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wb270631\Desktop\"/>
    </mc:Choice>
  </mc:AlternateContent>
  <xr:revisionPtr revIDLastSave="0" documentId="10_ncr:100000_{2089E75E-9552-48E2-876D-493B3F2F1320}" xr6:coauthVersionLast="31" xr6:coauthVersionMax="31" xr10:uidLastSave="{00000000-0000-0000-0000-000000000000}"/>
  <bookViews>
    <workbookView xWindow="0" yWindow="0" windowWidth="17250" windowHeight="5205" xr2:uid="{00000000-000D-0000-FFFF-FFFF00000000}"/>
  </bookViews>
  <sheets>
    <sheet name="Note" sheetId="3" r:id="rId1"/>
    <sheet name="DPF database" sheetId="1" r:id="rId2"/>
    <sheet name="Prior Actions database " sheetId="14" r:id="rId3"/>
    <sheet name="Theme codes" sheetId="8" r:id="rId4"/>
    <sheet name="Sector codes" sheetId="7" r:id="rId5"/>
  </sheets>
  <definedNames>
    <definedName name="_xlnm._FilterDatabase" localSheetId="1" hidden="1">'DPF database'!$A$1:$AZ$799</definedName>
    <definedName name="_xlnm._FilterDatabase" localSheetId="2" hidden="1">'Prior Actions database '!$A$1:$L$8663</definedName>
    <definedName name="Prioractions2">#REF!</definedName>
    <definedName name="SAPBEXrevision" hidden="1">52</definedName>
    <definedName name="SAPBEXsysID" hidden="1">"BWV"</definedName>
    <definedName name="SAPBEXwbID" hidden="1">"3TI4KI9EMWXDHLV5K4C40GFMP"</definedName>
    <definedName name="SAPCrosstab1" localSheetId="2">#REF!</definedName>
    <definedName name="SAPCrosstab1">#REF!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646" i="14" l="1"/>
  <c r="H8645" i="14"/>
  <c r="H8644" i="14"/>
  <c r="H8643" i="14"/>
  <c r="H8642" i="14"/>
  <c r="H8641" i="14"/>
  <c r="H8640" i="14"/>
  <c r="H8639" i="14"/>
  <c r="H8638" i="14"/>
  <c r="H8637" i="14"/>
  <c r="H8636" i="14"/>
  <c r="H8635" i="14"/>
  <c r="H8634" i="14"/>
  <c r="H8633" i="14"/>
  <c r="H8632" i="14"/>
  <c r="H8631" i="14"/>
  <c r="H8630" i="14"/>
  <c r="H8629" i="14"/>
  <c r="H8628" i="14"/>
  <c r="H8627" i="14"/>
  <c r="H8626" i="14"/>
  <c r="H8625" i="14"/>
  <c r="H8624" i="14"/>
  <c r="H8623" i="14"/>
  <c r="H8622" i="14"/>
  <c r="H8621" i="14"/>
  <c r="H8620" i="14"/>
  <c r="H8619" i="14"/>
  <c r="H8618" i="14"/>
  <c r="H8617" i="14"/>
  <c r="H8616" i="14"/>
  <c r="H8615" i="14"/>
  <c r="H8614" i="14"/>
  <c r="H8613" i="14"/>
  <c r="H8612" i="14"/>
  <c r="H8611" i="14"/>
  <c r="H8610" i="14"/>
  <c r="H8609" i="14"/>
  <c r="H8608" i="14"/>
  <c r="H8607" i="14"/>
  <c r="H8606" i="14"/>
  <c r="H8605" i="14"/>
  <c r="H8604" i="14"/>
  <c r="H8603" i="14"/>
  <c r="H8602" i="14"/>
  <c r="H8601" i="14"/>
  <c r="H8600" i="14"/>
  <c r="H8599" i="14"/>
  <c r="H8598" i="14"/>
  <c r="H8597" i="14"/>
  <c r="H8596" i="14"/>
  <c r="H8595" i="14"/>
  <c r="H8594" i="14"/>
  <c r="H8593" i="14"/>
  <c r="H8592" i="14"/>
  <c r="H8591" i="14"/>
  <c r="H8590" i="14"/>
  <c r="H8589" i="14"/>
  <c r="H8588" i="14"/>
  <c r="H8587" i="14"/>
  <c r="H8586" i="14"/>
  <c r="H8585" i="14"/>
  <c r="H8584" i="14"/>
  <c r="H8583" i="14"/>
  <c r="H8582" i="14"/>
  <c r="H8581" i="14"/>
  <c r="H8580" i="14"/>
  <c r="H8579" i="14"/>
  <c r="H8578" i="14"/>
  <c r="H8577" i="14"/>
  <c r="H8576" i="14"/>
  <c r="H8575" i="14"/>
  <c r="H8574" i="14"/>
  <c r="H8573" i="14"/>
  <c r="H8572" i="14"/>
  <c r="H8571" i="14"/>
  <c r="H8570" i="14"/>
  <c r="H8569" i="14"/>
  <c r="H8568" i="14"/>
  <c r="H8567" i="14"/>
  <c r="H8566" i="14"/>
  <c r="H8565" i="14"/>
  <c r="H8564" i="14"/>
  <c r="H8563" i="14"/>
  <c r="H8562" i="14"/>
  <c r="H8561" i="14"/>
  <c r="H8560" i="14"/>
  <c r="H8559" i="14"/>
  <c r="H8558" i="14"/>
  <c r="H8557" i="14"/>
  <c r="H8556" i="14"/>
  <c r="H8555" i="14"/>
  <c r="H8554" i="14"/>
  <c r="H8553" i="14"/>
  <c r="H8552" i="14"/>
  <c r="H8551" i="14"/>
  <c r="H8550" i="14"/>
  <c r="H8549" i="14"/>
  <c r="H8548" i="14"/>
  <c r="H8547" i="14"/>
  <c r="H8546" i="14"/>
  <c r="H8545" i="14"/>
  <c r="H8544" i="14"/>
  <c r="H8543" i="14"/>
  <c r="H8542" i="14"/>
  <c r="H8541" i="14"/>
  <c r="H8540" i="14"/>
  <c r="H8539" i="14"/>
  <c r="H8538" i="14"/>
  <c r="H8537" i="14"/>
  <c r="H8536" i="14"/>
  <c r="H8535" i="14"/>
  <c r="H8534" i="14"/>
  <c r="H8533" i="14"/>
  <c r="H8532" i="14"/>
  <c r="H8531" i="14"/>
  <c r="H8530" i="14"/>
  <c r="H8529" i="14"/>
  <c r="H8528" i="14"/>
  <c r="H8527" i="14"/>
  <c r="H8526" i="14"/>
  <c r="H8525" i="14"/>
  <c r="H8524" i="14"/>
  <c r="H8523" i="14"/>
  <c r="H8522" i="14"/>
  <c r="H8521" i="14"/>
  <c r="H8520" i="14"/>
  <c r="H8519" i="14"/>
  <c r="H8518" i="14"/>
  <c r="H8517" i="14"/>
  <c r="H8516" i="14"/>
  <c r="H8515" i="14"/>
  <c r="H8514" i="14"/>
  <c r="H8513" i="14"/>
  <c r="H8512" i="14"/>
  <c r="H8511" i="14"/>
  <c r="H8510" i="14"/>
  <c r="H8509" i="14"/>
  <c r="H8508" i="14"/>
  <c r="H8507" i="14"/>
  <c r="H8506" i="14"/>
  <c r="H8505" i="14"/>
  <c r="H8504" i="14"/>
  <c r="H8503" i="14"/>
  <c r="H8502" i="14"/>
  <c r="H8501" i="14"/>
  <c r="H8500" i="14"/>
  <c r="H8499" i="14"/>
  <c r="H8498" i="14"/>
  <c r="H8497" i="14"/>
  <c r="H8496" i="14"/>
  <c r="H8495" i="14"/>
  <c r="H8494" i="14"/>
  <c r="H8493" i="14"/>
  <c r="H8492" i="14"/>
  <c r="H8491" i="14"/>
  <c r="H8490" i="14"/>
  <c r="H8489" i="14"/>
  <c r="H8488" i="14"/>
  <c r="H8487" i="14"/>
  <c r="H8486" i="14"/>
  <c r="H8485" i="14"/>
  <c r="H8484" i="14"/>
  <c r="H8483" i="14"/>
  <c r="H8482" i="14"/>
  <c r="H8481" i="14"/>
  <c r="H8480" i="14"/>
  <c r="H8479" i="14"/>
  <c r="H8478" i="14"/>
  <c r="H8477" i="14"/>
  <c r="H8476" i="14"/>
  <c r="H8475" i="14"/>
  <c r="H8474" i="14"/>
  <c r="H8473" i="14"/>
  <c r="H8472" i="14"/>
  <c r="H8471" i="14"/>
  <c r="H8470" i="14"/>
  <c r="H8469" i="14"/>
  <c r="H8468" i="14"/>
  <c r="H8467" i="14"/>
  <c r="H8466" i="14"/>
  <c r="H8465" i="14"/>
  <c r="H8464" i="14"/>
  <c r="H8463" i="14"/>
  <c r="H8462" i="14"/>
  <c r="H8461" i="14"/>
  <c r="H8460" i="14"/>
  <c r="H8459" i="14"/>
  <c r="H8458" i="14"/>
  <c r="H8457" i="14"/>
  <c r="H8456" i="14"/>
  <c r="H8455" i="14"/>
  <c r="H8454" i="14"/>
  <c r="H8453" i="14"/>
  <c r="H8452" i="14"/>
  <c r="H8451" i="14"/>
  <c r="H8450" i="14"/>
  <c r="H8449" i="14"/>
  <c r="H8448" i="14"/>
  <c r="H8447" i="14"/>
  <c r="H8446" i="14"/>
  <c r="H8445" i="14"/>
  <c r="H8444" i="14"/>
  <c r="H8443" i="14"/>
  <c r="H8442" i="14"/>
  <c r="H8441" i="14"/>
  <c r="H8440" i="14"/>
  <c r="H8439" i="14"/>
  <c r="H8438" i="14"/>
  <c r="H8437" i="14"/>
  <c r="H8436" i="14"/>
  <c r="H8435" i="14"/>
  <c r="H8434" i="14"/>
  <c r="H8433" i="14"/>
  <c r="H8432" i="14"/>
  <c r="H8431" i="14"/>
  <c r="H8430" i="14"/>
  <c r="H8429" i="14"/>
  <c r="H8428" i="14"/>
  <c r="H8427" i="14"/>
  <c r="H8426" i="14"/>
  <c r="H8425" i="14"/>
  <c r="H8424" i="14"/>
  <c r="H8423" i="14"/>
  <c r="H8422" i="14"/>
  <c r="H8421" i="14"/>
  <c r="H8420" i="14"/>
  <c r="H8419" i="14"/>
  <c r="H8418" i="14"/>
  <c r="H8417" i="14"/>
  <c r="H8416" i="14"/>
  <c r="H8415" i="14"/>
  <c r="H8414" i="14"/>
  <c r="H8413" i="14"/>
  <c r="H8412" i="14"/>
  <c r="H8411" i="14"/>
  <c r="H8410" i="14"/>
  <c r="H8409" i="14"/>
  <c r="H8408" i="14"/>
  <c r="H8407" i="14"/>
  <c r="H8406" i="14"/>
  <c r="H8405" i="14"/>
  <c r="H8404" i="14"/>
  <c r="H8403" i="14"/>
  <c r="H8402" i="14"/>
  <c r="H8401" i="14"/>
  <c r="H8400" i="14"/>
  <c r="H8399" i="14"/>
  <c r="H8398" i="14"/>
  <c r="H8397" i="14"/>
  <c r="H8396" i="14"/>
  <c r="H8395" i="14"/>
  <c r="H8394" i="14"/>
  <c r="H8393" i="14"/>
  <c r="H8392" i="14"/>
  <c r="H8391" i="14"/>
  <c r="H8390" i="14"/>
  <c r="H8389" i="14"/>
  <c r="H8388" i="14"/>
  <c r="H8387" i="14"/>
  <c r="H8386" i="14"/>
  <c r="H8385" i="14"/>
  <c r="H8384" i="14"/>
  <c r="H8383" i="14"/>
  <c r="H8382" i="14"/>
  <c r="H8381" i="14"/>
  <c r="H8380" i="14"/>
  <c r="H8379" i="14"/>
  <c r="H8378" i="14"/>
  <c r="H8377" i="14"/>
  <c r="H8376" i="14"/>
  <c r="H8375" i="14"/>
  <c r="H8374" i="14"/>
  <c r="H8373" i="14"/>
  <c r="H8372" i="14"/>
  <c r="H8371" i="14"/>
  <c r="H8370" i="14"/>
  <c r="H8369" i="14"/>
  <c r="H8368" i="14"/>
  <c r="H8367" i="14"/>
  <c r="H8366" i="14"/>
  <c r="H8365" i="14"/>
  <c r="H8364" i="14"/>
  <c r="H8363" i="14"/>
  <c r="H8362" i="14"/>
  <c r="H8361" i="14"/>
  <c r="H8360" i="14"/>
  <c r="H8359" i="14"/>
  <c r="H8358" i="14"/>
  <c r="H8357" i="14"/>
  <c r="H8356" i="14"/>
  <c r="H8355" i="14"/>
  <c r="H8354" i="14"/>
  <c r="H8353" i="14"/>
  <c r="H8352" i="14"/>
  <c r="H8351" i="14"/>
  <c r="H8350" i="14"/>
  <c r="H8349" i="14"/>
  <c r="H8348" i="14"/>
  <c r="H8347" i="14"/>
  <c r="H8346" i="14"/>
  <c r="H8345" i="14"/>
  <c r="H8344" i="14"/>
  <c r="H8343" i="14"/>
  <c r="H8342" i="14"/>
  <c r="H8341" i="14"/>
  <c r="H8340" i="14"/>
  <c r="H8339" i="14"/>
  <c r="H8338" i="14"/>
  <c r="H8337" i="14"/>
  <c r="H8336" i="14"/>
  <c r="H8335" i="14"/>
  <c r="H8334" i="14"/>
  <c r="H8333" i="14"/>
  <c r="H8332" i="14"/>
  <c r="H8331" i="14"/>
  <c r="H8330" i="14"/>
  <c r="H8329" i="14"/>
  <c r="H8328" i="14"/>
  <c r="H8327" i="14"/>
  <c r="H8326" i="14"/>
  <c r="H8325" i="14"/>
  <c r="H8324" i="14"/>
  <c r="H8323" i="14"/>
  <c r="H8322" i="14"/>
  <c r="H8321" i="14"/>
  <c r="H8320" i="14"/>
  <c r="H8319" i="14"/>
  <c r="H8318" i="14"/>
  <c r="H8317" i="14"/>
  <c r="H8316" i="14"/>
  <c r="H8315" i="14"/>
  <c r="H8314" i="14"/>
  <c r="H8313" i="14"/>
  <c r="H8312" i="14"/>
  <c r="H8311" i="14"/>
  <c r="H8310" i="14"/>
  <c r="H8309" i="14"/>
  <c r="H8308" i="14"/>
  <c r="H8307" i="14"/>
  <c r="H8306" i="14"/>
  <c r="H8305" i="14"/>
  <c r="AW758" i="1" l="1"/>
  <c r="AQ758" i="1"/>
  <c r="AO758" i="1"/>
  <c r="AW630" i="1" l="1"/>
  <c r="AW731" i="1" l="1"/>
  <c r="AW759" i="1"/>
  <c r="AW762" i="1"/>
  <c r="AW760" i="1"/>
  <c r="AW763" i="1"/>
  <c r="AW764" i="1"/>
  <c r="AW765" i="1"/>
  <c r="AW782" i="1"/>
  <c r="AW783" i="1"/>
  <c r="AW766" i="1"/>
  <c r="AW786" i="1"/>
  <c r="AW787" i="1"/>
  <c r="AW767" i="1"/>
  <c r="AW788" i="1"/>
  <c r="AW768" i="1"/>
  <c r="AW761" i="1"/>
  <c r="AW769" i="1"/>
  <c r="AW784" i="1"/>
  <c r="AW770" i="1"/>
  <c r="AW771" i="1"/>
  <c r="AW772" i="1"/>
  <c r="AW773" i="1"/>
  <c r="AW774" i="1"/>
  <c r="AW775" i="1"/>
  <c r="AW776" i="1"/>
  <c r="AW777" i="1"/>
  <c r="AW789" i="1"/>
  <c r="AW778" i="1"/>
  <c r="AW779" i="1"/>
  <c r="AW790" i="1"/>
  <c r="AW785" i="1"/>
  <c r="AW791" i="1"/>
  <c r="AW792" i="1"/>
  <c r="AW793" i="1"/>
  <c r="AW794" i="1"/>
  <c r="AW780" i="1"/>
  <c r="AW795" i="1"/>
  <c r="AW796" i="1"/>
  <c r="AW781" i="1"/>
  <c r="AW797" i="1"/>
  <c r="AW798" i="1"/>
  <c r="AW799" i="1"/>
  <c r="AQ752" i="1"/>
  <c r="AQ710" i="1"/>
  <c r="AQ712" i="1"/>
  <c r="AQ713" i="1"/>
  <c r="AQ733" i="1"/>
  <c r="AQ737" i="1"/>
  <c r="AQ755" i="1"/>
  <c r="AQ739" i="1"/>
  <c r="AQ728" i="1"/>
  <c r="AQ748" i="1"/>
  <c r="AQ741" i="1"/>
  <c r="AQ760" i="1"/>
  <c r="AQ763" i="1"/>
  <c r="AQ764" i="1"/>
  <c r="AQ782" i="1"/>
  <c r="AQ783" i="1"/>
  <c r="AQ786" i="1"/>
  <c r="AQ787" i="1"/>
  <c r="AQ767" i="1"/>
  <c r="AQ788" i="1"/>
  <c r="AQ768" i="1"/>
  <c r="AQ761" i="1"/>
  <c r="AQ769" i="1"/>
  <c r="AQ784" i="1"/>
  <c r="AQ770" i="1"/>
  <c r="AQ771" i="1"/>
  <c r="AQ772" i="1"/>
  <c r="AQ773" i="1"/>
  <c r="AQ774" i="1"/>
  <c r="AQ775" i="1"/>
  <c r="AQ776" i="1"/>
  <c r="AQ777" i="1"/>
  <c r="AQ789" i="1"/>
  <c r="AQ778" i="1"/>
  <c r="AQ779" i="1"/>
  <c r="AQ790" i="1"/>
  <c r="AQ785" i="1"/>
  <c r="AQ791" i="1"/>
  <c r="AQ792" i="1"/>
  <c r="AQ793" i="1"/>
  <c r="AQ794" i="1"/>
  <c r="AQ795" i="1"/>
  <c r="AQ796" i="1"/>
  <c r="AQ781" i="1"/>
  <c r="AQ797" i="1"/>
  <c r="AQ798" i="1"/>
  <c r="AQ799" i="1"/>
  <c r="AP731" i="1"/>
  <c r="AQ731" i="1" s="1"/>
  <c r="AP759" i="1"/>
  <c r="AQ759" i="1" s="1"/>
  <c r="AP762" i="1"/>
  <c r="AQ762" i="1" s="1"/>
  <c r="AP765" i="1"/>
  <c r="AQ765" i="1" s="1"/>
  <c r="AP766" i="1"/>
  <c r="AQ766" i="1" s="1"/>
  <c r="AP780" i="1"/>
  <c r="AQ780" i="1" s="1"/>
  <c r="AO759" i="1"/>
  <c r="AO762" i="1"/>
  <c r="AO760" i="1"/>
  <c r="AO763" i="1"/>
  <c r="AO764" i="1"/>
  <c r="AO765" i="1"/>
  <c r="AO782" i="1"/>
  <c r="AO766" i="1"/>
  <c r="AO786" i="1"/>
  <c r="AO787" i="1"/>
  <c r="AO767" i="1"/>
  <c r="AO788" i="1"/>
  <c r="AO768" i="1"/>
  <c r="AO761" i="1"/>
  <c r="AO769" i="1"/>
  <c r="AO784" i="1"/>
  <c r="AO770" i="1"/>
  <c r="AO771" i="1"/>
  <c r="AO772" i="1"/>
  <c r="AO773" i="1"/>
  <c r="AO774" i="1"/>
  <c r="AO775" i="1"/>
  <c r="AO776" i="1"/>
  <c r="AO777" i="1"/>
  <c r="AO789" i="1"/>
  <c r="AO778" i="1"/>
  <c r="AO779" i="1"/>
  <c r="AO790" i="1"/>
  <c r="AO785" i="1"/>
  <c r="AO791" i="1"/>
  <c r="AO792" i="1"/>
  <c r="AO793" i="1"/>
  <c r="AO794" i="1"/>
  <c r="AO780" i="1"/>
  <c r="AO795" i="1"/>
  <c r="AO796" i="1"/>
  <c r="AO781" i="1"/>
  <c r="AO797" i="1"/>
  <c r="AO798" i="1"/>
  <c r="AO799" i="1"/>
  <c r="AX731" i="1" l="1"/>
  <c r="AX656" i="1" l="1"/>
  <c r="AX735" i="1"/>
  <c r="AP629" i="1" l="1"/>
  <c r="AQ629" i="1" s="1"/>
  <c r="AP630" i="1"/>
  <c r="AQ630" i="1" s="1"/>
  <c r="AP631" i="1"/>
  <c r="AQ631" i="1" s="1"/>
  <c r="AP632" i="1"/>
  <c r="AQ632" i="1" s="1"/>
  <c r="AP633" i="1"/>
  <c r="AQ633" i="1" s="1"/>
  <c r="AP634" i="1"/>
  <c r="AQ634" i="1" s="1"/>
  <c r="AP635" i="1"/>
  <c r="AQ635" i="1" s="1"/>
  <c r="AP636" i="1"/>
  <c r="AQ636" i="1" s="1"/>
  <c r="AP637" i="1"/>
  <c r="AQ637" i="1" s="1"/>
  <c r="AP638" i="1"/>
  <c r="AQ638" i="1" s="1"/>
  <c r="AP639" i="1"/>
  <c r="AQ639" i="1" s="1"/>
  <c r="AP640" i="1"/>
  <c r="AQ640" i="1" s="1"/>
  <c r="AP641" i="1"/>
  <c r="AQ641" i="1" s="1"/>
  <c r="AP642" i="1"/>
  <c r="AQ642" i="1" s="1"/>
  <c r="AP643" i="1"/>
  <c r="AQ643" i="1" s="1"/>
  <c r="AP644" i="1"/>
  <c r="AQ644" i="1" s="1"/>
  <c r="AP645" i="1"/>
  <c r="AQ645" i="1" s="1"/>
  <c r="AP646" i="1"/>
  <c r="AQ646" i="1" s="1"/>
  <c r="AP647" i="1"/>
  <c r="AQ647" i="1" s="1"/>
  <c r="AP648" i="1"/>
  <c r="AQ648" i="1" s="1"/>
  <c r="AP649" i="1"/>
  <c r="AQ649" i="1" s="1"/>
  <c r="AP650" i="1"/>
  <c r="AQ650" i="1" s="1"/>
  <c r="AP651" i="1"/>
  <c r="AQ651" i="1" s="1"/>
  <c r="AP652" i="1"/>
  <c r="AQ652" i="1" s="1"/>
  <c r="AP653" i="1"/>
  <c r="AQ653" i="1" s="1"/>
  <c r="AP654" i="1"/>
  <c r="AQ654" i="1" s="1"/>
  <c r="AP655" i="1"/>
  <c r="AQ655" i="1" s="1"/>
  <c r="AP656" i="1"/>
  <c r="AQ656" i="1" s="1"/>
  <c r="AP657" i="1"/>
  <c r="AQ657" i="1" s="1"/>
  <c r="AP658" i="1"/>
  <c r="AQ658" i="1" s="1"/>
  <c r="AP659" i="1"/>
  <c r="AQ659" i="1" s="1"/>
  <c r="AP660" i="1"/>
  <c r="AQ660" i="1" s="1"/>
  <c r="AP661" i="1"/>
  <c r="AQ661" i="1" s="1"/>
  <c r="AP662" i="1"/>
  <c r="AQ662" i="1" s="1"/>
  <c r="AP663" i="1"/>
  <c r="AQ663" i="1" s="1"/>
  <c r="AP664" i="1"/>
  <c r="AQ664" i="1" s="1"/>
  <c r="AP665" i="1"/>
  <c r="AQ665" i="1" s="1"/>
  <c r="AP666" i="1"/>
  <c r="AQ666" i="1" s="1"/>
  <c r="AP667" i="1"/>
  <c r="AQ667" i="1" s="1"/>
  <c r="AP668" i="1"/>
  <c r="AQ668" i="1" s="1"/>
  <c r="AP669" i="1"/>
  <c r="AQ669" i="1" s="1"/>
  <c r="AP670" i="1"/>
  <c r="AQ670" i="1" s="1"/>
  <c r="AP671" i="1"/>
  <c r="AQ671" i="1" s="1"/>
  <c r="AP672" i="1"/>
  <c r="AQ672" i="1" s="1"/>
  <c r="AP673" i="1"/>
  <c r="AQ673" i="1" s="1"/>
  <c r="AP674" i="1"/>
  <c r="AQ674" i="1" s="1"/>
  <c r="AP675" i="1"/>
  <c r="AQ675" i="1" s="1"/>
  <c r="AP676" i="1"/>
  <c r="AQ676" i="1" s="1"/>
  <c r="AP677" i="1"/>
  <c r="AQ677" i="1" s="1"/>
  <c r="AP678" i="1"/>
  <c r="AQ678" i="1" s="1"/>
  <c r="AP679" i="1"/>
  <c r="AQ679" i="1" s="1"/>
  <c r="AP680" i="1"/>
  <c r="AQ680" i="1" s="1"/>
  <c r="AP681" i="1"/>
  <c r="AQ681" i="1" s="1"/>
  <c r="AP682" i="1"/>
  <c r="AQ682" i="1" s="1"/>
  <c r="AP683" i="1"/>
  <c r="AQ683" i="1" s="1"/>
  <c r="AP684" i="1"/>
  <c r="AQ684" i="1" s="1"/>
  <c r="AP685" i="1"/>
  <c r="AQ685" i="1" s="1"/>
  <c r="AP686" i="1"/>
  <c r="AQ686" i="1" s="1"/>
  <c r="AP687" i="1"/>
  <c r="AQ687" i="1" s="1"/>
  <c r="AP688" i="1"/>
  <c r="AQ688" i="1" s="1"/>
  <c r="AP689" i="1"/>
  <c r="AQ689" i="1" s="1"/>
  <c r="AP690" i="1"/>
  <c r="AQ690" i="1" s="1"/>
  <c r="AP691" i="1"/>
  <c r="AQ691" i="1" s="1"/>
  <c r="AP692" i="1"/>
  <c r="AQ692" i="1" s="1"/>
  <c r="AP693" i="1"/>
  <c r="AQ693" i="1" s="1"/>
  <c r="AP694" i="1"/>
  <c r="AQ694" i="1" s="1"/>
  <c r="AP695" i="1"/>
  <c r="AQ695" i="1" s="1"/>
  <c r="AP696" i="1"/>
  <c r="AQ696" i="1" s="1"/>
  <c r="AP697" i="1"/>
  <c r="AQ697" i="1" s="1"/>
  <c r="AP698" i="1"/>
  <c r="AQ698" i="1" s="1"/>
  <c r="AP699" i="1"/>
  <c r="AQ699" i="1" s="1"/>
  <c r="AP700" i="1"/>
  <c r="AQ700" i="1" s="1"/>
  <c r="AP701" i="1"/>
  <c r="AQ701" i="1" s="1"/>
  <c r="AP702" i="1"/>
  <c r="AQ702" i="1" s="1"/>
  <c r="AP703" i="1"/>
  <c r="AQ703" i="1" s="1"/>
  <c r="AP705" i="1"/>
  <c r="AQ705" i="1" s="1"/>
  <c r="AP708" i="1"/>
  <c r="AQ708" i="1" s="1"/>
  <c r="AP706" i="1"/>
  <c r="AQ706" i="1" s="1"/>
  <c r="AP707" i="1"/>
  <c r="AQ707" i="1" s="1"/>
  <c r="AP704" i="1"/>
  <c r="AQ704" i="1" s="1"/>
  <c r="AP726" i="1"/>
  <c r="AQ726" i="1" s="1"/>
  <c r="AP709" i="1"/>
  <c r="AQ709" i="1" s="1"/>
  <c r="AP724" i="1"/>
  <c r="AQ724" i="1" s="1"/>
  <c r="AP711" i="1"/>
  <c r="AQ711" i="1" s="1"/>
  <c r="AP720" i="1"/>
  <c r="AQ720" i="1" s="1"/>
  <c r="AP730" i="1"/>
  <c r="AQ730" i="1" s="1"/>
  <c r="AP717" i="1"/>
  <c r="AQ717" i="1" s="1"/>
  <c r="AP727" i="1"/>
  <c r="AQ727" i="1" s="1"/>
  <c r="AP715" i="1"/>
  <c r="AQ715" i="1" s="1"/>
  <c r="AP722" i="1"/>
  <c r="AQ722" i="1" s="1"/>
  <c r="AP723" i="1"/>
  <c r="AQ723" i="1" s="1"/>
  <c r="AP718" i="1"/>
  <c r="AQ718" i="1" s="1"/>
  <c r="AP729" i="1"/>
  <c r="AQ729" i="1" s="1"/>
  <c r="AP725" i="1"/>
  <c r="AQ725" i="1" s="1"/>
  <c r="AP714" i="1"/>
  <c r="AQ714" i="1" s="1"/>
  <c r="AP721" i="1"/>
  <c r="AQ721" i="1" s="1"/>
  <c r="AP719" i="1"/>
  <c r="AQ719" i="1" s="1"/>
  <c r="AP716" i="1"/>
  <c r="AQ716" i="1" s="1"/>
  <c r="AP746" i="1"/>
  <c r="AQ746" i="1" s="1"/>
  <c r="AP747" i="1"/>
  <c r="AQ747" i="1" s="1"/>
  <c r="AP751" i="1"/>
  <c r="AQ751" i="1" s="1"/>
  <c r="AP744" i="1"/>
  <c r="AQ744" i="1" s="1"/>
  <c r="AP749" i="1"/>
  <c r="AQ749" i="1" s="1"/>
  <c r="AP750" i="1"/>
  <c r="AQ750" i="1" s="1"/>
  <c r="AP743" i="1"/>
  <c r="AQ743" i="1" s="1"/>
  <c r="AP745" i="1"/>
  <c r="AQ745" i="1" s="1"/>
  <c r="AP742" i="1"/>
  <c r="AQ742" i="1" s="1"/>
  <c r="AP757" i="1"/>
  <c r="AQ757" i="1" s="1"/>
  <c r="AP753" i="1"/>
  <c r="AQ753" i="1" s="1"/>
  <c r="AP754" i="1"/>
  <c r="AQ754" i="1" s="1"/>
  <c r="AP756" i="1"/>
  <c r="AQ756" i="1" s="1"/>
  <c r="AP732" i="1"/>
  <c r="AQ732" i="1" s="1"/>
  <c r="AP734" i="1"/>
  <c r="AQ734" i="1" s="1"/>
  <c r="AP736" i="1"/>
  <c r="AQ736" i="1" s="1"/>
  <c r="AP738" i="1"/>
  <c r="AQ738" i="1" s="1"/>
  <c r="AP740" i="1"/>
  <c r="AQ740" i="1" s="1"/>
  <c r="AP735" i="1"/>
  <c r="AQ735" i="1" s="1"/>
  <c r="AO735" i="1"/>
  <c r="AO740" i="1"/>
  <c r="AO739" i="1"/>
  <c r="AO737" i="1"/>
  <c r="AO738" i="1"/>
  <c r="AO733" i="1"/>
  <c r="AO736" i="1"/>
  <c r="AO734" i="1"/>
  <c r="AO732" i="1"/>
  <c r="AO741" i="1"/>
  <c r="AO756" i="1"/>
  <c r="AO754" i="1"/>
  <c r="AO753" i="1"/>
  <c r="AO757" i="1"/>
  <c r="AO752" i="1"/>
  <c r="AO755" i="1"/>
  <c r="AO742" i="1"/>
  <c r="AO745" i="1"/>
  <c r="AO743" i="1"/>
  <c r="AO750" i="1"/>
  <c r="AO749" i="1"/>
  <c r="AO744" i="1"/>
  <c r="AO751" i="1"/>
  <c r="AO748" i="1"/>
  <c r="AO747" i="1"/>
  <c r="AO746" i="1"/>
  <c r="AO716" i="1"/>
  <c r="AO719" i="1"/>
  <c r="AO721" i="1"/>
  <c r="AO714" i="1"/>
  <c r="AO725" i="1"/>
  <c r="AO729" i="1"/>
  <c r="AO718" i="1"/>
  <c r="AO723" i="1"/>
  <c r="AO722" i="1"/>
  <c r="AO713" i="1"/>
  <c r="AO728" i="1"/>
  <c r="AO715" i="1"/>
  <c r="AO727" i="1"/>
  <c r="AO717" i="1"/>
  <c r="AO730" i="1"/>
  <c r="AO720" i="1"/>
  <c r="AO711" i="1"/>
  <c r="AO724" i="1"/>
  <c r="AO712" i="1"/>
  <c r="AO709" i="1"/>
  <c r="AO726" i="1"/>
  <c r="AO704" i="1"/>
  <c r="AO707" i="1"/>
  <c r="AO706" i="1"/>
  <c r="AO708" i="1"/>
  <c r="AO705" i="1"/>
  <c r="AO703" i="1"/>
  <c r="AO702" i="1"/>
  <c r="AO701" i="1"/>
  <c r="AO700" i="1"/>
  <c r="AO699" i="1"/>
  <c r="AO698" i="1"/>
  <c r="AO697" i="1"/>
  <c r="AO696" i="1"/>
  <c r="AO695" i="1"/>
  <c r="AO694" i="1"/>
  <c r="AO693" i="1"/>
  <c r="AO692" i="1"/>
  <c r="AO691" i="1"/>
  <c r="AO690" i="1"/>
  <c r="AO689" i="1"/>
  <c r="AO688" i="1"/>
  <c r="AO687"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3"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9" i="1"/>
  <c r="AO638" i="1"/>
  <c r="AO636" i="1"/>
  <c r="AO635" i="1"/>
  <c r="AO634" i="1"/>
  <c r="AO633" i="1"/>
  <c r="AO632" i="1"/>
  <c r="AO631" i="1"/>
  <c r="AO630" i="1"/>
  <c r="AO627" i="1"/>
  <c r="AO626" i="1"/>
  <c r="AO625" i="1"/>
  <c r="AO624" i="1"/>
  <c r="AO622" i="1"/>
  <c r="AO621" i="1"/>
  <c r="AO619" i="1"/>
  <c r="AO618" i="1"/>
  <c r="AO617" i="1"/>
  <c r="AX644" i="1"/>
  <c r="AX645" i="1"/>
  <c r="AX646" i="1"/>
  <c r="AX647" i="1"/>
  <c r="AX648" i="1"/>
  <c r="AX649" i="1"/>
  <c r="AX650" i="1"/>
  <c r="AX651" i="1"/>
  <c r="AX652" i="1"/>
  <c r="AX653" i="1"/>
  <c r="AX654" i="1"/>
  <c r="AX655"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5" i="1"/>
  <c r="AX708" i="1"/>
  <c r="AX706" i="1"/>
  <c r="AX707" i="1"/>
  <c r="AX704" i="1"/>
  <c r="AX726" i="1"/>
  <c r="AX709" i="1"/>
  <c r="AX712" i="1"/>
  <c r="AX724" i="1"/>
  <c r="AX711" i="1"/>
  <c r="AX720" i="1"/>
  <c r="AX730" i="1"/>
  <c r="AX717" i="1"/>
  <c r="AX727" i="1"/>
  <c r="AX715" i="1"/>
  <c r="AX728" i="1"/>
  <c r="AX713" i="1"/>
  <c r="AX722" i="1"/>
  <c r="AX723" i="1"/>
  <c r="AX718" i="1"/>
  <c r="AX729" i="1"/>
  <c r="AX725" i="1"/>
  <c r="AX714" i="1"/>
  <c r="AX721" i="1"/>
  <c r="AX719" i="1"/>
  <c r="AX710" i="1"/>
  <c r="AX716" i="1"/>
  <c r="AX746" i="1"/>
  <c r="AX747" i="1"/>
  <c r="AX748" i="1"/>
  <c r="AX751" i="1"/>
  <c r="AX744" i="1"/>
  <c r="AX749" i="1"/>
  <c r="AX750" i="1"/>
  <c r="AX743" i="1"/>
  <c r="AX745" i="1"/>
  <c r="AX742" i="1"/>
  <c r="AX755" i="1"/>
  <c r="AX752" i="1"/>
  <c r="AX757" i="1"/>
  <c r="AX753" i="1"/>
  <c r="AX754" i="1"/>
  <c r="AX756" i="1"/>
  <c r="AX741" i="1"/>
  <c r="AX732" i="1"/>
  <c r="AX734" i="1"/>
  <c r="AX736" i="1"/>
  <c r="AX733" i="1"/>
  <c r="AX738" i="1"/>
  <c r="AX737" i="1"/>
  <c r="AX739" i="1"/>
  <c r="AX740" i="1"/>
  <c r="AX563" i="1"/>
  <c r="AV366" i="1"/>
  <c r="AV314" i="1"/>
  <c r="AV111" i="1"/>
  <c r="AW2"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87" i="1"/>
  <c r="AW378" i="1"/>
  <c r="AW379" i="1"/>
  <c r="AW380" i="1"/>
  <c r="AW381" i="1"/>
  <c r="AW382" i="1"/>
  <c r="AW383" i="1"/>
  <c r="AW384" i="1"/>
  <c r="AW385" i="1"/>
  <c r="AW386"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34" i="1"/>
  <c r="AW424" i="1"/>
  <c r="AW425" i="1"/>
  <c r="AW426" i="1"/>
  <c r="AW427" i="1"/>
  <c r="AW428" i="1"/>
  <c r="AW429" i="1"/>
  <c r="AW430" i="1"/>
  <c r="AW431" i="1"/>
  <c r="AW432" i="1"/>
  <c r="AW433"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5" i="1"/>
  <c r="AW708" i="1"/>
  <c r="AW706" i="1"/>
  <c r="AW707" i="1"/>
  <c r="AW704" i="1"/>
  <c r="AW726" i="1"/>
  <c r="AW709" i="1"/>
  <c r="AW712" i="1"/>
  <c r="AW724" i="1"/>
  <c r="AW711" i="1"/>
  <c r="AW720" i="1"/>
  <c r="AW730" i="1"/>
  <c r="AW717" i="1"/>
  <c r="AW727" i="1"/>
  <c r="AW715" i="1"/>
  <c r="AW728" i="1"/>
  <c r="AW713" i="1"/>
  <c r="AW722" i="1"/>
  <c r="AW723" i="1"/>
  <c r="AW718" i="1"/>
  <c r="AW729" i="1"/>
  <c r="AW725" i="1"/>
  <c r="AW714" i="1"/>
  <c r="AW721" i="1"/>
  <c r="AW719" i="1"/>
  <c r="AW710" i="1"/>
  <c r="AW716" i="1"/>
  <c r="AW746" i="1"/>
  <c r="AW747" i="1"/>
  <c r="AW748" i="1"/>
  <c r="AW751" i="1"/>
  <c r="AW744" i="1"/>
  <c r="AW749" i="1"/>
  <c r="AW750" i="1"/>
  <c r="AW743" i="1"/>
  <c r="AW745" i="1"/>
  <c r="AW742" i="1"/>
  <c r="AW755" i="1"/>
  <c r="AW752" i="1"/>
  <c r="AW757" i="1"/>
  <c r="AW753" i="1"/>
  <c r="AW754" i="1"/>
  <c r="AW756" i="1"/>
  <c r="AW741" i="1"/>
  <c r="AW732" i="1"/>
  <c r="AW734" i="1"/>
  <c r="AW736" i="1"/>
  <c r="AW733" i="1"/>
  <c r="AW738" i="1"/>
  <c r="AW737" i="1"/>
  <c r="AW739" i="1"/>
  <c r="AW740" i="1"/>
  <c r="AW735" i="1"/>
  <c r="AW3" i="1"/>
  <c r="AW4" i="1"/>
  <c r="AW5" i="1"/>
  <c r="AW6" i="1"/>
  <c r="AX643" i="1" l="1"/>
  <c r="AX642" i="1"/>
  <c r="AX641" i="1"/>
  <c r="AX640" i="1"/>
  <c r="AX639" i="1"/>
  <c r="AX638" i="1"/>
  <c r="AX637" i="1"/>
  <c r="AX636" i="1"/>
  <c r="AX635" i="1"/>
  <c r="AX634" i="1"/>
  <c r="AX633" i="1"/>
  <c r="AX632" i="1"/>
  <c r="AX631" i="1"/>
  <c r="AX630" i="1"/>
  <c r="AX629" i="1"/>
  <c r="AX628" i="1"/>
  <c r="AP628" i="1"/>
  <c r="AQ628" i="1" s="1"/>
  <c r="AX627" i="1"/>
  <c r="AP627" i="1"/>
  <c r="AQ627" i="1" s="1"/>
  <c r="AX626" i="1"/>
  <c r="AR626" i="1"/>
  <c r="AP626" i="1"/>
  <c r="AQ626" i="1" s="1"/>
  <c r="AX625" i="1"/>
  <c r="AR625" i="1"/>
  <c r="AP625" i="1"/>
  <c r="AQ625" i="1" s="1"/>
  <c r="AX624" i="1"/>
  <c r="AR624" i="1"/>
  <c r="AP624" i="1"/>
  <c r="AQ624" i="1" s="1"/>
  <c r="AX623" i="1"/>
  <c r="AR623" i="1"/>
  <c r="AP623" i="1"/>
  <c r="AQ623" i="1" s="1"/>
  <c r="AX622" i="1"/>
  <c r="AR622" i="1"/>
  <c r="AP622" i="1"/>
  <c r="AQ622" i="1" s="1"/>
  <c r="AX621" i="1"/>
  <c r="AR621" i="1"/>
  <c r="AP621" i="1"/>
  <c r="AQ621" i="1" s="1"/>
  <c r="AX620" i="1"/>
  <c r="AR620" i="1"/>
  <c r="AP620" i="1"/>
  <c r="AQ620" i="1" s="1"/>
  <c r="AX619" i="1"/>
  <c r="AR619" i="1"/>
  <c r="AP619" i="1"/>
  <c r="AQ619" i="1" s="1"/>
  <c r="AX618" i="1"/>
  <c r="AR618" i="1"/>
  <c r="AP618" i="1"/>
  <c r="AQ618" i="1" s="1"/>
  <c r="AX617" i="1"/>
  <c r="AR617" i="1"/>
  <c r="AP617" i="1"/>
  <c r="AQ617" i="1" s="1"/>
  <c r="AX616" i="1"/>
  <c r="AR616" i="1"/>
  <c r="AP616" i="1"/>
  <c r="AQ616" i="1" s="1"/>
  <c r="AO616" i="1"/>
  <c r="AX615" i="1"/>
  <c r="AR615" i="1"/>
  <c r="AP615" i="1"/>
  <c r="AQ615" i="1" s="1"/>
  <c r="AO615" i="1"/>
  <c r="AX614" i="1"/>
  <c r="AR614" i="1"/>
  <c r="AP614" i="1"/>
  <c r="AQ614" i="1" s="1"/>
  <c r="AO614" i="1"/>
  <c r="AX613" i="1"/>
  <c r="AR613" i="1"/>
  <c r="AP613" i="1"/>
  <c r="AQ613" i="1" s="1"/>
  <c r="AO613" i="1"/>
  <c r="AX612" i="1"/>
  <c r="AR612" i="1"/>
  <c r="AP612" i="1"/>
  <c r="AQ612" i="1" s="1"/>
  <c r="AO612" i="1"/>
  <c r="AX611" i="1"/>
  <c r="AR611" i="1"/>
  <c r="AP611" i="1"/>
  <c r="AQ611" i="1" s="1"/>
  <c r="AO611" i="1"/>
  <c r="AX610" i="1"/>
  <c r="AR610" i="1"/>
  <c r="AP610" i="1"/>
  <c r="AQ610" i="1" s="1"/>
  <c r="AO610" i="1"/>
  <c r="AX609" i="1"/>
  <c r="AR609" i="1"/>
  <c r="AP609" i="1"/>
  <c r="AQ609" i="1" s="1"/>
  <c r="AO609" i="1"/>
  <c r="AX608" i="1"/>
  <c r="AR608" i="1"/>
  <c r="AP608" i="1"/>
  <c r="AQ608" i="1" s="1"/>
  <c r="AO608" i="1"/>
  <c r="AX607" i="1"/>
  <c r="AR607" i="1"/>
  <c r="AP607" i="1"/>
  <c r="AQ607" i="1" s="1"/>
  <c r="AO607" i="1"/>
  <c r="AX606" i="1"/>
  <c r="AR606" i="1"/>
  <c r="AP606" i="1"/>
  <c r="AQ606" i="1" s="1"/>
  <c r="AO606" i="1"/>
  <c r="AX605" i="1"/>
  <c r="AR605" i="1"/>
  <c r="AP605" i="1"/>
  <c r="AQ605" i="1" s="1"/>
  <c r="AO605" i="1"/>
  <c r="AX604" i="1"/>
  <c r="AR604" i="1"/>
  <c r="AP604" i="1"/>
  <c r="AQ604" i="1" s="1"/>
  <c r="AO604" i="1"/>
  <c r="AX603" i="1"/>
  <c r="AR603" i="1"/>
  <c r="AP603" i="1"/>
  <c r="AQ603" i="1" s="1"/>
  <c r="AO603" i="1"/>
  <c r="AX602" i="1"/>
  <c r="AR602" i="1"/>
  <c r="AP602" i="1"/>
  <c r="AQ602" i="1" s="1"/>
  <c r="AO602" i="1"/>
  <c r="AX601" i="1"/>
  <c r="AR601" i="1"/>
  <c r="AP601" i="1"/>
  <c r="AQ601" i="1" s="1"/>
  <c r="AO601" i="1"/>
  <c r="AX600" i="1"/>
  <c r="AR600" i="1"/>
  <c r="AP600" i="1"/>
  <c r="AQ600" i="1" s="1"/>
  <c r="AO600" i="1"/>
  <c r="AX599" i="1"/>
  <c r="AR599" i="1"/>
  <c r="AP599" i="1"/>
  <c r="AQ599" i="1" s="1"/>
  <c r="AO599" i="1"/>
  <c r="AX598" i="1"/>
  <c r="AR598" i="1"/>
  <c r="AP598" i="1"/>
  <c r="AQ598" i="1" s="1"/>
  <c r="AO598" i="1"/>
  <c r="AX597" i="1"/>
  <c r="AR597" i="1"/>
  <c r="AP597" i="1"/>
  <c r="AQ597" i="1" s="1"/>
  <c r="AO597" i="1"/>
  <c r="AX596" i="1"/>
  <c r="AR596" i="1"/>
  <c r="AP596" i="1"/>
  <c r="AQ596" i="1" s="1"/>
  <c r="AO596" i="1"/>
  <c r="AX595" i="1"/>
  <c r="AR595" i="1"/>
  <c r="AP595" i="1"/>
  <c r="AQ595" i="1" s="1"/>
  <c r="AO595" i="1"/>
  <c r="AX594" i="1"/>
  <c r="AR594" i="1"/>
  <c r="AP594" i="1"/>
  <c r="AQ594" i="1" s="1"/>
  <c r="AO594" i="1"/>
  <c r="AX593" i="1"/>
  <c r="AR593" i="1"/>
  <c r="AP593" i="1"/>
  <c r="AQ593" i="1" s="1"/>
  <c r="AO593" i="1"/>
  <c r="AX592" i="1"/>
  <c r="AR592" i="1"/>
  <c r="AP592" i="1"/>
  <c r="AQ592" i="1" s="1"/>
  <c r="AO592" i="1"/>
  <c r="AX591" i="1"/>
  <c r="AR591" i="1"/>
  <c r="AP591" i="1"/>
  <c r="AQ591" i="1" s="1"/>
  <c r="AO591" i="1"/>
  <c r="AX590" i="1"/>
  <c r="AR590" i="1"/>
  <c r="AP590" i="1"/>
  <c r="AQ590" i="1" s="1"/>
  <c r="AO590" i="1"/>
  <c r="AX589" i="1"/>
  <c r="AR589" i="1"/>
  <c r="AP589" i="1"/>
  <c r="AQ589" i="1" s="1"/>
  <c r="AO589" i="1"/>
  <c r="AX588" i="1"/>
  <c r="AR588" i="1"/>
  <c r="AP588" i="1"/>
  <c r="AQ588" i="1" s="1"/>
  <c r="AO588" i="1"/>
  <c r="AX587" i="1"/>
  <c r="AR587" i="1"/>
  <c r="AP587" i="1"/>
  <c r="AQ587" i="1" s="1"/>
  <c r="AO587" i="1"/>
  <c r="AX586" i="1"/>
  <c r="AR586" i="1"/>
  <c r="AP586" i="1"/>
  <c r="AQ586" i="1" s="1"/>
  <c r="AO586" i="1"/>
  <c r="AX585" i="1"/>
  <c r="AR585" i="1"/>
  <c r="AP585" i="1"/>
  <c r="AQ585" i="1" s="1"/>
  <c r="AO585" i="1"/>
  <c r="AX584" i="1"/>
  <c r="AR584" i="1"/>
  <c r="AP584" i="1"/>
  <c r="AQ584" i="1" s="1"/>
  <c r="AO584" i="1"/>
  <c r="AX583" i="1"/>
  <c r="AR583" i="1"/>
  <c r="AP583" i="1"/>
  <c r="AQ583" i="1" s="1"/>
  <c r="AO583" i="1"/>
  <c r="AX582" i="1"/>
  <c r="AR582" i="1"/>
  <c r="AP582" i="1"/>
  <c r="AQ582" i="1" s="1"/>
  <c r="AO582" i="1"/>
  <c r="AX581" i="1"/>
  <c r="AR581" i="1"/>
  <c r="AP581" i="1"/>
  <c r="AQ581" i="1" s="1"/>
  <c r="AO581" i="1"/>
  <c r="AX580" i="1"/>
  <c r="AR580" i="1"/>
  <c r="AP580" i="1"/>
  <c r="AQ580" i="1" s="1"/>
  <c r="AO580" i="1"/>
  <c r="AX579" i="1"/>
  <c r="AR579" i="1"/>
  <c r="AP579" i="1"/>
  <c r="AQ579" i="1" s="1"/>
  <c r="AO579" i="1"/>
  <c r="AX578" i="1"/>
  <c r="AR578" i="1"/>
  <c r="AP578" i="1"/>
  <c r="AQ578" i="1" s="1"/>
  <c r="AO578" i="1"/>
  <c r="AX577" i="1"/>
  <c r="AR577" i="1"/>
  <c r="AP577" i="1"/>
  <c r="AQ577" i="1" s="1"/>
  <c r="AO577" i="1"/>
  <c r="AX576" i="1"/>
  <c r="AR576" i="1"/>
  <c r="AP576" i="1"/>
  <c r="AQ576" i="1" s="1"/>
  <c r="AO576" i="1"/>
  <c r="AX575" i="1"/>
  <c r="AR575" i="1"/>
  <c r="AP575" i="1"/>
  <c r="AQ575" i="1" s="1"/>
  <c r="AO575" i="1"/>
  <c r="AX574" i="1"/>
  <c r="AR574" i="1"/>
  <c r="AP574" i="1"/>
  <c r="AQ574" i="1" s="1"/>
  <c r="AO574" i="1"/>
  <c r="AX573" i="1"/>
  <c r="AR573" i="1"/>
  <c r="AP573" i="1"/>
  <c r="AQ573" i="1" s="1"/>
  <c r="AO573" i="1"/>
  <c r="AX572" i="1"/>
  <c r="AR572" i="1"/>
  <c r="AP572" i="1"/>
  <c r="AQ572" i="1" s="1"/>
  <c r="AO572" i="1"/>
  <c r="AX571" i="1"/>
  <c r="AR571" i="1"/>
  <c r="AP571" i="1"/>
  <c r="AQ571" i="1" s="1"/>
  <c r="AO571" i="1"/>
  <c r="AX570" i="1"/>
  <c r="AR570" i="1"/>
  <c r="AP570" i="1"/>
  <c r="AQ570" i="1" s="1"/>
  <c r="AO570" i="1"/>
  <c r="AX569" i="1"/>
  <c r="AR569" i="1"/>
  <c r="AP569" i="1"/>
  <c r="AQ569" i="1" s="1"/>
  <c r="AO569" i="1"/>
  <c r="AX568" i="1"/>
  <c r="AR568" i="1"/>
  <c r="AP568" i="1"/>
  <c r="AQ568" i="1" s="1"/>
  <c r="AO568" i="1"/>
  <c r="AX567" i="1"/>
  <c r="AR567" i="1"/>
  <c r="AP567" i="1"/>
  <c r="AQ567" i="1" s="1"/>
  <c r="AO567" i="1"/>
  <c r="AX566" i="1"/>
  <c r="AR566" i="1"/>
  <c r="AP566" i="1"/>
  <c r="AQ566" i="1" s="1"/>
  <c r="AO566" i="1"/>
  <c r="AX565" i="1"/>
  <c r="AR565" i="1"/>
  <c r="AP565" i="1"/>
  <c r="AQ565" i="1" s="1"/>
  <c r="AO565" i="1"/>
  <c r="AX564" i="1"/>
  <c r="AR564" i="1"/>
  <c r="AP564" i="1"/>
  <c r="AQ564" i="1" s="1"/>
  <c r="AO564" i="1"/>
  <c r="AR563" i="1"/>
  <c r="AP563" i="1"/>
  <c r="AQ563" i="1" s="1"/>
  <c r="AO563" i="1"/>
  <c r="AX562" i="1"/>
  <c r="AR562" i="1"/>
  <c r="AP562" i="1"/>
  <c r="AQ562" i="1" s="1"/>
  <c r="AO562" i="1"/>
  <c r="AX561" i="1"/>
  <c r="AR561" i="1"/>
  <c r="AP561" i="1"/>
  <c r="AQ561" i="1" s="1"/>
  <c r="AO561" i="1"/>
  <c r="AX560" i="1"/>
  <c r="AR560" i="1"/>
  <c r="AP560" i="1"/>
  <c r="AQ560" i="1" s="1"/>
  <c r="AO560" i="1"/>
  <c r="AX559" i="1"/>
  <c r="AR559" i="1"/>
  <c r="AP559" i="1"/>
  <c r="AQ559" i="1" s="1"/>
  <c r="AO559" i="1"/>
  <c r="AX558" i="1"/>
  <c r="AR558" i="1"/>
  <c r="AP558" i="1"/>
  <c r="AQ558" i="1" s="1"/>
  <c r="AO558" i="1"/>
  <c r="AX557" i="1"/>
  <c r="AR557" i="1"/>
  <c r="AP557" i="1"/>
  <c r="AQ557" i="1" s="1"/>
  <c r="AO557" i="1"/>
  <c r="AX556" i="1"/>
  <c r="AR556" i="1"/>
  <c r="AP556" i="1"/>
  <c r="AQ556" i="1" s="1"/>
  <c r="AO556" i="1"/>
  <c r="AX555" i="1"/>
  <c r="AR555" i="1"/>
  <c r="AP555" i="1"/>
  <c r="AQ555" i="1" s="1"/>
  <c r="AO555" i="1"/>
  <c r="AX554" i="1"/>
  <c r="AR554" i="1"/>
  <c r="AP554" i="1"/>
  <c r="AQ554" i="1" s="1"/>
  <c r="AO554" i="1"/>
  <c r="T554" i="1"/>
  <c r="AX553" i="1"/>
  <c r="AR553" i="1"/>
  <c r="AP553" i="1"/>
  <c r="AQ553" i="1" s="1"/>
  <c r="AO553" i="1"/>
  <c r="AX552" i="1"/>
  <c r="AR552" i="1"/>
  <c r="AP552" i="1"/>
  <c r="AQ552" i="1" s="1"/>
  <c r="AO552" i="1"/>
  <c r="AX551" i="1"/>
  <c r="AR551" i="1"/>
  <c r="AP551" i="1"/>
  <c r="AQ551" i="1" s="1"/>
  <c r="AO551" i="1"/>
  <c r="AX550" i="1"/>
  <c r="AR550" i="1"/>
  <c r="AP550" i="1"/>
  <c r="AQ550" i="1" s="1"/>
  <c r="AO550" i="1"/>
  <c r="AX549" i="1"/>
  <c r="AR549" i="1"/>
  <c r="AP549" i="1"/>
  <c r="AQ549" i="1" s="1"/>
  <c r="AO549" i="1"/>
  <c r="AX548" i="1"/>
  <c r="AR548" i="1"/>
  <c r="AP548" i="1"/>
  <c r="AQ548" i="1" s="1"/>
  <c r="AO548" i="1"/>
  <c r="AX547" i="1"/>
  <c r="AR547" i="1"/>
  <c r="AP547" i="1"/>
  <c r="AQ547" i="1" s="1"/>
  <c r="AO547" i="1"/>
  <c r="AX546" i="1"/>
  <c r="AR546" i="1"/>
  <c r="AP546" i="1"/>
  <c r="AQ546" i="1" s="1"/>
  <c r="AO546" i="1"/>
  <c r="AX545" i="1"/>
  <c r="AR545" i="1"/>
  <c r="AP545" i="1"/>
  <c r="AQ545" i="1" s="1"/>
  <c r="AO545" i="1"/>
  <c r="AX544" i="1"/>
  <c r="AR544" i="1"/>
  <c r="AP544" i="1"/>
  <c r="AQ544" i="1" s="1"/>
  <c r="AO544" i="1"/>
  <c r="AX543" i="1"/>
  <c r="AR543" i="1"/>
  <c r="AP543" i="1"/>
  <c r="AQ543" i="1" s="1"/>
  <c r="AO543" i="1"/>
  <c r="AX542" i="1"/>
  <c r="AR542" i="1"/>
  <c r="AP542" i="1"/>
  <c r="AQ542" i="1" s="1"/>
  <c r="AO542" i="1"/>
  <c r="AX541" i="1"/>
  <c r="AR541" i="1"/>
  <c r="AP541" i="1"/>
  <c r="AQ541" i="1" s="1"/>
  <c r="AO541" i="1"/>
  <c r="AX540" i="1"/>
  <c r="AR540" i="1"/>
  <c r="AP540" i="1"/>
  <c r="AQ540" i="1" s="1"/>
  <c r="AO540" i="1"/>
  <c r="AX539" i="1"/>
  <c r="AR539" i="1"/>
  <c r="AP539" i="1"/>
  <c r="AQ539" i="1" s="1"/>
  <c r="AO539" i="1"/>
  <c r="AX538" i="1"/>
  <c r="AR538" i="1"/>
  <c r="AP538" i="1"/>
  <c r="AQ538" i="1" s="1"/>
  <c r="AO538" i="1"/>
  <c r="AX537" i="1"/>
  <c r="AR537" i="1"/>
  <c r="AP537" i="1"/>
  <c r="AQ537" i="1" s="1"/>
  <c r="AO537" i="1"/>
  <c r="AX536" i="1"/>
  <c r="AR536" i="1"/>
  <c r="AP536" i="1"/>
  <c r="AQ536" i="1" s="1"/>
  <c r="AO536" i="1"/>
  <c r="AX535" i="1"/>
  <c r="AR535" i="1"/>
  <c r="AP535" i="1"/>
  <c r="AQ535" i="1" s="1"/>
  <c r="AO535" i="1"/>
  <c r="AX534" i="1"/>
  <c r="AR534" i="1"/>
  <c r="AP534" i="1"/>
  <c r="AQ534" i="1" s="1"/>
  <c r="AO534" i="1"/>
  <c r="AX533" i="1"/>
  <c r="AR533" i="1"/>
  <c r="AP533" i="1"/>
  <c r="AQ533" i="1" s="1"/>
  <c r="AO533" i="1"/>
  <c r="AX532" i="1"/>
  <c r="AR532" i="1"/>
  <c r="AP532" i="1"/>
  <c r="AQ532" i="1" s="1"/>
  <c r="AO532" i="1"/>
  <c r="AX531" i="1"/>
  <c r="AR531" i="1"/>
  <c r="AP531" i="1"/>
  <c r="AQ531" i="1" s="1"/>
  <c r="AO531" i="1"/>
  <c r="AX530" i="1"/>
  <c r="AR530" i="1"/>
  <c r="AP530" i="1"/>
  <c r="AQ530" i="1" s="1"/>
  <c r="AO530" i="1"/>
  <c r="AX529" i="1"/>
  <c r="AR529" i="1"/>
  <c r="AP529" i="1"/>
  <c r="AQ529" i="1" s="1"/>
  <c r="AO529" i="1"/>
  <c r="AX528" i="1"/>
  <c r="AR528" i="1"/>
  <c r="AP528" i="1"/>
  <c r="AQ528" i="1" s="1"/>
  <c r="AO528" i="1"/>
  <c r="AX527" i="1"/>
  <c r="AR527" i="1"/>
  <c r="AP527" i="1"/>
  <c r="AQ527" i="1" s="1"/>
  <c r="AO527" i="1"/>
  <c r="AX526" i="1"/>
  <c r="AR526" i="1"/>
  <c r="AP526" i="1"/>
  <c r="AQ526" i="1" s="1"/>
  <c r="AO526" i="1"/>
  <c r="AX525" i="1"/>
  <c r="AR525" i="1"/>
  <c r="AP525" i="1"/>
  <c r="AQ525" i="1" s="1"/>
  <c r="AO525" i="1"/>
  <c r="AX524" i="1"/>
  <c r="AR524" i="1"/>
  <c r="AP524" i="1"/>
  <c r="AQ524" i="1" s="1"/>
  <c r="AO524" i="1"/>
  <c r="AX523" i="1"/>
  <c r="AR523" i="1"/>
  <c r="AP523" i="1"/>
  <c r="AQ523" i="1" s="1"/>
  <c r="AO523" i="1"/>
  <c r="AX522" i="1"/>
  <c r="AR522" i="1"/>
  <c r="AP522" i="1"/>
  <c r="AQ522" i="1" s="1"/>
  <c r="AO522" i="1"/>
  <c r="AX521" i="1"/>
  <c r="AR521" i="1"/>
  <c r="AP521" i="1"/>
  <c r="AQ521" i="1" s="1"/>
  <c r="AO521" i="1"/>
  <c r="AX520" i="1"/>
  <c r="AR520" i="1"/>
  <c r="AP520" i="1"/>
  <c r="AQ520" i="1" s="1"/>
  <c r="AO520" i="1"/>
  <c r="AX519" i="1"/>
  <c r="AR519" i="1"/>
  <c r="AP519" i="1"/>
  <c r="AQ519" i="1" s="1"/>
  <c r="AO519" i="1"/>
  <c r="AX518" i="1"/>
  <c r="AR518" i="1"/>
  <c r="AP518" i="1"/>
  <c r="AQ518" i="1" s="1"/>
  <c r="AO518" i="1"/>
  <c r="AX517" i="1"/>
  <c r="AR517" i="1"/>
  <c r="AP517" i="1"/>
  <c r="AQ517" i="1" s="1"/>
  <c r="AO517" i="1"/>
  <c r="AX516" i="1"/>
  <c r="AR516" i="1"/>
  <c r="AP516" i="1"/>
  <c r="AQ516" i="1" s="1"/>
  <c r="AO516" i="1"/>
  <c r="AX515" i="1"/>
  <c r="AR515" i="1"/>
  <c r="AP515" i="1"/>
  <c r="AQ515" i="1" s="1"/>
  <c r="AO515" i="1"/>
  <c r="AX514" i="1"/>
  <c r="AR514" i="1"/>
  <c r="AP514" i="1"/>
  <c r="AQ514" i="1" s="1"/>
  <c r="AO514" i="1"/>
  <c r="AX513" i="1"/>
  <c r="AR513" i="1"/>
  <c r="AP513" i="1"/>
  <c r="AQ513" i="1" s="1"/>
  <c r="AO513" i="1"/>
  <c r="AX512" i="1"/>
  <c r="AR512" i="1"/>
  <c r="AP512" i="1"/>
  <c r="AQ512" i="1" s="1"/>
  <c r="AO512" i="1"/>
  <c r="AX511" i="1"/>
  <c r="AR511" i="1"/>
  <c r="AP511" i="1"/>
  <c r="AQ511" i="1" s="1"/>
  <c r="AO511" i="1"/>
  <c r="AX510" i="1"/>
  <c r="AR510" i="1"/>
  <c r="AP510" i="1"/>
  <c r="AQ510" i="1" s="1"/>
  <c r="AO510" i="1"/>
  <c r="AX509" i="1"/>
  <c r="AR509" i="1"/>
  <c r="AP509" i="1"/>
  <c r="AQ509" i="1" s="1"/>
  <c r="AO509" i="1"/>
  <c r="AX508" i="1"/>
  <c r="AR508" i="1"/>
  <c r="AP508" i="1"/>
  <c r="AQ508" i="1" s="1"/>
  <c r="AO508" i="1"/>
  <c r="AX507" i="1"/>
  <c r="AR507" i="1"/>
  <c r="AP507" i="1"/>
  <c r="AQ507" i="1" s="1"/>
  <c r="AO507" i="1"/>
  <c r="AX506" i="1"/>
  <c r="AR506" i="1"/>
  <c r="AP506" i="1"/>
  <c r="AQ506" i="1" s="1"/>
  <c r="AO506" i="1"/>
  <c r="AX505" i="1"/>
  <c r="AR505" i="1"/>
  <c r="AP505" i="1"/>
  <c r="AQ505" i="1" s="1"/>
  <c r="AO505" i="1"/>
  <c r="AX504" i="1"/>
  <c r="AR504" i="1"/>
  <c r="AP504" i="1"/>
  <c r="AQ504" i="1" s="1"/>
  <c r="AO504" i="1"/>
  <c r="AX503" i="1"/>
  <c r="AR503" i="1"/>
  <c r="AP503" i="1"/>
  <c r="AQ503" i="1" s="1"/>
  <c r="AO503" i="1"/>
  <c r="AX502" i="1"/>
  <c r="AR502" i="1"/>
  <c r="AP502" i="1"/>
  <c r="AQ502" i="1" s="1"/>
  <c r="AO502" i="1"/>
  <c r="AX501" i="1"/>
  <c r="AR501" i="1"/>
  <c r="AP501" i="1"/>
  <c r="AQ501" i="1" s="1"/>
  <c r="AO501" i="1"/>
  <c r="AX500" i="1"/>
  <c r="AR500" i="1"/>
  <c r="AP500" i="1"/>
  <c r="AQ500" i="1" s="1"/>
  <c r="AO500" i="1"/>
  <c r="AX499" i="1"/>
  <c r="AR499" i="1"/>
  <c r="AP499" i="1"/>
  <c r="AQ499" i="1" s="1"/>
  <c r="AX498" i="1"/>
  <c r="AR498" i="1"/>
  <c r="AP498" i="1"/>
  <c r="AQ498" i="1" s="1"/>
  <c r="AO498" i="1"/>
  <c r="AX497" i="1"/>
  <c r="AR497" i="1"/>
  <c r="AP497" i="1"/>
  <c r="AQ497" i="1" s="1"/>
  <c r="AO497" i="1"/>
  <c r="AX496" i="1"/>
  <c r="AR496" i="1"/>
  <c r="AP496" i="1"/>
  <c r="AQ496" i="1" s="1"/>
  <c r="AO496" i="1"/>
  <c r="AX495" i="1"/>
  <c r="AR495" i="1"/>
  <c r="AP495" i="1"/>
  <c r="AQ495" i="1" s="1"/>
  <c r="AO495" i="1"/>
  <c r="AX494" i="1"/>
  <c r="AR494" i="1"/>
  <c r="AP494" i="1"/>
  <c r="AQ494" i="1" s="1"/>
  <c r="AO494" i="1"/>
  <c r="AX493" i="1"/>
  <c r="AR493" i="1"/>
  <c r="AP493" i="1"/>
  <c r="AQ493" i="1" s="1"/>
  <c r="AO493" i="1"/>
  <c r="AX492" i="1"/>
  <c r="AR492" i="1"/>
  <c r="AP492" i="1"/>
  <c r="AQ492" i="1" s="1"/>
  <c r="AO492" i="1"/>
  <c r="AX491" i="1"/>
  <c r="AR491" i="1"/>
  <c r="AP491" i="1"/>
  <c r="AQ491" i="1" s="1"/>
  <c r="AO491" i="1"/>
  <c r="AX490" i="1"/>
  <c r="AR490" i="1"/>
  <c r="AP490" i="1"/>
  <c r="AQ490" i="1" s="1"/>
  <c r="AO490" i="1"/>
  <c r="AX489" i="1"/>
  <c r="AR489" i="1"/>
  <c r="AP489" i="1"/>
  <c r="AQ489" i="1" s="1"/>
  <c r="AO489" i="1"/>
  <c r="AX488" i="1"/>
  <c r="AR488" i="1"/>
  <c r="AP488" i="1"/>
  <c r="AQ488" i="1" s="1"/>
  <c r="AO488" i="1"/>
  <c r="AX487" i="1"/>
  <c r="AR487" i="1"/>
  <c r="AP487" i="1"/>
  <c r="AQ487" i="1" s="1"/>
  <c r="AO487" i="1"/>
  <c r="AX486" i="1"/>
  <c r="AR486" i="1"/>
  <c r="AP486" i="1"/>
  <c r="AQ486" i="1" s="1"/>
  <c r="AO486" i="1"/>
  <c r="AX485" i="1"/>
  <c r="AR485" i="1"/>
  <c r="AP485" i="1"/>
  <c r="AQ485" i="1" s="1"/>
  <c r="AO485" i="1"/>
  <c r="AX484" i="1"/>
  <c r="AR484" i="1"/>
  <c r="AP484" i="1"/>
  <c r="AQ484" i="1" s="1"/>
  <c r="AO484" i="1"/>
  <c r="AX483" i="1"/>
  <c r="AR483" i="1"/>
  <c r="AP483" i="1"/>
  <c r="AQ483" i="1" s="1"/>
  <c r="AO483" i="1"/>
  <c r="AX482" i="1"/>
  <c r="AR482" i="1"/>
  <c r="AP482" i="1"/>
  <c r="AQ482" i="1" s="1"/>
  <c r="AO482" i="1"/>
  <c r="AX481" i="1"/>
  <c r="AR481" i="1"/>
  <c r="AP481" i="1"/>
  <c r="AQ481" i="1" s="1"/>
  <c r="AO481" i="1"/>
  <c r="AX480" i="1"/>
  <c r="AR480" i="1"/>
  <c r="AP480" i="1"/>
  <c r="AQ480" i="1" s="1"/>
  <c r="AO480" i="1"/>
  <c r="AX479" i="1"/>
  <c r="AR479" i="1"/>
  <c r="AP479" i="1"/>
  <c r="AQ479" i="1" s="1"/>
  <c r="AO479" i="1"/>
  <c r="AX478" i="1"/>
  <c r="AR478" i="1"/>
  <c r="AP478" i="1"/>
  <c r="AQ478" i="1" s="1"/>
  <c r="AO478" i="1"/>
  <c r="AX477" i="1"/>
  <c r="AR477" i="1"/>
  <c r="AP477" i="1"/>
  <c r="AQ477" i="1" s="1"/>
  <c r="AO477" i="1"/>
  <c r="AX476" i="1"/>
  <c r="AR476" i="1"/>
  <c r="AP476" i="1"/>
  <c r="AQ476" i="1" s="1"/>
  <c r="AO476" i="1"/>
  <c r="AX475" i="1"/>
  <c r="AR475" i="1"/>
  <c r="AP475" i="1"/>
  <c r="AQ475" i="1" s="1"/>
  <c r="AO475" i="1"/>
  <c r="AX474" i="1"/>
  <c r="AR474" i="1"/>
  <c r="AP474" i="1"/>
  <c r="AQ474" i="1" s="1"/>
  <c r="AO474" i="1"/>
  <c r="AX473" i="1"/>
  <c r="AR473" i="1"/>
  <c r="AP473" i="1"/>
  <c r="AQ473" i="1" s="1"/>
  <c r="AO473" i="1"/>
  <c r="AX472" i="1"/>
  <c r="AR472" i="1"/>
  <c r="AP472" i="1"/>
  <c r="AQ472" i="1" s="1"/>
  <c r="AX471" i="1"/>
  <c r="AR471" i="1"/>
  <c r="AP471" i="1"/>
  <c r="AQ471" i="1" s="1"/>
  <c r="AO471" i="1"/>
  <c r="T471" i="1"/>
  <c r="AX470" i="1"/>
  <c r="AR470" i="1"/>
  <c r="AP470" i="1"/>
  <c r="AQ470" i="1" s="1"/>
  <c r="AO470" i="1"/>
  <c r="AX469" i="1"/>
  <c r="AR469" i="1"/>
  <c r="AP469" i="1"/>
  <c r="AQ469" i="1" s="1"/>
  <c r="AO469" i="1"/>
  <c r="AX468" i="1"/>
  <c r="AR468" i="1"/>
  <c r="AP468" i="1"/>
  <c r="AQ468" i="1" s="1"/>
  <c r="AO468" i="1"/>
  <c r="AX467" i="1"/>
  <c r="AR467" i="1"/>
  <c r="AP467" i="1"/>
  <c r="AQ467" i="1" s="1"/>
  <c r="AO467" i="1"/>
  <c r="AX466" i="1"/>
  <c r="AR466" i="1"/>
  <c r="AP466" i="1"/>
  <c r="AQ466" i="1" s="1"/>
  <c r="AO466" i="1"/>
  <c r="AX465" i="1"/>
  <c r="AR465" i="1"/>
  <c r="AP465" i="1"/>
  <c r="AQ465" i="1" s="1"/>
  <c r="AO465" i="1"/>
  <c r="AX464" i="1"/>
  <c r="AR464" i="1"/>
  <c r="AP464" i="1"/>
  <c r="AQ464" i="1" s="1"/>
  <c r="AO464" i="1"/>
  <c r="AX463" i="1"/>
  <c r="AR463" i="1"/>
  <c r="AP463" i="1"/>
  <c r="AQ463" i="1" s="1"/>
  <c r="AO463" i="1"/>
  <c r="AX462" i="1"/>
  <c r="AR462" i="1"/>
  <c r="AP462" i="1"/>
  <c r="AQ462" i="1" s="1"/>
  <c r="AO462" i="1"/>
  <c r="AX461" i="1"/>
  <c r="AR461" i="1"/>
  <c r="AP461" i="1"/>
  <c r="AQ461" i="1" s="1"/>
  <c r="AO461" i="1"/>
  <c r="AX460" i="1"/>
  <c r="AR460" i="1"/>
  <c r="AP460" i="1"/>
  <c r="AQ460" i="1" s="1"/>
  <c r="AO460" i="1"/>
  <c r="AX459" i="1"/>
  <c r="AR459" i="1"/>
  <c r="AP459" i="1"/>
  <c r="AQ459" i="1" s="1"/>
  <c r="AO459" i="1"/>
  <c r="AX458" i="1"/>
  <c r="AR458" i="1"/>
  <c r="AP458" i="1"/>
  <c r="AQ458" i="1" s="1"/>
  <c r="AO458" i="1"/>
  <c r="AX457" i="1"/>
  <c r="AR457" i="1"/>
  <c r="AP457" i="1"/>
  <c r="AQ457" i="1" s="1"/>
  <c r="AO457" i="1"/>
  <c r="AX456" i="1"/>
  <c r="AR456" i="1"/>
  <c r="AP456" i="1"/>
  <c r="AQ456" i="1" s="1"/>
  <c r="AO456" i="1"/>
  <c r="AX455" i="1"/>
  <c r="AR455" i="1"/>
  <c r="AP455" i="1"/>
  <c r="AQ455" i="1" s="1"/>
  <c r="AO455" i="1"/>
  <c r="AX454" i="1"/>
  <c r="AR454" i="1"/>
  <c r="AP454" i="1"/>
  <c r="AQ454" i="1" s="1"/>
  <c r="AO454" i="1"/>
  <c r="AX453" i="1"/>
  <c r="AR453" i="1"/>
  <c r="AP453" i="1"/>
  <c r="AQ453" i="1" s="1"/>
  <c r="AO453" i="1"/>
  <c r="AX452" i="1"/>
  <c r="AP452" i="1"/>
  <c r="AQ452" i="1" s="1"/>
  <c r="AO452" i="1"/>
  <c r="AX451" i="1"/>
  <c r="AR451" i="1"/>
  <c r="AP451" i="1"/>
  <c r="AQ451" i="1" s="1"/>
  <c r="AO451" i="1"/>
  <c r="AX450" i="1"/>
  <c r="AR450" i="1"/>
  <c r="AP450" i="1"/>
  <c r="AQ450" i="1" s="1"/>
  <c r="AO450" i="1"/>
  <c r="AX449" i="1"/>
  <c r="AR449" i="1"/>
  <c r="AP449" i="1"/>
  <c r="AQ449" i="1" s="1"/>
  <c r="AO449" i="1"/>
  <c r="AX448" i="1"/>
  <c r="AR448" i="1"/>
  <c r="AP448" i="1"/>
  <c r="AQ448" i="1" s="1"/>
  <c r="AO448" i="1"/>
  <c r="AX447" i="1"/>
  <c r="AR447" i="1"/>
  <c r="AP447" i="1"/>
  <c r="AQ447" i="1" s="1"/>
  <c r="AO447" i="1"/>
  <c r="AX446" i="1"/>
  <c r="AR446" i="1"/>
  <c r="AP446" i="1"/>
  <c r="AQ446" i="1" s="1"/>
  <c r="AO446" i="1"/>
  <c r="AX445" i="1"/>
  <c r="AR445" i="1"/>
  <c r="AP445" i="1"/>
  <c r="AQ445" i="1" s="1"/>
  <c r="AO445" i="1"/>
  <c r="AX444" i="1"/>
  <c r="AR444" i="1"/>
  <c r="AP444" i="1"/>
  <c r="AQ444" i="1" s="1"/>
  <c r="AO444" i="1"/>
  <c r="AX443" i="1"/>
  <c r="AR443" i="1"/>
  <c r="AP443" i="1"/>
  <c r="AQ443" i="1" s="1"/>
  <c r="AO443" i="1"/>
  <c r="AX442" i="1"/>
  <c r="AR442" i="1"/>
  <c r="AP442" i="1"/>
  <c r="AQ442" i="1" s="1"/>
  <c r="AO442" i="1"/>
  <c r="AX441" i="1"/>
  <c r="AR441" i="1"/>
  <c r="AP441" i="1"/>
  <c r="AQ441" i="1" s="1"/>
  <c r="AO441" i="1"/>
  <c r="AX440" i="1"/>
  <c r="AP440" i="1"/>
  <c r="AQ440" i="1" s="1"/>
  <c r="AO440" i="1"/>
  <c r="AX439" i="1"/>
  <c r="AR439" i="1"/>
  <c r="AP439" i="1"/>
  <c r="AQ439" i="1" s="1"/>
  <c r="AO439" i="1"/>
  <c r="AX438" i="1"/>
  <c r="AR438" i="1"/>
  <c r="AP438" i="1"/>
  <c r="AQ438" i="1" s="1"/>
  <c r="AO438" i="1"/>
  <c r="AX437" i="1"/>
  <c r="AR437" i="1"/>
  <c r="AP437" i="1"/>
  <c r="AQ437" i="1" s="1"/>
  <c r="AO437" i="1"/>
  <c r="AX436" i="1"/>
  <c r="AR436" i="1"/>
  <c r="AP436" i="1"/>
  <c r="AQ436" i="1" s="1"/>
  <c r="AO436" i="1"/>
  <c r="AX435" i="1"/>
  <c r="AR435" i="1"/>
  <c r="AP435" i="1"/>
  <c r="AQ435" i="1" s="1"/>
  <c r="AO435" i="1"/>
  <c r="AX433" i="1"/>
  <c r="AR433" i="1"/>
  <c r="AP433" i="1"/>
  <c r="AQ433" i="1" s="1"/>
  <c r="AO433" i="1"/>
  <c r="AX432" i="1"/>
  <c r="AR432" i="1"/>
  <c r="AP432" i="1"/>
  <c r="AQ432" i="1" s="1"/>
  <c r="AO432" i="1"/>
  <c r="AX431" i="1"/>
  <c r="AR431" i="1"/>
  <c r="AP431" i="1"/>
  <c r="AQ431" i="1" s="1"/>
  <c r="AO431" i="1"/>
  <c r="AX430" i="1"/>
  <c r="AR430" i="1"/>
  <c r="AP430" i="1"/>
  <c r="AQ430" i="1" s="1"/>
  <c r="AO430" i="1"/>
  <c r="AX429" i="1"/>
  <c r="AR429" i="1"/>
  <c r="AP429" i="1"/>
  <c r="AQ429" i="1" s="1"/>
  <c r="AO429" i="1"/>
  <c r="AX428" i="1"/>
  <c r="AR428" i="1"/>
  <c r="AP428" i="1"/>
  <c r="AQ428" i="1" s="1"/>
  <c r="AO428" i="1"/>
  <c r="AX427" i="1"/>
  <c r="AR427" i="1"/>
  <c r="AP427" i="1"/>
  <c r="AQ427" i="1" s="1"/>
  <c r="AO427" i="1"/>
  <c r="AX426" i="1"/>
  <c r="AR426" i="1"/>
  <c r="AP426" i="1"/>
  <c r="AQ426" i="1" s="1"/>
  <c r="AO426" i="1"/>
  <c r="AX425" i="1"/>
  <c r="AR425" i="1"/>
  <c r="AP425" i="1"/>
  <c r="AQ425" i="1" s="1"/>
  <c r="AO425" i="1"/>
  <c r="AX424" i="1"/>
  <c r="AR424" i="1"/>
  <c r="AP424" i="1"/>
  <c r="AQ424" i="1" s="1"/>
  <c r="AO424" i="1"/>
  <c r="AX434" i="1"/>
  <c r="AR434" i="1"/>
  <c r="AP434" i="1"/>
  <c r="AQ434" i="1" s="1"/>
  <c r="AX423" i="1"/>
  <c r="AR423" i="1"/>
  <c r="AP423" i="1"/>
  <c r="AQ423" i="1" s="1"/>
  <c r="AO423" i="1"/>
  <c r="AX422" i="1"/>
  <c r="AR422" i="1"/>
  <c r="AP422" i="1"/>
  <c r="AQ422" i="1" s="1"/>
  <c r="AO422" i="1"/>
  <c r="AX421" i="1"/>
  <c r="AP421" i="1"/>
  <c r="AQ421" i="1" s="1"/>
  <c r="AO421" i="1"/>
  <c r="AX420" i="1"/>
  <c r="AR420" i="1"/>
  <c r="AP420" i="1"/>
  <c r="AQ420" i="1" s="1"/>
  <c r="AO420" i="1"/>
  <c r="AX419" i="1"/>
  <c r="AR419" i="1"/>
  <c r="AP419" i="1"/>
  <c r="AQ419" i="1" s="1"/>
  <c r="AO419" i="1"/>
  <c r="AX418" i="1"/>
  <c r="AR418" i="1"/>
  <c r="AP418" i="1"/>
  <c r="AQ418" i="1" s="1"/>
  <c r="AO418" i="1"/>
  <c r="AX417" i="1"/>
  <c r="AR417" i="1"/>
  <c r="AP417" i="1"/>
  <c r="AQ417" i="1" s="1"/>
  <c r="AO417" i="1"/>
  <c r="AX416" i="1"/>
  <c r="AR416" i="1"/>
  <c r="AP416" i="1"/>
  <c r="AQ416" i="1" s="1"/>
  <c r="AO416" i="1"/>
  <c r="AX415" i="1"/>
  <c r="AR415" i="1"/>
  <c r="AP415" i="1"/>
  <c r="AQ415" i="1" s="1"/>
  <c r="AO415" i="1"/>
  <c r="AX414" i="1"/>
  <c r="AR414" i="1"/>
  <c r="AP414" i="1"/>
  <c r="AQ414" i="1" s="1"/>
  <c r="AO414" i="1"/>
  <c r="AX413" i="1"/>
  <c r="AR413" i="1"/>
  <c r="AP413" i="1"/>
  <c r="AQ413" i="1" s="1"/>
  <c r="AO413" i="1"/>
  <c r="AX412" i="1"/>
  <c r="AR412" i="1"/>
  <c r="AP412" i="1"/>
  <c r="AQ412" i="1" s="1"/>
  <c r="AO412" i="1"/>
  <c r="AX411" i="1"/>
  <c r="AR411" i="1"/>
  <c r="AP411" i="1"/>
  <c r="AQ411" i="1" s="1"/>
  <c r="AO411" i="1"/>
  <c r="AX410" i="1"/>
  <c r="AR410" i="1"/>
  <c r="AP410" i="1"/>
  <c r="AQ410" i="1" s="1"/>
  <c r="AO410" i="1"/>
  <c r="AX409" i="1"/>
  <c r="AR409" i="1"/>
  <c r="AP409" i="1"/>
  <c r="AQ409" i="1" s="1"/>
  <c r="AO409" i="1"/>
  <c r="AX408" i="1"/>
  <c r="AR408" i="1"/>
  <c r="AP408" i="1"/>
  <c r="AQ408" i="1" s="1"/>
  <c r="AO408" i="1"/>
  <c r="AX407" i="1"/>
  <c r="AR407" i="1"/>
  <c r="AP407" i="1"/>
  <c r="AQ407" i="1" s="1"/>
  <c r="AO407" i="1"/>
  <c r="AX406" i="1"/>
  <c r="AR406" i="1"/>
  <c r="AP406" i="1"/>
  <c r="AQ406" i="1" s="1"/>
  <c r="AO406" i="1"/>
  <c r="AX405" i="1"/>
  <c r="AR405" i="1"/>
  <c r="AP405" i="1"/>
  <c r="AQ405" i="1" s="1"/>
  <c r="AO405" i="1"/>
  <c r="AX404" i="1"/>
  <c r="AR404" i="1"/>
  <c r="AP404" i="1"/>
  <c r="AQ404" i="1" s="1"/>
  <c r="AO404" i="1"/>
  <c r="AX403" i="1"/>
  <c r="AR403" i="1"/>
  <c r="AP403" i="1"/>
  <c r="AQ403" i="1" s="1"/>
  <c r="AO403" i="1"/>
  <c r="AX402" i="1"/>
  <c r="AR402" i="1"/>
  <c r="AP402" i="1"/>
  <c r="AQ402" i="1" s="1"/>
  <c r="AO402" i="1"/>
  <c r="AX401" i="1"/>
  <c r="AR401" i="1"/>
  <c r="AP401" i="1"/>
  <c r="AQ401" i="1" s="1"/>
  <c r="AO401" i="1"/>
  <c r="AX400" i="1"/>
  <c r="AR400" i="1"/>
  <c r="AP400" i="1"/>
  <c r="AQ400" i="1" s="1"/>
  <c r="AO400" i="1"/>
  <c r="AX399" i="1"/>
  <c r="AR399" i="1"/>
  <c r="AP399" i="1"/>
  <c r="AQ399" i="1" s="1"/>
  <c r="AO399" i="1"/>
  <c r="AX398" i="1"/>
  <c r="AR398" i="1"/>
  <c r="AP398" i="1"/>
  <c r="AQ398" i="1" s="1"/>
  <c r="AO398" i="1"/>
  <c r="AX397" i="1"/>
  <c r="AR397" i="1"/>
  <c r="AP397" i="1"/>
  <c r="AQ397" i="1" s="1"/>
  <c r="AO397" i="1"/>
  <c r="AX396" i="1"/>
  <c r="AR396" i="1"/>
  <c r="AP396" i="1"/>
  <c r="AQ396" i="1" s="1"/>
  <c r="AO396" i="1"/>
  <c r="AX395" i="1"/>
  <c r="AR395" i="1"/>
  <c r="AP395" i="1"/>
  <c r="AQ395" i="1" s="1"/>
  <c r="AO395" i="1"/>
  <c r="AX394" i="1"/>
  <c r="AR394" i="1"/>
  <c r="AP394" i="1"/>
  <c r="AQ394" i="1" s="1"/>
  <c r="AO394" i="1"/>
  <c r="AX393" i="1"/>
  <c r="AR393" i="1"/>
  <c r="AP393" i="1"/>
  <c r="AQ393" i="1" s="1"/>
  <c r="AO393" i="1"/>
  <c r="AX392" i="1"/>
  <c r="AR392" i="1"/>
  <c r="AP392" i="1"/>
  <c r="AQ392" i="1" s="1"/>
  <c r="AO392" i="1"/>
  <c r="AX391" i="1"/>
  <c r="AR391" i="1"/>
  <c r="AP391" i="1"/>
  <c r="AQ391" i="1" s="1"/>
  <c r="AO391" i="1"/>
  <c r="AX390" i="1"/>
  <c r="AP390" i="1"/>
  <c r="AQ390" i="1" s="1"/>
  <c r="AO390" i="1"/>
  <c r="AX389" i="1"/>
  <c r="AR389" i="1"/>
  <c r="AP389" i="1"/>
  <c r="AQ389" i="1" s="1"/>
  <c r="AO389" i="1"/>
  <c r="AX388" i="1"/>
  <c r="AR388" i="1"/>
  <c r="AP388" i="1"/>
  <c r="AQ388" i="1" s="1"/>
  <c r="AO388" i="1"/>
  <c r="AX386" i="1"/>
  <c r="AR386" i="1"/>
  <c r="AP386" i="1"/>
  <c r="AQ386" i="1" s="1"/>
  <c r="AO386" i="1"/>
  <c r="AX385" i="1"/>
  <c r="AR385" i="1"/>
  <c r="AP385" i="1"/>
  <c r="AQ385" i="1" s="1"/>
  <c r="AO385" i="1"/>
  <c r="AX384" i="1"/>
  <c r="AR384" i="1"/>
  <c r="AP384" i="1"/>
  <c r="AQ384" i="1" s="1"/>
  <c r="AO384" i="1"/>
  <c r="AX383" i="1"/>
  <c r="AR383" i="1"/>
  <c r="AP383" i="1"/>
  <c r="AQ383" i="1" s="1"/>
  <c r="AO383" i="1"/>
  <c r="AX382" i="1"/>
  <c r="AR382" i="1"/>
  <c r="AP382" i="1"/>
  <c r="AQ382" i="1" s="1"/>
  <c r="AO382" i="1"/>
  <c r="AX381" i="1"/>
  <c r="AR381" i="1"/>
  <c r="AP381" i="1"/>
  <c r="AQ381" i="1" s="1"/>
  <c r="AO381" i="1"/>
  <c r="T381" i="1"/>
  <c r="AX380" i="1"/>
  <c r="AR380" i="1"/>
  <c r="AP380" i="1"/>
  <c r="AQ380" i="1" s="1"/>
  <c r="AO380" i="1"/>
  <c r="AX379" i="1"/>
  <c r="AR379" i="1"/>
  <c r="AP379" i="1"/>
  <c r="AQ379" i="1" s="1"/>
  <c r="AO379" i="1"/>
  <c r="AX378" i="1"/>
  <c r="AR378" i="1"/>
  <c r="AP378" i="1"/>
  <c r="AQ378" i="1" s="1"/>
  <c r="AO378" i="1"/>
  <c r="AX387" i="1"/>
  <c r="AR387" i="1"/>
  <c r="AP387" i="1"/>
  <c r="AQ387" i="1" s="1"/>
  <c r="AX377" i="1"/>
  <c r="AR377" i="1"/>
  <c r="AP377" i="1"/>
  <c r="AQ377" i="1" s="1"/>
  <c r="AO377" i="1"/>
  <c r="AX376" i="1"/>
  <c r="AR376" i="1"/>
  <c r="AP376" i="1"/>
  <c r="AQ376" i="1" s="1"/>
  <c r="AO376" i="1"/>
  <c r="AX375" i="1"/>
  <c r="AR375" i="1"/>
  <c r="AP375" i="1"/>
  <c r="AQ375" i="1" s="1"/>
  <c r="AO375" i="1"/>
  <c r="AX374" i="1"/>
  <c r="AR374" i="1"/>
  <c r="AP374" i="1"/>
  <c r="AQ374" i="1" s="1"/>
  <c r="AO374" i="1"/>
  <c r="AX373" i="1"/>
  <c r="AR373" i="1"/>
  <c r="AP373" i="1"/>
  <c r="AQ373" i="1" s="1"/>
  <c r="AO373" i="1"/>
  <c r="AX372" i="1"/>
  <c r="AR372" i="1"/>
  <c r="AP372" i="1"/>
  <c r="AQ372" i="1" s="1"/>
  <c r="AO372" i="1"/>
  <c r="AX371" i="1"/>
  <c r="AR371" i="1"/>
  <c r="AP371" i="1"/>
  <c r="AQ371" i="1" s="1"/>
  <c r="AO371" i="1"/>
  <c r="AX370" i="1"/>
  <c r="AR370" i="1"/>
  <c r="AP370" i="1"/>
  <c r="AQ370" i="1" s="1"/>
  <c r="AO370" i="1"/>
  <c r="AX369" i="1"/>
  <c r="AR369" i="1"/>
  <c r="AP369" i="1"/>
  <c r="AQ369" i="1" s="1"/>
  <c r="AO369" i="1"/>
  <c r="AX368" i="1"/>
  <c r="AR368" i="1"/>
  <c r="AP368" i="1"/>
  <c r="AQ368" i="1" s="1"/>
  <c r="AO368" i="1"/>
  <c r="AX367" i="1"/>
  <c r="AR367" i="1"/>
  <c r="AP367" i="1"/>
  <c r="AQ367" i="1" s="1"/>
  <c r="AO367" i="1"/>
  <c r="AX366" i="1"/>
  <c r="AR366" i="1"/>
  <c r="AP366" i="1"/>
  <c r="AQ366" i="1" s="1"/>
  <c r="AO366" i="1"/>
  <c r="AX365" i="1"/>
  <c r="AR365" i="1"/>
  <c r="AP365" i="1"/>
  <c r="AQ365" i="1" s="1"/>
  <c r="AO365" i="1"/>
  <c r="AX364" i="1"/>
  <c r="AR364" i="1"/>
  <c r="AP364" i="1"/>
  <c r="AQ364" i="1" s="1"/>
  <c r="AO364" i="1"/>
  <c r="AX363" i="1"/>
  <c r="AR363" i="1"/>
  <c r="AP363" i="1"/>
  <c r="AQ363" i="1" s="1"/>
  <c r="AO363" i="1"/>
  <c r="AX362" i="1"/>
  <c r="AR362" i="1"/>
  <c r="AP362" i="1"/>
  <c r="AQ362" i="1" s="1"/>
  <c r="AO362" i="1"/>
  <c r="AX361" i="1"/>
  <c r="AR361" i="1"/>
  <c r="AP361" i="1"/>
  <c r="AQ361" i="1" s="1"/>
  <c r="AO361" i="1"/>
  <c r="AX360" i="1"/>
  <c r="AR360" i="1"/>
  <c r="AP360" i="1"/>
  <c r="AQ360" i="1" s="1"/>
  <c r="AO360" i="1"/>
  <c r="AX359" i="1"/>
  <c r="AR359" i="1"/>
  <c r="AP359" i="1"/>
  <c r="AQ359" i="1" s="1"/>
  <c r="AO359" i="1"/>
  <c r="AX358" i="1"/>
  <c r="AR358" i="1"/>
  <c r="AP358" i="1"/>
  <c r="AQ358" i="1" s="1"/>
  <c r="AO358" i="1"/>
  <c r="AX357" i="1"/>
  <c r="AR357" i="1"/>
  <c r="AP357" i="1"/>
  <c r="AQ357" i="1" s="1"/>
  <c r="AO357" i="1"/>
  <c r="AX356" i="1"/>
  <c r="AR356" i="1"/>
  <c r="AP356" i="1"/>
  <c r="AQ356" i="1" s="1"/>
  <c r="AO356" i="1"/>
  <c r="AX355" i="1"/>
  <c r="AR355" i="1"/>
  <c r="AP355" i="1"/>
  <c r="AQ355" i="1" s="1"/>
  <c r="AO355" i="1"/>
  <c r="AX354" i="1"/>
  <c r="AR354" i="1"/>
  <c r="AP354" i="1"/>
  <c r="AQ354" i="1" s="1"/>
  <c r="AO354" i="1"/>
  <c r="AX353" i="1"/>
  <c r="AR353" i="1"/>
  <c r="AP353" i="1"/>
  <c r="AQ353" i="1" s="1"/>
  <c r="AO353" i="1"/>
  <c r="AX352" i="1"/>
  <c r="AR352" i="1"/>
  <c r="AP352" i="1"/>
  <c r="AQ352" i="1" s="1"/>
  <c r="AO352" i="1"/>
  <c r="AX351" i="1"/>
  <c r="AR351" i="1"/>
  <c r="AP351" i="1"/>
  <c r="AQ351" i="1" s="1"/>
  <c r="AO351" i="1"/>
  <c r="AX350" i="1"/>
  <c r="AR350" i="1"/>
  <c r="AP350" i="1"/>
  <c r="AQ350" i="1" s="1"/>
  <c r="AO350" i="1"/>
  <c r="AX349" i="1"/>
  <c r="AR349" i="1"/>
  <c r="AP349" i="1"/>
  <c r="AQ349" i="1" s="1"/>
  <c r="AO349" i="1"/>
  <c r="AX348" i="1"/>
  <c r="AR348" i="1"/>
  <c r="AP348" i="1"/>
  <c r="AQ348" i="1" s="1"/>
  <c r="AO348" i="1"/>
  <c r="T348" i="1"/>
  <c r="AX347" i="1"/>
  <c r="AR347" i="1"/>
  <c r="AP347" i="1"/>
  <c r="AQ347" i="1" s="1"/>
  <c r="AO347" i="1"/>
  <c r="AX346" i="1"/>
  <c r="AR346" i="1"/>
  <c r="AP346" i="1"/>
  <c r="AQ346" i="1" s="1"/>
  <c r="AO346" i="1"/>
  <c r="AX345" i="1"/>
  <c r="AR345" i="1"/>
  <c r="AP345" i="1"/>
  <c r="AQ345" i="1" s="1"/>
  <c r="AO345" i="1"/>
  <c r="AX344" i="1"/>
  <c r="AR344" i="1"/>
  <c r="AP344" i="1"/>
  <c r="AQ344" i="1" s="1"/>
  <c r="AO344" i="1"/>
  <c r="AX343" i="1"/>
  <c r="AR343" i="1"/>
  <c r="AP343" i="1"/>
  <c r="AQ343" i="1" s="1"/>
  <c r="AO343" i="1"/>
  <c r="AX342" i="1"/>
  <c r="AR342" i="1"/>
  <c r="AP342" i="1"/>
  <c r="AQ342" i="1" s="1"/>
  <c r="AO342" i="1"/>
  <c r="T342" i="1"/>
  <c r="AX341" i="1"/>
  <c r="AR341" i="1"/>
  <c r="AP341" i="1"/>
  <c r="AQ341" i="1" s="1"/>
  <c r="AO341" i="1"/>
  <c r="AX340" i="1"/>
  <c r="AR340" i="1"/>
  <c r="AP340" i="1"/>
  <c r="AQ340" i="1" s="1"/>
  <c r="AO340" i="1"/>
  <c r="AX339" i="1"/>
  <c r="AR339" i="1"/>
  <c r="AP339" i="1"/>
  <c r="AQ339" i="1" s="1"/>
  <c r="AO339" i="1"/>
  <c r="AX338" i="1"/>
  <c r="AR338" i="1"/>
  <c r="AP338" i="1"/>
  <c r="AQ338" i="1" s="1"/>
  <c r="AO338" i="1"/>
  <c r="AX337" i="1"/>
  <c r="AR337" i="1"/>
  <c r="AP337" i="1"/>
  <c r="AQ337" i="1" s="1"/>
  <c r="AO337" i="1"/>
  <c r="AX336" i="1"/>
  <c r="AR336" i="1"/>
  <c r="AP336" i="1"/>
  <c r="AQ336" i="1" s="1"/>
  <c r="AO336" i="1"/>
  <c r="AX335" i="1"/>
  <c r="AR335" i="1"/>
  <c r="AP335" i="1"/>
  <c r="AQ335" i="1" s="1"/>
  <c r="AO335" i="1"/>
  <c r="AX334" i="1"/>
  <c r="AR334" i="1"/>
  <c r="AP334" i="1"/>
  <c r="AQ334" i="1" s="1"/>
  <c r="AO334" i="1"/>
  <c r="AX333" i="1"/>
  <c r="AR333" i="1"/>
  <c r="AP333" i="1"/>
  <c r="AQ333" i="1" s="1"/>
  <c r="AO333" i="1"/>
  <c r="AX332" i="1"/>
  <c r="AP332" i="1"/>
  <c r="AQ332" i="1" s="1"/>
  <c r="AO332" i="1"/>
  <c r="AX331" i="1"/>
  <c r="AR331" i="1"/>
  <c r="AP331" i="1"/>
  <c r="AQ331" i="1" s="1"/>
  <c r="AO331" i="1"/>
  <c r="AX330" i="1"/>
  <c r="AR330" i="1"/>
  <c r="AP330" i="1"/>
  <c r="AQ330" i="1" s="1"/>
  <c r="AO330" i="1"/>
  <c r="AX329" i="1"/>
  <c r="AR329" i="1"/>
  <c r="AP329" i="1"/>
  <c r="AQ329" i="1" s="1"/>
  <c r="AO329" i="1"/>
  <c r="AX328" i="1"/>
  <c r="AR328" i="1"/>
  <c r="AP328" i="1"/>
  <c r="AQ328" i="1" s="1"/>
  <c r="AO328" i="1"/>
  <c r="AX327" i="1"/>
  <c r="AR327" i="1"/>
  <c r="AP327" i="1"/>
  <c r="AQ327" i="1" s="1"/>
  <c r="AO327" i="1"/>
  <c r="AX326" i="1"/>
  <c r="AR326" i="1"/>
  <c r="AP326" i="1"/>
  <c r="AQ326" i="1" s="1"/>
  <c r="AO326" i="1"/>
  <c r="AX325" i="1"/>
  <c r="AR325" i="1"/>
  <c r="AP325" i="1"/>
  <c r="AQ325" i="1" s="1"/>
  <c r="AO325" i="1"/>
  <c r="AX324" i="1"/>
  <c r="AR324" i="1"/>
  <c r="AP324" i="1"/>
  <c r="AQ324" i="1" s="1"/>
  <c r="AO324" i="1"/>
  <c r="AX323" i="1"/>
  <c r="AR323" i="1"/>
  <c r="AP323" i="1"/>
  <c r="AQ323" i="1" s="1"/>
  <c r="AO323" i="1"/>
  <c r="AX322" i="1"/>
  <c r="AR322" i="1"/>
  <c r="AP322" i="1"/>
  <c r="AQ322" i="1" s="1"/>
  <c r="AO322" i="1"/>
  <c r="AX321" i="1"/>
  <c r="AR321" i="1"/>
  <c r="AP321" i="1"/>
  <c r="AQ321" i="1" s="1"/>
  <c r="AO321" i="1"/>
  <c r="AX320" i="1"/>
  <c r="AR320" i="1"/>
  <c r="AP320" i="1"/>
  <c r="AQ320" i="1" s="1"/>
  <c r="AO320" i="1"/>
  <c r="AX319" i="1"/>
  <c r="AR319" i="1"/>
  <c r="AP319" i="1"/>
  <c r="AQ319" i="1" s="1"/>
  <c r="AO319" i="1"/>
  <c r="AX318" i="1"/>
  <c r="AR318" i="1"/>
  <c r="AP318" i="1"/>
  <c r="AQ318" i="1" s="1"/>
  <c r="AO318" i="1"/>
  <c r="AX317" i="1"/>
  <c r="AP317" i="1"/>
  <c r="AQ317" i="1" s="1"/>
  <c r="AO317" i="1"/>
  <c r="AX316" i="1"/>
  <c r="AR316" i="1"/>
  <c r="AP316" i="1"/>
  <c r="AQ316" i="1" s="1"/>
  <c r="AO316" i="1"/>
  <c r="AX315" i="1"/>
  <c r="AR315" i="1"/>
  <c r="AP315" i="1"/>
  <c r="AQ315" i="1" s="1"/>
  <c r="AO315" i="1"/>
  <c r="AX314" i="1"/>
  <c r="AR314" i="1"/>
  <c r="AP314" i="1"/>
  <c r="AQ314" i="1" s="1"/>
  <c r="AO314" i="1"/>
  <c r="AX313" i="1"/>
  <c r="AR313" i="1"/>
  <c r="AP313" i="1"/>
  <c r="AQ313" i="1" s="1"/>
  <c r="AO313" i="1"/>
  <c r="AX312" i="1"/>
  <c r="AR312" i="1"/>
  <c r="AP312" i="1"/>
  <c r="AQ312" i="1" s="1"/>
  <c r="AO312" i="1"/>
  <c r="AX311" i="1"/>
  <c r="AR311" i="1"/>
  <c r="AP311" i="1"/>
  <c r="AQ311" i="1" s="1"/>
  <c r="AO311" i="1"/>
  <c r="AX310" i="1"/>
  <c r="AR310" i="1"/>
  <c r="AP310" i="1"/>
  <c r="AQ310" i="1" s="1"/>
  <c r="AO310" i="1"/>
  <c r="AX309" i="1"/>
  <c r="AR309" i="1"/>
  <c r="AP309" i="1"/>
  <c r="AQ309" i="1" s="1"/>
  <c r="AO309" i="1"/>
  <c r="AX308" i="1"/>
  <c r="AR308" i="1"/>
  <c r="AP308" i="1"/>
  <c r="AQ308" i="1" s="1"/>
  <c r="AO308" i="1"/>
  <c r="AX307" i="1"/>
  <c r="AR307" i="1"/>
  <c r="AP307" i="1"/>
  <c r="AQ307" i="1" s="1"/>
  <c r="AO307" i="1"/>
  <c r="AX306" i="1"/>
  <c r="AR306" i="1"/>
  <c r="AP306" i="1"/>
  <c r="AQ306" i="1" s="1"/>
  <c r="AO306" i="1"/>
  <c r="AX305" i="1"/>
  <c r="AR305" i="1"/>
  <c r="AP305" i="1"/>
  <c r="AQ305" i="1" s="1"/>
  <c r="AO305" i="1"/>
  <c r="AX304" i="1"/>
  <c r="AR304" i="1"/>
  <c r="AP304" i="1"/>
  <c r="AQ304" i="1" s="1"/>
  <c r="AO304" i="1"/>
  <c r="AX303" i="1"/>
  <c r="AR303" i="1"/>
  <c r="AP303" i="1"/>
  <c r="AQ303" i="1" s="1"/>
  <c r="AO303" i="1"/>
  <c r="AX302" i="1"/>
  <c r="AR302" i="1"/>
  <c r="AP302" i="1"/>
  <c r="AQ302" i="1" s="1"/>
  <c r="AO302" i="1"/>
  <c r="AX301" i="1"/>
  <c r="AR301" i="1"/>
  <c r="AP301" i="1"/>
  <c r="AQ301" i="1" s="1"/>
  <c r="AO301" i="1"/>
  <c r="AX300" i="1"/>
  <c r="AR300" i="1"/>
  <c r="AP300" i="1"/>
  <c r="AQ300" i="1" s="1"/>
  <c r="AO300" i="1"/>
  <c r="AX299" i="1"/>
  <c r="AR299" i="1"/>
  <c r="AP299" i="1"/>
  <c r="AQ299" i="1" s="1"/>
  <c r="AO299" i="1"/>
  <c r="AX298" i="1"/>
  <c r="AR298" i="1"/>
  <c r="AP298" i="1"/>
  <c r="AQ298" i="1" s="1"/>
  <c r="AO298" i="1"/>
  <c r="AX297" i="1"/>
  <c r="AR297" i="1"/>
  <c r="AP297" i="1"/>
  <c r="AQ297" i="1" s="1"/>
  <c r="AO297" i="1"/>
  <c r="T297" i="1"/>
  <c r="AX296" i="1"/>
  <c r="AR296" i="1"/>
  <c r="AP296" i="1"/>
  <c r="AQ296" i="1" s="1"/>
  <c r="AO296" i="1"/>
  <c r="AX295" i="1"/>
  <c r="AP295" i="1"/>
  <c r="AQ295" i="1" s="1"/>
  <c r="AO295" i="1"/>
  <c r="AX294" i="1"/>
  <c r="AR294" i="1"/>
  <c r="AP294" i="1"/>
  <c r="AQ294" i="1" s="1"/>
  <c r="AO294" i="1"/>
  <c r="AX293" i="1"/>
  <c r="AR293" i="1"/>
  <c r="AP293" i="1"/>
  <c r="AQ293" i="1" s="1"/>
  <c r="AO293" i="1"/>
  <c r="T293" i="1"/>
  <c r="AX292" i="1"/>
  <c r="AR292" i="1"/>
  <c r="AP292" i="1"/>
  <c r="AQ292" i="1" s="1"/>
  <c r="AO292" i="1"/>
  <c r="AX291" i="1"/>
  <c r="AR291" i="1"/>
  <c r="AP291" i="1"/>
  <c r="AQ291" i="1" s="1"/>
  <c r="AO291" i="1"/>
  <c r="AX290" i="1"/>
  <c r="AR290" i="1"/>
  <c r="AP290" i="1"/>
  <c r="AQ290" i="1" s="1"/>
  <c r="AO290" i="1"/>
  <c r="AX289" i="1"/>
  <c r="AR289" i="1"/>
  <c r="AP289" i="1"/>
  <c r="AQ289" i="1" s="1"/>
  <c r="AO289" i="1"/>
  <c r="AX288" i="1"/>
  <c r="AR288" i="1"/>
  <c r="AP288" i="1"/>
  <c r="AQ288" i="1" s="1"/>
  <c r="AO288" i="1"/>
  <c r="AX287" i="1"/>
  <c r="AR287" i="1"/>
  <c r="AP287" i="1"/>
  <c r="AQ287" i="1" s="1"/>
  <c r="AO287" i="1"/>
  <c r="AX286" i="1"/>
  <c r="AR286" i="1"/>
  <c r="AP286" i="1"/>
  <c r="AQ286" i="1" s="1"/>
  <c r="AO286" i="1"/>
  <c r="AX285" i="1"/>
  <c r="AR285" i="1"/>
  <c r="AP285" i="1"/>
  <c r="AQ285" i="1" s="1"/>
  <c r="AO285" i="1"/>
  <c r="AX284" i="1"/>
  <c r="AR284" i="1"/>
  <c r="AP284" i="1"/>
  <c r="AQ284" i="1" s="1"/>
  <c r="AO284" i="1"/>
  <c r="AX283" i="1"/>
  <c r="AR283" i="1"/>
  <c r="AP283" i="1"/>
  <c r="AQ283" i="1" s="1"/>
  <c r="AO283" i="1"/>
  <c r="AX282" i="1"/>
  <c r="AR282" i="1"/>
  <c r="AP282" i="1"/>
  <c r="AQ282" i="1" s="1"/>
  <c r="AO282" i="1"/>
  <c r="AX281" i="1"/>
  <c r="AR281" i="1"/>
  <c r="AP281" i="1"/>
  <c r="AQ281" i="1" s="1"/>
  <c r="AO281" i="1"/>
  <c r="AX280" i="1"/>
  <c r="AR280" i="1"/>
  <c r="AP280" i="1"/>
  <c r="AQ280" i="1" s="1"/>
  <c r="AO280" i="1"/>
  <c r="AX279" i="1"/>
  <c r="AR279" i="1"/>
  <c r="AP279" i="1"/>
  <c r="AQ279" i="1" s="1"/>
  <c r="AO279" i="1"/>
  <c r="AX278" i="1"/>
  <c r="AR278" i="1"/>
  <c r="AP278" i="1"/>
  <c r="AQ278" i="1" s="1"/>
  <c r="AO278" i="1"/>
  <c r="AX277" i="1"/>
  <c r="AR277" i="1"/>
  <c r="AP277" i="1"/>
  <c r="AQ277" i="1" s="1"/>
  <c r="AO277" i="1"/>
  <c r="AX276" i="1"/>
  <c r="AR276" i="1"/>
  <c r="AP276" i="1"/>
  <c r="AQ276" i="1" s="1"/>
  <c r="AO276" i="1"/>
  <c r="AX275" i="1"/>
  <c r="AR275" i="1"/>
  <c r="AP275" i="1"/>
  <c r="AQ275" i="1" s="1"/>
  <c r="AO275" i="1"/>
  <c r="AX274" i="1"/>
  <c r="AR274" i="1"/>
  <c r="AP274" i="1"/>
  <c r="AQ274" i="1" s="1"/>
  <c r="AO274" i="1"/>
  <c r="AX273" i="1"/>
  <c r="AR273" i="1"/>
  <c r="AP273" i="1"/>
  <c r="AQ273" i="1" s="1"/>
  <c r="AO273" i="1"/>
  <c r="AX272" i="1"/>
  <c r="AR272" i="1"/>
  <c r="AP272" i="1"/>
  <c r="AQ272" i="1" s="1"/>
  <c r="AO272" i="1"/>
  <c r="T272" i="1"/>
  <c r="AX271" i="1"/>
  <c r="AR271" i="1"/>
  <c r="AP271" i="1"/>
  <c r="AQ271" i="1" s="1"/>
  <c r="AO271" i="1"/>
  <c r="AX270" i="1"/>
  <c r="AR270" i="1"/>
  <c r="AP270" i="1"/>
  <c r="AQ270" i="1" s="1"/>
  <c r="AO270" i="1"/>
  <c r="AX269" i="1"/>
  <c r="AP269" i="1"/>
  <c r="AQ269" i="1" s="1"/>
  <c r="AO269" i="1"/>
  <c r="AX268" i="1"/>
  <c r="AR268" i="1"/>
  <c r="AP268" i="1"/>
  <c r="AQ268" i="1" s="1"/>
  <c r="AO268" i="1"/>
  <c r="AX267" i="1"/>
  <c r="AR267" i="1"/>
  <c r="AP267" i="1"/>
  <c r="AQ267" i="1" s="1"/>
  <c r="AO267" i="1"/>
  <c r="AX266" i="1"/>
  <c r="AR266" i="1"/>
  <c r="AP266" i="1"/>
  <c r="AQ266" i="1" s="1"/>
  <c r="AO266" i="1"/>
  <c r="AX265" i="1"/>
  <c r="AR265" i="1"/>
  <c r="AP265" i="1"/>
  <c r="AQ265" i="1" s="1"/>
  <c r="AO265" i="1"/>
  <c r="T265" i="1"/>
  <c r="AX264" i="1"/>
  <c r="AR264" i="1"/>
  <c r="AP264" i="1"/>
  <c r="AQ264" i="1" s="1"/>
  <c r="AO264" i="1"/>
  <c r="AX263" i="1"/>
  <c r="AR263" i="1"/>
  <c r="AP263" i="1"/>
  <c r="AQ263" i="1" s="1"/>
  <c r="AO263" i="1"/>
  <c r="AX262" i="1"/>
  <c r="AP262" i="1"/>
  <c r="AQ262" i="1" s="1"/>
  <c r="AO262" i="1"/>
  <c r="AX261" i="1"/>
  <c r="AR261" i="1"/>
  <c r="AP261" i="1"/>
  <c r="AQ261" i="1" s="1"/>
  <c r="AO261" i="1"/>
  <c r="AX260" i="1"/>
  <c r="AR260" i="1"/>
  <c r="AP260" i="1"/>
  <c r="AQ260" i="1" s="1"/>
  <c r="AO260" i="1"/>
  <c r="AX259" i="1"/>
  <c r="AR259" i="1"/>
  <c r="AP259" i="1"/>
  <c r="AQ259" i="1" s="1"/>
  <c r="AO259" i="1"/>
  <c r="AX258" i="1"/>
  <c r="AR258" i="1"/>
  <c r="AP258" i="1"/>
  <c r="AQ258" i="1" s="1"/>
  <c r="AO258" i="1"/>
  <c r="AX257" i="1"/>
  <c r="AR257" i="1"/>
  <c r="AP257" i="1"/>
  <c r="AQ257" i="1" s="1"/>
  <c r="AO257" i="1"/>
  <c r="AX256" i="1"/>
  <c r="AR256" i="1"/>
  <c r="AP256" i="1"/>
  <c r="AQ256" i="1" s="1"/>
  <c r="AO256" i="1"/>
  <c r="AX255" i="1"/>
  <c r="AR255" i="1"/>
  <c r="AP255" i="1"/>
  <c r="AQ255" i="1" s="1"/>
  <c r="AO255" i="1"/>
  <c r="AX254" i="1"/>
  <c r="AR254" i="1"/>
  <c r="AP254" i="1"/>
  <c r="AQ254" i="1" s="1"/>
  <c r="AO254" i="1"/>
  <c r="T254" i="1"/>
  <c r="AX253" i="1"/>
  <c r="AR253" i="1"/>
  <c r="AP253" i="1"/>
  <c r="AQ253" i="1" s="1"/>
  <c r="AO253" i="1"/>
  <c r="AX252" i="1"/>
  <c r="AR252" i="1"/>
  <c r="AP252" i="1"/>
  <c r="AQ252" i="1" s="1"/>
  <c r="AO252" i="1"/>
  <c r="AX251" i="1"/>
  <c r="AR251" i="1"/>
  <c r="AP251" i="1"/>
  <c r="AQ251" i="1" s="1"/>
  <c r="AO251" i="1"/>
  <c r="AX250" i="1"/>
  <c r="AR250" i="1"/>
  <c r="AP250" i="1"/>
  <c r="AQ250" i="1" s="1"/>
  <c r="AO250" i="1"/>
  <c r="AX249" i="1"/>
  <c r="AR249" i="1"/>
  <c r="AP249" i="1"/>
  <c r="AQ249" i="1" s="1"/>
  <c r="AO249" i="1"/>
  <c r="AX248" i="1"/>
  <c r="AR248" i="1"/>
  <c r="AP248" i="1"/>
  <c r="AQ248" i="1" s="1"/>
  <c r="AO248" i="1"/>
  <c r="AX247" i="1"/>
  <c r="AR247" i="1"/>
  <c r="AP247" i="1"/>
  <c r="AQ247" i="1" s="1"/>
  <c r="AO247" i="1"/>
  <c r="AX246" i="1"/>
  <c r="AR246" i="1"/>
  <c r="AP246" i="1"/>
  <c r="AQ246" i="1" s="1"/>
  <c r="AO246" i="1"/>
  <c r="AX245" i="1"/>
  <c r="AR245" i="1"/>
  <c r="AP245" i="1"/>
  <c r="AQ245" i="1" s="1"/>
  <c r="AO245" i="1"/>
  <c r="AX244" i="1"/>
  <c r="AR244" i="1"/>
  <c r="AP244" i="1"/>
  <c r="AQ244" i="1" s="1"/>
  <c r="AO244" i="1"/>
  <c r="AX243" i="1"/>
  <c r="AR243" i="1"/>
  <c r="AP243" i="1"/>
  <c r="AQ243" i="1" s="1"/>
  <c r="AO243" i="1"/>
  <c r="AX242" i="1"/>
  <c r="AR242" i="1"/>
  <c r="AP242" i="1"/>
  <c r="AQ242" i="1" s="1"/>
  <c r="AO242" i="1"/>
  <c r="AX241" i="1"/>
  <c r="AR241" i="1"/>
  <c r="AP241" i="1"/>
  <c r="AQ241" i="1" s="1"/>
  <c r="AO241" i="1"/>
  <c r="AX240" i="1"/>
  <c r="AR240" i="1"/>
  <c r="AP240" i="1"/>
  <c r="AQ240" i="1" s="1"/>
  <c r="AO240" i="1"/>
  <c r="AX239" i="1"/>
  <c r="AR239" i="1"/>
  <c r="AP239" i="1"/>
  <c r="AQ239" i="1" s="1"/>
  <c r="AO239" i="1"/>
  <c r="AX238" i="1"/>
  <c r="AR238" i="1"/>
  <c r="AP238" i="1"/>
  <c r="AQ238" i="1" s="1"/>
  <c r="AO238" i="1"/>
  <c r="AX237" i="1"/>
  <c r="AR237" i="1"/>
  <c r="AP237" i="1"/>
  <c r="AQ237" i="1" s="1"/>
  <c r="AO237" i="1"/>
  <c r="AX236" i="1"/>
  <c r="AR236" i="1"/>
  <c r="AP236" i="1"/>
  <c r="AQ236" i="1" s="1"/>
  <c r="AO236" i="1"/>
  <c r="AX235" i="1"/>
  <c r="AR235" i="1"/>
  <c r="AP235" i="1"/>
  <c r="AQ235" i="1" s="1"/>
  <c r="AO235" i="1"/>
  <c r="AX234" i="1"/>
  <c r="AR234" i="1"/>
  <c r="AP234" i="1"/>
  <c r="AQ234" i="1" s="1"/>
  <c r="AO234" i="1"/>
  <c r="AX233" i="1"/>
  <c r="AR233" i="1"/>
  <c r="AP233" i="1"/>
  <c r="AQ233" i="1" s="1"/>
  <c r="AO233" i="1"/>
  <c r="AX232" i="1"/>
  <c r="AR232" i="1"/>
  <c r="AP232" i="1"/>
  <c r="AQ232" i="1" s="1"/>
  <c r="AO232" i="1"/>
  <c r="AX231" i="1"/>
  <c r="AR231" i="1"/>
  <c r="AP231" i="1"/>
  <c r="AQ231" i="1" s="1"/>
  <c r="AO231" i="1"/>
  <c r="AX230" i="1"/>
  <c r="AR230" i="1"/>
  <c r="AP230" i="1"/>
  <c r="AQ230" i="1" s="1"/>
  <c r="AO230" i="1"/>
  <c r="AX229" i="1"/>
  <c r="AR229" i="1"/>
  <c r="AP229" i="1"/>
  <c r="AQ229" i="1" s="1"/>
  <c r="AO229" i="1"/>
  <c r="AX228" i="1"/>
  <c r="AR228" i="1"/>
  <c r="AP228" i="1"/>
  <c r="AQ228" i="1" s="1"/>
  <c r="AO228" i="1"/>
  <c r="AX227" i="1"/>
  <c r="AR227" i="1"/>
  <c r="AP227" i="1"/>
  <c r="AQ227" i="1" s="1"/>
  <c r="AO227" i="1"/>
  <c r="AX226" i="1"/>
  <c r="AR226" i="1"/>
  <c r="AP226" i="1"/>
  <c r="AQ226" i="1" s="1"/>
  <c r="AO226" i="1"/>
  <c r="AX225" i="1"/>
  <c r="AR225" i="1"/>
  <c r="AP225" i="1"/>
  <c r="AQ225" i="1" s="1"/>
  <c r="AO225" i="1"/>
  <c r="AX224" i="1"/>
  <c r="AR224" i="1"/>
  <c r="AP224" i="1"/>
  <c r="AQ224" i="1" s="1"/>
  <c r="AO224" i="1"/>
  <c r="AX223" i="1"/>
  <c r="AR223" i="1"/>
  <c r="AP223" i="1"/>
  <c r="AQ223" i="1" s="1"/>
  <c r="AO223" i="1"/>
  <c r="AX222" i="1"/>
  <c r="AR222" i="1"/>
  <c r="AP222" i="1"/>
  <c r="AQ222" i="1" s="1"/>
  <c r="AO222" i="1"/>
  <c r="AX221" i="1"/>
  <c r="AR221" i="1"/>
  <c r="AP221" i="1"/>
  <c r="AQ221" i="1" s="1"/>
  <c r="AO221" i="1"/>
  <c r="T221" i="1"/>
  <c r="AX220" i="1"/>
  <c r="AR220" i="1"/>
  <c r="AP220" i="1"/>
  <c r="AQ220" i="1" s="1"/>
  <c r="AO220" i="1"/>
  <c r="AX219" i="1"/>
  <c r="AR219" i="1"/>
  <c r="AP219" i="1"/>
  <c r="AQ219" i="1" s="1"/>
  <c r="AO219" i="1"/>
  <c r="AX218" i="1"/>
  <c r="AR218" i="1"/>
  <c r="AP218" i="1"/>
  <c r="AQ218" i="1" s="1"/>
  <c r="AO218" i="1"/>
  <c r="AX217" i="1"/>
  <c r="AR217" i="1"/>
  <c r="AP217" i="1"/>
  <c r="AQ217" i="1" s="1"/>
  <c r="AO217" i="1"/>
  <c r="T217" i="1"/>
  <c r="AX216" i="1"/>
  <c r="AR216" i="1"/>
  <c r="AP216" i="1"/>
  <c r="AQ216" i="1" s="1"/>
  <c r="AO216" i="1"/>
  <c r="AX215" i="1"/>
  <c r="AR215" i="1"/>
  <c r="AP215" i="1"/>
  <c r="AQ215" i="1" s="1"/>
  <c r="AO215" i="1"/>
  <c r="AX214" i="1"/>
  <c r="AR214" i="1"/>
  <c r="AP214" i="1"/>
  <c r="AQ214" i="1" s="1"/>
  <c r="AO214" i="1"/>
  <c r="AX213" i="1"/>
  <c r="AR213" i="1"/>
  <c r="AP213" i="1"/>
  <c r="AQ213" i="1" s="1"/>
  <c r="AO213" i="1"/>
  <c r="AX212" i="1"/>
  <c r="AR212" i="1"/>
  <c r="AP212" i="1"/>
  <c r="AQ212" i="1" s="1"/>
  <c r="AO212" i="1"/>
  <c r="T212" i="1"/>
  <c r="AX211" i="1"/>
  <c r="AR211" i="1"/>
  <c r="AP211" i="1"/>
  <c r="AQ211" i="1" s="1"/>
  <c r="AO211" i="1"/>
  <c r="AX210" i="1"/>
  <c r="AR210" i="1"/>
  <c r="AP210" i="1"/>
  <c r="AQ210" i="1" s="1"/>
  <c r="AO210" i="1"/>
  <c r="AX209" i="1"/>
  <c r="AP209" i="1"/>
  <c r="AQ209" i="1" s="1"/>
  <c r="AO209" i="1"/>
  <c r="AX208" i="1"/>
  <c r="AR208" i="1"/>
  <c r="AP208" i="1"/>
  <c r="AQ208" i="1" s="1"/>
  <c r="AO208" i="1"/>
  <c r="AX207" i="1"/>
  <c r="AR207" i="1"/>
  <c r="AP207" i="1"/>
  <c r="AQ207" i="1" s="1"/>
  <c r="AO207" i="1"/>
  <c r="AX206" i="1"/>
  <c r="AP206" i="1"/>
  <c r="AQ206" i="1" s="1"/>
  <c r="AO206" i="1"/>
  <c r="AX205" i="1"/>
  <c r="AR205" i="1"/>
  <c r="AP205" i="1"/>
  <c r="AQ205" i="1" s="1"/>
  <c r="AO205" i="1"/>
  <c r="AX204" i="1"/>
  <c r="AR204" i="1"/>
  <c r="AP204" i="1"/>
  <c r="AQ204" i="1" s="1"/>
  <c r="AO204" i="1"/>
  <c r="AX203" i="1"/>
  <c r="AP203" i="1"/>
  <c r="AQ203" i="1" s="1"/>
  <c r="AO203" i="1"/>
  <c r="AX202" i="1"/>
  <c r="AR202" i="1"/>
  <c r="AP202" i="1"/>
  <c r="AQ202" i="1" s="1"/>
  <c r="AO202" i="1"/>
  <c r="AX201" i="1"/>
  <c r="AR201" i="1"/>
  <c r="AP201" i="1"/>
  <c r="AQ201" i="1" s="1"/>
  <c r="AO201" i="1"/>
  <c r="AX200" i="1"/>
  <c r="AR200" i="1"/>
  <c r="AP200" i="1"/>
  <c r="AQ200" i="1" s="1"/>
  <c r="AO200" i="1"/>
  <c r="AX199" i="1"/>
  <c r="AR199" i="1"/>
  <c r="AP199" i="1"/>
  <c r="AQ199" i="1" s="1"/>
  <c r="AO199" i="1"/>
  <c r="AX198" i="1"/>
  <c r="AR198" i="1"/>
  <c r="AP198" i="1"/>
  <c r="AQ198" i="1" s="1"/>
  <c r="AO198" i="1"/>
  <c r="AX197" i="1"/>
  <c r="AR197" i="1"/>
  <c r="AP197" i="1"/>
  <c r="AQ197" i="1" s="1"/>
  <c r="AO197" i="1"/>
  <c r="AX196" i="1"/>
  <c r="AR196" i="1"/>
  <c r="AP196" i="1"/>
  <c r="AQ196" i="1" s="1"/>
  <c r="AO196" i="1"/>
  <c r="AX195" i="1"/>
  <c r="AR195" i="1"/>
  <c r="AP195" i="1"/>
  <c r="AQ195" i="1" s="1"/>
  <c r="AO195" i="1"/>
  <c r="AX194" i="1"/>
  <c r="AR194" i="1"/>
  <c r="AP194" i="1"/>
  <c r="AQ194" i="1" s="1"/>
  <c r="AO194" i="1"/>
  <c r="AX193" i="1"/>
  <c r="AR193" i="1"/>
  <c r="AP193" i="1"/>
  <c r="AQ193" i="1" s="1"/>
  <c r="AO193" i="1"/>
  <c r="AX192" i="1"/>
  <c r="AR192" i="1"/>
  <c r="AP192" i="1"/>
  <c r="AQ192" i="1" s="1"/>
  <c r="AO192" i="1"/>
  <c r="AX191" i="1"/>
  <c r="AR191" i="1"/>
  <c r="AP191" i="1"/>
  <c r="AQ191" i="1" s="1"/>
  <c r="AO191" i="1"/>
  <c r="AX190" i="1"/>
  <c r="AR190" i="1"/>
  <c r="AP190" i="1"/>
  <c r="AQ190" i="1" s="1"/>
  <c r="AO190" i="1"/>
  <c r="AX189" i="1"/>
  <c r="AP189" i="1"/>
  <c r="AQ189" i="1" s="1"/>
  <c r="AO189" i="1"/>
  <c r="AX188" i="1"/>
  <c r="AR188" i="1"/>
  <c r="AP188" i="1"/>
  <c r="AQ188" i="1" s="1"/>
  <c r="AO188" i="1"/>
  <c r="AX187" i="1"/>
  <c r="AR187" i="1"/>
  <c r="AP187" i="1"/>
  <c r="AQ187" i="1" s="1"/>
  <c r="AO187" i="1"/>
  <c r="AX186" i="1"/>
  <c r="AR186" i="1"/>
  <c r="AP186" i="1"/>
  <c r="AQ186" i="1" s="1"/>
  <c r="AO186" i="1"/>
  <c r="AX185" i="1"/>
  <c r="AR185" i="1"/>
  <c r="AP185" i="1"/>
  <c r="AQ185" i="1" s="1"/>
  <c r="AO185" i="1"/>
  <c r="AX184" i="1"/>
  <c r="AP184" i="1"/>
  <c r="AQ184" i="1" s="1"/>
  <c r="AO184" i="1"/>
  <c r="AX183" i="1"/>
  <c r="AR183" i="1"/>
  <c r="AP183" i="1"/>
  <c r="AQ183" i="1" s="1"/>
  <c r="AO183" i="1"/>
  <c r="AX182" i="1"/>
  <c r="AP182" i="1"/>
  <c r="AQ182" i="1" s="1"/>
  <c r="AO182" i="1"/>
  <c r="AX181" i="1"/>
  <c r="AP181" i="1"/>
  <c r="AQ181" i="1" s="1"/>
  <c r="AO181" i="1"/>
  <c r="AX180" i="1"/>
  <c r="AR180" i="1"/>
  <c r="AP180" i="1"/>
  <c r="AQ180" i="1" s="1"/>
  <c r="AO180" i="1"/>
  <c r="AX179" i="1"/>
  <c r="AR179" i="1"/>
  <c r="AP179" i="1"/>
  <c r="AQ179" i="1" s="1"/>
  <c r="AO179" i="1"/>
  <c r="AX178" i="1"/>
  <c r="AR178" i="1"/>
  <c r="AP178" i="1"/>
  <c r="AQ178" i="1" s="1"/>
  <c r="AO178" i="1"/>
  <c r="AX177" i="1"/>
  <c r="AR177" i="1"/>
  <c r="AP177" i="1"/>
  <c r="AQ177" i="1" s="1"/>
  <c r="AO177" i="1"/>
  <c r="T177" i="1"/>
  <c r="AX176" i="1"/>
  <c r="AR176" i="1"/>
  <c r="AP176" i="1"/>
  <c r="AQ176" i="1" s="1"/>
  <c r="AO176" i="1"/>
  <c r="AX175" i="1"/>
  <c r="AR175" i="1"/>
  <c r="AP175" i="1"/>
  <c r="AQ175" i="1" s="1"/>
  <c r="AO175" i="1"/>
  <c r="AX174" i="1"/>
  <c r="AR174" i="1"/>
  <c r="AP174" i="1"/>
  <c r="AQ174" i="1" s="1"/>
  <c r="AO174" i="1"/>
  <c r="AX173" i="1"/>
  <c r="AR173" i="1"/>
  <c r="AP173" i="1"/>
  <c r="AQ173" i="1" s="1"/>
  <c r="AO173" i="1"/>
  <c r="T173" i="1"/>
  <c r="AX172" i="1"/>
  <c r="AR172" i="1"/>
  <c r="AP172" i="1"/>
  <c r="AQ172" i="1" s="1"/>
  <c r="AO172" i="1"/>
  <c r="AX171" i="1"/>
  <c r="AR171" i="1"/>
  <c r="AP171" i="1"/>
  <c r="AQ171" i="1" s="1"/>
  <c r="AO171" i="1"/>
  <c r="AX170" i="1"/>
  <c r="AR170" i="1"/>
  <c r="AP170" i="1"/>
  <c r="AQ170" i="1" s="1"/>
  <c r="AO170" i="1"/>
  <c r="AX169" i="1"/>
  <c r="AR169" i="1"/>
  <c r="AP169" i="1"/>
  <c r="AQ169" i="1" s="1"/>
  <c r="AO169" i="1"/>
  <c r="AX168" i="1"/>
  <c r="AR168" i="1"/>
  <c r="AP168" i="1"/>
  <c r="AQ168" i="1" s="1"/>
  <c r="AO168" i="1"/>
  <c r="AX167" i="1"/>
  <c r="AR167" i="1"/>
  <c r="AP167" i="1"/>
  <c r="AQ167" i="1" s="1"/>
  <c r="AO167" i="1"/>
  <c r="AX166" i="1"/>
  <c r="AR166" i="1"/>
  <c r="AP166" i="1"/>
  <c r="AQ166" i="1" s="1"/>
  <c r="AO166" i="1"/>
  <c r="AX165" i="1"/>
  <c r="AR165" i="1"/>
  <c r="AP165" i="1"/>
  <c r="AQ165" i="1" s="1"/>
  <c r="AO165" i="1"/>
  <c r="AX164" i="1"/>
  <c r="AR164" i="1"/>
  <c r="AP164" i="1"/>
  <c r="AQ164" i="1" s="1"/>
  <c r="AO164" i="1"/>
  <c r="AX163" i="1"/>
  <c r="AR163" i="1"/>
  <c r="AP163" i="1"/>
  <c r="AQ163" i="1" s="1"/>
  <c r="AO163" i="1"/>
  <c r="AX162" i="1"/>
  <c r="AR162" i="1"/>
  <c r="AP162" i="1"/>
  <c r="AQ162" i="1" s="1"/>
  <c r="AO162" i="1"/>
  <c r="AX161" i="1"/>
  <c r="AP161" i="1"/>
  <c r="AQ161" i="1" s="1"/>
  <c r="AO161" i="1"/>
  <c r="AX160" i="1"/>
  <c r="AR160" i="1"/>
  <c r="AP160" i="1"/>
  <c r="AQ160" i="1" s="1"/>
  <c r="AO160" i="1"/>
  <c r="AX159" i="1"/>
  <c r="AR159" i="1"/>
  <c r="AP159" i="1"/>
  <c r="AQ159" i="1" s="1"/>
  <c r="AO159" i="1"/>
  <c r="AX158" i="1"/>
  <c r="AR158" i="1"/>
  <c r="AP158" i="1"/>
  <c r="AQ158" i="1" s="1"/>
  <c r="AO158" i="1"/>
  <c r="AX157" i="1"/>
  <c r="AR157" i="1"/>
  <c r="AP157" i="1"/>
  <c r="AQ157" i="1" s="1"/>
  <c r="AO157" i="1"/>
  <c r="AX156" i="1"/>
  <c r="AR156" i="1"/>
  <c r="AP156" i="1"/>
  <c r="AQ156" i="1" s="1"/>
  <c r="AO156" i="1"/>
  <c r="AX155" i="1"/>
  <c r="AR155" i="1"/>
  <c r="AP155" i="1"/>
  <c r="AQ155" i="1" s="1"/>
  <c r="AO155" i="1"/>
  <c r="AX154" i="1"/>
  <c r="AR154" i="1"/>
  <c r="AP154" i="1"/>
  <c r="AQ154" i="1" s="1"/>
  <c r="AO154" i="1"/>
  <c r="AX153" i="1"/>
  <c r="AR153" i="1"/>
  <c r="AP153" i="1"/>
  <c r="AQ153" i="1" s="1"/>
  <c r="AO153" i="1"/>
  <c r="AX152" i="1"/>
  <c r="AR152" i="1"/>
  <c r="AP152" i="1"/>
  <c r="AQ152" i="1" s="1"/>
  <c r="AO152" i="1"/>
  <c r="T152" i="1"/>
  <c r="AX151" i="1"/>
  <c r="AR151" i="1"/>
  <c r="AP151" i="1"/>
  <c r="AQ151" i="1" s="1"/>
  <c r="AO151" i="1"/>
  <c r="AX150" i="1"/>
  <c r="AR150" i="1"/>
  <c r="AP150" i="1"/>
  <c r="AQ150" i="1" s="1"/>
  <c r="AO150" i="1"/>
  <c r="AX149" i="1"/>
  <c r="AR149" i="1"/>
  <c r="AP149" i="1"/>
  <c r="AQ149" i="1" s="1"/>
  <c r="AO149" i="1"/>
  <c r="AX148" i="1"/>
  <c r="AR148" i="1"/>
  <c r="AP148" i="1"/>
  <c r="AQ148" i="1" s="1"/>
  <c r="AO148" i="1"/>
  <c r="AX147" i="1"/>
  <c r="AR147" i="1"/>
  <c r="AP147" i="1"/>
  <c r="AQ147" i="1" s="1"/>
  <c r="AO147" i="1"/>
  <c r="AX146" i="1"/>
  <c r="AR146" i="1"/>
  <c r="AP146" i="1"/>
  <c r="AQ146" i="1" s="1"/>
  <c r="AO146" i="1"/>
  <c r="AX145" i="1"/>
  <c r="AR145" i="1"/>
  <c r="AP145" i="1"/>
  <c r="AQ145" i="1" s="1"/>
  <c r="AO145" i="1"/>
  <c r="AX144" i="1"/>
  <c r="AP144" i="1"/>
  <c r="AQ144" i="1" s="1"/>
  <c r="AO144" i="1"/>
  <c r="AX143" i="1"/>
  <c r="AR143" i="1"/>
  <c r="AP143" i="1"/>
  <c r="AQ143" i="1" s="1"/>
  <c r="AO143" i="1"/>
  <c r="T143" i="1"/>
  <c r="AX142" i="1"/>
  <c r="AR142" i="1"/>
  <c r="AP142" i="1"/>
  <c r="AQ142" i="1" s="1"/>
  <c r="AO142" i="1"/>
  <c r="AX141" i="1"/>
  <c r="AR141" i="1"/>
  <c r="AP141" i="1"/>
  <c r="AQ141" i="1" s="1"/>
  <c r="AO141" i="1"/>
  <c r="T141" i="1"/>
  <c r="AX140" i="1"/>
  <c r="AR140" i="1"/>
  <c r="AP140" i="1"/>
  <c r="AQ140" i="1" s="1"/>
  <c r="AO140" i="1"/>
  <c r="AX139" i="1"/>
  <c r="AR139" i="1"/>
  <c r="AP139" i="1"/>
  <c r="AQ139" i="1" s="1"/>
  <c r="AO139" i="1"/>
  <c r="AX138" i="1"/>
  <c r="AR138" i="1"/>
  <c r="AP138" i="1"/>
  <c r="AQ138" i="1" s="1"/>
  <c r="AO138" i="1"/>
  <c r="AX137" i="1"/>
  <c r="AR137" i="1"/>
  <c r="AP137" i="1"/>
  <c r="AQ137" i="1" s="1"/>
  <c r="AO137" i="1"/>
  <c r="AX136" i="1"/>
  <c r="AR136" i="1"/>
  <c r="AP136" i="1"/>
  <c r="AQ136" i="1" s="1"/>
  <c r="AO136" i="1"/>
  <c r="AX135" i="1"/>
  <c r="AR135" i="1"/>
  <c r="AP135" i="1"/>
  <c r="AQ135" i="1" s="1"/>
  <c r="AO135" i="1"/>
  <c r="AX134" i="1"/>
  <c r="AR134" i="1"/>
  <c r="AP134" i="1"/>
  <c r="AQ134" i="1" s="1"/>
  <c r="AO134" i="1"/>
  <c r="AX133" i="1"/>
  <c r="AP133" i="1"/>
  <c r="AQ133" i="1" s="1"/>
  <c r="AO133" i="1"/>
  <c r="AX132" i="1"/>
  <c r="AR132" i="1"/>
  <c r="AP132" i="1"/>
  <c r="AQ132" i="1" s="1"/>
  <c r="AO132" i="1"/>
  <c r="T132" i="1"/>
  <c r="AX131" i="1"/>
  <c r="AR131" i="1"/>
  <c r="AP131" i="1"/>
  <c r="AQ131" i="1" s="1"/>
  <c r="AO131" i="1"/>
  <c r="AX130" i="1"/>
  <c r="AR130" i="1"/>
  <c r="AP130" i="1"/>
  <c r="AQ130" i="1" s="1"/>
  <c r="AO130" i="1"/>
  <c r="AX129" i="1"/>
  <c r="AR129" i="1"/>
  <c r="AP129" i="1"/>
  <c r="AQ129" i="1" s="1"/>
  <c r="AO129" i="1"/>
  <c r="AX128" i="1"/>
  <c r="AR128" i="1"/>
  <c r="AP128" i="1"/>
  <c r="AQ128" i="1" s="1"/>
  <c r="AO128" i="1"/>
  <c r="AX127" i="1"/>
  <c r="AR127" i="1"/>
  <c r="AP127" i="1"/>
  <c r="AQ127" i="1" s="1"/>
  <c r="AO127" i="1"/>
  <c r="AX126" i="1"/>
  <c r="AR126" i="1"/>
  <c r="AP126" i="1"/>
  <c r="AQ126" i="1" s="1"/>
  <c r="AO126" i="1"/>
  <c r="AX125" i="1"/>
  <c r="AR125" i="1"/>
  <c r="AP125" i="1"/>
  <c r="AQ125" i="1" s="1"/>
  <c r="AO125" i="1"/>
  <c r="AX124" i="1"/>
  <c r="AR124" i="1"/>
  <c r="AP124" i="1"/>
  <c r="AQ124" i="1" s="1"/>
  <c r="AO124" i="1"/>
  <c r="AX123" i="1"/>
  <c r="AR123" i="1"/>
  <c r="AP123" i="1"/>
  <c r="AQ123" i="1" s="1"/>
  <c r="AO123" i="1"/>
  <c r="AX122" i="1"/>
  <c r="AR122" i="1"/>
  <c r="AP122" i="1"/>
  <c r="AQ122" i="1" s="1"/>
  <c r="AO122" i="1"/>
  <c r="AX121" i="1"/>
  <c r="AR121" i="1"/>
  <c r="AP121" i="1"/>
  <c r="AQ121" i="1" s="1"/>
  <c r="AO121" i="1"/>
  <c r="AX120" i="1"/>
  <c r="AR120" i="1"/>
  <c r="AP120" i="1"/>
  <c r="AQ120" i="1" s="1"/>
  <c r="AO120" i="1"/>
  <c r="AX119" i="1"/>
  <c r="AR119" i="1"/>
  <c r="AP119" i="1"/>
  <c r="AQ119" i="1" s="1"/>
  <c r="AO119" i="1"/>
  <c r="T119" i="1"/>
  <c r="AX118" i="1"/>
  <c r="AR118" i="1"/>
  <c r="AP118" i="1"/>
  <c r="AQ118" i="1" s="1"/>
  <c r="AO118" i="1"/>
  <c r="AX117" i="1"/>
  <c r="AR117" i="1"/>
  <c r="AP117" i="1"/>
  <c r="AQ117" i="1" s="1"/>
  <c r="AO117" i="1"/>
  <c r="AX116" i="1"/>
  <c r="AR116" i="1"/>
  <c r="AP116" i="1"/>
  <c r="AQ116" i="1" s="1"/>
  <c r="AO116" i="1"/>
  <c r="AX115" i="1"/>
  <c r="AR115" i="1"/>
  <c r="AP115" i="1"/>
  <c r="AQ115" i="1" s="1"/>
  <c r="AO115" i="1"/>
  <c r="AX114" i="1"/>
  <c r="AR114" i="1"/>
  <c r="AP114" i="1"/>
  <c r="AQ114" i="1" s="1"/>
  <c r="AO114" i="1"/>
  <c r="AX113" i="1"/>
  <c r="AR113" i="1"/>
  <c r="AP113" i="1"/>
  <c r="AQ113" i="1" s="1"/>
  <c r="AO113" i="1"/>
  <c r="AX112" i="1"/>
  <c r="AR112" i="1"/>
  <c r="AP112" i="1"/>
  <c r="AQ112" i="1" s="1"/>
  <c r="AO112" i="1"/>
  <c r="AX111" i="1"/>
  <c r="AR111" i="1"/>
  <c r="AP111" i="1"/>
  <c r="AQ111" i="1" s="1"/>
  <c r="AO111" i="1"/>
  <c r="AX110" i="1"/>
  <c r="AR110" i="1"/>
  <c r="AP110" i="1"/>
  <c r="AQ110" i="1" s="1"/>
  <c r="AO110" i="1"/>
  <c r="AX109" i="1"/>
  <c r="AR109" i="1"/>
  <c r="AP109" i="1"/>
  <c r="AQ109" i="1" s="1"/>
  <c r="AO109" i="1"/>
  <c r="AX108" i="1"/>
  <c r="AR108" i="1"/>
  <c r="AP108" i="1"/>
  <c r="AQ108" i="1" s="1"/>
  <c r="AO108" i="1"/>
  <c r="T108" i="1"/>
  <c r="AX107" i="1"/>
  <c r="AR107" i="1"/>
  <c r="AP107" i="1"/>
  <c r="AQ107" i="1" s="1"/>
  <c r="AO107" i="1"/>
  <c r="AX106" i="1"/>
  <c r="AR106" i="1"/>
  <c r="AP106" i="1"/>
  <c r="AQ106" i="1" s="1"/>
  <c r="AO106" i="1"/>
  <c r="AX105" i="1"/>
  <c r="AR105" i="1"/>
  <c r="AP105" i="1"/>
  <c r="AQ105" i="1" s="1"/>
  <c r="AO105" i="1"/>
  <c r="AX104" i="1"/>
  <c r="AR104" i="1"/>
  <c r="AP104" i="1"/>
  <c r="AQ104" i="1" s="1"/>
  <c r="AO104" i="1"/>
  <c r="AX103" i="1"/>
  <c r="AR103" i="1"/>
  <c r="AP103" i="1"/>
  <c r="AQ103" i="1" s="1"/>
  <c r="AO103" i="1"/>
  <c r="AX102" i="1"/>
  <c r="AR102" i="1"/>
  <c r="AP102" i="1"/>
  <c r="AQ102" i="1" s="1"/>
  <c r="AO102" i="1"/>
  <c r="AX101" i="1"/>
  <c r="AR101" i="1"/>
  <c r="AP101" i="1"/>
  <c r="AQ101" i="1" s="1"/>
  <c r="AO101" i="1"/>
  <c r="AX100" i="1"/>
  <c r="AR100" i="1"/>
  <c r="AP100" i="1"/>
  <c r="AQ100" i="1" s="1"/>
  <c r="AO100" i="1"/>
  <c r="AX99" i="1"/>
  <c r="AR99" i="1"/>
  <c r="AP99" i="1"/>
  <c r="AQ99" i="1" s="1"/>
  <c r="AO99" i="1"/>
  <c r="AX98" i="1"/>
  <c r="AR98" i="1"/>
  <c r="AP98" i="1"/>
  <c r="AQ98" i="1" s="1"/>
  <c r="AO98" i="1"/>
  <c r="AX97" i="1"/>
  <c r="AR97" i="1"/>
  <c r="AP97" i="1"/>
  <c r="AQ97" i="1" s="1"/>
  <c r="AO97" i="1"/>
  <c r="AX96" i="1"/>
  <c r="AR96" i="1"/>
  <c r="AP96" i="1"/>
  <c r="AQ96" i="1" s="1"/>
  <c r="AO96" i="1"/>
  <c r="AX95" i="1"/>
  <c r="AR95" i="1"/>
  <c r="AP95" i="1"/>
  <c r="AQ95" i="1" s="1"/>
  <c r="AO95" i="1"/>
  <c r="AX94" i="1"/>
  <c r="AR94" i="1"/>
  <c r="AP94" i="1"/>
  <c r="AQ94" i="1" s="1"/>
  <c r="AO94" i="1"/>
  <c r="AX93" i="1"/>
  <c r="AR93" i="1"/>
  <c r="AP93" i="1"/>
  <c r="AQ93" i="1" s="1"/>
  <c r="AO93" i="1"/>
  <c r="AX92" i="1"/>
  <c r="AR92" i="1"/>
  <c r="AP92" i="1"/>
  <c r="AQ92" i="1" s="1"/>
  <c r="AO92" i="1"/>
  <c r="AX91" i="1"/>
  <c r="AR91" i="1"/>
  <c r="AP91" i="1"/>
  <c r="AQ91" i="1" s="1"/>
  <c r="AO91" i="1"/>
  <c r="T91" i="1"/>
  <c r="AX90" i="1"/>
  <c r="AR90" i="1"/>
  <c r="AP90" i="1"/>
  <c r="AQ90" i="1" s="1"/>
  <c r="AO90" i="1"/>
  <c r="AX89" i="1"/>
  <c r="AR89" i="1"/>
  <c r="AP89" i="1"/>
  <c r="AQ89" i="1" s="1"/>
  <c r="AO89" i="1"/>
  <c r="T89" i="1"/>
  <c r="AX88" i="1"/>
  <c r="AR88" i="1"/>
  <c r="AP88" i="1"/>
  <c r="AQ88" i="1" s="1"/>
  <c r="AO88" i="1"/>
  <c r="AX87" i="1"/>
  <c r="AR87" i="1"/>
  <c r="AP87" i="1"/>
  <c r="AQ87" i="1" s="1"/>
  <c r="AO87" i="1"/>
  <c r="AX86" i="1"/>
  <c r="AR86" i="1"/>
  <c r="AP86" i="1"/>
  <c r="AQ86" i="1" s="1"/>
  <c r="AO86" i="1"/>
  <c r="AX85" i="1"/>
  <c r="AR85" i="1"/>
  <c r="AP85" i="1"/>
  <c r="AQ85" i="1" s="1"/>
  <c r="AO85" i="1"/>
  <c r="AX84" i="1"/>
  <c r="AR84" i="1"/>
  <c r="AP84" i="1"/>
  <c r="AQ84" i="1" s="1"/>
  <c r="AO84" i="1"/>
  <c r="AX83" i="1"/>
  <c r="AR83" i="1"/>
  <c r="AP83" i="1"/>
  <c r="AQ83" i="1" s="1"/>
  <c r="AO83" i="1"/>
  <c r="AX82" i="1"/>
  <c r="AR82" i="1"/>
  <c r="AP82" i="1"/>
  <c r="AQ82" i="1" s="1"/>
  <c r="AO82" i="1"/>
  <c r="AX81" i="1"/>
  <c r="AR81" i="1"/>
  <c r="AP81" i="1"/>
  <c r="AQ81" i="1" s="1"/>
  <c r="AO81" i="1"/>
  <c r="AX80" i="1"/>
  <c r="AR80" i="1"/>
  <c r="AP80" i="1"/>
  <c r="AQ80" i="1" s="1"/>
  <c r="AO80" i="1"/>
  <c r="AX79" i="1"/>
  <c r="AR79" i="1"/>
  <c r="AP79" i="1"/>
  <c r="AQ79" i="1" s="1"/>
  <c r="AO79" i="1"/>
  <c r="AX78" i="1"/>
  <c r="AR78" i="1"/>
  <c r="AP78" i="1"/>
  <c r="AQ78" i="1" s="1"/>
  <c r="AO78" i="1"/>
  <c r="AX77" i="1"/>
  <c r="AR77" i="1"/>
  <c r="AP77" i="1"/>
  <c r="AQ77" i="1" s="1"/>
  <c r="AO77" i="1"/>
  <c r="AX76" i="1"/>
  <c r="AR76" i="1"/>
  <c r="AP76" i="1"/>
  <c r="AQ76" i="1" s="1"/>
  <c r="AO76" i="1"/>
  <c r="AX75" i="1"/>
  <c r="AR75" i="1"/>
  <c r="AP75" i="1"/>
  <c r="AQ75" i="1" s="1"/>
  <c r="AO75" i="1"/>
  <c r="AX74" i="1"/>
  <c r="AR74" i="1"/>
  <c r="AP74" i="1"/>
  <c r="AQ74" i="1" s="1"/>
  <c r="AO74" i="1"/>
  <c r="AX73" i="1"/>
  <c r="AR73" i="1"/>
  <c r="AP73" i="1"/>
  <c r="AQ73" i="1" s="1"/>
  <c r="AO73" i="1"/>
  <c r="T73" i="1"/>
  <c r="AX72" i="1"/>
  <c r="AR72" i="1"/>
  <c r="AP72" i="1"/>
  <c r="AQ72" i="1" s="1"/>
  <c r="AO72" i="1"/>
  <c r="T72" i="1"/>
  <c r="AX71" i="1"/>
  <c r="AR71" i="1"/>
  <c r="AP71" i="1"/>
  <c r="AQ71" i="1" s="1"/>
  <c r="AO71" i="1"/>
  <c r="AX70" i="1"/>
  <c r="AR70" i="1"/>
  <c r="AP70" i="1"/>
  <c r="AQ70" i="1" s="1"/>
  <c r="AO70" i="1"/>
  <c r="AX69" i="1"/>
  <c r="AR69" i="1"/>
  <c r="AP69" i="1"/>
  <c r="AQ69" i="1" s="1"/>
  <c r="AO69" i="1"/>
  <c r="AX68" i="1"/>
  <c r="AR68" i="1"/>
  <c r="AP68" i="1"/>
  <c r="AQ68" i="1" s="1"/>
  <c r="AO68" i="1"/>
  <c r="AX67" i="1"/>
  <c r="AR67" i="1"/>
  <c r="AP67" i="1"/>
  <c r="AQ67" i="1" s="1"/>
  <c r="AO67" i="1"/>
  <c r="AX66" i="1"/>
  <c r="AR66" i="1"/>
  <c r="AP66" i="1"/>
  <c r="AQ66" i="1" s="1"/>
  <c r="AO66" i="1"/>
  <c r="AX65" i="1"/>
  <c r="AR65" i="1"/>
  <c r="AP65" i="1"/>
  <c r="AQ65" i="1" s="1"/>
  <c r="AO65" i="1"/>
  <c r="AX64" i="1"/>
  <c r="AR64" i="1"/>
  <c r="AP64" i="1"/>
  <c r="AQ64" i="1" s="1"/>
  <c r="AO64" i="1"/>
  <c r="AX63" i="1"/>
  <c r="AR63" i="1"/>
  <c r="AP63" i="1"/>
  <c r="AQ63" i="1" s="1"/>
  <c r="AO63" i="1"/>
  <c r="T63" i="1"/>
  <c r="AX62" i="1"/>
  <c r="AR62" i="1"/>
  <c r="AP62" i="1"/>
  <c r="AQ62" i="1" s="1"/>
  <c r="AO62" i="1"/>
  <c r="AX61" i="1"/>
  <c r="AR61" i="1"/>
  <c r="AP61" i="1"/>
  <c r="AQ61" i="1" s="1"/>
  <c r="AO61" i="1"/>
  <c r="AX60" i="1"/>
  <c r="AR60" i="1"/>
  <c r="AP60" i="1"/>
  <c r="AQ60" i="1" s="1"/>
  <c r="AO60" i="1"/>
  <c r="AX59" i="1"/>
  <c r="AR59" i="1"/>
  <c r="AP59" i="1"/>
  <c r="AQ59" i="1" s="1"/>
  <c r="AO59" i="1"/>
  <c r="AX58" i="1"/>
  <c r="AR58" i="1"/>
  <c r="AP58" i="1"/>
  <c r="AQ58" i="1" s="1"/>
  <c r="AO58" i="1"/>
  <c r="AX57" i="1"/>
  <c r="AR57" i="1"/>
  <c r="AP57" i="1"/>
  <c r="AQ57" i="1" s="1"/>
  <c r="AO57" i="1"/>
  <c r="AX56" i="1"/>
  <c r="AR56" i="1"/>
  <c r="AP56" i="1"/>
  <c r="AQ56" i="1" s="1"/>
  <c r="AO56" i="1"/>
  <c r="AX55" i="1"/>
  <c r="AR55" i="1"/>
  <c r="AP55" i="1"/>
  <c r="AQ55" i="1" s="1"/>
  <c r="AO55" i="1"/>
  <c r="AX54" i="1"/>
  <c r="AR54" i="1"/>
  <c r="AP54" i="1"/>
  <c r="AQ54" i="1" s="1"/>
  <c r="AO54" i="1"/>
  <c r="AX53" i="1"/>
  <c r="AR53" i="1"/>
  <c r="AP53" i="1"/>
  <c r="AQ53" i="1" s="1"/>
  <c r="AO53" i="1"/>
  <c r="AX52" i="1"/>
  <c r="AR52" i="1"/>
  <c r="AP52" i="1"/>
  <c r="AQ52" i="1" s="1"/>
  <c r="AO52" i="1"/>
  <c r="AX51" i="1"/>
  <c r="AR51" i="1"/>
  <c r="AP51" i="1"/>
  <c r="AQ51" i="1" s="1"/>
  <c r="AO51" i="1"/>
  <c r="AX50" i="1"/>
  <c r="AR50" i="1"/>
  <c r="AP50" i="1"/>
  <c r="AQ50" i="1" s="1"/>
  <c r="AO50" i="1"/>
  <c r="AX49" i="1"/>
  <c r="AR49" i="1"/>
  <c r="AP49" i="1"/>
  <c r="AQ49" i="1" s="1"/>
  <c r="AO49" i="1"/>
  <c r="AX48" i="1"/>
  <c r="AR48" i="1"/>
  <c r="AP48" i="1"/>
  <c r="AQ48" i="1" s="1"/>
  <c r="AO48" i="1"/>
  <c r="AX47" i="1"/>
  <c r="AR47" i="1"/>
  <c r="AP47" i="1"/>
  <c r="AQ47" i="1" s="1"/>
  <c r="AO47" i="1"/>
  <c r="T47" i="1"/>
  <c r="AX46" i="1"/>
  <c r="AR46" i="1"/>
  <c r="AP46" i="1"/>
  <c r="AQ46" i="1" s="1"/>
  <c r="AO46" i="1"/>
  <c r="AX45" i="1"/>
  <c r="AR45" i="1"/>
  <c r="AP45" i="1"/>
  <c r="AQ45" i="1" s="1"/>
  <c r="AO45" i="1"/>
  <c r="AX44" i="1"/>
  <c r="AR44" i="1"/>
  <c r="AP44" i="1"/>
  <c r="AQ44" i="1" s="1"/>
  <c r="AO44" i="1"/>
  <c r="AX43" i="1"/>
  <c r="AR43" i="1"/>
  <c r="AP43" i="1"/>
  <c r="AQ43" i="1" s="1"/>
  <c r="AO43" i="1"/>
  <c r="T43" i="1"/>
  <c r="AX42" i="1"/>
  <c r="AR42" i="1"/>
  <c r="AP42" i="1"/>
  <c r="AQ42" i="1" s="1"/>
  <c r="AO42" i="1"/>
  <c r="AX41" i="1"/>
  <c r="AP41" i="1"/>
  <c r="AQ41" i="1" s="1"/>
  <c r="AO41" i="1"/>
  <c r="AX40" i="1"/>
  <c r="AR40" i="1"/>
  <c r="AP40" i="1"/>
  <c r="AQ40" i="1" s="1"/>
  <c r="AO40" i="1"/>
  <c r="AX39" i="1"/>
  <c r="AR39" i="1"/>
  <c r="AP39" i="1"/>
  <c r="AQ39" i="1" s="1"/>
  <c r="AO39" i="1"/>
  <c r="AX38" i="1"/>
  <c r="AR38" i="1"/>
  <c r="AP38" i="1"/>
  <c r="AQ38" i="1" s="1"/>
  <c r="AO38" i="1"/>
  <c r="AX37" i="1"/>
  <c r="AR37" i="1"/>
  <c r="AP37" i="1"/>
  <c r="AQ37" i="1" s="1"/>
  <c r="AO37" i="1"/>
  <c r="AX36" i="1"/>
  <c r="AR36" i="1"/>
  <c r="AP36" i="1"/>
  <c r="AQ36" i="1" s="1"/>
  <c r="AO36" i="1"/>
  <c r="AX35" i="1"/>
  <c r="AR35" i="1"/>
  <c r="AP35" i="1"/>
  <c r="AQ35" i="1" s="1"/>
  <c r="AO35" i="1"/>
  <c r="AX34" i="1"/>
  <c r="AR34" i="1"/>
  <c r="AP34" i="1"/>
  <c r="AQ34" i="1" s="1"/>
  <c r="AO34" i="1"/>
  <c r="T34" i="1"/>
  <c r="AX33" i="1"/>
  <c r="AR33" i="1"/>
  <c r="AP33" i="1"/>
  <c r="AQ33" i="1" s="1"/>
  <c r="AO33" i="1"/>
  <c r="AX32" i="1"/>
  <c r="AR32" i="1"/>
  <c r="AP32" i="1"/>
  <c r="AQ32" i="1" s="1"/>
  <c r="AO32" i="1"/>
  <c r="AX31" i="1"/>
  <c r="AR31" i="1"/>
  <c r="AP31" i="1"/>
  <c r="AQ31" i="1" s="1"/>
  <c r="AO31" i="1"/>
  <c r="AX30" i="1"/>
  <c r="AP30" i="1"/>
  <c r="AQ30" i="1" s="1"/>
  <c r="AO30" i="1"/>
  <c r="AX29" i="1"/>
  <c r="AP29" i="1"/>
  <c r="AQ29" i="1" s="1"/>
  <c r="AO29" i="1"/>
  <c r="AX28" i="1"/>
  <c r="AR28" i="1"/>
  <c r="AP28" i="1"/>
  <c r="AQ28" i="1" s="1"/>
  <c r="AO28" i="1"/>
  <c r="AX27" i="1"/>
  <c r="AR27" i="1"/>
  <c r="AP27" i="1"/>
  <c r="AQ27" i="1" s="1"/>
  <c r="AO27" i="1"/>
  <c r="AX26" i="1"/>
  <c r="AR26" i="1"/>
  <c r="AP26" i="1"/>
  <c r="AQ26" i="1" s="1"/>
  <c r="AO26" i="1"/>
  <c r="AX25" i="1"/>
  <c r="AR25" i="1"/>
  <c r="AP25" i="1"/>
  <c r="AQ25" i="1" s="1"/>
  <c r="AO25" i="1"/>
  <c r="AX24" i="1"/>
  <c r="AR24" i="1"/>
  <c r="AP24" i="1"/>
  <c r="AQ24" i="1" s="1"/>
  <c r="AO24" i="1"/>
  <c r="AX23" i="1"/>
  <c r="AR23" i="1"/>
  <c r="AP23" i="1"/>
  <c r="AQ23" i="1" s="1"/>
  <c r="AO23" i="1"/>
  <c r="AX22" i="1"/>
  <c r="AR22" i="1"/>
  <c r="AP22" i="1"/>
  <c r="AQ22" i="1" s="1"/>
  <c r="AO22" i="1"/>
  <c r="AX21" i="1"/>
  <c r="AR21" i="1"/>
  <c r="AP21" i="1"/>
  <c r="AQ21" i="1" s="1"/>
  <c r="AO21" i="1"/>
  <c r="AX20" i="1"/>
  <c r="AR20" i="1"/>
  <c r="AP20" i="1"/>
  <c r="AQ20" i="1" s="1"/>
  <c r="AO20" i="1"/>
  <c r="AX19" i="1"/>
  <c r="AR19" i="1"/>
  <c r="AP19" i="1"/>
  <c r="AQ19" i="1" s="1"/>
  <c r="AO19" i="1"/>
  <c r="T19" i="1"/>
  <c r="AX18" i="1"/>
  <c r="AR18" i="1"/>
  <c r="AP18" i="1"/>
  <c r="AQ18" i="1" s="1"/>
  <c r="AO18" i="1"/>
  <c r="AX17" i="1"/>
  <c r="AR17" i="1"/>
  <c r="AP17" i="1"/>
  <c r="AQ17" i="1" s="1"/>
  <c r="AO17" i="1"/>
  <c r="AX16" i="1"/>
  <c r="AR16" i="1"/>
  <c r="AP16" i="1"/>
  <c r="AQ16" i="1" s="1"/>
  <c r="AO16" i="1"/>
  <c r="AX15" i="1"/>
  <c r="AR15" i="1"/>
  <c r="AP15" i="1"/>
  <c r="AQ15" i="1" s="1"/>
  <c r="AO15" i="1"/>
  <c r="AX14" i="1"/>
  <c r="AR14" i="1"/>
  <c r="AP14" i="1"/>
  <c r="AQ14" i="1" s="1"/>
  <c r="AO14" i="1"/>
  <c r="AX13" i="1"/>
  <c r="AR13" i="1"/>
  <c r="AP13" i="1"/>
  <c r="AQ13" i="1" s="1"/>
  <c r="AO13" i="1"/>
  <c r="AX12" i="1"/>
  <c r="AR12" i="1"/>
  <c r="AP12" i="1"/>
  <c r="AQ12" i="1" s="1"/>
  <c r="AO12" i="1"/>
  <c r="AX11" i="1"/>
  <c r="AR11" i="1"/>
  <c r="AP11" i="1"/>
  <c r="AQ11" i="1" s="1"/>
  <c r="AO11" i="1"/>
  <c r="AX10" i="1"/>
  <c r="AR10" i="1"/>
  <c r="AP10" i="1"/>
  <c r="AQ10" i="1" s="1"/>
  <c r="AO10" i="1"/>
  <c r="AX9" i="1"/>
  <c r="AR9" i="1"/>
  <c r="AP9" i="1"/>
  <c r="AQ9" i="1" s="1"/>
  <c r="AO9" i="1"/>
  <c r="AX8" i="1"/>
  <c r="AR8" i="1"/>
  <c r="AP8" i="1"/>
  <c r="AQ8" i="1" s="1"/>
  <c r="AO8" i="1"/>
  <c r="AX7" i="1"/>
  <c r="AR7" i="1"/>
  <c r="AP7" i="1"/>
  <c r="AQ7" i="1" s="1"/>
  <c r="AO7" i="1"/>
  <c r="T7" i="1"/>
  <c r="AX6" i="1"/>
  <c r="AR6" i="1"/>
  <c r="AP6" i="1"/>
  <c r="AQ6" i="1" s="1"/>
  <c r="AO6" i="1"/>
  <c r="AX5" i="1"/>
  <c r="AR5" i="1"/>
  <c r="AP5" i="1"/>
  <c r="AQ5" i="1" s="1"/>
  <c r="AO5" i="1"/>
  <c r="AX4" i="1"/>
  <c r="AR4" i="1"/>
  <c r="AP4" i="1"/>
  <c r="AQ4" i="1" s="1"/>
  <c r="AO4" i="1"/>
  <c r="AX3" i="1"/>
  <c r="AR3" i="1"/>
  <c r="AP3" i="1"/>
  <c r="AQ3" i="1" s="1"/>
  <c r="AO3" i="1"/>
  <c r="AX2" i="1"/>
  <c r="AR2" i="1"/>
  <c r="AP2" i="1"/>
  <c r="AQ2" i="1" s="1"/>
  <c r="AO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 Jason Thomas Mayfield</author>
    <author>Jason Mayfield</author>
    <author>Adelita Marie Barrett</author>
    <author>Sanaz Ettehad</author>
    <author>Jason Thomas Mayfield</author>
    <author>Melanee Lynn Steadman</author>
    <author>Mayfield Jason</author>
    <author>wb183155</author>
    <author>Mariela Cessil Paredes Alanes</author>
  </authors>
  <commentList>
    <comment ref="W2" authorId="0" shapeId="0" xr:uid="{00000000-0006-0000-0100-000001000000}">
      <text>
        <r>
          <rPr>
            <b/>
            <sz val="9"/>
            <color indexed="81"/>
            <rFont val="Tahoma"/>
            <family val="2"/>
          </rPr>
          <t>R Jason Thomas Mayfield:</t>
        </r>
        <r>
          <rPr>
            <sz val="9"/>
            <color indexed="81"/>
            <rFont val="Tahoma"/>
            <family val="2"/>
          </rPr>
          <t xml:space="preserve">
2nd small tranche appears to be IDA valuation error</t>
        </r>
      </text>
    </comment>
    <comment ref="W10" authorId="0" shapeId="0" xr:uid="{00000000-0006-0000-0100-000002000000}">
      <text>
        <r>
          <rPr>
            <b/>
            <sz val="9"/>
            <color indexed="81"/>
            <rFont val="Tahoma"/>
            <family val="2"/>
          </rPr>
          <t>R Jason Thomas Mayfield:</t>
        </r>
        <r>
          <rPr>
            <sz val="9"/>
            <color indexed="81"/>
            <rFont val="Tahoma"/>
            <family val="2"/>
          </rPr>
          <t xml:space="preserve">
2 million, then 65 million, then what appears to be SDR issue</t>
        </r>
      </text>
    </comment>
    <comment ref="AD11" authorId="1" shapeId="0" xr:uid="{00000000-0006-0000-0100-000003000000}">
      <text>
        <r>
          <rPr>
            <b/>
            <sz val="9"/>
            <color indexed="81"/>
            <rFont val="Tahoma"/>
            <family val="2"/>
          </rPr>
          <t>Jason Mayfield:</t>
        </r>
        <r>
          <rPr>
            <sz val="9"/>
            <color indexed="81"/>
            <rFont val="Tahoma"/>
            <family val="2"/>
          </rPr>
          <t xml:space="preserve">
P078994 = F (FY04)</t>
        </r>
      </text>
    </comment>
    <comment ref="AD13" authorId="0" shapeId="0" xr:uid="{00000000-0006-0000-0100-000004000000}">
      <text>
        <r>
          <rPr>
            <b/>
            <sz val="9"/>
            <color indexed="81"/>
            <rFont val="Tahoma"/>
            <family val="2"/>
          </rPr>
          <t>R Jason Thomas Mayfield:</t>
        </r>
        <r>
          <rPr>
            <sz val="9"/>
            <color indexed="81"/>
            <rFont val="Tahoma"/>
            <family val="2"/>
          </rPr>
          <t xml:space="preserve">
second in a series, however, first was pre OP 8.60, thus not a DPL. 
A Barrett: Now considered programmatic; denoted in-series for consistency.
</t>
        </r>
      </text>
    </comment>
    <comment ref="I16" authorId="2" shapeId="0" xr:uid="{00000000-0006-0000-0100-000005000000}">
      <text>
        <r>
          <rPr>
            <b/>
            <sz val="9"/>
            <color indexed="81"/>
            <rFont val="Tahoma"/>
            <family val="2"/>
          </rPr>
          <t>Adelita Marie Barrett:</t>
        </r>
        <r>
          <rPr>
            <sz val="9"/>
            <color indexed="81"/>
            <rFont val="Tahoma"/>
            <family val="2"/>
          </rPr>
          <t xml:space="preserve">
Forecast; Actual N/A</t>
        </r>
      </text>
    </comment>
    <comment ref="AD18" authorId="1" shapeId="0" xr:uid="{00000000-0006-0000-0100-000006000000}">
      <text>
        <r>
          <rPr>
            <b/>
            <sz val="9"/>
            <color indexed="81"/>
            <rFont val="Tahoma"/>
            <family val="2"/>
          </rPr>
          <t>Jason Mayfield:</t>
        </r>
        <r>
          <rPr>
            <sz val="9"/>
            <color indexed="81"/>
            <rFont val="Tahoma"/>
            <family val="2"/>
          </rPr>
          <t xml:space="preserve">
P004850 is F
P075398 is I-2
P082759 is I-3
this is I-4</t>
        </r>
      </text>
    </comment>
    <comment ref="W20" authorId="0" shapeId="0" xr:uid="{00000000-0006-0000-0100-000007000000}">
      <text>
        <r>
          <rPr>
            <b/>
            <sz val="9"/>
            <color indexed="81"/>
            <rFont val="Tahoma"/>
            <family val="2"/>
          </rPr>
          <t>R Jason Thomas Mayfield:</t>
        </r>
        <r>
          <rPr>
            <sz val="9"/>
            <color indexed="81"/>
            <rFont val="Tahoma"/>
            <family val="2"/>
          </rPr>
          <t xml:space="preserve">
second small payment appears to be valuation error?  Due to miscalulation of front end fee</t>
        </r>
      </text>
    </comment>
    <comment ref="AD35" authorId="1" shapeId="0" xr:uid="{00000000-0006-0000-0100-000008000000}">
      <text>
        <r>
          <rPr>
            <b/>
            <sz val="9"/>
            <color indexed="81"/>
            <rFont val="Tahoma"/>
            <family val="2"/>
          </rPr>
          <t>Jason Mayfield:</t>
        </r>
        <r>
          <rPr>
            <sz val="9"/>
            <color indexed="81"/>
            <rFont val="Tahoma"/>
            <family val="2"/>
          </rPr>
          <t xml:space="preserve">
P070371 is F</t>
        </r>
      </text>
    </comment>
    <comment ref="O41" authorId="0" shapeId="0" xr:uid="{00000000-0006-0000-0100-000009000000}">
      <text>
        <r>
          <rPr>
            <b/>
            <sz val="9"/>
            <color indexed="81"/>
            <rFont val="Tahoma"/>
            <family val="2"/>
          </rPr>
          <t>R Jason Thomas Mayfield:</t>
        </r>
        <r>
          <rPr>
            <sz val="9"/>
            <color indexed="81"/>
            <rFont val="Tahoma"/>
            <family val="2"/>
          </rPr>
          <t xml:space="preserve">
no disbursement, never became effective</t>
        </r>
      </text>
    </comment>
    <comment ref="AG47" authorId="1" shapeId="0" xr:uid="{00000000-0006-0000-0100-00000A000000}">
      <text>
        <r>
          <rPr>
            <b/>
            <sz val="9"/>
            <color indexed="81"/>
            <rFont val="Tahoma"/>
            <family val="2"/>
          </rPr>
          <t>Jason Mayfield:</t>
        </r>
        <r>
          <rPr>
            <sz val="9"/>
            <color indexed="81"/>
            <rFont val="Tahoma"/>
            <family val="2"/>
          </rPr>
          <t xml:space="preserve">
Closed 12/31/2011 and balance canceled</t>
        </r>
      </text>
    </comment>
    <comment ref="AL47" authorId="1" shapeId="0" xr:uid="{00000000-0006-0000-0100-00000B000000}">
      <text>
        <r>
          <rPr>
            <b/>
            <sz val="9"/>
            <color indexed="81"/>
            <rFont val="Tahoma"/>
            <family val="2"/>
          </rPr>
          <t>Jason Mayfield:</t>
        </r>
        <r>
          <rPr>
            <sz val="9"/>
            <color indexed="81"/>
            <rFont val="Tahoma"/>
            <family val="2"/>
          </rPr>
          <t xml:space="preserve">
$10 in GEF funds P073020</t>
        </r>
      </text>
    </comment>
    <comment ref="AD48" authorId="0" shapeId="0" xr:uid="{00000000-0006-0000-0100-00000C000000}">
      <text>
        <r>
          <rPr>
            <b/>
            <sz val="9"/>
            <color indexed="81"/>
            <rFont val="Tahoma"/>
            <family val="2"/>
          </rPr>
          <t>R Jason Thomas Mayfield:</t>
        </r>
        <r>
          <rPr>
            <sz val="9"/>
            <color indexed="81"/>
            <rFont val="Tahoma"/>
            <family val="2"/>
          </rPr>
          <t xml:space="preserve">
was intended to be F in a series, but second never happened (7/29/14)</t>
        </r>
      </text>
    </comment>
    <comment ref="AD52" authorId="1" shapeId="0" xr:uid="{00000000-0006-0000-0100-00000D000000}">
      <text>
        <r>
          <rPr>
            <b/>
            <sz val="9"/>
            <color indexed="81"/>
            <rFont val="Tahoma"/>
            <family val="2"/>
          </rPr>
          <t>Jason Mayfield:</t>
        </r>
        <r>
          <rPr>
            <sz val="9"/>
            <color indexed="81"/>
            <rFont val="Tahoma"/>
            <family val="2"/>
          </rPr>
          <t xml:space="preserve">
P074065 is F</t>
        </r>
      </text>
    </comment>
    <comment ref="W57" authorId="0" shapeId="0" xr:uid="{00000000-0006-0000-0100-00000E000000}">
      <text>
        <r>
          <rPr>
            <b/>
            <sz val="9"/>
            <color indexed="81"/>
            <rFont val="Tahoma"/>
            <family val="2"/>
          </rPr>
          <t>R Jason Thomas Mayfield:</t>
        </r>
        <r>
          <rPr>
            <sz val="9"/>
            <color indexed="81"/>
            <rFont val="Tahoma"/>
            <family val="2"/>
          </rPr>
          <t xml:space="preserve">
2nd payment appears to be IDA valuation error</t>
        </r>
      </text>
    </comment>
    <comment ref="AC62" authorId="1" shapeId="0" xr:uid="{00000000-0006-0000-0100-00000F000000}">
      <text>
        <r>
          <rPr>
            <b/>
            <sz val="9"/>
            <color indexed="81"/>
            <rFont val="Tahoma"/>
            <family val="2"/>
          </rPr>
          <t>Jason Mayfield:</t>
        </r>
        <r>
          <rPr>
            <sz val="9"/>
            <color indexed="81"/>
            <rFont val="Tahoma"/>
            <family val="2"/>
          </rPr>
          <t xml:space="preserve">
P080827 = F  (FY04)</t>
        </r>
      </text>
    </comment>
    <comment ref="AD66" authorId="1" shapeId="0" xr:uid="{00000000-0006-0000-0100-000010000000}">
      <text>
        <r>
          <rPr>
            <b/>
            <sz val="9"/>
            <color indexed="81"/>
            <rFont val="Tahoma"/>
            <family val="2"/>
          </rPr>
          <t>Jason Mayfield:</t>
        </r>
        <r>
          <rPr>
            <sz val="9"/>
            <color indexed="81"/>
            <rFont val="Tahoma"/>
            <family val="2"/>
          </rPr>
          <t xml:space="preserve">
P078994 = F (FY04)</t>
        </r>
      </text>
    </comment>
    <comment ref="W69" authorId="0" shapeId="0" xr:uid="{00000000-0006-0000-0100-000011000000}">
      <text>
        <r>
          <rPr>
            <b/>
            <sz val="9"/>
            <color indexed="81"/>
            <rFont val="Tahoma"/>
            <family val="2"/>
          </rPr>
          <t>R Jason Thomas Mayfield:</t>
        </r>
        <r>
          <rPr>
            <sz val="9"/>
            <color indexed="81"/>
            <rFont val="Tahoma"/>
            <family val="2"/>
          </rPr>
          <t xml:space="preserve">
2nd payment appears to be IDA valuation error</t>
        </r>
      </text>
    </comment>
    <comment ref="AD78" authorId="0" shapeId="0" xr:uid="{00000000-0006-0000-0100-000012000000}">
      <text>
        <r>
          <rPr>
            <b/>
            <sz val="9"/>
            <color indexed="81"/>
            <rFont val="Tahoma"/>
            <family val="2"/>
          </rPr>
          <t>R Jason Thomas Mayfield:</t>
        </r>
        <r>
          <rPr>
            <sz val="9"/>
            <color indexed="81"/>
            <rFont val="Tahoma"/>
            <family val="2"/>
          </rPr>
          <t xml:space="preserve">
was intended to be F in series, second never happened (7/29/14)</t>
        </r>
      </text>
    </comment>
    <comment ref="AD80" authorId="1" shapeId="0" xr:uid="{00000000-0006-0000-0100-000013000000}">
      <text>
        <r>
          <rPr>
            <b/>
            <sz val="9"/>
            <color indexed="81"/>
            <rFont val="Tahoma"/>
            <family val="2"/>
          </rPr>
          <t>Jason Mayfield:</t>
        </r>
        <r>
          <rPr>
            <sz val="9"/>
            <color indexed="81"/>
            <rFont val="Tahoma"/>
            <family val="2"/>
          </rPr>
          <t xml:space="preserve">
P082885 is F</t>
        </r>
      </text>
    </comment>
    <comment ref="AD95" authorId="2" shapeId="0" xr:uid="{00000000-0006-0000-0100-000014000000}">
      <text>
        <r>
          <rPr>
            <b/>
            <sz val="9"/>
            <color indexed="81"/>
            <rFont val="Tahoma"/>
            <family val="2"/>
          </rPr>
          <t>Adelita Marie Barrett:</t>
        </r>
        <r>
          <rPr>
            <sz val="9"/>
            <color indexed="81"/>
            <rFont val="Tahoma"/>
            <family val="2"/>
          </rPr>
          <t xml:space="preserve"> changed to F after series was added. See PD for others in C-96 grouping.</t>
        </r>
      </text>
    </comment>
    <comment ref="AD98" authorId="1" shapeId="0" xr:uid="{00000000-0006-0000-0100-000015000000}">
      <text>
        <r>
          <rPr>
            <b/>
            <sz val="9"/>
            <color indexed="81"/>
            <rFont val="Tahoma"/>
            <family val="2"/>
          </rPr>
          <t>Jason Mayfield:</t>
        </r>
        <r>
          <rPr>
            <sz val="9"/>
            <color indexed="81"/>
            <rFont val="Tahoma"/>
            <family val="2"/>
          </rPr>
          <t xml:space="preserve">
was programmatic, but #2 in series was dropped</t>
        </r>
      </text>
    </comment>
    <comment ref="AC104" authorId="1" shapeId="0" xr:uid="{00000000-0006-0000-0100-000016000000}">
      <text>
        <r>
          <rPr>
            <b/>
            <sz val="9"/>
            <color indexed="81"/>
            <rFont val="Tahoma"/>
            <family val="2"/>
          </rPr>
          <t>Jason Mayfield:</t>
        </r>
        <r>
          <rPr>
            <sz val="9"/>
            <color indexed="81"/>
            <rFont val="Tahoma"/>
            <family val="2"/>
          </rPr>
          <t xml:space="preserve">
Was series of 2 P086875 and P109333 - number 2 went to board but never signed.  ICR for #1 is due 30 months after - lapsed rule</t>
        </r>
      </text>
    </comment>
    <comment ref="AJ108" authorId="0" shapeId="0" xr:uid="{00000000-0006-0000-0100-000017000000}">
      <text>
        <r>
          <rPr>
            <b/>
            <sz val="9"/>
            <color indexed="81"/>
            <rFont val="Tahoma"/>
            <family val="2"/>
          </rPr>
          <t>R Jason Thomas Mayfield:</t>
        </r>
        <r>
          <rPr>
            <sz val="9"/>
            <color indexed="81"/>
            <rFont val="Tahoma"/>
            <family val="2"/>
          </rPr>
          <t xml:space="preserve">
only 133.415 disbursed - 2nd tranche canceled
</t>
        </r>
      </text>
    </comment>
    <comment ref="AD113" authorId="1" shapeId="0" xr:uid="{00000000-0006-0000-0100-000018000000}">
      <text>
        <r>
          <rPr>
            <b/>
            <sz val="9"/>
            <color indexed="81"/>
            <rFont val="Tahoma"/>
            <family val="2"/>
          </rPr>
          <t>Jason Mayfield:</t>
        </r>
        <r>
          <rPr>
            <sz val="9"/>
            <color indexed="81"/>
            <rFont val="Tahoma"/>
            <family val="2"/>
          </rPr>
          <t xml:space="preserve">
was initiall I, but 3rd in series never materialized</t>
        </r>
      </text>
    </comment>
    <comment ref="AD114" authorId="1" shapeId="0" xr:uid="{00000000-0006-0000-0100-000019000000}">
      <text>
        <r>
          <rPr>
            <b/>
            <sz val="9"/>
            <color indexed="81"/>
            <rFont val="Tahoma"/>
            <family val="2"/>
          </rPr>
          <t>Jason Mayfield:</t>
        </r>
        <r>
          <rPr>
            <sz val="9"/>
            <color indexed="81"/>
            <rFont val="Tahoma"/>
            <family val="2"/>
          </rPr>
          <t xml:space="preserve">
aborted after one operation - became standalone</t>
        </r>
      </text>
    </comment>
    <comment ref="AD127" authorId="1" shapeId="0" xr:uid="{00000000-0006-0000-0100-00001A000000}">
      <text>
        <r>
          <rPr>
            <b/>
            <sz val="9"/>
            <color indexed="81"/>
            <rFont val="Tahoma"/>
            <family val="2"/>
          </rPr>
          <t>Jason Mayfield:</t>
        </r>
        <r>
          <rPr>
            <sz val="9"/>
            <color indexed="81"/>
            <rFont val="Tahoma"/>
            <family val="2"/>
          </rPr>
          <t xml:space="preserve">
was planned as F in series, but follow-on never materialized</t>
        </r>
      </text>
    </comment>
    <comment ref="AG141" authorId="1" shapeId="0" xr:uid="{00000000-0006-0000-0100-00001B000000}">
      <text>
        <r>
          <rPr>
            <b/>
            <sz val="9"/>
            <color indexed="81"/>
            <rFont val="Tahoma"/>
            <family val="2"/>
          </rPr>
          <t>Jason Mayfield:</t>
        </r>
        <r>
          <rPr>
            <sz val="9"/>
            <color indexed="81"/>
            <rFont val="Tahoma"/>
            <family val="2"/>
          </rPr>
          <t xml:space="preserve">
2nd tranche canceled
</t>
        </r>
      </text>
    </comment>
    <comment ref="AD143" authorId="1" shapeId="0" xr:uid="{00000000-0006-0000-0100-00001C000000}">
      <text>
        <r>
          <rPr>
            <b/>
            <sz val="9"/>
            <color indexed="81"/>
            <rFont val="Tahoma"/>
            <family val="2"/>
          </rPr>
          <t>Jason Mayfield:</t>
        </r>
        <r>
          <rPr>
            <sz val="9"/>
            <color indexed="81"/>
            <rFont val="Tahoma"/>
            <family val="2"/>
          </rPr>
          <t xml:space="preserve">
was F in series, but follow-on never materialized</t>
        </r>
      </text>
    </comment>
    <comment ref="AD153" authorId="1" shapeId="0" xr:uid="{00000000-0006-0000-0100-00001D000000}">
      <text>
        <r>
          <rPr>
            <b/>
            <sz val="9"/>
            <color indexed="81"/>
            <rFont val="Tahoma"/>
            <family val="2"/>
          </rPr>
          <t>Jason Mayfield:</t>
        </r>
        <r>
          <rPr>
            <sz val="9"/>
            <color indexed="81"/>
            <rFont val="Tahoma"/>
            <family val="2"/>
          </rPr>
          <t xml:space="preserve">
was intermediate, but PRSC-3 was dropped (P107253</t>
        </r>
      </text>
    </comment>
    <comment ref="AD164" authorId="1" shapeId="0" xr:uid="{00000000-0006-0000-0100-00001E000000}">
      <text>
        <r>
          <rPr>
            <b/>
            <sz val="9"/>
            <color indexed="81"/>
            <rFont val="Tahoma"/>
            <family val="2"/>
          </rPr>
          <t>Jason Mayfield:</t>
        </r>
        <r>
          <rPr>
            <sz val="9"/>
            <color indexed="81"/>
            <rFont val="Tahoma"/>
            <family val="2"/>
          </rPr>
          <t xml:space="preserve">
Was I in series, changed to L in series</t>
        </r>
      </text>
    </comment>
    <comment ref="AG173" authorId="2" shapeId="0" xr:uid="{00000000-0006-0000-0100-00001F000000}">
      <text>
        <r>
          <rPr>
            <b/>
            <sz val="9"/>
            <color indexed="81"/>
            <rFont val="Tahoma"/>
            <family val="2"/>
          </rPr>
          <t>Adelita Marie Barrett:</t>
        </r>
        <r>
          <rPr>
            <sz val="9"/>
            <color indexed="81"/>
            <rFont val="Tahoma"/>
            <family val="2"/>
          </rPr>
          <t xml:space="preserve">
$22 mil cancelled</t>
        </r>
      </text>
    </comment>
    <comment ref="AK173" authorId="2" shapeId="0" xr:uid="{00000000-0006-0000-0100-000020000000}">
      <text>
        <r>
          <rPr>
            <b/>
            <sz val="9"/>
            <color indexed="81"/>
            <rFont val="Tahoma"/>
            <family val="2"/>
          </rPr>
          <t>Adelita Marie Barrett:</t>
        </r>
        <r>
          <rPr>
            <sz val="9"/>
            <color indexed="81"/>
            <rFont val="Tahoma"/>
            <family val="2"/>
          </rPr>
          <t xml:space="preserve">
$22 mil cancelled</t>
        </r>
      </text>
    </comment>
    <comment ref="AD174" authorId="1" shapeId="0" xr:uid="{00000000-0006-0000-0100-000021000000}">
      <text>
        <r>
          <rPr>
            <b/>
            <sz val="9"/>
            <color indexed="81"/>
            <rFont val="Tahoma"/>
            <family val="2"/>
          </rPr>
          <t>Jason Mayfield:</t>
        </r>
        <r>
          <rPr>
            <sz val="9"/>
            <color indexed="81"/>
            <rFont val="Tahoma"/>
            <family val="2"/>
          </rPr>
          <t xml:space="preserve">
Was I in series, but PRSC-6 was dropped</t>
        </r>
      </text>
    </comment>
    <comment ref="AD201" authorId="1" shapeId="0" xr:uid="{00000000-0006-0000-0100-000022000000}">
      <text>
        <r>
          <rPr>
            <b/>
            <sz val="9"/>
            <color indexed="81"/>
            <rFont val="Tahoma"/>
            <family val="2"/>
          </rPr>
          <t>Jason Mayfield:</t>
        </r>
        <r>
          <rPr>
            <sz val="9"/>
            <color indexed="81"/>
            <rFont val="Tahoma"/>
            <family val="2"/>
          </rPr>
          <t xml:space="preserve">
now changed to programmatic again, L in series
was programmatic, F in series, but #2 never happened</t>
        </r>
      </text>
    </comment>
    <comment ref="AD202" authorId="1" shapeId="0" xr:uid="{00000000-0006-0000-0100-000023000000}">
      <text>
        <r>
          <rPr>
            <b/>
            <sz val="9"/>
            <color indexed="81"/>
            <rFont val="Tahoma"/>
            <family val="2"/>
          </rPr>
          <t>Jason Mayfield:</t>
        </r>
        <r>
          <rPr>
            <sz val="9"/>
            <color indexed="81"/>
            <rFont val="Tahoma"/>
            <family val="2"/>
          </rPr>
          <t xml:space="preserve">
Was intermediate, changed to last in series</t>
        </r>
      </text>
    </comment>
    <comment ref="W203" authorId="0" shapeId="0" xr:uid="{00000000-0006-0000-0100-000024000000}">
      <text>
        <r>
          <rPr>
            <b/>
            <sz val="9"/>
            <color indexed="81"/>
            <rFont val="Tahoma"/>
            <family val="2"/>
          </rPr>
          <t>R Jason Thomas Mayfield:</t>
        </r>
        <r>
          <rPr>
            <sz val="9"/>
            <color indexed="81"/>
            <rFont val="Tahoma"/>
            <family val="2"/>
          </rPr>
          <t xml:space="preserve">
2nd tranche of 30 million - unclear why
</t>
        </r>
      </text>
    </comment>
    <comment ref="AG215" authorId="2" shapeId="0" xr:uid="{00000000-0006-0000-0100-000025000000}">
      <text>
        <r>
          <rPr>
            <b/>
            <sz val="9"/>
            <color indexed="81"/>
            <rFont val="Tahoma"/>
            <family val="2"/>
          </rPr>
          <t>Adelita Marie Barrett:</t>
        </r>
        <r>
          <rPr>
            <sz val="9"/>
            <color indexed="81"/>
            <rFont val="Tahoma"/>
            <family val="2"/>
          </rPr>
          <t xml:space="preserve">
$1.95 bil cancelled</t>
        </r>
      </text>
    </comment>
    <comment ref="AD217" authorId="1" shapeId="0" xr:uid="{00000000-0006-0000-0100-000026000000}">
      <text>
        <r>
          <rPr>
            <b/>
            <sz val="9"/>
            <color indexed="81"/>
            <rFont val="Tahoma"/>
            <family val="2"/>
          </rPr>
          <t>Jason Mayfield:</t>
        </r>
        <r>
          <rPr>
            <sz val="9"/>
            <color indexed="81"/>
            <rFont val="Tahoma"/>
            <family val="2"/>
          </rPr>
          <t xml:space="preserve">
was F in series #11, operation PID for 2nd in series was P117868 which is dropped in SAP.  Changed SAP to standalone on 5/4/2011
</t>
        </r>
      </text>
    </comment>
    <comment ref="AD222" authorId="1" shapeId="0" xr:uid="{00000000-0006-0000-0100-000027000000}">
      <text>
        <r>
          <rPr>
            <b/>
            <sz val="9"/>
            <color indexed="81"/>
            <rFont val="Tahoma"/>
            <family val="2"/>
          </rPr>
          <t>Jason Mayfield:</t>
        </r>
        <r>
          <rPr>
            <sz val="9"/>
            <color indexed="81"/>
            <rFont val="Tahoma"/>
            <family val="2"/>
          </rPr>
          <t xml:space="preserve">
Was F in series 65, follow-on never materialized</t>
        </r>
      </text>
    </comment>
    <comment ref="AD233" authorId="1" shapeId="0" xr:uid="{00000000-0006-0000-0100-000028000000}">
      <text>
        <r>
          <rPr>
            <b/>
            <sz val="9"/>
            <color indexed="81"/>
            <rFont val="Tahoma"/>
            <family val="2"/>
          </rPr>
          <t>Jason Mayfield:</t>
        </r>
        <r>
          <rPr>
            <sz val="9"/>
            <color indexed="81"/>
            <rFont val="Tahoma"/>
            <family val="2"/>
          </rPr>
          <t xml:space="preserve">
was F in series 68, #2 was delayed</t>
        </r>
      </text>
    </comment>
    <comment ref="W249" authorId="0" shapeId="0" xr:uid="{00000000-0006-0000-0100-000029000000}">
      <text>
        <r>
          <rPr>
            <b/>
            <sz val="9"/>
            <color indexed="81"/>
            <rFont val="Tahoma"/>
            <family val="2"/>
          </rPr>
          <t>R Jason Thomas Mayfield:</t>
        </r>
        <r>
          <rPr>
            <sz val="9"/>
            <color indexed="81"/>
            <rFont val="Tahoma"/>
            <family val="2"/>
          </rPr>
          <t xml:space="preserve">
2 payments, looks like an SDR valuation problem</t>
        </r>
      </text>
    </comment>
    <comment ref="AG265" authorId="0" shapeId="0" xr:uid="{00000000-0006-0000-0100-00002A000000}">
      <text>
        <r>
          <rPr>
            <b/>
            <sz val="9"/>
            <color indexed="81"/>
            <rFont val="Tahoma"/>
            <family val="2"/>
          </rPr>
          <t>R Jason Thomas Mayfield:</t>
        </r>
        <r>
          <rPr>
            <sz val="9"/>
            <color indexed="81"/>
            <rFont val="Tahoma"/>
            <family val="2"/>
          </rPr>
          <t xml:space="preserve">
2nd tranche canceled - 
AMB: Client Connection showed 139 rather than former 150 as of 5-27-15, so changed to 139.</t>
        </r>
      </text>
    </comment>
    <comment ref="AD266" authorId="1" shapeId="0" xr:uid="{00000000-0006-0000-0100-00002B000000}">
      <text>
        <r>
          <rPr>
            <b/>
            <sz val="9"/>
            <color indexed="81"/>
            <rFont val="Arial"/>
            <family val="2"/>
          </rPr>
          <t>Jason Mayfield:</t>
        </r>
        <r>
          <rPr>
            <sz val="9"/>
            <color indexed="81"/>
            <rFont val="Arial"/>
            <family val="2"/>
          </rPr>
          <t xml:space="preserve">
was F in series 92, operation two neer happened, changed to standalone
</t>
        </r>
      </text>
    </comment>
    <comment ref="X267" authorId="1" shapeId="0" xr:uid="{00000000-0006-0000-0100-00002C000000}">
      <text>
        <r>
          <rPr>
            <b/>
            <sz val="9"/>
            <color indexed="81"/>
            <rFont val="Tahoma"/>
            <family val="2"/>
          </rPr>
          <t>Jason Mayfield:</t>
        </r>
        <r>
          <rPr>
            <sz val="9"/>
            <color indexed="81"/>
            <rFont val="Tahoma"/>
            <family val="2"/>
          </rPr>
          <t xml:space="preserve">
SDPL terms, but not formally called SDPL</t>
        </r>
      </text>
    </comment>
    <comment ref="AD268" authorId="1" shapeId="0" xr:uid="{00000000-0006-0000-0100-00002D000000}">
      <text>
        <r>
          <rPr>
            <b/>
            <sz val="9"/>
            <color indexed="81"/>
            <rFont val="Tahoma"/>
            <family val="2"/>
          </rPr>
          <t>Jason Mayfield:</t>
        </r>
        <r>
          <rPr>
            <sz val="9"/>
            <color indexed="81"/>
            <rFont val="Tahoma"/>
            <family val="2"/>
          </rPr>
          <t xml:space="preserve">
2/9/2011 was F in program 33, #2 never happened</t>
        </r>
      </text>
    </comment>
    <comment ref="P269" authorId="0" shapeId="0" xr:uid="{00000000-0006-0000-0100-00002E000000}">
      <text>
        <r>
          <rPr>
            <b/>
            <sz val="9"/>
            <color indexed="81"/>
            <rFont val="Tahoma"/>
            <family val="2"/>
          </rPr>
          <t>R Jason Thomas Mayfield:</t>
        </r>
        <r>
          <rPr>
            <sz val="9"/>
            <color indexed="81"/>
            <rFont val="Tahoma"/>
            <family val="2"/>
          </rPr>
          <t xml:space="preserve">
terminated 11/24/10
</t>
        </r>
      </text>
    </comment>
    <comment ref="X269" authorId="1" shapeId="0" xr:uid="{00000000-0006-0000-0100-00002F000000}">
      <text>
        <r>
          <rPr>
            <b/>
            <sz val="9"/>
            <color indexed="81"/>
            <rFont val="Tahoma"/>
            <family val="2"/>
          </rPr>
          <t>Jason Mayfield:</t>
        </r>
        <r>
          <rPr>
            <sz val="9"/>
            <color indexed="81"/>
            <rFont val="Tahoma"/>
            <family val="2"/>
          </rPr>
          <t xml:space="preserve">
SDPL terms, but not formally called SDPL</t>
        </r>
      </text>
    </comment>
    <comment ref="AD276" authorId="1" shapeId="0" xr:uid="{00000000-0006-0000-0100-000030000000}">
      <text>
        <r>
          <rPr>
            <b/>
            <sz val="9"/>
            <color indexed="81"/>
            <rFont val="Arial"/>
            <family val="2"/>
          </rPr>
          <t>Jason Mayfield:</t>
        </r>
        <r>
          <rPr>
            <sz val="9"/>
            <color indexed="81"/>
            <rFont val="Arial"/>
            <family val="2"/>
          </rPr>
          <t xml:space="preserve">
was F in series #81 but changed to standalone</t>
        </r>
      </text>
    </comment>
    <comment ref="AD283" authorId="1" shapeId="0" xr:uid="{00000000-0006-0000-0100-000031000000}">
      <text>
        <r>
          <rPr>
            <b/>
            <sz val="9"/>
            <color indexed="81"/>
            <rFont val="Tahoma"/>
            <family val="2"/>
          </rPr>
          <t>Jason Mayfield:</t>
        </r>
        <r>
          <rPr>
            <sz val="9"/>
            <color indexed="81"/>
            <rFont val="Tahoma"/>
            <family val="2"/>
          </rPr>
          <t xml:space="preserve">
Was I in series 80, now L due to dropping of the orig last in series P101618</t>
        </r>
      </text>
    </comment>
    <comment ref="AD284" authorId="1" shapeId="0" xr:uid="{00000000-0006-0000-0100-000032000000}">
      <text>
        <r>
          <rPr>
            <b/>
            <sz val="9"/>
            <color indexed="81"/>
            <rFont val="Tahoma"/>
            <family val="2"/>
          </rPr>
          <t>Jason Mayfield:</t>
        </r>
        <r>
          <rPr>
            <sz val="9"/>
            <color indexed="81"/>
            <rFont val="Tahoma"/>
            <family val="2"/>
          </rPr>
          <t xml:space="preserve">
was first in program 38, converted to standalone</t>
        </r>
      </text>
    </comment>
    <comment ref="AD291" authorId="1" shapeId="0" xr:uid="{00000000-0006-0000-0100-000033000000}">
      <text>
        <r>
          <rPr>
            <b/>
            <sz val="9"/>
            <color indexed="81"/>
            <rFont val="Tahoma"/>
            <family val="2"/>
          </rPr>
          <t>Jason Mayfield:</t>
        </r>
        <r>
          <rPr>
            <sz val="9"/>
            <color indexed="81"/>
            <rFont val="Tahoma"/>
            <family val="2"/>
          </rPr>
          <t xml:space="preserve">
Was F in series 98, but follow-on operation P120838 has been dropped.  SAP updated 5/20/11</t>
        </r>
      </text>
    </comment>
    <comment ref="AD300" authorId="1" shapeId="0" xr:uid="{00000000-0006-0000-0100-000034000000}">
      <text>
        <r>
          <rPr>
            <b/>
            <sz val="9"/>
            <color indexed="81"/>
            <rFont val="Tahoma"/>
            <family val="2"/>
          </rPr>
          <t>Jason Mayfield:</t>
        </r>
        <r>
          <rPr>
            <sz val="9"/>
            <color indexed="81"/>
            <rFont val="Tahoma"/>
            <family val="2"/>
          </rPr>
          <t xml:space="preserve">
was first in series 100, changed on 1/21/11 to non-programmatic per team</t>
        </r>
      </text>
    </comment>
    <comment ref="AD302" authorId="1" shapeId="0" xr:uid="{00000000-0006-0000-0100-000035000000}">
      <text>
        <r>
          <rPr>
            <b/>
            <sz val="9"/>
            <color indexed="81"/>
            <rFont val="Tahoma"/>
            <family val="2"/>
          </rPr>
          <t>Jason Mayfield:</t>
        </r>
        <r>
          <rPr>
            <sz val="9"/>
            <color indexed="81"/>
            <rFont val="Tahoma"/>
            <family val="2"/>
          </rPr>
          <t xml:space="preserve">
was F in series 102 along with P123875 as #2 but series lapsed.  Changed to standalone in SAP on 7/19/12</t>
        </r>
      </text>
    </comment>
    <comment ref="AD310" authorId="0" shapeId="0" xr:uid="{00000000-0006-0000-0100-000036000000}">
      <text>
        <r>
          <rPr>
            <b/>
            <sz val="9"/>
            <color indexed="81"/>
            <rFont val="Tahoma"/>
            <family val="2"/>
          </rPr>
          <t>R Jason Thomas Mayfield:</t>
        </r>
        <r>
          <rPr>
            <sz val="9"/>
            <color indexed="81"/>
            <rFont val="Tahoma"/>
            <family val="2"/>
          </rPr>
          <t xml:space="preserve">
was F in series 107, converted to standalone</t>
        </r>
      </text>
    </comment>
    <comment ref="W312" authorId="0" shapeId="0" xr:uid="{00000000-0006-0000-0100-000037000000}">
      <text>
        <r>
          <rPr>
            <b/>
            <sz val="9"/>
            <color indexed="81"/>
            <rFont val="Tahoma"/>
            <family val="2"/>
          </rPr>
          <t>R Jason Thomas Mayfield:</t>
        </r>
        <r>
          <rPr>
            <sz val="9"/>
            <color indexed="81"/>
            <rFont val="Tahoma"/>
            <family val="2"/>
          </rPr>
          <t xml:space="preserve">
2 payments, looks like an SDR valuation problem</t>
        </r>
      </text>
    </comment>
    <comment ref="AH314" authorId="3" shapeId="0" xr:uid="{00000000-0006-0000-0100-000038000000}">
      <text>
        <r>
          <rPr>
            <b/>
            <sz val="9"/>
            <color indexed="81"/>
            <rFont val="Tahoma"/>
            <family val="2"/>
          </rPr>
          <t>Sanaz Ettehad:</t>
        </r>
        <r>
          <rPr>
            <sz val="9"/>
            <color indexed="81"/>
            <rFont val="Tahoma"/>
            <family val="2"/>
          </rPr>
          <t xml:space="preserve">
OUTCOME RATING OR BANK PERFORMANCE? 
ICR SHOWS S FOR OUTCOME  RATING
</t>
        </r>
      </text>
    </comment>
    <comment ref="AD320" authorId="4" shapeId="0" xr:uid="{00000000-0006-0000-0100-000039000000}">
      <text>
        <r>
          <rPr>
            <b/>
            <sz val="9"/>
            <color indexed="81"/>
            <rFont val="Tahoma"/>
            <family val="2"/>
          </rPr>
          <t>Jason Thomas Mayfield:</t>
        </r>
        <r>
          <rPr>
            <sz val="9"/>
            <color indexed="81"/>
            <rFont val="Tahoma"/>
            <family val="2"/>
          </rPr>
          <t xml:space="preserve">
was F in series 108 - 2/7/2013 - I am trying to complete the Implementation Completion Report (ICR) for the
Indonesia Climate Change Development Policy Loan (P120313), which was originally
designed as the first of a programmatic series, with at least two subsequent
operations: CCDPL II and CCDPL III ( P124087 and P123135). The CCDPLs II and III
have since been dropped, and now the ICR for CCDPL I is due.</t>
        </r>
      </text>
    </comment>
    <comment ref="AD322" authorId="1" shapeId="0" xr:uid="{00000000-0006-0000-0100-00003A000000}">
      <text>
        <r>
          <rPr>
            <b/>
            <sz val="9"/>
            <color indexed="81"/>
            <rFont val="Tahoma"/>
            <family val="2"/>
          </rPr>
          <t>Jason Mayfield:</t>
        </r>
        <r>
          <rPr>
            <sz val="9"/>
            <color indexed="81"/>
            <rFont val="Tahoma"/>
            <family val="2"/>
          </rPr>
          <t xml:space="preserve">
Was F in series 111, changed to nonprogrammatic 9/27/11</t>
        </r>
      </text>
    </comment>
    <comment ref="AD326" authorId="1" shapeId="0" xr:uid="{00000000-0006-0000-0100-00003B000000}">
      <text>
        <r>
          <rPr>
            <b/>
            <sz val="9"/>
            <color indexed="81"/>
            <rFont val="Tahoma"/>
            <family val="2"/>
          </rPr>
          <t>Jason Mayfield:</t>
        </r>
        <r>
          <rPr>
            <sz val="9"/>
            <color indexed="81"/>
            <rFont val="Tahoma"/>
            <family val="2"/>
          </rPr>
          <t xml:space="preserve">
5/10/11 changed from I to L per conversation with Jayne kwengwere on project team.  Updated SAP.</t>
        </r>
      </text>
    </comment>
    <comment ref="W329" authorId="0" shapeId="0" xr:uid="{00000000-0006-0000-0100-00003C000000}">
      <text>
        <r>
          <rPr>
            <b/>
            <sz val="9"/>
            <color indexed="81"/>
            <rFont val="Tahoma"/>
            <family val="2"/>
          </rPr>
          <t>R Jason Thomas Mayfield:</t>
        </r>
        <r>
          <rPr>
            <sz val="9"/>
            <color indexed="81"/>
            <rFont val="Tahoma"/>
            <family val="2"/>
          </rPr>
          <t xml:space="preserve">
2 payments, looks like an SDR valuation problem</t>
        </r>
      </text>
    </comment>
    <comment ref="AD330" authorId="1" shapeId="0" xr:uid="{00000000-0006-0000-0100-00003D000000}">
      <text>
        <r>
          <rPr>
            <b/>
            <sz val="9"/>
            <color indexed="81"/>
            <rFont val="Tahoma"/>
            <family val="2"/>
          </rPr>
          <t>Jason Mayfield:</t>
        </r>
        <r>
          <rPr>
            <sz val="9"/>
            <color indexed="81"/>
            <rFont val="Tahoma"/>
            <family val="2"/>
          </rPr>
          <t xml:space="preserve">
was F in series 110, changed to standalone per TTL on 8/9/12 to do ICR</t>
        </r>
      </text>
    </comment>
    <comment ref="AI332" authorId="5" shapeId="0" xr:uid="{00000000-0006-0000-0100-00003E000000}">
      <text>
        <r>
          <rPr>
            <b/>
            <sz val="9"/>
            <color indexed="81"/>
            <rFont val="Tahoma"/>
            <family val="2"/>
          </rPr>
          <t xml:space="preserve">Adelita: </t>
        </r>
        <r>
          <rPr>
            <sz val="9"/>
            <color indexed="81"/>
            <rFont val="Tahoma"/>
            <family val="2"/>
          </rPr>
          <t>incorrected rated by IEG as FY 10 S/S</t>
        </r>
      </text>
    </comment>
    <comment ref="AD341" authorId="6" shapeId="0" xr:uid="{00000000-0006-0000-0100-00003F000000}">
      <text>
        <r>
          <rPr>
            <b/>
            <sz val="9"/>
            <color indexed="81"/>
            <rFont val="Arial"/>
            <family val="2"/>
          </rPr>
          <t>Mayfield Jason:</t>
        </r>
        <r>
          <rPr>
            <sz val="9"/>
            <color indexed="81"/>
            <rFont val="Arial"/>
            <family val="2"/>
          </rPr>
          <t xml:space="preserve">
Was F in series 114, became non-programmatic by time of ICR</t>
        </r>
      </text>
    </comment>
    <comment ref="AD350" authorId="1" shapeId="0" xr:uid="{00000000-0006-0000-0100-000040000000}">
      <text>
        <r>
          <rPr>
            <b/>
            <sz val="9"/>
            <color indexed="81"/>
            <rFont val="Tahoma"/>
            <family val="2"/>
          </rPr>
          <t>Jason Mayfield:</t>
        </r>
        <r>
          <rPr>
            <sz val="9"/>
            <color indexed="81"/>
            <rFont val="Tahoma"/>
            <family val="2"/>
          </rPr>
          <t xml:space="preserve">
changed from no to F per PD on 12/14/11</t>
        </r>
      </text>
    </comment>
    <comment ref="W352" authorId="0" shapeId="0" xr:uid="{00000000-0006-0000-0100-000041000000}">
      <text>
        <r>
          <rPr>
            <b/>
            <sz val="9"/>
            <color indexed="81"/>
            <rFont val="Tahoma"/>
            <family val="2"/>
          </rPr>
          <t>R Jason Thomas Mayfield:</t>
        </r>
        <r>
          <rPr>
            <sz val="9"/>
            <color indexed="81"/>
            <rFont val="Tahoma"/>
            <family val="2"/>
          </rPr>
          <t xml:space="preserve">
2 payments, looks like an SDR valuation problem</t>
        </r>
      </text>
    </comment>
    <comment ref="AL352" authorId="0" shapeId="0" xr:uid="{00000000-0006-0000-0100-000042000000}">
      <text>
        <r>
          <rPr>
            <b/>
            <sz val="9"/>
            <color indexed="81"/>
            <rFont val="Tahoma"/>
            <family val="2"/>
          </rPr>
          <t>R Jason Thomas Mayfield:</t>
        </r>
        <r>
          <rPr>
            <sz val="9"/>
            <color indexed="81"/>
            <rFont val="Tahoma"/>
            <family val="2"/>
          </rPr>
          <t xml:space="preserve">
7/15/14 per PD changed from 27.3 to 24.6</t>
        </r>
      </text>
    </comment>
    <comment ref="AD357" authorId="7" shapeId="0" xr:uid="{00000000-0006-0000-0100-000043000000}">
      <text>
        <r>
          <rPr>
            <b/>
            <sz val="9"/>
            <color indexed="81"/>
            <rFont val="Tahoma"/>
            <family val="2"/>
          </rPr>
          <t>wb183155:</t>
        </r>
        <r>
          <rPr>
            <sz val="9"/>
            <color indexed="81"/>
            <rFont val="Tahoma"/>
            <family val="2"/>
          </rPr>
          <t xml:space="preserve">
Changed from intermediate to last in series on 11/30/11 by Sundar - former last was P121650 which has been dropped</t>
        </r>
      </text>
    </comment>
    <comment ref="AD359" authorId="1" shapeId="0" xr:uid="{00000000-0006-0000-0100-000044000000}">
      <text>
        <r>
          <rPr>
            <b/>
            <sz val="9"/>
            <color indexed="81"/>
            <rFont val="Tahoma"/>
            <family val="2"/>
          </rPr>
          <t>Jason Mayfield:</t>
        </r>
        <r>
          <rPr>
            <sz val="9"/>
            <color indexed="81"/>
            <rFont val="Tahoma"/>
            <family val="2"/>
          </rPr>
          <t xml:space="preserve">
Converted from F in series 118 to standalone per TTL and PD on 5/30/12</t>
        </r>
      </text>
    </comment>
    <comment ref="O367" authorId="8" shapeId="0" xr:uid="{00000000-0006-0000-0100-000045000000}">
      <text>
        <r>
          <rPr>
            <b/>
            <sz val="9"/>
            <color indexed="81"/>
            <rFont val="Tahoma"/>
            <family val="2"/>
          </rPr>
          <t>Mariela Cessil Paredes Alanes:</t>
        </r>
        <r>
          <rPr>
            <sz val="9"/>
            <color indexed="81"/>
            <rFont val="Tahoma"/>
            <family val="2"/>
          </rPr>
          <t xml:space="preserve">
No Disbursement yet</t>
        </r>
      </text>
    </comment>
    <comment ref="AD378" authorId="1" shapeId="0" xr:uid="{00000000-0006-0000-0100-000046000000}">
      <text>
        <r>
          <rPr>
            <b/>
            <sz val="9"/>
            <color indexed="81"/>
            <rFont val="Tahoma"/>
            <family val="2"/>
          </rPr>
          <t>Jason Mayfield:</t>
        </r>
        <r>
          <rPr>
            <sz val="9"/>
            <color indexed="81"/>
            <rFont val="Tahoma"/>
            <family val="2"/>
          </rPr>
          <t xml:space="preserve">
Changed from no to L in series 76 per PD on 12/20/11</t>
        </r>
      </text>
    </comment>
    <comment ref="AI381" authorId="2" shapeId="0" xr:uid="{00000000-0006-0000-0100-000047000000}">
      <text>
        <r>
          <rPr>
            <b/>
            <sz val="9"/>
            <color indexed="81"/>
            <rFont val="Tahoma"/>
            <family val="2"/>
          </rPr>
          <t>Adelita Marie Barrett:</t>
        </r>
        <r>
          <rPr>
            <sz val="9"/>
            <color indexed="81"/>
            <rFont val="Tahoma"/>
            <family val="2"/>
          </rPr>
          <t xml:space="preserve">
changed to MU; was U before.</t>
        </r>
      </text>
    </comment>
    <comment ref="AD385" authorId="1" shapeId="0" xr:uid="{00000000-0006-0000-0100-000048000000}">
      <text>
        <r>
          <rPr>
            <b/>
            <sz val="9"/>
            <color indexed="81"/>
            <rFont val="Tahoma"/>
            <family val="2"/>
          </rPr>
          <t>Jason Mayfield:</t>
        </r>
        <r>
          <rPr>
            <sz val="9"/>
            <color indexed="81"/>
            <rFont val="Tahoma"/>
            <family val="2"/>
          </rPr>
          <t xml:space="preserve">
changed from no to I in series 104 per PD on 12/20/11</t>
        </r>
      </text>
    </comment>
    <comment ref="AD386" authorId="4" shapeId="0" xr:uid="{00000000-0006-0000-0100-000049000000}">
      <text>
        <r>
          <rPr>
            <b/>
            <sz val="9"/>
            <color indexed="81"/>
            <rFont val="Tahoma"/>
            <family val="2"/>
          </rPr>
          <t>Jason Thomas Mayfield:</t>
        </r>
        <r>
          <rPr>
            <sz val="9"/>
            <color indexed="81"/>
            <rFont val="Tahoma"/>
            <family val="2"/>
          </rPr>
          <t xml:space="preserve">
was F in series 127, but changed to standalone</t>
        </r>
      </text>
    </comment>
    <comment ref="AF387" authorId="2" shapeId="0" xr:uid="{00000000-0006-0000-0100-00004A000000}">
      <text>
        <r>
          <rPr>
            <b/>
            <sz val="9"/>
            <color indexed="81"/>
            <rFont val="Tahoma"/>
            <family val="2"/>
          </rPr>
          <t>Adelita Marie Barrett:</t>
        </r>
        <r>
          <rPr>
            <sz val="9"/>
            <color indexed="81"/>
            <rFont val="Tahoma"/>
            <family val="2"/>
          </rPr>
          <t xml:space="preserve">
ICR published in 2011.</t>
        </r>
      </text>
    </comment>
    <comment ref="W388" authorId="0" shapeId="0" xr:uid="{00000000-0006-0000-0100-00004B000000}">
      <text>
        <r>
          <rPr>
            <b/>
            <sz val="9"/>
            <color indexed="81"/>
            <rFont val="Tahoma"/>
            <family val="2"/>
          </rPr>
          <t>R Jason Thomas Mayfield:</t>
        </r>
        <r>
          <rPr>
            <sz val="9"/>
            <color indexed="81"/>
            <rFont val="Tahoma"/>
            <family val="2"/>
          </rPr>
          <t xml:space="preserve">
2 payments, looks like an SDR valuation problem</t>
        </r>
      </text>
    </comment>
    <comment ref="W389" authorId="0" shapeId="0" xr:uid="{00000000-0006-0000-0100-00004C000000}">
      <text>
        <r>
          <rPr>
            <b/>
            <sz val="9"/>
            <color indexed="81"/>
            <rFont val="Tahoma"/>
            <family val="2"/>
          </rPr>
          <t>R Jason Thomas Mayfield:</t>
        </r>
        <r>
          <rPr>
            <sz val="9"/>
            <color indexed="81"/>
            <rFont val="Tahoma"/>
            <family val="2"/>
          </rPr>
          <t xml:space="preserve">
2 payments, looks like an SDR valuation problem</t>
        </r>
      </text>
    </comment>
    <comment ref="AD389" authorId="1" shapeId="0" xr:uid="{00000000-0006-0000-0100-00004D000000}">
      <text>
        <r>
          <rPr>
            <b/>
            <sz val="9"/>
            <color indexed="81"/>
            <rFont val="Tahoma"/>
            <family val="2"/>
          </rPr>
          <t>Jason Mayfield:</t>
        </r>
        <r>
          <rPr>
            <sz val="9"/>
            <color indexed="81"/>
            <rFont val="Tahoma"/>
            <family val="2"/>
          </rPr>
          <t xml:space="preserve">
changed from F in series 128 to no per e-mail from Veronica Idquival on 12/19/11</t>
        </r>
      </text>
    </comment>
    <comment ref="AD396" authorId="2" shapeId="0" xr:uid="{00000000-0006-0000-0100-00004E000000}">
      <text>
        <r>
          <rPr>
            <b/>
            <sz val="9"/>
            <color indexed="81"/>
            <rFont val="Tahoma"/>
            <family val="2"/>
          </rPr>
          <t>Adelita Marie Barrett:</t>
        </r>
        <r>
          <rPr>
            <sz val="9"/>
            <color indexed="81"/>
            <rFont val="Tahoma"/>
            <family val="2"/>
          </rPr>
          <t xml:space="preserve">
changed to standalone after post-election delay prevented programmatic series from continuing. "Last project does not exist for DPL series - series added?</t>
        </r>
      </text>
    </comment>
    <comment ref="AD405" authorId="0" shapeId="0" xr:uid="{00000000-0006-0000-0100-00004F000000}">
      <text>
        <r>
          <rPr>
            <b/>
            <sz val="9"/>
            <color indexed="81"/>
            <rFont val="Tahoma"/>
            <family val="2"/>
          </rPr>
          <t>R Jason Thomas Mayfield:</t>
        </r>
        <r>
          <rPr>
            <sz val="9"/>
            <color indexed="81"/>
            <rFont val="Tahoma"/>
            <family val="2"/>
          </rPr>
          <t xml:space="preserve">
was F in series of two (series #142) but second op never happened</t>
        </r>
      </text>
    </comment>
    <comment ref="W410" authorId="0" shapeId="0" xr:uid="{00000000-0006-0000-0100-000050000000}">
      <text>
        <r>
          <rPr>
            <b/>
            <sz val="9"/>
            <color indexed="81"/>
            <rFont val="Tahoma"/>
            <family val="2"/>
          </rPr>
          <t>R Jason Thomas Mayfield:</t>
        </r>
        <r>
          <rPr>
            <sz val="9"/>
            <color indexed="81"/>
            <rFont val="Tahoma"/>
            <family val="2"/>
          </rPr>
          <t xml:space="preserve">
2 payments, looks like an SDR valuation problem</t>
        </r>
      </text>
    </comment>
    <comment ref="AD412" authorId="1" shapeId="0" xr:uid="{00000000-0006-0000-0100-000051000000}">
      <text>
        <r>
          <rPr>
            <b/>
            <sz val="9"/>
            <color indexed="81"/>
            <rFont val="Tahoma"/>
            <family val="2"/>
          </rPr>
          <t>Jason Mayfield:</t>
        </r>
        <r>
          <rPr>
            <sz val="9"/>
            <color indexed="81"/>
            <rFont val="Tahoma"/>
            <family val="2"/>
          </rPr>
          <t xml:space="preserve">
changed from no to F in series 141 per PD on 12/20/11
A Barrett: changed from F in series to no on 11-3-14, period timed out.</t>
        </r>
      </text>
    </comment>
    <comment ref="AD413" authorId="1" shapeId="0" xr:uid="{00000000-0006-0000-0100-000052000000}">
      <text>
        <r>
          <rPr>
            <b/>
            <sz val="9"/>
            <color indexed="81"/>
            <rFont val="Tahoma"/>
            <family val="2"/>
          </rPr>
          <t>Jason Mayfield:</t>
        </r>
        <r>
          <rPr>
            <sz val="9"/>
            <color indexed="81"/>
            <rFont val="Tahoma"/>
            <family val="2"/>
          </rPr>
          <t xml:space="preserve">
Changed from I to L on 12/14/11 per PD
</t>
        </r>
      </text>
    </comment>
    <comment ref="W415" authorId="0" shapeId="0" xr:uid="{00000000-0006-0000-0100-000053000000}">
      <text>
        <r>
          <rPr>
            <b/>
            <sz val="9"/>
            <color indexed="81"/>
            <rFont val="Tahoma"/>
            <family val="2"/>
          </rPr>
          <t>R Jason Thomas Mayfield:</t>
        </r>
        <r>
          <rPr>
            <sz val="9"/>
            <color indexed="81"/>
            <rFont val="Tahoma"/>
            <family val="2"/>
          </rPr>
          <t xml:space="preserve">
2 payments, looks like an SDR valuation problem</t>
        </r>
      </text>
    </comment>
    <comment ref="AD417" authorId="0" shapeId="0" xr:uid="{00000000-0006-0000-0100-000054000000}">
      <text>
        <r>
          <rPr>
            <b/>
            <sz val="9"/>
            <color indexed="81"/>
            <rFont val="Tahoma"/>
            <family val="2"/>
          </rPr>
          <t>R Jason Thomas Mayfield:</t>
        </r>
        <r>
          <rPr>
            <sz val="9"/>
            <color indexed="81"/>
            <rFont val="Tahoma"/>
            <family val="2"/>
          </rPr>
          <t xml:space="preserve">
was F in series 137, but 2nd was changed to PBG
</t>
        </r>
      </text>
    </comment>
    <comment ref="AD418" authorId="1" shapeId="0" xr:uid="{00000000-0006-0000-0100-000055000000}">
      <text>
        <r>
          <rPr>
            <b/>
            <sz val="9"/>
            <color indexed="81"/>
            <rFont val="Tahoma"/>
            <family val="2"/>
          </rPr>
          <t>Jason Mayfield:</t>
        </r>
        <r>
          <rPr>
            <sz val="9"/>
            <color indexed="81"/>
            <rFont val="Tahoma"/>
            <family val="2"/>
          </rPr>
          <t xml:space="preserve">
changed from I to L in series on 12/14/11 per PD</t>
        </r>
      </text>
    </comment>
    <comment ref="AD421" authorId="1" shapeId="0" xr:uid="{00000000-0006-0000-0100-000056000000}">
      <text>
        <r>
          <rPr>
            <b/>
            <sz val="9"/>
            <color indexed="81"/>
            <rFont val="Tahoma"/>
            <family val="2"/>
          </rPr>
          <t>Jason Mayfield:</t>
        </r>
        <r>
          <rPr>
            <sz val="9"/>
            <color indexed="81"/>
            <rFont val="Tahoma"/>
            <family val="2"/>
          </rPr>
          <t xml:space="preserve">
changed from no to L per PD on 12/14/11</t>
        </r>
      </text>
    </comment>
    <comment ref="AG421" authorId="4" shapeId="0" xr:uid="{00000000-0006-0000-0100-000057000000}">
      <text>
        <r>
          <rPr>
            <b/>
            <sz val="9"/>
            <color indexed="81"/>
            <rFont val="Tahoma"/>
            <family val="2"/>
          </rPr>
          <t>Jason Thomas Mayfield:</t>
        </r>
        <r>
          <rPr>
            <sz val="9"/>
            <color indexed="81"/>
            <rFont val="Tahoma"/>
            <family val="2"/>
          </rPr>
          <t xml:space="preserve">
</t>
        </r>
        <r>
          <rPr>
            <sz val="18"/>
            <color indexed="81"/>
            <rFont val="Tahoma"/>
            <family val="2"/>
          </rPr>
          <t>fully canceled Jan 30 2013</t>
        </r>
      </text>
    </comment>
    <comment ref="AD423" authorId="1" shapeId="0" xr:uid="{00000000-0006-0000-0100-000058000000}">
      <text>
        <r>
          <rPr>
            <b/>
            <sz val="9"/>
            <color indexed="81"/>
            <rFont val="Tahoma"/>
            <family val="2"/>
          </rPr>
          <t>Jason Mayfield:</t>
        </r>
        <r>
          <rPr>
            <sz val="9"/>
            <color indexed="81"/>
            <rFont val="Tahoma"/>
            <family val="2"/>
          </rPr>
          <t xml:space="preserve">
changed from I to L on 12/14/11 per PD</t>
        </r>
      </text>
    </comment>
    <comment ref="AG423" authorId="8" shapeId="0" xr:uid="{00000000-0006-0000-0100-000059000000}">
      <text>
        <r>
          <rPr>
            <b/>
            <sz val="9"/>
            <color indexed="81"/>
            <rFont val="Tahoma"/>
            <charset val="1"/>
          </rPr>
          <t>Mariela Cessil Paredes Alanes:</t>
        </r>
        <r>
          <rPr>
            <sz val="9"/>
            <color indexed="81"/>
            <rFont val="Tahoma"/>
            <charset val="1"/>
          </rPr>
          <t xml:space="preserve">
cancelled</t>
        </r>
      </text>
    </comment>
    <comment ref="AD428" authorId="0" shapeId="0" xr:uid="{00000000-0006-0000-0100-00005A000000}">
      <text>
        <r>
          <rPr>
            <b/>
            <sz val="9"/>
            <color indexed="81"/>
            <rFont val="Tahoma"/>
            <family val="2"/>
          </rPr>
          <t>R Jason Thomas Mayfield:</t>
        </r>
        <r>
          <rPr>
            <sz val="9"/>
            <color indexed="81"/>
            <rFont val="Tahoma"/>
            <family val="2"/>
          </rPr>
          <t xml:space="preserve">
was F in series 138, now standalone 5/9/13</t>
        </r>
      </text>
    </comment>
    <comment ref="AF434" authorId="2" shapeId="0" xr:uid="{00000000-0006-0000-0100-00005B000000}">
      <text>
        <r>
          <rPr>
            <b/>
            <sz val="9"/>
            <color indexed="81"/>
            <rFont val="Tahoma"/>
            <family val="2"/>
          </rPr>
          <t>Adelita Marie Barrett:</t>
        </r>
        <r>
          <rPr>
            <sz val="9"/>
            <color indexed="81"/>
            <rFont val="Tahoma"/>
            <family val="2"/>
          </rPr>
          <t xml:space="preserve">
ICR published in 2013.</t>
        </r>
      </text>
    </comment>
    <comment ref="W440" authorId="0" shapeId="0" xr:uid="{00000000-0006-0000-0100-00005C000000}">
      <text>
        <r>
          <rPr>
            <b/>
            <sz val="9"/>
            <color indexed="81"/>
            <rFont val="Tahoma"/>
            <family val="2"/>
          </rPr>
          <t>R Jason Thomas Mayfield:</t>
        </r>
        <r>
          <rPr>
            <sz val="9"/>
            <color indexed="81"/>
            <rFont val="Tahoma"/>
            <family val="2"/>
          </rPr>
          <t xml:space="preserve">
2 payments, looks like an SDR valuation problem</t>
        </r>
      </text>
    </comment>
    <comment ref="L448" authorId="4" shapeId="0" xr:uid="{00000000-0006-0000-0100-00005D000000}">
      <text>
        <r>
          <rPr>
            <b/>
            <sz val="9"/>
            <color indexed="81"/>
            <rFont val="Tahoma"/>
            <family val="2"/>
          </rPr>
          <t>Jason Thomas Mayfield:</t>
        </r>
        <r>
          <rPr>
            <sz val="9"/>
            <color indexed="81"/>
            <rFont val="Tahoma"/>
            <family val="2"/>
          </rPr>
          <t xml:space="preserve">
3/19/13 - Hector Pacheco and TTL confirmed via email this is the correct date, although it's a year retroactive</t>
        </r>
      </text>
    </comment>
    <comment ref="U448" authorId="2" shapeId="0" xr:uid="{00000000-0006-0000-0100-00005E000000}">
      <text>
        <r>
          <rPr>
            <b/>
            <sz val="9"/>
            <color indexed="81"/>
            <rFont val="Tahoma"/>
            <family val="2"/>
          </rPr>
          <t>Adelita Marie Barrett:</t>
        </r>
        <r>
          <rPr>
            <sz val="9"/>
            <color indexed="81"/>
            <rFont val="Tahoma"/>
            <family val="2"/>
          </rPr>
          <t xml:space="preserve">
used to be SF in the system; as of 5-1-2015, appears in system as RETF.</t>
        </r>
      </text>
    </comment>
    <comment ref="AD450" authorId="2" shapeId="0" xr:uid="{00000000-0006-0000-0100-00005F000000}">
      <text>
        <r>
          <rPr>
            <b/>
            <sz val="9"/>
            <color indexed="81"/>
            <rFont val="Tahoma"/>
            <family val="2"/>
          </rPr>
          <t>Adelita Marie Barrett:</t>
        </r>
        <r>
          <rPr>
            <sz val="9"/>
            <color indexed="81"/>
            <rFont val="Tahoma"/>
            <family val="2"/>
          </rPr>
          <t xml:space="preserve">
Saudamini confirmed</t>
        </r>
      </text>
    </comment>
    <comment ref="M452" authorId="0" shapeId="0" xr:uid="{00000000-0006-0000-0100-000060000000}">
      <text>
        <r>
          <rPr>
            <b/>
            <sz val="9"/>
            <color indexed="81"/>
            <rFont val="Tahoma"/>
            <family val="2"/>
          </rPr>
          <t>R Jason Thomas Mayfield:</t>
        </r>
        <r>
          <rPr>
            <sz val="9"/>
            <color indexed="81"/>
            <rFont val="Tahoma"/>
            <family val="2"/>
          </rPr>
          <t xml:space="preserve">
not signed, formally withdrawn</t>
        </r>
      </text>
    </comment>
    <comment ref="P452" authorId="0" shapeId="0" xr:uid="{00000000-0006-0000-0100-000061000000}">
      <text>
        <r>
          <rPr>
            <b/>
            <sz val="9"/>
            <color indexed="81"/>
            <rFont val="Tahoma"/>
            <family val="2"/>
          </rPr>
          <t>R Jason Thomas Mayfield:</t>
        </r>
        <r>
          <rPr>
            <sz val="9"/>
            <color indexed="81"/>
            <rFont val="Tahoma"/>
            <family val="2"/>
          </rPr>
          <t xml:space="preserve">
termination date 9/25/13 - never signed</t>
        </r>
      </text>
    </comment>
    <comment ref="AD464" authorId="0" shapeId="0" xr:uid="{00000000-0006-0000-0100-000062000000}">
      <text>
        <r>
          <rPr>
            <b/>
            <sz val="9"/>
            <color indexed="81"/>
            <rFont val="Tahoma"/>
            <family val="2"/>
          </rPr>
          <t>R Jason Thomas Mayfield:</t>
        </r>
        <r>
          <rPr>
            <sz val="9"/>
            <color indexed="81"/>
            <rFont val="Tahoma"/>
            <family val="2"/>
          </rPr>
          <t xml:space="preserve">
changed from no to F in series of 2 per PD on 7/25/14
</t>
        </r>
      </text>
    </comment>
    <comment ref="AD471" authorId="0" shapeId="0" xr:uid="{00000000-0006-0000-0100-000063000000}">
      <text>
        <r>
          <rPr>
            <b/>
            <sz val="9"/>
            <color indexed="81"/>
            <rFont val="Tahoma"/>
            <family val="2"/>
          </rPr>
          <t>R Jason Thomas Mayfield:</t>
        </r>
        <r>
          <rPr>
            <sz val="9"/>
            <color indexed="81"/>
            <rFont val="Tahoma"/>
            <family val="2"/>
          </rPr>
          <t xml:space="preserve">
changed from F in series 158 to standalone in line with PD on 7/15/14
</t>
        </r>
      </text>
    </comment>
    <comment ref="AD485" authorId="0" shapeId="0" xr:uid="{00000000-0006-0000-0100-000064000000}">
      <text>
        <r>
          <rPr>
            <b/>
            <sz val="9"/>
            <color indexed="81"/>
            <rFont val="Tahoma"/>
            <family val="2"/>
          </rPr>
          <t>R Jason Thomas Mayfield:</t>
        </r>
        <r>
          <rPr>
            <sz val="9"/>
            <color indexed="81"/>
            <rFont val="Tahoma"/>
            <family val="2"/>
          </rPr>
          <t xml:space="preserve">
was F series 164, incorrect, was never programmatic</t>
        </r>
      </text>
    </comment>
    <comment ref="AD492" authorId="0" shapeId="0" xr:uid="{00000000-0006-0000-0100-000065000000}">
      <text>
        <r>
          <rPr>
            <b/>
            <sz val="9"/>
            <color indexed="81"/>
            <rFont val="Tahoma"/>
            <family val="2"/>
          </rPr>
          <t>R Jason Thomas Mayfield:</t>
        </r>
        <r>
          <rPr>
            <sz val="9"/>
            <color indexed="81"/>
            <rFont val="Tahoma"/>
            <family val="2"/>
          </rPr>
          <t xml:space="preserve">
changed to standalone from F in series 167 per PD on 7/15/14</t>
        </r>
      </text>
    </comment>
    <comment ref="AD497" authorId="5" shapeId="0" xr:uid="{00000000-0006-0000-0100-000066000000}">
      <text>
        <r>
          <rPr>
            <b/>
            <sz val="9"/>
            <color indexed="81"/>
            <rFont val="Tahoma"/>
            <family val="2"/>
          </rPr>
          <t>Melanee Lynn Steadman:</t>
        </r>
        <r>
          <rPr>
            <sz val="9"/>
            <color indexed="81"/>
            <rFont val="Tahoma"/>
            <family val="2"/>
          </rPr>
          <t xml:space="preserve">
Was first of two (prog # was 170) but DPL2 was dropped after missed deadline in Dec 2014 (see ICR for P131028 for more info)</t>
        </r>
      </text>
    </comment>
    <comment ref="AD502" authorId="2" shapeId="0" xr:uid="{00000000-0006-0000-0100-000067000000}">
      <text>
        <r>
          <rPr>
            <b/>
            <sz val="9"/>
            <color indexed="81"/>
            <rFont val="Tahoma"/>
            <family val="2"/>
          </rPr>
          <t>Adelita Marie Barrett:</t>
        </r>
        <r>
          <rPr>
            <sz val="9"/>
            <color indexed="81"/>
            <rFont val="Tahoma"/>
            <family val="2"/>
          </rPr>
          <t xml:space="preserve">
changed to First in series of 2 DPOs as per PD. But can also be grouped with this C-55 series?</t>
        </r>
      </text>
    </comment>
    <comment ref="AG505" authorId="0" shapeId="0" xr:uid="{00000000-0006-0000-0100-000068000000}">
      <text>
        <r>
          <rPr>
            <b/>
            <sz val="9"/>
            <color indexed="81"/>
            <rFont val="Tahoma"/>
            <family val="2"/>
          </rPr>
          <t>R Jason Thomas Mayfield:</t>
        </r>
        <r>
          <rPr>
            <sz val="9"/>
            <color indexed="81"/>
            <rFont val="Tahoma"/>
            <family val="2"/>
          </rPr>
          <t xml:space="preserve">
grant H8370 - filed under DPO1</t>
        </r>
      </text>
    </comment>
    <comment ref="AD516" authorId="0" shapeId="0" xr:uid="{00000000-0006-0000-0100-000069000000}">
      <text>
        <r>
          <rPr>
            <b/>
            <sz val="9"/>
            <color indexed="81"/>
            <rFont val="Tahoma"/>
            <family val="2"/>
          </rPr>
          <t>R Jason Thomas Mayfield:</t>
        </r>
        <r>
          <rPr>
            <sz val="9"/>
            <color indexed="81"/>
            <rFont val="Tahoma"/>
            <family val="2"/>
          </rPr>
          <t xml:space="preserve">
was F in series 178, converted to standalone, ICR 6/25/14</t>
        </r>
      </text>
    </comment>
    <comment ref="AD530" authorId="0" shapeId="0" xr:uid="{00000000-0006-0000-0100-00006A000000}">
      <text>
        <r>
          <rPr>
            <b/>
            <sz val="9"/>
            <color indexed="81"/>
            <rFont val="Tahoma"/>
            <family val="2"/>
          </rPr>
          <t>R Jason Thomas Mayfield:</t>
        </r>
        <r>
          <rPr>
            <sz val="9"/>
            <color indexed="81"/>
            <rFont val="Tahoma"/>
            <family val="2"/>
          </rPr>
          <t xml:space="preserve">
was F in series 183, should have always been standalone</t>
        </r>
      </text>
    </comment>
    <comment ref="AD535" authorId="5" shapeId="0" xr:uid="{00000000-0006-0000-0100-00006B000000}">
      <text>
        <r>
          <rPr>
            <b/>
            <sz val="9"/>
            <color indexed="81"/>
            <rFont val="Tahoma"/>
            <family val="2"/>
          </rPr>
          <t>Melanee Lynn Steadman:</t>
        </r>
        <r>
          <rPr>
            <sz val="9"/>
            <color indexed="81"/>
            <rFont val="Tahoma"/>
            <family val="2"/>
          </rPr>
          <t xml:space="preserve">
Intended as programmatic</t>
        </r>
      </text>
    </comment>
    <comment ref="W557" authorId="0" shapeId="0" xr:uid="{00000000-0006-0000-0100-00006C000000}">
      <text>
        <r>
          <rPr>
            <b/>
            <sz val="9"/>
            <color indexed="81"/>
            <rFont val="Tahoma"/>
            <family val="2"/>
          </rPr>
          <t>R Jason Thomas Mayfield:</t>
        </r>
        <r>
          <rPr>
            <sz val="9"/>
            <color indexed="81"/>
            <rFont val="Tahoma"/>
            <family val="2"/>
          </rPr>
          <t xml:space="preserve">
3/18/14 payment, AUD 9131 on 4/9/14 and AUD 32 on 5/19/14 - appears undervaluing of IDA</t>
        </r>
      </text>
    </comment>
    <comment ref="AD570" authorId="2" shapeId="0" xr:uid="{00000000-0006-0000-0100-00006D000000}">
      <text>
        <r>
          <rPr>
            <b/>
            <sz val="9"/>
            <color indexed="81"/>
            <rFont val="Tahoma"/>
            <family val="2"/>
          </rPr>
          <t xml:space="preserve">Adelita Marie Barrett: </t>
        </r>
        <r>
          <rPr>
            <sz val="9"/>
            <color indexed="81"/>
            <rFont val="Tahoma"/>
            <family val="2"/>
          </rPr>
          <t>Lagos State DPO 2 is considered the start of a new series, given the time lapse since Lagos State DPO 1.</t>
        </r>
      </text>
    </comment>
    <comment ref="AG570" authorId="2" shapeId="0" xr:uid="{00000000-0006-0000-0100-00006E000000}">
      <text>
        <r>
          <rPr>
            <b/>
            <sz val="9"/>
            <color indexed="81"/>
            <rFont val="Tahoma"/>
            <family val="2"/>
          </rPr>
          <t>Adelita Marie Barrett:</t>
        </r>
        <r>
          <rPr>
            <sz val="9"/>
            <color indexed="81"/>
            <rFont val="Tahoma"/>
            <family val="2"/>
          </rPr>
          <t xml:space="preserve">
197 out of 200mil disbursed.</t>
        </r>
      </text>
    </comment>
    <comment ref="AK575" authorId="8" shapeId="0" xr:uid="{00000000-0006-0000-0100-00006F000000}">
      <text>
        <r>
          <rPr>
            <b/>
            <sz val="9"/>
            <color indexed="81"/>
            <rFont val="Tahoma"/>
            <family val="2"/>
          </rPr>
          <t>Mariela Cessil Paredes Alanes:</t>
        </r>
        <r>
          <rPr>
            <sz val="9"/>
            <color indexed="81"/>
            <rFont val="Tahoma"/>
            <family val="2"/>
          </rPr>
          <t xml:space="preserve">
AO 3.8
Operations Portal 2.5</t>
        </r>
      </text>
    </comment>
    <comment ref="AD576" authorId="5" shapeId="0" xr:uid="{00000000-0006-0000-0100-000070000000}">
      <text>
        <r>
          <rPr>
            <b/>
            <sz val="9"/>
            <color indexed="81"/>
            <rFont val="Tahoma"/>
            <family val="2"/>
          </rPr>
          <t>Melanee Lynn Steadman:</t>
        </r>
        <r>
          <rPr>
            <sz val="9"/>
            <color indexed="81"/>
            <rFont val="Tahoma"/>
            <family val="2"/>
          </rPr>
          <t xml:space="preserve">
ICR report: "As initially designed, the ERDPL2 was the second development policy operation of a
programmatic series. However, due to delays in implementing the reform agenda, the series lapsed and ERDPL2 was processed as a stand-alone operation(2). (Note 2): A separate ICRR was prepared for the ERDPL operation."
</t>
        </r>
      </text>
    </comment>
    <comment ref="O596" authorId="5" shapeId="0" xr:uid="{00000000-0006-0000-0100-000071000000}">
      <text>
        <r>
          <rPr>
            <b/>
            <sz val="9"/>
            <color indexed="81"/>
            <rFont val="Tahoma"/>
            <family val="2"/>
          </rPr>
          <t>Melanee Lynn Steadman:</t>
        </r>
        <r>
          <rPr>
            <sz val="9"/>
            <color indexed="81"/>
            <rFont val="Tahoma"/>
            <family val="2"/>
          </rPr>
          <t xml:space="preserve">
Disbursed after closing date?</t>
        </r>
      </text>
    </comment>
    <comment ref="AG597" authorId="2" shapeId="0" xr:uid="{00000000-0006-0000-0100-000072000000}">
      <text>
        <r>
          <rPr>
            <b/>
            <sz val="9"/>
            <color indexed="81"/>
            <rFont val="Tahoma"/>
            <family val="2"/>
          </rPr>
          <t>Adelita Marie Barrett:</t>
        </r>
        <r>
          <rPr>
            <sz val="9"/>
            <color indexed="81"/>
            <rFont val="Tahoma"/>
            <family val="2"/>
          </rPr>
          <t xml:space="preserve">
$896 mil disbursed</t>
        </r>
      </text>
    </comment>
    <comment ref="AG632" authorId="8" shapeId="0" xr:uid="{00000000-0006-0000-0100-000073000000}">
      <text>
        <r>
          <rPr>
            <b/>
            <sz val="9"/>
            <color indexed="81"/>
            <rFont val="Tahoma"/>
            <family val="2"/>
          </rPr>
          <t>Mariela Cessil Paredes Alanes:</t>
        </r>
        <r>
          <rPr>
            <sz val="9"/>
            <color indexed="81"/>
            <rFont val="Tahoma"/>
            <family val="2"/>
          </rPr>
          <t xml:space="preserve">
Cancelled 330</t>
        </r>
      </text>
    </comment>
    <comment ref="AG636" authorId="5" shapeId="0" xr:uid="{00000000-0006-0000-0100-000074000000}">
      <text>
        <r>
          <rPr>
            <b/>
            <sz val="9"/>
            <color indexed="81"/>
            <rFont val="Tahoma"/>
            <family val="2"/>
          </rPr>
          <t>Melanee Lynn Steadman:</t>
        </r>
        <r>
          <rPr>
            <sz val="9"/>
            <color indexed="81"/>
            <rFont val="Tahoma"/>
            <family val="2"/>
          </rPr>
          <t xml:space="preserve">
historical disbursed amt: $1.55m</t>
        </r>
      </text>
    </comment>
    <comment ref="X644" authorId="5" shapeId="0" xr:uid="{00000000-0006-0000-0100-000075000000}">
      <text>
        <r>
          <rPr>
            <b/>
            <sz val="9"/>
            <color indexed="81"/>
            <rFont val="Tahoma"/>
            <family val="2"/>
          </rPr>
          <t xml:space="preserve">Adelita Marie Barrett:
</t>
        </r>
        <r>
          <rPr>
            <sz val="9"/>
            <color indexed="81"/>
            <rFont val="Tahoma"/>
            <family val="2"/>
          </rPr>
          <t>Contacted TTL to change to N on 5-28-15</t>
        </r>
      </text>
    </comment>
    <comment ref="N646" authorId="5" shapeId="0" xr:uid="{00000000-0006-0000-0100-000076000000}">
      <text>
        <r>
          <rPr>
            <b/>
            <sz val="9"/>
            <color indexed="81"/>
            <rFont val="Tahoma"/>
            <family val="2"/>
          </rPr>
          <t>Melanee Lynn Steadman:</t>
        </r>
        <r>
          <rPr>
            <sz val="9"/>
            <color indexed="81"/>
            <rFont val="Tahoma"/>
            <family val="2"/>
          </rPr>
          <t xml:space="preserve">
Effective and Last Disb data reflects dates for 1st IDA Credit to Burkina Faso (IDA 56710). Credit to Cote d'Ivoire (IDA 56720) read Effective as 09/30/15 and Last Disb as 11/13/15</t>
        </r>
      </text>
    </comment>
    <comment ref="V646" authorId="5" shapeId="0" xr:uid="{00000000-0006-0000-0100-000077000000}">
      <text>
        <r>
          <rPr>
            <b/>
            <sz val="9"/>
            <color indexed="81"/>
            <rFont val="Tahoma"/>
            <family val="2"/>
          </rPr>
          <t>Melanee Lynn Steadman:</t>
        </r>
        <r>
          <rPr>
            <sz val="9"/>
            <color indexed="81"/>
            <rFont val="Tahoma"/>
            <family val="2"/>
          </rPr>
          <t xml:space="preserve">
Single tranche w/ single payment for each IDA credit (see comment under "Effect" date)</t>
        </r>
      </text>
    </comment>
    <comment ref="AC652" authorId="5" shapeId="0" xr:uid="{00000000-0006-0000-0100-000078000000}">
      <text>
        <r>
          <rPr>
            <b/>
            <sz val="9"/>
            <color indexed="81"/>
            <rFont val="Tahoma"/>
            <family val="2"/>
          </rPr>
          <t>Melanee Lynn Steadman:</t>
        </r>
        <r>
          <rPr>
            <sz val="9"/>
            <color indexed="81"/>
            <rFont val="Tahoma"/>
            <family val="2"/>
          </rPr>
          <t xml:space="preserve">
First Programmatic Development Policy Financing (2 single-tranche operations)
combining a loan and a policy-based guarantee.</t>
        </r>
      </text>
    </comment>
    <comment ref="R653" authorId="8" shapeId="0" xr:uid="{00000000-0006-0000-0100-000079000000}">
      <text>
        <r>
          <rPr>
            <b/>
            <sz val="9"/>
            <color indexed="81"/>
            <rFont val="Tahoma"/>
            <charset val="1"/>
          </rPr>
          <t>Mariela Cessil Paredes Alanes:</t>
        </r>
        <r>
          <rPr>
            <sz val="9"/>
            <color indexed="81"/>
            <rFont val="Tahoma"/>
            <charset val="1"/>
          </rPr>
          <t xml:space="preserve">
joint document with P153243 </t>
        </r>
      </text>
    </comment>
    <comment ref="AC653" authorId="5" shapeId="0" xr:uid="{00000000-0006-0000-0100-00007A000000}">
      <text>
        <r>
          <rPr>
            <b/>
            <sz val="9"/>
            <color indexed="81"/>
            <rFont val="Tahoma"/>
            <family val="2"/>
          </rPr>
          <t>Melanee Lynn Steadman:</t>
        </r>
        <r>
          <rPr>
            <sz val="9"/>
            <color indexed="81"/>
            <rFont val="Tahoma"/>
            <family val="2"/>
          </rPr>
          <t xml:space="preserve">
First Programmatic Development Policy Financing (2 single-tranche operations)
combining a loan and a policy-based guarantee.</t>
        </r>
      </text>
    </comment>
    <comment ref="I654" authorId="4" shapeId="0" xr:uid="{00000000-0006-0000-0100-00007B000000}">
      <text>
        <r>
          <rPr>
            <b/>
            <sz val="9"/>
            <color indexed="81"/>
            <rFont val="Tahoma"/>
            <family val="2"/>
          </rPr>
          <t>Jason Thomas Mayfield:</t>
        </r>
        <r>
          <rPr>
            <sz val="9"/>
            <color indexed="81"/>
            <rFont val="Tahoma"/>
            <family val="2"/>
          </rPr>
          <t xml:space="preserve">
was 4/15/13 rescheduled for 5/9/13 per CD on 4/9/13.
</t>
        </r>
        <r>
          <rPr>
            <b/>
            <sz val="9"/>
            <color indexed="81"/>
            <rFont val="Tahoma"/>
            <family val="2"/>
          </rPr>
          <t>AB:</t>
        </r>
        <r>
          <rPr>
            <sz val="9"/>
            <color indexed="81"/>
            <rFont val="Tahoma"/>
            <family val="2"/>
          </rPr>
          <t xml:space="preserve"> Rescheduled for April 6, 2015.
</t>
        </r>
        <r>
          <rPr>
            <b/>
            <sz val="9"/>
            <color indexed="81"/>
            <rFont val="Tahoma"/>
            <family val="2"/>
          </rPr>
          <t>MS:</t>
        </r>
        <r>
          <rPr>
            <sz val="9"/>
            <color indexed="81"/>
            <rFont val="Tahoma"/>
            <family val="2"/>
          </rPr>
          <t xml:space="preserve"> Actual date 04/29/2015</t>
        </r>
      </text>
    </comment>
    <comment ref="R655" authorId="8" shapeId="0" xr:uid="{00000000-0006-0000-0100-00007C000000}">
      <text>
        <r>
          <rPr>
            <b/>
            <sz val="9"/>
            <color indexed="81"/>
            <rFont val="Tahoma"/>
            <charset val="1"/>
          </rPr>
          <t>Mariela Cessil Paredes Alanes:</t>
        </r>
        <r>
          <rPr>
            <sz val="9"/>
            <color indexed="81"/>
            <rFont val="Tahoma"/>
            <charset val="1"/>
          </rPr>
          <t xml:space="preserve">
joint document with P133364 </t>
        </r>
      </text>
    </comment>
    <comment ref="I666" authorId="5" shapeId="0" xr:uid="{00000000-0006-0000-0100-00007D000000}">
      <text>
        <r>
          <rPr>
            <b/>
            <sz val="9"/>
            <color indexed="81"/>
            <rFont val="Tahoma"/>
            <family val="2"/>
          </rPr>
          <t>Melanee Lynn Steadman:</t>
        </r>
        <r>
          <rPr>
            <sz val="9"/>
            <color indexed="81"/>
            <rFont val="Tahoma"/>
            <family val="2"/>
          </rPr>
          <t xml:space="preserve">
Second ROC; first ROC: 11/04/2014</t>
        </r>
      </text>
    </comment>
    <comment ref="J677" authorId="5" shapeId="0" xr:uid="{00000000-0006-0000-0100-00007E000000}">
      <text>
        <r>
          <rPr>
            <b/>
            <sz val="9"/>
            <color indexed="81"/>
            <rFont val="Tahoma"/>
            <family val="2"/>
          </rPr>
          <t>Melanee Lynn Steadman:</t>
        </r>
        <r>
          <rPr>
            <sz val="9"/>
            <color indexed="81"/>
            <rFont val="Tahoma"/>
            <family val="2"/>
          </rPr>
          <t xml:space="preserve">
System reads 03/23/2011, assumed typo?</t>
        </r>
      </text>
    </comment>
    <comment ref="P686" authorId="8" shapeId="0" xr:uid="{00000000-0006-0000-0100-00007F000000}">
      <text>
        <r>
          <rPr>
            <b/>
            <sz val="9"/>
            <color indexed="81"/>
            <rFont val="Tahoma"/>
            <family val="2"/>
          </rPr>
          <t>Mariela Cessil Paredes Alanes:</t>
        </r>
        <r>
          <rPr>
            <sz val="9"/>
            <color indexed="81"/>
            <rFont val="Tahoma"/>
            <family val="2"/>
          </rPr>
          <t xml:space="preserve">
Client connection states 6/30/17, operations portal 6/30/19</t>
        </r>
      </text>
    </comment>
    <comment ref="T688" authorId="8" shapeId="0" xr:uid="{00000000-0006-0000-0100-000080000000}">
      <text>
        <r>
          <rPr>
            <b/>
            <sz val="9"/>
            <color indexed="81"/>
            <rFont val="Tahoma"/>
            <family val="2"/>
          </rPr>
          <t>Mariela Cessil Paredes Alanes:
8 priorities, but one of them has 2 different within 1 (8.a and 8.b)</t>
        </r>
      </text>
    </comment>
    <comment ref="AG690" authorId="8" shapeId="0" xr:uid="{00000000-0006-0000-0100-000081000000}">
      <text>
        <r>
          <rPr>
            <b/>
            <sz val="9"/>
            <color indexed="81"/>
            <rFont val="Tahoma"/>
            <charset val="1"/>
          </rPr>
          <t>Mariela Cessil Paredes Alanes:</t>
        </r>
        <r>
          <rPr>
            <sz val="9"/>
            <color indexed="81"/>
            <rFont val="Tahoma"/>
            <charset val="1"/>
          </rPr>
          <t xml:space="preserve">
only front end fee</t>
        </r>
      </text>
    </comment>
    <comment ref="W696" authorId="8" shapeId="0" xr:uid="{00000000-0006-0000-0100-000082000000}">
      <text>
        <r>
          <rPr>
            <b/>
            <sz val="9"/>
            <color indexed="81"/>
            <rFont val="Tahoma"/>
            <family val="2"/>
          </rPr>
          <t>Mariela Cessil Paredes Alanes:</t>
        </r>
        <r>
          <rPr>
            <sz val="9"/>
            <color indexed="81"/>
            <rFont val="Tahoma"/>
            <family val="2"/>
          </rPr>
          <t xml:space="preserve">
Different currencies</t>
        </r>
      </text>
    </comment>
    <comment ref="AA696" authorId="5" shapeId="0" xr:uid="{00000000-0006-0000-0100-000083000000}">
      <text>
        <r>
          <rPr>
            <b/>
            <sz val="9"/>
            <color indexed="81"/>
            <rFont val="Tahoma"/>
            <family val="2"/>
          </rPr>
          <t>Melanee Lynn Steadman:</t>
        </r>
        <r>
          <rPr>
            <sz val="9"/>
            <color indexed="81"/>
            <rFont val="Tahoma"/>
            <family val="2"/>
          </rPr>
          <t xml:space="preserve">
Regional project, includes: The Republic of Mauritius &amp;The Republic of Seychelles. The third non-small state recipient is the Republic of Mozambique.</t>
        </r>
      </text>
    </comment>
    <comment ref="AG696" authorId="8" shapeId="0" xr:uid="{00000000-0006-0000-0100-000084000000}">
      <text>
        <r>
          <rPr>
            <b/>
            <sz val="9"/>
            <color indexed="81"/>
            <rFont val="Tahoma"/>
            <family val="2"/>
          </rPr>
          <t>Mariela Cessil Paredes Alanes:</t>
        </r>
        <r>
          <rPr>
            <sz val="9"/>
            <color indexed="81"/>
            <rFont val="Tahoma"/>
            <family val="2"/>
          </rPr>
          <t xml:space="preserve">
IDA amount cancelled. Amount larger than commitment due to exchange rate</t>
        </r>
      </text>
    </comment>
    <comment ref="R701" authorId="8" shapeId="0" xr:uid="{00000000-0006-0000-0100-000085000000}">
      <text>
        <r>
          <rPr>
            <b/>
            <sz val="9"/>
            <color indexed="81"/>
            <rFont val="Tahoma"/>
            <charset val="1"/>
          </rPr>
          <t>Mariela Cessil Paredes Alanes:</t>
        </r>
        <r>
          <rPr>
            <sz val="9"/>
            <color indexed="81"/>
            <rFont val="Tahoma"/>
            <charset val="1"/>
          </rPr>
          <t xml:space="preserve">
joint document with P157207</t>
        </r>
      </text>
    </comment>
    <comment ref="AG709" authorId="8" shapeId="0" xr:uid="{00000000-0006-0000-0100-000086000000}">
      <text>
        <r>
          <rPr>
            <b/>
            <sz val="9"/>
            <color indexed="81"/>
            <rFont val="Tahoma"/>
            <family val="2"/>
          </rPr>
          <t>Mariela Cessil Paredes Alanes:</t>
        </r>
        <r>
          <rPr>
            <sz val="9"/>
            <color indexed="81"/>
            <rFont val="Tahoma"/>
            <family val="2"/>
          </rPr>
          <t xml:space="preserve">
96.5 disb due to exchange rate</t>
        </r>
      </text>
    </comment>
    <comment ref="W710" authorId="8" shapeId="0" xr:uid="{00000000-0006-0000-0100-000087000000}">
      <text>
        <r>
          <rPr>
            <b/>
            <sz val="9"/>
            <color indexed="81"/>
            <rFont val="Tahoma"/>
            <charset val="1"/>
          </rPr>
          <t xml:space="preserve">Mariela Cessil Paredes Alanes:
</t>
        </r>
        <r>
          <rPr>
            <sz val="9"/>
            <color indexed="81"/>
            <rFont val="Tahoma"/>
            <family val="2"/>
          </rPr>
          <t>disbursements in two different currencies (one in each)</t>
        </r>
      </text>
    </comment>
    <comment ref="AG711" authorId="8" shapeId="0" xr:uid="{00000000-0006-0000-0100-000088000000}">
      <text>
        <r>
          <rPr>
            <b/>
            <sz val="9"/>
            <color indexed="81"/>
            <rFont val="Tahoma"/>
            <family val="2"/>
          </rPr>
          <t>Mariela Cessil Paredes Alanes:</t>
        </r>
        <r>
          <rPr>
            <sz val="9"/>
            <color indexed="81"/>
            <rFont val="Tahoma"/>
            <family val="2"/>
          </rPr>
          <t xml:space="preserve">
91.4 disb due to exchange rate</t>
        </r>
      </text>
    </comment>
    <comment ref="AG712" authorId="8" shapeId="0" xr:uid="{00000000-0006-0000-0100-000089000000}">
      <text>
        <r>
          <rPr>
            <b/>
            <sz val="9"/>
            <color indexed="81"/>
            <rFont val="Tahoma"/>
            <family val="2"/>
          </rPr>
          <t>Mariela Cessil Paredes Alanes:</t>
        </r>
        <r>
          <rPr>
            <sz val="9"/>
            <color indexed="81"/>
            <rFont val="Tahoma"/>
            <family val="2"/>
          </rPr>
          <t xml:space="preserve">
72.3 disb due to exchange rate</t>
        </r>
      </text>
    </comment>
    <comment ref="AG715" authorId="8" shapeId="0" xr:uid="{00000000-0006-0000-0100-00008A000000}">
      <text>
        <r>
          <rPr>
            <b/>
            <sz val="9"/>
            <color indexed="81"/>
            <rFont val="Tahoma"/>
            <family val="2"/>
          </rPr>
          <t>Mariela Cessil Paredes Alanes:</t>
        </r>
        <r>
          <rPr>
            <sz val="9"/>
            <color indexed="81"/>
            <rFont val="Tahoma"/>
            <family val="2"/>
          </rPr>
          <t xml:space="preserve">
25.4  disb due to exchange rate</t>
        </r>
      </text>
    </comment>
    <comment ref="AG716" authorId="8" shapeId="0" xr:uid="{00000000-0006-0000-0100-00008B000000}">
      <text>
        <r>
          <rPr>
            <b/>
            <sz val="9"/>
            <color indexed="81"/>
            <rFont val="Tahoma"/>
            <family val="2"/>
          </rPr>
          <t>Mariela Cessil
 23.8</t>
        </r>
        <r>
          <rPr>
            <sz val="9"/>
            <color indexed="81"/>
            <rFont val="Tahoma"/>
            <family val="2"/>
          </rPr>
          <t xml:space="preserve"> due to exchange rate</t>
        </r>
      </text>
    </comment>
    <comment ref="AG717" authorId="8" shapeId="0" xr:uid="{00000000-0006-0000-0100-00008C000000}">
      <text>
        <r>
          <rPr>
            <b/>
            <sz val="9"/>
            <color indexed="81"/>
            <rFont val="Tahoma"/>
            <family val="2"/>
          </rPr>
          <t>Mariela Cessil Paredes Alanes:</t>
        </r>
        <r>
          <rPr>
            <sz val="9"/>
            <color indexed="81"/>
            <rFont val="Tahoma"/>
            <family val="2"/>
          </rPr>
          <t xml:space="preserve">
0.5 was cancelled</t>
        </r>
      </text>
    </comment>
    <comment ref="AG719" authorId="8" shapeId="0" xr:uid="{00000000-0006-0000-0100-00008D000000}">
      <text>
        <r>
          <rPr>
            <b/>
            <sz val="9"/>
            <color indexed="81"/>
            <rFont val="Tahoma"/>
            <family val="2"/>
          </rPr>
          <t>Mariela Cessil
 9.8</t>
        </r>
        <r>
          <rPr>
            <sz val="9"/>
            <color indexed="81"/>
            <rFont val="Tahoma"/>
            <family val="2"/>
          </rPr>
          <t xml:space="preserve"> due to exchange rate</t>
        </r>
      </text>
    </comment>
    <comment ref="AG720" authorId="8" shapeId="0" xr:uid="{00000000-0006-0000-0100-00008E000000}">
      <text>
        <r>
          <rPr>
            <b/>
            <sz val="9"/>
            <color indexed="81"/>
            <rFont val="Tahoma"/>
            <family val="2"/>
          </rPr>
          <t>Mariela Cessil Paredes Alanes:</t>
        </r>
        <r>
          <rPr>
            <sz val="9"/>
            <color indexed="81"/>
            <rFont val="Tahoma"/>
            <family val="2"/>
          </rPr>
          <t xml:space="preserve">
4.8 disb due to exchange rate</t>
        </r>
      </text>
    </comment>
    <comment ref="AG724" authorId="8" shapeId="0" xr:uid="{00000000-0006-0000-0100-00008F000000}">
      <text>
        <r>
          <rPr>
            <b/>
            <sz val="9"/>
            <color indexed="81"/>
            <rFont val="Tahoma"/>
            <family val="2"/>
          </rPr>
          <t>Mariela Cessil Paredes Alanes:</t>
        </r>
        <r>
          <rPr>
            <sz val="9"/>
            <color indexed="81"/>
            <rFont val="Tahoma"/>
            <family val="2"/>
          </rPr>
          <t xml:space="preserve">
748.2 disb due to exchange rate</t>
        </r>
      </text>
    </comment>
    <comment ref="AG725" authorId="8" shapeId="0" xr:uid="{00000000-0006-0000-0100-000090000000}">
      <text>
        <r>
          <rPr>
            <b/>
            <sz val="9"/>
            <color indexed="81"/>
            <rFont val="Tahoma"/>
            <family val="2"/>
          </rPr>
          <t>Mariela Cessil Paredes Alanes:</t>
        </r>
        <r>
          <rPr>
            <sz val="9"/>
            <color indexed="81"/>
            <rFont val="Tahoma"/>
            <family val="2"/>
          </rPr>
          <t xml:space="preserve">
558.3 due to exchange rate</t>
        </r>
      </text>
    </comment>
    <comment ref="P728" authorId="8" shapeId="0" xr:uid="{00000000-0006-0000-0100-000091000000}">
      <text>
        <r>
          <rPr>
            <b/>
            <sz val="9"/>
            <color indexed="81"/>
            <rFont val="Tahoma"/>
            <family val="2"/>
          </rPr>
          <t xml:space="preserve">Mariela Cessil Paredes Alanes:
client connect: 5/17/19
</t>
        </r>
      </text>
    </comment>
    <comment ref="AG729" authorId="8" shapeId="0" xr:uid="{00000000-0006-0000-0100-000092000000}">
      <text>
        <r>
          <rPr>
            <b/>
            <sz val="9"/>
            <color indexed="81"/>
            <rFont val="Tahoma"/>
            <family val="2"/>
          </rPr>
          <t>Mariela Cessil Paredes Alanes:</t>
        </r>
        <r>
          <rPr>
            <sz val="9"/>
            <color indexed="81"/>
            <rFont val="Tahoma"/>
            <family val="2"/>
          </rPr>
          <t xml:space="preserve">
8.8 disb due to exchange rate</t>
        </r>
      </text>
    </comment>
    <comment ref="AE731" authorId="8" shapeId="0" xr:uid="{00000000-0006-0000-0100-000093000000}">
      <text>
        <r>
          <rPr>
            <b/>
            <sz val="9"/>
            <color indexed="81"/>
            <rFont val="Tahoma"/>
            <charset val="1"/>
          </rPr>
          <t>Mariela Cessil Paredes Alanes:</t>
        </r>
        <r>
          <rPr>
            <sz val="9"/>
            <color indexed="81"/>
            <rFont val="Tahoma"/>
            <charset val="1"/>
          </rPr>
          <t xml:space="preserve">
According to pipeline it is not a supplemental financing, but according to P163968, it is one</t>
        </r>
      </text>
    </comment>
    <comment ref="AG733" authorId="8" shapeId="0" xr:uid="{00000000-0006-0000-0100-000094000000}">
      <text>
        <r>
          <rPr>
            <b/>
            <sz val="9"/>
            <color indexed="81"/>
            <rFont val="Tahoma"/>
            <family val="2"/>
          </rPr>
          <t>Mariela Cessil Paredes Alanes:</t>
        </r>
        <r>
          <rPr>
            <sz val="9"/>
            <color indexed="81"/>
            <rFont val="Tahoma"/>
            <family val="2"/>
          </rPr>
          <t xml:space="preserve">
It shows a disbursement of 64</t>
        </r>
      </text>
    </comment>
    <comment ref="AG734" authorId="8" shapeId="0" xr:uid="{00000000-0006-0000-0100-000095000000}">
      <text>
        <r>
          <rPr>
            <b/>
            <sz val="9"/>
            <color indexed="81"/>
            <rFont val="Tahoma"/>
            <family val="2"/>
          </rPr>
          <t>Mariela Cessil Paredes Alanes:</t>
        </r>
        <r>
          <rPr>
            <sz val="9"/>
            <color indexed="81"/>
            <rFont val="Tahoma"/>
            <family val="2"/>
          </rPr>
          <t xml:space="preserve">
56 due to exchange rate
</t>
        </r>
      </text>
    </comment>
    <comment ref="W737" authorId="8" shapeId="0" xr:uid="{00000000-0006-0000-0100-000096000000}">
      <text>
        <r>
          <rPr>
            <b/>
            <sz val="9"/>
            <color indexed="81"/>
            <rFont val="Tahoma"/>
            <charset val="1"/>
          </rPr>
          <t xml:space="preserve">Mariela Cessil Paredes Alanes:
2 different disbursements
</t>
        </r>
      </text>
    </comment>
    <comment ref="AG739" authorId="8" shapeId="0" xr:uid="{00000000-0006-0000-0100-000097000000}">
      <text>
        <r>
          <rPr>
            <b/>
            <sz val="9"/>
            <color indexed="81"/>
            <rFont val="Tahoma"/>
            <charset val="1"/>
          </rPr>
          <t>Mariela Cessil Paredes Alanes:</t>
        </r>
        <r>
          <rPr>
            <sz val="9"/>
            <color indexed="81"/>
            <rFont val="Tahoma"/>
            <charset val="1"/>
          </rPr>
          <t xml:space="preserve">
537 due to exchange rate
</t>
        </r>
      </text>
    </comment>
    <comment ref="AG744" authorId="8" shapeId="0" xr:uid="{00000000-0006-0000-0100-000098000000}">
      <text>
        <r>
          <rPr>
            <b/>
            <sz val="9"/>
            <color indexed="81"/>
            <rFont val="Tahoma"/>
            <family val="2"/>
          </rPr>
          <t>Mariela Cessil Paredes Alanes:</t>
        </r>
        <r>
          <rPr>
            <sz val="9"/>
            <color indexed="81"/>
            <rFont val="Tahoma"/>
            <family val="2"/>
          </rPr>
          <t xml:space="preserve">
0.027 not disbursed</t>
        </r>
      </text>
    </comment>
    <comment ref="AG745" authorId="8" shapeId="0" xr:uid="{00000000-0006-0000-0100-000099000000}">
      <text>
        <r>
          <rPr>
            <b/>
            <sz val="9"/>
            <color indexed="81"/>
            <rFont val="Tahoma"/>
            <family val="2"/>
          </rPr>
          <t>Mariela Cessil Paredes Alanes:</t>
        </r>
        <r>
          <rPr>
            <sz val="9"/>
            <color indexed="81"/>
            <rFont val="Tahoma"/>
            <family val="2"/>
          </rPr>
          <t xml:space="preserve">
699 due to exchange rate?</t>
        </r>
      </text>
    </comment>
    <comment ref="AG748" authorId="8" shapeId="0" xr:uid="{00000000-0006-0000-0100-00009A000000}">
      <text>
        <r>
          <rPr>
            <b/>
            <sz val="9"/>
            <color indexed="81"/>
            <rFont val="Tahoma"/>
            <family val="2"/>
          </rPr>
          <t>Mariela Cessil
182.5</t>
        </r>
        <r>
          <rPr>
            <sz val="9"/>
            <color indexed="81"/>
            <rFont val="Tahoma"/>
            <family val="2"/>
          </rPr>
          <t xml:space="preserve"> due to exchange rate</t>
        </r>
      </text>
    </comment>
    <comment ref="AG750" authorId="8" shapeId="0" xr:uid="{00000000-0006-0000-0100-00009B000000}">
      <text>
        <r>
          <rPr>
            <b/>
            <sz val="9"/>
            <color indexed="81"/>
            <rFont val="Tahoma"/>
            <family val="2"/>
          </rPr>
          <t>Mariela Cessil Paredes Alanes:</t>
        </r>
        <r>
          <rPr>
            <sz val="9"/>
            <color indexed="81"/>
            <rFont val="Tahoma"/>
            <family val="2"/>
          </rPr>
          <t xml:space="preserve">
Disbursed 91 due to exchange rate?</t>
        </r>
      </text>
    </comment>
    <comment ref="W755" authorId="8" shapeId="0" xr:uid="{00000000-0006-0000-0100-00009C000000}">
      <text>
        <r>
          <rPr>
            <b/>
            <sz val="9"/>
            <color indexed="81"/>
            <rFont val="Tahoma"/>
            <family val="2"/>
          </rPr>
          <t>Mariela Cessil Paredes Alanes:</t>
        </r>
        <r>
          <rPr>
            <sz val="9"/>
            <color indexed="81"/>
            <rFont val="Tahoma"/>
            <family val="2"/>
          </rPr>
          <t xml:space="preserve">
two different disbursements one for $3.4 and the other for $1.6</t>
        </r>
      </text>
    </comment>
    <comment ref="AG763" authorId="8" shapeId="0" xr:uid="{00000000-0006-0000-0100-00009D000000}">
      <text>
        <r>
          <rPr>
            <b/>
            <sz val="9"/>
            <color indexed="81"/>
            <rFont val="Tahoma"/>
            <charset val="1"/>
          </rPr>
          <t>Mariela Cessil Paredes Alanes:</t>
        </r>
        <r>
          <rPr>
            <sz val="9"/>
            <color indexed="81"/>
            <rFont val="Tahoma"/>
            <charset val="1"/>
          </rPr>
          <t xml:space="preserve">
due to exchange rate
</t>
        </r>
      </text>
    </comment>
    <comment ref="AG765" authorId="8" shapeId="0" xr:uid="{00000000-0006-0000-0100-00009E000000}">
      <text>
        <r>
          <rPr>
            <b/>
            <sz val="9"/>
            <color indexed="81"/>
            <rFont val="Tahoma"/>
            <charset val="1"/>
          </rPr>
          <t>Mariela Cessil Paredes Alanes:</t>
        </r>
        <r>
          <rPr>
            <sz val="9"/>
            <color indexed="81"/>
            <rFont val="Tahoma"/>
            <charset val="1"/>
          </rPr>
          <t xml:space="preserve">
due to exchange rate
</t>
        </r>
      </text>
    </comment>
    <comment ref="W768" authorId="8" shapeId="0" xr:uid="{00000000-0006-0000-0100-00009F000000}">
      <text>
        <r>
          <rPr>
            <b/>
            <sz val="9"/>
            <color indexed="81"/>
            <rFont val="Tahoma"/>
            <family val="2"/>
          </rPr>
          <t>Mariela Cessil Paredes Alanes:</t>
        </r>
        <r>
          <rPr>
            <sz val="9"/>
            <color indexed="81"/>
            <rFont val="Tahoma"/>
            <family val="2"/>
          </rPr>
          <t xml:space="preserve">
1 tranche payment  of $5 M and
2 supplementary payments of $45 and $9170</t>
        </r>
      </text>
    </comment>
    <comment ref="W774" authorId="8" shapeId="0" xr:uid="{00000000-0006-0000-0100-0000A0000000}">
      <text>
        <r>
          <rPr>
            <b/>
            <sz val="9"/>
            <color indexed="81"/>
            <rFont val="Tahoma"/>
            <family val="2"/>
          </rPr>
          <t>Mariela Cessil Paredes Alanes:</t>
        </r>
        <r>
          <rPr>
            <sz val="9"/>
            <color indexed="81"/>
            <rFont val="Tahoma"/>
            <family val="2"/>
          </rPr>
          <t xml:space="preserve">
two separate disbursements on the same date for $50 M and $25 M</t>
        </r>
      </text>
    </comment>
    <comment ref="AG775" authorId="8" shapeId="0" xr:uid="{00000000-0006-0000-0100-0000A1000000}">
      <text>
        <r>
          <rPr>
            <b/>
            <sz val="9"/>
            <color indexed="81"/>
            <rFont val="Tahoma"/>
            <charset val="1"/>
          </rPr>
          <t>Mariela Cessil Paredes Alanes:</t>
        </r>
        <r>
          <rPr>
            <sz val="9"/>
            <color indexed="81"/>
            <rFont val="Tahoma"/>
            <charset val="1"/>
          </rPr>
          <t xml:space="preserve">
due to exchange rate
</t>
        </r>
      </text>
    </comment>
    <comment ref="W776" authorId="8" shapeId="0" xr:uid="{00000000-0006-0000-0100-0000A2000000}">
      <text>
        <r>
          <rPr>
            <b/>
            <sz val="9"/>
            <color indexed="81"/>
            <rFont val="Tahoma"/>
            <family val="2"/>
          </rPr>
          <t>Mariela Cessil Paredes Alanes:</t>
        </r>
        <r>
          <rPr>
            <sz val="9"/>
            <color indexed="81"/>
            <rFont val="Tahoma"/>
            <family val="2"/>
          </rPr>
          <t xml:space="preserve">
2 separate disbursements each for $60 M
</t>
        </r>
      </text>
    </comment>
    <comment ref="AG777" authorId="8" shapeId="0" xr:uid="{00000000-0006-0000-0100-0000A3000000}">
      <text>
        <r>
          <rPr>
            <b/>
            <sz val="9"/>
            <color indexed="81"/>
            <rFont val="Tahoma"/>
            <charset val="1"/>
          </rPr>
          <t>Mariela Cessil Paredes Alanes:</t>
        </r>
        <r>
          <rPr>
            <sz val="9"/>
            <color indexed="81"/>
            <rFont val="Tahoma"/>
            <charset val="1"/>
          </rPr>
          <t xml:space="preserve">
due to exchange rate
</t>
        </r>
      </text>
    </comment>
    <comment ref="O778" authorId="8" shapeId="0" xr:uid="{00000000-0006-0000-0100-0000A4000000}">
      <text>
        <r>
          <rPr>
            <b/>
            <sz val="9"/>
            <color indexed="81"/>
            <rFont val="Tahoma"/>
            <charset val="1"/>
          </rPr>
          <t>Mariela Cessil Paredes Alanes:</t>
        </r>
        <r>
          <rPr>
            <sz val="9"/>
            <color indexed="81"/>
            <rFont val="Tahoma"/>
            <charset val="1"/>
          </rPr>
          <t xml:space="preserve">
Date not available in client connect, but repayment date on March 15
</t>
        </r>
      </text>
    </comment>
    <comment ref="AE780" authorId="8" shapeId="0" xr:uid="{00000000-0006-0000-0100-0000A5000000}">
      <text>
        <r>
          <rPr>
            <b/>
            <sz val="9"/>
            <color indexed="81"/>
            <rFont val="Tahoma"/>
            <charset val="1"/>
          </rPr>
          <t>Mariela Cessil Paredes Alanes:</t>
        </r>
        <r>
          <rPr>
            <sz val="9"/>
            <color indexed="81"/>
            <rFont val="Tahoma"/>
            <charset val="1"/>
          </rPr>
          <t xml:space="preserve">
pipeline says no, but title yes</t>
        </r>
      </text>
    </comment>
    <comment ref="U784" authorId="8" shapeId="0" xr:uid="{00000000-0006-0000-0100-0000A6000000}">
      <text>
        <r>
          <rPr>
            <b/>
            <sz val="9"/>
            <color indexed="81"/>
            <rFont val="Tahoma"/>
            <charset val="1"/>
          </rPr>
          <t>Mariela Cessil Paredes Alanes:</t>
        </r>
        <r>
          <rPr>
            <sz val="9"/>
            <color indexed="81"/>
            <rFont val="Tahoma"/>
            <charset val="1"/>
          </rPr>
          <t xml:space="preserve">
TF for 4.67, apart from the normal IDA disbursement</t>
        </r>
      </text>
    </comment>
    <comment ref="AG791" authorId="8" shapeId="0" xr:uid="{00000000-0006-0000-0100-0000A7000000}">
      <text>
        <r>
          <rPr>
            <b/>
            <sz val="9"/>
            <color indexed="81"/>
            <rFont val="Tahoma"/>
            <charset val="1"/>
          </rPr>
          <t>Mariela Cessil Paredes Alanes:</t>
        </r>
        <r>
          <rPr>
            <sz val="9"/>
            <color indexed="81"/>
            <rFont val="Tahoma"/>
            <charset val="1"/>
          </rPr>
          <t xml:space="preserve">
due to exchange rate
</t>
        </r>
      </text>
    </comment>
    <comment ref="T792" authorId="8" shapeId="0" xr:uid="{00000000-0006-0000-0100-0000A8000000}">
      <text>
        <r>
          <rPr>
            <b/>
            <sz val="9"/>
            <color indexed="81"/>
            <rFont val="Tahoma"/>
            <family val="2"/>
          </rPr>
          <t>Mariela Cessil Paredes Alanes:</t>
        </r>
        <r>
          <rPr>
            <sz val="9"/>
            <color indexed="81"/>
            <rFont val="Tahoma"/>
            <family val="2"/>
          </rPr>
          <t xml:space="preserve">
Total 10 PAs, but only 3 are financed by the Bank</t>
        </r>
      </text>
    </comment>
    <comment ref="AE799" authorId="8" shapeId="0" xr:uid="{00000000-0006-0000-0100-0000A9000000}">
      <text>
        <r>
          <rPr>
            <b/>
            <sz val="9"/>
            <color indexed="81"/>
            <rFont val="Tahoma"/>
            <charset val="1"/>
          </rPr>
          <t>Mariela Cessil Paredes Alanes:</t>
        </r>
        <r>
          <rPr>
            <sz val="9"/>
            <color indexed="81"/>
            <rFont val="Tahoma"/>
            <charset val="1"/>
          </rPr>
          <t xml:space="preserve">
pipeline says no, but title yes</t>
        </r>
      </text>
    </comment>
  </commentList>
</comments>
</file>

<file path=xl/sharedStrings.xml><?xml version="1.0" encoding="utf-8"?>
<sst xmlns="http://schemas.openxmlformats.org/spreadsheetml/2006/main" count="94197" uniqueCount="11249">
  <si>
    <t>FY/Q</t>
  </si>
  <si>
    <t>Qtr</t>
  </si>
  <si>
    <t>Retro</t>
  </si>
  <si>
    <t>Proj ID</t>
  </si>
  <si>
    <t>Name</t>
  </si>
  <si>
    <t>Reg</t>
  </si>
  <si>
    <t>Country</t>
  </si>
  <si>
    <t>Conc</t>
  </si>
  <si>
    <t>ROC</t>
  </si>
  <si>
    <t>Appr</t>
  </si>
  <si>
    <t>Neg</t>
  </si>
  <si>
    <t>Board Date</t>
  </si>
  <si>
    <t>Sign</t>
  </si>
  <si>
    <t>Effect</t>
  </si>
  <si>
    <t>Last Disb</t>
  </si>
  <si>
    <t>Rev Closing</t>
  </si>
  <si>
    <t>Brd</t>
  </si>
  <si>
    <t>DB</t>
  </si>
  <si>
    <t># Bnch Marks</t>
  </si>
  <si>
    <t># Prior Actns</t>
  </si>
  <si>
    <t>Type</t>
  </si>
  <si>
    <t># Tranche</t>
  </si>
  <si>
    <t># Pymts</t>
  </si>
  <si>
    <t>Terms</t>
  </si>
  <si>
    <t>Subntl</t>
  </si>
  <si>
    <t>Fragile</t>
  </si>
  <si>
    <t>Small State</t>
  </si>
  <si>
    <t>PRSC</t>
  </si>
  <si>
    <t>Prog #</t>
  </si>
  <si>
    <t>Prog</t>
  </si>
  <si>
    <t>Exit FY 
(based on AO-4c2)</t>
  </si>
  <si>
    <t>DISB</t>
  </si>
  <si>
    <t>ICR</t>
  </si>
  <si>
    <t>IEG</t>
  </si>
  <si>
    <t>$ IBRD</t>
  </si>
  <si>
    <t>$ IDA</t>
  </si>
  <si>
    <t>$ OTH</t>
  </si>
  <si>
    <t>Overall Risk Rating</t>
  </si>
  <si>
    <t>Policy Based Guarantee</t>
  </si>
  <si>
    <t># Months between Board &amp; Closing</t>
  </si>
  <si>
    <t># months between Closing &amp; Now</t>
  </si>
  <si>
    <t>Should have ICR?</t>
  </si>
  <si>
    <t>ICR ON FILE?</t>
  </si>
  <si>
    <t>Exit FY AO (4c2) REFRESH EACH IEG update</t>
  </si>
  <si>
    <t>Rated by IEG?</t>
  </si>
  <si>
    <t>MS+?</t>
  </si>
  <si>
    <t>Net commitment (Addition of comms)</t>
  </si>
  <si>
    <t>Total climate Co-benefits (%)</t>
  </si>
  <si>
    <t>TOTAL Climate co-benefits ($m)</t>
  </si>
  <si>
    <t>R1</t>
  </si>
  <si>
    <t>P077749</t>
  </si>
  <si>
    <t>ET-PRSC 2 DPL (FY05)</t>
  </si>
  <si>
    <t>AFR</t>
  </si>
  <si>
    <t>Ethiopia</t>
  </si>
  <si>
    <t>Y</t>
  </si>
  <si>
    <t>IDA</t>
  </si>
  <si>
    <t>-</t>
  </si>
  <si>
    <t>no</t>
  </si>
  <si>
    <t>FY05</t>
  </si>
  <si>
    <t>S</t>
  </si>
  <si>
    <t>MU</t>
  </si>
  <si>
    <t>MU-</t>
  </si>
  <si>
    <t>P083968</t>
  </si>
  <si>
    <t>PE-Programmatic Social Reform Loan IV</t>
  </si>
  <si>
    <t>LCR</t>
  </si>
  <si>
    <t>Peru</t>
  </si>
  <si>
    <t>IBRD</t>
  </si>
  <si>
    <t>P092663</t>
  </si>
  <si>
    <t>First Development Policy Loan</t>
  </si>
  <si>
    <t>EAP</t>
  </si>
  <si>
    <t>Indonesia</t>
  </si>
  <si>
    <t>C-34</t>
  </si>
  <si>
    <t>F</t>
  </si>
  <si>
    <t>MS+</t>
  </si>
  <si>
    <t>P083079</t>
  </si>
  <si>
    <t>PK Banking Sector Dev. Policy Credit</t>
  </si>
  <si>
    <t>SAR</t>
  </si>
  <si>
    <t>Pakistan</t>
  </si>
  <si>
    <t>IBRD/IDA</t>
  </si>
  <si>
    <t>HS</t>
  </si>
  <si>
    <t>MS</t>
  </si>
  <si>
    <t>P093133</t>
  </si>
  <si>
    <t>SV (CRL2) Program. Broad-Based Growth DP</t>
  </si>
  <si>
    <t>El Salvador</t>
  </si>
  <si>
    <t>FY06</t>
  </si>
  <si>
    <t>P083311</t>
  </si>
  <si>
    <t>HN First Prog Fin Sec Dev Pol Credit</t>
  </si>
  <si>
    <t>Honduras</t>
  </si>
  <si>
    <t>FY09</t>
  </si>
  <si>
    <t>P084762</t>
  </si>
  <si>
    <t>CO Prog Fiscal and Institutional SAL III</t>
  </si>
  <si>
    <t>Colombia</t>
  </si>
  <si>
    <t>P075287</t>
  </si>
  <si>
    <t>LA PRSC-1</t>
  </si>
  <si>
    <t>Lao People s Democratic Republic</t>
  </si>
  <si>
    <t>C-39</t>
  </si>
  <si>
    <t>P094450</t>
  </si>
  <si>
    <t>HN Debt Relief Credit</t>
  </si>
  <si>
    <t>SUPP HIPC Credit - IDA</t>
  </si>
  <si>
    <t>Monitor for IEG</t>
  </si>
  <si>
    <t>N</t>
  </si>
  <si>
    <t>supp</t>
  </si>
  <si>
    <t>P078995</t>
  </si>
  <si>
    <t>BF-PRSC 5 DPL (FY05)</t>
  </si>
  <si>
    <t>Burkina Faso</t>
  </si>
  <si>
    <t>C-14</t>
  </si>
  <si>
    <t>I</t>
  </si>
  <si>
    <t>P083275</t>
  </si>
  <si>
    <t xml:space="preserve">  NE-Pub Expend Reform Crdt (FY05)</t>
  </si>
  <si>
    <t>Niger</t>
  </si>
  <si>
    <t>P091365</t>
  </si>
  <si>
    <t>BO-Social Sector Programmatic Credit II</t>
  </si>
  <si>
    <t>Bolivia</t>
  </si>
  <si>
    <t>P086525</t>
  </si>
  <si>
    <t>BR 1st PRGM. FISCAL REF - SOC SEC REFORM</t>
  </si>
  <si>
    <t>Brazil</t>
  </si>
  <si>
    <t>P095028</t>
  </si>
  <si>
    <t>Uruguay Social Program Support Loan DPL</t>
  </si>
  <si>
    <t>Uruguay</t>
  </si>
  <si>
    <t>P078716</t>
  </si>
  <si>
    <t>BR(CRL1)Prog Growth for Housing</t>
  </si>
  <si>
    <t>P083477</t>
  </si>
  <si>
    <t>SL-ERRG 4 (FY05)</t>
  </si>
  <si>
    <t>Sierra Leone</t>
  </si>
  <si>
    <t>P086360</t>
  </si>
  <si>
    <t>Vietnam - PRSC IV</t>
  </si>
  <si>
    <t>Vietnam</t>
  </si>
  <si>
    <t>C-94</t>
  </si>
  <si>
    <t>P083746</t>
  </si>
  <si>
    <t>MA-Housing Sector DPL</t>
  </si>
  <si>
    <t>MNA</t>
  </si>
  <si>
    <t>Morocco</t>
  </si>
  <si>
    <t>FY08</t>
  </si>
  <si>
    <t>P079316</t>
  </si>
  <si>
    <t>DPL</t>
  </si>
  <si>
    <t>ECA</t>
  </si>
  <si>
    <t>Ukraine</t>
  </si>
  <si>
    <t>P094365</t>
  </si>
  <si>
    <t>GT Growth DPL I</t>
  </si>
  <si>
    <t>Guatemala</t>
  </si>
  <si>
    <t>C-50</t>
  </si>
  <si>
    <t>P083326</t>
  </si>
  <si>
    <t>MG-PRSC 2 DPL (FY06)</t>
  </si>
  <si>
    <t>Madagascar</t>
  </si>
  <si>
    <t>C-43</t>
  </si>
  <si>
    <t>P078619</t>
  </si>
  <si>
    <t>GH-PRSC 3 DPL (FY06)</t>
  </si>
  <si>
    <t>Ghana</t>
  </si>
  <si>
    <t>C-26</t>
  </si>
  <si>
    <t>L</t>
  </si>
  <si>
    <t>P079748</t>
  </si>
  <si>
    <t>MX ENVDPL II</t>
  </si>
  <si>
    <t>Mexico</t>
  </si>
  <si>
    <t>P087256</t>
  </si>
  <si>
    <t>TZ-PRSC 3 (FY06)</t>
  </si>
  <si>
    <t>Tanzania</t>
  </si>
  <si>
    <t>C-84</t>
  </si>
  <si>
    <t>P056201</t>
  </si>
  <si>
    <t>MZ-PRSC 2 (FY06)</t>
  </si>
  <si>
    <t>Mozambique</t>
  </si>
  <si>
    <t>C-56</t>
  </si>
  <si>
    <t>P088820</t>
  </si>
  <si>
    <t>PRSO</t>
  </si>
  <si>
    <t>Georgia</t>
  </si>
  <si>
    <t>C-24</t>
  </si>
  <si>
    <t>P088181</t>
  </si>
  <si>
    <t>TP Consolidation Support Program (CSP) 1</t>
  </si>
  <si>
    <t>Timor-Leste</t>
  </si>
  <si>
    <t>P098866</t>
  </si>
  <si>
    <t>NWFP SAC II -- Supplemental Financing - Parent P079635</t>
  </si>
  <si>
    <t>SUPP - IDA</t>
  </si>
  <si>
    <t>n/a</t>
  </si>
  <si>
    <t>P098867</t>
  </si>
  <si>
    <t>Pakistan PRSC I - Supplemental Financing - Parent P078806</t>
  </si>
  <si>
    <t>P090303</t>
  </si>
  <si>
    <t>PDPL</t>
  </si>
  <si>
    <t>Macedonia, former Yugoslav Republic of</t>
  </si>
  <si>
    <t>C-42</t>
  </si>
  <si>
    <t>P094301</t>
  </si>
  <si>
    <t>CO Business Product and Efficiency DPL I</t>
  </si>
  <si>
    <t>C-20</t>
  </si>
  <si>
    <t>S</t>
    <phoneticPr fontId="0" type="noConversion"/>
  </si>
  <si>
    <t>P092944</t>
  </si>
  <si>
    <t>RW-PRSC 2 DPL (FY06)</t>
  </si>
  <si>
    <t>Rwanda</t>
  </si>
  <si>
    <t>C-75</t>
  </si>
  <si>
    <t>P070196</t>
  </si>
  <si>
    <t>GA-Natl Res Mgmt DPL (FY06)</t>
  </si>
  <si>
    <t>Gabon</t>
  </si>
  <si>
    <t>FY11</t>
  </si>
  <si>
    <t>P089852</t>
  </si>
  <si>
    <t>MX Aff. Housing &amp; Urban Pov. Red. DPL II</t>
  </si>
  <si>
    <t>C-51</t>
  </si>
  <si>
    <t>U</t>
  </si>
  <si>
    <t>P090832</t>
  </si>
  <si>
    <t>Bangladesh Development Support Cr. III</t>
  </si>
  <si>
    <t>Bangladesh</t>
  </si>
  <si>
    <t>C-4</t>
  </si>
  <si>
    <t>P089116</t>
  </si>
  <si>
    <t>PPFDPC1(SERBIA)</t>
  </si>
  <si>
    <t>Serbia</t>
  </si>
  <si>
    <t>P089826</t>
  </si>
  <si>
    <t>PE Third Progr. Decentral. &amp; Compet. DPL</t>
  </si>
  <si>
    <t>C-69</t>
  </si>
  <si>
    <t>P091990</t>
  </si>
  <si>
    <t>DRC - Transitional Support Credit (DPL)</t>
  </si>
  <si>
    <t>Congo, Democratic Republic of</t>
  </si>
  <si>
    <t>P090829</t>
  </si>
  <si>
    <t>AF Program. Support for Inst. Bldg II</t>
  </si>
  <si>
    <t>Afghanistan</t>
  </si>
  <si>
    <t>C-1</t>
  </si>
  <si>
    <t>P094146</t>
  </si>
  <si>
    <t>SV Program. Broad Based Growth DPL II</t>
  </si>
  <si>
    <t>X</t>
  </si>
  <si>
    <t>FY07</t>
  </si>
  <si>
    <t>n/r</t>
  </si>
  <si>
    <t>P096594</t>
  </si>
  <si>
    <t>ID Second Development Policy Loan</t>
  </si>
  <si>
    <t>P088243</t>
  </si>
  <si>
    <t>MA-FINANCIAL SECTOR DPL</t>
  </si>
  <si>
    <t>P090881</t>
  </si>
  <si>
    <t>UG- PRSC 5</t>
  </si>
  <si>
    <t>Uganda</t>
  </si>
  <si>
    <t>C-90</t>
  </si>
  <si>
    <t>P093459</t>
  </si>
  <si>
    <t>AM -PRSC 2</t>
  </si>
  <si>
    <t>Armenia</t>
  </si>
  <si>
    <t>C-2</t>
  </si>
  <si>
    <t>P083799</t>
  </si>
  <si>
    <t>ML-Econ. Policy &amp; Public Fin. Mgt (FY06)</t>
  </si>
  <si>
    <t>Mali</t>
  </si>
  <si>
    <t>P070656</t>
  </si>
  <si>
    <t>CM-Forestry &amp; Env DPL (FY06)</t>
  </si>
  <si>
    <t>Cameroon</t>
  </si>
  <si>
    <t>IDA/GE</t>
  </si>
  <si>
    <t>FY12</t>
  </si>
  <si>
    <t>P097159</t>
  </si>
  <si>
    <t>MX Finance and Growth DPL I</t>
  </si>
  <si>
    <t>P084567</t>
  </si>
  <si>
    <t>Education Sector Dev. Support Credit II</t>
  </si>
  <si>
    <t>C-5</t>
  </si>
  <si>
    <t>P098299</t>
  </si>
  <si>
    <t>MX Competitiveness DPL</t>
  </si>
  <si>
    <t>P089677</t>
  </si>
  <si>
    <t>MA-Public Admin. Dev. Policy Ln II</t>
  </si>
  <si>
    <t>C-53</t>
  </si>
  <si>
    <t>P091051</t>
  </si>
  <si>
    <t>SN-PRSC 2  (FY06)</t>
  </si>
  <si>
    <t>Senegal</t>
  </si>
  <si>
    <t>C-77</t>
  </si>
  <si>
    <t>R2</t>
  </si>
  <si>
    <t>P078703</t>
  </si>
  <si>
    <t>GY Poverty Reduction and Public Mgmt.</t>
  </si>
  <si>
    <t>Guyana</t>
  </si>
  <si>
    <t>P096635</t>
  </si>
  <si>
    <t>Lao PDR PRSO2</t>
  </si>
  <si>
    <t>P100965</t>
  </si>
  <si>
    <t>CM-Debt Relief Grant DPL (FY06)</t>
  </si>
  <si>
    <t>P095509</t>
  </si>
  <si>
    <t>TZ-PRSC 4 DPL (FY06)</t>
  </si>
  <si>
    <t>C-85</t>
  </si>
  <si>
    <t>MS</t>
    <phoneticPr fontId="0" type="noConversion"/>
  </si>
  <si>
    <t>P078807</t>
  </si>
  <si>
    <t xml:space="preserve"> BT Development Policy Grant I</t>
  </si>
  <si>
    <t>Bhutan</t>
  </si>
  <si>
    <t>C-8</t>
  </si>
  <si>
    <t>P090689</t>
  </si>
  <si>
    <t>NWFP DPC I</t>
  </si>
  <si>
    <t>C-63</t>
  </si>
  <si>
    <t>P096962</t>
  </si>
  <si>
    <t>PK Punjab-Irrigation Sector DPL</t>
  </si>
  <si>
    <t>C-64</t>
  </si>
  <si>
    <t>P097636</t>
  </si>
  <si>
    <t>PK Punjab Education DPC-III</t>
  </si>
  <si>
    <t>C-62</t>
  </si>
  <si>
    <t>P090875</t>
  </si>
  <si>
    <t>CV-PRSC 2 (FY06)</t>
  </si>
  <si>
    <t>Cape Verde</t>
  </si>
  <si>
    <t>C-17</t>
  </si>
  <si>
    <t>P095675</t>
  </si>
  <si>
    <t>BR-2nd Progr. Sustn.&amp; Equit Growth</t>
  </si>
  <si>
    <t>C-10</t>
  </si>
  <si>
    <t>P096411</t>
  </si>
  <si>
    <t>NE-Rural &amp; Social Policy Reform I (FY06)</t>
  </si>
  <si>
    <t>C-61</t>
  </si>
  <si>
    <t>P095730</t>
  </si>
  <si>
    <t>GH-PRSC 4- DPL</t>
  </si>
  <si>
    <t>C-27</t>
  </si>
  <si>
    <t>P088877</t>
  </si>
  <si>
    <t>EG- FINANCIAL SECTOR REFORM DPL</t>
  </si>
  <si>
    <t>Egypt, Arab Republic of</t>
  </si>
  <si>
    <t>P078996</t>
  </si>
  <si>
    <t>BF-PRSC 6</t>
  </si>
  <si>
    <t xml:space="preserve"> </t>
  </si>
  <si>
    <t>P086361</t>
  </si>
  <si>
    <t>VN-PRSC V</t>
  </si>
  <si>
    <t>P071052</t>
  </si>
  <si>
    <t>TR- PPDPL</t>
  </si>
  <si>
    <t>Turkey</t>
  </si>
  <si>
    <t>C-87</t>
  </si>
  <si>
    <t>P074889</t>
  </si>
  <si>
    <t>TJ Prg. Development Policy Grant</t>
  </si>
  <si>
    <t>Tajikistan</t>
  </si>
  <si>
    <t>C-83</t>
  </si>
  <si>
    <t>P096102</t>
  </si>
  <si>
    <t>MG-PRSC III DPL (FY07)</t>
  </si>
  <si>
    <t>P094097</t>
  </si>
  <si>
    <t>Co - 3rd Prog.Labor and Social Sector</t>
  </si>
  <si>
    <t>C-18</t>
  </si>
  <si>
    <t>P091475</t>
  </si>
  <si>
    <t>BI-Econ. Reform. Support (FY07)</t>
  </si>
  <si>
    <t>Burundi</t>
  </si>
  <si>
    <t>P097036</t>
  </si>
  <si>
    <t>Orissa Socio-Econ Dev Loan II</t>
  </si>
  <si>
    <t>India</t>
  </si>
  <si>
    <t>C-32</t>
  </si>
  <si>
    <t>P094897</t>
  </si>
  <si>
    <t>GT Second Broad-Based Growth DPL</t>
  </si>
  <si>
    <t>P098376</t>
  </si>
  <si>
    <t>PA Dev Policy Loan</t>
  </si>
  <si>
    <t>Panama</t>
  </si>
  <si>
    <t>P093245</t>
  </si>
  <si>
    <t>PRSO 2</t>
  </si>
  <si>
    <t>P099166</t>
  </si>
  <si>
    <t>Moldova</t>
  </si>
  <si>
    <t>C-52</t>
  </si>
  <si>
    <t>P100330</t>
  </si>
  <si>
    <t>BD Railway Reform Programmatic DevPolicy</t>
  </si>
  <si>
    <t>P083313</t>
  </si>
  <si>
    <t xml:space="preserve"> BJ-PRSC 3</t>
  </si>
  <si>
    <t>Benin</t>
  </si>
  <si>
    <t>C-6</t>
  </si>
  <si>
    <t>P089816</t>
  </si>
  <si>
    <t>NI PRSC II</t>
  </si>
  <si>
    <t>Nicaragua</t>
  </si>
  <si>
    <t>C-60</t>
  </si>
  <si>
    <t>P102576</t>
  </si>
  <si>
    <t>CF-Development Policy Operation DPO FY07</t>
  </si>
  <si>
    <t>Central African Republic</t>
  </si>
  <si>
    <t>P095213</t>
  </si>
  <si>
    <t>CO 2nd Business Product and Efficiency</t>
  </si>
  <si>
    <t>P098129</t>
  </si>
  <si>
    <t>RW-PRSG III DPL (FY07)</t>
  </si>
  <si>
    <t>P101570</t>
  </si>
  <si>
    <t>MU-Development Policy DPL (FY07)</t>
  </si>
  <si>
    <t>Mauritius</t>
  </si>
  <si>
    <t>C-48</t>
  </si>
  <si>
    <t>P095575</t>
  </si>
  <si>
    <t>SL-GRGG (DPG) (FY07)</t>
  </si>
  <si>
    <t>C-82</t>
  </si>
  <si>
    <t>P100327</t>
  </si>
  <si>
    <t>Indonesia-Third Development Policy Loan</t>
  </si>
  <si>
    <t>P101335</t>
  </si>
  <si>
    <t>PE Prg Fiscal Mgmt &amp; Competitiveness DPL</t>
  </si>
  <si>
    <t>C-70</t>
  </si>
  <si>
    <t>P100706</t>
  </si>
  <si>
    <t>PH- Development Policy Loan - DPL I</t>
  </si>
  <si>
    <t>Philippines</t>
  </si>
  <si>
    <t>P075174</t>
  </si>
  <si>
    <t>AP DPL III</t>
  </si>
  <si>
    <t>FY10</t>
  </si>
  <si>
    <t>P083459</t>
  </si>
  <si>
    <t>MZ-PRSC 3 DPL (07) - 1st in new series</t>
  </si>
  <si>
    <t>C-57</t>
  </si>
  <si>
    <t>P100564</t>
  </si>
  <si>
    <t>HT 2nd Econ. Governance Reform</t>
  </si>
  <si>
    <t>Haiti</t>
  </si>
  <si>
    <t>P083803</t>
  </si>
  <si>
    <t>ML - PRSC 1</t>
  </si>
  <si>
    <t>C-46</t>
  </si>
  <si>
    <t>P093460</t>
  </si>
  <si>
    <t>PRSC 3</t>
  </si>
  <si>
    <t>P094967</t>
  </si>
  <si>
    <t>SIR DPL1</t>
  </si>
  <si>
    <t>Bulgaria</t>
  </si>
  <si>
    <t>C-13</t>
  </si>
  <si>
    <t>P104097</t>
  </si>
  <si>
    <t>VN - Program 135 Phase 2 Support Credit</t>
  </si>
  <si>
    <t>C-96</t>
  </si>
  <si>
    <t>P100807</t>
  </si>
  <si>
    <t>CV-PRSC 3 (last of 1st series)</t>
  </si>
  <si>
    <t>P098548</t>
  </si>
  <si>
    <t>PDPL 2</t>
  </si>
  <si>
    <t>P096205</t>
  </si>
  <si>
    <t>Albania</t>
  </si>
  <si>
    <t>P095657</t>
  </si>
  <si>
    <t>TZ-PRSC 5 (FY07)</t>
  </si>
  <si>
    <t>P090219</t>
  </si>
  <si>
    <t>UG-PRSC 6 DPL (FY07)</t>
  </si>
  <si>
    <t>P095840</t>
  </si>
  <si>
    <t>MA-Water Sector DPL</t>
  </si>
  <si>
    <t>P090690</t>
  </si>
  <si>
    <t>PK PRSC II</t>
  </si>
  <si>
    <t>P099287</t>
  </si>
  <si>
    <t>GH-PRSC 5 DPL (FY07)</t>
  </si>
  <si>
    <t>P086875</t>
  </si>
  <si>
    <t>NA-Education &amp; Training DPL (FY07)</t>
  </si>
  <si>
    <t>Namibia</t>
  </si>
  <si>
    <t>C-59</t>
  </si>
  <si>
    <t>P074801</t>
  </si>
  <si>
    <t>BD DSC IV/DPL</t>
  </si>
  <si>
    <t>P102709</t>
  </si>
  <si>
    <t>Program. Support for Inst. Bldg III</t>
  </si>
  <si>
    <t>P099618</t>
  </si>
  <si>
    <t>MA-Energy Sector DPL</t>
  </si>
  <si>
    <t>P094341</t>
  </si>
  <si>
    <t>PAL 2</t>
  </si>
  <si>
    <t>Croatia</t>
  </si>
  <si>
    <t>C-21</t>
  </si>
  <si>
    <t>P083927</t>
  </si>
  <si>
    <t>UY First Prog. Reform Implement. DPL</t>
  </si>
  <si>
    <t>C-93</t>
  </si>
  <si>
    <t>P096710</t>
  </si>
  <si>
    <t>LA - PRSC III</t>
  </si>
  <si>
    <t>P101086</t>
  </si>
  <si>
    <t>PR-Results and Accountability (REACT)DPL</t>
  </si>
  <si>
    <t>C-71</t>
  </si>
  <si>
    <t>P097471</t>
  </si>
  <si>
    <t>NWFP Second Development Policy Credit</t>
  </si>
  <si>
    <t>P102333</t>
  </si>
  <si>
    <t>Punjab Irrig DPL II</t>
  </si>
  <si>
    <t>P101243</t>
  </si>
  <si>
    <t>PEDPC-IV</t>
  </si>
  <si>
    <t>P100846</t>
  </si>
  <si>
    <t>Sindh DPC</t>
  </si>
  <si>
    <t>P095877</t>
  </si>
  <si>
    <t>CO 2nd Sustainable Dev DPL</t>
  </si>
  <si>
    <t>C-19</t>
  </si>
  <si>
    <t>P099882</t>
  </si>
  <si>
    <t>PRSO 3</t>
  </si>
  <si>
    <t>P100854</t>
  </si>
  <si>
    <t>CL- Ministry of Public Works DPL</t>
  </si>
  <si>
    <t>Chile</t>
  </si>
  <si>
    <t>P098963</t>
  </si>
  <si>
    <t>NE-Rural &amp; Social Policy DPL 2 (FY07)</t>
  </si>
  <si>
    <t>P104931</t>
  </si>
  <si>
    <t>BT Second Development Policy Grant</t>
  </si>
  <si>
    <t>P098964</t>
  </si>
  <si>
    <t>SN-PRSC III DPL (FY07)</t>
  </si>
  <si>
    <t>P102541</t>
  </si>
  <si>
    <t>Education Sector Dev.Support Credit III</t>
  </si>
  <si>
    <t>P101724</t>
  </si>
  <si>
    <t>Vietnam PRSC 6</t>
  </si>
  <si>
    <t>C-95</t>
  </si>
  <si>
    <t>P074181</t>
  </si>
  <si>
    <t>CEDPL</t>
  </si>
  <si>
    <t>C-105</t>
  </si>
  <si>
    <t>P096928</t>
  </si>
  <si>
    <t>BJ-PRSC 4 (new series) (FY07)</t>
  </si>
  <si>
    <t>C-7</t>
  </si>
  <si>
    <t>P099010</t>
  </si>
  <si>
    <t>BF-PRSC 7 DPL (1st in new series)</t>
  </si>
  <si>
    <t>C-15</t>
  </si>
  <si>
    <t>P071103</t>
  </si>
  <si>
    <t>KH-Poverty Reduction and Growth-1 (DPL)</t>
  </si>
  <si>
    <t>Cambodia</t>
  </si>
  <si>
    <t>P096930</t>
  </si>
  <si>
    <t>PDPG 2</t>
  </si>
  <si>
    <t>P099420</t>
  </si>
  <si>
    <t>MG-PRSC 4 - 1st of New Series (FY08)</t>
  </si>
  <si>
    <t>C-44</t>
  </si>
  <si>
    <t>P094288</t>
  </si>
  <si>
    <t>LB - Reform Implementation DPL</t>
  </si>
  <si>
    <t>Lebanon</t>
  </si>
  <si>
    <t>no</t>
    <phoneticPr fontId="0" type="noConversion"/>
  </si>
  <si>
    <t>P101311</t>
  </si>
  <si>
    <t>GT DPL III</t>
  </si>
  <si>
    <t>P105124</t>
  </si>
  <si>
    <t>HP DPL I</t>
  </si>
  <si>
    <t>P108843</t>
  </si>
  <si>
    <t>Bangladesh DSC IV-Supplemental Financing</t>
  </si>
  <si>
    <t>P099313</t>
  </si>
  <si>
    <t>MW-PRSC-1</t>
  </si>
  <si>
    <t>Malawi</t>
  </si>
  <si>
    <t>C-45</t>
  </si>
  <si>
    <t>P101342</t>
  </si>
  <si>
    <t>MX Affordable Housing DPL III</t>
  </si>
  <si>
    <t>P101486</t>
  </si>
  <si>
    <t>PRSC 4</t>
  </si>
  <si>
    <t>P105710</t>
  </si>
  <si>
    <t>PA 1st Competitive &amp; PubFinancMgmt DPL</t>
  </si>
  <si>
    <t>C-67</t>
  </si>
  <si>
    <t>P105637</t>
  </si>
  <si>
    <t>Fourth Development Policy Loan</t>
  </si>
  <si>
    <t>P102915</t>
  </si>
  <si>
    <t>LR-Re-eng. and Reform Support (DPO) FY07</t>
  </si>
  <si>
    <t>Liberia</t>
  </si>
  <si>
    <t>P107163</t>
  </si>
  <si>
    <t>ID-Infrastructure DPL (IDPL)</t>
  </si>
  <si>
    <t>C-36</t>
  </si>
  <si>
    <t>P101453</t>
  </si>
  <si>
    <t>RY-INSTITUTIONAL REFORM CREDIT</t>
  </si>
  <si>
    <t>Yemen, Republic of</t>
  </si>
  <si>
    <t>P096389</t>
  </si>
  <si>
    <t>DPL 2</t>
  </si>
  <si>
    <t>C-91</t>
  </si>
  <si>
    <t>P102737</t>
  </si>
  <si>
    <t>Bihar DPL</t>
  </si>
  <si>
    <t>P110110</t>
  </si>
  <si>
    <t>BD DSC IV-Supplemental Financing II</t>
  </si>
  <si>
    <t>P103277</t>
  </si>
  <si>
    <t>MZ-PRSC 4 - intermediate</t>
  </si>
  <si>
    <t>P103466</t>
  </si>
  <si>
    <t>ML-PRSC 2 (FY08)</t>
  </si>
  <si>
    <t>P104990</t>
  </si>
  <si>
    <t>RW- PRSG 4 DPL FY08</t>
  </si>
  <si>
    <t>C-76</t>
  </si>
  <si>
    <t>P106650</t>
  </si>
  <si>
    <t>MU-Dev.Pol.Loan (intermediate)</t>
  </si>
  <si>
    <t>P083583</t>
  </si>
  <si>
    <t>CI-EGRG-Econ. Governance&amp; Recovery Grant</t>
  </si>
  <si>
    <t>Cote d Ivoire</t>
  </si>
  <si>
    <t>P105029</t>
  </si>
  <si>
    <t>CO 3rd Business Prod &amp; Efficiency DDO</t>
  </si>
  <si>
    <t>DDO</t>
  </si>
  <si>
    <t>P110849</t>
  </si>
  <si>
    <t>MX - Climate Change DPL/DDO</t>
  </si>
  <si>
    <t>P101231</t>
  </si>
  <si>
    <t>UG-PRSC 7 (FY08)</t>
  </si>
  <si>
    <t>P103941</t>
  </si>
  <si>
    <t>PRSC 2</t>
  </si>
  <si>
    <t>P101296</t>
  </si>
  <si>
    <t>PDPL 3</t>
  </si>
  <si>
    <t>P095759</t>
  </si>
  <si>
    <t>MA-Public Admin. Reform III</t>
  </si>
  <si>
    <t>C-54</t>
  </si>
  <si>
    <t>P074445</t>
  </si>
  <si>
    <t>ZM-Econ Mgmt &amp; Growth Crdt 2</t>
  </si>
  <si>
    <t>Zambia</t>
  </si>
  <si>
    <t>P102302</t>
  </si>
  <si>
    <t>LS-PRSC I (FY08)</t>
  </si>
  <si>
    <t>Lesotho</t>
  </si>
  <si>
    <t>C-41</t>
  </si>
  <si>
    <t>P106458</t>
  </si>
  <si>
    <t>CF- EMGRG DPO (FY08)</t>
  </si>
  <si>
    <t>P105255</t>
  </si>
  <si>
    <t>PRSO 4</t>
  </si>
  <si>
    <t>P110618</t>
  </si>
  <si>
    <t>TG-Economic Recovery and Gov. Grant</t>
  </si>
  <si>
    <t>Togo</t>
  </si>
  <si>
    <t>P112133</t>
  </si>
  <si>
    <t>HT - Suppl. EGRO-II DPL</t>
  </si>
  <si>
    <t>SUPP - RE</t>
  </si>
  <si>
    <t>P112017</t>
  </si>
  <si>
    <t>Djibouti - Food Crisis Response Dev.</t>
  </si>
  <si>
    <t>Djibouti</t>
  </si>
  <si>
    <t>SF</t>
  </si>
  <si>
    <t>P094551</t>
  </si>
  <si>
    <t>EG-FINANCIAL SECTOR DPL II</t>
  </si>
  <si>
    <t>P103631</t>
  </si>
  <si>
    <t>GH-PRSC 6 DPL (FY08)</t>
  </si>
  <si>
    <t>P102675</t>
  </si>
  <si>
    <t>GH-Agriculture DPL</t>
  </si>
  <si>
    <t>C-28</t>
  </si>
  <si>
    <t>P102971</t>
  </si>
  <si>
    <t>GH-Environmental Governance (FY07)</t>
  </si>
  <si>
    <t>C-29</t>
  </si>
  <si>
    <t>P111078</t>
  </si>
  <si>
    <t>WBG PRDP Support</t>
  </si>
  <si>
    <t>West Bank and Gaza</t>
  </si>
  <si>
    <t>P106468</t>
  </si>
  <si>
    <t>ST-DPL</t>
  </si>
  <si>
    <t>Sao Tome and Principe</t>
  </si>
  <si>
    <t>P107797</t>
  </si>
  <si>
    <t>Power Sector DPL</t>
  </si>
  <si>
    <t>P110167</t>
  </si>
  <si>
    <t>BD Transitional Support Credit</t>
  </si>
  <si>
    <t>P107242</t>
  </si>
  <si>
    <t>Lao PDR PRSO4</t>
  </si>
  <si>
    <t>C-40</t>
  </si>
  <si>
    <t>P088837</t>
  </si>
  <si>
    <t>PPDPL 2</t>
  </si>
  <si>
    <t>P105279</t>
  </si>
  <si>
    <t>SN-En. Sec. Recov. Dev Policy Financing</t>
  </si>
  <si>
    <t>U</t>
    <phoneticPr fontId="0" type="noConversion"/>
  </si>
  <si>
    <t>P105135</t>
  </si>
  <si>
    <t>MG-PRSC 5 (FY08) DPL</t>
  </si>
  <si>
    <t>P105287</t>
  </si>
  <si>
    <t>VN - PRSC 7</t>
  </si>
  <si>
    <t>P106502</t>
  </si>
  <si>
    <t xml:space="preserve"> CV-PRSC 4 -DPL</t>
  </si>
  <si>
    <t>P106767</t>
  </si>
  <si>
    <t>BR RGS Fiscal Sustainability DPL</t>
  </si>
  <si>
    <t>P102508</t>
  </si>
  <si>
    <t>BI- ERSG II DPL (FY09)</t>
  </si>
  <si>
    <t>C-49</t>
  </si>
  <si>
    <t>P101590</t>
  </si>
  <si>
    <t>PE 2nd Prg Fiscal Mgmt &amp; Comp. DPL</t>
  </si>
  <si>
    <t>FY15</t>
  </si>
  <si>
    <t>P113219</t>
  </si>
  <si>
    <t>SL-DPL-FOOD CRISIS RESPONSE</t>
  </si>
  <si>
    <t>P112023</t>
  </si>
  <si>
    <t>HN-Suppl.Food Prices Crisis FSDPC (parent P083311)</t>
  </si>
  <si>
    <t>P113224</t>
  </si>
  <si>
    <t>MG: Supplemental PRSC - FPC TF - Parent P105135</t>
  </si>
  <si>
    <t>P113438</t>
  </si>
  <si>
    <t>BI - Food Crisis Response DP Grant</t>
  </si>
  <si>
    <t>P113232</t>
  </si>
  <si>
    <t>RW - PRSG IV Supplemental</t>
  </si>
  <si>
    <t>P111926</t>
  </si>
  <si>
    <t>CR CAT DDO</t>
  </si>
  <si>
    <t>Costa Rica</t>
  </si>
  <si>
    <t>CDDO</t>
  </si>
  <si>
    <t>P113625</t>
  </si>
  <si>
    <t>GN: Food Crisis DPG</t>
  </si>
  <si>
    <t>Guinea</t>
  </si>
  <si>
    <t>P099011</t>
  </si>
  <si>
    <t>BF-PRSC 8 DPL</t>
  </si>
  <si>
    <t>P106747</t>
  </si>
  <si>
    <t>NI Development Policy Credit</t>
  </si>
  <si>
    <t>P114167</t>
  </si>
  <si>
    <t>Supplemental Credit for PRSO IV (parent P105255)</t>
  </si>
  <si>
    <t>P095510</t>
  </si>
  <si>
    <t>MX Environmental Sustainability DPL</t>
  </si>
  <si>
    <t>P102040</t>
  </si>
  <si>
    <t>Scond Government Reform &amp; Growth Grant</t>
  </si>
  <si>
    <t>P101229</t>
  </si>
  <si>
    <t>TZ-PRSC 6 (3rd of 2nd series)</t>
  </si>
  <si>
    <t>P112312</t>
  </si>
  <si>
    <t>GT Fiscal and Institutional DPL I</t>
  </si>
  <si>
    <t>C-31</t>
  </si>
  <si>
    <t>P112761</t>
  </si>
  <si>
    <t>Bangladesh Food Crisis DSC</t>
  </si>
  <si>
    <t>P107313</t>
  </si>
  <si>
    <t>MZ-PRSC 5 Intermediate (FY09)</t>
  </si>
  <si>
    <t>P102160</t>
  </si>
  <si>
    <t>SIR DPL 2 (DDO)</t>
  </si>
  <si>
    <t>P109333</t>
  </si>
  <si>
    <t>NA-Support of ETSIP1 DPL2</t>
  </si>
  <si>
    <t>P110191</t>
  </si>
  <si>
    <t>Fifth Development Policy Loan</t>
  </si>
  <si>
    <t>P111905</t>
  </si>
  <si>
    <t>ID-Second Infrastructure DPL (IDPL 2)</t>
  </si>
  <si>
    <t>P113492</t>
  </si>
  <si>
    <t>Philippines GFRP DPO</t>
  </si>
  <si>
    <t>P096840</t>
  </si>
  <si>
    <t>CEDPL 2</t>
  </si>
  <si>
    <t>P106641</t>
  </si>
  <si>
    <t>PA 2nd Program. DPL</t>
  </si>
  <si>
    <t>P115101</t>
  </si>
  <si>
    <t>MXSupplement to Env Sustain. DPL (parent P095510)</t>
  </si>
  <si>
    <t>SUPP - IBRD</t>
  </si>
  <si>
    <t>P101301</t>
  </si>
  <si>
    <t>CO 3rd Sust. Dev DPL</t>
  </si>
  <si>
    <t>P113084</t>
  </si>
  <si>
    <t>CO Disaster Risk Mgmt CAT DDO</t>
  </si>
  <si>
    <t>P115120</t>
  </si>
  <si>
    <t>PE Suppl 2nd Prog Fisc. Mgtm &amp; Comp DPL (parent P101590)</t>
  </si>
  <si>
    <t>P107365</t>
  </si>
  <si>
    <t>DPL 3</t>
  </si>
  <si>
    <t>P112765</t>
  </si>
  <si>
    <t>DEVELOPMENT POLICY LOAN</t>
  </si>
  <si>
    <t>Poland</t>
  </si>
  <si>
    <t>C-73</t>
  </si>
  <si>
    <t>P114269</t>
  </si>
  <si>
    <t>ML-PRSC II - Food Crisis - Add Fin (parent P103466)</t>
  </si>
  <si>
    <t>P101321</t>
  </si>
  <si>
    <t>JM Fiscal &amp; Debt Sust. DPL</t>
  </si>
  <si>
    <t>Jamaica</t>
  </si>
  <si>
    <t>P107498</t>
  </si>
  <si>
    <t>PRSC 5-5th Poverty Reduction Supp. Grant</t>
  </si>
  <si>
    <t>P114910</t>
  </si>
  <si>
    <t>SV Public Finance and Social Sector DPL</t>
  </si>
  <si>
    <t>P106724</t>
  </si>
  <si>
    <t>UY PRIDPL II / DDO</t>
  </si>
  <si>
    <t>P101471</t>
  </si>
  <si>
    <t>PE First Prog. Environ DPL/DDO</t>
  </si>
  <si>
    <t>C-72</t>
  </si>
  <si>
    <t>FY16</t>
  </si>
  <si>
    <t>P115199</t>
  </si>
  <si>
    <t>Public Expend. Supp. Facility (DPL-DDO)</t>
  </si>
  <si>
    <t>P096711</t>
  </si>
  <si>
    <t>PFDPL</t>
  </si>
  <si>
    <t>C-80</t>
  </si>
  <si>
    <t>P095205</t>
  </si>
  <si>
    <t>BR 1st Prog. DPL for Sust. Env Mgmt</t>
  </si>
  <si>
    <t>P106083</t>
  </si>
  <si>
    <t>RW - PRSG V DPL</t>
  </si>
  <si>
    <t>P104937</t>
  </si>
  <si>
    <t>MA-SOLID WASTE SECTOR DPL</t>
  </si>
  <si>
    <t>C-55</t>
  </si>
  <si>
    <t>P107741</t>
  </si>
  <si>
    <t>NE-Growth Policy Reform Grant  (FY09)</t>
  </si>
  <si>
    <t>C-135</t>
  </si>
  <si>
    <t>P095388</t>
  </si>
  <si>
    <t>TN-Integration and Competitiveness DPL</t>
  </si>
  <si>
    <t>Tunisia</t>
  </si>
  <si>
    <t>P113372</t>
  </si>
  <si>
    <t>Poverty Reduction &amp; Econ. Support Oper.</t>
  </si>
  <si>
    <t>P106963</t>
  </si>
  <si>
    <t>PDPG 3</t>
  </si>
  <si>
    <t>P113176</t>
  </si>
  <si>
    <t>CAR Development Policy Op 3 FY09</t>
  </si>
  <si>
    <t>P112368</t>
  </si>
  <si>
    <t>CI:EGRG-EconGovernance&amp;Recovery Grant II</t>
  </si>
  <si>
    <t>P112369</t>
  </si>
  <si>
    <t>MU-Third Trade and Competitiveness DPL</t>
  </si>
  <si>
    <t>R3</t>
  </si>
  <si>
    <t>P106834</t>
  </si>
  <si>
    <t>RW-1st Comm Living Standards (FY09)</t>
  </si>
  <si>
    <t>C-103</t>
  </si>
  <si>
    <t>P101177</t>
  </si>
  <si>
    <t>PE-2nd Results &amp; Account. (REACT) DPL</t>
  </si>
  <si>
    <t>P112544</t>
  </si>
  <si>
    <t>GT CAT DDO</t>
  </si>
  <si>
    <t>P113456</t>
  </si>
  <si>
    <t>TG-P113456-ERGG 2</t>
  </si>
  <si>
    <t>P115177</t>
  </si>
  <si>
    <t>PA Protect Poor Under Glob Uncert DPL</t>
  </si>
  <si>
    <t>P115173</t>
  </si>
  <si>
    <t>CR Pub Fin &amp; Compet. DPL/ DDO</t>
  </si>
  <si>
    <t>P113457</t>
  </si>
  <si>
    <t>PY Public Sector DPL</t>
  </si>
  <si>
    <t>Paraguay</t>
  </si>
  <si>
    <t>P107398</t>
  </si>
  <si>
    <t>GM-Budget Support -DPL</t>
  </si>
  <si>
    <t>Gambia, The</t>
  </si>
  <si>
    <t>P115400</t>
  </si>
  <si>
    <t>SIR DPL3</t>
  </si>
  <si>
    <t>P113451</t>
  </si>
  <si>
    <t>Mali - PRSC-3</t>
  </si>
  <si>
    <t>C-47</t>
  </si>
  <si>
    <t>P113450</t>
  </si>
  <si>
    <t>LR - RRSP2-Budget Support</t>
  </si>
  <si>
    <t>P107062</t>
  </si>
  <si>
    <t>VN - Second Program 135 Phase 2 Support</t>
  </si>
  <si>
    <t>P111222</t>
  </si>
  <si>
    <t>BT Development Pollicy Grant 3</t>
  </si>
  <si>
    <t>.</t>
  </si>
  <si>
    <t>P107303</t>
  </si>
  <si>
    <t>MW - PRSC 2</t>
  </si>
  <si>
    <t>P113621</t>
  </si>
  <si>
    <t>WBG PRDP Support II</t>
  </si>
  <si>
    <t>P107921</t>
  </si>
  <si>
    <t>Afg Strengthening Institutions DPG</t>
  </si>
  <si>
    <t>P101230</t>
  </si>
  <si>
    <t>TZ-PRSC 7 (4th in 2nd series)</t>
  </si>
  <si>
    <t>P110643</t>
  </si>
  <si>
    <t>Programmatic Electricity Sector DPL</t>
  </si>
  <si>
    <t>C-89</t>
  </si>
  <si>
    <t>P107493</t>
  </si>
  <si>
    <t xml:space="preserve"> GW-Economic Governance DPL 1</t>
  </si>
  <si>
    <t>Guinea-Bissau</t>
  </si>
  <si>
    <t>C-113</t>
  </si>
  <si>
    <t>P104694</t>
  </si>
  <si>
    <t>Higher Education DPProgram 1st Operation</t>
  </si>
  <si>
    <t>C-97</t>
  </si>
  <si>
    <t>P115737</t>
  </si>
  <si>
    <t>Development Policy Credit</t>
  </si>
  <si>
    <t>Mongolia</t>
  </si>
  <si>
    <t>P111164</t>
  </si>
  <si>
    <t>VN - PRSC 8</t>
  </si>
  <si>
    <t>P099033</t>
  </si>
  <si>
    <t>BF-PRSC 9 DPL (FY09)</t>
  </si>
  <si>
    <t>P107288</t>
  </si>
  <si>
    <t>SN-DPO fast-track</t>
  </si>
  <si>
    <t>P115264</t>
  </si>
  <si>
    <t>BF - Education FTI Program</t>
  </si>
  <si>
    <t>RE</t>
  </si>
  <si>
    <t>C-16</t>
  </si>
  <si>
    <t>P116125</t>
  </si>
  <si>
    <t>Poland Empl. Entrepreneurship &amp; HCDP DPL</t>
  </si>
  <si>
    <t>P113172</t>
  </si>
  <si>
    <t>GH-NREG DPO (FY09)</t>
  </si>
  <si>
    <t>P113301</t>
  </si>
  <si>
    <t>GH-EGPRC  (fast-track)</t>
  </si>
  <si>
    <t>P112700</t>
  </si>
  <si>
    <t>Georgia: DPO -1</t>
  </si>
  <si>
    <t>C-25</t>
  </si>
  <si>
    <t>P115626</t>
  </si>
  <si>
    <t>AM DPO-1</t>
  </si>
  <si>
    <t>C-3</t>
  </si>
  <si>
    <t>P117203</t>
  </si>
  <si>
    <t>KHSmallholder Ag &amp; Social Protection Sup</t>
  </si>
  <si>
    <t>IDA/SF</t>
  </si>
  <si>
    <t>P102018</t>
  </si>
  <si>
    <t>DPL 1</t>
  </si>
  <si>
    <t>Romania</t>
  </si>
  <si>
    <t>C-74</t>
  </si>
  <si>
    <t>P114373</t>
  </si>
  <si>
    <t>GT 2nd Fiscal &amp; Instit l DPL</t>
  </si>
  <si>
    <t>P117088</t>
  </si>
  <si>
    <t>Fin Sec + Pub Fin Mgmt DPC</t>
  </si>
  <si>
    <t>Nigeria</t>
  </si>
  <si>
    <t>P116088</t>
  </si>
  <si>
    <t>CO-Finance and Private Sector Dev</t>
  </si>
  <si>
    <t>P116178</t>
  </si>
  <si>
    <t>Sao Tomé - PNRMD: Supplemental (P106468)</t>
  </si>
  <si>
    <t>P110109</t>
  </si>
  <si>
    <t>Lao PDR PRSO 5</t>
  </si>
  <si>
    <t>P102607</t>
  </si>
  <si>
    <t>Higher Education Project</t>
  </si>
  <si>
    <t>P115638</t>
  </si>
  <si>
    <t>Social Safety Nets DPC</t>
  </si>
  <si>
    <t>P115143</t>
  </si>
  <si>
    <t>Programmatic Financial Rehab. DPL 1</t>
  </si>
  <si>
    <t>P115709</t>
  </si>
  <si>
    <t>Financial Sector S-DPL</t>
  </si>
  <si>
    <t>Latvia</t>
  </si>
  <si>
    <t>SDPL*</t>
  </si>
  <si>
    <t>P116020</t>
  </si>
  <si>
    <t>Banking Sector Support Loan</t>
  </si>
  <si>
    <t>P114991</t>
  </si>
  <si>
    <t>Hungary - Financial Bank Resolution Loan</t>
  </si>
  <si>
    <t>Hungary</t>
  </si>
  <si>
    <t>P113638</t>
  </si>
  <si>
    <t>Indonesia Sixth Development Policy Loan</t>
  </si>
  <si>
    <t>P115102</t>
  </si>
  <si>
    <t>ID - Third Infrastructure DPL (IDPL3)</t>
  </si>
  <si>
    <t>P112346</t>
  </si>
  <si>
    <t>EG-Affordable Mortgage Finance DPL</t>
  </si>
  <si>
    <t>P115816</t>
  </si>
  <si>
    <t>RW:EFA-FTI Catalytic Fund Bridge Grant</t>
  </si>
  <si>
    <t>P115608</t>
  </si>
  <si>
    <t>MX Framework for Green Growth DPL</t>
  </si>
  <si>
    <t>P113235</t>
  </si>
  <si>
    <t>BI - ERSGIII-Dev. Policy Loan DPL3</t>
  </si>
  <si>
    <t>P114822</t>
  </si>
  <si>
    <t>Seychelles DPL</t>
  </si>
  <si>
    <t>Seychelles</t>
  </si>
  <si>
    <t>HS</t>
    <phoneticPr fontId="0" type="noConversion"/>
  </si>
  <si>
    <t>P117234</t>
  </si>
  <si>
    <t>MZ-PRSC 6 (first in new series)</t>
  </si>
  <si>
    <t>C-58</t>
  </si>
  <si>
    <t>P106720</t>
  </si>
  <si>
    <t>PE 3rd Prog Fiscal Mgmt DPL</t>
  </si>
  <si>
    <t>P116608</t>
  </si>
  <si>
    <t>MU:Fourth Trade and Competitiveness DPL</t>
  </si>
  <si>
    <t>P116972</t>
  </si>
  <si>
    <t>DO-1st Perform.&amp;Accbilty SocSctrs DPL</t>
  </si>
  <si>
    <t>Dominican Republic</t>
  </si>
  <si>
    <t>C-23</t>
  </si>
  <si>
    <t>P115145</t>
  </si>
  <si>
    <t>DO Prog.PubFinance &amp; SocProtect .DPL</t>
  </si>
  <si>
    <t>P108759</t>
  </si>
  <si>
    <t>Public Expenditure DPL</t>
  </si>
  <si>
    <t>C-79</t>
  </si>
  <si>
    <t>P115958</t>
  </si>
  <si>
    <t>PFDPL 2</t>
  </si>
  <si>
    <t>P117023</t>
  </si>
  <si>
    <t>JO-Recovery under Global Uncertainty DPL</t>
  </si>
  <si>
    <t>Jordan</t>
  </si>
  <si>
    <t>P107335</t>
  </si>
  <si>
    <t>SL-GRG 3 DPL (FY09)</t>
  </si>
  <si>
    <t>P118070</t>
  </si>
  <si>
    <t>MX Economic Policies DPL</t>
  </si>
  <si>
    <t>P118036</t>
  </si>
  <si>
    <t>SV Sustaining Social Gains</t>
  </si>
  <si>
    <t>P115700</t>
  </si>
  <si>
    <t>Belarus Development Policy Loan</t>
  </si>
  <si>
    <t>Belarus</t>
  </si>
  <si>
    <t>P117944</t>
  </si>
  <si>
    <t>HT 3rd Econ. Governance Reform Operation</t>
  </si>
  <si>
    <t>P116152</t>
  </si>
  <si>
    <t>PE 2nd Prog. Env DPL</t>
  </si>
  <si>
    <t>P116984</t>
  </si>
  <si>
    <t>Macedonia DPL 1</t>
  </si>
  <si>
    <t>P113306</t>
  </si>
  <si>
    <t>Cape Verde - DPL 1/PRSC V</t>
  </si>
  <si>
    <t>C-122</t>
  </si>
  <si>
    <t>P103770</t>
  </si>
  <si>
    <t>BR ALAGOAS DPL</t>
  </si>
  <si>
    <t>P117723</t>
  </si>
  <si>
    <t>VN-Public Investment Reform 1</t>
  </si>
  <si>
    <t>C-99</t>
  </si>
  <si>
    <t>P117345</t>
  </si>
  <si>
    <t>TZ PRSC 7 SUPPLEMENTAL (Parent P101230)</t>
  </si>
  <si>
    <t>P117665</t>
  </si>
  <si>
    <t>Fiscal, Social and Financial Sector DPL</t>
  </si>
  <si>
    <t>P117201</t>
  </si>
  <si>
    <t>MA-Sustainable Access to Finance DPL</t>
  </si>
  <si>
    <t>P117244</t>
  </si>
  <si>
    <t>BR Rio State DPL</t>
  </si>
  <si>
    <t>P113893</t>
  </si>
  <si>
    <t>JM-1st Progr. Debt &amp; Fiscal Sustain. DPL</t>
  </si>
  <si>
    <t>C-101</t>
  </si>
  <si>
    <t>P106708</t>
  </si>
  <si>
    <t>CO Social DPL</t>
  </si>
  <si>
    <t>P119214</t>
  </si>
  <si>
    <t>IQ - Fiscal Sustainability DPL</t>
  </si>
  <si>
    <t>Iraq</t>
  </si>
  <si>
    <t>P114463</t>
  </si>
  <si>
    <t>Maldives Development Policy Credit</t>
  </si>
  <si>
    <t>Maldives</t>
  </si>
  <si>
    <t>P115732</t>
  </si>
  <si>
    <t>Safety Net &amp; Public Admin. Reform Prog.S-DPL</t>
  </si>
  <si>
    <t>SDPL</t>
  </si>
  <si>
    <t>C-133</t>
  </si>
  <si>
    <t>P117758</t>
  </si>
  <si>
    <t>RW-Second Community Living Standards Gra</t>
  </si>
  <si>
    <t>P112495</t>
  </si>
  <si>
    <t>REGE DPL</t>
  </si>
  <si>
    <t>P113241</t>
  </si>
  <si>
    <t>RW-PRSG VI DPL</t>
  </si>
  <si>
    <t>P107218</t>
  </si>
  <si>
    <t>ZM-PRSC1 (FY09)</t>
  </si>
  <si>
    <t>C-104</t>
  </si>
  <si>
    <t>P112817</t>
  </si>
  <si>
    <t>LS - PRSC II</t>
  </si>
  <si>
    <t>P115874</t>
  </si>
  <si>
    <t>VN-Power Sector Reform DPL</t>
  </si>
  <si>
    <t>C-106</t>
  </si>
  <si>
    <t>P116951</t>
  </si>
  <si>
    <t>Public Expenditure Crisis DPL</t>
  </si>
  <si>
    <t>Bosnia and Herzegovina</t>
  </si>
  <si>
    <t>P112612</t>
  </si>
  <si>
    <t>MA - Public Administration Reform IV</t>
  </si>
  <si>
    <t>P117287</t>
  </si>
  <si>
    <t>BJ-PRSC 6-Sixth Poverty Reduction Suppo</t>
  </si>
  <si>
    <t>P117281</t>
  </si>
  <si>
    <t>CI-EGRG-Econ. Gov. &amp; Recovery 3</t>
  </si>
  <si>
    <t>P112262</t>
  </si>
  <si>
    <t>MX Upper Secondary Education DPL</t>
  </si>
  <si>
    <t>C-140</t>
  </si>
  <si>
    <t>P118636</t>
  </si>
  <si>
    <t>Economic Crisis &amp; Tsunami Recovery Supp.</t>
  </si>
  <si>
    <t>Samoa</t>
  </si>
  <si>
    <t>P117282</t>
  </si>
  <si>
    <t xml:space="preserve"> TG-Economic Recovery &amp; Gov. Grant 3</t>
  </si>
  <si>
    <t>P120564</t>
  </si>
  <si>
    <t>Philippines DPO Supplemental (P113492 parent)</t>
  </si>
  <si>
    <t>P120470</t>
  </si>
  <si>
    <t>Financial Sector DPL III</t>
  </si>
  <si>
    <t>P119856</t>
  </si>
  <si>
    <t>Kazakhstan</t>
  </si>
  <si>
    <t>P120313</t>
  </si>
  <si>
    <t xml:space="preserve"> Indonesia Climate Change DPL</t>
  </si>
  <si>
    <t>P117273</t>
  </si>
  <si>
    <t>SN-PRSC 4-DPL</t>
  </si>
  <si>
    <t>C-109</t>
  </si>
  <si>
    <t>P108489</t>
  </si>
  <si>
    <t>Statistical Strenghening Loan</t>
  </si>
  <si>
    <t>P117229</t>
  </si>
  <si>
    <t>KM DPL</t>
  </si>
  <si>
    <t>Comoros</t>
  </si>
  <si>
    <t>P117270</t>
  </si>
  <si>
    <t>ML-PRSC 4 - DPL</t>
  </si>
  <si>
    <t>P110147</t>
  </si>
  <si>
    <t>GH Second Agriculture DPO</t>
  </si>
  <si>
    <t>P118188</t>
  </si>
  <si>
    <t>GH:Natural Resources Env Governance DPO3</t>
  </si>
  <si>
    <t>P117000</t>
  </si>
  <si>
    <t>GD Economic and Social DPL</t>
  </si>
  <si>
    <t>Grenada</t>
  </si>
  <si>
    <t>P117016</t>
  </si>
  <si>
    <t>LC Economic and Social DPL</t>
  </si>
  <si>
    <t>St. Lucia</t>
  </si>
  <si>
    <t>P117238</t>
  </si>
  <si>
    <t>Malawi:  PRSC 3</t>
  </si>
  <si>
    <t>P117838</t>
  </si>
  <si>
    <t>MA First Education DPL</t>
  </si>
  <si>
    <t>P120134</t>
  </si>
  <si>
    <t>MX  Adapt. Climate Change in WtrSct DPL</t>
  </si>
  <si>
    <t>P121056</t>
  </si>
  <si>
    <t>SL:GRGC-3 Suppl.Credit (Crisis Window) (Parent P107335)</t>
  </si>
  <si>
    <t>P118814</t>
  </si>
  <si>
    <t>Lao PDR PRSO 6</t>
  </si>
  <si>
    <t>P117651</t>
  </si>
  <si>
    <t>ESES DPL2</t>
  </si>
  <si>
    <t>P117666</t>
  </si>
  <si>
    <t>Development Policy Loan 3 (DPL 3)</t>
  </si>
  <si>
    <t>P117692</t>
  </si>
  <si>
    <t>PDPG 4</t>
  </si>
  <si>
    <t>C-112</t>
  </si>
  <si>
    <t>P111182</t>
  </si>
  <si>
    <t>VN - PRSC 9</t>
  </si>
  <si>
    <t>P112625</t>
  </si>
  <si>
    <t>Economic Recovery DPO</t>
  </si>
  <si>
    <t>P117278</t>
  </si>
  <si>
    <t>BF-PRSC 10 - DPL</t>
  </si>
  <si>
    <t>P114937</t>
  </si>
  <si>
    <t>GW-Econ. Gov. Ref. Grant - EGRG II</t>
  </si>
  <si>
    <t>P117161</t>
  </si>
  <si>
    <t>TN: Employment DPL</t>
  </si>
  <si>
    <t>MU</t>
    <phoneticPr fontId="0" type="noConversion"/>
  </si>
  <si>
    <t>P111665</t>
  </si>
  <si>
    <t>BR- RJ Munic Fiscal Consolid DPL</t>
  </si>
  <si>
    <t>P117698</t>
  </si>
  <si>
    <t>Georgia: DPO-2</t>
  </si>
  <si>
    <t>P118239</t>
  </si>
  <si>
    <t>HT- Emergency DPO</t>
  </si>
  <si>
    <t>P118713</t>
  </si>
  <si>
    <t>PE 3rd Prog. Environmental DPL</t>
  </si>
  <si>
    <t>P116214</t>
  </si>
  <si>
    <t>PE 4th Prog. Fiscal Mgmt DPL</t>
  </si>
  <si>
    <t>P118593</t>
  </si>
  <si>
    <t>GZ:PRDP Support III</t>
  </si>
  <si>
    <t>P120534</t>
  </si>
  <si>
    <t>CAR: EMGRG III DPO IV (FY11)</t>
  </si>
  <si>
    <t>P116666</t>
  </si>
  <si>
    <t>TZ-PRSC 8 (5th and last in 2nd series)</t>
  </si>
  <si>
    <t>P117279</t>
  </si>
  <si>
    <t>LR- RRSP 3 - Budget Support</t>
  </si>
  <si>
    <t>C-139</t>
  </si>
  <si>
    <t>P101232</t>
  </si>
  <si>
    <t>UG-PRSC 8</t>
  </si>
  <si>
    <t>C-116</t>
  </si>
  <si>
    <t>P112227</t>
  </si>
  <si>
    <t>SEDPO</t>
  </si>
  <si>
    <t>Kosovo</t>
  </si>
  <si>
    <t>C-115</t>
  </si>
  <si>
    <t>P116215</t>
  </si>
  <si>
    <t>UY 1st Prog PubSect Comptitiv&amp;Soc I DPL</t>
  </si>
  <si>
    <t>P117421</t>
  </si>
  <si>
    <t>Mongolia - Development Policy Credit 2</t>
  </si>
  <si>
    <t>P121877</t>
  </si>
  <si>
    <t>Tonga Energy Develop. Policy Operation</t>
  </si>
  <si>
    <t>Tonga</t>
  </si>
  <si>
    <t>P121220</t>
  </si>
  <si>
    <t>HN Emergency Recovery Dev Policy Credit</t>
  </si>
  <si>
    <t>P118531</t>
  </si>
  <si>
    <t>ID - Fourth Infrastructure DPL (IDPL4)</t>
  </si>
  <si>
    <t>P117874</t>
  </si>
  <si>
    <t>ID Seventh Development Policy Loan</t>
  </si>
  <si>
    <t xml:space="preserve">MS </t>
  </si>
  <si>
    <t>P114154</t>
  </si>
  <si>
    <t>Thailand Public Sector DPL</t>
  </si>
  <si>
    <t>Thailand</t>
  </si>
  <si>
    <t>FY13</t>
  </si>
  <si>
    <t>P121778</t>
  </si>
  <si>
    <t>DO-2nd Perform.&amp;Accbilty SocSctrs DPL</t>
  </si>
  <si>
    <t>P120947</t>
  </si>
  <si>
    <t>SC: DPL 2</t>
  </si>
  <si>
    <t>P121800</t>
  </si>
  <si>
    <t>MX MEDEC Low-Carbon DPL</t>
  </si>
  <si>
    <t>P116353</t>
  </si>
  <si>
    <t>Higher Education DPProgram 2nd Operation</t>
  </si>
  <si>
    <t>P113069</t>
  </si>
  <si>
    <t>Bhutan Development Policy Credit 1</t>
  </si>
  <si>
    <t>C-120</t>
  </si>
  <si>
    <t>P116264</t>
  </si>
  <si>
    <t>PE-3R Results &amp; Accnt.(REACT)DPL</t>
  </si>
  <si>
    <t>P117510</t>
  </si>
  <si>
    <t>BURUNDI - ERSG IV</t>
  </si>
  <si>
    <t>C-121</t>
  </si>
  <si>
    <t>P120860</t>
  </si>
  <si>
    <t>PERU CAT DDO</t>
  </si>
  <si>
    <t>P122414</t>
  </si>
  <si>
    <t>RY Private Sector Growth &amp; Social Protec</t>
  </si>
  <si>
    <t>P122470</t>
  </si>
  <si>
    <t>MZ-PRSC 7 (second in series)</t>
  </si>
  <si>
    <t>P121812</t>
  </si>
  <si>
    <t>CV-DPL-PRSC VI</t>
  </si>
  <si>
    <t>P117822</t>
  </si>
  <si>
    <t>SL-GRGG 4 BUDGET SUPPORT (DPL)</t>
  </si>
  <si>
    <t>C-123</t>
  </si>
  <si>
    <t>P119781</t>
  </si>
  <si>
    <t>MA-Solid Waste Sector DPL2</t>
  </si>
  <si>
    <t>P116451</t>
  </si>
  <si>
    <t>Armenia DPO 2</t>
  </si>
  <si>
    <t>I</t>
    <phoneticPr fontId="0" type="noConversion"/>
  </si>
  <si>
    <t>P112264</t>
  </si>
  <si>
    <t>MX Strength. Business Env  for EcoGrowth</t>
  </si>
  <si>
    <t>P117924</t>
  </si>
  <si>
    <t>Poverty Reduction Support Credit (PRSC-7</t>
  </si>
  <si>
    <t>C-124</t>
  </si>
  <si>
    <t>P117667</t>
  </si>
  <si>
    <t>P122640</t>
  </si>
  <si>
    <t>SV CAT DDO</t>
  </si>
  <si>
    <t>P102651</t>
  </si>
  <si>
    <t>YF-PFS Policy Based Guarantee</t>
  </si>
  <si>
    <t>02/10/2011</t>
  </si>
  <si>
    <t>PBG</t>
  </si>
  <si>
    <t>P117495</t>
    <phoneticPr fontId="0" type="noConversion"/>
  </si>
  <si>
    <t>RW - PRSG VII DPL</t>
  </si>
  <si>
    <t>AFR</t>
    <phoneticPr fontId="0" type="noConversion"/>
  </si>
  <si>
    <t>Rwanda</t>
    <phoneticPr fontId="0" type="noConversion"/>
  </si>
  <si>
    <t>P115659</t>
  </si>
  <si>
    <t>MA-Urban Transport Sector DPL</t>
  </si>
  <si>
    <t>P116557</t>
  </si>
  <si>
    <t>MA-First DPL in support of the PMV</t>
  </si>
  <si>
    <t>C-125</t>
  </si>
  <si>
    <t>P122391</t>
  </si>
  <si>
    <t>BR-Rio de Janeiro Urban and Housing DPL</t>
  </si>
  <si>
    <t>P117237</t>
  </si>
  <si>
    <t>NG-Lagos State DPO I</t>
  </si>
  <si>
    <t>P122157</t>
  </si>
  <si>
    <t>RW-3rd Community Living Standards Grant</t>
  </si>
  <si>
    <t>P119413</t>
  </si>
  <si>
    <t>BF - EFA/FTI Grant (2 tranche)</t>
  </si>
  <si>
    <t>P117370</t>
  </si>
  <si>
    <t>ZM-PRSC 2</t>
  </si>
  <si>
    <t>P108258</t>
  </si>
  <si>
    <t>IN: E-Delivery of Public Services</t>
  </si>
  <si>
    <t>P122806</t>
  </si>
  <si>
    <t>TG-Economic Recovery &amp; Gov. Grant 4</t>
  </si>
  <si>
    <t>P122807</t>
  </si>
  <si>
    <t>GN-DPL 1</t>
  </si>
  <si>
    <t>P125114</t>
  </si>
  <si>
    <t>BJ-PRSC 6 Supplemental Credit (P117287)</t>
  </si>
  <si>
    <t>P117610</t>
  </si>
  <si>
    <t>VN - Third Program 135 Phase 2 Support</t>
  </si>
  <si>
    <t>P122483</t>
  </si>
  <si>
    <t>ML-PRSC 5 - DPL</t>
  </si>
  <si>
    <t>P116937</t>
  </si>
  <si>
    <t>Social Sector Reform DPL</t>
  </si>
  <si>
    <t>P120399</t>
  </si>
  <si>
    <t>Public Expenditure DPL 2</t>
  </si>
  <si>
    <t>P123255</t>
  </si>
  <si>
    <t>PA DPL</t>
  </si>
  <si>
    <t>C-129</t>
  </si>
  <si>
    <t>P122221</t>
  </si>
  <si>
    <t>Economic Recovery DPL (ERDPL)</t>
  </si>
  <si>
    <t>P123073</t>
  </si>
  <si>
    <t>REGE DPL 2</t>
  </si>
  <si>
    <t>P118931</t>
  </si>
  <si>
    <t>PH Development Policy Loan</t>
  </si>
  <si>
    <t>C-131</t>
  </si>
  <si>
    <t>P123374</t>
  </si>
  <si>
    <t>STP DPL - Public Mgmt. and Governance</t>
  </si>
  <si>
    <t>P120946</t>
  </si>
  <si>
    <t>VN-Public Investment Reform 2</t>
  </si>
  <si>
    <t>P121178</t>
  </si>
  <si>
    <t>SN-PRSC 5-DPL</t>
  </si>
  <si>
    <t>P122796</t>
  </si>
  <si>
    <t>GH Third Agriculture DPO</t>
  </si>
  <si>
    <t>C-132</t>
  </si>
  <si>
    <t>P122847</t>
  </si>
  <si>
    <t>Lao PDR PRSO 7</t>
  </si>
  <si>
    <t>P121796</t>
  </si>
  <si>
    <t>2nd Safey Net and Social Sector Reform P</t>
  </si>
  <si>
    <t>P122699</t>
  </si>
  <si>
    <t>SV Public Finance and Social Progress</t>
  </si>
  <si>
    <t>P115426</t>
  </si>
  <si>
    <t>ENERGY EFFICIENCY DPL</t>
  </si>
  <si>
    <t>P120445</t>
  </si>
  <si>
    <t>PDPG 5</t>
  </si>
  <si>
    <t>P126094</t>
  </si>
  <si>
    <t>TN-Governance and Opportunity  DPL</t>
  </si>
  <si>
    <t>P123685</t>
  </si>
  <si>
    <t>Third Economic Governance Reform EGRG 3</t>
  </si>
  <si>
    <t>P117286</t>
  </si>
  <si>
    <t>NIGER- Growth Policy Reform Operation II</t>
  </si>
  <si>
    <t>P122783</t>
  </si>
  <si>
    <t>LS-PRSC III</t>
  </si>
  <si>
    <t>P117979</t>
  </si>
  <si>
    <t>UG-Financial Sector DPL</t>
  </si>
  <si>
    <t>P122202</t>
  </si>
  <si>
    <t>Georgia DPO-3</t>
  </si>
  <si>
    <t>P123267</t>
  </si>
  <si>
    <t>CO First Programmatic Fiscal DPL</t>
  </si>
  <si>
    <t>C-136</t>
  </si>
  <si>
    <t>P122805</t>
  </si>
  <si>
    <t>BF-PRSC 11 - DPL (last of series)</t>
  </si>
  <si>
    <t>P125425</t>
  </si>
  <si>
    <t>Economic Recovery Support Operation</t>
  </si>
  <si>
    <t>Kyrgyz Republic</t>
  </si>
  <si>
    <t>P116787</t>
  </si>
  <si>
    <t>ME Programmatic Financial Sector DPL</t>
  </si>
  <si>
    <t>Montenegro</t>
  </si>
  <si>
    <t>P123241</t>
  </si>
  <si>
    <t>JM 2nd Prog Debt &amp; Fiscal DPL</t>
  </si>
  <si>
    <t>P125943</t>
  </si>
  <si>
    <t>Philippines: CAT DDO DPL</t>
  </si>
  <si>
    <t>P122800</t>
  </si>
  <si>
    <t>CI-Post-conflict Reconst. &amp; Recov. Grant</t>
  </si>
  <si>
    <t>P123196</t>
  </si>
  <si>
    <t>LR-RRSP4 Budget Support</t>
  </si>
  <si>
    <t>P122738</t>
  </si>
  <si>
    <t>PA CAT DDO</t>
  </si>
  <si>
    <t>P123242</t>
  </si>
  <si>
    <t>UY 2nd Prog PubSect, Comptitiv&amp;SocI DPL</t>
  </si>
  <si>
    <t>P125837</t>
  </si>
  <si>
    <t>FYR Macedonia Policy Based Guarantee</t>
  </si>
  <si>
    <t>Macedonia, form</t>
  </si>
  <si>
    <t>11/10/2011</t>
  </si>
  <si>
    <t>P125806</t>
  </si>
  <si>
    <t>DO-3rd Perform.&amp;Accbilty SocSctrs DPL</t>
  </si>
  <si>
    <t>P126453</t>
  </si>
  <si>
    <t>Economic Recovery Operation</t>
  </si>
  <si>
    <t>C-145</t>
  </si>
  <si>
    <t>P122982</t>
  </si>
  <si>
    <t>Indonesia DPL-8</t>
  </si>
  <si>
    <t>P122247</t>
  </si>
  <si>
    <t>Rwanda PRSF-8</t>
  </si>
  <si>
    <t>P127331</t>
  </si>
  <si>
    <t>HN 1st Progr. Reduc. Vulner. Growth DPC</t>
  </si>
  <si>
    <t>P117043</t>
  </si>
  <si>
    <t>P119324</t>
  </si>
  <si>
    <t>BI-ESRG V</t>
  </si>
  <si>
    <t>P111183</t>
  </si>
  <si>
    <t>VN - PRSC 10</t>
  </si>
  <si>
    <t>P122222</t>
  </si>
  <si>
    <t>P122803</t>
  </si>
  <si>
    <t>BJ-PRSC 7-Sevenh Poverty Reduction Suppo</t>
  </si>
  <si>
    <t>P124441</t>
  </si>
  <si>
    <t>JO-First Programmatic DPL</t>
  </si>
  <si>
    <t>P127314</t>
  </si>
  <si>
    <t>GH-PRSC 8</t>
  </si>
  <si>
    <t>P126355</t>
  </si>
  <si>
    <t>SL-DPL 5 - Budget Support</t>
  </si>
  <si>
    <t>P122667</t>
  </si>
  <si>
    <t>VN-Vietnam Climate Change DPL</t>
    <phoneticPr fontId="0" type="noConversion"/>
  </si>
  <si>
    <t>C-147</t>
  </si>
  <si>
    <t>P122195</t>
  </si>
  <si>
    <t>AM-DPO 3</t>
  </si>
  <si>
    <t>P129793</t>
  </si>
  <si>
    <t>NIGER - GPRC-2 Supplemental Financing</t>
  </si>
  <si>
    <t>P097325</t>
  </si>
  <si>
    <t>UG PRSC-9 (2nd in a series)</t>
  </si>
  <si>
    <t>P120170</t>
  </si>
  <si>
    <t>MX Strengthening Social Resilience to CC</t>
  </si>
  <si>
    <t>P123437</t>
  </si>
  <si>
    <t>WBG - PRDP Support IV</t>
  </si>
  <si>
    <t>P126449</t>
  </si>
  <si>
    <t>BR Piaui Green Growth DPL</t>
  </si>
  <si>
    <t>P126297</t>
  </si>
  <si>
    <t>MX 2nd Prog. Upper Secondary Educ DPL</t>
  </si>
  <si>
    <t>P112762</t>
  </si>
  <si>
    <t>TZ PRSC-9 (1st in a 3rd series)</t>
  </si>
  <si>
    <t>C-148</t>
  </si>
  <si>
    <t>P126226</t>
  </si>
  <si>
    <t>MZ PRSC VIII</t>
  </si>
  <si>
    <t>P127166</t>
    <phoneticPr fontId="0" type="noConversion"/>
  </si>
  <si>
    <t>BF - EFA/FTI Grant (3rd tranche)</t>
  </si>
  <si>
    <t>Burkina Faso</t>
    <phoneticPr fontId="0" type="noConversion"/>
  </si>
  <si>
    <t>RETF</t>
  </si>
  <si>
    <t>P126877</t>
  </si>
  <si>
    <t>RW-Support to Social Protection System</t>
  </si>
  <si>
    <t>C-174</t>
  </si>
  <si>
    <t>FY14</t>
  </si>
  <si>
    <t>P106753</t>
  </si>
  <si>
    <t>BR PE-Expand Opport, Enh. Equity DPL</t>
  </si>
  <si>
    <t>P124174</t>
  </si>
  <si>
    <t>VN-Power Sector Reform DPO2</t>
  </si>
  <si>
    <t>P123505</t>
  </si>
  <si>
    <t>MX Fiscal Risk Management DPL</t>
  </si>
  <si>
    <t>P121651</t>
  </si>
  <si>
    <t>ESES DPL 3</t>
  </si>
  <si>
    <t>P125694</t>
  </si>
  <si>
    <t>MU-First Public Sector Performance DPL</t>
  </si>
  <si>
    <t>C-150</t>
  </si>
  <si>
    <t>P126903</t>
  </si>
  <si>
    <t>Private Sector Competitiveness DPL</t>
  </si>
  <si>
    <t>C-151</t>
  </si>
  <si>
    <t>P128023</t>
  </si>
  <si>
    <t>STP DPO PROGRAMMATIC</t>
  </si>
  <si>
    <t>P123353</t>
  </si>
  <si>
    <t>NG-Edo State DPO I</t>
  </si>
  <si>
    <t>R4</t>
  </si>
  <si>
    <t>P126740</t>
  </si>
  <si>
    <t>Solomon Islands Dev Policy Operation 1</t>
  </si>
  <si>
    <t>Solomon Islands</t>
  </si>
  <si>
    <t>C-153</t>
  </si>
  <si>
    <t>P129327</t>
  </si>
  <si>
    <t>SEDPO 2</t>
  </si>
  <si>
    <t>Substantial</t>
  </si>
  <si>
    <t>P126349</t>
  </si>
  <si>
    <t>Zambia PRSC-3</t>
  </si>
  <si>
    <t>P122808</t>
  </si>
  <si>
    <t>GH Fourth Agriculture DPO</t>
  </si>
  <si>
    <t>P130048</t>
  </si>
  <si>
    <t>Progr for Econ Resilience, Inv &amp; Soc Ass</t>
  </si>
  <si>
    <t>P126897</t>
  </si>
  <si>
    <t>TG-Economic Recovery &amp; Gov. Grant 5</t>
  </si>
  <si>
    <t>P123679</t>
  </si>
  <si>
    <t>P120566</t>
  </si>
  <si>
    <t>MA- First Skills and Employment DPL</t>
  </si>
  <si>
    <t>C-154</t>
  </si>
  <si>
    <t>P130051</t>
  </si>
  <si>
    <t>DPO - DDO</t>
  </si>
  <si>
    <t>P127433</t>
  </si>
  <si>
    <t>C-182</t>
  </si>
  <si>
    <t>P122669</t>
  </si>
  <si>
    <t>CV-DPL 3-PRSC VII</t>
  </si>
  <si>
    <t>P126207</t>
  </si>
  <si>
    <t>First Growth and Competitiveness Credit</t>
  </si>
  <si>
    <t>C-157</t>
  </si>
  <si>
    <t>P125272</t>
  </si>
  <si>
    <t>NIGER - Shared Growth Credit I</t>
  </si>
  <si>
    <t>C-156</t>
  </si>
  <si>
    <t>P126351</t>
  </si>
  <si>
    <t>BR-Bahia DPL</t>
  </si>
  <si>
    <t>P130157</t>
  </si>
  <si>
    <t>FINANCIAL SECTOR POLICY GUARANTEE</t>
  </si>
  <si>
    <t>06/28/2012</t>
  </si>
  <si>
    <t>High</t>
  </si>
  <si>
    <t>P126583</t>
  </si>
  <si>
    <t>CO Disaster Risk Mgmt Cat DDO II</t>
  </si>
  <si>
    <t>Low</t>
  </si>
  <si>
    <t>P126155</t>
  </si>
  <si>
    <t>Malawi - Rapid Response DPG</t>
  </si>
  <si>
    <t>P129597</t>
  </si>
  <si>
    <t>DPO I</t>
  </si>
  <si>
    <t>C-159</t>
  </si>
  <si>
    <t>P121590</t>
  </si>
  <si>
    <t>BR 3rd Minas Gerais Partnership DPL/PBG</t>
  </si>
  <si>
    <t>Moderate</t>
  </si>
  <si>
    <t>P125298</t>
  </si>
  <si>
    <t>Lao PDR PRSO 8</t>
  </si>
  <si>
    <t>P126465</t>
  </si>
  <si>
    <t>BR Rio State DPL III</t>
  </si>
  <si>
    <t>P124041</t>
  </si>
  <si>
    <t>IN: HP DPL Green Growth</t>
  </si>
  <si>
    <t>C-204</t>
  </si>
  <si>
    <t>P125202</t>
  </si>
  <si>
    <t>SC-Sustainability &amp; Competitivenes (FY12</t>
  </si>
  <si>
    <t>C-162</t>
  </si>
  <si>
    <t>P131763</t>
  </si>
  <si>
    <t>GT First Programmatic DPL</t>
  </si>
  <si>
    <t>C-161</t>
  </si>
  <si>
    <t>P128201</t>
  </si>
  <si>
    <t>BT:  DPC 2</t>
  </si>
  <si>
    <t>P127080</t>
  </si>
  <si>
    <t>BI-ERSG VI</t>
  </si>
  <si>
    <t>C-163</t>
  </si>
  <si>
    <t>P126042</t>
  </si>
  <si>
    <t>PDPG6</t>
  </si>
  <si>
    <t>?</t>
  </si>
  <si>
    <t>P122226</t>
  </si>
  <si>
    <t>COMPETITIVENESS DPO</t>
  </si>
  <si>
    <t>P127201</t>
  </si>
  <si>
    <t>VN-Climate Change DPL II</t>
  </si>
  <si>
    <t>P129465</t>
  </si>
  <si>
    <t>CO Second Programmatic Fiscal DPL</t>
  </si>
  <si>
    <t>P131440</t>
  </si>
  <si>
    <t>UY-Public Sct Mgt &amp; SocInclusion DPL/DDO</t>
  </si>
  <si>
    <t>P130824</t>
  </si>
  <si>
    <t>Economic Recovery Operation II</t>
  </si>
  <si>
    <t>P126162</t>
  </si>
  <si>
    <t>INSTANSI (Institutional, Tax Adm ..DLP)</t>
  </si>
  <si>
    <t>C-165</t>
  </si>
  <si>
    <t>P124006</t>
  </si>
  <si>
    <t>Connectivity  Development Policy Loan 1</t>
  </si>
  <si>
    <t>C-212</t>
  </si>
  <si>
    <t>P130150</t>
  </si>
  <si>
    <t>FIRM DPL</t>
  </si>
  <si>
    <t>P128251</t>
  </si>
  <si>
    <t>TN - Governance Opportunities &amp; Jobs DPL</t>
  </si>
  <si>
    <t>P122941</t>
  </si>
  <si>
    <t>KM-DPO</t>
  </si>
  <si>
    <t>P126038</t>
  </si>
  <si>
    <t>MK Competitiveness DPL</t>
  </si>
  <si>
    <t>C-168</t>
  </si>
  <si>
    <t>P130972</t>
  </si>
  <si>
    <t>CO Productive &amp; Sust. Cities DPL</t>
  </si>
  <si>
    <t>C-169</t>
  </si>
  <si>
    <t>P131028</t>
  </si>
  <si>
    <t>PE Social Inclusion DPL</t>
  </si>
  <si>
    <t>P128284</t>
  </si>
  <si>
    <t>First Governance and Growth Sup Project</t>
  </si>
  <si>
    <t>C-171</t>
  </si>
  <si>
    <t>P133791</t>
  </si>
  <si>
    <t>Macedonia Public Expenditure PBG</t>
  </si>
  <si>
    <t>P133706</t>
  </si>
  <si>
    <t>Reengagement and Reform Support Program</t>
  </si>
  <si>
    <t>Myanmar</t>
  </si>
  <si>
    <t>P128434</t>
  </si>
  <si>
    <t>MZ:Climate Change DPO</t>
  </si>
  <si>
    <t>P127955</t>
  </si>
  <si>
    <t>MA--Solid Waste Sector  DPL3</t>
  </si>
  <si>
    <t>P116354</t>
  </si>
  <si>
    <t>VN-Higher Education DPProgram 3rd Oper</t>
  </si>
  <si>
    <t>P127038</t>
  </si>
  <si>
    <t>MA-Economic Competitiveness Support Prog</t>
  </si>
  <si>
    <t>C-173</t>
  </si>
  <si>
    <t>P131666</t>
  </si>
  <si>
    <t>RW-Support to Social Protection System 2</t>
  </si>
  <si>
    <t>P128013</t>
  </si>
  <si>
    <t>First ICT Sector Development Operation</t>
  </si>
  <si>
    <t>Marshall Islands</t>
  </si>
  <si>
    <t>P126580</t>
  </si>
  <si>
    <t>PH - PH Development Policy Loan 2</t>
  </si>
  <si>
    <t>P122793</t>
  </si>
  <si>
    <t>Econ Mngmt Competitiveness Credit 1</t>
  </si>
  <si>
    <t>P132210</t>
  </si>
  <si>
    <t>BFGrowth and Comptitiveness Grant 2</t>
  </si>
  <si>
    <t>P110836</t>
  </si>
  <si>
    <t>TZ PRSC-10 (2nd in a 3rd series)</t>
  </si>
  <si>
    <t>P143645</t>
  </si>
  <si>
    <t>TZ First Power and Gas DPO</t>
  </si>
  <si>
    <t>P127332</t>
  </si>
  <si>
    <t>PA 2nd Programmatic DPL</t>
  </si>
  <si>
    <t>P127822</t>
  </si>
  <si>
    <t>MA-Support of Plan Maroc Vert DPL2</t>
  </si>
  <si>
    <t>P128140</t>
  </si>
  <si>
    <t>MU -Second Public Sector Performance DPL</t>
  </si>
  <si>
    <t>P132510</t>
  </si>
  <si>
    <t>MU Second Private Sector Compet. DPL</t>
  </si>
  <si>
    <t>P127441</t>
  </si>
  <si>
    <t>BJ-PRSC 8-Eighth Poverty Reduction Suppo</t>
  </si>
  <si>
    <t>P129489</t>
  </si>
  <si>
    <t>MZ Agriculture DPO-1</t>
  </si>
  <si>
    <t>P132757</t>
  </si>
  <si>
    <t>NE-Second Shared Growth Credit</t>
  </si>
  <si>
    <t>P145114</t>
  </si>
  <si>
    <t>Decentralized Service Delivery DPO</t>
  </si>
  <si>
    <t>P129652</t>
  </si>
  <si>
    <t>BR Sergipe DPL</t>
  </si>
  <si>
    <t>P129742</t>
  </si>
  <si>
    <t>WBG - PRDP Support V</t>
  </si>
  <si>
    <t>P133663</t>
  </si>
  <si>
    <t>MW DPO 1 Programmatic</t>
  </si>
  <si>
    <t>P120541</t>
  </si>
  <si>
    <t>MA Second Education DPL</t>
  </si>
  <si>
    <t>P130925</t>
  </si>
  <si>
    <t>STP DPO2 PROGRAMMATIC</t>
  </si>
  <si>
    <t>P128573</t>
  </si>
  <si>
    <t>LS-First Growth and Competitiveness DPC</t>
  </si>
  <si>
    <t>P127787</t>
  </si>
  <si>
    <t>CSDPL</t>
  </si>
  <si>
    <t>P126749</t>
  </si>
  <si>
    <t>BR MST Belo Horizonte Urban DPL</t>
  </si>
  <si>
    <t>P130459</t>
  </si>
  <si>
    <t>Development Policy Loan 2</t>
  </si>
  <si>
    <t>P127208</t>
  </si>
  <si>
    <t>HT-Econ. Reconstruction Growth DPC</t>
  </si>
  <si>
    <t>IDA/</t>
  </si>
  <si>
    <t>P125866</t>
  </si>
  <si>
    <t>Mali RRSC - DPO 6</t>
  </si>
  <si>
    <t>P132768</t>
  </si>
  <si>
    <t>BR-Pernambuco Equity &amp; Inclus.Growth DPL</t>
  </si>
  <si>
    <t>P127317</t>
  </si>
  <si>
    <t>LR-PRSC-I (FY13)</t>
  </si>
  <si>
    <t>P129929</t>
  </si>
  <si>
    <t>NP: Financial Sector DPL</t>
  </si>
  <si>
    <t>Nepal</t>
  </si>
  <si>
    <t>P143060</t>
  </si>
  <si>
    <t>GEORGIA Competitiveness and Growth DPO2</t>
  </si>
  <si>
    <t>P130012</t>
  </si>
  <si>
    <t>Agricultural Transformation DPO</t>
  </si>
  <si>
    <t>P144377</t>
  </si>
  <si>
    <t>Samoa Development Policy Operation</t>
  </si>
  <si>
    <t>P131212</t>
  </si>
  <si>
    <t>MZ PRSC IX</t>
  </si>
  <si>
    <t>P126034</t>
  </si>
  <si>
    <t>DPO1</t>
  </si>
  <si>
    <t>C-183</t>
  </si>
  <si>
    <t>P118027</t>
  </si>
  <si>
    <t>AF: Development Policy Prog. Series</t>
  </si>
  <si>
    <t>P143242</t>
  </si>
  <si>
    <t>Solomon Islands DPG-2</t>
  </si>
  <si>
    <t>P127449</t>
  </si>
  <si>
    <t>CI-PRSG 1</t>
  </si>
  <si>
    <t>C-301</t>
  </si>
  <si>
    <t>P145605</t>
  </si>
  <si>
    <t>CO Enhancing Fiscal Capacity DPL</t>
  </si>
  <si>
    <t>P132425</t>
  </si>
  <si>
    <t>Sustainability and Competitiveness DPL 2</t>
  </si>
  <si>
    <t>P143025</t>
  </si>
  <si>
    <t>Lao PDR PRSO9</t>
  </si>
  <si>
    <t>P130903</t>
  </si>
  <si>
    <t>MA Accountability and Transparency DPL</t>
  </si>
  <si>
    <t>P127754</t>
  </si>
  <si>
    <t>DPO 1 New Series</t>
  </si>
  <si>
    <t>P144601</t>
  </si>
  <si>
    <t>First Economic Reform Support Operation</t>
  </si>
  <si>
    <t>C-188</t>
  </si>
  <si>
    <t>P144775</t>
  </si>
  <si>
    <t>INSTANSI DPL 2</t>
  </si>
  <si>
    <t>P144774</t>
  </si>
  <si>
    <t>Connectivity  DPL2</t>
  </si>
  <si>
    <t>P147695</t>
  </si>
  <si>
    <t>Enhancing Public Manag for Service Deliv</t>
  </si>
  <si>
    <t>P145488</t>
  </si>
  <si>
    <t>Tuvalu Development Policy Operation</t>
  </si>
  <si>
    <t>Tuvalu</t>
  </si>
  <si>
    <t>C-189</t>
  </si>
  <si>
    <t>P144612</t>
  </si>
  <si>
    <t>BI-ERSG VII</t>
  </si>
  <si>
    <t>P146640</t>
  </si>
  <si>
    <t>BF - Growth and Competitiveness Credit 3</t>
  </si>
  <si>
    <t>P147913</t>
  </si>
  <si>
    <t>Acre: Strengthening Public Policies DPL</t>
  </si>
  <si>
    <t>P132208</t>
  </si>
  <si>
    <t>TG: Economic Recov. &amp; Govern. Credit 6</t>
  </si>
  <si>
    <t>P148862</t>
  </si>
  <si>
    <t>Supplemental Financing:Philippines DPL2 (P126580)</t>
  </si>
  <si>
    <t>P144602</t>
  </si>
  <si>
    <t>Kiribati Economic Reform Operation</t>
  </si>
  <si>
    <t>Kiribati</t>
  </si>
  <si>
    <t>C-190</t>
  </si>
  <si>
    <t>P145995</t>
  </si>
  <si>
    <t>Jamaica First Programmatic DPL</t>
  </si>
  <si>
    <t>P147244</t>
  </si>
  <si>
    <t>Third Upper Secondary Education DPL</t>
  </si>
  <si>
    <t>P127956</t>
  </si>
  <si>
    <t>MA-Inclusive Green Growth DPL</t>
  </si>
  <si>
    <t>P126470</t>
  </si>
  <si>
    <t>SN-Governance &amp; Growth Support Credit 2</t>
  </si>
  <si>
    <t>P146942</t>
  </si>
  <si>
    <t>PA Third Programmatic Development Policy</t>
  </si>
  <si>
    <t>P132786</t>
  </si>
  <si>
    <t>BJ PRSC 9 Poverty Reduction Support Cdt.</t>
  </si>
  <si>
    <t>P146452</t>
  </si>
  <si>
    <t>3rd Support to the Soc. Prot. System DPL</t>
  </si>
  <si>
    <t>P125483</t>
  </si>
  <si>
    <t>JO Second Programmatic DPL</t>
  </si>
  <si>
    <t>P130847</t>
  </si>
  <si>
    <t>MK Competitiveness DPL 2</t>
  </si>
  <si>
    <t>P145254</t>
  </si>
  <si>
    <t>TZ Second Power and Gas Sector DPO</t>
  </si>
  <si>
    <t>P145251</t>
  </si>
  <si>
    <t>NE-Third Shared Growth Credit</t>
  </si>
  <si>
    <t>P120536</t>
  </si>
  <si>
    <t>TZ PRSC-11 (3rd in a 3rd series)</t>
  </si>
  <si>
    <t>P123352</t>
  </si>
  <si>
    <t>NG-Lagos State DPO II</t>
  </si>
  <si>
    <t>P143283</t>
  </si>
  <si>
    <t>Development Policy Operation</t>
  </si>
  <si>
    <t>P127411</t>
  </si>
  <si>
    <t>CV-DPL 4-PRSC VIII</t>
  </si>
  <si>
    <t>P147454</t>
  </si>
  <si>
    <t>CATASTROPHE DEFERRED DRAWDOWN OPTION</t>
  </si>
  <si>
    <t>Sri Lanka</t>
  </si>
  <si>
    <t>P133107</t>
  </si>
  <si>
    <t>SL-GRGC-6 Gov Reform &amp; Growth (FY13)</t>
  </si>
  <si>
    <t>P131688</t>
  </si>
  <si>
    <t>KM - Economic Governance Reform Grant</t>
  </si>
  <si>
    <t>P127665</t>
  </si>
  <si>
    <t>ECONOMIC RECOVERY DPL 2</t>
  </si>
  <si>
    <t>P147257</t>
  </si>
  <si>
    <t>MA Capital Market Develop. &amp; SME Finance</t>
  </si>
  <si>
    <t>P132709</t>
  </si>
  <si>
    <t>TN - Governance Opportunities Jobs DPL-2</t>
  </si>
  <si>
    <t>P147557</t>
  </si>
  <si>
    <t>Fiscally Sustainable &amp; Inclusive Growth</t>
  </si>
  <si>
    <t>C-201</t>
  </si>
  <si>
    <t>P128258</t>
  </si>
  <si>
    <t>PK:  Power Sector Reform DPC</t>
  </si>
  <si>
    <t>P146280</t>
  </si>
  <si>
    <t>AL Financial Sector DPL</t>
  </si>
  <si>
    <t>P143032</t>
  </si>
  <si>
    <t>DPL 2 - Inclusive Green Growth in HP</t>
  </si>
  <si>
    <t>P147687</t>
  </si>
  <si>
    <t>WBG - PRDP Support VI</t>
  </si>
  <si>
    <t>P150313</t>
  </si>
  <si>
    <t>C-202</t>
  </si>
  <si>
    <t>P148957</t>
  </si>
  <si>
    <t>Programmatic DPL 1</t>
  </si>
  <si>
    <t>P147979</t>
  </si>
  <si>
    <t>BR Amazonas DPL</t>
  </si>
  <si>
    <t>P147226</t>
  </si>
  <si>
    <t>Public Finance DPL</t>
  </si>
  <si>
    <t>P146095</t>
  </si>
  <si>
    <t>Econ Management Competitiveness Credit 2</t>
  </si>
  <si>
    <t>P126274</t>
  </si>
  <si>
    <t>Programmatic Development Policy Op 2</t>
  </si>
  <si>
    <t>P133738</t>
  </si>
  <si>
    <t>GT 2nd Prog DPL Fiscal Space</t>
  </si>
  <si>
    <t>P146890</t>
  </si>
  <si>
    <t>Georgia Competitiveness and Growth DPO3</t>
  </si>
  <si>
    <t>P148083</t>
  </si>
  <si>
    <t>RS:Strengthening Fiscal &amp; Water Mgmt DPL</t>
  </si>
  <si>
    <t>P147152</t>
  </si>
  <si>
    <t>1st Programmatic Resilience Buiding  DPL</t>
  </si>
  <si>
    <t>P147166</t>
  </si>
  <si>
    <t>HT Strengthening Governance</t>
  </si>
  <si>
    <t>P131775</t>
  </si>
  <si>
    <t>VN-Climate Change DPL III</t>
  </si>
  <si>
    <t>P144675</t>
  </si>
  <si>
    <t>Vietnam Power Sector Reform DPO3</t>
  </si>
  <si>
    <t>P146243</t>
  </si>
  <si>
    <t>PL DPL Resiliance and Growth</t>
  </si>
  <si>
    <t>P145550</t>
  </si>
  <si>
    <t>Financial Sec Reform &amp; Modernization DPL</t>
  </si>
  <si>
    <t>P133687</t>
  </si>
  <si>
    <t>Financial Sector DPL</t>
  </si>
  <si>
    <t>P146322</t>
  </si>
  <si>
    <t>Turkey Sustaining Shared Growth DPL</t>
  </si>
  <si>
    <t>P147984</t>
  </si>
  <si>
    <t>BR Bahia DPL</t>
  </si>
  <si>
    <t>P150677</t>
  </si>
  <si>
    <t>Programmatic Financial Sector DPL 1</t>
  </si>
  <si>
    <t>C-214</t>
  </si>
  <si>
    <t>P144185</t>
  </si>
  <si>
    <t>MA-Second Skills and Employment DPL</t>
  </si>
  <si>
    <t>P149770</t>
  </si>
  <si>
    <t>First Fiscal &amp; Economic Reform Operation</t>
  </si>
  <si>
    <t>P146567</t>
  </si>
  <si>
    <t>Sustainability and Competitiveness DPL 3</t>
  </si>
  <si>
    <t>P147803</t>
  </si>
  <si>
    <t>Philippines DPL3</t>
  </si>
  <si>
    <t>P148861</t>
  </si>
  <si>
    <t>SC-DPL with a Cat DDO</t>
  </si>
  <si>
    <t>P146740</t>
  </si>
  <si>
    <t>BiH DPL</t>
  </si>
  <si>
    <t>P149963</t>
  </si>
  <si>
    <t>Second Economic Reform Support Operation</t>
  </si>
  <si>
    <t>P143040</t>
  </si>
  <si>
    <t>ARMENIA DPO2</t>
  </si>
  <si>
    <t>P146619</t>
  </si>
  <si>
    <t>LR PRSC II</t>
  </si>
  <si>
    <t>P151794</t>
  </si>
  <si>
    <t>Emergency Macroeconomic and Fiscal Suppt</t>
  </si>
  <si>
    <t>P149888</t>
  </si>
  <si>
    <t>Second Economic Reform DPO</t>
  </si>
  <si>
    <t>P145275</t>
  </si>
  <si>
    <t>ML-First Recovery &amp; Gov. Ref. Sup. Cr.</t>
  </si>
  <si>
    <t>P152527</t>
  </si>
  <si>
    <t>GZ Emergency Budget Support Supplemental</t>
  </si>
  <si>
    <t>SUPP - SF</t>
  </si>
  <si>
    <t>P149886</t>
  </si>
  <si>
    <t>Solomon Islands Recovery DPO</t>
  </si>
  <si>
    <t>P143781</t>
  </si>
  <si>
    <t>CI - PRSC2</t>
  </si>
  <si>
    <t>Cote d'Ivoire</t>
  </si>
  <si>
    <t>P146537</t>
  </si>
  <si>
    <t>MZ PRSC X</t>
  </si>
  <si>
    <t>P151803</t>
  </si>
  <si>
    <t>Honduras Fiscal Sustainability DPC</t>
  </si>
  <si>
    <t>P145766</t>
  </si>
  <si>
    <t>CO MST 2nd Ciudades DPL</t>
  </si>
  <si>
    <t>P149609</t>
  </si>
  <si>
    <t>Sust. Growth and Income Convergence DPL</t>
  </si>
  <si>
    <t>P146726</t>
  </si>
  <si>
    <t>SL-Emergency Econ and Fiscal Support Op</t>
  </si>
  <si>
    <t>P150503</t>
  </si>
  <si>
    <t>Reengagement DPO</t>
  </si>
  <si>
    <t>P146398</t>
  </si>
  <si>
    <t>Second Climate Change DPO</t>
  </si>
  <si>
    <t>R5</t>
  </si>
  <si>
    <t>P150941</t>
  </si>
  <si>
    <t>BI Eight Economic Reform Support Grant</t>
  </si>
  <si>
    <t>P151279</t>
  </si>
  <si>
    <t>Social Protection System Support</t>
  </si>
  <si>
    <t>P152440</t>
  </si>
  <si>
    <t>Energy Sector DPO</t>
  </si>
  <si>
    <t>P148642</t>
  </si>
  <si>
    <t>MA-Solid Waste Sector DPL4</t>
  </si>
  <si>
    <t>P150751</t>
  </si>
  <si>
    <t>BO DRM DPC and DPL</t>
  </si>
  <si>
    <t>FY17</t>
  </si>
  <si>
    <t>P128869</t>
  </si>
  <si>
    <t>MA-Second Competitiveness DPL</t>
  </si>
  <si>
    <t>P151448</t>
  </si>
  <si>
    <t>JM DPL2</t>
  </si>
  <si>
    <t>P149831</t>
  </si>
  <si>
    <t>PE CAT DDO II</t>
  </si>
  <si>
    <t>P146665</t>
  </si>
  <si>
    <t>PRSC-10</t>
  </si>
  <si>
    <t>P151007</t>
  </si>
  <si>
    <t>PY DPL-DDO</t>
  </si>
  <si>
    <t>P127408</t>
  </si>
  <si>
    <t>YF Public Enterprise Restructuring DPL 1</t>
  </si>
  <si>
    <t>P150194</t>
  </si>
  <si>
    <t>Second Development Policy Operation</t>
  </si>
  <si>
    <t>P149765</t>
  </si>
  <si>
    <t>Albania Public Finance PBG</t>
  </si>
  <si>
    <t>P146930</t>
  </si>
  <si>
    <t>MZ Agriculture DPO-2</t>
  </si>
  <si>
    <t>P151275</t>
  </si>
  <si>
    <t>BF - Growth and Competitiveness Credit 4</t>
  </si>
  <si>
    <t>P151804</t>
  </si>
  <si>
    <t>Panama DPL (New Series)</t>
  </si>
  <si>
    <t>P149998</t>
  </si>
  <si>
    <t>Private Sector Competitiveness DPO1</t>
  </si>
  <si>
    <t>P149991</t>
  </si>
  <si>
    <t>Inclusive Growth DPO</t>
  </si>
  <si>
    <t>P151480</t>
  </si>
  <si>
    <t>NG Edo State DPO II</t>
  </si>
  <si>
    <t>P150924</t>
  </si>
  <si>
    <t>KM Second Economic Governance Reform DPO</t>
  </si>
  <si>
    <t>P147015</t>
  </si>
  <si>
    <t>CV-DPL 5-PRSC IX</t>
  </si>
  <si>
    <t>Cabo Verde</t>
  </si>
  <si>
    <t>P129282</t>
  </si>
  <si>
    <t>Regional Trade Facilitation &amp; Competitiv</t>
  </si>
  <si>
    <t>Africa</t>
  </si>
  <si>
    <t>P147806</t>
  </si>
  <si>
    <t>BT: 2nd DPC Series</t>
  </si>
  <si>
    <t>P151620</t>
  </si>
  <si>
    <t>PK: Growth DPC-II</t>
  </si>
  <si>
    <t>P133798</t>
  </si>
  <si>
    <t>TZ Open Govt &amp; Value for Money DPO</t>
  </si>
  <si>
    <t>P151947</t>
  </si>
  <si>
    <t>Lagos DPO3</t>
  </si>
  <si>
    <t>P133777</t>
  </si>
  <si>
    <t>NP: Financial sector stability DPC2</t>
  </si>
  <si>
    <t>P153243</t>
  </si>
  <si>
    <t>AO-Fiscal Management Programmatic DPL</t>
  </si>
  <si>
    <t>Angola</t>
  </si>
  <si>
    <t>P155323</t>
  </si>
  <si>
    <t>Angola Fiscal Management DPF</t>
  </si>
  <si>
    <t>P133664</t>
  </si>
  <si>
    <t>GH-Macro Stability for Competitiveness</t>
  </si>
  <si>
    <t>P155550</t>
  </si>
  <si>
    <t>GH-Macroeconomic Stability for Comp.</t>
  </si>
  <si>
    <t>P149781</t>
  </si>
  <si>
    <t>Poland Growth and Resilience 2</t>
  </si>
  <si>
    <t>P150976</t>
  </si>
  <si>
    <t>SN-Third Governance and Growth Support C</t>
  </si>
  <si>
    <t>P151479</t>
  </si>
  <si>
    <t>Second Development Policy Loan</t>
  </si>
  <si>
    <t>P150009</t>
  </si>
  <si>
    <t>TZ-Business Env &amp; Competitivenes fr Jobs</t>
  </si>
  <si>
    <t>P151941</t>
  </si>
  <si>
    <t>Programmatic Financial Sector DPL2</t>
  </si>
  <si>
    <t>P156169</t>
  </si>
  <si>
    <t>Supplemental DPO</t>
  </si>
  <si>
    <t>P154299</t>
  </si>
  <si>
    <t>JO-Energy/Water Sector Reforms DPL</t>
  </si>
  <si>
    <t>P151861</t>
  </si>
  <si>
    <t>Financial Sector DPL II</t>
  </si>
  <si>
    <t>P155259</t>
  </si>
  <si>
    <t>CI -DPO-Poverty Reduct. Support Credit 3</t>
  </si>
  <si>
    <t>P150475</t>
  </si>
  <si>
    <t>Colombia DPL for Sustainable Development</t>
  </si>
  <si>
    <t>P150950</t>
  </si>
  <si>
    <t>TUNISIA: Third GOJ DPL</t>
  </si>
  <si>
    <t>P154041</t>
  </si>
  <si>
    <t>MA: Transparency and Accountability DPL2</t>
  </si>
  <si>
    <t>P153269</t>
  </si>
  <si>
    <t>Sustaining Reforms for Inclusive Growth</t>
  </si>
  <si>
    <t>P151821</t>
  </si>
  <si>
    <t>Grenada Resilience Building DPC 2</t>
  </si>
  <si>
    <t>P154702</t>
  </si>
  <si>
    <t>Kazakhstan Programmatic DPO</t>
  </si>
  <si>
    <t>P155425</t>
  </si>
  <si>
    <t>Strengthening PFM DPL</t>
  </si>
  <si>
    <t>P152021</t>
  </si>
  <si>
    <t>Pakistan: Power Sector Reform DPC 2</t>
  </si>
  <si>
    <t>P154213</t>
  </si>
  <si>
    <t>CL Inclusion for Shared Prosperity DPL</t>
  </si>
  <si>
    <t>P154291</t>
  </si>
  <si>
    <t>Indonesia Energy Sector DPL</t>
  </si>
  <si>
    <t>P155024</t>
  </si>
  <si>
    <t>Second Social Protection System (SPS-2)</t>
  </si>
  <si>
    <t>P151487</t>
  </si>
  <si>
    <t>First Pub Inv Reform Sppt</t>
  </si>
  <si>
    <t>P153203</t>
  </si>
  <si>
    <t>BR Manaus Service Delivery &amp; Fiscal Mgm</t>
  </si>
  <si>
    <t>P154821</t>
  </si>
  <si>
    <t>Colombia Growth and Convergence DPL 2</t>
  </si>
  <si>
    <t>P157333</t>
  </si>
  <si>
    <t>SL-Supplemental Financing for EEFS Op</t>
  </si>
  <si>
    <t>P153234</t>
  </si>
  <si>
    <t>ARMENIA DPO3</t>
  </si>
  <si>
    <t>P151409</t>
  </si>
  <si>
    <t>ML- Second Recovery &amp; Gov. Ref. Sup. Cr.</t>
  </si>
  <si>
    <t>P153084</t>
  </si>
  <si>
    <t>MG - Resilience DPO</t>
  </si>
  <si>
    <t>P155480</t>
  </si>
  <si>
    <t>Chad-DPO Fiscal Consolidation Program</t>
  </si>
  <si>
    <t>Chad</t>
  </si>
  <si>
    <t>P155920</t>
  </si>
  <si>
    <t>Honduras First Fiscal Sustainability DPF</t>
  </si>
  <si>
    <t>P155962</t>
  </si>
  <si>
    <t>Iraq 1st Fiscal Stabliz &amp; Inclusiv. DPL</t>
  </si>
  <si>
    <t>P157704</t>
  </si>
  <si>
    <t>1st Prog DPL on Fisc. Sust. Energ. &amp;Comp</t>
  </si>
  <si>
    <t>P149747</t>
  </si>
  <si>
    <t>MA- Inclusive Green Growth DPL2</t>
  </si>
  <si>
    <t>P146981</t>
  </si>
  <si>
    <t>BR Piaui Productive and Social Inclusion</t>
  </si>
  <si>
    <t>P154422</t>
  </si>
  <si>
    <t>Mozambique PRSC XI</t>
  </si>
  <si>
    <t>P155656</t>
  </si>
  <si>
    <t>Second DRM DPL with a CAT-DDO</t>
  </si>
  <si>
    <t>P154981</t>
  </si>
  <si>
    <t>Pub. Exp. and Fiscal Risk Mgmt DPL-DDO</t>
  </si>
  <si>
    <t>P156858</t>
  </si>
  <si>
    <t>Peru DPL DDO 2</t>
  </si>
  <si>
    <t>P156865</t>
  </si>
  <si>
    <t>WBG - DPG VII</t>
  </si>
  <si>
    <t>P155133</t>
  </si>
  <si>
    <t>Tonga First Inclusive Growth DPO</t>
  </si>
  <si>
    <t>P157224</t>
  </si>
  <si>
    <t>First Programmatic Electricity Distribut</t>
  </si>
  <si>
    <t>P146512</t>
  </si>
  <si>
    <t>APEI Regional DPO (RI)</t>
  </si>
  <si>
    <t>P157405</t>
  </si>
  <si>
    <t>EMCC3 DPO</t>
  </si>
  <si>
    <t>P156655</t>
  </si>
  <si>
    <t>IDN Fiscal Reform DPL</t>
  </si>
  <si>
    <t>P156629</t>
  </si>
  <si>
    <t>GN - Macroeconomic &amp; Fiscal Mgmt Operat</t>
  </si>
  <si>
    <t xml:space="preserve">no </t>
  </si>
  <si>
    <t>P157207</t>
  </si>
  <si>
    <t>Pakistan Competitiveness and Growth DPC</t>
  </si>
  <si>
    <t>P159839</t>
  </si>
  <si>
    <t>Pakistan Competitiveness and Growth PBG</t>
  </si>
  <si>
    <t>P155824</t>
  </si>
  <si>
    <t>Climate Change and Green Growth in VN</t>
  </si>
  <si>
    <t>P159774</t>
  </si>
  <si>
    <t>Fiji Post-Cyclone Winston Emergency DPO</t>
  </si>
  <si>
    <t>Fiji</t>
  </si>
  <si>
    <t>P148099</t>
  </si>
  <si>
    <t>Governance and Competitiveness DPO</t>
  </si>
  <si>
    <t>'-</t>
  </si>
  <si>
    <t>P154819</t>
  </si>
  <si>
    <t>Panama DPL2</t>
  </si>
  <si>
    <t>₋</t>
  </si>
  <si>
    <t>P155118</t>
  </si>
  <si>
    <t>Second Fiscal and Economic Reform DPO</t>
  </si>
  <si>
    <t>P155540</t>
  </si>
  <si>
    <t>Third Economic Reform DPO</t>
  </si>
  <si>
    <t>P157804</t>
  </si>
  <si>
    <t>Sri Lanka Competitiveness DPL</t>
  </si>
  <si>
    <t>NO</t>
  </si>
  <si>
    <t>P158140</t>
  </si>
  <si>
    <t>Indonesia Maritime Logistics DPL</t>
  </si>
  <si>
    <t>P158333</t>
  </si>
  <si>
    <t>Second Regl Trade Facilit. Compet. Credi</t>
  </si>
  <si>
    <t>Burkina Faso and Cote d'Ivoire</t>
  </si>
  <si>
    <t>P158463</t>
  </si>
  <si>
    <t>CI-DPO on Fiscal management</t>
  </si>
  <si>
    <t>P158520</t>
  </si>
  <si>
    <t>CO Territorial Development DPL</t>
  </si>
  <si>
    <t>LAC</t>
  </si>
  <si>
    <t>P158698</t>
  </si>
  <si>
    <t>Third Social Protection System (SPS-3)</t>
  </si>
  <si>
    <t>P159010</t>
  </si>
  <si>
    <t>STP Strength. Growth &amp; Fiscal Policy DPO</t>
  </si>
  <si>
    <t>P160100</t>
  </si>
  <si>
    <t>Armenia DPF4</t>
  </si>
  <si>
    <t>P160123</t>
  </si>
  <si>
    <t>State Consolidation Development Program</t>
  </si>
  <si>
    <t>P160236</t>
  </si>
  <si>
    <t>Second Programmatic Energy and Water DPL</t>
  </si>
  <si>
    <t>MENA</t>
  </si>
  <si>
    <t>P160592</t>
  </si>
  <si>
    <t>Mauritania DPO</t>
  </si>
  <si>
    <t>Mauritania</t>
  </si>
  <si>
    <t>P160667</t>
  </si>
  <si>
    <t>Governance of Public Resources Nutrition</t>
  </si>
  <si>
    <t>P160866</t>
  </si>
  <si>
    <t>MG- Public Finance Sustainability and in</t>
  </si>
  <si>
    <t>P161167</t>
  </si>
  <si>
    <t>IRAQ 2nd Struct. Fiscal Consolid.&amp; DPF</t>
  </si>
  <si>
    <t>P161228</t>
  </si>
  <si>
    <t>2st Prog DPL on Fiscal,Sust Energy&amp; Comp</t>
  </si>
  <si>
    <t>P149555</t>
  </si>
  <si>
    <t>IDA/IBRD</t>
  </si>
  <si>
    <t>P149750</t>
  </si>
  <si>
    <t>YF Second Programmatic SOE Reform DPL</t>
  </si>
  <si>
    <t>P149776</t>
  </si>
  <si>
    <t>2nd Fiscal Effectiveness and Growth DPL</t>
  </si>
  <si>
    <t>P151502</t>
  </si>
  <si>
    <t>LR-PRSC III (FY16)</t>
  </si>
  <si>
    <t>P155066</t>
  </si>
  <si>
    <t>Third Development Policy Operation</t>
  </si>
  <si>
    <t>P156761</t>
  </si>
  <si>
    <t>Grenada Resilience Building DPC 3</t>
  </si>
  <si>
    <t>P157060</t>
  </si>
  <si>
    <t>BF - DPO series on Energy and PFM</t>
  </si>
  <si>
    <t>12/20/216</t>
  </si>
  <si>
    <t>P157469</t>
  </si>
  <si>
    <t>Development Policy Credit 2</t>
  </si>
  <si>
    <t>3</t>
  </si>
  <si>
    <t>P157404</t>
  </si>
  <si>
    <t>Chongqing-Dadukou Fiscal Sustainability DPO</t>
  </si>
  <si>
    <t>China</t>
  </si>
  <si>
    <t>P157406</t>
  </si>
  <si>
    <t>Hunan Fiscal Sustainability DPO</t>
  </si>
  <si>
    <t>P155694</t>
  </si>
  <si>
    <t>Serbia Public Expenditure and Public Utilities DPL 1</t>
  </si>
  <si>
    <t>P155605</t>
  </si>
  <si>
    <t>Albania Competitiveness Development Policy Loan</t>
  </si>
  <si>
    <t>P159969</t>
  </si>
  <si>
    <t>Second Public Investment Reform Sppt Cr.</t>
  </si>
  <si>
    <t>17/1/2017</t>
  </si>
  <si>
    <t>P152064</t>
  </si>
  <si>
    <t>Albania Financial Sector DPL</t>
  </si>
  <si>
    <t>P149768</t>
  </si>
  <si>
    <t>Bosnia and Herzegovina: Public Finances DPF</t>
  </si>
  <si>
    <t>P156960</t>
  </si>
  <si>
    <t>Nepal Third Financial Sector Stability Credit DPC3</t>
  </si>
  <si>
    <t>P158739</t>
  </si>
  <si>
    <t>Colombia Fiscal and Growth DPL 1</t>
  </si>
  <si>
    <t>P161136</t>
  </si>
  <si>
    <t>Finance for Growth DPC</t>
  </si>
  <si>
    <t>4</t>
  </si>
  <si>
    <t>P159262</t>
  </si>
  <si>
    <t>Tonga Second Inclusive Growth Development Policy Operation</t>
  </si>
  <si>
    <t>No</t>
  </si>
  <si>
    <t>P152734</t>
  </si>
  <si>
    <t>First Macroeconomic Stability and Fiscal Resilience DPO</t>
  </si>
  <si>
    <t>P156444</t>
  </si>
  <si>
    <t>Second Programmatic Inclusive Growth DPO</t>
  </si>
  <si>
    <t>P160544</t>
  </si>
  <si>
    <t>Inclusive Growth Development Policy Grant </t>
  </si>
  <si>
    <t>P163285</t>
  </si>
  <si>
    <t>Gambia Emergency DPO </t>
  </si>
  <si>
    <t>P163586</t>
  </si>
  <si>
    <t>Second Competitiveness and Fiscal Management Programmatic DPF </t>
  </si>
  <si>
    <t>1/13/20116</t>
  </si>
  <si>
    <t>P157489</t>
  </si>
  <si>
    <t>Disaster Risk Management DPL-CAT DDO</t>
  </si>
  <si>
    <t>CAT-DDO</t>
  </si>
  <si>
    <t>P153753</t>
  </si>
  <si>
    <t>Malawi Agricultural Support and Fiscal Management DPO</t>
  </si>
  <si>
    <t>P157900</t>
  </si>
  <si>
    <t>Mali - Poverty DPO</t>
  </si>
  <si>
    <t>Substnatial</t>
  </si>
  <si>
    <t>P159956</t>
  </si>
  <si>
    <t>Green Resilient Growth DPF</t>
  </si>
  <si>
    <t>Lao People's Democratic Republic</t>
  </si>
  <si>
    <t>P159023</t>
  </si>
  <si>
    <t>Senegal Structural Reform Development Policy Operation Series </t>
  </si>
  <si>
    <t>P163164</t>
  </si>
  <si>
    <t>Liberia PRSDPOIII Supplemental </t>
  </si>
  <si>
    <t>P156651</t>
  </si>
  <si>
    <t>Productivity and Transparency Support Credit </t>
  </si>
  <si>
    <t>P158111</t>
  </si>
  <si>
    <t>Tunisia Business Environment and Entrepreneurship DPF</t>
  </si>
  <si>
    <t>P153603</t>
  </si>
  <si>
    <t>MA-Second Capital Market Development and SME Finance DPL </t>
  </si>
  <si>
    <t>P163968</t>
  </si>
  <si>
    <t>FY17 Chad Emergency DPO </t>
  </si>
  <si>
    <t>FY</t>
  </si>
  <si>
    <t>Project ID</t>
  </si>
  <si>
    <t>Project Name</t>
  </si>
  <si>
    <t>Region</t>
  </si>
  <si>
    <t>TEXT</t>
  </si>
  <si>
    <t>Prior Action</t>
  </si>
  <si>
    <t>FA</t>
  </si>
  <si>
    <t>The Borrower has strengthened the DGF's financial capacity for bank resolution by establishing a back-up funding provision to DGF from the Borrower, through enactment of Law of Ukraine #80-VIII "On the State Budget of Ukraine of Year 2015" dated December 28, 2014, (Official Gazette Golos Ukrainy #254 published on December 31, 2014); and adoption of the Cabinet of Ministers Resolution #156 "On Provisioning the Loan to the Individual Deposit Guarantee Fund" dated April 4,2015.</t>
  </si>
  <si>
    <t>The Borrower has enabled DGF to increase the speed of meeting its obligations to insured depositors, through enactment of Law of Ukraine #629-VIII "On Amendments to Some Legislative Acts of Ukraine in Respect of the Improvement of the Individual Deposit Guarantee System and the Resolution of Insolvent Banks" dated July 16, 2015 (Official Gazette Golos Ukrainy #146 published on August 11, 2015).</t>
  </si>
  <si>
    <t>The Borrower has increased the efficiency of the asset management function in
DGF through: (a) enactment of Law of Ukraine #629-VIII "On Amendments to
Some Legislative Acts of Ukraine in Respect of the Improvement of the Individual
Deposit Guarantee System and the Resolution of Insolvent Banks" dated July 16,
2015 (Official Gazette Golos Ukrainy #146 published on August 11, 2015); and
(b) adoption by the DGF Executive Board of Decisions #145/15 dated June 30,
2015, #196/15 dated August 17, 2015, and #198/15 dated August 18, 2015.</t>
  </si>
  <si>
    <t>The Borrower has: (a) certified the recapitalization of 13 out of the 35 Largest Banks in the amounts indicated by the independent Diagnostic Studies; and certified (b)(i) that 5 out of the 35 Largest Banks were unable to be recapitalized in the amount indicated by independent Diagnostic Studies, and (ii) that such identified banks were transferred to the DGF for resolution, all through adoption of NBU Decision #429 dated July 3, 2015, "On Progress of Implementing Activities on Capitalization Based on the Results of the Diagnostic Studies".</t>
  </si>
  <si>
    <t>NBU has initiated updated diagnostic studies for the 20 Largest Banks, based on acceptable terms of reference, through issuance of NBU Board Decision #260, dated April 15, 2015, "On Implementation of the Diagnostic Studies of Banks".</t>
  </si>
  <si>
    <t>The Borrower has established the legal mechanism for state participation in bank recapitalization, through enactment of Law of Ukraine #78-VIII, "On Measures to Promote the Capitalization and Restructuring of Banks", dated December 28, 2014, (Official Gazette Golos Ukrainy #252-V published on December 30, 2014) and Law of Ukraine #629-VIII "On Amendments to Some Legislative Acts of Ukraine in Respect of the Improvement of the Individual Deposit Guarantee System and the Resolution of Insolvent Banks" dated July 16, 2015, (Official Gazette Golos Ukrainy #146 published on August 11, 2015).</t>
  </si>
  <si>
    <t>The Borrower has strengthened requirements for identifying and reporting related party lending and has increased the NBU's powers for identifying bank related parties, through: (a) enactment of Law of Ukraine #218-VIllI, "On Amendments to the Legislative Acts on the Liabilities Associated with the Related Parties of Banks" dated March 2, 2015, (Official Gazette Golos Ukrainy #42 published on March 7, 2015); (b) adoption by NBU of NBU Regulation #312, dated May 12, 2015, "On Amendments to the Instruction on Regulation of Banks' Operations in Ukraine"; (c) adoption by NBU of NBU Regulation #315, dated May 12, 2015, "On Approval of the Definition of "bank related parties"; (d) adoption by NBU of NBU Regulation #328, dated May 21. 2015, "On Procedures for Reporting the Bank Ownership Structure"; and (e) adoption by NBU of NBU Regulation #357, dated June 4, 2015, "On Amendments to the Regulation on Bank Licensing".</t>
  </si>
  <si>
    <t>NBU has initiated a review of banks' related party lending, based on acceptable terms of references, through adoption of NBU Board Decision #314, dated May 12, 2015, "On Measures aimed at Bringing Banks' Asset Operations with Related Parties in Compliance with the Regulatory Requirements".</t>
  </si>
  <si>
    <t>FP</t>
  </si>
  <si>
    <t>The Borrower has established a high-level Financial Stability Council, through enactment of Presidential Decree #170/2015, dated March 24,2015, "On Financial Stability Council."</t>
  </si>
  <si>
    <t>NBU has issued regulatory and supervisory requirements for Systemically important Banks, through adoption o fNBU Regulation #312, dated May 12,2015, "On Amendments to the Instruction on Regulation of Banks' Operations in Ukraine".</t>
  </si>
  <si>
    <t>LZ</t>
  </si>
  <si>
    <t>The Borrower's Council of Ministers has approved on February 22, 2015, the implementation of the annual electricity tariff adjustment planned for 2015 in accordance with the Borrower's 2013-2017 electricity Tariff Adjustment Plan.</t>
  </si>
  <si>
    <t>The Borrower's Council of Ministers has issued July 14, 2015, a circular requesting the inter-ministerial debt committee to develop a debt management plan for the Borrower's national electric power company (NEPCO).</t>
  </si>
  <si>
    <t>WZ</t>
  </si>
  <si>
    <t>The Borrower's Council of Ministers has approved on September 14, 2014, bylaws No. 93 for 2014, including tariff adjustments for production wells in accordance with the Borrower's "Structural Benchmark Government Action Plan to Reduce Water Sector Losses" dated August 2013.</t>
  </si>
  <si>
    <t>LP</t>
  </si>
  <si>
    <t>NEPCO has assigned adequate number of staff and implemented a capacity building program for said assigned staff to manage LNG supply to power generation.</t>
  </si>
  <si>
    <t>LW</t>
  </si>
  <si>
    <t>The Borrower's Council of Ministers has approved on May 3, 2015, bylaws No. 50 for 2015 on renewable energy direct proposals.</t>
  </si>
  <si>
    <t>The Borrower's Council of Ministers has approved on May 3, 2015, the Jordan renewable energy and energy efficiency fund (JREEF) bylaws No. 49 for 2015; the JREEF board of directors has approved the business plan for JREEF; and the Borrower has allocated financing to operationalize JREEF.</t>
  </si>
  <si>
    <t>The Borrower's Council of Ministers has approved on June 2, 2015, an energy efficiency and renewable energy policy for the water sector.</t>
  </si>
  <si>
    <t>The Borrower's Minister responsible for water and irrigation has approved a surface water utilization policy aimed at regulating surface water utilization in Jordan.</t>
  </si>
  <si>
    <t>The Recipient's Banco de Mozambique strengthens the crisis management framework by conducting a crisis simulation exercise to identify weaknesses and gaps as evidenced by the letter dated June 5, 2015, issued by its Governor.</t>
  </si>
  <si>
    <t>The Recipient's Ministry of Economy and Finance (MoEF) capitalizes the Recipient's Development Guarantee Fund with initial Recipient contribution based on Decree No. 49/2010 dated November 11, 2010, as evidenced by the Boletim da Republica No. 45 dated November 11, 2010, and Extract No. 004947519006 issued by MoEF on July 2, 2015, and document (Transferencia de Valores) No. 9502581067 issued by the Banco de Mozambique dated June 30, 2015.</t>
  </si>
  <si>
    <t>The Recipient's Council of Ministers (CoM) approves Anti-Money Laundering/ Counter Financing of Terrorism (AML/CFT) Law Regulations as evidenced by Decree No. 66/2014 published in the Boletim da Republica No. 87 dated October 29, 2014</t>
  </si>
  <si>
    <t>The Banco de Mozambique issues regulations regarding protection of e-money custody accounts as evidenced by document (Aviso) No. 6/GBM/2015 dated July 13, 2015, regarding e-money custody accounts.</t>
  </si>
  <si>
    <t>FL</t>
  </si>
  <si>
    <t>The Banco de Mozambique regulates the access and exercise of activities for banking agents as evidenced by document (Aviso) No. 3/GBM/2015 dated April 13, 2015.</t>
  </si>
  <si>
    <t>The CoM re-submits the draft law to Parliament (Assembleia da Republica) for the creation of credit bureaus in line with international principles as evidenced by the letter (Oficio) No. 84/PM/152/2015 from the Office of the Prime Minister.</t>
  </si>
  <si>
    <t>The Banco de Mozambique establishes minimum requirements for protecting bank card account holders as evidenced by document (Aviso) No. 1/GBM/2014 dated June 4, 2014, published in the Boletim da Republica No. 45 dated June 4, 2014 (Regulamento de Cart5es Bancarios).</t>
  </si>
  <si>
    <t>FK</t>
  </si>
  <si>
    <t>The MoEF implements the bond issuance calendar envisaged in the 2014 annual borrowing plan by conducting at least four competitive auctions as evidenced by letter Ref. 420/GP-BVM/2015 from the Council of Administration of the Mozambique Stock Exchange (Bolsa de Valores de Mozambique).</t>
  </si>
  <si>
    <t>MoEF announces its intention to conduct at least one re-opening of OTs in 2015 as evidenced in the Recipient's Annual Domestic Borrowing Plan (Plano de Endividamento Interno 2015) published on the MoEF website dated July 1, 2015.</t>
  </si>
  <si>
    <t>ISSM sets maximum coverage limits for micro-insurance products as evidenced by document (Aviso) No. 3/ISSM/2015 issued by the Recipient's Institute of Insurance Supervision dated June 11, 2015.</t>
  </si>
  <si>
    <t>BC</t>
  </si>
  <si>
    <t>The Recipient has operationalized its asset declaration system by: (a) approving the related implementation decree; (b) allocating appropriate human and financial resources to the national office for the fight against fraud and corruption (“Office National pour la Lutte contre la Fraude et la Corruption”/”OFNAC”); and (c) ensuring deposition of asset declarations by ministers holding a portfolio to OFNAC.</t>
  </si>
  <si>
    <t>EZ</t>
  </si>
  <si>
    <t>The Recipient has strengthened wage bill control and human resources in the education sector by: (a) creating a system connecting data bases of the ministries in charge of education and civil service; and (b) preparing the 2015-2016 recruitment plan for education in collaboration with the ministry in charge of finance.</t>
  </si>
  <si>
    <t>ET</t>
  </si>
  <si>
    <t>The Recipient has implemented presidential directives on external revenues earned by universities through: (a) adoption and submission to Parliament for enactment of a draft law reforming universities governance system; (b) issuance of an Arrete specifying resource allocation and use of external revenues; and (c) appointment of accountants in key faculties and schools at the University of Dakar, who report to the chief financial officer.</t>
  </si>
  <si>
    <t>HG</t>
  </si>
  <si>
    <t>The Recipient has adopted a new financial regime for public agencies and establishments, and has entered with five additional public health institutions into performance contracts whose objectives are to increase service supply, improve billing process and control general costs.</t>
  </si>
  <si>
    <t>AZ</t>
  </si>
  <si>
    <t>The Recipient has adopted a mobile phone-based eplatform to distribute subsidized agricultural inputs in the 2015 crop season; and obtained approval allowing SAED to enter into multiannual maintenance contracts of hydro-agricultural works with private contractors and launched a call for bids.</t>
  </si>
  <si>
    <t>BZ</t>
  </si>
  <si>
    <t>The Recipient has launched implementation of the action plan to restructure autonomous governmentowned agencies, by: (a) merging certain selected agencies; (b) appointing officers responsible for the liquidation of certain selected agencies; and (c) entering with six of the largest agencies into performance contracts with the objective of clarifying the financial commitments of the Recipient’s ministry responsible for finance and the related performance targets of agencies concerned.</t>
  </si>
  <si>
    <t>The Recipient has issued a decree establishing a comprehensive monitoring and evaluation system for the government’s policies and programs, defining the roles and responsibilities of all actors in the administration.</t>
  </si>
  <si>
    <t>The Recipient has amended the performance contract entered into between the Recipient and SENELEC on June 11, 2013 to include performance-based bonuses and sanctions, and has amended the agreement regularizing cross-debt entered into between the Recipient and SENELEC dated November 16, 2012, to determine the method for the balance allocation.</t>
  </si>
  <si>
    <t>YZ</t>
  </si>
  <si>
    <t>The Recipient has: (a) issued (i) a decree reducing the number of days and costs to obtain construction permits through the creation of a single window and online processing; and (ii) a decree determining a new fee schedule for warehouse inspection; and (b) eliminated the minimum capital requirement for creating a new company.</t>
  </si>
  <si>
    <t>The Recipient has offset the impact of Ebola’s on the tourism sector by: a) removing entry visas’ fees; b) reducing selected taxes on air tickets; and c) suspending recovery acts initiated against hotels with arrears in payment of patented and land taxes in 2015.</t>
  </si>
  <si>
    <t>The Borrower has, in accordance with the stabilizing expenditure rule set forth in the Public Finance Act, limited growth of public expenditures to trend Gross Domestic Product (GDP) growth to foster compliance with the provisions set forth in the Treaty on the Functioning of the European Union in the area of budgetary policy, through enactment of Budget Law for 2015.</t>
  </si>
  <si>
    <t>The Borrower has strengthened tax compliance of Controlled Foreign Companies, through the enactment of amendments to the laws on personal and corporate income tax.</t>
  </si>
  <si>
    <t>The Borrower, through the Council of Ministers has approved: (a) the Draft amendments to the Law on Covered Bonds and Mortgage Banks; and (b) the Draft amendments to the Banking Law, which amendments will enable the Borrower to implement the European Union Capital Requirements Directive No. 2013/36/EU.</t>
  </si>
  <si>
    <t>SG</t>
  </si>
  <si>
    <t>The Borrower has strengthened job-seeker services and promoted flexible employment through the enactment of the law amending the Law on Promotion of Employment and Labor Market Institutions.</t>
  </si>
  <si>
    <t>The Borrower has (a) deregulated access to ninety one (91) professions (second professions deregulation tranche) through the enactment of the Law on the Easing of Access to Certain Regulated Professions, and (b) submitted to the Borrower’s Parliament a draft Law Amending Laws on Access Conditions to Certain Professions for the purpose of approving the third profession deregulation tranche which will cover one hundred and four (104) professions.</t>
  </si>
  <si>
    <t>SA</t>
  </si>
  <si>
    <t>The Borrower has increased support for families with more than one child and reduced the effective tax wedge for such families on low incomes, through the enactment of amendments to the Law on Personal Income Taxation.</t>
  </si>
  <si>
    <t>The Borrower, through the NCBR, has issued three inaugural open calls for proposals for R&amp;D (research and development) and innovation projects and programs in accordance with the Smart Growth Operational Program (SGOP) to guide European Union co-financed programs with more focused, streamlined and business centered programs.</t>
  </si>
  <si>
    <t>The Borrower has enacted the Law on General Restructuring, which introduced an insolvency and restructuring legal framework for the corporate sector.</t>
  </si>
  <si>
    <t>The Borrower has: (a) established “onestop-shops” for quick business registration through the enactment of the amendments to the law on National Court Register: and (b) eased the issuance of construction permits through the enactment of the amendments to the Law on Construction.</t>
  </si>
  <si>
    <t>The Borrower has introduced rules for transparent appraisal and selection and predictable financing of public investments for purposes of improving its public investment management framework, through enactment of Law of Ukraine # 288- VIII “On Amendments to the Budget Code of Ukraine on Public Investment Projects” dated April 7, 2015 (Official Gazette Golos Ukrainy April 25, 2015, Number 75).</t>
  </si>
  <si>
    <t xml:space="preserve">The Borrower has established a centralized external verification function for financial disclosures of publicly elected and senior public officials, and provided for disciplinary and administrative accountability for those officials who fail to comply with financial disclosure requirements or misrepresent financial information, through enactment of Law of Ukraine #1700-VII “On Prevention of Corruption” dated October 14, 2014 (Official Gazette Golos Ukrainy October 25, 2014, Number 206). </t>
  </si>
  <si>
    <t>The Borrower has expanded the mandate of the Accounting Chamber of Ukraine to cover external audits of the Borrower’s budget revenues, through enactment of Law of Ukraine # 274- VIII “On Amendments to the Law of Ukraine ‘On the Accounting Chamber’ ” dated April 7, 2015, (Official Gazette Golos Ukrainy April 25, 2015, Number 75).</t>
  </si>
  <si>
    <t>The Borrower has improved transfer pricing legislation and practices in line with the OECD Guidelines for purposes of reducing tax avoidance, through enactment of Law of Ukraine #72-VIII “On Amendments to the Tax Code of Ukraine Regarding Improvement of Tax Control of Transfer Pricing” dated December 28, 2014, (Official Gazette Golos Ukrainy December 30, 2014, Number 252).</t>
  </si>
  <si>
    <t>YY</t>
  </si>
  <si>
    <t>The Borrower has extended automatic VAT refund procedures and revised automatic refund eligibility criteria guidelines for purposes of improving VAT refund processing, through enactment of Law of Ukraine #71- VIII “On Amendments to the Tax Code and Certain Legislative Acts of Ukraine on Tax Reform dated December 28, 2014 (Official Gazette Golos Ukrainy December 31, 2014, Number 254).</t>
  </si>
  <si>
    <t>The Borrower established a deregulation framework, eased licensing and permit requirements, and harmonized food safety standards and procedures and technical regulations and conformity assessments with European Union requirements for purposes of improving the investment climate, through enactment of Law of Ukraine # 222-VIII “On Licensing of Certain Types of Entrepreneurial Activities” dated March 2, 2015 (Official Gazette Golos Ukrainy March 28, 2015, Number 56); Law of Ukraine # 124-VIII “On Technical Regulation and Conformity Assessment” dated January 15, 2015, (Official Gazette Golos Ukrainy February 10, 2015, Number 23), Law of Ukraine #191- VIII “On Amendments to Certain Legislative Acts of Ukraine Regarding Simplification of Running Business (Deregulation)” dated February 12, 2015 (Official Gazette Golos Ukrainy April 4, 2015, Number 61), and Law of Ukraine # 1602-VII “On Amendments to Certain Legislative Acts of Ukraine on Food Safety” dated July 22, 2014 (Official Gazette Golos Ukrainy September 19, 2014, Number 179), Law of Ukraine #289- VIII “On Amendments to Certain Legislative Acts of Ukraine on Protection of the Rights of Investors” dated April 7, 2015, (Official Gazette Golos Ukrainy May 13, 2015, Number 82) .</t>
  </si>
  <si>
    <t>The Borrower has removed the possibility of counting land as bank capital through Decree of the Cabinet of Ministers of Ukraine #418 “On State Land Bank Abolishment” dated September 10, 2014 and through enactment of Law of Ukraine # 1507-VII “On Amendments to Certain Legislative Acts of Ukraine” dated June 17, 2014, (Official Gazette Golos Ukrainy July 8, 2014, Number 127).</t>
  </si>
  <si>
    <t>The Borrower: (a) has strengthened the independence of the national regulation of communal services by removing provisions that allow the Borrower’s Cabinet of Ministers to develop a mechanism for setting utility tariffs below cost-recovery levels, through enactment of Law of Ukraine #626-VIII “On Amendments to Some Laws of Ukraine in the Area of Communal Services)” dated July 16, 2015 (Official Gazette Golos Ukrainy July 24, 2015, Number 132); and (b) has strengthened the independence of the national regulation of the energy sector through approval by the Cabinet of Ministers on July 14, 2015 of the draft Law #2966 “On National Energy and Utilities State Regulatory Commission” that is compliant with the European Union’s Third Energy Package.</t>
  </si>
  <si>
    <t>The Borrower’s Cabinet of Ministers has approved the “Gas Sector Reform and Implementation Plan” through Order number #375-p dated March 25, 2015 to comprehensively restructure the gas sector, including gradual energy price increases (and accompanying social assistance measures); incentivizing domestic production through attracting more private and international investment to the sector; restructuring of Naftogaz and distribution companies; and improving governance of the sector through introduction of an accelerated gas and heat meters installation program.</t>
  </si>
  <si>
    <t xml:space="preserve">The Borrower has introduced income testing of the housing and utilities subsidies and reduced the amount of such housing and utilities privilege benefits, replaced universal child benefits with a guaranteed minimum income (GMI) supplement for children of age 0-3, and has reduced the amount of the universal child-birth grant benefit, all for purposes of improving the targeting of social assistance to the poor, through Decree of the Cabinet of Ministers #106 “On Improvement of the Process of Housing Subsidizing” dated February 28, 2015, and enactment of Law of Ukraine #221-VIII “On Amendments to Article 5 of the Law of Ukraine “ On Public Social Aid to Poor Families” Regarding Social Protection of Children”, dated March 2, 2015, (Official Gazette Golos Ukrainy, March 20, 2015, Number 50). </t>
  </si>
  <si>
    <t>The Government launches the first phase of the OSS program by integrating tax and business registration within the BRELA office.</t>
  </si>
  <si>
    <t>The MoIT establishes a Regulatory Licensing Reform Committee (RLRC) with the responsibility to streamline the legal framework (laws, regulations, licenses, permits and certifications) and the regulatory bodies concerning business licenses.</t>
  </si>
  <si>
    <t>The MoF repeals the Directive requiring 100% cargo inspection at the port of Dar es Salaam allowing TRA to implement the risk-based inspection system according to its capacity building action plan, targeting initially 80 percent of all import cargo.</t>
  </si>
  <si>
    <t>The TRA increases the budget allocation for value-added tax (VAT) refunds in FY2014/15 budget and reduces the amount of outstanding claims for VAT refunds</t>
  </si>
  <si>
    <t>The Government submits to the Parliament: (i) a bill to amend the “Employment and Labor Relations Act” (ELRA); and (ii) a bill to enact the “NonCitizen Employment Regulation Act.</t>
  </si>
  <si>
    <t>The Ministry of Lands, Housing, Human Settlements Development (MLHHSD) sets up a desk at its Dar es Salaam Zonal Land Office to offer notarization for the transfer of properties using standardized contract forms and announces it through the media.</t>
  </si>
  <si>
    <t>The Government creates a unified legal framework for payment systems by submitting to the Parliament a bill to enact the “National Payments Systems (NPS) Act</t>
  </si>
  <si>
    <t>TI</t>
  </si>
  <si>
    <t>The Government improves transparency in its resource allocation for implementing rural transport policy by creating a new budget line specifically for rural road development</t>
  </si>
  <si>
    <t>YT</t>
  </si>
  <si>
    <t>The MoNRT publishes on its website a comprehensive list of public charges (licenses, permits, taxes, levies, fees, and excises) applicable to the tourism sector.</t>
  </si>
  <si>
    <t>The High Authority for Good Governance has implemented the first phase of the assets declaration provisions in the Anti corruption Law and has provided a schedule to complete the remaining phases.</t>
  </si>
  <si>
    <t>The government has implemented the following measures under its strategic framework for Public Financial Management (PFM) reform: (i) selection of shortlisted companies to undertake the national public procurement audit report for 2014; (ii) establishment of a monitoring and evaluation unit for public procurement by Decree; and (iii) deployment of an integrated financial management information system (IFMIS) for local governments in at least ten localities.</t>
  </si>
  <si>
    <t>The computerization of the commercial courts has been completed.</t>
  </si>
  <si>
    <t>A decree has been adopted simplifying the procedures for obtaining construction permits, including for purposes of reducing the time required to obtain such permits.</t>
  </si>
  <si>
    <t>A decree has been adopted simplifying the procedures for occupying industrial land.</t>
  </si>
  <si>
    <t>A strategy for maintaining rural roads has been adopted by the Ministry of Agriculture and Ministry of Economic Infrastructure.</t>
  </si>
  <si>
    <t>YA</t>
  </si>
  <si>
    <t>An action plan to assist professional associations and cooperatives in complying with the relevant uniform act of OHADA has been adopted.</t>
  </si>
  <si>
    <t>AH</t>
  </si>
  <si>
    <t>Recommendations contained in the audit report of September 2014 to improve the forward average sales program (Programme de Ventes Anticipates à la Moyenne - PVAM) in the cocoa sector have been implemented.</t>
  </si>
  <si>
    <t>Measures have been adopted to promote cashew processing, including: (i) the draft law on the warehousing receipt system, and (ii) the establishment of a separate window dedicated to cashews as part of the national fund named the Fond de Restructuration et de Mise a Niveau des Enterprises Industrials (FREMIN).</t>
  </si>
  <si>
    <t>An action plan has been adopted for clearing all remaining cross-arrears in the energy sector.</t>
  </si>
  <si>
    <t>The government has implemented a progressive rate structure for tariffs in the electricity sector as of July 1, 2015.</t>
  </si>
  <si>
    <t>TC</t>
  </si>
  <si>
    <t>As a part of the National Development Plan, the Government set forth a green growth strategy which, inter alia: (a) defines guidelines for developing and improving public transportation systems; (b) entitles territorial entities (including districts and municipalities) to establish new funding resources for public transportation systems and infrastructure for non-motorized transportation; and (c) provides financial resources to the FENOGE, as evidenced, respectively, by articles 32, 33, 34 and 190 of Law No. 1753, dated June 9, 2015, published in the Official Gazette on June 9, 2015.</t>
  </si>
  <si>
    <t xml:space="preserve">The Government adopted a regulation to update the quality parameters for diesel fuel at the national level, with the objective of reducing toxic emission in air contamination, as evidenced by Resolution No. 90963, dated September 10, 2014, issued jointly by the Government’s Ministry of Mines and Energy and the Ministry of Environment and Sustainable Development, published in the Official Gazette on September 11, 2014. </t>
  </si>
  <si>
    <t>WA</t>
  </si>
  <si>
    <t>The Government established parameters, limits, and procedures for the discharge of treated wastewater originating from selected agricultural, industrial, commercial and service activities, with the objective of reducing the overall pollution of water bodies, as evidenced by Resolution No. 631, dated March 17, 2015, issued by the Government’s Ministry of Environment and Sustainable Development, published in the Official Gazette on April 18, 2015.</t>
  </si>
  <si>
    <t>The Government established a set of rules, including quality parameters, regulating the reuse of treated wastewater for selected industrial and agricultural activities, as evidenced by Resolution No. 1207, dated July 25, 2014, issued by the Government’s Ministry of Environment and Sustainable Development, published in the Official Gazette on August 13, 2014 .</t>
  </si>
  <si>
    <t>WB</t>
  </si>
  <si>
    <t>The Government established a methodology for the formulation, implementation, evaluation, management, control and update of Solid Waste Integrated Management Plans (PGIRS) by municipalities, districts and other selected local entities within its territory, as evidenced by Resolution No. 754, dated November 25, 2014, issued jointly by the Government’s Ministry of Housing, City and Territory and the Ministry of Environment and Sustainable Development, published in the Official Gazette on December 1, 2014.</t>
  </si>
  <si>
    <t>The Government established a set of incentives to promote the recycling of solid waste, including an additional fee to be charged per ton of solid waste finally disposed in sanitary landfills, as evidenced by Article 88 of Law No. 1753, dated June 9, 2015, published in the Official Gazette on June 9, 2015.</t>
  </si>
  <si>
    <t>The Borrower's Cabinet has approved a strategic plan and action plan for its agency responsible for social protection and transferred the ministerial responsibility for said agency to its minister responsible for social affairs.</t>
  </si>
  <si>
    <t>The Borrower had expanded the coverage of the agency responsible for social protection's management information system to include the data on applicants and beneficiaries of its sick leave benefits.</t>
  </si>
  <si>
    <t>HF</t>
  </si>
  <si>
    <t>The Borrower's Cabinet has approved the National Health Policy.</t>
  </si>
  <si>
    <t>The Borrower's Cabinet has approved a memorandum for a comprehensive teacher management policy reform focusing on issues of teacher distribution, training, career, and performance.</t>
  </si>
  <si>
    <t>The Borrower's central bank has promulgated regulations to ensure that credit data is reported on event-basis.</t>
  </si>
  <si>
    <t>The Borrower's Cabinet has approved for submission to the Borrower's National Assembly a Secure Transaction Bill.</t>
  </si>
  <si>
    <t>The Borrower has established a committee for independent review and selection of public investment projects, appointed the relevant staff for the purpose of said committee's operations and the Borrower's Cabinet has approved the guidelines for preparation and appraisal of public investment projects.</t>
  </si>
  <si>
    <t>The Borrower has approved a revised mandate for Society Seychelloise d'Investissement, in a manner that clearly defines the unique objectives and activities of the institution in relation to the Borrower's other similarly-situated institutions, all in line with good international practice on corporate governance of state-owned enterprises.</t>
  </si>
  <si>
    <t>The National Economic and Development Authority has issued the midterm update to the Philippine Development Plan, revising the Borrower’s investment programming strategy to prioritize disaster risk reduction and management according to levels of vulnerability to multiple hazards.</t>
  </si>
  <si>
    <t>The Borrower has provided specific allocations for Risk Resiliency Programs, through the 2015 General Appropriations Act.</t>
  </si>
  <si>
    <t>The Department of Finance has adopted the Disaster Risk Financing and Insurance Strategy, which provides a comprehensive framework for the implementation of financial protection solutions against natural disasters at national, local and individual level.</t>
  </si>
  <si>
    <t>The Borrower has included special provisions in the General Appropriations Act to allow four agencies (Department of Education, Department of Public Works and Highways, Department of Health and Department of Transportation and Communications) to use the National DRRM Fund to pay for insurance premiums.</t>
  </si>
  <si>
    <t>The Borrower has adopted a Public Debt Law that provides flexibility in conducting liability management operations, as evidenced by the Borrower's Law No. 548-14, published in the Official Gazette on December 18, 2014.</t>
  </si>
  <si>
    <t>The Borrower's Public Debt Council has established an Inter-Institutional Technical Committee on Debt charged with the development and implementation of a coordinated debt management agenda, as evidenced by: (i) Minutes of the Public Debt Council meeting of June 27, 2014 (Acta 01-2014, resolution VI), which establishes an Inter-Institutional Technical Committee on Debt charged with the elaboration of a debt management agenda; and (ii) Minutes of the first meeting of the Inter-Institutional Technical Committee on Debt of May 15, 2015 (Acta 01-2015).</t>
  </si>
  <si>
    <t>The Borrower has initiated the implementation of multiannual, results-based financing in the health sector, as evidenced by: (i) the Borrower's Law No. 527-14 of November 12, 2014 (National Budget Law of 2015); and (ii) IFMIS reports documenting the budget commitments that have been made available to designated Regional Health Services (Servicio Regional de Salud) for the implementation of the results-based financing agreements signed in 2013 between the Ministry of Health and Regional Health Services at primary care level in the Borrower's administrative/geographical Regions I through 5.</t>
  </si>
  <si>
    <t>The Borrower has established a national system for monitoring and evaluation of public programs with national development objectives, as evidenced by Decree No 267-15, dated September 18, 2015.</t>
  </si>
  <si>
    <t>The Borrower has developed an e-procurement portal within the General Directorate of Public Procurement of the Ministry of Finance in line with international standards, as evidenced by the letter signed by the Minister of Finance, dated September 23, 2015, certifying the completion of the software for the e-procurement portal and its introduction in at least 16 budgetary institutions.</t>
  </si>
  <si>
    <t>The Borrower has established the Inter-Institutional Poverty Committee charged with the transparent and reliable publication of official poverty statistics, as evidenced by the Presidential Decree No. 112-15 of April 29, 2015.</t>
  </si>
  <si>
    <t>The Borrower has established a mechanism to monitor the progress achieved under the Education Pact, as evidenced by: (i) Presidential Decree No. 84-15 of April 6, 2015, establishing the mechanism for monitoring the implementation of the Education Pact; and (ii) Minutes of the Borrower's Economic and Social Council second meeting of the Plenary Assembly for the Education Pact of June 15, 2015, outlining the methodology for the application of the monitoring mechanism and the associated accountability and oversight arrangements</t>
  </si>
  <si>
    <t>The Borrower, through the Ministry of Economy, Planning and Development, has issued the regulations for the transparent and results-oriented allocation and management of funds for Non-Profit Organizations, as evidenced by Resolution 11-2015 of September 14, 2015, which regulates the allocation, use, and monitoring of public funds allocated to the Non-Profit Organizations.</t>
  </si>
  <si>
    <t>The Minister of Energy and Mineral Resources has issued regulations to phase out electricity subsidies for: (a) large- and medium-sized industrial and business categories; and (b) large- and medium-sized residential consumers, as evidenced through MEMR Regulation 9/2014 and MEMR Regulation 19/2014, and PLN has implemented the corresponding tariff increases.</t>
  </si>
  <si>
    <t>LT</t>
  </si>
  <si>
    <t>The Minister of Energy and Mineral Resources has issued regulations for the monthly automatic indexation of electricity tariffs – to reflect changes in oil prices, the exchange rate, and inflation – for: (a) large- and medium-sized industrial and business categories; and (b) large residential consumers, as evidenced through MEMR Regulation 31/2014 and MEMR Regulation 9/2015; and, from January 2015, PLN has adjusted its tariffs in accordance with said regulations for the abovementioned categories.</t>
  </si>
  <si>
    <t>The Minister of Finance has signed the MOF Regulation that lays out a performance-based regulation framework covering: (a) setting targets for controllable costs, and the calculation of the revenue requirement for PLN’s operations and investments; and (b) the calculation and disbursement of budget support to PLN based on revenue requirement and approved tariffs.</t>
  </si>
  <si>
    <t>LC</t>
  </si>
  <si>
    <t>The Minister of Energy and Mineral Resources has issued a regulation for a systematic and time-bound process for managing expiring production sharing contracts as evidenced through MEMR Regulation 15/2015.</t>
  </si>
  <si>
    <t>The Minister of Agrarian and Spatial Affairs/Head of National Land Agency  and the Minister of Environment and Forestry have amended regulations to streamline administrative procedures (relating to licensing of building rights, land use and location permits) and reduce the time required to obtain central government’s licenses for setting up independent power producer projects, as evidenced through MoEF Regulation P-97/2015 and MASA Regulation 2/2015.</t>
  </si>
  <si>
    <t>The Minister of Energy and Mineral Resources and the Minister of Environment and Forestry have issued regulations to delegate the licensing authority for setting up independent power producer projects to the Indonesia Investment Coordinating Board for inclusion in its national one-stop-service for investment, as evidenced through MEMR Regulation 35/2014, MoEF Regulation 97/2014, as amended by MoEF Regulation 1/2015.</t>
  </si>
  <si>
    <t>LI</t>
  </si>
  <si>
    <t>The Borrower has improved conditions for geothermal power development through the issuance of Geothermal Law No. 21 of 2014.</t>
  </si>
  <si>
    <t>The Ministry of Energy and Mineral Resources has submitted to the Ministry of Law and Human Rights, a draft Government Regulation to implement the Geothermal Law No. 21 of 2014 provisions for the local benefit-sharing mechanism involving a “production bonus” payment by geothermal companies to local governments.</t>
  </si>
  <si>
    <t>Third GOJ DPL</t>
  </si>
  <si>
    <t>The Government has taken the following measures to implement and expand the regulatory simplification process: (i) Decree No. 2014- 3484, dated September 18, 2014, on the extension of the regulatory simplification to 4 additional Ministries, has been published in the Official Gazette No. 78, dated September 26, 2014; and (ii) a decision to simplify or cancel 154 measures identified as priority with the private sector has been approved by the Council of Ministers on October 22, 2014.</t>
  </si>
  <si>
    <t>CF</t>
  </si>
  <si>
    <t>The Government has taken the following measures to liberalize the telecommunications sector: (i) Decree No. 2014-4773 dated December 26, 2014, on the conditions and procedures for granting authorizations to internet service providers, has been published in the Official Gazette No. 7 dated January 23, 2015; (ii) the President of INT has issued and published on INT’s website, decision No. 74/2014 dated November 17, 2014, accepting a technical and tariff offer for unbundling, thereby allowing telecommunications.
market operators to have direct access to SNT’s local loop telecommunication infrastructure at conditions acceptable to the Bank; and (iii) the President of INT has issued and published on INT’s website, decision No. 71/2015 dated July 5, 2015, establishing the conditions and implementation modalities for portability of fixed and mobile numbers.</t>
  </si>
  <si>
    <t>Implementation Decree No. 2015-85 dated April 24, 2015, of Law No. 2014-48 dated July 24, 2014, on the restructuring of SNT, the state-owned telecommunications company, has been published in the Official Gazette No. 34 dated  April 28, 2015.</t>
  </si>
  <si>
    <t>The following measures have been taken to restructure the state-owned banks: (i) the board of directors of STB has adopted a detailed restructuring plan for STB on April 16, 2015; (ii) the board of directors of BH has adopted a detailed restructuring plan for BH on March 3, 2015; and (iii) the Inter-ministerial Council has adopted a restructuring strategy for BNA on November 11, 2014.</t>
  </si>
  <si>
    <t>The Government has taken the following measures to improve the governance of state-owned banks: (i) the call for manifestation of interest for the positions of chief executive officers for STB, BH and BNA has been published on the Ministry of Finance’s website on July 22, 2015; and (ii) Decree No. 968 dated August 6, 2015, complementing Decree No. 90-1855 dated November 10, 1990, and establishing the compensation regime of chief executives of state-- owned companies has been published in the Official Gazette No. 63 dated August 7, 2015.</t>
  </si>
  <si>
    <t>The annual official report on the finances of state-owned enterprises for the period 2010-2012 has been published on the website of the Prime Minister’s Office.</t>
  </si>
  <si>
    <t>The Government has submitted a revised draft of the Organic Law on Access to Information to the Parliament (Assemblée des Représentants du Peuple) on August 6, 2015.</t>
  </si>
  <si>
    <t>The organic budget law No. 130-13, introducing programmatic performance oriented budgeting has been published in the National Gazette No 6370 dated June 18, 2015. The implementing decree No 2-15-426 of such law has been published in the National Gazette No 6378 dated July 16, 2015.</t>
  </si>
  <si>
    <t>MA: Transparency and Accountability DPL3</t>
  </si>
  <si>
    <t>The Head of Government has issued circular No 4/2015 dated June 18, 2015, introducing a comprehensive performance monitoring and evaluation policy comprising the establishment of ministerial performance plans, performance audits and program evaluations.</t>
  </si>
  <si>
    <t>MA: Transparency and Accountability DPL4</t>
  </si>
  <si>
    <t>Five (5) ministries have transmitted to Parliament (i) their 2015 programmatic budget proposals and (ii) the corresponding performance plans.</t>
  </si>
  <si>
    <t>MA: Transparency and Accountability DPL5</t>
  </si>
  <si>
    <t>The Ministry of Economy and Finance has published on its Website the Government’s medium term budget framework and the programmatic budget allocations for five (5) ministries.</t>
  </si>
  <si>
    <t>MA: Transparency and Accountability DPL6</t>
  </si>
  <si>
    <t>BH</t>
  </si>
  <si>
    <t>The Council of Government has approved draft decree No 2-14-867 dated September 10, 2015 establishing the National Public Contracts Committee, with a mandate on oversight, complaints handling and training, and including non-State actors.</t>
  </si>
  <si>
    <t>MA: Transparency and Accountability DPL7</t>
  </si>
  <si>
    <t>The implementing decree No 2-15-45 dated May 13, 2015 of Law No 86.12 on Public Private Partnerships Contracts has been published in the National Gazette No. 6365 dated June 1, 2015.</t>
  </si>
  <si>
    <t>MA: Transparency and Accountability DPL8</t>
  </si>
  <si>
    <t>Decision-making bodies of 15 additional State owned enterprises and agencies, have adopted a resolution and an action plan to implement the new code of corporate governance for State owned enterprises.</t>
  </si>
  <si>
    <t>MA: Transparency and Accountability DPL9</t>
  </si>
  <si>
    <t>The organic law No.111-14 on regions has been published in the National Gazette No 6380 dated July 23, 2015.</t>
  </si>
  <si>
    <t>MA: Transparency and Accountability DPL10</t>
  </si>
  <si>
    <t>The draft law No. 31-13 on access to information has been transmitted to Parliament by the Head of Government on June 8, 2015.</t>
  </si>
  <si>
    <t>MA: Transparency and Accountability DPL11</t>
  </si>
  <si>
    <t>The draft organic law No. 44-14 on public petitions, in line with the recommendations of the National Dialogue has been adopted by the Council of Ministers on
July 14, 2015</t>
  </si>
  <si>
    <t>The Recipient's Tourism Authority has instituted a new regulatory framework for the tourism sector in accordance with the Grenada Tourism Authority Act No. 42 of 2013, as evidenced by: (a) the Ministry of Tourism, Civil Aviation and Culture's letter dated May 13, 2015, confirming that the Cabinet has approved the "Licensing Fee Structure" in accordance with GTA Act 2013, through Cabinetconclusion No. 661 dated April 27, 2015; and (b) the Ministry of Tourism, Civil Aviation and Culture's letter dated August 17, 2015, confirning that the Cabinet has approved: (i) the "Declaration of Tourism Enterprise Order 2015"; (ii) the "Tourism and Beach Vending Regulations 2015"; and (iii) the "Grenada Tourism Authority (Accommodation and Tourism Enterprise) Regulations 2015"; through Cabinet conclusion No. 1182 dated July 27, 2015.</t>
  </si>
  <si>
    <t>The Recipient has commenced commercialization of selected state-owned estates by entering into two commercial agreements with private entities, dated September 11, 2014 and November 4, 2014, respectively, each for the commercial use of state-owned agricultural estates in the agribusiness sector.</t>
  </si>
  <si>
    <t>Grenada Resilience Building DPC 4</t>
  </si>
  <si>
    <t>The Recipient's Cabinet has approved a strategic plan to strengthen tourism and agribusiness linkages by transforming the Recipient's Marketing and National Importing Board (MNIB) into a service provider of information on markets, product quality and standards, as evidenced by the Ministry of Finance and Energy's letter dated December 10, 2014, confirming that the Cabinet has approved the "MNIB Strategic Plan" through Cabinet conclusion No. 1762 dated Nov 24, 2014.</t>
  </si>
  <si>
    <t>Grenada Resilience Building DPC 5</t>
  </si>
  <si>
    <t>The Recipient's Cabinet has approved a policy framework with clear guiding principles and processes for identifying public private partnerships (PPPs) and set out institutional responsibilities for developing a PPP pipeline and implementing PPP projects, as evidenced by the Ministry of Finance and Energy's Memorandum dated March 18, 2015, confirming that the Cabinet has approved the "PPP Policy Framework" through Cabinet conclusion No. 348, dated March 2, 2015.</t>
  </si>
  <si>
    <t>Grenada Resilience Building DPC 6</t>
  </si>
  <si>
    <t>The Recipient's Parliament has enacted the Public Procurement and Disposal of Public Property Act No. 39 of 2014, as published in the Recipient's Government Gazette, dated September 26, 2014, consistent with international best practices.</t>
  </si>
  <si>
    <t>Grenada Resilience Building DPC 7</t>
  </si>
  <si>
    <t>The Recipient's Cabinet has approved a phase out plan to improve the targeting of beneficiaries of the Support for Education, Empowerment, and Development (SEED) program, as evidenced by the Ministry of Finance and Energy's letter dated August 17, 2015, confirming that the Cabinet has approved the "Phase-Out Plan for the beneficiaries of the SEED Programme" through Cabinet conclusion No. 1254 dated August 4, 2015.</t>
  </si>
  <si>
    <t>Grenada Resilience Building DPC 8</t>
  </si>
  <si>
    <t>The Recipient's Parliament has enacted the Banking Act No. 20 of 2015 as published in the Recipient's Government Gazette on July 17, 2015, to strengthen bank regulation, supervision and resolution.</t>
  </si>
  <si>
    <t>The Borrower has approved a draft Unified Tax Code; as evidenced by the Government's Protocol Decree No. 45 dated October 8, 2015 (duly published in the Borrower's website www.e-gov.am on said date).</t>
  </si>
  <si>
    <t>ARMENIA DPO4</t>
  </si>
  <si>
    <t>The Borrower has increased the electricity tariff for end-users to improve financial sustainability of the electricity sector, as evidenced by the Public Services Regulatory Commission's Decision No. 174-N dated June 17, 2015 (duly published in the Official Gazette on July 15, 2015).</t>
  </si>
  <si>
    <t>ARMENIA DPO5</t>
  </si>
  <si>
    <t>The Borrower has: (a) enacted the Law on Social Services aimed at providing integrated Social Services, as evidenced by the Borrower's Law No. 231, dated Dec 17, 2014 (duly published in the Official Gazette on December 30, 2014); and (b) issued regulations to said amended Law on Social Services, as evidenced by the Government's Decrees No. 984-N dated August 31, 2015, No. 1044-N and No.1061-N, both dated September 10, 2015 (duly published in the Official Gazette on September 9, 2015, September 23 and September 30, 2015, respectively) and No. 582 -N dated June 4, 2015 (duly published in the Official Gazette on June 17, 2015).</t>
  </si>
  <si>
    <t>ARMENIA DPO6</t>
  </si>
  <si>
    <t>The Borrower has: (a) amended the Law on Waste Management aimed at improving the management of mining waste to reduce negative environmental impacts, as evidenced by the Borrower's Law No.105 dated June 22, 2015 (duly published in the Official Gazette on July 22, 2015); and (b) issued regulations to said amended Law on Waste Management; as evidenced by the Government's Decrees No. 1038-N, 1043-N, 1042-N, 1045-N, all dated September 10, 2015 (all duly published in the Official Gazette on September 23,2015); and the Minister of Environment's Orders Nos. 243-N and 244-N, both dated August 20, 2015 (both duly published in the Official Gazette on September 15, 2015).</t>
  </si>
  <si>
    <t>ARMENIA DPO7</t>
  </si>
  <si>
    <t>The Borrower has: (a) enacted the Law on Inspection Bodies aimed at streamlining inspection requirements, as evidenced by the Borrower's Law No. 254-N dated December 17, 2014 (duly published in the Official Gazette on December 30, 2015); and (b) issued regulations to said Law on Inspection Bodies to, inter-alia: (i) facilitate the introduction of an electronic information system for inspections, (ii) establish a market surveillance (MS) inspection body with its charter, organizational structure and working and HR procedures, and (iii) authorize the collection of supervision-related information by said MS inspection body, in accordance with the "Inspections Reform Strategy" and the Law on Inspection Bodies"; as evidenced by the Government's Decrees Nos. 677-N and 678-N, both dated June 18, 2015 (both duly published in the Official Gazette on June 29, 2015);1063-N dated September 10, 2015 (duly published in the Official Gazette on September 23, 2015) and Minister of Economy's Orders No.8</t>
  </si>
  <si>
    <t>ARMENIA DPO8</t>
  </si>
  <si>
    <t>The Borrower has approved: a) an amendment to the Law on Trade and Services, and b) the Law on Business Notification, all aimed at introducing the principle of notification to streamline licensing for businesses, as evidenced by the Borrower's Law No. 35-N (dated May 7, 2015) and Law No. 120-N (dated November 13, 2015), respectively, and duly published in the Borrower's webpage.</t>
  </si>
  <si>
    <t>ARMENIA DPO9</t>
  </si>
  <si>
    <t>The Borrower has adopted the Interoperability Program aimed at ensuring the inter-operability and secure data exchange between public e-government databases; as evidenced by the Government's Decree No. 1093-N dated August 31, 2015 (duly published in the Official Gazette on September 30, 2015).</t>
  </si>
  <si>
    <t>ARMENIA DPO10</t>
  </si>
  <si>
    <t>The Borrower has: (i) streamlined customs clearance procedures for e-trade at post services to improve trade facilitation, as evidenced by the Government's Decree No. 1461-N dated December 18, 2014 (duly published in the Official Gazette on December 20, 2014), and (ii) issued regulations to operationalize the functions of the Authorized Economic Operators (AEO) to facilitate self-assessment and self declaration; as evidenced by the Government's Decree No. 590-N dated May 21, 2015 (duly published in the Official Gazette on June 17, 2015), and the Borrower's Minister of Finance Orders No. 392-A and 389-A dated June 15, 2015, and Orders No. 583-N and 584-N dated August 26, 2015 (both duly published in the Official Gazette on September 15, 2015).</t>
  </si>
  <si>
    <t>ARMENIA DPO11</t>
  </si>
  <si>
    <t>The Borrower has; (a) amended the Aviation Law aimed at strengthening the institutional framework, as evidenced by the Borrower's Law No. 101-N dated June 19, 2015 (duly published in the Official Gazette on July 22, 2015); and (b) issued regulations to the amended Aviation Law on: (i) the procedures for air operating license and air operating certification; and (ii) the criteria for establishing the Aviation Council, as evidenced by the Government's Decrees Nos. 962-N, 963-N, 964-N, 965-N, and 966-N, all dated August 6, 2015 (all duly published in the Official Gazette on September 2, 2015).</t>
  </si>
  <si>
    <t>ARMENIA DPO12</t>
  </si>
  <si>
    <t>The Borrower has: (a) enacted the Law on Secured Transactions aimed at registering secured rights movable property, as evidenced by the Borrower's Law No. 263-N, dated December 17, 2014 (duly published in the Official Gazette on December 30, 2014); and (b) issued regulations to said Law on Secured Transactions, concerning, inter-alia: (i) the execution of the action plan to establish a credit registry, (ii) the recognition of the MoJ as the authority responsible for the credit registry, and (iii) the creation of the agency for registry maintenance, as evidenced by Government's Decrees Nos. 511-N dated May 14, 2015 (duly published in the Official Gazette on May 27, 2015), and 633-N dated June 10, 2015 (duly published in the Official Gazette on June 24, 2015).</t>
  </si>
  <si>
    <t>ARMENIA DPO13</t>
  </si>
  <si>
    <t>The Borrower has approved amendments to the Law on the Central Bank of Armenia, the Law on Banks and Banking Activity, the Law on Insurance and Insurance Activity, the Law on Securities Market, the Law on Investment Funds,and the Law on Credit Organizations; aimed at consolidating supervision of financial institutions and financial groups, as evidenced by their publication in the Borrower's Parliament web page.</t>
  </si>
  <si>
    <t>The MOF has adopted the results of the nationwide enterprise census for taxpayer identification and registration purposes, thereby expanding the taxpayer base and increasing non-oil tax revenues.</t>
  </si>
  <si>
    <t>The Recipient's Council of Ministers has adopted and submitted to parliament for enactment the tax code consolidating all tax related fiscal regulations, leading to a more comprehensive and transparent taxation system.</t>
  </si>
  <si>
    <t>The MOF has validated the data collected through the civil servant biometric census and included such data in the integrated human resource and payroll management system(SIGASPE).</t>
  </si>
  <si>
    <t>The Recipient's Council of Ministers has adopted the procurement code which, among other things, separates the procurement regulation function from the control function, leading to a more efficient system.</t>
  </si>
  <si>
    <t>The Recipient's Council of Ministers has adopted the public accounting regulation "Reglement General sur la Comptabilite Publique" as part of the strategy to achieve compliance with CEMA directives on public accounting.</t>
  </si>
  <si>
    <t>The Recipient's Council of Ministers has appointed Court of Accounts members and allocated appropriate budget to ensure operationalization of the Court of Accounts.</t>
  </si>
  <si>
    <t>The Recipient's Council of Ministers has adopted decrees aimed at: (a) reducing the number of procedures required to legally start and operate a company; (b)reducing the paid in minimum capital requirement to start a business; and (c) allowing for the establishment of an online system for publishing registration notice of companies and making the use of notary services for physical publication of a newly created company in Recipient's gazettes and newspapers optional.</t>
  </si>
  <si>
    <t>The Borrower made the following fiscal adjustments: (a) the Borrower revised its 2015 Republican Budget expenditures and gross lending downwards by close to eight percent, as evidenced by Law No. 290-V, dated March 11, 2015, titled "On Amendments and Additions to the Law of the Republic of Kazakhstan 'On Republican Budget for 2015- 2017 years"', to avoid an excessive widening of the non-oil deficit; and (b) the Borrower amended the Order of the Minister of National Economy No. 9, dated January 8, 2015, and titled "On Approval of Rules and Timing of the Development of Socio-Economic Development Forecast" (also referred as Guidelines for the Preparation of the Medium-Term Macroeconomic and Fiscal Framework), as evidenced by the Order of the Minister of National Economy No. 557, dated July 21, 2015, so that the definition for the term "non-oil deficit": (i) comprehensively covers the consolidated budget (comprising the Republican Budget, regional budgets, and the NFRK); and (ii) properly includes customs duty on oil exports as an oil revenue item.</t>
  </si>
  <si>
    <t>The Borrower submitted to Parliament, for approval thereof, a draft law titled "On Amendments and Additions to Some Legislative Acts of the Republic of Kazakhstan on Tax and Customs Administration", as evidenced by the Government Resolution No. 710, dated August 29, 2015, to increase non-oil revenues by reducing the VAT registration threshold for VAT payers from an annual turnover of approximately 30,000 Monthly Calculation Index (MCI) equivalent to 3,234 MCI equivalent.</t>
  </si>
  <si>
    <t>The National Bank of Kazakhstan (NBK) undertook the following actions in accordance with the "Monetary Policy of the Republic of Kazakhstan to 2020": (a) adopted a free-floating exchange rate regime, as evidenced by the "Joint Statement of the Government of Kazakhstan and the National Bank of Kazakhstan", dated August 20, 2015, and the NBK Press Release No. 38, dated August 21, 2015; b) adopted a new policy interest rate in the process of transitioning to inflation targeting, as evidenced by the NBK Press Release No. 43, dated September 2, 2015; and (c) submitted to Parliament, for approval thereof, a draft law titled "On Amendments and Additions to Some Legislative Acts of the Republic of Kazakhstan on Non Performing Loans and Assets of Second-Tier Banks, Financial Services and Activities of Financial Institutions, and the National Bank of the Republic of Kazakhstan", as evidenced by the Government Resolution No. 391, dated May 29, 2015, which regulates the adoption of the rules on conducting open market operations for effective monetary policy management.</t>
  </si>
  <si>
    <t>The Borrower enacted the following legislation to establish the legal framework for corporate insolvency: (a) Law No. 269-V, dated December 29, 2014, and titled "On Amendments and Additions to Some Legislative Acts of the Republic of Kazakhstan on the Radical Improvement of Business Environment in the Republic of Kazakhstan", which establishes a corporate insolvency legal framework; and (b) Sub-laws that enable the implementation of the corporate insolvency framework mentioned in subsection 4 (a) above, namely: (i) the Order of the Minister of Finance No. 92, dated February 16, 2015, which provides for reimbursement of taxes owed by insolvent corporations and costs of bankruptcy administration; (ii) the Order of the Minister of Finance No. 131, dated February 26, 2015, which establishes the rights of bankruptcy administrators in the context of cameral control over the administrators' activities in rehabilitation and bankruptcy procedures; (iii) the Order of the Minister of Finance No. 132, dated February 26, 2015, which establishes the basis for a bankruptcy administrator's accountability for violations and sanctions; (iv) the Order of the Minister of Finance No. 183, dated March 18, 2015, which establishes the minimum basic fee for a bankruptcy administrator; (v) the Order of the Minister of Finance No. 130, dated February 26, 2015, which sets up the registration of bankruptcy administrators; and (vi) the Order of the Minister of Finance No. 178, dated March 17, 2015, which establishes the rights and procedures for carrying out electronic auction of seized assets.</t>
  </si>
  <si>
    <t>The NBK issued revised prudential norms and accounting requirements that improve the risk management of banks, as evidenced by: (a) the amendment of the Financial Supervision Agency Board Regulation No. 358, as evidenced by the NBK Board Regulation No. 97, dated May 27, 2014, and which took effect on January 1, 2015: to (i) revise risk weights toward alignment with Basel III; (ii) increase authorized capital of banks; and (iii) require banks to form conservation capital buffers; and (b) the issuance of the NBK Board Regulation No. 256, dated December 24, 2014, to require banks to align with IFRS 13 for market-based, fair value disclosure, and to call for more consistent, frequent, and electronically documented valuations of collateral.</t>
  </si>
  <si>
    <t>In line with the Borrower's WTO commitments to the norms and rules of the Agreement on Trade Related Investment Measures, the Borrower submitted to Parliament a draft law titled "On Amendments and Additions to Some Legislatives Acts of the Republic of Kazakhstan in Connection with the Accession to the World Trade Organization", as evidenced by the Government Resolution No. 775, dated September 11, 2015, to amend national legislations in order to limit the amount of local content in works and services.</t>
  </si>
  <si>
    <t>The MNE introduced mechanisms to assess the impact of regulations governing businesses through its: (a) adoption of rules on conducting regulatory impact analysis, as evidenced by the Order of the Minister of National Economy No. 32, dated January 21, 2015; and (b) establishment of a regulatory oversight unit located in the Ministry of National Economy, with allocated positions reflecting adequate staffing, as evidenced by the Order of the Executive Secretary of the Ministry of National Economy No. 44, dated September 3, 2015.</t>
  </si>
  <si>
    <t>The Borrower strengthened its competition policy framework, as evidenced by its: (a) amendments to the existing anti-cartel enforcement provisions in: (i) the Competition Law No. 1 12-IV, dated December 25, 2008; and (ii) the Code on Administrative Offenses No. 235-V, dated July 5, 2014, as amended for both by Law No. 312-V, dated May 5, 2015; and (b) adoption of market definition techniques that include relevant market criteria, as evidenced by the Order of the Minister of National Economy No. 303, dated April 2, 2015.</t>
  </si>
  <si>
    <t>The Borrower approved "Corporate Governance Code of Sovereign Wealth Fund "Samruk-Kazyna" JSC", as evidenced by the Government Resolution No. 239, dated April 15, 2015.</t>
  </si>
  <si>
    <t>Following the mechanism in the 2014 Tariff and Subsidy Policy Guidelines, MWP has informed NEPRA of the FY14/15 subsidies by consumer category to incorporate in the tariff determination of each DISCO to apply in FY14/15, expected to result in electricity subsidies to be reduced to 0.8% of GDP.</t>
  </si>
  <si>
    <t xml:space="preserve">MWP has published in its website a cap for total overdue payables to Power Generators not to exceed PKR 314 billion and a plan to reduce the flow of new overdue payables to PKR 39 billion by FY17/18, with interim targets for the flows of PKR 92 billion in FY15/16 and PKR 57 billion in FY16/17.
</t>
  </si>
  <si>
    <t>The Recipient has implemented a mechanism based on tariff surcharges and a Tariff Rationalization Fund to maintain national uniform tariffs in DISCOs while ensuring cost recovery.</t>
  </si>
  <si>
    <t>MPNR has signed supplemental agreements agreeing on revised prices for 92 exploration concessions and production leases at the levels set out in the 2012 Petroleum Policy, including 26 with the private sector.</t>
  </si>
  <si>
    <t>The Economic Coordination Committee of the Cabinet has approved a policy directive that LNG will be provided to consumers who pay its full cost through the tariff.</t>
  </si>
  <si>
    <t xml:space="preserve">(i) CPPA (G) has demonstrated operational capability to handle all steps in the billing and settlement cycle of electricity sales by Power Generators, and purchases by DISCOs; and (ii) NEPRA has granted an amendment to NTDC license to eliminate CPPA Functions. </t>
  </si>
  <si>
    <t xml:space="preserve">CPPA (G) publicly disclosed on its website the monthly amounts due, and payments made, by each DISCO to CPPA (G) and by CPPA (G) to Power Generators, including arrears.
</t>
  </si>
  <si>
    <t xml:space="preserve">(i) NEPRA has disclosed the annual DISCOs’ performance and evaluation report, and has initiated outreach action to consumers on the content thereof; and (ii) the DISCOs have disclosed on their respective websites their annual performance reports, including their plans to improve service delivery.
</t>
  </si>
  <si>
    <t>LODA and NIDA have signed a Memorandum of Understanding and adopted the technical specifications for the interface of the Ubudehe and the national identification data bases.</t>
  </si>
  <si>
    <t>The Recipient has developed and adopted technical system specifications for a social protection management information system, and has adopted a costed roadmap for the implementation of the social protection management information system.</t>
  </si>
  <si>
    <t>The Recipient has adopted policy guidelines for a Minimum Package to support Graduation including the harmonization of income-generating activities across Selected Social Protection Programs.</t>
  </si>
  <si>
    <t>The Recipient has produced consolidated budget allocations and execution reports for social protection programs and has publicized them through Primary Dissemination Channels.</t>
  </si>
  <si>
    <t>The Recipient has developed and implemented a curriculum for targeted staff in Districts and Sectors to strengthen the engagement of citizens in the delivery of social protection programs.</t>
  </si>
  <si>
    <t>The Recipient has adopted a plan and committed budgetary resources in the national budget for the Fiscal Year 2015/16 to expand the Vision 2020 Umurenge Program including expanding direct support activities from three hundred and thirty (330) Sectors to four hundred and sixteen (416) Sectors.</t>
  </si>
  <si>
    <t>The Recipient has adopted Policy Options and an implementation plan for improving the gender and child sensitivity of social protection programs.</t>
  </si>
  <si>
    <t>The Recipient, through its Council of Ministers, has adopted a Decree creating an institutional framework for the evaluation and selection of public investment projects.</t>
  </si>
  <si>
    <t>The Recipient, through its Council of Ministers has adopted a Decree which sets out the terms of reference and organizational structure of the Directorate for Studies and Programming (DSPs) within each of the sector ministries.</t>
  </si>
  <si>
    <t xml:space="preserve">The Recipient, through its Council of Ministers has approved a Decree which simplifies the governmental ratification procedures for external financing. </t>
  </si>
  <si>
    <t>The Recipient, through its Ministry of Finance, has published quarterly budget execution reports  with comprehensive data coverage, starting with the fourth quarter of fiscal year 2014.</t>
  </si>
  <si>
    <t>AI</t>
  </si>
  <si>
    <t xml:space="preserve">The Recipient, through its Council of Ministers, has approved a Decree governing the mandate and functions of ONAHA which serves as implementing regulation for Ordinance No. 2014-01 dated January 3, 2014, through Communique No.11/CM/2015 dated April 18, 2015. </t>
  </si>
  <si>
    <t>The Recipient, through its Council of Ministers, has adopted, through Communique No.11/CM/2015 dated April 18, 2015, and submitted to its National Assembly: (i) a draft Electricity Code; and (i) a draft bill which establishes a regulating agency for the energy sector.</t>
  </si>
  <si>
    <t xml:space="preserve">The Recipient, through its Minister of Energy and Petroleum, has (i) approved NIGELEC's financial audit; and (ii) established a Standing Committee charged with the monitoring and evaluation of the execution of NIGELEC’s Strategic Development Plan, through the Arrete No.000027/ME/P/DGE, dated April 9, 2015. </t>
  </si>
  <si>
    <t>The Recipient, through the Prime Minister’s office, has published the two transaction audits conducted by the Auditor General Office and by the Audit Section of the Supreme Court on the acquisition, in 2014, of equipment, including an airplane.</t>
  </si>
  <si>
    <t>The Recipient, through the Ministry of Civil Service, has conducted a census of public sector employees.</t>
  </si>
  <si>
    <t>The Audit Section of the Supreme Court has completed the audit of at least one hundred local governments’ accounts from at least six regions, including the Bamako District, and issued the appropriate opinions.</t>
  </si>
  <si>
    <t>The Recipient, through the Council of Ministers, has adopted the draft Decree on the implementation of the law on the prevention and sanctioning of illicit enrichment which includes an annex with a template for asset declaration.</t>
  </si>
  <si>
    <t>LM</t>
  </si>
  <si>
    <t>The Recipient, through the Ministry of Mines, has published the current mining exploitation contracts.</t>
  </si>
  <si>
    <t>The Council of Ministers, through the General Secretariat of the Government, has submitted to the National Assembly the draft Annex on the policy rationale for public subsidies to the electricity utility, as part of the draft 2016 Budget Law.</t>
  </si>
  <si>
    <t>The Recipient, through the Ministry of the Decentralization and State Reform, has signed two performance contracts with the Regional Councils of Segou and Sikasso.</t>
  </si>
  <si>
    <t>The Recipient has adopted: (i) through the Council of Ministers, the decree on the procurement code that, inter alia: (a) integrates most recent WAEMU directives; (b) reinforces the powers of the independent Procurement Regulatory Authority in terms of dispute settlement; and (c) revises the treatment of simplified contracts; and (ii) through the Minister of Finances, its regulation.</t>
  </si>
  <si>
    <t>The Recipient, through its Secretary of Aid Harmonization, has timely published, within the budget preparation cycle, a medium term external resource framework acceptable to the Association.</t>
  </si>
  <si>
    <t>The Recipient, through SEFIN, has: (a) approved and published on http://www.sefin.gob.hn a medium-term macroeconomic and fiscal framework that is consistent with its medium-term management strategy as, certified by the Minister of SEFIN through letter No. DT-OIP-147-10-2015 dated November 3, 2015; and (b) submitted said framework to Congress, as evidenced by SEFIN's letter No. DGP-037-2015 received by the Secretariat of Congress on September 12, 2015.</t>
  </si>
  <si>
    <t>The National Energy Commission has approved and published an energy tariff structure that reduces the electricity subsidy for residential consumers, as evidenced by the National Energy Commission's Executive Minutes No. 044-2014-/-18-11-2014 published in the Official Gazette on November 19, 2014.</t>
  </si>
  <si>
    <t>The Recipient, through SEFIN, has: (a) approved and published on http://inversionistas.sefin.gob.hn/relaciones-coninversionistas-3/: (i) a medium term-public debt ceiling recommended targets for stateowned enterprises; and (ii) borrowing guidelines for local governments; and (b) approved and published on http://inversionistas.sefin.gob.hn/instrumentos-de-deuda-3/ a calendar for debt issuance for 2015-2016; all certified by the Minister of SEFIN through letter No. DT-OIP-148-10-2015 dated November 3, 2015.</t>
  </si>
  <si>
    <t>The Recipient, through SEFIN, has: (a) created a budgeting module in the SIAFI-GES that specifies budget ceilings consistent with the medium-term macroeconomic and fiscal framework referred to in paragraph 1 (a) above, certified by the Minister of SEFIN through letter No. UPEG-1 85-2015 dated October 6, 2015; and (b) submitted to Congress for approval the 2016 Budget Bill of Law that specifies the process for registering public trust funds (fideicomisos) in the budget, as evidenced by SEFIN's letter No. DGP-037-2015 received by the Secretariat of Congress on September 12, 2015.</t>
  </si>
  <si>
    <t>The Recipient, through SEDIS has: (a) expanded the coverage of the Bono Vida Mejor conditional cash transfer program to children attending 7th to 9th grade of lower secondary education as evidenced by the Executive Agreement No. SEDIS-003-2015 dated January 30, 2015 and published in the Official Gazette on February 7th 2015; and (b) approved a methodology to prioritize the coverage of the Vida Mejor Platform in 141 municipalities most affected by poverty, vulnerability, violence and migration as evidenced by Ministerial Agreement No. 073-SEDIS-2015 dated October 15, 2015.</t>
  </si>
  <si>
    <t>INE has published on http://www.ine.gob.hn: (a) the full documentation and metadata of the 2013 population census; and (b) the tabulations of the EPHPM and the 2013 population census; all certified by the Minister of SEFIN through letter No. DT-OIP-149-10-2015 dated November 3, 2015.</t>
  </si>
  <si>
    <t>(a) The Recipient has enacted the Amended Competition Law creating a leniency program to provide incentives for corporations and individuals that report and cooperate in the investigation of economic cartel practices; and (b) the Competition Authority has issued regulations specifying procedures for the Competition Authority to implement said leniency program, published in the Official Gazette on October 15, 2015.</t>
  </si>
  <si>
    <t>The Recipient, through SEFIN, has submitted to Congress for ratification the World Trade Organization's Agreement on Trade Facilitation as evidenced by SEFIN's letter No. SECM No. 508-2015 received by the Secretariat of Congress on August 26, 2015.</t>
  </si>
  <si>
    <t>The Council of Ministers approved a new salary scale for state and public sector employees, effective November 1, 2015, in which the salaries of public sector employees in higher grades are reduced (Council of Ministers Decision No. 366 of 2015, dated October 15, 2015).</t>
  </si>
  <si>
    <t>The Borrower's Prime Minister adopted the Public Investment Management Framework which covers project feasibility, implementation, operation, and expost evaluation phases (Decree No. 445, dated October 18, 2015).</t>
  </si>
  <si>
    <t>The Borrower's Minister of Finance established a debt management section within the Ministry of Finance (Ministerial Order No. 4340, dated October 19, 2015).</t>
  </si>
  <si>
    <t>The National Board of Pensions implemented a campaign to clean its retiree data registry resulting in the removal of at least thirty thousand (30,000) non-eligible retirees.</t>
  </si>
  <si>
    <t>The Energy Committee of the Council of Ministers approved the implementation plan proposed by the Ministry of Oil setting forth targets for the reduction of gas flaring for the period 2015-2018, in support of the objective of achieving zero gas flaring by 2030 (Energy Committee Decision No. 17, dated November 9, 2015).</t>
  </si>
  <si>
    <t>The Council of Ministers approved the establishment of an inter-ministerial committee, including the Ministers of Oil, Electricity, and Finance, which shall be tasked with developing an action plan to utilize gas in electric power generation (Council of Ministers Decision No. 370 of 2015, dated October 19, 2015).</t>
  </si>
  <si>
    <t>The Energy Committee of the Council of Ministers approved the implementation of a new unsubsidized commercial tariff for large commercial consumers (except hospitals) that choose to avail themselves of continuous (twenty-four (24) hours, seven (7) days a week) electricity supply under bilateral contracts with the Ministry of Electricity (Energy Committee Decision No. 6, dated May 25, 2015).</t>
  </si>
  <si>
    <t>The Prime Minister established a committee to set up, operate, and supervise a database to monitor the fiscal risks of non-financial SOEs, and update and publish the financial and employment data of said non-financial SOEs (Decree No. 446, dated October 18, 2015).</t>
  </si>
  <si>
    <t>The Council of Ministers issued a decision aimed at leveling the playing field between public and private banking institutions by expanding the range of financial services that private banks are allowed to provide to government ministries and SOEs (Council of Ministers Decision No. 370 of 2015, dated October 19, 2015).</t>
  </si>
  <si>
    <t>The Borrower passed the Combatting of Money Laundering and the Financing of Terrorism Law No. 39 of 2015, aimed at reducing money laundering activities and the financing of terrorism.</t>
  </si>
  <si>
    <t>The Council of Government (Conseil du Gouvernement) has adopted Decree No. 2.15.769 regulating, inter alia, the formulation of the National Coastal Zone Management Plan (Plan National d'Aminagement du Littoral), on November 5, 2015</t>
  </si>
  <si>
    <t>AK</t>
  </si>
  <si>
    <t>The Minister of Agriculture and Marine Fisheries has issued Decision No. 001/Cab/PM containing the National Monitoring Plan for Marine Fisheries (Plan National de Controle des Activitis de la Peche Maritime), on April 1, 2015.</t>
  </si>
  <si>
    <t>The Council of Government has approved the draft Law No. 36-15 on water, setting provisions for, inter alia, participatory groundwater management, on November 19, 2015.</t>
  </si>
  <si>
    <t>The Council of Government has approved draft Law NO. 48-15 creating the National Agency for Electricity Regulation (Autorite Nationale de Regulation de l'Electricite), on September 17, 2015.</t>
  </si>
  <si>
    <t>The Council of Government has adopted Decree No. 2-15-772 regarding access to the national medium voltage electricity network, on October 12, 2015.</t>
  </si>
  <si>
    <t>The Council of Government has approved draft Law No. 58-15 amending and completing Law No. 13-09, to provide renewable energy solutions for low voltage customers, on August 27, 2015.</t>
  </si>
  <si>
    <t>The 2015 Budget Law (Law No. 100-14), which increased the funding to social programs following energy subsidy cuts, has been published in the National Gazette No. 6320 bis, dated December 25, 2014.</t>
  </si>
  <si>
    <t>The 2015 Budget Law, which introduced additional resources to depollution investments, has been published in the National Gazette No. 6320 bis, dated December 25, 2014; and Order (Arrete) No. 2850.15 dated August 10, 2015, supporting the recycling framework for used batteries based on extended producer responsibility, has been published in the National Gazette No. 6406, dated October 22, 2015.</t>
  </si>
  <si>
    <t>The Ministry of Agriculture and Marine Fisheries and the Department of National Meteorology at the Ministry of Energy, Mines, Water and Environment, have signed the framework partnership agreement No. 03/2014/DMN-MAPM for the provision of agrometeorological information to the agricultural sector, on March 21, 2014.</t>
  </si>
  <si>
    <t>The National Committee on Environmental Impact Studies has validated the Directive on environmental impact assessments in the aquaculture sector on March 26, 2015; and the National Aquaculture Development Agency (Agence Nationale pour le Developpement de l'Aquaculture) has published on its website its strategic environmental assessment for the aquaculture sector, on October 1, 2015.</t>
  </si>
  <si>
    <t>The interministerial agreement launching the national rural and eco-tourism program (Qariati) has been signed by the Minister of Interior, the Minister of Urbanism and Territorial Planning, the Minister of Agriculture and Marine Fisheries, the Minister of Tourism, the Minister of Handicrafts and Social and Inclusive Economy, the Minister of Youth and Sports, and the Minister in charge of Environment, under the Minister of Energy, Mines Water and Environment, on September 29, 2014</t>
  </si>
  <si>
    <t>The Ministry of Trade and Industry has introduced the e-BAU to further streamline business start-up procedures as evidenced by the letter No. 0204/DASP/MIC/592/2015 from the Ministry of Trade and Industry dated October 29, 2015.</t>
  </si>
  <si>
    <t>The Recipient has achieved compliance with the new and revised standards of the Extractive Industries Transparency Initiative as evidenced by the fifth report of the Extractive Industry Transparency Initiative in Mozambique dated December 2014, published in www.eiti.org.</t>
  </si>
  <si>
    <t>The Council of Ministers has approved the implementing regulations for Law No. 20/2014 dated August 18, 2014, published in the Boletim da Republica No. 66 Serie I on August 18, 2014, (the Mining Law) as evidenced by the communication of the Secretariat of the Council of Ministers dated October 13, 2015.</t>
  </si>
  <si>
    <t>The Council of Ministers has approved the implementing regulations for Law No. 21/2014 dated August 18, 2014, published in the Boletim da Republica No. 66 Serie I on August 18, 2014, (the Hydrocarbon Law) as evidenced by the communication of the Secretariat of the Council of Ministers dated November 12, 2015.</t>
  </si>
  <si>
    <t>The Ministry of Economy and Finance (MEF) has revised the system by which it transfers a share of the production taxes generated by mining and petroleum projects to communities in affected areas by budgeting a share of the royalties collected during calendar year 2014 as evidenced by letter No. 106/DNAPO/GAB/15.</t>
  </si>
  <si>
    <t>INAS has registered 50% of PASP beneficiaries in the single registry of beneficiaries, as evidenced by letter No. 10021200/DINAS/2015.</t>
  </si>
  <si>
    <t>MEF has mandated that all projects above fifty million United States Dollars (50,000,000) be submitted to MEF including a viability study as evidenced by Circular No. I /DNO-MEF/2015 dated May 20, 2015.</t>
  </si>
  <si>
    <t>MEF has prepared the Recipient's medium term debt management strategy for 2015-2018 as evidenced by the Medium Term Debt Management Strategy dated September 2015.</t>
  </si>
  <si>
    <t>MEF has created a fiscal risks' department within its Directorate for Financial and Economic Studies to better manage fiscal risks as evidenced by the Ministerial Diploma No. 01/2015 from the Ministry of Economy and Finance dated September 23, 2015.</t>
  </si>
  <si>
    <t>The decree promulgating Law No. 96 of 2015 has been issued which amends the Income Tax Law by unifying the top income tax rate for all economic actors operating in the Borrower’s territory.</t>
  </si>
  <si>
    <t>The decree promulgating Law No. 32 of 2015, endorsing the national budget for FY16, has been issued which includes administrative instructions to all government budgetary entities to contain the wage bill.</t>
  </si>
  <si>
    <t>The Ministerial Decree No. 515 of 2015 has been issued which mandates the publication of the Medium-Term Debt Management Strategy.</t>
  </si>
  <si>
    <t>The Prime Ministerial Decree No. 2259 of 2015 has been issued for implementing the second annual electricity tariff adjustment as part of a five year tariff reform plan outlined in the Prime Ministerial Decree No. 1257 of 2014 to reform the gas and electricity subsidy.</t>
  </si>
  <si>
    <t>The decree promulgating Law No. 87 of 2015 has been issued mandating the promotion of competition in the electricity sector and the separation of the Egyptian Electricity Transmission Company.</t>
  </si>
  <si>
    <t>The Cabinet has endorsed a draft gas law that provides for open access to the gas infrastructure and the establishment of an independent gas sector regulator.</t>
  </si>
  <si>
    <t>(a) The decree promulgating Law No. 203 of 2014 has been issued for the stimulation of producing electricity from renewable energy sources; (b) The Egyptian Electric Utility and Consumer Protection Regulatory Agency has issued interim licenses to ten (10) private developers pursuant to Law No. 203/2014.</t>
  </si>
  <si>
    <t>The decree promulgating Law No. 17 of 2015 and the Prime Ministerial Decree No. 1820 of 2015 have been issued which, respectively, introduced and implemented amendments to the Investment Guarantees and Incentives Law defining investor rights and improving investment facilitation services.</t>
  </si>
  <si>
    <t>The Prime Ministerial Decree No. 2807 of 2015 has been issued launching the reform of the industrial licensing regime, including setting the principles of the reform.</t>
  </si>
  <si>
    <t>Draft executive regulations have been submitted to the Prime Minister to implement Law No. 56 of 2014 which introduced amendments to the Competition Law to enhance anti-cartel policy to prosecute the most harmful competition offences.</t>
  </si>
  <si>
    <t>The Borrower has enacted the Inclusion Law No. 20845 published in the Official Gazette on June 08, 2015 (Ley de Inclusidn Escolar que Regula la Admisi6n de los y las Estudiantes, Elimina el Financiamiento Compartido y Prohibe el lucro en Establecimientos Educacionales que Reciben Aportes del Estado), to improve social integration and expand schooling options for all students within the mandatory levels of schooling (primary (Bdsica) and secondary (Media) education).</t>
  </si>
  <si>
    <t>The Borrower has created PACE to support the transition of highly vulnerable students from upper secondary education to tertiary education, as evidenced by: (a) the issuance of MINEDUC's Ministerial Resolution No. 680 of January 29, 2015 creating PACE; and (b) Partida 09, Chapter 01, Program 03, Subtitulo 24, Item 03, Asignaci6n 905 "Programa de Acceso a la Educaci6n Superior" of the 2015 Public Sector Budget Law, assigning budget for PACE's implementation.</t>
  </si>
  <si>
    <t>The Borrower has expanded the Tertiary (Superior) Education Scholarship Program for students that belong to the seven lowest income deciles to promote equitable access for tertiary education, as evidenced by Partida 09, Chapter 01, Program 30, Subtitulo 24, Item 03, Asignaci6n 200 "Becas Educacidn Superior" of the 2015 Public Sector Budget Law, describing the expansion of the Program and assigning budget for its expansion.</t>
  </si>
  <si>
    <t>The Borrower has provided resources and assigned budget to state universities for institutional strengthening, research and innovation, teachers development and outreach activities to improve the conditions and enhance quality of tertiary education, as evidenced by Partida 09, Chapter 01, Program 30, Subtitulo 24, Item 03, Asignaci6n 807 Convenio Marco Universidades Estatales of the 2015 Public Sector Budget Law.</t>
  </si>
  <si>
    <t>The Borrower has enhanced the measurement and monitoring of poverty by: (i) implementing and releasing a revised official methodology for measuring monetary poverty; and (ii) launching and implementing an official multidimensional poverty index (MPI), as evidenced by: (a) Oficio No. 888 of March 30, 2015 from MDS to the President of the Special Mixed Committee of Budgeting of the Borrower's Congress, informing the release of the new methodology for measuring monetary poverty and providing a report on the development, implementation and dissemination of the MPI; and (b) Partida 21, Chapter 09, Program 01, Subtitulo 24, Item 03, Asignacidn 330 Encuesta CASEN, assigning budget for the implementation of enhanced measurements and monitoring of poverty.</t>
  </si>
  <si>
    <t>The Borrower has designed a new allocation model for benefits and social services to improve targeting for social programs, as evidenced by: (i) Oficio No. 1244 of March 30, 2015 from MDS to the President of the Special Mixed Committee of Budgeting of the Borrower's Congress, describing the effect of the new allocation model in the improvement of the targeting of social programs; and (ii) Partida 21, Chapter 01, Program 01, Subtitulo 24, Item 03, Asignaci6n 341 Sistema de Apoyo a la Selecci6n de Beneficios Sociales, of the 2015 Public Sector Budget Law, assigning budget for the support of the new allocation model for benefits and social services.</t>
  </si>
  <si>
    <t xml:space="preserve"> BR Manaus Service Delivery &amp; Fiscal Mgm</t>
  </si>
  <si>
    <t>The Borrower has, through SEMEF, adopted a management model following the PDCA methodology, an integrated electronic document management system, and monitored the achievement of selected indicators, as evidenced by: (a) the Borrower's Portaria No. 022/2015-GS/SEMEF, dated and published in the Borrower's Official Gazette on January 29, 2015; (b) the Borrower's Decree No. 2.796, dated and published in the Borrower's Official Gazette on May 21, 2014; and (c) the Borrower's Oficio No. 253/2015 - GS/SEMEF, dated March 9, 2015.</t>
  </si>
  <si>
    <t>The Borrower has implemented an integrated supply management system and processes for procuring goods and services, including electronic bidding and inspection of goods delivery, and adopted the legal framework for binding selected vendors registering prices for the provision of services and goods through the signing of Ata de Registro de Pregos, as evidenced by the Borrower's Decree Nos. 3.009, 3.011, 3.012, 3.013, and 3.014, all dated and published in the Borrower's Official Gazette on January 26, 2015.</t>
  </si>
  <si>
    <t>The Borrower has adopted the legal framework for auditing the Borrower's payroll system and carried out an audit of the Borrower's payroll in all of its secretariats, as evidenced by: (a) the Borrower's Decree No. 2.683, dated and published in the Borrower's Official Gazette on December 27, 2013; (b) the Borrower's Programa de Auditoria Especial - PAE No. 001/2014, dated April 28, 2014; and (c) the Borrower's Ordem de Serviqo OS 2014 No. 001, dated April 28, 2014.</t>
  </si>
  <si>
    <t>The Borrower has established the Manaus Previdncia, as evidenced by: (a) the Borrower's Law No. 1.803, dated and published in the Borrower's Official Gazette on November 29, 2013; and (b) the Borrower's Decree No. 2.714, dated and published in the Borrower's Official Gazette on January 29, 2014.</t>
  </si>
  <si>
    <t>The Borrower has adopted administrative procedures to enable taxpayers to pay their respective tax arrears in instalments and to enable the Borrower to contact taxpayers in arrears by different means of communication, as evidenced by: (a) the Borrower's Ordem de Servigo No. 001/2013 - DECOB/SUBREC/SEMEF, dated August 1, 2013; and (b) the Borrower's Law No. 1.792, dated and published in the Borrower's Official Gazette on November 12, 2013.</t>
  </si>
  <si>
    <t>EP</t>
  </si>
  <si>
    <t>The Borrower has, through SEMED, implemented an integrated school management model, including the establishment of school-level targets and pedagogical planning, as evidenced by: (a) the Borrower's Portaria No. 0145/2014, dated and published in the Borrower's Official Gazette on January 31, 2014; and (b) copies of two commitment letters between SEMED and school directors, both dated April 15, 2014.</t>
  </si>
  <si>
    <t>The Borrower has, through SEMED, implemented a certification program on school management skills for school directors and adopted a meritocratic selection process for school directors, as evidenced by: (a) the Borrower's Decree No. 3.022, dated and published in the Borrower's Official Gazette on March 5, 2015; and (b) the Borrower's Edital No. 001/2015 - SEMED/GS, dated and published in the Borrower's Official Gazette on March 6, 2015.</t>
  </si>
  <si>
    <t>The Borrower has, through SEMED, adopted the procedures and criteria for appointment and relocation of public servants serving SEMED, as evidenced by: (a) the Borrower's Portaria No. 0570/2014 - SEMED/GS, dated May 8, 2014, and published in the Borrower's Official Gazette on May 9, 2014; and (b) the Borrower's Decree, unnumbered, dated and published in the Borrower's Official Gazette on July 10, 2014.</t>
  </si>
  <si>
    <t>The Borrower has adopted an integrated urban regeneration policy for the city center in the Borrower's territory, including licensing, retraining and relocating street vendors to selected venues, as evidenced by: (a) the Borrower's Law No. 1.780, dated and published in the Borrower's Official Gazette on October 30, 2013; and (b) the Borrower's Decree No. 3.008, dated and published in the Borrower's Official Gazette on January 23, 2015.</t>
  </si>
  <si>
    <t>The Borrower has adopted processes for managing the concession of bus services in the Borrower's territory (including real-time tracking and control of the bus fleet in the Borrower's territory), and policies to license selected public transport in selected areas of the Borrower's territory, as evidenced by: (a) the Borrower's Decree No. 2.566, dated and published in the Borrower's Official Gazette on October 11, 2013; (b) the Ofijcio ACOP No. 012/2015, issued by ACOP, dated February 9, 2015; (c) the Borrower's Edital ConcorrOncia Piblica No. 001/2014 - CEL/SMTU, dated February 27, 2014; and (d) the Borrower's Despacho de Homologaqdo e de Adjudicaqdo ConcorrOncia Pfiblica No. 001/2013 - CEL/SMTU, dated April 23, 2014, and published in the Borrower's Official Gazette on April 24, 2014.</t>
  </si>
  <si>
    <t>In order to promote the financing of projects under the 4G Concession Program, the Borrower has: (i) reduced restrictions for pension funds to invest in private capital infrastructure funds; and (ii) eased the requirements for funding operations in international markets, as evidenced by the Borrower's Decree No. 1385, dated and published in the Official Gazette on June 22, 2015; and the Borrower's Bank of the Republic (Banco de la Republica) Resolution No. 4, dated April 24, 2015.</t>
  </si>
  <si>
    <t>In order to improve and promote firms' access to credit, the Borrower has: (i) further strengthened the collateral registry by regulating the mechanisms for the execution of guarantees, and electronically linking the collateral registry with the existing vehicle registry; and (ii) created a central registry for electronic invoices (Registro de Facturas Electr6nicas) which, among other things, facilitates the use of invoices as collateral, as evidenced by the Borrower's Decree No. 1835, dated and published in the Official Gazette on September 16, 2015, and the Borrower's Law No. 1753-2015 (National Development Plan 2014-2018), dated and published in the Official Gazette on June 9, 2015.</t>
  </si>
  <si>
    <t>In order to continue fostering capital markets development, the Borrower has: (i) established new governing rules for the management of mutual funds (Fondos de Inversion Colectiva); and (ii) set internal policies, procedures and operating systems for the custody of securities, as evidenced by the following Circulares Externas (CE) from the Borrower's Financial Superintendence (Superintendencia Financiera de Colombia): CE No.015, dated and published on June 13, 2014; CE No.026, dated and published on September 15, 2014; CE No.031, dated and published on November 21, 2014; and CE No. 005 of 2015, dated and published on March 30, 2015.</t>
  </si>
  <si>
    <t>In order to strengthen the Public Employment Service (PES), the Borrower has defined the institutional arrangements, responsibilities and information requirements for the implementation of the PES management and job placement tools, as evidenced by the Borrower's Ministry of Labor Resolution No. 1397, dated April 20, 2015 and published in the Official Gazette on April 27, 2015, the Borrower's PES Special Administrative Unit (Unidad Administrativa Especial del Servicio Pzblico de Empleo) Resolution No. 129, dated March 3, 2015 and published in the Official Gazette on March 4, 2015, the Borrower's Ministry of Labor Resolution No. 3418, dated August 14, 2014, and the Borrower's Ministry of Labor Resolution No. 2605, dated June 25, 2014 and published in the Official Gazette on July 1, 2015.</t>
  </si>
  <si>
    <t>In order to improve the formation of professional skills, the Borrower has: (i) created the national framework of professional qualifications and competencies; (ii) established a system of transfers and credits connecting the different branches of tertiary education; and (iii) defined the Ministry of Education as responsible for implementing this system, as evidenced by the Borrower's Law No. 1753-2015 (National Development Plan 2014- 2018), dated and published in the Official Gazette on June 9, 2015.</t>
  </si>
  <si>
    <t>In order to improve inclusive skills and income generation opportunities, the Borrower has established a special regime for the administration of the educational system for Indigenous Communities, including tertiary education, as evidenced by the Borrower's Decree No. 1953, dated and published in the Official Gazette on October 7, 2014.</t>
  </si>
  <si>
    <t>In order to improve the effectiveness of public investment in innovation, the Borrower has: (i) defined the criteria for formulation, selection and approval of innovation projects financed with Royalties' Resources; and (ii) created an information platform to monitor projects financed by royalties (MAPAREGALIAS), as evidenced by the Borrower's Law No. 1753-2015 (National Development Plan 2014-2018), dated and published in the Official Gazette on June 9, 2015; the Borrower's National Planning Department Accord No. 0023, dated June 26, 2014 and published in the Official Gazette on June 27, 2014; the Borrower's National Planning Department Accord No. 0027, dated April 30, 2015 and published in the Official Gazette on May 5, 2015; and the Borrower's National Planning Department Accord No. 0032, dated and published in the Official Gazette on July 28, 2015.</t>
  </si>
  <si>
    <t>In order to strengthen the system of tax benefits for innovation, the Borrower has defined the specific eligible expenses that could be granted as fiscal benefits, including firm-led innovation, as evidenced by the Borrower's CONPES document No.3834, dated July 2, 2015.</t>
  </si>
  <si>
    <t>In order to improve the coordination and allocation of resources for productive development, the Borrower has unified its Governance System of Competitiveness and Innovation with its Governance System for Science Technology and Innovation at national and regional levels, as evidenced by the Borrower's Law No. 1753-2015 (National Development Plan 2014-2018), dated and published in the Official Gazette on June 9, 2015.</t>
  </si>
  <si>
    <t>In order to prevent new regulations from interfering with competitive practices, and in line with best practices from the Organization for Economic Co-operation and Development (OECD), the Borrower has established procedures that require all agencies drafting new regulations that could impact competitive practices to first consult with the Borrower's Superintendence of Industry and Commerce, as evidenced by the Borrower's Decree No. 1609, dated and published in the Official Gazette on August 10, 2015.</t>
  </si>
  <si>
    <t>In order to facilitate international trade, the Borrower has: (i) streamlined the procedures for issuing authorizations to Authorized Economic Operators (AEO), and allowed AEO to be considered for streamlined procedures to clear customs; and (ii) implemented an integrated transit of goods with the Republic of Ecuador, as evidenced by the Borrower's Decree No. 1894, dated and published in the Official Gazette on September 22, 2015; and the Borrower's Direction of National Taxes and Customs (DIAN) Circular No. 22, dated May 28, 2015.</t>
  </si>
  <si>
    <t xml:space="preserve">The Ministry of Finance and Budget of the Recipient has eliminated ineligible persons from its payroll roster of high office holders. </t>
  </si>
  <si>
    <t xml:space="preserve">JIRAMA has started to publish monthly statistics on the delivery of diesel to, and generation of, electricity at Major Diesel-Based Electricity Generation Centers. </t>
  </si>
  <si>
    <t xml:space="preserve">Air Madagascar has: (i) appointed a new general manager through a competitive process; and (ii) published its audited financial accounts for the 2010 to the 2013 calendar year on its website. </t>
  </si>
  <si>
    <t xml:space="preserve">The Recipient has published, through Economic Development Board of Madagascar, the list of enterprises that are granted benefits under the Free Zone Regime (Zone Franchey. </t>
  </si>
  <si>
    <t xml:space="preserve">The Recipient has issued an implementing decree for the law on public debt concerning opening dedicated accounts for externally-financed projects at the Central Bank of Madagascar. </t>
  </si>
  <si>
    <t xml:space="preserve">The Recipient has submitted the audited final accounts of the State Budget for the fiscal year 2009,2010 and 2011 to the Parliament for approval. </t>
  </si>
  <si>
    <t xml:space="preserve">Starting May 2015, the Ministry of Finance and Budget is publishing the monthly in-year budget execution results in no later than 60 days of month end. </t>
  </si>
  <si>
    <t>The Borrower has created a financial incentive program for students enrolled in public schools in the Borrower's poorest municipalities, to complete secondary education and participate in extracurricular activities (the Poupanca Joven Program), as evidenced by: (i) the Borrower's Law No. 6.706 creating the Poupanca Joven Program, dated and published in the Official Gazette on September 14, 2015; and (ii) the Borrower's Decree No. 16.213 of October 5, 2015, published in the Official Gazette on October 6, 2015, regulating the Poupanca Joven Program.</t>
  </si>
  <si>
    <t>The Borrower has established a program to implement strategic actions to prevent, control and respond to Neglected Diseases, as evidenced by: (i) SESAPI Ordinance (Portaria) No. 1.870 of September 21, 2015, creating and regulating the Borrower's Unit to Control and Respond to Neglected Diseases (NEECDN); and (ii) SESAPI publication in the Official Gazette of October 5, 2015, establishing the Borrower's Plan to Prevent, Control and Respond to Neglected Diseases (PECEDN) and the NEECDN Rules of Procedures.</t>
  </si>
  <si>
    <t>The Borrower has established the legal basis to implement the Water Resources Users Registry (CERH) to improve water resources management by gathering information on water resources use in the Borrower's territory, as evidenced by: (i) the Borrower's Law 6.474 of December 23, 2013, creating the CERH; (ii) Decree No. 16.142 of August 16, 2015; and (iii) SEMAR's Ordinance (Portaria) No. 81 of August 26, 2015, regulating the CERH and establishing a 5-year action for registering the Borrower's water users in such database.</t>
  </si>
  <si>
    <t>The Borrower has adopted the legal basis to facilitate access of small-scale and subsistence farmers to public services associated with natural resources management, as evidence by: (i) the Borrower's Decree No. 15.512 of January 27, 2014, integrating the processes of INTERPI and SEMAR; (ii) the Joint Ordinance (Portaria) SEMAR/INTERPI No. 3 of August 30, 2015, regulating the integrating porcesses established in the Borrower's Decree No. 15.512/2014; and (iii) the Broower's Decree No. 16.192 of September 22, 2015, creating the Borrower's Geo-processing Laboratory (CGEO).</t>
  </si>
  <si>
    <t xml:space="preserve">The Borrower has reformed the PROGERE Program in order to prioritize women and extreme poor producers as beneficiaries and to improve transparency of the PROGERE Program's processes, as evidenced by: (i) the Borrower's Decree 15.664 of June 13, 2014; and (ii) SDR Ordinance (portaria) No. 60 of July 13, 2015, establishing PROGERE's second phase. </t>
  </si>
  <si>
    <t>The Borrower has established: (i) the legal basis for implementing a results-based Integrated System of Planning, Monitoring, and Evaluation for investment programs; (ii) the rules and procedures for executing, monitoring and evaluating investment projects and programs; and (iii) a decentralization of monitoring responsibilities to line secretariats, as evidneced by: (A) the Borrower's Decree No. 15.665 of June 13, 2014; (B) SEPLAN Ordinance (Portaria) No. 001/2014; (C) Controlodoria Geral do Estado (CGE) Normative Instruction (Instrucao Normativa) No. 01/2013; and (D) the Borrower's Decree No. 16.199 of September 28, 2015.</t>
  </si>
  <si>
    <t>The Borrower has established the legal basis and procedures for implementing systematic monitoring of agreements (convenios) for targeted activities financed through federal grants, as evidenced by the Borrower's Decree No. 16.199 of September 28, 2015.</t>
  </si>
  <si>
    <t>The Borrower has adopted the legal basis to operationalize the Coordination Agency for Policies on Women (CEPM), in order to mainstream a gender perspective into the design, implementation and supervision of the Borrower's public policies, as evidenced by the Borrower's Decree No. 16.162 of August 31, 2015, which regulates the CEPM.</t>
  </si>
  <si>
    <t>The Borrower has adopted the legal basis to facilitate the access of poor citizens to the Ombudsperson Office (OGE) services, and to expedite the response from targeted sectoral agencies to complaints associated with social and productive inclusion services, as evidences by the Borrower's Decree 16.150 of August 24, 2015, and Decree 16.200 of September 28, 2015, which establish representatives of the OGE in key sectoral agencies.</t>
  </si>
  <si>
    <t>The Borrower has issued regulations to strengthen the management and reporting framework for fiscal responsibility in SNGs, including the procedures for determining the fiscal targets-settings methodology, reporting and disclosure requirements, and sanctions for non-compliance with the fiscal rules established by Law No. 30099 (published in the Official Gazette on October 31, 2013) and its amendments, as evidenced by: (i) Supreme Decree No. 104-2014-EF published on the Official Gazette on May 11, 2014; (ii) Ministerial Resolution No. 432-2014-EF/15 published in the Official Gazette on December 30, 2014; and (iii) Ministerial Resolution No. 338-2014-EF/15 published in the Official Gazette on October 18, 2014.</t>
  </si>
  <si>
    <t>The Borrower has granted authority to the General Directorate of Macroeconomic Policy and Fiscal Decentralization (Direccion General de Politica Macroeconomica y Descentralizacion Fiscal) within MEF, to monitor SNG's fiscal and financial management performance according to Law No. 30099 (published in the Official Gazette on October 31, 2013) and its amendments, and to provide technical assistance to SNGs, as evidenced by Supreme Decree No. 117-2014-EF published in the Official Gazette on May 23, 2014.</t>
  </si>
  <si>
    <t>The Borrower has issued regulations to implement the new Strengthening Fiscal Responsibility and Transparency Law No. 30099 (published in the Official Gazette on October 31, 2013) which created an independent fiscal council (Consejo Fiscal) whose functions are to: -(i) evaluate ex-post compliance and changes of fiscal rules; (ii) evaluate the macro fiscal forecasts considered in the Borrower's multiyear macroeconomic framework; and (iii) evaluate short and medium term fiscal policy in terms of stance and sustainability, as evidenced by Supreme Decree No. 104-2014-EF published in the Official Gazette on May 11, 2014 and Supreme Decree No. 287-2015-EF published in the Official Gazette on October 9, 2015.</t>
  </si>
  <si>
    <t>The Borrower has issued regulations to implement the professionalization of managers in the civil service, creating a new category of public managers for both national and SNGs, the Public Directors (Directivos Publicos), subject to merit-based recruitment and regular performance evaluations, as evidenced by Supreme Decree No. 040-2014-PCM published in the Official Gazette on June 13, 2014.</t>
  </si>
  <si>
    <t>The Borrower has enacted a new PPP framework to: (i) incorporate PPPs into the budget process, and ensure spending units (PPP promoters) prioritize their budget allocations for PPPs in a way that is consistent with their existing fiscal framework; (ii) ensure that only projects with a strong business case as reflected in the evaluation report (Informe de Evaluacion) that adhere to the principles of value-for-money and adequate risk sharing are selected; and (iii) require MEF's favorable binding opinion to the business case reflected in the evaluation report (Informe de Evaluacion) and to the final draft of the corresponding PPP agreement prior to the entering into any PPP contract, as evidenced by Legislative Decree No. 1224 published in the Official Gazette on September 25, 2015 and Supreme Decree No. 410-2015-EF published in the Official Gazette on December 27, 2015.</t>
  </si>
  <si>
    <t>The Borrower has appointed MEF as the guiding entity (ente rector) of the National Private Investment Promotion System for the development of PPPs, acting through the recently created General Directorate for Private Investment Promotion Policy, which enables MEF to play its role as the highest normative authority for the interpretation of PPP legislation, as well as to enact and improve guidelines and methodologies for the
development of PPPs, as evidenced by Legislative Decree No. 1224 published in the Official Gazette on September 25, 2015, and Supreme Decree No. I 17-2014-EF published in the Official Gazette on May 23, 2014.</t>
  </si>
  <si>
    <t>The Borrower has revised: (i) the procedures for receiving and processing co-financed unsolicited PPP proposals, including the roles and responsibilities of key government agencies (soliciting agency, PROINVERSION and MEF) and the requirement at the national level of a Supreme Decree listing the specific interventions and the amount of budgetary support that the soliciting agency (e.g. ministries) will need to allocate to said co-financed unsolicited PPP proposals; and (ii) the dispute resolution mechanisms in PPP contracts, which include arbitration, a dispute settlement body (Junta de Resolucion de Disputas), and the use of an alternative mechanism through the intervention of a neutral third party (Amigable Componedor), as evidenced by Legislative Decree No. 1224 published in the Official Gazette on September 25, 2015 and Supreme Decree No. 410-2015-EF published in the Official Gazette on December 27, 2015.</t>
  </si>
  <si>
    <t>The Borrower has set up the National Private Investment Promotion System to guide PPPs under a clear, streamlined and traceable process with roles and responsibilities to provide greater predictability to private investors while further enhancing the channels to evaluate the overall fiscal impact, as evidenced by the issuance of Legislative Decree No. 1224 published in the Official Gazette on September 25, 2015.</t>
  </si>
  <si>
    <t>The Borrower, through MINEDU, has increased the teaching quality of education in economically disadvantaged areas by introducing a balanced and equitable system for recruiting and promoting qualified teachers and principals within the merit-based Teaching Career System, as evidenced by Resolution of the General Secretariat No. 813-2014-MINEDU of June 16, 2014 and Vice-Ministerial Resolution No. 021-2015-MINEDU of May 15, 2015.</t>
  </si>
  <si>
    <t>ES</t>
  </si>
  <si>
    <t>The Borrower, through MINEDU, has improved the school graduates' learning outcomes by: (i) introducing an extended school-day model for secondary education that strengthens the teaching of math, science, English language, and soft skills; and (ii) creating performance-based financial incentives for subnational government institutions that manage schools to improve the learning environment in schools, as evidenced by Ministerial Resolution No. 451-2014-MINEDU of September 30, 2014 and Ministerial Resolution No. 591-2014-MINEDU of December 30, 2014.</t>
  </si>
  <si>
    <t>The Borrower, through MINEDU, has created the General Directorate for School Infrastructure within MINEDU, to foster the participation of the private sector in school infrastructure upgrading, and to separate the functions of policy formulation and planning from construction, as evidenced by Supreme Decree No. 001-2015-MINEDU published in the Official Gazette on January 31, 2015.</t>
  </si>
  <si>
    <t>The Borrower, through MINEDU, has improved the framework of university education by creating the National Superintendence of University Education (Superintendencia Nacional de Educacion Universitaria - SUNEDU) and the General Directorate of University Education (Direccion General de Educacion Superior Universitaria - DIGESU) within MINEDU, to guarantee that university programs and institutions meet quality standards and to lead the implementation of the university reform, as evidenced by Law No. 30220 published in the Official Gazette on July 9, 2014; Supreme Decree No. 012-2014-MINEDU published in the Official Gazette on December 31, 2014; and Decree No. 001-2015-MINEDU published in the Official Gazette on January 31, 2015.</t>
  </si>
  <si>
    <t>The Borrower has adopted policies for the facilitation of business entry of firms by: (i) integrating online registration procedures into the system of public registries under the management of SUNARP; (ii) creating financial incentives for large municipalities to deliver operating licenses faster than required by Law No. 28,976 of February 4th, 2007; and (iii) introducing a more effective risk-based classification system for technical safety
inspections for new firms, as evidenced by the issuance of Supreme Decree No. 007-2014-JUS published in the Official Gazette on September 13, 2014, Supreme Decree No. 015-2014-EF of January 16, 2014 and Legislative Decree No. 1200 published in the Official Gazette on September 23, 2015.</t>
  </si>
  <si>
    <t>The Borrower has taken measures to limit the discretion of all government bodies to impose regulations and administrative procedures outside the national legal framework, by strengthening INDECOPI's power to sanction non-compliance with the national legal framework, as evidenced by the enacting of Law No. 30230 published in the Official Gazette on July 12, 2014, modifying Law 27444 of April 10, 2001 (Ley de Procedimiento
Administrativo General) and Legislative Decree No. 1212 published in the Official Gazette on September 24, 2015.</t>
  </si>
  <si>
    <t>The Borrower has taken measures to simplify the withholding regime for VAT payments to reduce operating costs for firms, as evidenced by the enactment of Law 30230 published in the Official Gazette on July 12, 2014, modifying Law 29173 of December 23, 2007.</t>
  </si>
  <si>
    <t>The Borrower has adopted policies to facilitate business exit of firms by: (i) introducing electronic auctions for asset foreclosures in order to reduce costs and risks of insolvency; (ii) creating the registry for judicial delinquent debtors, simplifying the legal framework for insolvency; and (iii) modifying the general law of the insolvency system in terms of quality and registry of administrators and liquidators, simplification of administrative procedures under the responsibility of INDECOPI, and the system of offenses and penalties, as evidenced by the enactment of Law No. 30229 of July 12, 2014, Law 30201 published in the Official Gazette on May 28, 2014 and Legislative Decree No. 1189 published in the Official Gazette on August 21, 2015.</t>
  </si>
  <si>
    <t>The Borrower has improved the customs regime through: (i) the modernization of the Borrower's Custom Law enacted by Legislative Decree No. 1053 published in the Borrower's Official Gazette on June 27, 2008 by introducing key elements of the revised Kyoto Convention on the Simplification and Harmonization of Customs Procedures of February 3, 2006 and the Bali WTO Trade Facilitation Agreement of November 27, 2014,
particularly improving the authorized economic operators regime, and adopting a more targeted system of fines; and (ii) the elimination of all stamp duties for Customs Declaration reducing transaction costs and in alignment with the Bali WTO Trade Facilitation Agreement, as evidenced by the enactment of Legislative Decree No. 1235 published in the Official Gazette on September 26, 2015 and Law 30230 published in the Official Gazette on July 12, 2014.</t>
  </si>
  <si>
    <t>The Borrower has established the National System for Quality and INACAL to enhance the system of accreditation, standardization and metrology, supporting export competitiveness and access to markets, as evidenced by the enactment of Law No. 30224 published in the Official Gazette on July 11, 2014.</t>
  </si>
  <si>
    <t>The Council of Ministers has agreed upon and referred the draft amendments to the Income Tax Law to the President for issuance in order to improve income tax collection by allowing income tax payment violations to be settled through the Recipient’s execution court system.</t>
  </si>
  <si>
    <t>The Ministry of Finance has issued an instruction to merge its existing value-added tax collection department and the income tax collection department into a single collection department to improve operational efficiency.</t>
  </si>
  <si>
    <t>The Palestinian Energy and Natural Resources Authority has entered into and commenced the implementation of the memoranda of understanding with at least two (2) electricity distribution companies and at least one (1) municipality in order to coordinate and facilitate the payment of electricity bills to the Israel Electric Corporation by electricity distribution companies and municipalities.</t>
  </si>
  <si>
    <t>The Ministry of Health has entered into and commenced the implementation of the memoranda of understanding with at least three (3) Israeli hospitals to facilitate the health referral process between the Ministry of Health and Israeli hospitals.</t>
  </si>
  <si>
    <t>The Minster of Health has issued an instruction mandating the health referral committees within the Ministry of Health to use a new Referral Manual for patient referrals outside the public health system.</t>
  </si>
  <si>
    <t>The Ministry of Finance and Planning has issued an instruction mandating its relevant units to produce yearly reports that include information on: (i) the amount of transportation taxes collected by the Ministry of Finance and Planning on behalf of each local government unit; (b) the amount of service fees charged by the Ministry of Finance and Planning and deducted from the transportation taxes collected on behalf of each local government unit; (c) the amount of any other deductions or intercepts on transportation taxes collected by the Ministry of Finance and Planning on behalf of each local government unit; and (d) the amount of transportation taxes transferred by the Ministry of Finance and Planning to each local government unit.</t>
  </si>
  <si>
    <t>The Ministry of Finance and Planning has issued an instruction mandating the ministries responsible for health, transportation, interior, public works and local government to implement a Commitment Recording System.</t>
  </si>
  <si>
    <t>The Cabinet of Ministers has approved a waiver for land titling registration fees and charges for first time land purchasers.</t>
  </si>
  <si>
    <t>The Recipient has increased the rate of fuel excise tax by 0.06 Tongan Pa'anga per liter (an increase in the fuel excise tax by 12%) and other excise duty and import duty rates in order to improve revenue mobilization and strengthen incentives to consume healthy foods, as evidenced through the Excise Amendment and the Customs Amendment.</t>
  </si>
  <si>
    <t>The Recipient's Cabinet has approved a new Medium-Term Debt Strategy, as evidenced by the Recipient's Cabinet Decision number 1443 dated December 18, 2015, and the Medium-Term Debt Strategy has been made publicly accessible on the Recipient's Ministry of Finance and National Planning's website: http://www.finance.gov.to/sites/default/files/MTDS%202015-16%20 %202017-18.pdf.</t>
  </si>
  <si>
    <t>(a) The Recipient's Remuneration Authority has completed a remuneration review of the public service in order to ensure equitable, competitive and fiscally sustainable remuneration, and submitted its recommendations to Cabinet; and (b) the Recipient's Cabinet has reviewed the said recommendations; as evidenced by the Recipient's Prime Minister's letter to the Association dated February 1, 2016, Ref. No. Fl 5/2, and the Recipient's Cabinet Decision No.1318, dated November 20, 2015.</t>
  </si>
  <si>
    <t>The Recipient's Cabinet has approved the revised Procurement Regulations, and prepared standard bidding documents and procurement manuals in support of the Procurement Regulations, as evidenced through the Recipient's 'Tonga Government Gazette Extraordinary' No. 29, dated July 17, 2015.</t>
  </si>
  <si>
    <t>The Recipient has prepared a new biannual report of audit recommendations and actions for all ministries and agencies, and a new Audit Oversight Committee of the Recipient's Cabinet has been established and tasked with ensuring timely and thorough follow-up of audit recommendations, as evidenced through Cabinet Decision No. 840, dated August 28, 2015.</t>
  </si>
  <si>
    <t>A new Communications Commission Act that establishes an independent communications regulator, has been passed by the Recipient's Legislative Assembly.</t>
  </si>
  <si>
    <t>The Recipient's Cabinet has approved the appointment of shared boards of directors for public enterprises in the information, communications and technology sector, and the utilities sector, as evidenced through the Recipient's Cabinet Decisions No. 1143 and No. 1144 both dated September 25, 2015, in order to streamline the number of directors and achieve greater efficiency.</t>
  </si>
  <si>
    <t>Rajasthan has issued and notified the Electricity Distribution Management Responsibility Ordinance.</t>
  </si>
  <si>
    <t>The DISCOMs have developed and obtained approvals for their Employee Performance Incentive schemes</t>
  </si>
  <si>
    <t>The DISCOMs have completed the audited financial statements for FY 14-15.</t>
  </si>
  <si>
    <t>The Union Government, Rajasthan and the DISCOMs have entered into Tri-Partite MoUs for the implementation of UDAY Program.</t>
  </si>
  <si>
    <t>The DISCOMs have filed with RERC their annual revenue requirements and tariff petitions for FY 15-16.</t>
  </si>
  <si>
    <t>Rajasthan has set up the Rajasthan Energy Development Corporation Ltd., a company aiming to bring transparency and optimize power purchases on behalf of DISCOMs.</t>
  </si>
  <si>
    <t>The DISCOMs have approved Business Plans for improved operational performance and initiated their implementation including on: (a) pre-paid metering program for government consumers; and (b) the Energy Efficiency Lighting Program.</t>
  </si>
  <si>
    <t>The Borrower's minister responsible for agro industry and food security has issued the Mauritius Agricultural Marketing (Controlled Products) Regulations 2013 which reduced the number of products requiring import and export permits by the Agricultural Marketing Board from nineteen (19) to seven (7), as evidenced by: (a) the Mauritius Agricultural Marketing (Controlled Products) Regulations 2013, Government Notice No. 106 of November 28, 2013 (GN No. 281 of 2013); and (b) letter dated July 23, 2014 from the Agricultural Marketing Board.</t>
  </si>
  <si>
    <t>The Borrower has submitted an offer to COMESA members with regard to liberalizing areas in the sectors of communications, transport, financial services, and tourism, as evidenced by the COMESA Official Gazette Vol. 19 No. 2 of December 9, 2014.</t>
  </si>
  <si>
    <t>The Borrower's Prime Minister's Office has taken administrative measures to facilitate the movement of business people by: (a) lengthening the duration of business visas; and (b) granting multiple-entry business visas, as evidenced by the letter from Prime Minister's Office senior chief executive dated November 7, 2012.</t>
  </si>
  <si>
    <t>The Borrower has put in place a foreign trade portal, increasing transparency by presenting all relevant trade information, as evidenced by the Borrower's portal at www.mauritiustrade.mu/en.</t>
  </si>
  <si>
    <t>The Customs Directorate has improved risk management by adjusting the functionalities of the Customs Management System to: (a) enable targeting of consignments for customs control before they physically arrive; and (b) allow for automatic monitoring of post clearance reviews, as evidenced by the letter dated February 10, 2014 from the Mauritius Revenue Authority.</t>
  </si>
  <si>
    <t>The Borrower has increased the share of the central government budget allocated to infrastructure, social assistance and health sectors, compared to pre-fuel subsidy reform years (2012-2014), as evidenced through the 2016 Budget Law, Financial Note for 2016 State Budget and the Presidential Regulation 137/2015.</t>
  </si>
  <si>
    <t>The DG Treasury has completed the roll-out of the financial management information system (SPAN) to all regional treasury offices, as evidenced through the issuance of the Certificate of Operational Acceptance to the service provider.</t>
  </si>
  <si>
    <t>The Borrower has enabled its ministries and agencies to engage in Availability Payment Contracts for infrastructure projects with the private sector, as evidenced through the Presidential Regulation 38/2015, Minister of Finance Regulation 190/2015, Head of Bappenas Regulation 4/2015 and Head of LKPP Regulation 19/2015.</t>
  </si>
  <si>
    <t>The Minister of Finance has reduced major barriers for ministries and agencies to issue multiyear contracts for government procurement by: (a) not requiring the land acquisition process, which remains necessary, to be completed prior to submission of multi-year contracts to the Minister of Finance; (b) eliminating the requirement for an external audit for no-cost contract extensions; and (c) increasing the flexibility of annual budget reallocation for multi-year contracts, as evidenced through the Minister of Finance Regulation 238/2015.</t>
  </si>
  <si>
    <t>The Borrower has enabled the increased usage of early procurement for capital projects listed in the 2016 State Budget, as evidenced through the Presidential Instruction 1/2015, Minister of Public Works and Housing Instruction 3/2015 and Minister of Finance Circular Letter S- 577/2015.</t>
  </si>
  <si>
    <t>The DG Taxes has launched in July 1, 2015 an electronic VAT invoice online application that ensures systematic submission of detailed information on taxable goods and services by taxpayers, as evidenced through the DG Taxes Decree 136/2014.</t>
  </si>
  <si>
    <t>The DG Taxes has reduced the burden of the Validation Process for individual e-filing by allowing tax officers to validate on the premises of employers with twenty or more employees, as evidenced through the DG Taxes Regulation 41/2015.</t>
  </si>
  <si>
    <t>The DG Taxes has abolished the statement of regional information in the taxpayer identification number so that taxpayers will not receive new tax IDs when they move to a different region as a major step in establishing a unique and permanent taxpayer identification system, as evidenced through the DG Taxes Circular Letter SE 44/2015.</t>
  </si>
  <si>
    <t>The DG Taxes and BPN have implemented an electronic data exchange to enable DG Taxes to access taxpayers' land asset data held by BPN for compliance purposes in a systematic manner.</t>
  </si>
  <si>
    <t>The Minister of Finance has submitted to the Minister of Law and Human Rights the white paper (naskah akademik) for the revision of the VAT and LGST Law No. 42 of 2009 that recommends: (a) broadening the VAT base by rationalizing exemptions and limiting the Ministry of Finance's discretion in granting exemptions; (b) replacing vehicle LGST with a vehicle excise tax; and (c) incorporating remaining LGST goods into the VAT regime.</t>
  </si>
  <si>
    <t>The Minister of Finance has established a maximum debt-to-equity ratio of 4:1 for calculating the allowable deduction from interest paid on debt to address thin capitalization, as evidenced through the Minister of Finance Regulation 169/2015.</t>
  </si>
  <si>
    <t>The Recipient has adopted a Post-Ebola Recovery Plan, that includes an upgrade of health systems, and has included the necessary increased budgetary allocations in the 2016 Budget Law.</t>
  </si>
  <si>
    <t>The Recipient has mobilized additional revenues by including the following measures in the 2016 Budget Law: (a) increase of the VAT rate from 18 to 20%; and (b) broadening of the VAT base by eliminating VAT exemptions on edible oils and flour.</t>
  </si>
  <si>
    <t>The Recipient has ensured the completion of the external audit of public procurement by an independent auditing firm of public investment contracts valued at US$5 million or more and approved between 2013 and the first semester of 2015.</t>
  </si>
  <si>
    <t>The Recipient has operationalized the Cour des Comptes by appointing its President and has strengthened the internal audit function by appointing five auditors in the General Finance Inspectorate.</t>
  </si>
  <si>
    <t>The Recipient has obtained EITI compliant status by submitting the 2013 EITI report to the EITI Executive Secretariat including updated data on inter alia mining revenues and production.</t>
  </si>
  <si>
    <t>The Recipient has executed the EDG Performance Management Contract.</t>
  </si>
  <si>
    <t>In order to improve the private sector's access to credit, (a) the National Assembly has passed the Financial Institutions (Secured Transaction) Bill; and (b) the National Assembly has passed the Amendment to the Credit Bureau Act.</t>
  </si>
  <si>
    <t>The Recipient has posted improved processes to simplify and streamline the payment of taxes on the website of the Federal Board of Revenue.</t>
  </si>
  <si>
    <t>In order to improve governance and transparency of capital markets: (a) the National Assembly has passed an amendment to the SECP Act, to ensure compliance of the provisions applying to securities regulators with international norms and standards and to strengthen the enforcement powers of SECP; and (b) the SECP has issued an order in the matter of the integration of the three stock exchanges.</t>
  </si>
  <si>
    <t>The National Assembly has passed the Financial Institutions (Recovery of Finances Amendment) Bill.</t>
  </si>
  <si>
    <t>The Recipient's Ministry of Finance has implemented a new directive requiring the annual collection and publication of key financial information of all State Owned Entities by publishing the first report on the Ministry of Finance's website.</t>
  </si>
  <si>
    <t>To attract private sector investment and remove entry barriers in the insurance sector, the National Assembly has passed the State Life Insurance Corporation (Re-organization and Conversion) Bill.</t>
  </si>
  <si>
    <t>The Federal Government has submitted to the National Assembly the Finance Bill FY 16/17 which includes the third and final phasing out of discriminatory concessions granted through SROs.</t>
  </si>
  <si>
    <t>The Recipient's Federal Board of Revenue has started to implement a new audit policy that includes risk profiling of taxpayers for improved tax compliance by initiating forty comprehensive audits of large taxpayers.</t>
  </si>
  <si>
    <t>The Recipient's Ministry of Finance has improved debt management coordination through: (a) ministerial notification expanding the existing functions of the Recipient's Debt Policy Co-ordination Office, and (b) publication of the approved medium term debt management strategy FY 2015/16 - 2018/19.</t>
  </si>
  <si>
    <t>In order to strengthen targeting of safety net programs, the Recipient's Federal Government, through its Ministry of Finance, has authorized BISP to update the National Socio-Economic Registry with dynamic updating of the registry going forward, in accordance with a plan submitted by BISP.</t>
  </si>
  <si>
    <t>The Recipient's Federal Government has published a new poverty rates series going back to 2005-06, using the cost of basic needs method and the most recent survey data (2013/14).</t>
  </si>
  <si>
    <t>The Recipient, through its Prime Minister, has issued Decision Number 914/QĐ-TTg dated 27th May 2016, adopting the National Coastal Zone Action Plan setting priorities for the integrated management of coastal zones.</t>
  </si>
  <si>
    <t>The Recipient, through its Prime Minister, has issued Decision Number 40/2015/QD-TTg dated September 14, 2015 governing the principles, criteria and norms for allocation of state budget funds for development investment during the period of 2016 to 2020, and has submitted Socio-Economic Development Plan 2016-2020 to the National Assembly to establish climate change and green growth as a priority under this Plan.</t>
  </si>
  <si>
    <t>The Recipient, through its Prime Minister, has issued Decree Number 43/2015/ND-CP dated May 06, 2015 regulating identification and management of water source protection corridors.</t>
  </si>
  <si>
    <t>The Recipient, through its Minister of Ministry of Agriculture and Rural Development, has issued Ministerial Decision Number 1788/QD-BNN-TCTL dated May 19, 2015 adopting an action plan to develop advanced irrigation and water saving for upland crops in support of the restructuring of water resources sector.</t>
  </si>
  <si>
    <t>AT</t>
  </si>
  <si>
    <t>The Recipient, through its Ministry of Agriculture and Rural Development, has submitted to the Prime Minister, a draft decree governing the management, protection, restoration and development of coastal forests to address climate change.</t>
  </si>
  <si>
    <t>The Recipient, through its Minister of Ministry of Agriculture and Rural Development, has issued Ministerial Decision Number 5414/QD-BNN-TCLN dated December 25, 2015 approving the guidelines for Provincial REDD+ Action Plan (PRAP) preparation to govern the preparation of provincial forest carbon action plans.</t>
  </si>
  <si>
    <t>The Recipient, through its Prime Minister, has issued Decision Number 985a/QD-TTg dated June 1, 2016 adopting the National Air Quality Management Plan.</t>
  </si>
  <si>
    <t>TZ</t>
  </si>
  <si>
    <t>The Recipient, through its Ministry of Transport, has issued Circular Number 33/2015/TT-BGTVT dated July 24, 2015 promulgating the national technical regulation on Euro 4 standard for new assembled, manufactured, and imported vehicles, and, through its Ministry of Science and Technology, has issued Circular Number 22/2015/TT-BKHCN dated November 11, 2015 on the issuance and implementation of national, technical regulations on gasolines, diesel fuel oils, and biofuels.</t>
  </si>
  <si>
    <t>The Recipient, through its Minister of Ministry of Industry and Trade, has issued Ministerial Decision Number 13550/QD-BCT dated December 10, 2015 announcing the minimum energy performance and labelling standards for non-ducted air conditioners.</t>
  </si>
  <si>
    <t>The Recipient, through its Ministry of Industry and Trade, has issued: (a) Circular Number 29/2015/TT-BCT dated August 31, 2015 governing contents, sequence and procedures for preparing, appraising and approving biomass energy development and utilization plans; (b) Circular Number 32/2015/TT-BCT dated October 08, 2015 governing project development and standard power purchase agreements for power generation projects using solid wastes; and (c) Circular Number 44/2015/TT-BCT dated December 9, 2015 governing project development, setting an avoided cost tariff, and standardized power purchase agreements for biomass power projects.</t>
  </si>
  <si>
    <t>The Borrower, through its Minister for Finance, has: (a) completed a Post-Disaster Needs Assessment; and (b) submitted to the Borrower's Cabinet the Disaster Recovery Framework, as evidenced through the copies of the Post-Disaster Needs Assessment and Disaster Recovery Framework and the letter from the Minister for Finance, dated May 24, 2016.</t>
  </si>
  <si>
    <t>The Borrower has reprioritized budgeted funds in the current fiscal year to finance its immediate recovery expenditures in accordance with the Financial Management Act 2004 and Finance Instructions 2010, as evidenced through the letter from the Minister for Finance, dated May 24, 2016.</t>
  </si>
  <si>
    <t>The Borrower has provided disaster-responsive social protection, by approving additional payments to the beneficiaries of the Poverty Benefit Scheme, Social Pension Scheme and Care and Protection Scheme, within four (4) weeks of Cyclone Winston, as evidenced through the letter from the Minister for Finance, dated May 24, 2016.</t>
  </si>
  <si>
    <t>The Borrower, through the Minister for Finance, has approved the undertaking of an evaluation of the disaster-responsive social protection provided in the wake of Cyclone Winston, with a view to informing the design of a disaster-responsive social protection framework, as evidenced through the letter from the Minister for Finance, dated May 24, 2016.</t>
  </si>
  <si>
    <t>The Borrower has enacted an amendment dated November 8, 2013 to the Public Finance
Act implementing a fiscal rule for local governments to ensure debt sustainability at the
local level and effective absorption of European Union funds.</t>
  </si>
  <si>
    <t>The Recipient, through its Cabinet, has approved: (a) formal procedures for
contracting loans; and (b) formal procedures for issuing government guarantees,
in order to strengthen the Recipient's debt management, as evidenced by Cabinet
directive FK(14)30, dated August 7, 2014, endorsing Cabinet Paper PK(14)1295.</t>
  </si>
  <si>
    <t>The Recipient's Ministry of Finance and National Planning has, through its
2014/2015 Budget Statement, made adjustments to the excise duty regime in line
with the non-communicable diseases health policy.</t>
  </si>
  <si>
    <t>The Recipient, through its Cabinet, has approved key reforms in the management of its Revenue Equalization Reserve Fund to achieve consistency with clearly-stated investment objectives, including: (a) reallocation of RERF’s assets to new asset managers; and (b) reorientation of RERF’s portfolio towards lower-risk instruments.</t>
  </si>
  <si>
    <t>The recipient’s Cabinet has adopted a policy within its Debt Management Strategy to guide on-lending and the issuance of guarantees to State-Owned Enterprises and provincial governments.</t>
  </si>
  <si>
    <t>The Ministry of Finance has implemented the first annual domestic borrowing plan, prepared based on the medium term debt management strategy</t>
  </si>
  <si>
    <t>The Government, through SEFIN, has: (a) approved and published a medium-term debt management strategy; and (b) submitted this strategy to Congress for information.</t>
  </si>
  <si>
    <t>The Recipient’s National Assembly has adopted a law on public debt which
provides a legal framework to ensure public borrowing is conducted strategically and
prudently and stipulates for the preparation of a medium term debt strategy</t>
  </si>
  <si>
    <t>The Recipient has entered, with its major creditors, into legal agreements
for the clearance of its arrears to said creditors under terms and conditions compatible
with the Recipient’s weak revenue environment to avoid future accumulations</t>
  </si>
  <si>
    <t>The Recipient’s Ministry of Finance and Economic Development has executed a
Loans and Fiscal Agency Agreement with the Bank of Sierra Leone as part of
the implementation of phase one of the Treasury Single Account.</t>
  </si>
  <si>
    <t>The Recipient’s Ministry of Finance and Economic Development has received
audited financial statements for year ended 2013 for Sierra Leone Commercial
Bank Limited and Rokel Commercial Bank (Sierra Leone) Limited,
respectively, with a view to assessing the contingent liability implications for
said Sierra Leone Commercial Bank Limited and Rokel Commercial Bank
(Sierra Leone) Limited.</t>
  </si>
  <si>
    <t>The Borrower has adopted a set of fiscal rules to strengthen fiscal transparency and
set a target for debt reduction by approving: (a) the FAA (Amendment) Act; and
(b) the PBMA (Amei tdment) Act.</t>
  </si>
  <si>
    <t>The Recipient, through its Ministry of Finance has and Economic Development, introduced centralized commitment control procedures to strengthen treasury commitment and expenditure control, as evidenced by the Financial Instructions 2014 Order No. GN 28 of 2014 made by the Minister of Finance and Economic Development on December 11, 2014.</t>
  </si>
  <si>
    <t>The Recipient, through its Ministry of Natural Resources, has: (i) updated all financial records in its fisheries management system; and (ii) concluded a full reconciliation of fishing revenues generated through its Fisheries Department for 2013 with the records of the Recipient's Treasury, to strengthen oversight of fishing revenues, as evidenced by the letter from the Minister of Natural Resources to the Association dated January 12, 2015 with a report of the fishing revenues reconciliation attached.</t>
  </si>
  <si>
    <t>The Borrower has amended the Budget Code to include revenues and expenditures of minicipal governments, legal entities of public law and nonprofit legal entities in the Public Financial Management Information System, as evidenced by the Forrower's Law No. 2935-Is dated December 12, 2014, which law is in full force amd effect.</t>
  </si>
  <si>
    <t>The Borrower, through MoF, has registered the State Owned Enterprises (SOEs)
in Georgia, including those in the Partnership Fund and SOEs subsidiaries; as
evidenced by the letter from the Borrower's Minister of Finance to the Bank,
dated February 20, 2015.</t>
  </si>
  <si>
    <t>The Borrower's Cabinet has approved and submitted to the Parliament for approval thereby, a bill of law to amend the Law on Statistics No 229 1/RS dated
December 11, 2009, mandating the preparation time for the population census as three years, aiming to ensure census' timely implementation and the production
of high quality survey data; as evidenced by the Borrower's Decree No 346 dated March 4, 2015.</t>
  </si>
  <si>
    <t>The Recipient: (a) through RMA, has issued the RMA Official Communication that lifts the policy ban of March 2012 imposed on the provision of housing and vehicle loans by financial institutions; and (b) through MoF, has issued the Tax Public Notification that raises custom duties, sales taxes and green taxes of selected goods.</t>
  </si>
  <si>
    <t>The Recipient has prepared and submitted to its National Assembly a debt management bill to strengthen the Recipient’s debt management framework.</t>
  </si>
  <si>
    <t>In accordance with paragraph 18 of the Letter of Development Policy, the Recipient has, through its Cabinet, approved a Medium Term Debt Management Strategy for Fiscal Year (FY) 2015 to FY 2017, including provision for reducing
the refinancing risk of domestic debt.</t>
  </si>
  <si>
    <t>In accordance with paragraph 18 of the Letter of Development Policy, the Recipient has, through its Minister of Finance, issued draft guidelines for undertaking credit risk assessments prior to the issuance of loan guarantees, on lending and other debt related transactions.</t>
  </si>
  <si>
    <t>In accordance with paragraph 22 of the Letter of Development Policy, the Recipient has, through its Cabinet, approved a policy paper on the establishment of a single agency responsible for financial oversight of State Owned Enterprises (SOEs), including approval of budgets and debt plans of said SOEs.</t>
  </si>
  <si>
    <t xml:space="preserve">The Ministry of Finance has reduced central government arrears (excluding
those to the energy sector) accumulated prior to end-December 2013 by at least Lek 14 billion,
following the criteria specified in the Arrears Clearance and Prevention Strategy. </t>
  </si>
  <si>
    <t>The Ministry of Finance has upgraded the software of the Treasury system to record all multi-year contractual commitments and has established a data base to record all multi-year contractual commitments for 2015, 2016 and 2017.</t>
  </si>
  <si>
    <t>Parliament has enacted a new pension law.</t>
  </si>
  <si>
    <t>The collection rate of energy bills increased by at least 10 percent in 2014
relative to 2013 in accordance with the Energy Sector Arrears Clearance and Prevention Strategy.</t>
  </si>
  <si>
    <t>The Ministry of Finance has cleared at least 60 percent of arrears from the central government, public water utility and public schools to the energy sector as of end December 31, 2014 in accordance with the Energy Sector Arrears Clearance and Prevention Strategy.</t>
  </si>
  <si>
    <t>The Council of Ministers has approved and submitted to Parliament a revised Power Law that: (i) limits regulated tariffs to low voltage customers only; (ii) replaces the wholesale public supplier by a new market based mechanism for small Independent Power Plants and eligible consumers, including concessionaire and private medium-sized enterprises.</t>
  </si>
  <si>
    <t xml:space="preserve">2012 and 2013 consolidated state of affairs (balance sheets) of 15 key Lagos State parastatals have been published by the Lagos State Parastatal Monitoring Office.
</t>
  </si>
  <si>
    <t>The Borrower has: (a) approved the introduction of the single treasury account; and 1i) channeled all funds of the treasury and MEF through the single treasury account pursu, t to the Borrower's Law No. 56 dated September 17, 2013, published in the Official Gaze t on September 18, 2013 and Law No. 19, dated September 30, 2014 and published in 1 1! Official Gazette on October 1, 2014, respectively.</t>
  </si>
  <si>
    <t>Enacted a revised budget law that, among other things, adjusts the 2015 PIP downwards by 50 percent to reflect declining oil prices, as evidenced by the Revised 2015 Budget Law published in the Diario da Republica No. 49 dated April 9, 2015.</t>
  </si>
  <si>
    <t>Circular No. 01/2015 relating to the guide for the assessment of costs and benefits to investment projects submitted for approval to the Investment Commission (Commission des Investissements) has been issued by the Head of Government on January 16, 2015.</t>
  </si>
  <si>
    <t>The Borrower through the Civil Service Council Decree No. 833-A dated September 23,
2014, has strengthened its performance evaluation system, by adopting a comprehensive
and mandatory job description catalogue specifying administrative and professional
requirements and competencies for about fifty occupations in the Civil Service.</t>
  </si>
  <si>
    <t>The Government has issued the ministerial decision to block the monthly payments of the civil servants who are on the payroll but not registered as part of the biometric census.</t>
  </si>
  <si>
    <t>The Recipient has cleaned and
validated the HRMIS database using the
updated biometric civil servant census
database.</t>
  </si>
  <si>
    <t>The Borrower has adopted the new Framework for Civil Service Reforms, as
evidenced by the Borrower's Decree No 627 dated November 19, 2014, and
published in the Legislative Herald on November 20, 2014.</t>
  </si>
  <si>
    <t>The Recipient has strengthened wage bill management through: (i) the integration of civil service wages in the computerized wage management system; and (ii) the integration of biometric national ID numbers in the computerized wage management system.</t>
  </si>
  <si>
    <t>In accordance with paragraph 13 of the Letter of Development Policy, the Recipient has introduced an electronic salary payment verification (ESPV) system in its ministries covering at least four (4) regions.</t>
  </si>
  <si>
    <t>The Borrower has submitted to its Legislative Assembly, for approval thereby, a
draft law, in form and substance satisfactory to the Bank, to establish the legal
framework for the Politica de Desenvolvimento Territorial do Estado da Bahia,
as evidenced by a Borrower's Mensagem No. 31/2014, dated April 24, 2014,
published in the Borrower's Official Gazette dated April 26 and 27, 2014.</t>
  </si>
  <si>
    <t>Transfers to local communities are increased to 5 percent of total
budgeted expenditures; local governments have sufficient funds to fulfill the mandates established under the General Code for Local Communities.</t>
  </si>
  <si>
    <t>The Borrower has enacted: (a) an amendment dated November 8, 2013 to the Public
Finance Act to introduce a permanent fiscal rule limiting growth of public expenditures
to trend GDP growth to foster compliance with its obligations deriving from the Treaty
on the Functioning of the EU in the area of budgetary policy; and (b) the Budget Law for
2014 in line with the new permanent fiscal rule as set forth in the Public Finance Act.</t>
  </si>
  <si>
    <t>The Borrower has strengthened control of its pensioners' payroll by:
(a) carrying out an internal audit of the Borrower's integrated human
resources system, with particular focus on the Borrower's pension
benefits administered by SUPREV, and implementing measures to
address the audit's findings, as evidenced by SUPREV's Ordem de
Servi(o No. 00 1/2013, dated November 1, 2013, and SUPREV's Nota
Ticnica, dated May 16, 2014; and
(b) accessing Mirante to facilitate SUPREV's auditing of the payment of
pension benefits, as evidenced by the Termo de Convnio de Cooperaqdo
Ticnica No.01/2014, dated April 7, 2014, entered into between TCE and
SAEB, published in the Borrower's Official Gazette on April 14, 2014.</t>
  </si>
  <si>
    <t>The Recipient, through its Ministry of Finance, has issued: (a) new Treasury
Instructions on procurement; (b) a new set of Procurement Guidelines; and (c)
new standard templates for minor works, minor goods and related services, and
minor general services, in order improve the quality of public expenditure, as
evidenced through the Treasury Instructions August 28, 2013; the Guidelines
for Government Procurement and Contracting: Goods, Works and General
Services (GWGS) of 2014, the Guidelines for Government Procurement and
Contracting: Contracting Services (CS) of 2014, and Circular Memorandum GTB
2013-2014, dated March 14, 2014.</t>
  </si>
  <si>
    <t>The Borrower's Cabinet has approved the financial regulation and accounting manual aligned with the new Public Finance Management Act.</t>
  </si>
  <si>
    <t>Twelve Borrower's public enterprises (out of twenty-one) have submitted their audited financial statement for their last completed fiscal year to the Minister of Finance and to the Public Enterprise Monitoring Commission by June 15, 2014.</t>
  </si>
  <si>
    <t>The Borrower has adopted a Unified Account Code Structure for accounting, budgetary and treasury transactions and implemented this is as part of the 2014 budget preparation and implementation.</t>
  </si>
  <si>
    <t>The Philippines Open Data portal (data.gov.ph) has become fully operational with full electronic access to over 600 datasets.</t>
  </si>
  <si>
    <t>The Borrower has implemented the following revenue-related reforms: (i) a tobacco and alcohol excise tax reform; and (ii) the completion and on-line publication of a tax expenditure statement concerning fiscal incentives for investment.</t>
  </si>
  <si>
    <t>The Borrower has strengthened fiscal risk management through the disclosure of broad risks in the annual fiscal risk statement, and explicit and increased conteingency allocations in the 2014 budget (risk management program and NDRRMF).</t>
  </si>
  <si>
    <t>The Recipient's Ministry of Finance and National Planning, has: (a) Restructured
and fully staffed the Central Procurement Unit; and (b) issued Treasury Circular
No.PP_1_NPT_2014- 15 to set a new threshold value at TOP 7,500 and above
for all procurement to be handled by the Central Procurement Unit in order to
improve compliance with procurement best practice standards.</t>
  </si>
  <si>
    <t>The Recipieni's Legislative Assembly has passed the 2014/2015
Appropriation Act 2014 fiscal year, which includes standardization
between budget sub-programs and organizational divisions in corporate
plans; and
(b) The Recipient's Ministry of Finance and National Planning, has issued
Treasury Circular No. BG 2 VBI_2014-15 which introduces new controls
on transfers between sub-programs.</t>
  </si>
  <si>
    <t>The Recipient has established a financial intelligence unit whose vocation is to
help increase transparency in the Recipient's financial transactions.</t>
  </si>
  <si>
    <t>The Recipient has prepared and adopted a revised pay reform strategy merging
allowances and base pay for civil service cadres, with a view to enhancing
transparency and accountability of the Recipient's public service.</t>
  </si>
  <si>
    <t>The Recipient has completed the installation of the civil service management
module of the integrated financial management information systems (IFMIS),
with a view to strengthening fiscal discipline and budget transparency.</t>
  </si>
  <si>
    <t>The Recipient has completed the roll-out of the IFMIS to eleven (11) additional
ministries and agencies, for a total of nineteen (19) and brought five (5) donorfinanced
projects onto pilot tested mode in IFMIS, with a view to facilitating
management of public systems.</t>
  </si>
  <si>
    <t>The Recipient has submitted its IPSAS-based financial statements for FY
2012/2013 to its General Auditing Commission for audit, with a view to
improving internal budget controls.</t>
  </si>
  <si>
    <t>The Recipient has structured, within its civil service, a career track for
procurement specialists, with a view to improving budget execution.</t>
  </si>
  <si>
    <t>The Recipient has completed the technical review of draft implementing
regulations, adopted by the Board of Commissioners of the Recipient's Public
Procurement and Concession Commission, with a view to strengthening the
Recipient's procurement systems.</t>
  </si>
  <si>
    <t>The Recipient, through the Council of
Ministers, adopts the draft implementation
decree establishing performance contracts
between the State and Regional Governments.</t>
  </si>
  <si>
    <t>The Recipient implements measures to reduce
delays in public procurement.</t>
  </si>
  <si>
    <t>The Recipient enacts the Budget Law 2014
including in the budget, inter alia, a budget
line for financing public investment projects
feasibility studies.</t>
  </si>
  <si>
    <t>The Government has prepared a draft decree on the Governance of Public Finance and submitted it to the President for issuance in 2014.</t>
  </si>
  <si>
    <t>The Government has issued the joint decree (arrêtés conjoint) on the legal framework for Financial Inspections</t>
  </si>
  <si>
    <t>The passage of a decree establishing
procurement units in public agencies.</t>
  </si>
  <si>
    <t>The adoption of a strategic framework for
PFM reform, including an action plan to
modernize the PFM system and implement the
decentralization agenda.</t>
  </si>
  <si>
    <t>The clearance of arrears in the amount of CFA
F 30 billion to the National Oil Refinery (SIR)</t>
  </si>
  <si>
    <t>The Ministry of Planning and Development and the Ministry of
Finance have issued a revised methodology for the elaboration of the medium-term fiscal
framework making appraisal of public investments mandatory for all projects in excess of
USD 5 million equivalen</t>
  </si>
  <si>
    <t>The Government: (a) created a Public Administration Reform Commission; (b) made mandatory and operationalized a register of personnel for the Secretariat of Finance, DEI, HONDUTEL, IHSS, and INA in SEFIN´s SIREP; and (c) published a summary of the database of the registry of personnel on SEFIN’s website with data as of October 15, 2014.</t>
  </si>
  <si>
    <t>The Government has: (a) enacted an Electronic Procurement Law, which regulates the use of framework agreements, shared purchases and inverse auctions; (b) published the regulations related to the Electronic Procurement Law in the Official Gazette; and (c) signed a Shared Services Agreement, dated October 10, 2014, for the provision of information technology support in the administration of the Honducompras platform, through the Presidential Unit for Transparency, Modernization and State Reform and the Modernization Unit of SEFIN (UDEM).</t>
  </si>
  <si>
    <t>The Recipient’s Ministry of Finance and Economic Development has submitted
a Supplementary Budget for extra-budgetary expenditure in Fiscal Year 2014 to
Parliament.</t>
  </si>
  <si>
    <t>The Recipient has prepared sectoral
MTEF in agriculture, education, and health
consistent with budget envelop in the central
MTEF for the preparation of the 2015 budget
law.</t>
  </si>
  <si>
    <t>The Recipient has published an
independent audit of the public procurement
contracts awarded in 2011-2012 and prepared
an action plan to address the identified
weaknesses.</t>
  </si>
  <si>
    <t>The Borrower has, through its Cabinet, approved a policy to limit virements in the
Borrower's budget, effective April 1, 2015 to provide greater predictability in
budgetary expenditures, as evidenced by the letter from the Cabinet Secretary,
dated November 19, '0 14 in connection with Cabinet Decision No. 28, dated July
28, 2014.</t>
  </si>
  <si>
    <t>The Borrower has submitted to the Borrower's Parliament, for approval, a bill
entitled the Public Procurement Act, 2014, to strengthen transparency in public
procurement and enable the use of e-procurement, as evidenced by the letter from
the Clerk of the Houses of Parliament, dated December 11, 2014.</t>
  </si>
  <si>
    <t>The Borrower has passed the FAA (Amendment) Act to establish a public
investment management system which provides a common framework for the
preparation, appraisal, approval and management of public investments, irrespective of sources of funding of procurement and implementation modalities.</t>
  </si>
  <si>
    <t>The Recipient, through its Office of the Auditor General, has implemented a pilot streamlined outer island financial reporting framework to reduce administrative burden on the Kaupules and enable better tracking of funds, as evidenced by the letter from the Auditor General to the Association dated January 14, 2015 with completed piloted financial reports of selected Kaupules attached.</t>
  </si>
  <si>
    <t xml:space="preserve">To ensure effective aggregate control over cash balances and improve the efficiency of cash and borrowing management, the Borrower has established a Treasury Single Account, as evidenced by Law No. 5097, dated October 17, 2013 and published in the Borrower's Official Gazette on October 31, 2013; Presidential Decree No. 852, dated December 5, 2013 ad published in the Borrower's Official Gazette on December 13, 2013; and the Borrower's Ministry of Finance Resolution No. 337, dated October 29, 2014. </t>
  </si>
  <si>
    <t>The Recipient's MoF has issued budget guidelines that require the mandatory use of the Public Investment Management Manual in preparation and screening of investment projects.</t>
  </si>
  <si>
    <t>The Recipient's MoF has published the regulations to implement the Public Procurement Act 2011 and a notice to all procuring entities to implement said Act and related regulations.</t>
  </si>
  <si>
    <t>The Recipient has: (a) promulgated the Public Procurement Code No. 88/VIII/2015 published in the Recipient's Official Gazette on April 14, 2015, January 21, 2015; and (b) promulgated the Law on the National Planning System No. 72/VIII/2014 published in the Recipient's Official Gazette on September 19, 2014.</t>
  </si>
  <si>
    <t>Revised procurement legal framework is adopted and thresholds
are increased.</t>
  </si>
  <si>
    <t>The Recipient’s Directorate of Public Accounts and Treasury within its Ministry of Finance has become operational through: (i) the identification of a dedicated budget line in the Recipient’s 2015 Budget Law; and (ii) the appointment of the remaining core staff as required by the Recipient’s Decree no. No. 12-047/PR dated February 29,2012, through the Recipient’s Arrete No.15-008/VP-MFEBICEP/CAB dated March 28, 2015.</t>
  </si>
  <si>
    <t>The Recipient’s Ministry of Finance and the Central Bank have signed a memorandum of understanding governing the functioning and administration of a Treasury Single Account at the Recipient’s Central Bank, which memorandum of understanding, among other things, prohibits the opening and operating of new bank accounts unless prior authorization from the Recipient’s vice-president responsible for finance has first been obtained.</t>
  </si>
  <si>
    <t>The Recipient has incorporated the public investment program in its 2015 budget law.</t>
  </si>
  <si>
    <t>Recipient, through its National Statistics Institute (L’Institut National de la Statistique et des Etudes Economiques et Demographiques), has: (i) prepared a budgeted five year action plan that uses the SNA 1993 methodology for the production of national accounts; and (ii) has completed data collection for updating 2011-2013 accounts.</t>
  </si>
  <si>
    <t xml:space="preserve">The Recipient has adopted of the Transparency Code Directive, as evidenced through Decree No. 2015-035 dated January 29, 2015, published on the Recipient's Official Gazette on February 3, 2015. </t>
  </si>
  <si>
    <t xml:space="preserve">The Recipient has adopted and published: (1)  the regulation for the enactment and implementation of the General Rules of Public Accounting, as evidenced through the Decree No. 2014-571 dated October 7, 2014, published on the Recipient's Official Gazette on February 2, 2015; (ii) the regulation for the enactment and implementation of the Budget Nomenclature, as evidenced through the Decree No. 2014-794 dated December 31, 2014, published in the Recipient's Offiical Gazette on February 2, 2015; (iii) the Recipient's Financial Operation Table, as evidenced through Decree no. 2014-573 dated October 7, 2014, published in the Recipient's Official Gazette on February 3, 2015; and (iv) the regulation establishing the Public Accounting Plan, as evidenced through the arrêté No. 0410-c/MEFPD/DC/SGM/DGTCP/SP dated February 2, 2015, published by the Recipient's Official Gazette on February 3, 2015. </t>
  </si>
  <si>
    <t xml:space="preserve">The Recipient has adopted and published of a decree authorizing the partial delegation of contract
approval and signature to sector ministers in line with the thresholds assigned to ministerial procurement units, as evidenced through Decree No. 2014-546 dated September 12, 2014, published in the Recipient's Official Gazette on February 2, 2015. </t>
  </si>
  <si>
    <t>Strengthened the PIP by restructuring it, approving a manual for monitoring risky projects; and developing performance indicators to monitor and measure project performance as evidenced by the letter from the Minister of Planning and Territorial Development dated May 8, 2015, attaching the: (a) report on the cleaning up of the 2014 PIP; (b) manual of preparation and execution of field visits for structural projects issued by the National Directorate of Public Investment on December 2014; and (c) table of performance indicators issued by the National Directorate of Public Investment on December 2014.</t>
  </si>
  <si>
    <t>(a) Created a joint committee (the Joint Committee) comprised of representatives of MPDT and MoF chaired by the Minister of Finance with mandate to design and implement the necessary actions to attain full integration of the SIPIP and SIGFE as evidenced by the Ministerial Decree signed by the Minister of Finance and the Minister of Planning and Territorial Development on May 2015; (b) Initiated the integration of the SIPIP and SIGFE through the following measures: (i) creation of an electronic process for internal budget readjustments of the PIP, including budget units, MPTD and MoF; (ii) merging of MPTD and SIGFE mailing lists for automated alerts for the purpose of: (A) withholding or releasing (as the case may require) budget funds for new projects; (B) activation of additional budget credits; and (C) activation of budget ceilings; (iii) allowing MPTD to access SIGFE for purposes of extracting PIP budget execution reports at project level; and (iv) allowing MoF to access SIPIP for purposes of preparing the annual PIP budget proposal as evidenced by the Minutes of the Joint Committee meeting dated May 11, 2015.</t>
  </si>
  <si>
    <t>Increased retail fuel prices in order to start the phasing out of inefficient and untargeted fuel subsidies which jointly resulted in the following increases in fuel prices: (a) gasoline and diesel: 50%; (b) liquefied petroleum gas: 21.6%; (c) kerosene:34.6%; (d) heavy and light fuel oil: 100%; and (e) asphalt: 18.8% as evidenced by Executive Decree no. 289/14 published in the Diario da Republica no. 179 dated September 26, 2014, Executive Decree no. 405/14 published in the Diario da Republica no. 405/14 dated December 24, 2014.</t>
  </si>
  <si>
    <t>In accordance with paragraph 16 of the Letter of Development Policy, the Recipient has, through its Ministry of Finance, implemented the "procure to pay" (P2P) system in all its government agencies to manage the use of resources from the Consolidated Fund.</t>
  </si>
  <si>
    <t>In accordance with paragraph 24 of the Letter of Development Policy, the Recipient has, through the Ghana National Petroleum Company Limited (GNPC), in a timely manner published in the GNPC website or the Ministry of Finance website the GNPC audited financial statements and investment programs approved by Parliament.</t>
  </si>
  <si>
    <t>In accordance with paragraph 25 of the Letter of Development Policy, theRecipient has, through its Cabinet, approved an official public investment management policy.</t>
  </si>
  <si>
    <t>In accordance with paragraph 26 of the Letter of Development Policy, the Recipient has, through its Ministry of Finance, approved the best-practiceprinciples for the governance structure, investment policies and operations of the Ghana Infrastructure Investment Fund.</t>
  </si>
  <si>
    <t>Parliament has established mandatory expenditure ceilings for each budget user for the years 2015, 2016 and 2017.</t>
  </si>
  <si>
    <t>The Ministry of Economic Development, Tourism, Trade and Entrepreneurship has issued instructions to all line ministries to submit to the Ministry of Economic Development, Tourism, Trade and Entrepreneurship monthly execution reports of all ongoing projects larger than EUR 5 million and has published the annual execution report 2014.</t>
  </si>
  <si>
    <t>The Program Implementing Entity has completed a payroll verification audit of its civil servants in the Education and Health sectors.</t>
  </si>
  <si>
    <t>A circular of the Edo State Head of Service has been issued to establish a procurement cadre in the Program Implementing Entity's public service in preparation for the professionalization of the procurement function in its ministries, departments and agencies.</t>
  </si>
  <si>
    <t>Systems configuration and operational acceptance testing of the Hyperion Budget Module of the SIFMIS have been successfully completed.</t>
  </si>
  <si>
    <t>The Program Implementing Entity has effectively introduced a practice of processing financial transactions of all its ministries, departments and agencies through the Procure-to-Pay module of SIFMIS.</t>
  </si>
  <si>
    <t>2015 budgets of the following six Edo State ministries, namely, Ministry of Basic Education, Ministry of Secondary, Technical and Tertiary Education, Ministry of Works, Ministry of Transport, Ministry of Environment and Public Utilities and Ministry of Health, have been prepared and approved based on respective sector strategies articulated in the State Strategic Plan.</t>
  </si>
  <si>
    <t>The Program Implementing Entity's audited financial statements for fiscal year 2013 have been submitted to the State House of Assembly not later than nine (9) months after the end the fiscal year and disclosed on the the Program Implementing Entity's official website or open-data web portal.</t>
  </si>
  <si>
    <t>The Program Implementing Entity’s 2015 budget employs 25 medium-term sector strategies for MDAs with relevant MDAs’ strategies consolidated into at least 3 sectoral medium-term strategies based on defined functions of government (education, health, and one more sector) in accordance with the Medium-Term Expenditure Framework.</t>
  </si>
  <si>
    <t>The institutional capacity of the Public Procurement Agency has been strengthened by filling 8 key vacant managerial and technical specialist positions as agreed with the Association.</t>
  </si>
  <si>
    <t>The “procure to pay” module of the Oracle-based Financial Management System has been introduced to at least 8 MDAs accounting for at least 85 percent of total state capital expenditures.</t>
  </si>
  <si>
    <t>The Program Implementing Entity’s cleansed and validated payroll system has been integrated with the Oracle-based Financial Management System for direct posting of payroll expenditures in General Ledger.</t>
  </si>
  <si>
    <t>The Borrower has enacted the amendments dated November 8, 2013 to the Law on
Value Added Taxes (VAT) to defer the reduction in VAT rates in the period of 2014-16
to support fiscal consolidation.</t>
  </si>
  <si>
    <t>The Borrower has adopted administrative procedures to enable: (a) the taxpayers
to pay their respective tax arrears in instalments; and (b) the Borrower to place a
lien on assets and rights of Selected Taxpayers to cover the amount of those
taxpayers' liabilities, as evidenced by the Borrower's Decree No. 15.158, dated
May 27, 2014, published in the Borrower's Official Gazette on May 28, 2014.</t>
  </si>
  <si>
    <t>The Recipient's Cabinet has: (a) established a new Revenue Policy Committee
tasked with review ng and advising on all requests of discretionary tax
exemptions; and (b) approved a framework for standardized and transparent
investment incentive s in order to support priority investment in a fiscally
sustainable manner.</t>
  </si>
  <si>
    <t>The Borrower has: (i) improved tax mobilization through submitting to Parliament a
draft "Law on Amendments to the Law on Value Added Tax", which discontinues the
exemption from VAT of financial brokerage services as evidenced by the Prime
Minister's transmittal letter dated September 19, 2014, No. 01/23.18/15551-14, and (ii)
approved the package for the draft 2015 State Budget, in Government Session of
September 25, 2014, including a "Report on Tax Exemptions" in its Explanatory Note,
which explains and provides revenue impact estimates of major tax expenditures
transmitted to Parliament on October 2, 2014.</t>
  </si>
  <si>
    <t>The Recipient’s Parliament has passed the Mines and Minerals
(Amendment) Act No. 6 of 2014 and the Income Tax (Amendment) Act No. 7 of 2014 which establish a transparent and predictable mining tax regime.</t>
  </si>
  <si>
    <t>The GoC has strengthened its system of
tax credits for innovation, science and technology by: (i)
defining the roles and responsibilities of its National
Council of Tax Credits for innovation; and (ii) clearly
identifying expenditure eligible for tax credits as well as
mechanisms for monitoring and evaluation of tax credit
resources (Decree No. 121, January 28, 2014; and
Agreement No. 09, July 31, 2014).</t>
  </si>
  <si>
    <t>The Recipient has disclosed to the
public the full itemized list of tax exemptions
granted over the past year and published the
budget document that clearly specifies the
estimated amount of tax exemptions as a share
of tax revenues.</t>
  </si>
  <si>
    <t>To increase tax revenues, the borrower has: (a) increased the value added tax (VAT) rate applied to financial sector operations from five (5) percent to the standard rate of ten (10) percent; and (b) defined the VAT collection base and established a five (5) percent rate for the agricultural sector, all as evidenced by Law No. 5061, dated October 4, 2013, and published in the Borrower's Official Gazette on October 8, 2013; and Presidential Decree No.1440, dated April 2, 2014, and published in the Borrower's Officla Gazette on April 10, 2014.</t>
  </si>
  <si>
    <t xml:space="preserve">To reduce tax revenue losses, the Borrower has established a risk-based mechanism for processing the VAT and the Specific Consumption Tax (Impuesto Selectivo al Consumo) credit claims refunds, as evidenced by the Borrower's Tax Administration Secretary Resolution No. 45, dated December 3, 2014. </t>
  </si>
  <si>
    <t xml:space="preserve">AZ </t>
  </si>
  <si>
    <t xml:space="preserve">To improve tax equity the Borrower has established a tax on agriculture income (IRAGRO) as evidenced by Law No. 5061, dated October 4, 2013, and published in the Borrower's Official Gazette on October 8, 2013. </t>
  </si>
  <si>
    <t>The Recipient has promulgated and published the General Tax Code, the Judicial Procedures for Taxai ion and the Tax Execution Code, as evidenced through Law No. 47NIII/2013, dated December 20, 2013, Law No. 48/VIII/2013, dated December 20, 2013, and Law No. 49NIII/2013, dated December 26, 2013, published in the Recipient's Official Gazette, respectively on December 20, 2013, December 20, 2013 and December 26, 2013.</t>
  </si>
  <si>
    <t>The Recipient has promulgated and published the Individual Income Tax Code and the Corporate Income Tax Code, as evidenced through the Law No. 78/VIII20 14 dated December 31 2014, and Law No. 82/VIII/2014 dated January 7, 2015, published in the Recipient's Official Gazette respectively on December 31, 2014, and January 8, 2015.</t>
  </si>
  <si>
    <t>The Recipient, through MoF, has issued the Filing of Tax Return Notification that enhances the tax module of its revenue administration management information system by allowing electronic tax filing and payments.</t>
  </si>
  <si>
    <t>The Parliament has approved a budget 2014/15 which includes (i) a tax expenditure annex, (ii) the elimination of a set of tax exemptions and SROs, and (iii) provision of additional
tax measures for a total revenue impact equivalent to at least 0.7 percent of GDP.</t>
  </si>
  <si>
    <t>The Government (a) has issued a Presidential Ordinance containing all amendments of the corresponding tax laws to permanently eliminate the discretion of FBR to issue special tax
exemptions, making any proposed tax exemption subject to parliamentary approval as part of the annual budget law and/or the corresponding tax legislation; and (b) has submitted to the
Parliament such amendments as part of the Finance Bill for the budget 2015/16.</t>
  </si>
  <si>
    <t xml:space="preserve">FBR has (a) issued 171,000 notices to identified potential tax evaders to register and file tax payment, and taken administrative and/or legal actions on at least 25 percent of the
potential taxpayers who received notices by 31 December 2014, but failed to respond to them; and (b) selected at least 7.5 percent of non-salary-including large taxpayers (filed for tax year
2013) through ballot- or risk-based audits, and completed audits for at least 10 percent of those selected cases. </t>
  </si>
  <si>
    <t xml:space="preserve">(a) Two provinces have expanded the scope of their GST on services to increase their revenue; and (b) the Provinces have increased their 2014/15 budget allocations to nonsalary
education and health spending by no less than 26 percent. </t>
  </si>
  <si>
    <t>Integrated tax and customs administration including through the establishment, institutionalization and provision of a governance structure for the AGT as evidenced by the: (a) Presidential Decree No. 324/14 published in the Diario da Republica No. 220 dated December 15, 2014; and (b) Ministry of Finance Order n. 5513/14 published in the Diario da Republica No. 149 dated December 24, 2014.</t>
  </si>
  <si>
    <t>Streamlined tax policy to support the modernization of tax administration in order to ensure compliance by taxpayers, simplify procedures, expand the tax base, reduce distortions and enhance equity as evidenced by the: (a) Industrial Tax Code (Law no. 19/14, of 22 October) published in the Diario da Republica No. 192 dated October 22, 2014; (b) Personal Income Tax Code (Law no. 18/14) published in the Diario da Republica No. 192 dated October 22, 2014; (c) Tax on Invested Capital Code (Presidential Decree Law no. 2/14) published in the Diario da Republica No. 190 dated October 20, 2014; (d) New General Tax Code (Law 21/14, of 22 October); (e) Tax Enforcement Code (Law 20/14) published in the Diario da Republica No. 192 dated October 22, 2014; and (f) Procedures Code (Law No. 22/14) published in the Diario da Republica No. 217 dated December 5, 2014.</t>
  </si>
  <si>
    <t>The MOF has established a Compliance Risk Management model which relies upon Life Data; and commenced the production of risk reports on taxpayers’ compliance using the Compliance Risk Management model.</t>
  </si>
  <si>
    <t>Unique Tax Identification Number registration kits have been deployed at the Edo Internal Revenue Service and at all tax offices across the Edo State.</t>
  </si>
  <si>
    <t>The Recipient has completed the preparation of a three-year strategy, whose
substance is acceptable to the Association, for the Liberia Anti-Corruption
Commission.</t>
  </si>
  <si>
    <t>All ministers of the Recipient’s Cabinet have filed an asset declaration with
the Independent Anti-corruption Bureau</t>
  </si>
  <si>
    <t>An interministerial committee is established to improve governance and
transparency in the securing and disposing of the seized stockpile of precious woods</t>
  </si>
  <si>
    <t>The Recipient’s Ministry of Mines and Minerals has published all the signed
Mineral Lease Agreements with a view to increasing transparency and
accountability in the mineral sector.</t>
  </si>
  <si>
    <t>The Recipient’s Ministry of Finance and Economic Development has published
in Fiscal Year 2014, data on revenue collected in Fiscal Year 2013 from top
extractive industries consistent with §159 of the Mines and Minerals Act.</t>
  </si>
  <si>
    <t xml:space="preserve">To increase transparency and accountability of its public financial management systems, the Government has: (a) prepared, updated and made accessible budget execution information on a monthly basis through the internet; (b) enabled public access to the bidding process and subsequent phases that are part of the Convenio Marco through the SICP; and (c) made mandatory the publication on the internet, on a monthly basis, of salaries and allowances received by civil servants, all as evidenced by Law No. 5189, dated May 20, 2014, and published in the Borrower's Official Gazette on May 21, 2014; Presidential Decree No. 1315, dated February 27, 2014, and published in the Borrower's Official Gazette on March 12, 2014; and Ministerial Note No. 1539, dated November 17, 2014, signed by the Borrower's Minister of Finance, confirming the online publication of budget execution and of salaries and allowances received by civil servants. </t>
  </si>
  <si>
    <t>A draft Anticorruption Law designed to strengthen penalties for
bribery, tighten regulations on giftgiving to public officials, and more precisely and comprehensively define both the nature of corrupt practices and the sanctions against them is submitted to National Transition Council (CNT).</t>
  </si>
  <si>
    <t>Measures are adopted to improve the functioning of the Superior Council of the Magistracy, including an increase of its number of elected members.</t>
  </si>
  <si>
    <t>The Recipient has enacted Law No.13-015/AU amending the Anti- Corruption Law, dated December 26, 2013, in order to, inter alia, strengthen the judicial powers of the Anti-Corruption Commission (Commission nationale de prévention et de lutte contre la corruption).</t>
  </si>
  <si>
    <t xml:space="preserve">The Recipient has completed asset declarations for its serving Ministers which have been received by the ANLC as evidenced through the letter from ANLC No. 028/ANLC/PT/Spe/SA/2015 dated January 7, 2015. </t>
  </si>
  <si>
    <t xml:space="preserve">The Recipient has adopted and published a decree specifying financing regulations for ANLC, as evidenced through Decree No. 2014-338 dated May 30, 2014, published in the Recipient's Official Gazette on February 2, 2015. </t>
  </si>
  <si>
    <t xml:space="preserve">The Recipient has disclosed data from the following surveys and census RGPH3; RGE2; EMICoV; and
ETVA, as evidenced through the publication of said data on the INSAE website: (http://nada.insae-bj.org/index.php/note-information) as confirmed through the Recipient's letter from its Ministry of Development Economic Analysis and Prospective No. 004-c/MDAEP/DC/SGM/INSAE/SP dated January 7, 2015. </t>
  </si>
  <si>
    <t>The Recipient, through the Council of
Ministers, adopts the draft Law on the
fundamental principles for creating,
organizing, managing and controlling public
services.</t>
  </si>
  <si>
    <t>The Recipient, through the Council of
Ministers, adopts the draft Law on the
organization, functioning and procedure of the
Supreme Court strengthening the autonomy
and capacity of the Audit Section of the
Supreme Court</t>
  </si>
  <si>
    <t>The Recipient, through the Council of
Ministers, adopts the draft implementation
decree of the Transparency Code.</t>
  </si>
  <si>
    <t>The Recipient enacts the Budget Law for 2014
including in the budget, inter alia, a budget
line for financing extractive industry
transparency initiative activities.</t>
  </si>
  <si>
    <t>The Recipient, through its Multi Stakeholder Group, has submitted its first ‘Extractive Industries Transparency Initiative’ Report.</t>
  </si>
  <si>
    <t>The appointment of the Secretary General and of
members of the High Authority for Good
Governance by the Council of Ministers for the
functioning of the High Authority for Good
Governance.</t>
  </si>
  <si>
    <t>The passage of a Ministerial decree for the 2014
budget for the High Authority for Good
Governance.</t>
  </si>
  <si>
    <t>The Council of Ministers has adopted the Programa Integrado de
Investimentos 2014-2017</t>
  </si>
  <si>
    <t>The Council of Ministers approved the implementing regulations of the public enterprises law</t>
  </si>
  <si>
    <t>The Recipient's MoF has issued instructions to spending units to commit all expenditures through the Integrated Financial Management Information Systems; and the Recipient's appropriated budget for FY 14/ I5 has provided funding to reduce the level of expenditure arrears.</t>
  </si>
  <si>
    <t>The Recipient's MoF has piloted payments by regional MDAs through the Tanzania Inter-ban Settlement Scheme and Electronic Fund Transfer.</t>
  </si>
  <si>
    <t>The Recipient's MoF and POPC have jointly issued budget guidelines for six pilot MDAs, including education, water and health, to present years 2015 and 2016 estimates on programmatic classification as a supplementary budget document.</t>
  </si>
  <si>
    <t>A revised draft of the Mining Code is resubmitted to the National
Transition Council (CNT); including the creation of a local development mining fund financed by a share of mining revenues, and resources from the fund are allocated to regions and communities where mining companies operate.</t>
  </si>
  <si>
    <t>The Recipient, through its Ministry in charge of Production, Environment, Energy, Industry and Craft, has adopted a recovery and development plan of the MA-MWE Company that includes a commercial recovery and performance framework.</t>
  </si>
  <si>
    <t>In accordance with paragraph 15 of the Letter of Development Policy, the Recipient has, through its Ministry of Finance, eliminated all government subsidies of gasoline, diesel and liquefied petroleum gas (LPG).</t>
  </si>
  <si>
    <t>In accordance with paragraph 23 of the Letter of Development Policy, the Recipient has, through SOEs including, the Volta River Authority (VRA), Electric Company of Ghana (ECG), Ghana Water Company Limited (GWCL); regulators including, the Bank of Ghana (BoG), National Pensions Regulatory Authority (NPRA), Public Utilities Regulatory Commission (PURC), National Insurance Commission (NIC), Securities and Exchange Commission (SEC); and the public trust, Social Security and National Insurance Trust (SSNIT), issued respective terms of reference for governance and performance assessment of said SOEs, regulators and the public trust.</t>
  </si>
  <si>
    <t>The Program Implementing Entity has completed an assessment of the impact of reducing land transaction charges on the volume of formalized land transactions and state internal revenue.</t>
  </si>
  <si>
    <t>The Recipient's Council of Ministers has approved a draft insolvency law as
evidenced by the Official Gazette Nr. 53 dated July 4, 2013.</t>
  </si>
  <si>
    <t>The BdM has strengthened its national payment system by carrying out an
organizational separation between the oversight and the operations functions as evidenced by the letter from the General Manager and Board Member of the
BdM dated November 13, 2013.</t>
  </si>
  <si>
    <t>The Borrower has adopted Capital Markets Secondary Legislation to implement the Capital Markets Law, which Capital Markets Secondary legislation will: enable the creation of a new securities exchange that will replace the existing Istanbul Stock Exchange, merge the exchange with the gold and derivatives exchanges, introduce a new prospectus review process aligned with European Union requirements, enhance investor protection (including through improved disclosure requirements and improved corporate governance principles), and introduce new corporate bonds and mutual funds regulations, as well as new capital markets instruments (including different types of sukuks and asset backed securities).</t>
  </si>
  <si>
    <t>The Borrower has strengthened DGF's financial capacity by establishing a mechanism for
long-term back-up funding from the Borrower, through enactment of the Law "On
Amendments to the State Budget Law of Ukraine of Year 2014", 1333-VII dated
17.06.2014, Official Gazette #127 (5877) dated July 8, 2014, and adoption of the Cabinet
of Ministers Resolution dated July 9, 2014.</t>
  </si>
  <si>
    <t>The Borrower has expanded the range of bank resolution instruments and streamlined the
resolution process through enactment of the Law "On Amendments to the Legislation on
Minimization of Negative Effect on Stability of the Banking System", 1586-VII dated
04.07.2014, Official Gazette #129 (5879), dated July 10, 2014 , amending the Law "On
Individual Deposit Guarantee System", Official Gazette 4452-VI (23 February 2012), to
introduce improved provisions on, inter alia: (a) the use of bridge banks by the DGF
without an identified investor; (b) the operation of bad asset entities to consolidate bad
assets from multiple banks; and (c) state participation in the bank resolution process.</t>
  </si>
  <si>
    <t>DGF's administrative council has approved (a) a revised operational budget, through
Administrative Council Decision #12, dated April 2, 2014; and (b) a staffing plan for
2014, through DGF Executive Directorate decision 066/14, dated April 7, 2014.</t>
  </si>
  <si>
    <t>The NBU and DGF have signed the "Agreement on Amendment to the Agreement on
cooperation and coordination of activities", dated May 8, 2014, to improve the sharing of
information on Problem Banks between the two institutions.</t>
  </si>
  <si>
    <t>The Borrower's respective authorities have established the key principles of the bank
recapitalization and restructuring process through: (a) adoption of NBU Board Decision
#326, dated May 30, 2014, on a corrective action plan for dealing with undercapitalized
banks; and (b) adoption of the Decision by the high-level GOU/NBU/DGF Steering
Committee, dated July 3, 2014, on the criteria for state participation in the bank
recapitalization process.</t>
  </si>
  <si>
    <t>NBU has issued Resolution #272, dated May 12, 2014, on launching independent
diagnostic studies for the thirty-five (35) Largest Banks, based on acceptable terms of
reference, and the fifteen (15) Largest Banks have each signed a contract with a qualified
audit firm.</t>
  </si>
  <si>
    <t>The Borrower and NBU have introduced additional criteria for the timely identification
of Problem Banks through: (a) enactment of the Law "On Amendments to the Legislation
on Minimization of Negative Effect on Stability of Banking System", 1586-VII dated
04.07.2014, Official Gazette #129 (5879), dated July 10, 2014 , amending the Law on
Banks; and (b) adoption of NBU Regulation #332, issued June 3, 2014.</t>
  </si>
  <si>
    <t>The Borrower has strengthened the corporate governance requirements of commercial
banks through enactment of the Law "On Amendments to the Law on Banks and Banking
on defining the Peculiarities on Corporate Governance in Banks", 1587-VIl dated
04.07.2014, Official Gazette #129 (5879), dated July 10, 2014, amending the Law on
Banks.</t>
  </si>
  <si>
    <t>NBU has commenced disclosure of banks' ultimate beneficiary owners as evidenced by
up-to-date and accurate ownership information about the thirty-five (35) Largest Banks
published on the NBU website.</t>
  </si>
  <si>
    <t>The Borrower has : i) enacted rules related to mediation, which establish rigorous and well defined procedures, whereby cases are referred to a neutral, independent third party for out-of-court dispute resolution; ii) published a code of conduct for mediation; and iii) published supplementary guidelines to ensure the mediation framework is operational.</t>
  </si>
  <si>
    <t>The Borrower has approved a tariff rebalancing program to increase electricity and water tariffs to cost recovery levels and increased the domestic water tariff for consumption above 20 m3 and for commercial use by 40 percent.</t>
  </si>
  <si>
    <t>The GoC has increased the individual
credit limit of credit institutions to invest in projects under
the 4G Concession Program (Decree #816, April 2014).</t>
  </si>
  <si>
    <t>The GoC has authorized the use of
movable assets as collateral in financial operations to
improve access to credit (Law No.1676, August 20, 2013,
Decree No. 400, February 24, 2014).</t>
  </si>
  <si>
    <t>The GoC has expanded access to capital
markets to a more diversified group of issuers and
investors through: (i) the reform of the alternative issuance
scheme (Segundo Mercado); (ii) the provision of specific
guidelines related to the administration and management of
mutual funds; and (iii) the establishment of stronger
custody schemes for securities markets (Decree No. 1019,
May 28, 2014; and Decrees 1242 and 1243, June 2013).</t>
  </si>
  <si>
    <t>The Parliament has approved a budget law 2014/15 providing for the application of 6 statutory tariff slabs; and the MoF has approved a Plan to achieve 4 slabs in 3-years, within a range of 1 to 25 percent for all tariff lines, allowing very few exceptions and tariff peaks to address sensitive goods or special sectors only.</t>
  </si>
  <si>
    <t>The Parliament has approved a budget law 2014/15 increasing the BISP allocation to PRs97.15 billion in order to raise the benefit amount to PRs1,500/month per beneficiary, well above inflation, and start activities to expand CCTs for primary education in no less than 27 districts with a benefit of PRs250 per month per child attending school; and the BISP has reached an implementation agreement with each provincial/regional government on a cost-sharing arrangement for CCTs.</t>
  </si>
  <si>
    <t>The Government Council has approved on May 28, 2013, the draft Law No. 78-12 modifying and completing Law No 17-95 on corporations (Socidtis anonymes), inter alia, simplifying the creation of corporations and improving their governance.</t>
  </si>
  <si>
    <t>The Recipient, through its Cabinet, has submitted to its Parliament a bill that amends the Companies Act in order to strengthen the protection of minority shareholders of companies regulated by such act.</t>
  </si>
  <si>
    <t>The Borrower has published Electricity Market law No. 6446 in Official Gazette No. 28603 on March 30, 2013, which aims to ensure the development of a financially sound, stable, and transparent electricity market operating in a competitive environment and covers electricity generation, transmission, distribution, wholesale and retail sale, import, export and market operation activities; and the rights and obligations of all real persons and legal entities involved in these activities. The Borrower's energy regulator starting from May 2013 has issued Electricity Market sEcondary Regulations, which are intended to provide a modern legal framework for the electricity market.</t>
  </si>
  <si>
    <t>The Borrower has initiated the establishment of an independent energy market operation corporatation (EPIAS) with the approval of the articles of association of EPIAS by EMRA's Board in September 2013 and by the Borrower's High Planning Council in March 2014 (with Turkiye Elektrik Iletim A.S. as a shareholder of EPIAS).</t>
  </si>
  <si>
    <t>The Borrower has advanced the implementation of the DPWH public infrastructure program by: (i) contracting out over 80% of the combined 2012 and 2013 capital expenditure budget by january 1, 2014; and (ii) contracting out over 50% of the 2014 capital expenditure by June 30, 2014.</t>
  </si>
  <si>
    <t>The Borrower, through the DPWH, has delivered contract works under the TRIP network preparation process and resulting plan.</t>
  </si>
  <si>
    <t>The Borrower has issued the 2014 GAA, which requires: (i) that DPWH implement the Regular FMR Program; and (ii) that DA provide and disclose the network plan for Regular FMR Program Projects.</t>
  </si>
  <si>
    <t>The Government, through the MT, has created the Transport
Infrastructure Planning Unit (Unidad de la Planeación de la Infraestructura de Transporte) and the Infrastructure and Transport Regulatory Commission (Comisión de Regulación de
Infraestructura y Transporte) to strengthen the Government’s planning and regulatory capabilities in the transport sector.</t>
  </si>
  <si>
    <t>The Government, through CONPES, has approved guidelines to
develop a program to regulate its fourth generation of road concessions, which program is aimed at improving the existing national road network.</t>
  </si>
  <si>
    <t>CI</t>
  </si>
  <si>
    <t>The Borrower has: (i) amended the "Law of Georgia on Electronic Communications" (as such amendment law is in full force and effect); and (ii) through GNCC. approved amendments to GNCC's previous: resolutions N6 and N13 related to radio frequency spectrum allocation; all with the purpose of promoting growth and competition of wireless broadband services, as evidenced by the "Amendments to the Law of Georgia on Electronic Communications" dated August 1, 2014, published in the Legislative Herald on August, 12, 2014; and the GNCC's Resolutions No. 7 and No. 8 dated November 7. 2014, and published in the Legislative Herald on November 12, 2014.</t>
  </si>
  <si>
    <t>The Borrower, through GNCC has adopted a revised methodology for spectrum pricing for terrestrial services of electronic communications, which methodology covers, inter-alia. reserve prices for auctions, and fees for license renewal for telecommunication operators; as evidenced by the GNCC's Resolution No. 7 dated November 7, 2014, published in the Legislative Herald on November 12, 2014, and the GNCC's Resolution No. 9 dated December 4, 2014, published in the Legislative Herald on December 5, 2014.</t>
  </si>
  <si>
    <t>The Borrower, through a Decision of its Council of Ministers dated February 11, 2014,
has approved a concept ("assumptions") of a new General Restructuring Law dealing
with insolvency and restructuring in the corporate sector.</t>
  </si>
  <si>
    <t>The Borrower, through the Ministry of Economy, has submitted to the Council of
Ministers Standing Committee, a draft Law on Facilitating Access to Business Activity
(alternatively referred to as "Fourth Deregulation Law') and through a Decision of the Council of Ministers dated January 8, 2014, has approved draft amendments to the Law on the National Court Register aimed at improving business environment through streamlined procedures, including port clearance, business startups and enterprise transactions.</t>
  </si>
  <si>
    <t>The Banco de Mocambique (BdM) has issued a loan classification regulation that
revises the definition and recording of non-performing loans to bring them more
in line with international best practices as evidenced by the Recipient's Official
Gazette (the Official Gazette) Nr. 104 dated December 31, 2013.</t>
  </si>
  <si>
    <t>The BdM has issued risk management guidelines for banks fostering better risk
management practices in line with international best practices as evidenced by the Official Gazette Nr. 75 dated September 18, 2013.</t>
  </si>
  <si>
    <t>The BdM has developed and approved regulations pertaining to emergency
liquidity assistance for banks enabling it to act as a lender of last resort as
evidenced by the Official Gazette Nr 46 dated June 11, 2013.</t>
  </si>
  <si>
    <t>The Borrower has fully operationalized the Central Registration System (MERSIS) by the end of 2013, by transferring data from 238 separate trade registries to the central database, which data is accessible to government institutions and the MERSIS system permits companies to complete all transactions related to company establishment (including payments) online.</t>
  </si>
  <si>
    <t>The Borrower's Public Oversight Authority has published in the Official Gazette the full set of 37 Turkish Standards on Auditing foreseen in the Commercial Code, which standards are in line with the international standards on auditing. The Borrower also has published the council of Ministers Decree 2014/5973 in official Gazette No. 28941 on march 14, 2014, which reduced the thresholds for independent audit, thereby increasing the number of companies subject to independent audit.</t>
  </si>
  <si>
    <t>TW</t>
  </si>
  <si>
    <t>The Borrower has published Liberalization of Turkish Railway Transportation Law No. 6461 in Official Gazette No. 28634 on May 1, 2013, which permits qualified train oeprators to be licensed to operate in Turkey and to have non-discriminatory access to use the railway infrastructure in Turkey, and has conducted consultations on secondary legislation for implementation of said law.</t>
  </si>
  <si>
    <t>The Council of Government has adopted on November 7, 2013, a draft Law No. 114.13
to establish a legal, fiscal and social status for self-entrepreneurship that: (i) minimizes
the costs of becoming a formal self-entrepreneur; (ii) simplifies the administrative
procedures; and (iii) provides for the establishment of a social insurance coverage
mechanism for self-entrepreneurs.</t>
  </si>
  <si>
    <t>The DTI has improved online functionality of the PBR for national registration, including ePayments.</t>
  </si>
  <si>
    <t>The Recipient's Cabinet has approved a policy framework for foreign investment
in order to open the fisheries and agriculture sectors to foreign investment, and
launched public consultations.</t>
  </si>
  <si>
    <t>The Recipient's Cab.)inet has approved the implementation of a sustainably
financed electricity lifeline tariff under provisions of the Public Enterprise Act,
targeted to support low-income households..</t>
  </si>
  <si>
    <t>The Borrower has: (a) adopted a new reform strategy for optimization of its inspection
agencies system through Protocol Decree No. 40-59 of September 25, 2014, and (b)
submitted to Parliament a draft "Law on Inspection Bodies" establishing greater
independence, oversight, and transparency of inspections as evidenced by the Prime
Minister's transmittal letter 01/23.18/16012-14 dated September 26, 2014.</t>
  </si>
  <si>
    <t>The Borrower has implemented measures to strengthen its management of cross border
transactions, including through: (i) amendments approved by Parliament on May 20,
2014 to Article 128 of the Customs Code to allow electronic declaration as a valid mode
of customs clearance to expedite processing; (ii) implementation of the "single window
approach" for of goods that require phyto-sanitary control through the initiation of the
process for contracting special software and business process engineering that would
facilitate customs clearance through Government Order No. 02/23.18/13691-14, dated
August 29, 2014.</t>
  </si>
  <si>
    <t>TV</t>
  </si>
  <si>
    <t>The Borrower has created a new institutional structure for its oversight of the aviation
sector, which separates the responsibility for policy making and implementation, now to
be handled by the Ministry of Economy, from certification and technical regulation, to be
handled by the General Department of Civil Aviation (GDCA); a multi-stakeholder
council will be in charge of licensing decisions and instructing the GDCA on approvals
of applications for air services to increase transparency and accountability as evidenced
by Government Decrees No. 856-N and No.859-N introducing changes to the Charters of
the Ministry of Economy and of the GDCA, respectively, passed on August 14, 2014;
and Government Decree No. 1022-N of September 25, 2014.</t>
  </si>
  <si>
    <t>Enactment of the Business
Registration Reform legislative package and
adoption of notary fees regulation in RS</t>
  </si>
  <si>
    <t>Government adoption and
submission to Parliament of the final draft of
the Company Law in FBH</t>
  </si>
  <si>
    <t>Enactment of Law on
Changes and Amendments to the Business
Registration Law and adoption of regulation
to reduce notary tariffs in FBH</t>
  </si>
  <si>
    <t>The Recipient’s Parliament has passed the Land and Titles (Amendment) Act No. 11 of 2014 transferring power to allocate perpetual and fixed-term estates from the commissioner of lands to a new Lands Board.</t>
  </si>
  <si>
    <t>The adoption of a decree reducing the cost of
property registration and the creation of an online
tool for property registration.</t>
  </si>
  <si>
    <t>Issuance of invitation to tender for at least
three PPPs</t>
  </si>
  <si>
    <t>The Council of Ministers has approved the Industrial Licensing
Decree.</t>
  </si>
  <si>
    <t>The Council of Ministers has adopted a single form for opening a
new business and start activities.</t>
  </si>
  <si>
    <t>The Council of Ministers has approved the bill defining the fiscal
regime for the hydrocarbon sector and has submitted the bill to its National Assembly for approval</t>
  </si>
  <si>
    <t>The GoC has established a procedure for
the drafting of regulations, in line with OECD best
practices, which reduces potential distortions and
inefficiencies from regulatory reforms. (CONPES 3816,
October 2, 2014).</t>
  </si>
  <si>
    <t>The Recipient has approved the Medium-Term Tariff Policy for Electricity and
Heating for 2014-2017 (MTTP) pursuant to Resolution No. 660, dated November
20, 2014, and effective on December 10, 2014.</t>
  </si>
  <si>
    <t>The Recipient, through the State Regulatory Agency of the Fuel and Energy
Complex has approved changes in electricity end-user tariffs for: (a) December 11,
2014 - March 31, 2015, pursuant to Order No. 45, dated December 11, 2014; and
(b) April 1, 2015, pursuant to Order No. 47, dated December 11, 2014.</t>
  </si>
  <si>
    <t>The Recipient, through the State Regulatory Agency of the Fuel and Energy
Complex has approved changes in district heating and hot water end-user tariffs
for: (a) December 11, 2014 - March 31, 2015, pursuant to Order No. 44, dated
December 11, 2014; and (b) April 1, 2015, pursuant to Order No. 46, dated
December 11, 2014.</t>
  </si>
  <si>
    <t>The Recipient, through the: (a) State Regulatory Department of the Fuel and
Energy Complex has approved a tariff setting methodology for the power sector
companies pursuant to Order No. 32, dated November 10, 2014; and (b) State
Regulatory Agency of the Fuel and Energy Complex has established the 2015
tariffs for Electric Power Plants, National Electricity Grid of Kyrgyzstan,
Severelectro, Vostokelectro, Oshelectro and Jalala-abatelectro, consistent with the
methodology in said Order No. 32 and pursuant to Order No. 50, dated December
15, 2014.</t>
  </si>
  <si>
    <t>The Recipient has established a framework pursuant to which the State Regulatory
Agency of the Fuel and Energy Complex shall carry out its economic regulatory
functions in the energy sector, pursuant to Resolution No. 650, dated November
14, 2014, and effective on November 25, 2014</t>
  </si>
  <si>
    <t>The Recipient, through the State Regulatory Department of the Fuel and Energy
Complex has approved a performance reporting and monitoring framework for the
power sector pursuant to Order No. 33, dated November 10, 2014.</t>
  </si>
  <si>
    <t>The Borrower's Cabinet has: (a) approved a policy that revises the development
approvals process for issuing construction permits by establishing joint teams
within planning autliorities to expedite processing as needed, standardizing
timelines for processing of all categories of buildings, and facilitating the
acceptance of certif lcation from licensed professionals; and (b) started the
implementation of the AMANDA tracking system in 8 pilot Parish Councils, as
evidenced by a letter from its Cabinet Secretary, dated December 4, 2014, in
connection with Cabinet Decision No. 43, dated December 2, 2014.</t>
  </si>
  <si>
    <t>For the twenty-four PA companies subject to the Law on Public Enterprises, adopted on December 15, 2014 and published in the Official Gazette 119/12, and of which the Borrower is the founder, the Borrower: i) has adopted new statues and founding acts and appointed supervisory boards in at least fifteen of them; and ii) has established audit committees in line with the new legal framework in at least 10 of them.</t>
  </si>
  <si>
    <t>The Public Oversight Board for Auditing has been established pursuant to the Law on Auditing, which was adopted on July 16, 2013 and published in the Official Gazette 62/13, and is fully operational, conducting public oversight of the quality of performance and operations of the audit profession in Serbia in line with said Law, by, inter ali, issuing opinions, making recomendations and proposing corrective measures.</t>
  </si>
  <si>
    <t>The Borrower has implemented quarterly business monitoring as provided for under Article 52 of the Law on Public Enterprises, adopted on December 15, 2012 and published in the Official Gazette 119/12, through a Decree on Templates for Quarterly Reporting on fulfillment of annual plans of Public Enterprises and their subsidiaries (published in the Official Gazette 36/13 and amended in the Official Gazette 27/14).</t>
  </si>
  <si>
    <t>The Borrower, has established the inter-agency Deposit Insurance System (DIS) Working Group 1 that will design the DIS and coordinate its implementation, and approved its conesponding work plan; as evidenced by the Borrower's Decree No. 33, dated Jenuary 16, 2015, and published in the Legislative Herald on January 23, 2015.</t>
  </si>
  <si>
    <t>The Borrower has: (i) achieved international recognition of the Georgian National Agency for Standards and Metrology (GeoSTM)'s quality management system in accordance with. ISO/IEC 17025, as evidenced by the certificate issued by the Euro-Asian Cooperation of National Metrological Institutions (COOMET) dated February II, 2014: and (ii) through Georgian Accreditation Center (GAC) has applied to the European Cooperation for Accreditation (EA) to obtain international recognition of the GAC, as evidenced by the official application to EA dated September 19, 2014.</t>
  </si>
  <si>
    <t>The Recipient's Ministry of Transport has adopted an Order liberalizing the activity of container delivery in the Republic of Cote d'Ivoire, including the Abidjan metropolitan area, and setting objectives and open eligibility criteria for transporters.</t>
  </si>
  <si>
    <t>At least twenty (20) administrative procedures applicable to business were simplified and standardized on the official government website (service-public.ma), notably for the transfer of goods. A supplementary list of at least twenty (20) new simplification and standardization procedures were identified and validated by the public-private working group established by the Ministry for Civil Service and Modernization of Public Administration under the National Business Environment Committee (Comiti National de l'Environnement des Affaires).</t>
  </si>
  <si>
    <t>Budget Law No. 110-13 has been published in the National Gazette No. 6217bis dated December 31, 2013, which, inter alia, modified the Tax Code (Code G6niral des Impots) to allow the tax deductibility of late payment penalties paid in application of Law No. 32- 10.</t>
  </si>
  <si>
    <t>The National Business Environment Committee (Comiti National de 1'Environnement des Affaires) has approved on December 17, 2013, its annual reform program for 2014 in accordance with Decree No. 2-10-259 dated October 29, 2010.</t>
  </si>
  <si>
    <t>Decree No 2-14-652 for the implementation of the Law No 104-12 of June 30, 2014 relating to the freedom of prices and competition, which, inter alia, reinforces the powers of the Competition Council (Conseil de la Concurrence), was issued by the Head of Government on December 1, 2014 and published in the National Gazette No.6314 dated December 4, 2014.</t>
  </si>
  <si>
    <t>The Recipient has promulgated the Law on the criminalization of illegal connections to ELECTRA network No. 73/VIII/2014 published in the Recipient's Official Gazette on September 19, 2014.</t>
  </si>
  <si>
    <t>The Recipient has approved performance based management contracts between IE and private contractors for the following four islands: Santo Antdo (as evidenced through Contract No, O -004 - TSRP dated November 20, 2013), Sdo Nicolau (as evidenced through Contract No. 0 - 002 - TSRP dated November 4, 2013), Fogo (as evidenced through Contract No. 0 - 001 dated November 4, 2013), and Maio (as evidenced through Contract No. 0 - 003 dated September 8, 2014).</t>
  </si>
  <si>
    <t>The Recipient has: (a) approved the application presented by ASA to: (i) AAC for the review of airpor t fees (as evidenced through ASA notification letters No. 018/15/PCA/SD datcd May 6, 2015, as well as AAC letter No. 100/AAC-CA/2015 dated May 6, 2015) and; (ii) IATA for the adjustment of tariffs for regional flight information (as evidenced through ASA application letter to IATA No. 036/13/PCA/MPL dited November 28, 2013); and (b) confirmed its continued commitment to review these fees and tariffs as evidenced through the Recipient's letter No. N/Ref 10] /GMFP/2015 dated May 14, 2015).</t>
  </si>
  <si>
    <t>The Recipient has established a single-window system for investments, as evidenced through the operational Recipient's website of Cabo Verde Investimentos: www cv.invest.cv/CI/OSS</t>
  </si>
  <si>
    <t>The Recipient has promulgated and published the Financial Institutions Law and the Basic Financial System Law, as evidenced through Law No. 61/VIII/2014, dated April 23, 2014, and Law No.62/VIII/2014, dated April 23, 2014, published in the Recipient's Official Gazette, on April 23, 2014.</t>
  </si>
  <si>
    <t>The Recipient, through its Cabinet, has approved for submission to its Parliament a bill that amends the Movable and Immovable Property Act (MIPA) in order to facilitate the effective usage of movable assets as collaterals.</t>
  </si>
  <si>
    <t>The Recipient, through its Cabinet, has submitted to its Parliament an enterprise registration bill that regulates the usage of a single business identification number and one-stop-shop enterprise registration processes.</t>
  </si>
  <si>
    <t>The Recipient, through its Cabinet, has approved the Licensing Policy that creates a level playing field for companies and encourages them to participate in the formal economy.</t>
  </si>
  <si>
    <t>The Recipient, through MoEA, has approved the Revised Foreign Direct Investment (FDI) Rules and Regulations to lower threshold values for allowing foreign institutional investors and repatriations of profits.</t>
  </si>
  <si>
    <t>The NRB has issued a notice requiring all NRB-authorized financial nongovernmental organizations to convert to Class D microfinance institutions, as defined in BAFIA, by mid-July 2015.</t>
  </si>
  <si>
    <t>The NRB Act Amendments Bill has been approved by Cabinet for submission to Parliament.</t>
  </si>
  <si>
    <t>The Bill on the Deposit and Credit Guarantee Fund has been approved by Cabinet for submission to Parliament.</t>
  </si>
  <si>
    <t>Steps have been taken to strengthen the governance of the banking system, including state-controlled banks, by: (a) the endorsement by the Ministry of Finance of the Bill on Banks and Financial Institutions for submission to Cabinet; and (b) the inclusion by NRB of adequate governance measures in the revised and reissued Directive No. 6/071 on Governance of BFIs.</t>
  </si>
  <si>
    <t>The transparency and safety of the banking system has been strengthened by the enactment of the following key AML/CFT legislation: (i) the Mutual Legal Assistance Act; (ii) the Extradition Act; and (iii) the Prevention of Organized Crime Act.</t>
  </si>
  <si>
    <t>The National Assembly has approved the Credit Bureau Act; and the GOP has joined the Better than Cash Alliance Initiative.</t>
  </si>
  <si>
    <t>SECSecurities and Exchange Commission of Pakistan (SECP), Federal Board of Revenue (FBR) and Employees’ Old-Age Benefits Institution (EOBI) have established a virtual One-Stop-Shop (OSS) for business registration, and a physical OSS in Lahore.</t>
  </si>
  <si>
    <t>(a) The MoF has issued a notification requiring each drawing and
disbursing officer to provide commitments details to the Accountant General within 10 days of the month closure. The quarterly budget releases to all department and ministries will be contingent on full compliance with this provision; (b) the Recipient’s Controller General of Accounts has issued a notification to disclose on its website the annual audited financial
statements for the last 5 years, and committing to disclose future financial statements within 15 days of the date they are laid before the Parliament; and (c) the MoF has issued a notification to disclose on its website monthly in-year revenue and expenditure reports of the federal government within 30 days after the month-end.</t>
  </si>
  <si>
    <t xml:space="preserve">The Recipient has submitted for approval to its National Assembly, the bill for the Competition Act as evidenced through the Recipient's Decree No. 2014-549 dated Setpember 2014 transmitting such bill to said National Assembly as published in the Recipient's Official Gazette on February 2, 2015. </t>
  </si>
  <si>
    <t xml:space="preserve">The Recipient has included in the 2015 national budget a simplified turnover-based tax regime for small- and micro-sized enterprises as evidenced through its Budget Law, Law No. 2014-25 dated December 23, 2014, published in the Recipient's Official Gazette on February 4, 2015. </t>
  </si>
  <si>
    <t>The Ministry of Physical Planning and Urban Development of the Program Implementing Entity has developed and effectively introduced an electronic web-based system for processing of planning permits.</t>
  </si>
  <si>
    <t>The Borrower has issued the Microfinance Law (No.1/2013).</t>
  </si>
  <si>
    <t>The Borrower has adopted in Government Session of August 28, 2014, a series of
legislative changes to create a modem regulatory framework for secure transactions,
allowing the use of moveable assets as collateral for better access to credit, aiming to
benefit small and medium sized companies, which include: a) Law on Registration of
Rights in Movable Assets, b) Law on Amendments to Civil Code, c) Law on
Amendments to Criminal Code, d) Law on Amendments to the Law on Registration of
Legal Entities, e) Law on Amendments to the Law on Judicial Enforcement, f) Law on
Amendments to the Law on State Property Rights, g) Law on Amendments on Banks and
Banking, h) Law on Amendments on Insurance, i) Law on Amendments on Limited
Companies, j) Law on Amendments on Mining Code, k) Law on Amendments on Law
on trademarks, 1) Law on Amendments on Law on Aviation, m) Law on Amendments on
Tax Law, n) Law on Amendments on State Duty; and submitted said legislative draft
changes to Parliament through Prime Minister's transmittal letter dated September 5,
2014 No 01/23.18/14616-14 and respective attachments.</t>
  </si>
  <si>
    <t>The Borrower has established the Entrepreneurship Development Agency (EDA) to promote the -reation and growth of start-up companies and SMEs, as evidenced by the Borrower's Resolution No. 173, dated February 19, 2014, and published in the Legislative Herald on February 19, 2014.</t>
  </si>
  <si>
    <t>The Borrower, through its State Procurement Agency (SPA), has established a training center to improve the knowledge of contracting authorities and suppliers with respect to procurement procedures, as evidenced by the Borrower's Resolution No. 106, dated April 23, 2014, and published in the Legislative Herald on the same date; and the SPA's Chairman Order No. I dated May 7, 2014, and publisted in the Legislative Herald on the same date.</t>
  </si>
  <si>
    <t>The Recipient, through RMA, has issued the CRST Public Notification that improves access to credit by, inter alia, small and medium enterprises through the usage of movable assets as collaterals by requiring the registry of them in the Central Registry for Secured Transaction (CRST).</t>
  </si>
  <si>
    <t>The Recipient, through RMA, has issued the CB Regulations that sets forth, inter alia, the obligation of Data Providers to provide credit information of utility companies to the Credit Information Bureau (CIB).</t>
  </si>
  <si>
    <t>The NRB has issued a guideline governing the transition of BFIs to NFRS.</t>
  </si>
  <si>
    <t>I) The Recipient has adopted the following measures consistent with the State Owned Enterprises Act: (a) ensured full compliance of all SOE board appointments with the provisions of the SOE Act; (b) ensured that the five largest SOEs have submitted to it full financial statements within three months of the end of the Recipient’s 2013 fiscal year; and (c) ensured the inclusion of SOE community service obligation subsidies in the Recipient’s 2014 annual budget; and II) The Recipient, through its
Cabinet, has approved a roadmap for reform and rationalization of its copra sector, including the merger of the Kiribati Copra Cooperative Society and the Kiribati Copra Mill Limited.</t>
  </si>
  <si>
    <t>The Recipient has invited pre-qualified firms to bid for purchase of Telecommunication Services Kiribati Limited following completion of pre-qualification processes by the Recipient's Ministry of Communications.</t>
  </si>
  <si>
    <t>The Borrower has enacted the Borower's Law on Privatization (published in the Official Gazette 83/14 on August15, 2014), and amendments to the Bankruptcy Law (published in the Official Gazette 83/14 on August 15, 2014), and Privatization Law (published in the Official Gazette 115/4 on October 24, 2014) to facilitate and accelerate the dispostiion of selected companies from the Privatization Agency's portfolio.</t>
  </si>
  <si>
    <t>The Borrower, through the Ministry of Economy: i) has adopted decisions by instructing the Privatization Agency on the method, models and measures for 140 PA companies to be resolved using the capital sale or asset sale model and for 19 micro PA companies; and (ii) has adopted the Action Plan (pursuant to Government Decision 05, No. 023-772/2015-1, adopted on January 31, 2015) for 188 PA companies to be resolved through bankruptcy.</t>
  </si>
  <si>
    <t>The Borrower has launched implementation of the Law on Privatization (published in the Official Gazette 83/14 on August 15, 2014) by: i) initiating bankruptcy procedures in courts for 76 PA companies with no employees through letters from the Privatization Agency to the relevant Commercial Court; ii) announcing public bids under either the equity sale model or the asset sale model for at least two PA companies that were in restructuring as of August 13, 2014; iii) delivering to the PA programs for asset sales by at least 8 PA companies that were in restructuring, through a letter from each PA company to the privatization agency; and iv) adopting decisions, pursuant to Government Conclusions dated December 4, 2014 and January 23, 2015, respectively, on a strategic partnership for at least two PA companies.</t>
  </si>
  <si>
    <t>CZ</t>
  </si>
  <si>
    <t>The Recipient has approved: (a) a two-year recovery plan for TACV as evidenced through the document named "2015-2016 Strategic Plan" adopted by TACV Board of Directors on Deccmber 3, 2014; (b) a performance based management contract for TACV signed by the Recipient's Minister of Finance and Planning, the Recipient's Minister of Infrastructure and Maritime Economy, TACV President of the Board of Directors and TACV Executive Administrator in July 2014; (c) a performance based management contract for ASA signed by the Recipient's Minister of Finance and Planning, the Recipient's Minister of Infrastructure and Maritime Economy, ASA President of the Board of Directors and ASA Executive Administrators in July 2014; and (d) a performance based management contract for ENAPOR signed by the Recipient's Minister of Finance and Planning, the Recipient's Minister of Infrastructures and Maritime Economy, ENAPOR President of the Board of Directors and ENAPOR Executive Administrators on July 29, 2014.</t>
  </si>
  <si>
    <t>As part of the implementation of its Privatization Program, the GOP has completed one State Owned Enterprise (SOE) strategic sale and three capital market SOE equity transactions.</t>
  </si>
  <si>
    <t>The billing of electricity exports to Burkina
Faso and Mali in 2014 above the contractually
guaranteed amount at prices that reflect the power exports' marginal cost.</t>
  </si>
  <si>
    <t>(a) The Recipient, through its Cabinet, has submitted to Parliament a Bill for
the amendment of the Customs Act in order to facilitate trade as
evidenced by the Cabinet directive dated July 16, 2014 and the letter
from Ministry of Revenue to the Legislative Assembly dated July 23,
2014
(b) The Recipient, through its Ministry of Revenue, has implemented
ASYCUDA World in order to enhance customs information system and
facilitate trade as evidenced by the official press release of the Ministry
of Revenue, dated May 29, 2014.</t>
  </si>
  <si>
    <t>Adoption of rulebooks to streamline export/import procedures in FBH.</t>
  </si>
  <si>
    <t>Adoption of regulations (rulebooks) to streamline export/import procedures in RS.</t>
  </si>
  <si>
    <t>The Borrower has, through the Jamaica Customs Agency, adopted operational
procedures to reduce the time for clearance of goods at the ports, as evidenced by
a letter from the Jamaica Customs Agency, dated October 30, 2014.</t>
  </si>
  <si>
    <t>The Borrower has, through its Ministry of Industry, Investment and Commerce,
made a decision to separate the Bureau of Standards Jamaica's regulatory functions
from its facilitative functions to enhance its role in trade facilitation, as evidenced
by a letter from the Ministry of Industry, Investment and Commerce, dated
November 24, 2014.</t>
  </si>
  <si>
    <t>The Recipient has adopted a Ministerial Order defining the respective responsibilities of the Ministry of Transport and the Ministry of Economic Infrastructure regarding truck weighing and axle load regulations.</t>
  </si>
  <si>
    <t>The Recipient's Ministry of Transport has taken regulatory measures to organize the issuance of "single transport documents" (Documents Uniques de Transport) in lieu of consignment notes</t>
  </si>
  <si>
    <t>The Recipient has entered into an agreement (protocole d'accord) with Burkina Faso to establish a joint technical committee for purposes of renegotiating their "Protocole d'Accord de cooperation en matiere de transports routiers" dated July 27, 1999.</t>
  </si>
  <si>
    <t>The Recipient's Custom Administration has established an automated and operational database on traders' risk profiles.</t>
  </si>
  <si>
    <t>The Recipient's Custom Administration has adopted a code of ethics and good governance for customs agents.</t>
  </si>
  <si>
    <t>The Recipient's Customs Administration has entered into an agreement (protocole d'accord) with the Burkina Faso Customs Administration regarding details for the interconnection of their respective customs information systems reflecting conclusions from a study phase.</t>
  </si>
  <si>
    <t>The Recipient's Chamber of Commerce has entered into an agreement (protocole d'accord) with the Burkina Faso Chamber of Commerce to allow single payment of the ISRT Transit Guarantee.</t>
  </si>
  <si>
    <t>Decree No. 2-12-502 for the implementation of Law No. 24-09 of August 17, 2011, relating to the safety of products and services, was issued by the Head of Government on May 13, 2013 and published in the National Gazette No. 6158 dated June 6, 2013.</t>
  </si>
  <si>
    <t>The state-owned company Portnet has put in place a computerized data exchange system for port operations that allows the electronic management of import documents through the interconnection of key public authorities and private trade operators involved in external trade procedures (Customs, traders, banks, Commerce Department, Foreign Exchange Office).</t>
  </si>
  <si>
    <t>Formalization in the trucking industry is enhanced through the
adoption of a legal framework for licensing overland transport
operators.</t>
  </si>
  <si>
    <t xml:space="preserve">The Recipient has: (1) strengthened and reinforced internal controls within its customs
administration by hiring three additional inspectors as evidenced through the Recipient's regulation No. 20890-c/MEFPD/DC/SGM/DCDDI dated November 18, 2014, published in the Recipient's Official Gazette on February 2, 2015; and (ii) created a specialized internal audit unit within its inspection services (Inspection Générale des Services) as evidenced through the Recipient's regulation No. 0197/MEFPD/DC/SGM/DGDDI dated January 23, 2015 and published in the Recipient's Official Gazette on February 4, 2015. </t>
  </si>
  <si>
    <t xml:space="preserve">The Recipient has taken appropriate measures to upgrade the customs informatics system (Convention de mise en oeuvre du SYDONIA WORLD) as evidenced through the agreement signed between the Untied Nations Conference on Trade and Development and the Recipient on January 6 and 23, 2015. </t>
  </si>
  <si>
    <t xml:space="preserve">The Recipient has adopted and published a new  Customs Code (Code des Douanes) as evidenced through the Recipient's Law No. 2014-20 dated September 12, 2014 (Loi portant Code des Douanes en Republique du Benin) published in the Recipient's Official Gazette on November 3, 2014. </t>
  </si>
  <si>
    <t>The Borrower has formally requested to join the Extractive Industry Transparency Initiative (EITI) program after complying with all the candidacy steps.</t>
  </si>
  <si>
    <t>AF</t>
  </si>
  <si>
    <t>The Seychelles Fishing Authority i) has made operational the basic modules of a Fisheries Information System; and ii) discloses statistics on its website every quarter to support fisheries management and inform decision makers and civil society.</t>
  </si>
  <si>
    <t>The Borrower has enacted amendments dated July 12, 2013 to the Labor Code to
increase the flexibility of the labor market by extending the calculation period for
employees' working time.</t>
  </si>
  <si>
    <t>The Borrower has: (a) implemented the first professions deregulation tranche through
enactment of the Law Amending Laws on Access to Certain Professions thereby
deregulating access to fifty one (51) professions; and (b) approved, through a Decision of
its Council of Ministers, the draft Law on the Easing of Access to Certain Regulated
Professions and the draft Law Amending Laws on Access Conditions to Certain
Professions for the second and third professions deregulation tranches.</t>
  </si>
  <si>
    <t>The Borrower has enacted amendments dated May 10, 2013 to the Law on Early
Childcare to facilitate parents' re-joining labor force.</t>
  </si>
  <si>
    <t>The Borrower's High Planning council has approved on May 6, 2014 and has published in Official Gazette No. 29015 on May 30, 2014, the National Employment Strategy 2014-2023, which aims to put in place a policy framework to address constraints to hiring and to further promote employment, particularly for vulnerable groups.</t>
  </si>
  <si>
    <t>The Ministry of Labor and Social Affairs has revised its 2012-2016 strategic action plan
to include a detailed 2014-2016 work program which defines priorities, programs,
budgets, monitoring indicators, and clarifies responsibilities in monitoring its
implementation.</t>
  </si>
  <si>
    <t>The Ministry of Labor and Social Affairs has launched the preparation of an eighteenmonth
pilot program to extend the coverage of the National Employment Promotion
Agency (Agence nationale de promotion de 1'emploi et des competences) to nongraduates
(i.e, those who have not completed high school (baccalaurdat), or do not have
a vocational training diploma), in the areas covered by five local offices of such agency.</t>
  </si>
  <si>
    <t>The Ministry of Labor and Social Affairs has established a monitoring and evaluation
mechanism for the employment measures included in its 2012-2016 strategic action plan.</t>
  </si>
  <si>
    <t>The Council of Government has adopted on May 15, 2014, a draft Decree No. 2.14.280
regarding, inter alia, the establishment of a National Labor Market Observatory
Department (Direction de l'observatoire national du march du travail) at the Ministry
of Labor and Social Affairs, for monitoring and analyzing the labor market, and the 2014
budget of the Ministry of Labor and Social Affairs includes a specific allocation for the
National Labor Market Observatory to carry out its mission.</t>
  </si>
  <si>
    <t>The GoC has created the Public
Employment Service (PES) within its Ministry of Labor,
including an upgraded unified national registry for
unemployment and a system to match workers and
vacancies (Law No. 1636, June 18, 2013; Decree No.
2521, November 15, 2013; Decree No. 2852, December 6,
2013; Decree No. 722, April 2013).</t>
  </si>
  <si>
    <t>The GoC has strengthened
professional training and skill formation by: (i) developing
training courses for unemployed individuals that match
labor market needs; and (ii) expanding the provision of
training services through the authorization of non-profit
entities as training providers (Decree 681, April 4, 2014;
Decree No. 2852, December 6, 2013).</t>
  </si>
  <si>
    <t>The Borrower has: i) adopted a decision on january 27, 2015, on the Program for Resolving Redundant Workers in the Process of Privatization for 2015, published in the Official Gazette 9/15 on January 28, 2015, establishing and detailing the options and mounts for the social programs to be paid out in 2015 for workers declared redundant from PA companies; and ii) provided funding in the 2015 budget, (adopted on December 25, 2014 and published in the Official Gazette 83/14) for RSD 16 billion in financial compensation needed to mitigate the social impact of the disposition of PA companies in restructuring.</t>
  </si>
  <si>
    <t>The Borrower has included in the 2015 performance agreement of the National Employment Service (NES) with the Ministry of Labor, Employment, Veterans and Social Affairs, signed on February 11, 2015, a requirement for NES to: i) visit every company that plans to lay off more than 10 workers and inform workers about available NES services, programs, and benefits, register them with NES, and develop an individual action plan for each registered redundant worker; ii) contact at least 20 employers in the same and neighboring municipalities where the company resides to offer them NES services and inquire about job vacancies; and iii) consult with the local employment council about support for redundant workers.</t>
  </si>
  <si>
    <t>EW</t>
  </si>
  <si>
    <t>The Borrower has: (a) piloted the "Programa Panamd Pro-Joven ", a vocational training program that provides on the job training to graduates of the technical branch of secondary education, pursuant to the Cooperation and Coordination Agreement between MITRADEL and MEDUCA on October 1, 2014; and (b) legally created a new set of baccalaureates, as part of a curricula consistent with labor market demands, pursuant to the Borrower's Executive Decree No. 21 dated January 31, 2014 and published in the Official Gazette on February 05, 2014.</t>
  </si>
  <si>
    <t>The Recipient has taken regulatory measures to redefine the criteria for access to the profession of commercial and own-account road freight transport operator (with a limited-duration transition period) following best international practices adapted to the local context.</t>
  </si>
  <si>
    <t>The Recipient's Ministry of Transport has convened trucking syndicates and enabled the adoption of by-laws (statuts) and rules of procedure (reglement interieur) for an independent umbrella professional association representing the trucking industry, in line with best international practices.</t>
  </si>
  <si>
    <t>The Borrower's National Assembly has adopted the Disaster
Management Act, which provides a legal framework for disaster risk
management including both a national disaster risk management plan and
an integrated emergency management system.</t>
  </si>
  <si>
    <t>The Borrower's Cabinet of Ministers has approved an updated policy for
disaster risk management submitted by the Minister for Environment and
Energy, which establishes a fully functional early warning system,
increases preparedness through updated sector contingency plans, and
provides for the carrying out of information dissemination activities.</t>
  </si>
  <si>
    <t>The Borrower has established a historic loss and damage database in
collaboration with the United Nations International Strategy for Disaster
Reduction and the Indian Ocean Commission, which is updated annually
and fully accessible to all.</t>
  </si>
  <si>
    <t>The Government, through the MVCT, has adopted a standardized
methodology to be used by its municipalities and districts to select, collect and consolidate, in a national inventory, information relating to human settlements located in areas prone to landslides and floods.</t>
  </si>
  <si>
    <t>The Council of Ministers
approved the establishment of
regional meteorological centers
as specified under Pillar 1 of the
Recipient’s National
Meteorological Institute (INAM)
Strategic Plan (2013-2016) and
mandated the Ministry of
Transport and Communications
to issue within 90 days a new
organizational statute for INAM
to deliver forecasts and early
warnings at regional level more
efficiently as evidenced by
minutes of the 27th Ordinary
Session of the Council of
Ministers dated 4 November
2014 and published online at
http://www.portaldogoverno.
gov.mz/ comunicados/
COMUNICADO%20DA%202
7%20SOCM.pdf
and letter issued by the Minister
of Planning and Development
dated November 19, 2014.</t>
  </si>
  <si>
    <t>WF</t>
  </si>
  <si>
    <t>The Recipient has integrated disaster risk management into its Comprehensive National
Planning System (SPE) and the management of public investments, pursuant to the
Recipient's Law No. 602 on Disaster Risk Management, dated November 14, 2014 and
published in the Recipient's Official Gazette November 18, 2014, and Ministerial
Resolution No. 156, dated August 20, 2013.</t>
  </si>
  <si>
    <t>The Recipient has taken actions to operationalize the governing structure for climate
change adaptation in the Recipient's territory by- regulating the functions, responsibilities
and resources of the Plurinational Authority of Mother Earth (APMT), pursuant to the
Recipient's Executive Decree No. 1696, dated August 14, 2013 and published in the
Recipient's Official Gazette August 14, 2013.</t>
  </si>
  <si>
    <t>The Recipient has institutionalized a coordination system between national and subnational
(including regional, departmental, municipal and native indigenous campesino
territories) governmental levels for emergency and disaster response, pursuant to the
Recipient's Law No. 602 on Disaster Risk Management, dated November 14, 2014 and
published in the Recipient's Official Gazette November 18, 2014.</t>
  </si>
  <si>
    <t>The Recipient has integrated the National Directorate of Firefighters of the Bolivian Police
as part of the National Public Safety System and the National Disaster Risk Management
System (SISRADE), pursuant to the Recipient's Law No. 449 dated December 4, 2013 and
published in the Recipient's Official Gazette December 6, 2013, and the Recipient's Law
No. 602 on Disaster Risk Management dated November 14, 2014 and published in the
Recipient's Official Gazette November 18, 2014, respectively.</t>
  </si>
  <si>
    <t>The Recipient has strengthened the legal and institutional framework for financial
protection against disasters by establishing: (a) risk transfer instruments and mechanisms;
and (b) the necessary sources of financing of emergency and disaster response activities;
pursuant to the Recipient's Law No. 602 on Disaster Risk Management, dated November
14, 2014 and published in the Recipient's Official Gazette November 18, 2014.</t>
  </si>
  <si>
    <t>The Borrower has strengthened the financial mechanisms for the implementation of the National Disaster Risk Management Plan (PLANAGERD), through the integration of the existing DRM budgetary program into the new DRM policy framework established by the PLANAGERD, and enabling the inclusion of disaster risk information into regional development planning, as evidenced by: i) the issuance of Supreme Decree No. 034-2014-PCM of May 12, 2014 approving the PLANAGERD 2014-2012; the ii) inclusion of the necessary budgetary allocations for the DRM budgetary program in the 2015 National Budgetary Law No. 30281 of December 4, 2014; and iii) the issuance of CENEPRED Administrative Resolution No. 044-2014-CENEPRED/J of May 23, 2014 approving the guidelines for the incorporation of DRM in the Regional Development Plans.</t>
  </si>
  <si>
    <t>The Borrower, through MINEDU, has adopted policies to integrate seismic risk reduction considerations for existing and new school infrastructure in the Borrower's territory through the establishment of PRONIED, as evidenced by the issuance of Supreme Decree No. 004-2014-MINEDU of May 30, 2014.</t>
  </si>
  <si>
    <t>YH</t>
  </si>
  <si>
    <t>The Borrower, through MVCS, established a financing mechanism for a pilot program to reduce seismic vulnerability of low-income housing as evidenced by the issuance of Law 30191 for the Prevention, Mitigation and Attention to Disasters of May 9, 2014 and Ministerial Resolution No. 172-2014-VIVIENDA of June 5, 2014 approving the operational rules for the "Grant for the Protection of Vulnerable Housing to Seismic Risk."</t>
  </si>
  <si>
    <t>The Borrower, through MINAGRI, has taken measures to impove the design of flood protection programs at the national and sub-national level, through: i) the expansion of the mandate of the National Water Authority to conduct hydraulic studies that support the design of regional and local flood protection programs; and ii) the definition of specific minimum standards for the preparation of pre-investment studies for flood protection public investments projects under the SNIP framework, as evidenced by the issuance of Supreme Decree No. 006-2014-MINAGRI of May 23, 2014 and MEF Directorial Resolution No. 006-2014-EF/63.01 of September 3, 2014.</t>
  </si>
  <si>
    <t>The Borrower has taken measures to improve post-disaster recovery and reconstrution processes in the aftermath of a disaster through the establishment of a regulatory and institutional framework for reconstruction, as evidenced by the issuance of : i) Supreme Decree No. 034-2014-PCM approving the PLANAGERD-2014-2012, of May 12, 2014; and ii) defining internal coordination mechanisms to finance rehabilitation and reconstruction processes, as evidenced by MEF Ministerial Resolution No. 034-2015-EF/10 of January 22, 2015.</t>
  </si>
  <si>
    <t>The Borrower has approved a policy for managing fiscal risks related to natural disasti r which includes the identification and evaluation of fiscal risk from disasters, the integrati ii of disaster risk analysis into public investment planning, and the design of risk retenti ii and risk transfer tools, pursuant to the Borrower's Executive Decree No. 578 dal.!,1 November 13, 2014 and published in the Official Gazette on November 18, 2014.</t>
  </si>
  <si>
    <t>The Recipient has adopted a road map for the updating of the Ubudehe database to
improve inter-operability across social protection and other poverty-targeted
program databases.</t>
  </si>
  <si>
    <t>Strengthened evidence-based policy making by approving the National Strategy of Statistical Development for 2015-2025 (ENDE 2015-2025), as evidenced by the publication of the said Strategy in the Diario da Republica no. 64 dated May 7, 2015.</t>
  </si>
  <si>
    <t>Initiated monitoring of its social programs by concluding the preparatory
work to launch the 2015 Survey Expenditure, Revenue and Employment of
the Population (IDRE-2015), including the: (a) design of a national sample
frame based on the 2014 census ensuring national and provincial
representativeness; (b) design and programming of the electronic questionnaire for the IDRE-2015 survey; and (c) finalization of the IDRE-
2015 sample, as evidenced by the letter from the General Director of INE
dated May 7, 2015, attaching the preparatory work for the IDRE-2015.</t>
  </si>
  <si>
    <t>The Borrower has effectively switched the burden of paying the first fifteen days of annual sick leave from the government to the employer.</t>
  </si>
  <si>
    <t>The National Institute of Social Action (INAS) has developed and
adopted a single registry of beneficiaries for all INAS programs providing cash to beneficiaries.</t>
  </si>
  <si>
    <t>INAS has designed a new payment distribution system and
launched a tender to select an appropriate operator for the payment distribution system</t>
  </si>
  <si>
    <t>The Government, through SEDIS, has approved a new targeting formula for social programs, including the conditional cash transfer program Bono Vida Mejor, which identifies beneficiaries using a model that predicts rural and urban extreme poverty.</t>
  </si>
  <si>
    <t>The Government, through the MVCT, has established the principles of regulation for the carrying out of the Priority Interest Housing Program for Savers (Programa de Vivienda de Interés Prioritario para Ahorradores— VIPA), which is aimed at
providing different types of subsidies to selected families to facilitate the purchase of a house.</t>
  </si>
  <si>
    <t>The Recipient has adopted a
comprehensive strategy of safety nets, which
includes an action plan and proposed
financing.</t>
  </si>
  <si>
    <t>The Recipient has carried out and
disclosed an updated National Vulnerability Assessment.</t>
  </si>
  <si>
    <t>To improve targeting mechanisms for the selection of beneficiaries of the Adultos Mayores Program, the Borrower has introduced specific criteria that more accurately select new beneficiaries according to the poverty line measurement, as evidenced by the Borrower's Ministry of Finance Resolution No. 236, dated June 6, 2013; and the Borrower's Ministry of Finance Resolution No. 237, dated July 22, 2014.</t>
  </si>
  <si>
    <t xml:space="preserve">To ensure that beneficiaries of the Tekopora Program receive the cash transfers in a timely manner and to reduce transactions costs, the Borrower has taken steps to use individual basic bank accounts in the Banco Nacional de Fomento to pay cash transfers to beneficiaries of the Tekopora Program, as evidenced by Banco Nacional de Fomento's Note D.O. No. 639/2014, dated June 10, 2014; the Borrower's Secretary of Social Action (SAS) Note No. 969/2014, dated July 11, 2014; and Ministerial Note No. 1540, dated November 17, 2014, signed by the Borrower's Ministry of Finance, attaching the Borrower's Central Bank Note SB.SG. No. 02068/2014, dated November 13, 2014. </t>
  </si>
  <si>
    <t>The Borrower has increased payment incentives to the beneficiaries of the Beca Universal program, differentiated by schooling level (primaria, pre-media, media cycles) pursuant to Law No. 14 dated August 14, 2014 and published in the Borrower's Official Gazette on even date.</t>
  </si>
  <si>
    <t>In compliance with Benazir Income Support Program (BISP) Act 2010, the BISP Board has issued internal rules and regulations delineating the powers and functions of the BISP Management and the BISP Board.</t>
  </si>
  <si>
    <t>Expanded social protection by completing the registration of 50,000 families in the Borrower's pilot "Cartao Ki Kuia" cash transfer program, as evidenced by the letter from the Minister of Commerce dated April 2, 2015, describing the process used to target municipalities and register beneficiaries.</t>
  </si>
  <si>
    <t>In accordance with paragraph 28 of the Letter of Development Policy, the Recipient has, through is Ministry of Finance, included an appropriation in the FY 2015 national budget sufficient to cover LEAP payments to 150,000 households.</t>
  </si>
  <si>
    <t>The Borrower through Parliament approval of 2014 State Budget on December 12, 2013,
and Government Decree No. 1515-N of December 26, 2013 has extended the coverage
of the health benefits (waiver of co-payments) to the same group of households covered
by the Family Benefits Program.</t>
  </si>
  <si>
    <t>The Government, through SEDIS, has mandated the use of the Unique Registry of Participants (RUP) under the Social Sector National Information Center (CENISS) to identify beneficiaries of social assistance programs.</t>
  </si>
  <si>
    <t>The Recipient’s National Assembly has adopted a Supplemental Budget
Law for 2014, approximately doubling the amount of public expenditures aiming at
fighting poverty compared to the original Budget Law for 2014</t>
  </si>
  <si>
    <t>The Recipient has issued policy guidelines to the Districts to eliminate duplication for
households eligible to benefit from FARG and VUP direct support.</t>
  </si>
  <si>
    <t>The Recipient has produced a consolidated budget for social protection identifying the
program composition of' social protection in Rwanda.</t>
  </si>
  <si>
    <t>The Recipient has approved an expanded staffing for Districts and Sectors to, among
other things, strengthen citizen engagement in the delivery of social protection programs.</t>
  </si>
  <si>
    <t>The Recipient has adopted a plan and committed budgetary resources in the national
budget for the Fiscal Year 2014/15 to expand direct support and public works activities
under the Vision 2020 Umurenge Program from two hundred and forty (240) Sectors to
three hundred and thirty (330) Sectors, and from one hundred and eighty (180) Sectors to
two hundred and ten (2 10) Sectors, respectively.</t>
  </si>
  <si>
    <t>The Recipient has adopted procedures to enhance community participation in the
Ubedehe household poverty classification process, and has launched the testing of a
poverty scorecard to inform household poverty classifications.</t>
  </si>
  <si>
    <t>The Recipient has conducted a policy study and identified policy options for improving
gender and child sensitivity of social protection programs.</t>
  </si>
  <si>
    <t>The Recipient’s Ministry of Finance and Economic Development has
established a formal hazard payment system for clinical and non-clinical
workers responding to the Ebola crisis.</t>
  </si>
  <si>
    <t>The Recipient’s Ministry of Finance and Economic Development has appointed
a fiduciary agent to ensure that the clinical and non-clinical workers receiving
hazard payments are entitled to receive said hazard payments and are providing
appropriate services.</t>
  </si>
  <si>
    <t>The Recipient, through its Ministry of Energy and Industry has established
monitoring and communication arrangements in the power supply management
plans of the Recipient's regions consistent with the Fall-Winter Preparedness Plan
2014-2015, pursuant to Order No. 174, dated November 11, 2014.</t>
  </si>
  <si>
    <t>The Borrower has adopted a new methodology for the Targeted Social
Assistance (TSA) to improve targeting and coverage of the poor, pursuant to the
Borrower's Resolution No 758 dated December 31, 2014 and published in the
Legislative Herald on the same date.</t>
  </si>
  <si>
    <t>The Recipient, through the State Regulatory Department of the Fuel and Energy
Complex has established a working group to conduct public outreach campaigns
and institutionalize public hearings on its main economic regulatory decisions in
the energy sector pursuant to Order No. 31, dated November 10, 2014.</t>
  </si>
  <si>
    <t>The Borrower has established the Fdrum Estadual Permanente de Enfrentamento
6 Violncia contra as Mulheres do Campo e da Floresta da Bahia, as evidenced
by the Borrower's Decree No.15.031, dated April 4, 2014, published in the
Borrower's Official Gazette dated April 5 and 6, 2014.</t>
  </si>
  <si>
    <t>All microfinance institutions, including the Support Fund for
Women’s Income-Generating Activities (FAARF), will perform
annual audits and provide accurate monthly statements to the relevant authorities.</t>
  </si>
  <si>
    <t>The Borrower, through SEC, has:
(a) adopted new curriculum guidelines for Quilombolas and indigenous
people's schools in the Borrower's territory, as evidenced by the
Borrower's Resoluqdo, dated July 30, 2013, approved on
December 18, 2013, and published in the Borrower's Official Gazette on
December 20, 2013; and
(b) carried out public selection and recruitment of indigenous people
teachers, as evidenced by the Borrower's Portaria SAEB/SEC
No.023/2014, dated April 30, 2014, published in the Borrower's Official
Gazette on May 1, 2014.</t>
  </si>
  <si>
    <t>The Borrower has adopted the Politica Estadual de Atenqdo Integral a Sade da
Populaqdo Negra, as evidenced by the Borrower's Decree No.14.720, dated
August 29, 2013, published in the Borrower's Official Gazette on August 30,
2013.</t>
  </si>
  <si>
    <t>The Borrower has established the legal framework for the Estatuto da Igualdade
Racial e de Combate i Intolerdncia Religiosa do Estado da Bahia - EIR, as
evidenced by the Borrower's Law No. 13.182, dated June 6, 2014, published in
the Borrower's Official Gazette on June 7, 2014.</t>
  </si>
  <si>
    <t>The Borrower has:
(a) established a multi-sectoral group within Secretaria da Seguranqa
Publica to assess the service needs of selected vulnerable groups, and to
design preventive procedures, training for professionals, and skilled
interventions aimed at benefiting selected vulnerable groups, as
evidenced by the Borrower's Portaria No.227, dated April 14, 2014,
published in the Borrower's Official Gazette on April 15, 2014; and
(b) established a management committee responsible for coordinating
activities to be developed under Juventude Viva-JV, as evidenced by the
Borrower's Decree No.15.066, dated April 22, 2014, published in the
Borrower's Official Gazette on April 23, 2014.</t>
  </si>
  <si>
    <t>The Borrower has submitted to its Legislative Assembly, for approval thereby, a
draft law, in form and substance satisfactory to the Bank, to establish the legal
framework for the Politica Estadual de Fomento ao Empreendedorismo de
Negros e Mulheres - PENM as evidenced by a Borrower's Mensagem
No. 35/2014, dated April 30, 2014, published in the Borrower's Official Gazette
on May 1, 2014.</t>
  </si>
  <si>
    <t>The Borrower has extended CCT Program coverage to children up to 18 years of age.</t>
  </si>
  <si>
    <t>The Recipient has adopted a comprehensive, fully costed implementation plan
for teacher recruitment, training and deployment across all levels of the education
system with a view to improving incentives for school attendance.</t>
  </si>
  <si>
    <t>Submission of the draft Amended finance law (Loi de Finance Rectificatif) to Parliament for 2014</t>
  </si>
  <si>
    <t>Adoption of Ebola response plan by the Government consisting of: 1) publication of operational plan for Ebola surveillance and containment; 2) continued national sensitization campaign of the
interministerial National Committee for Ebola Reporting; 3) setting up of Ebola treatment units and deployment of health inspection units at major airports and borders; 4) bi-monthly monitoring of food prices in regional markets affected areas, particularly Macenta and Gueckedou.</t>
  </si>
  <si>
    <t>The Government has published online the statement of income and expenditure on Ebola, indicating all sources of funds received and spent by the budget (domestic and external)</t>
  </si>
  <si>
    <t>The Ministry of National Education and Vocational Training has signed thirteen (13)
multiannual training contracts with private sector entities, by January 9, 2014.</t>
  </si>
  <si>
    <t>The Council of Government (Conseil de Gouvernement ) has adopted on June 5, 2014, a
draft Law No.13.74, which inter alia provides for the governance and financing of on-thejob
training.</t>
  </si>
  <si>
    <t>A national commission to follow up on the implementation of the National Qualifications
Framework (Cadre national des certifications), has been established by Circular
No. 5-2014 dated June 4, 2014, issued by the Head of Government (Chef du
Gouvernement).</t>
  </si>
  <si>
    <t>The Ministry of National Education and Vocational Training has developed a support
mechanism aimed at non-governmental organizations, designed to offer vocational
training programs to out-of-school youth from disadvantaged backgrounds.</t>
  </si>
  <si>
    <t>The Council of Government has adopted on July 11, 2013, a draft Law No. 80.12 to
establish the National Agency for Higher Education and Scientific Research Evaluation
(Agence nationale de l'evaluation de l'enseignement supirieur et de la recherche
scientifique) to carry out institutional evaluations of public and private higher education
and scientific research institutions.</t>
  </si>
  <si>
    <t>The Recipient, (a) through its Ministry of Education and Human Resource Development, has implemented revised procedures for the approval of tertiary scholarships, and (b) through the National Education Board, has approved a new scholarships policy,
establishing a clear and transparent policy governing the award of all government funded scholarships.</t>
  </si>
  <si>
    <t>The Recipient, through its Ministry of Education and the Tuvalu Maritime Training Institute, has broadened vocational training programs to increase post-primary education opportunities, particularly for Tuvaluan women, as evidenced by: (i) the letter from the Minister of Education to the Association dated October 21, 2014; (ii) the minutes of the meeting of the Board of the
Tuvalu Maritime Training Institute held on October 20, 2014, endorsing the introduction of a new curriculum for the training of seafarers for fishing vessels; and (iii) the student register of the Tuvalu Maritime Training Institute dated January 6, 2014 showing its opening to female enrolment.</t>
  </si>
  <si>
    <t>The Borrower has amended the "Law on General Education" to: (i) include
higher qualification requirements for entry into the teaching profession; and (ii)
improve the regulation of teacher recruitment and professional development
process; as evidenced by the Borrower's Law No. 2822-Is dated November 18,
2014, which law is in full force and effect.</t>
  </si>
  <si>
    <t>The Borrower has adopted the "Framework for Teachers' Entry into Profession, the Professional Development and Career Advancement Scheme", as evidenced by the Borrower's Decrees No. 68, 69, 70. 71, 72, 73, 74, 75, 76, 77, all dated February 20, 2015, and published in the Legislative Herald on February 23, 2015.</t>
  </si>
  <si>
    <t>Technical and vocational education and training improvement plans have been developed by school-based management committees of the respective technical and vocational education and training institutions in the Program Implementing Entity's territory, and adequate financial resources have been included and approved as a part of 2015 Budgets of its Ministry of Basic Education and Ministry of Secondary, Technical and Tertiary Education to finance activities provided for in such improvement plans.</t>
  </si>
  <si>
    <t>The Edo State Universal Basic Education Board has developed and issued the guidelines and templates for monitoring of, and reporting on teachers and pupils attendance by school-based management committees.</t>
  </si>
  <si>
    <t>The Borrower has advanced the preparation of NHTS-PR II in the following ways: (i) revision of the operational manual to reflect lesons learned from the previous assessment; (ii) field workers have been hired and trained using standard training tools; (iii) IT-enabled data collection and encoding has been developed and tested; (iv) arrangements for spot checks to monitor reassessment processes are in place.</t>
  </si>
  <si>
    <t>The Borrower has used NHTS-PR to target at least 3 major government programs to the lowest 40 percent of the population, including evidence that PhilHealth has achieved effective enrollment of poor and near poor in the bottom 40 percent of the population.</t>
  </si>
  <si>
    <t>The Recipient, through its Ministry of Health, has revised the Tuvalu Medical Treatment Scheme policy to strengthen the patient referral process and institute efficiency measures, as evidenced by: (i) the Cabinet Decision Memo of Special Meeting 17/14 held on October 23, 2014; (ii) the letter from the Attomey-General to the Association confirming the authority of the Minister of Health to revise the Tuvalu Medical Treatment Scheme policy; and (iii) the letter from the Minister of Health and Permanent Secretary for Health to the Association dated October 8, 2014 with the revised Tuvalu Medical Treatment Scheme policy dated January 2014 attached.</t>
  </si>
  <si>
    <t>The Borrower, through MOLHSA. has established a requirement whereby the
issuance of a physicians' prescription is required for the purchase of certain
pharmaceutical products, to promote the rational use of medicines, as evidenced
by the Borrower's Order No 01-53/n dated July 18, 2014, and published in the
Legislative Herald on the same date.</t>
  </si>
  <si>
    <t>The Borrower, through MOLHSA has mandated enhancements for the provision
of obstetric and neonatal care across the Borrower's regions, to improve access to
quality health care services before, during, and after, childbirth; pursuant to the
Borrower's Order No 01-2/n dated January 15, 2015 and published in the
Legislative Herald on the same date.</t>
  </si>
  <si>
    <t>Measures are implemented to promote greater involvement by
private firms in strategic food-import and distribution systems.</t>
  </si>
  <si>
    <t>The Borrower, through SEPLAN, SESAB and SEC, has institutionalized multisector
efforts in implementing a statewide action plan in the Borrower's territory
to prevent teenage pregnancy and to provide childbirth care in case of teenage
pregnancies by assigning these secretariats the joint responsibility for planning
and promoting the actions necessary to implement said action plan, including the
carrying out of joint meetings, the preparation of an annual report, and the
fostering of dialogue among the relevant expert and technical teams working to
implement the action plan, as evidenced by the Borrower's Portaria No. 001,
dated May 16, 2014, jointly issued by SEPLAN, SESAB, and SEC, published in
the Borrower's Official Gazette dated May 17 and 18, 2014.</t>
  </si>
  <si>
    <t>The Government, through a National Council of Economic and
Social Policy (CONPES), approved the National Policy to Strengthen the SoC in Colombia (Política Nacional para Consolidar el Sistema de Ciudades en Colombia), which sets forth an
action plan for strengthening, inter alia, the governance, financial management, physical and digital connectivity, and economic development of cities.</t>
  </si>
  <si>
    <t>The Government has adopted a legal framework establishing
integrated political, administrative and fiscal regulations for the management of its metropolitan areas.</t>
  </si>
  <si>
    <t>The Chief Treasurer (Tresorier Gindral) has issued Decision No. 0188 dated July 16, 2014,
regarding the General Treasury's (Trisorerie Ginirale) advisory services to local
governments to improve the management of their revenues.</t>
  </si>
  <si>
    <t>The Government, through Ministry of Transport (MT), has issued
a regulation allowing its municipalities or districts with a population above 300,000 people to establish charges to motorists in connection with the use of urban areas with, inter alia, high traffic congestion and pollution in order to improve public transit.</t>
  </si>
  <si>
    <t>The Government, through MT, has adopted a national technical
standard for Electronic Vehicular Identification Systems (Proyectos de Recaudo Electrónico Vehicular) aimed at collecting data to identify ground transportation vehicles through radio frequency systems.</t>
  </si>
  <si>
    <t>The Recipient has established a collateral registry with a view to improving
credit and expanding the rural economy.</t>
  </si>
  <si>
    <t>MZ Agriculture DPO-3</t>
  </si>
  <si>
    <t>The Recipient's Ministry of Agriculture (MINAG) has adopted the composition and operational procedures for the: (a) technical evaluation committee for the Registration of Fertilizers (CATERF) which includes a representative from the Ministry of Environment (MICOA); and (b) Technical Advisory Committee on Fertilizer (CATF), which includes a representative from the private sector, as evidenced by Ministerial Diploma 215/2014 published in Boletim da Republica Nr. 103 on December 24, 2014, (CATERF) and Ministerial Diploma 32/2015 published in Boletim da Republica Nr. 10 on February 4, 2015, (CATF).</t>
  </si>
  <si>
    <t>Multiple private sector-operated open markets for the sale of fertilizer and other agricultural inputs to farmers are piloted.</t>
  </si>
  <si>
    <t>The Recipient has produced a joint report of its Ministry of Fisheries and Marine Resource Development and Ministry of Finance and Economic Development on the sources of fisheries revenue containing disaggregated data regarding the sources of all fishing revenues, and has published the report on the website of the Ministry of Finance and Economic Development.</t>
  </si>
  <si>
    <t>The publication of the audit report on the cocoa
forward-sales system and the management of the
Technical Reserve Fund, including the results of
forward-sales auctions from the 2012/13 harvest
year and prices received by producers.</t>
  </si>
  <si>
    <t>The adoption of an action plan based on the
findings of the PER for the agriculture sector.</t>
  </si>
  <si>
    <t>The adoption of measures to promote cashew
processing, including; (i) establishment of a fund to
support technical assistance activities; (ii) launch of
a tender to recruit service providers of technical
assistance to cashew nut processors; and (iii) the
establishment of a cashew nut processor
association.</t>
  </si>
  <si>
    <t>The Recipient's Council of Ministers has approved regulations for the protection of plant varieties that recognize the Southern Africa Development Community (SADC) seed harmonization protocol as evidenced by Decree Nr. 26/2014 published in the Recipient's Boletim da Republica Nr. 43 dated May 28, 2014.</t>
  </si>
  <si>
    <t>MZ Agriculture DPO-5</t>
  </si>
  <si>
    <t>The Recipient's Ministry of Industry and Commerce and Ministry of Health have caused the creation of a joint commission on food fortification and the commencement of a food fortification program with the private sector as evidenced by ministerial diploma Nr. 77/2013 published in the Boletim da Republica Nr. 50 dated June 21, 2013.</t>
  </si>
  <si>
    <t>MZ Agriculture DPO-7</t>
  </si>
  <si>
    <t>MINAG has completed the implementation of the new integrated agriculture household survey covering the 2012/13 agriculture season that replaces the early warning system (aviso previo) and the Agricultural Household Survey (TIA), as evidenced by the publication of the 2013 agriculture sector review (Balanco do Plano Economico Social 2013) and the publication Agriculture in Numbers (Agricultura em Numeros) which are based on the integrated agriculture survey data for 2012/13.</t>
  </si>
  <si>
    <t>The Recipient has made the audit report undertaken for the 2012-2013 cotton campaign available for stakeholders as evidenced through letters dated January 15, 2015 sent to said stakeholders (N/Ref0065-cMEFPD/DC/CSPEF/SP; N/Ref0066-cMEFPD/DC/CSPEF/SP; N/Ref0067-cMEFPD/DC/CSPEF/SP; N/Ref0068-cMEFPD/DC/CSPEF/SP; N/Ref0069-cMEFPD/DC/CSPEF/SP; N/Ref0070-cMEFPD/DC/CSPEF/SP; N/Ref0071-cMEFPD/DC/CSPEF/SP; N/Ref0072-cMEFPD/DC/CSPEF/SP; N/Ref0073-cMEFPD/DC/CSPEF/SP).</t>
  </si>
  <si>
    <t xml:space="preserve">The Recipient has adopted and published a regulation nominating the oard members and director
general of the FNDA, as evidenced through Decree No. 2015-037 dated February 2, 2015, published in the Recipient's Official Gazette on February 3, 2015 and through the Regulation from the Recipient's Ministry in charge of agriculture, livestock, and fisheries (Arrete no. 2014/589/MAEP/DC/SGM/DRH/SA) dated November 28, 2014, published on the Recipient's Official Gazette on February 4, 2015. </t>
  </si>
  <si>
    <t>MZ Agriculture DPO-4</t>
  </si>
  <si>
    <t>The Recipient's Council of Ministers has submitted the request for authorization to Parliament for approval of an updated regulatory framework for irrigation associations, defining mandates and accountabilities for the operation, maintenance and management of public irrigation infrastructure as evidenced by Oficio No. 19/PM/152/2015, signed by the Prime Minister on February 17, 2015.</t>
  </si>
  <si>
    <t>The Borrower has: (a) created the "Unidad Gestora de Agua y Saneamiento", a management unit within the "Secretaria de Metas Presidenciales " to carry out the "Plan de SanidadBdsica 100/0 ", a basic sanitation plan to provide 100 percent access to drinking water and 0 latrines, pursuant to the Borrower's Executive Decree No. 1221 dated July 2, 2014 and published on the Official Gazette on July 3, 2014; and (b) launched the SIASAR, a standardized information system for improving the monitoring of water management in rural areas, pursuant to the "Regional Agreement to Adopt the Methodology, Processes and Regulations applicable for SIASAR" signed by the Borrower and other Central American countries on April 1, 2014.</t>
  </si>
  <si>
    <t>The Council of Ministers
established a Renewable Energy
Feed in Tariff (REFIT)
mechanism to encourage private
sector investment to boost
medium term energy supply and
access from renewables as
evidenced by Decree Nr. 58/2014
dated 17 October 2014 published
in the Boletim Oficial Nr.
84/2014.</t>
  </si>
  <si>
    <t>The Borrower has strengthened its management of public resources through: (i)
Parliament approval of the Law on Environmental Impact Assessment on June 21, 2014
and necessary amendments to the same law on September 11, 2014 (ii) the approval of
the "one-stop-shop (OSS)" for mining rights in line with environmental and social
guidelines, as evidenced by Government Protocol Decree No. 29.6/209727-14(37) of
September 4, 2014.</t>
  </si>
  <si>
    <t>(a) The Council of Ministers
established the mandate of the
National Council for Sustainable
Development (CONDES) to host
technical coordination units for
issues related to international
environment conventions as
evidenced by Decree Nr. 13/2013
dated 13 April 2013 published in
the Boletim da República Nr.
29/2013; and (b) CONDES
approved the terms of reference
of a climate change coordination
unit as evidenced by a CONDES
Communication (Oficio) No.
122/CONDES/150/2014 dated 11
November 2014.</t>
  </si>
  <si>
    <t>The Council of Ministers
approved the climate change
monitoring and evaluation
framework including the
requirement for MICOA to
prepare and deliver annual
reports on the national adaptation
and mitigation strategy as
evidenced by minutes of the 26th
Ordinary Session of the Council
of Ministers dated 28 October
2014 and published online at
http://www.portaldogoverno.
gov.mz/comunicados/
COMUNICADO%20DA%2026
%20SOCM.pdf and letter issued
by the Minister of Planning and
Development dated November
19, 2014.</t>
  </si>
  <si>
    <t>AB</t>
  </si>
  <si>
    <t>The Ministry of Agriculture
(MINAG) established a national
agriculture sector adaptation to
climate change action plan to: (a)
support the scale up of climate
resilient agriculture in smallholder
farming, with a focus on
extension services, knowledge
management and coordination;
and (b) strengthen the unit in
charge of climate resilient
agriculture within the Recipient’s
National Directorate for
Agricultural Extension (DNEA)
as evidenced by Communication
(Oficio) No. 155/GMINAG/2014
dated 30 October 2014.</t>
  </si>
  <si>
    <t>The Council of Ministers
established the National Health
Strategy (PESS) (2014-2019)
adopting measures to address
severe and longer-term climate
risks as evidenced by minutes of
the 9th Ordinary Session of the
Council of Ministers dated 1
April 2014 and published online
at http://www.portaldogoverno.
gov.mz/comunicados/
COMUNICADO%20DA
%209%20SOCM.pdf, and letter
issued by the Minister of
Planning and Development dated
November 19, 2014.</t>
  </si>
  <si>
    <t>The Council of Ministers
established an institutional unit
within the Recipient’s National
Administration of Roads (ANE)
with a mandate to ensure that
post-flood reconstruction and
rehabilitation of roads and
bridges are executed in
coordination with all relevant
authorities and by following
improved standards of climate
resilience as evidenced by
Decree Nr. 55/2013 dated 6
November 2014 published in the
Boletim da República Nr.
89/2013.</t>
  </si>
  <si>
    <t>The Cabinet Council (Conseil de Gouvernement) has adopted on January 8, 2015 a draft
decree establishing an environmental control body (Police de 1'Environnement) in
accordance with the provisions of Law (loi-cadre) No. 99-12 on environment and
sustainable development as promulgated on March 6, 2014.</t>
  </si>
  <si>
    <t>The Cabinet Council (Conseilde Gouvernement) has adopted on December 4, 2014, a draft
decree concerning the reorganization of the Ministry in charge of Environment, under the
Minister of Energy, Mines, Water and Environment (Minist&amp;re ddligud aupr&amp;s du Ministre
de l'Energie, des Mines, de l'Eau et de l'Environnement, Chargg de 1'Environnement),
including the creation of a unit in charge of developing the recycling value chains, and the
Minister in charge of Environment, under the Minister of Energy, Mines, Water and
Environment, has issued Circular No. 209 dated November 11, 2014, establishing a
strategic committee for recycling value chains with the participation of key actors (local
governments, eco-tax payers, recycling industry, civil society organizations).</t>
  </si>
  <si>
    <t>The Minister in charge of Environment, under the Minister of Energy, Mines, Water and
Environment, has issued Circular No. 208 dated November 11, 2014: (i) setting forth the
modalities for the allocation of eco-tax revenues; and (ii) providing that at least 20 percent
of eco-tax revenues shall be allocated to support recycling activities targeting waste-pickers
with specific focus on the gender dimension until the completion of the National Municipal
Solid Waste Program.</t>
  </si>
  <si>
    <t>MZ Agriculture DPO-6</t>
  </si>
  <si>
    <t>MINAG has ensured completion of stakeholder consultation process on new procedures for issuance of third party land use rights by communities, individuals, and associations (i.e., land lease), led by the multi-stakeholder Consultative Forum on Land, and has reflected recommendations in draft implementation procedures, as evidenced by the proposal for regulations on procedures for the transfer of land use rights, prepared by MINAG dated July 2014.</t>
  </si>
  <si>
    <t>Fourteen (14) Regional Observatories for Environment and Sustainable Development have
been established in 2011-2014 to monitor environmental indicators, including those related
to solid waste management.</t>
  </si>
  <si>
    <t>The National Commission for the National Municipal Solid Waste Management Program
(NMSWMP) has adopted on October 29, 2014, the use of the citizen feedback tool on
quality and adequacy of municipal waste services ("Citizens Report Cards") as an
eligibility criterion for NMSWMP financial support.</t>
  </si>
  <si>
    <t>The Ministry of Interior has adopted a multi-year assistance program to support local
governments and to create inter-municipal/regional institutions for local public services
including municipal solid waste services, and secured on December 2, 2013, the financing
for the implementation of such program.</t>
  </si>
  <si>
    <t>The Minister of Interior has issued Circular No. 17495 dated October 28, 2014, which
defines the modalities for a third party conciliation mechanism for disputes, and requires
the inclusion of such mechanism in all delegated management contracts between
municipalities and private operators for municipal solid waste services.</t>
  </si>
  <si>
    <t>The Borrower has: (i) adopted an Action Plan on Drinking Water Sector Reforms,
including the decision to create a new, nation-wide lease contract through the approval of
Government Decree No. N883-N dated August 14, 2014, and (ii) has started the Action
Plan's implementation by issuing the tender for the transactions advisory for a new lease contract, as evidenced by the announcement published on: www.scws.am,
www.procurement.am, and in the government's official newsletter dated September 11,
2014.</t>
  </si>
  <si>
    <t>The Recipient has approved the procedural manual for the selection of projects under the Environmental Fund, as evidenced through the document named "Manual de procedimentos do Fundo do Ambiente" dated November 2014, and the decisions from the Recipient's Ministry of Environment, Housing and Territorial Planning (Despacho No. 005/2015 dated May 4, 2015).</t>
  </si>
  <si>
    <t>FD</t>
  </si>
  <si>
    <t>The Borrower has increased the contribution rate for the Seychelles Pension Fund from 3 to 4 percent from january 2014, with employers and employees contributing equally towards the 1 percent increase.</t>
  </si>
  <si>
    <t>The Borrower has strengthened the link between contributions (work life time and wage valorization) and pension benefits, in the Seychelles Pension Fund.</t>
  </si>
  <si>
    <t>The Borrower has expanded the coverage and benefits of the "Programa 120 a los 65", the social protection program for the elderly without pension to provide 120 Balboas monthly, pursuant to the Borrower's Law No. 15 dated September 1, 2014 and published in the Official Gazette on even date.</t>
  </si>
  <si>
    <t>The Borrower through MOESD, has submitted to the Economic Council the proposed comprehensive pension reform, as evidenced by: (i) the minutes of the Economic Council meeting dated December 30, 2014; and (ii) the letter from the Minister of MOE SD to the Bank, dated March 4,2015.</t>
  </si>
  <si>
    <t>The Borrower has developed an operational system for the e-payment of taxes.</t>
  </si>
  <si>
    <t>The Borrower has: (i) adopted through Protocol Decree No 14 dated April 10, 2014 a
Strategy and an Action Plan for creating e-government applications (including further
requirements for e-signatures, electronic administrative registries, information access,
and interoperability requirements for databases, etc.), and (ii) initiated the Strategy's
implementation with the submission to Parliament of a draft "Law on Personal Data
Protection" and a draft "Law on Amendments to the Law on e-Signature and e-
Documentation" as evidenced by the Prime Minister's transmittal letter dated September
5, 2014, No. 01/23.18/14668-14 and its respective attachments.</t>
  </si>
  <si>
    <t>The Recipient has engaged a technical committee to oversee the development and
implementation of an improved management information system for the Main Social
Protection Programs, and has approved short, medium and long term social protection
management information system objectives.</t>
  </si>
  <si>
    <t>The Recipient has adopted a Ministerial Order for the preparation and maintenance of a trade information web portal (TIW).</t>
  </si>
  <si>
    <t>The Recipient's Cabinet has approved an Access to Information Bill for submission to Pariament in line with the OGP Action Plan, following broad consultations with stakeholders.</t>
  </si>
  <si>
    <t>The Recipient has initiated the pro-active disclosure of data by issuing: (a) instructions to establish an interagency working group to set policies, advise on standards, and coordinate implementation of open data across MDAs and LGAs; and (b) a circular with interim guidelines for publishing data in Open Data Format on the Recipient's OD Portal.</t>
  </si>
  <si>
    <t>The Recipient has launched a competitive bidding process to award a second full-service license in the telecommunications sector.</t>
  </si>
  <si>
    <t>The OJK has issued Regulation No. 1/POJK.07/2013 on consumer protection in the financial services sector to protect the rights of consumers in using financial services.</t>
  </si>
  <si>
    <t>Bank Indonesia has issued revised guidelines for "no frills" savings accounts (Tabunganku).</t>
  </si>
  <si>
    <t>The OJK has issued the National Strategy for Financial Literacy.</t>
  </si>
  <si>
    <t>The Borrower has published Consumer Protection Law no. 6502 in official Gazette No. 28835 on November 28, 2013, which aims to: increase transparency and awareness about the financial services, improve disclosure requirements, promote competition in the marketplace, prevent fraud and eliminate unfair practices. The Borrower published Payment and Securities Settlement Systems, Payment Services and Electronic Money Institutions law No. 6493 in Official Gazette No. 28690 on June 27, 2013, which sets out the principles and procedures applicable to: payment and securities settlement systems, payment services, payment institutions and electronic money institutions.</t>
  </si>
  <si>
    <t>The Recipient's Parliament has enacted the Anti-Money Laundering/Combating
Financing of Terrorism Law as evidenced by the Official Gazette Nr.64 dated
August 12, 2013.</t>
  </si>
  <si>
    <t>The Financial System Stability Coordinating Forum (FKSSK) has started its operations, in
accordance with Law No. 21/2011 on OJK and has completed a series of crisis simulation
exercises (involving Bank Indonesia, the Ministry of Finance, the OJK and the Deposit
Insurance Corporation (LPS)) to strengthen the Borrower's crisis preparedness.</t>
  </si>
  <si>
    <t>The OJK has assumed responsibility to supervise and regulate non-bank financial institutions
and capital markets in accordance with Articles 6b and 6c of the Financial Services Authority
Law.</t>
  </si>
  <si>
    <t>Bank Indonesia has enhanced the regulatory framework for the banking sector through
issuance of Bank Indonesia Regulation No.15/12/PBI/2013 Concerning Minimum Capital
Adequacy for Commercial Banks.</t>
  </si>
  <si>
    <t>The OJK has issued a microinsurance development strategy ("Grand Design- Pengembangan Asuransi Mikro Indonesia") to support microinsurance product development.</t>
  </si>
  <si>
    <t>The Ministry of Finance (MoF) and the BdM have concluded the nomination of
all members of the management committee for the Recipient's Deposit Guarantee Fund as evidenced by the letters issued by the Minister of Finance on May 31, 2013 and by the Governor of the BdM on June 10, 2013 respectively.</t>
  </si>
  <si>
    <t>The MoF has conducted at least two competitive bond auctions following the
2013 annual borrowing plan published in January 2013, and in line with Decree
No. 5 dated March 22, 2013, and Ministerial Diploma No. 90/2013 dated April
16, 2013, and has publicly announced the auction results on the Bolsa de Valores
de Mocambique (BVM)'s website as evidenced by www.bvm.co.mz.</t>
  </si>
  <si>
    <t>The MoF has approved the operational norms of the central securities depository.
for the BVM as evidenced by the Official Gazette Nr 71 dated September 4,
2013.</t>
  </si>
  <si>
    <t>The BdM has issued a comprehensive set of norms updating money market
regulations including on: (a) interbank markets; (b) repos/reverse repos in the
interbank money market; (c) money market operations amongst banks and
between BdM and banks; and (d) primary and secondary markets of treasury
bills, as evidenced respectively by Notices 5 through 8 all dated June 6, 2013.</t>
  </si>
  <si>
    <t>The Recipient's Parliament has enacted the National Payments System Act No. 4
of 2014 in order to facilitate and regulate electronic payments and emerging
innovative payment instruments.</t>
  </si>
  <si>
    <t xml:space="preserve">To facilitate access to financial services for lower income groups, the Borrower has established simplified processes to open and manage basic savings accounts which do not have minimum opening and balance amount requirements, and do not charge monthly maintenance fees, as evidenced by the Borrower's Central Bank Resolution No. 25, dated July 18, 2013. </t>
  </si>
  <si>
    <t xml:space="preserve">To strengthen the legal framework for the provision of financial services, the Government has regulated the use of electronic payment services, as evidenced by the Borrower's Central Resoution No. 6, dated March 13, 2014. </t>
  </si>
  <si>
    <t>The Ministry of Finance has endorsed the Nepal Financial Sector Development Strategy.</t>
  </si>
  <si>
    <t>The RBB has implemented the following actions in accordance with the second phase of its recapitalization plan: (a) the conversion of preference shares with a nominal value of NPR 787 million into common shares; (b) the conversion into capital of a dividend of preference shares in the amount of NPR 86.57 million; (c) the sale of non-banking assets of RBB for an amount equal to NPR 30.90 million; and (d) retained earnings in Fiscal Years 2012/13, 2013/14, and nine months of 2014/15 in the amount of NPR 7.21 billion.</t>
  </si>
  <si>
    <t>NBL has taken measures to implement the second phase of NBL's recapitalization plan by: (a) converting a loan from the Recipient of NPR 2.49 billion into capital; (b) retaining earnings in Fiscal Years 2013/14 and six months of 2014/15 in the amount of NPR 1.10 billion; and (c) selling non-banking assets of NBL for an amount equal to NPR 708 million.</t>
  </si>
  <si>
    <t>The decision to reduce the number of state-controlled commercial banks to one by divesting control of the NBL to a bank strategic investor has been announced by the Minister of Finance in the Budget Speech.</t>
  </si>
  <si>
    <t>The NRB has completed the implementation of the first phase of a diagnostic of the banking system and has: (a) approved Special Inspection Reports for 27 financial institutions; and (b) approved Prompt Corrective Action Programs for all financial institutions found to be undercapitalized.</t>
  </si>
  <si>
    <t>The NRB has issued a notice to licensed BFIs, to conduct an assessment of the impact of the Earthquake on their assets (collateral and loans) and physical infrastructure.</t>
  </si>
  <si>
    <t>The NRB continues its policy of consolidating the banking system by: (a) maintaining its moratorium on new licenses issuance for Classes A, B and C financial institutions as defined in BAFIA; and (b) adopting a new bylaw to facilitate acquisitions of BFIs by other BFIs.</t>
  </si>
  <si>
    <t>The board of NRB has approved the Nepal Payments System Development Strategy.</t>
  </si>
  <si>
    <t>The Borrower, by way of resolution of its Council of Ministers, has approved Poland's
Enterprise Development Program (EDevP) to create clearer institutional arrangements
and increase support for early stage innovation and technological startups to enhance
innovation through focused support programs in this area.</t>
  </si>
  <si>
    <t>The Risk Center of the Banks Association of Turkey became fully operational in June 2013, which aims to improve the depth of credit information belonging to firms and individuals, thereby providing cost effective systematic information on potential borrowers, laying the basis for orderly growth of the financial services industry and promoting management of credit risk.</t>
  </si>
  <si>
    <t>The Borrower has published Regulation on Principles for Establishment and Operations of Financial Leasing, Factoring and Finance Companies in Official Gazette No. 28627 on April 24, 2013, which sets out the principles and conditions for establishment and operation of leasing, factoring, and financing companies. The Borrower also has published Regulation on Accounting Practices and Financial Statements for Leasing, Factoring, and Financing Companies in Official Gazette No. 28861 on December 24, 2013, which sets out: the principles of accounting, financial statements to be disclosed, and provisioning requirements.</t>
  </si>
  <si>
    <t>The Recipient, through the Cabinet Development Committee, has approved a
revised tourism sector policy designed to provide for more effective tourism
promotion and market access, as evidenced through Cabinet Development
Committee decision on special meeting paper No. 2014/03/01, dated August 7,
2014.</t>
  </si>
  <si>
    <t>The Recipient, through its Cabinet, has approved a public-private partnerships
policy framework in order to facilitate increased opportunities for private sector
participation in the state-owned enterprise sector as evidenced by the Cabinet
directive, dated August 7, 2014, endorsing Cabinet Paper PK(14)1296.</t>
  </si>
  <si>
    <t>Enactment of the new
Inspection Law in FBH.</t>
  </si>
  <si>
    <t>Enactment of the Spatial
Development and Construction Law and
adoption of three accompanying rulebooks in RS.</t>
  </si>
  <si>
    <t>The Government has implemented measures to reduce the electricity subsidy and improve governance including: (a) eliminating the direct electricity subsidy for residential customers consuming more than 75 kWh per month; (b) separating distribution, transmission and generation activities, and creating a distribution subsidiary company; (c) starting the implementation of ENEE’s restructuring by creating an interim Planning in Distribution Engineering Unit and an interim Planning and Commercial Management Unit within ENEE; and (d) implementing a national Integrated Commercial Management System in ENEE.</t>
  </si>
  <si>
    <t>The Recipient has instituted a system of coloring diesel delivered to
JIRAMA with the aim of reducing leakages as a first step towards reducing operating
losses of the company</t>
  </si>
  <si>
    <t>The Recipient has launched the
privatization process for the remaining coffee
washing stations and initiated the evaluation of
the offers.</t>
  </si>
  <si>
    <t>The Recipient has completed an EITI
scoping study with an action plan to complete
the necessary requirements for pre-candidacy
for the EITI membership.</t>
  </si>
  <si>
    <t>To further improve state-owned enterprises' (SOEs) financial and operational performance, the Borrower has: (a) defined a payment plan to repay in a five year period the central government entities' outstanding debt to SOEs for utility services provided (Payment Plan); (b) enabled SOEs to interrupt service provision to central government entities and decentralized public entities in case of no payment of services; (c) required mandatory external audits for SOEs which reports will be submitted to the Government’s executive branch; and (d) created regulations that prevent the generation of debts for unpaid services between SOEs, all as evidenced by Law No. 5060, dated May 2, 2014, and published in the Borrower's Gazette on May 12, 2014; Ministerial Note No. 1524, dated November 12, 2014, signed by the Borrower's Minister of Finance, attaching the Payment Planl Presidential Decree No. 1560, dated April 29, 2014, and published in the Borrower's Official Gazette on May 19, 2014.</t>
  </si>
  <si>
    <t>The Borrower has: (a) approved the adjustment of electricity tariff subsidies pursuant to the Borrower's Cabinet Resolution No. 177 dated December 2, 2014 and published on the Official Gazette on December 9, 2014; and (b) established a regime of incentives to increase the share of renewable energy in the power generation matrix pursuant to the Borrower's Law No 37 dated June 10, 2013 and published on the Official Gazette on June 13, 2013.</t>
  </si>
  <si>
    <t>The Borrower has established: (i) the Georgian Innovation and Technology Agency (GITA) with the corresponding mandate and budget to carry out its programs, as evidenced by the Borrower's Resolution No. 172, dated February 19. 2014 and published in the Legislative Herald on the same date; and (ii) the Research and Innovation Council, as evidenced by the Borrower's Resolution No. 32, dated February 3, 2015, and published in the Legislative Herald on February 4, 2015.</t>
  </si>
  <si>
    <t>The database delivering the common identification codes for businesses in accordance with Decree No 2-11-63 published in the National Gazette No 5952 of June 16, 2011 is operational and the first common business identifiers (Identifiants Commun de l'Entreprise) have been issued.</t>
  </si>
  <si>
    <t>PRSC-11</t>
  </si>
  <si>
    <t>The Recipient has: (a) completed and published the MTDS, which regognizes as central government debt off-budget liabilities, including from pension funds and other parastatals; and (b) submitted to its Cabinet proposed amendments to the Government Loans, Grans and Guarantees (GLGG) Act CAP 134 R.E. 2004.</t>
  </si>
  <si>
    <t>Second Programmatic DPL</t>
  </si>
  <si>
    <t>The Council of Minsiters has adopted on June 5, 2012 and submitted to Parliament for approval on June 14, 2012, a draft Sukuk Law allowing the use of new cost-reducing debt tool and enabling access to Islamic finance liquidity.</t>
  </si>
  <si>
    <t>Economic Recovery DPL 2</t>
  </si>
  <si>
    <t>The Borrower has strengthened the role and independence of the Fiscal Board through adoption of the Decision on the Establishment of the Fiscal Policy Committee by the Parliament of December 23, 2013</t>
  </si>
  <si>
    <t>Power Sector Reform DPC</t>
  </si>
  <si>
    <t>MoF has settled the power sector Circular Debt in the amount of PKR 480 billion.</t>
  </si>
  <si>
    <t>ECC has approved the Tariff and Subsidy Policy Guidelines covering: (i) subsidy policy for low-income residential customers; (ii) multi-year tariffs; (iii) equalization mechanism and guidance for tariff setting as envisaged in the NEPRA Act, including forward looking fuel price adjustment; and (iv) guidance for Circular Debt management related to payment of overdue payables to power generators by CPPA.</t>
  </si>
  <si>
    <t>(i) MWP has instructed PESCO, HESCO, SEPCO, and MEPCO to outsource to the private sector the collection of their respective feeders with losses of 50% or above; (ii) MWP has instructed all DISCOs to implement a revenue protection program that ensures correct billion, reduces losses, in particular theft, and improves collections; (iii) the Council of COmmon Interests has initiated a discussion of a mechanism to automatically withhold a proportion of the electricity arrears of provincial government entities; and (iv) the Federal Government has established a mechanism to withhold budget transfers to federal agencies or entities which have arreas of payment for electricity that exceed 90 days of billiing by DISCOs</t>
  </si>
  <si>
    <t>PRSC-9</t>
  </si>
  <si>
    <t>The Council of Ministers has approved the Medium Term Debt Management Strategy (2012-2015), as evidenced by the letter issued by the Director of Cabinet of the Recipient's Prime Minister on May 24, 2013.</t>
  </si>
  <si>
    <t>Economic Governance Reform Grant</t>
  </si>
  <si>
    <t>The Recipient has included in its 2014 Budget Law a detailed debt report analyzing the debt stock as of October 31, 2013.</t>
  </si>
  <si>
    <t>PRSO-9</t>
  </si>
  <si>
    <t>Lao PDR</t>
  </si>
  <si>
    <t>the Cabinet has approved a draft Presidential ordinance on Public Debt Management</t>
  </si>
  <si>
    <t>DPO</t>
  </si>
  <si>
    <t>The Recipient has approved and made public an updated medium-term debt dtrategy, as evidenced through: (i) the Recipient's Cabinet's endorsement of said strategy through Cabinet's Memorandum No F.K (13)21 ("Review Debt Management Strataegy 2011-2015") dated June 20, 2013; and (ii) the Recipient's Quarterly Public Debt Bulletin for September and December Quarters, 2012 dated May 2013 published by the Recipient's Ministry of Finance and available on the website: www.mof.gov.ws.</t>
  </si>
  <si>
    <t>First Economic Reform DPO</t>
  </si>
  <si>
    <t>The Recipient, through its Cabinet, has approved a debt policy establishing policy criteria for concessional and non-concessional public borrowing consistent with sustainable macroeconomic management</t>
  </si>
  <si>
    <t>Second Power and Gas DPO</t>
  </si>
  <si>
    <t>The Recipient has caused TANESCO to implement new tariffs, approved by EWURA in December 2013, in order to increase its revenue.</t>
  </si>
  <si>
    <t>The Recipient has taken actions to reduce the level of transfers to TANESCO from the level of FY2012/13 and has committed that the level shall not exceed 2.5 percent of Controleld Total Expenditure in FY2013/14.</t>
  </si>
  <si>
    <t>The Recipient has adopted the Natural Gas Policy.</t>
  </si>
  <si>
    <t>Third Programmatic Fiscal Management and Efficiency of Expenditures DPL</t>
  </si>
  <si>
    <t>The Borrower, through MEF, has adopted a plan for domestic debt market development, including: (a) the adoption of a policy and issuance of regulations for the promotion and functioning of the primary dealers program; (b) the modification of the contracts with international credit rating agencies to have domestic sovereign bonds rated; and [c] the selection of a worldwide known financial information platform to conduct domestic government bond auctions on this platform.</t>
  </si>
  <si>
    <t>First Public Finance DPL</t>
  </si>
  <si>
    <t>The Borrower's Council of Ministers, through its Decision No. 50 dated February 2, 2014, has adopted a strategy for clearance and prevention of arrears accumulated by the central government.</t>
  </si>
  <si>
    <t>The Borrower, pursuant to Decision No. 15 dated February 2, 2014: (a) has verified all outstanding obligations and liabilities of the central government from September 2013 through end of December 2013; and (b) has issued a Call for Tender for an independent external party to complete an audit of the liabilities and claims that have not yet been validated due to disputed or incomplete documentation.</t>
  </si>
  <si>
    <t>The Borrower, through Council of Minister Decision No. 141 dated March 12, 2014, has adopted a strategy for the clearance of public sector arrears in the energy sector.</t>
  </si>
  <si>
    <t>The Borrower through Council of Minister Decision No. 198 dated April 3, 2014, has partially offset the public sector arrears in the energy sector.</t>
  </si>
  <si>
    <t>Enhancing Public Management for Service Delivery in Rio de Janeiro DPO</t>
  </si>
  <si>
    <t>The Borrower has established the legal basis for the use of sound financial and debt management tools, such as budget and financial quotas, minimum and average cash balance, and procedures for making payments to its suppliers</t>
  </si>
  <si>
    <t>DPO-1</t>
  </si>
  <si>
    <t>The Borrower, through its Ministry of Public Finance (MoPF), has approved and published the rolling medium-term debt management strategy (DSM) for 2014-16 and the corresponding 2014 Annual Borrowing Plan (ABP) to build up the Borrower's Government securities market.</t>
  </si>
  <si>
    <t>The National Bank of Romania (NBR) has introduced an electronic auction facility for government securities in the primary market and started to hold auctions on March 2014.</t>
  </si>
  <si>
    <t>The Executive Council has adopted a 2014 Lagos State budget based on a medium-term fiscal strategy that is consistent with long-term debt sustainability, including an assessment of primary contingent liabilities.</t>
  </si>
  <si>
    <t>Econ Management Competitiveness Credit 4</t>
  </si>
  <si>
    <t>The Recipient, through Prime Minister, has issued Decision Number 689/QD-TTg, dated
May 4, 2013, approving a medium-term debt management program for the period 2013-
2015.</t>
  </si>
  <si>
    <t>Econ Management Competitiveness Credit 5</t>
  </si>
  <si>
    <t>The Recipient, through State Treasury, has implemented the treasury single account
procedures in the Joint Stock Commercial Bank for Investment and Development of
Vietnam, and the Vietnam Joint Stock Commercial Bank for Industry and Trade, and
provided reports on the implementation.</t>
  </si>
  <si>
    <t>The Borrower has created a system to identify and estimate the fiscal risks created
by contingent liabilities, and to prevent and mitigate their fiscal impact, as
evidenced by the Borrower's Decree No 51.153, dated January 24, 2014, and
published in the Official Gazette on January 27, 2014.</t>
  </si>
  <si>
    <t>The Recipient has signed (after Cabinet review) and published a presidential decree for the establishment of the National Council of Statistics.</t>
  </si>
  <si>
    <t>The Recipient, through letter No. 1-4118 from the Prime Minister to the Speaker of Parliament dated November 30, 2012, has requested an amendment to the proposed draft Budget Code that would require prior Parliamentary approval of the issuance of sovereign guarantees.</t>
  </si>
  <si>
    <t>Second Sustainability and Competitiveness DPL</t>
  </si>
  <si>
    <t>The Recipient's National Assembly has enacted the Public Enterprise Monitoring Commission Act, 2013 (Act no. 3 of 2013) and each public enterprise has submitted to the Public Enterprises Monitoring Commission a statement of corporate intent and at least one monthly statements of financial and operational performance, including details of debt performance.</t>
  </si>
  <si>
    <t>The Recipient, through its government, has issued Decree Number 01/2014/ND-CP dated
January 3, 2014 replacing Decree Number 69/2007/ND-CP dated April 20, 2007 to
enable increased foreign investor participation in domestic commercial banks.</t>
  </si>
  <si>
    <t>Econ Management Competitiveness Credit 3</t>
  </si>
  <si>
    <t>The Recipient, through Prime Minister has issued Decision Number 843/QD-TTg dated
May 31, 2013, and through its government has issued Decree Number 53/2013/ND-CP
dated May 18, 2013, providing a comprehensive policy framework to address the
problem of non-performing loans across the banking sector.</t>
  </si>
  <si>
    <t>The Borrower has harmonized wage systems of government agencies, civil and public services through adoption of the Decree on Job Classifications and Coefficients in Public Service of February 28, 2013</t>
  </si>
  <si>
    <t>The Recipient, in the government session of July 25, 2013, has adopted a draft Law on Amendments to the Civil Service Law designed to enhance the flexibility of recruitment, promotion of professional staff, and discontinue the mandatory periodical attestations, and submitted it to Parliament for approval on August 2, 2013.</t>
  </si>
  <si>
    <t>Governance and Reform GRGC-6</t>
  </si>
  <si>
    <t>The Recipient has, through its Public Sector Reform Unit, its Ministry of Education, Science and Technology; and its Office of Accountant General, collectively, completed the teacher verification exercise and udpated human resource records and the teachers payroll, respectively, in accordance with the provisions of paragraphs 33, 34 and 35 of the Letter of Development Policy</t>
  </si>
  <si>
    <t>Seventh Economic Reform Support Grant - ERSG VII</t>
  </si>
  <si>
    <t>The Recipient has updated and consolidated its civil servant database and has established a career tracking program within its human resource management information system.</t>
  </si>
  <si>
    <t>Economic Stabilization and Foundations for Growth DPL</t>
  </si>
  <si>
    <t>The Borrower, through Cabinet Decision No. 17/12 dated May 14, 2012 and Decision No. 18/13 dated May 6, 2013, has clarified the respective roles and responsibilities of the Strategic Human Resources Management Division of the Ministry of Finance and Planning and those of public entities in maintaining and using updated central personnel information</t>
  </si>
  <si>
    <t>Third Growth and Competitiveness Operation</t>
  </si>
  <si>
    <t>The Recipient has appointed a financial controller in each of the Recipient's ministries and institutions.</t>
  </si>
  <si>
    <t>Strengthening Public Policies for Improved Service Delivery in Acre DPL</t>
  </si>
  <si>
    <t>Prior Action for Future Tranche</t>
  </si>
  <si>
    <t>The Borrower, through SEE, has modified the school-level bonus system to introduce performance agreements and performance-related pay in all of the Borrower's public schools</t>
  </si>
  <si>
    <t>Capital Markets Development and SME Finance</t>
  </si>
  <si>
    <t>the Council of Government (Conseil du Gouvernement) has adopted the draft Organic Law No. 12-14 on the higher civil service, which Law is a prerequisite for the appointment of the chairman of the board of the new capital market authority (Autorite Marocaine du Marche des Capitaux)</t>
  </si>
  <si>
    <t>The plan to reform the civil service pension fund (Caisse Marocaine de Retraite) has been made public through the Government's position paper (note de presentation de la loi de finances) transmitting the draft 2014 Budget Law to Parliament, as published on the website of the MInistry of Economy and Finance</t>
  </si>
  <si>
    <t xml:space="preserve">No increase in the number of civil and security personnel of the Palestinian Authority has been provided for in the 2014 Budget of the Palestinian Authority for the calendar year of 2014. </t>
  </si>
  <si>
    <t xml:space="preserve">The Recipient has discontinued the practice of paying transportation and supervision allowances for stay-at-home staff of the Palestinian Authority. </t>
  </si>
  <si>
    <t>The Recipient has, through Cabinet Conclusion No. 1748 dated December 16, 2013, endorsed a public sector modernization policy establishing inter alia, procedures for: a) strategically realigning public employment; b0) strengthening management of selected agencies, and c) developing a results focus in planning and budgeting, as referred to in the Memorandum from the Recipient's Permanent Secretary-AG Department of Public Adminstration, furnished to the Association on May 9, 2014.</t>
  </si>
  <si>
    <t>Economic Growth and Fiscal Sustainability DPO-1</t>
  </si>
  <si>
    <t>The Recipient, through its Ministry of Finance, has amended the budget circulars for relevant Ministries to reflect the arrangements under infrastructure sharing policy directive as evidenced by the budget circular dated March 11, 2013.</t>
  </si>
  <si>
    <t>The Recipient's Cabinet has approved amendments to the PPP Act No. 18 of 2010 to: (i) streamline the number of approvals required for PPP projects; (ii) create the PPP facilitation fund; and (iii) establish rules for unsolicited proposals.</t>
  </si>
  <si>
    <t>The Recipient has published on the MoF website: (a) guidelines for the preparation of the annual plan and budget for FY2013/14 by December 2012; (b) the executive budget proposal as submitted to its Parliament by June 2013; [c] the approved budget for FY2013/14 by November 2013; and (e) the year-end report on preliminary budget outturn by November 2013.</t>
  </si>
  <si>
    <t>The Recipient, through Government Resolution No. 718 dated October 15, 2012 "On Enactment of the Budget Code of the Kyrgyz Republic," has submitted to Parliament a revised draft Budget Code that strengthens controls over non-allocated funds in the treasury, eliminates non-transparent reserve funds, advanced the introduction of internal audit and medium term budgeting, and provides greater clarity to the overall budget cycle.</t>
  </si>
  <si>
    <t>The Recipient has finalized a Protocol of Cooperation dated October 23, 2012 between the Ministry of Finance and the National Bank of the Kyrgyz Republic ("NBKR"), specifying the roles and responsibilities of the treasury, banking and accounting functions, and the oversight of payments and settlements, including the financial and information security controls, for operation of a Single Treasury Account at NBKR.</t>
  </si>
  <si>
    <t>The Recipient, through Resolution No. 605 dated September 4, 2012, has delegated authority to approve a Unified Chart of Accounts to the Ministry of Finance of the Kyrgyz Republic, and through Order No. 177-II dated September 4, 2012, the Ministry of FInance of the Kyrgyz Republic approved a Unified Chart of Accounts.</t>
  </si>
  <si>
    <t>The Recipient, through the Ministry of Finance, published a Public Procurement Report on the use of the 2011 allocated budget.</t>
  </si>
  <si>
    <t>The Recipient, through Government Resolution No. 661 of September 27, 2012, has adopted the Public Procurement Development Strategy for the Years 2012-2014 in line with international best practice.</t>
  </si>
  <si>
    <t>DPO-2</t>
  </si>
  <si>
    <t>The Recipient, through Governmetn Resolution No. 69, dated February 3, 2014, "On draft Public Procurement Law of the Kyrgyz Republic," has approved and submitted to Parliament, a draft of said law; and the Recipient, through Government Resolution No. 68, dated February 3, 2014 "On Public Procurement Department under the Ministry of Finance of the Kyrgyz Republic", has strengthened the role of the public procurement regulatory body within the Recipient's Ministry of Finance.</t>
  </si>
  <si>
    <t>The Recipient, through its Ministry of Energy and Industry, has issued the Order No. 174, dated October 10, 2013, which aims to increase the transparency of the energy sector by requiring the Energy Companies to regularly publish on their respective websites, the following information: (i) monthly balances of the special accounts of EPP and NEGK, and transit accounts of Severelectro, Vostokelektro, Oshelectro, and Jalal-abatelectro; (ii) quarterly operational and technical performance date of teh Energy Companies; and (iii) annual financial statements together with audit reports.</t>
  </si>
  <si>
    <t>Second Governance and Growth Support Credit</t>
  </si>
  <si>
    <t>The Recipient has finalized the evaluation of its autonomous agencies and adopted an action plan designed to dissolve, merge of restructure some of said autonomous agencies.</t>
  </si>
  <si>
    <t>DPL-4 / PRSC-8</t>
  </si>
  <si>
    <t>Approval by the Recipient's Council of Ministers of Decree-Law No 20/2013, establishing the legal framework for the Single Treasury Account which introduces a unified document for the collection of taxes and non-tax revenues and consolidated all bank accounts held by different ministries and public agencies into a single account held by the Recipient's General Directorate of the Treasury (DGT)</t>
  </si>
  <si>
    <t>(a) adoption by Countil of Ministers of the Decree-Law No 37/2013 which expandes the mandate of the Recipient's State Participations Service (Servico de Participacoes do Estado (SPE) (b) Issuance of the State Owned Enterprises (SOEs) Aggregate Contingent Liability Report of 2012 [c] Presentation of the 2012 audited financial statements of ASA, ELECTRA, ENAPOR, IFH and TACV</t>
  </si>
  <si>
    <t>Approval by Parliament of Law No 24/VIII/2013 establishing the Public Lighting Fee and regulations to facilitate the recovery of arrears to ELECTRA</t>
  </si>
  <si>
    <t>(a) Approval by the Recipient's Maritime and Port Agency of the Deliberative Act No 12/CA/2013 establishing a new tariff policy for services provided by ENAPOR (b) Approval by the Recipient's Civil Aviation Agency of Regulation No 1/2013, establishing a security fee of Euro 2 levied on domestic and international flights to be collected ASA</t>
  </si>
  <si>
    <t>PRSC-1</t>
  </si>
  <si>
    <t>the approval by the Recipient's cabinet, pursuant to the Recipient's new procurement code adopted in August 2009, of new standardized bidding documents for public procurement through, respectively, Decrees No.2013-404; 2013-405 and 2013-406, all dated June 6, 2013.</t>
  </si>
  <si>
    <t>The actions taken by the Recipient under the Program to increase the rate of investment in the energy sector include the implementation of measures to reclassify consumers using more than 200KWh in a two month billing cycle to regular tariff user group in order to ensure better targeting of the subsidy to the lower consumption category, as attested to by letter dated May 14, 2013, received from authorized staff of the Recipient's ministry of energy.</t>
  </si>
  <si>
    <t>The Borrower: has (a) abolished Government Officials' Pensions, through the enactment of the Act on Amendment to the Law on Rights and Duties of the members of the Croatian Parliament of January 26, 2012; (b) rationalized military pensions, through the Act on the Amendment to the Law on the Pension Insurance Rights of Military, Police and Other Authorized Persons of October 26, 2012; and [c] introduced a ten (10) percent cut in Privileged Pensions, through enactment of the Act on the Amendment to the Law on Reduction of Special Pensions of December 24, 2013</t>
  </si>
  <si>
    <t>The Borrower has introduced performance-based financing in higher education and science through enactment of the Law on Amendments to the Higher Education and Science Act of July 22, 2012</t>
  </si>
  <si>
    <t>First Inclusive Green Growth DPL</t>
  </si>
  <si>
    <t>Order (Arrete) No. 3.69.13 dated August 19, 2013, introducing automatic price adjustments for diesel, gasoline and fuel has been published in the National Gazette</t>
  </si>
  <si>
    <t>Order (Arrete) No. 3186-13 dated November 13, 2013 modifying and completing Order (Arrete) No. 368-10 dated January 26, 2013, on subsidies for agricultural equipment, introducing a subsidy for the purchase of direct seeding equipment, has been transmitted by the Minsiter of Economy and Finance to the General Secretariat of the Government for publication in the National Gazette, on November 19, 2013.</t>
  </si>
  <si>
    <t>Each DISCO (i) has included the subsidy amount in customer's bills; and (ii) has published on its website monthly billing and collection data aggregated by consumer category.</t>
  </si>
  <si>
    <t>First Transparency and Accountability DPL</t>
  </si>
  <si>
    <t>The 2014 budget preparation Circular No. 12-2013 dated September 23, 2013, issued by the Head of the Government, provides that at least three Ministries will start testing the new performance informed budgeting approach with the 2014 budget.</t>
  </si>
  <si>
    <t>To strengthen managerial accountability and flexibility, the Minister of Economy and Finance has issued six Orders (Arretes) dated December 26, 2012, and seven Orders (Arretes) dated June 3, 2013, alleviating ex-ante financial controls for qualified authorizing officers and delegates.</t>
  </si>
  <si>
    <t>Public procurement Decree No. 2-12-349 dated March 20, 2013 issued by the Head of Government to replace public procurement Decree No. 2-06-388 dated February 2, 2007, to expand its scope to local governments, architects contracts and some public agencies (etablissements publics) and to introduce e-procurement, has been published in the National Gazette No. 6140 dated April 4, 2013.</t>
  </si>
  <si>
    <t>The Minister of Interior has issued Circular No. 3333 dated March 5, 2013, extending the integrated expenditure management system (gestion integree de la depense) to municipalities.</t>
  </si>
  <si>
    <t>The Recipient's Ministry of Finance has developed a systematized database which contains the recommendations for, and the current status of, its implementation, thus allowing effective follow-up so that 20 percent of IGF and OCI audit recommendations were implemented as evidenced by the letter issued by the Permanent Secretary of the MInistry of Finance on May 21, 2013.</t>
  </si>
  <si>
    <t>The Recipient's Ministry of Planning and Development (MPD) has adopted the Manual for the Appraisal and Evaluation of Public Projects as evidenced by the letter issued by the Permanent Secretary of the MPD on May 14, 2013.</t>
  </si>
  <si>
    <t>(i) A dedicated budget line for DGCPT is clearly identified in the 2014 Budget Law; (ii) the following key staff has been appointed in accordance with the Recipient's decree no. 12-047/PR 29 February 2012 relating to DGCPT, including its General Manager (Directeur General), Coordinator (Coordonnateur), Managers of the three support services (Chefs des 3 Services d'Appui), National Treasurer of the Union (Tresorier Payeur General) and Treasurer of each of the three Autonomous Islands (Tresoriers Payeurs de chacune des trois Iles Autonomes).</t>
  </si>
  <si>
    <t>The Recipient has included in its 2014 Budget Law four (4) previously off-budget accounts (comptes de regies) recorded in the accounts of the Treasury, and has issued a decision (arrete) containing a complete list of accounts of the administrative entities of the Recipient (at the Union and the Autonomous Islands' levels) in the Recipient's central bank.</t>
  </si>
  <si>
    <t>The Recipient has included in its 2014 Budget Law: (i) overall envelopes per ministry; (ii) the state of execution of the 2013 budget until June 30, 2013 presented in the same format as the draft budget; and (iii) data on government revenues (own resources and external resources) in the main headings of the budget nomenclature, including data for Fiscal Year 2013.</t>
  </si>
  <si>
    <t>To reduce total losses in the electricity sector, the Recipient's government has approved the terms of reference for a recovery and development plan establishing clear objectives for results to be attained by MA-MWE management and has initiated the procurement of the independent expert to prepare such plan by the publication of a call for expressions of interest.</t>
  </si>
  <si>
    <t>Sixth Economic Growth and Governance Credit EGGC-6</t>
  </si>
  <si>
    <t>The Recipient's online site for Budget publication has been upgraded to an interactive website and the Budget for the Fiscal Year 2013 and Budget execution data for the Fiscal Years 2009, 2010, 2011 and 2012 have been published on said interactive website</t>
  </si>
  <si>
    <t>The Recipient has isntalled SIGMAP within its ministry responsible for finance for the benefit of ARMP</t>
  </si>
  <si>
    <t>CEET had drafted a commentary, conducted on the basis of the company's financial model dated September 2013, on the adequacy of its electricity tariff</t>
  </si>
  <si>
    <t>The Recipient's Cabinet has approved a policy framework for performance program based-budgeting and agreed on its progressive implementation involving first as a pilot in selected ministries for the 2014 budget and, if successful, its extension to all ministries for the 2015 buget.</t>
  </si>
  <si>
    <t>The Recipient's Cabinet has approved: (i) an adjustment mechanism for electricity tariffs effective from July 2013; and (ii) a policy memorandum on rebalancing tariffs from July 2013.</t>
  </si>
  <si>
    <t>Governance Opportunities and Jobs DPL-2</t>
  </si>
  <si>
    <t>Decree No. 2014-1039 dated March 13, 2014, on the national public procurement system, has been published in the Official Gazette No. 22, dated March 18, 2014.</t>
  </si>
  <si>
    <t>The Recipient has, through its Ministry of Finance and Economic Development, prepared and executred a plan fully accounting for unpaid financial obligations incurred in Fiscal Year 2012 and met said unpaid financial obligations in Fiscal Year 2013, in accordance with the provisions of paragraph 32 of the Letter of Development Policy</t>
  </si>
  <si>
    <t>The Recipient has, through its Ministry of Finance and Economic Development, submitted a Supplementary Budget for Fiscal Year 2013 to Parliament, in accordance with the provisions of paragraph 32 of the Letter of Dwevelopment Policy</t>
  </si>
  <si>
    <t>The Recipient has, through its Ministry of Finance and Economic Development, disclosed publicly in the first half of Fiscal Year 2013, a statement of the revenue collected in Fiscal Year 2012 from the top extractive industries covering at least 90 percent of the total collection, by revenue type, in accordance with para 159 of the Mines and Minerals Act, and consistent with the Recipient's commitments under the Extractive Industries Transparency Initiative, in accordance with the provisions of paragraph 37 of the Letter of Development Policy</t>
  </si>
  <si>
    <t>The Recipient has, through its Ministry of Energy, implemented a loss reduction plan, in accordance with the provisions of paragraph 39 of the Letter of Development Policy</t>
  </si>
  <si>
    <t>the MOF, MOES and MOH have adopted organization codes for tier-2 budget entities under the current budget coding system and has allocated FY 2012/13 budget to these levels for education and health sectors at the central level</t>
  </si>
  <si>
    <t>the MOF has submitted to the Government Office for review and approval by the Cabinet a decree on public sector accounting</t>
  </si>
  <si>
    <t>the MOES has collected and made available for dissemination school-based expenditure reports for ninety-five percent (95%) or more of schools in at least thirty percent (30%) of districts</t>
  </si>
  <si>
    <t>The Recipient has adopted a new chart of accounts to plan and track expenditures by natural account codes across recurrent and development expenditures, as evidenced through the "Chart of Accounts 2013 Natural Account Codes Master List" dated October 29, 2012 distributed by the Recipient's Ministry of FInance and Treasury to all Recipient's Ministries as per the Letter No 473/1/9/23 dated June 11, 2013 from the Recipient's Permanent Secretary of the Ministry of Finance and Treasury.</t>
  </si>
  <si>
    <t>The Recipient has adopted formal consultation mechanisms between the Recipient's Ministries as aprt of the budget formation process to assess the full content of the Recipient's Ministries spending proposals for the recurrent and development budgets, as evidenced through: (i) the Recipient's "Extract for Action from Conclusion of the Cabinet" dated June 18, 2012, endorsing the 2013 budget strategy and process; (ii) the Consultation Sheet for the 2013 Budget Process dated August 2012; and (iii) the Recipient's MInister of FInance and Treasury Media Release ("2013 Budget is Launched") dated June 6, 2012.</t>
  </si>
  <si>
    <t>The Recipient has established a dedicated procurement branch within its Treasury including dedicated units for policy and training, tender support and operational procurement, as evidenced through: (i) Letter dated June 6, 2013 (Ref: 473/1/9/23) from the Recipient's Permanent Secretary of the Ministry of Finance and Treasury confirming the establishment of said dedicated procurement branch; and (ii) the Recipient's Procurement and Contract Administration Manual dated April 2013.</t>
  </si>
  <si>
    <t>The Recipient has applied successfully for candidate status to the Extractive Industries Transparency Initiative, as evidenced through: (i) the application letter (Ref: 472.09.11.01) dated May 10, 2012 signed by the Recipient's Minister of Finance and Treasury and sent to the Chair of the Board of the Extractive Industries Transparency Initiative; (ii) the admission confirmation sent by the Head of the Secretariat of the Extractive Industries Transparency Initiative by letter to the Recipient's Minister of Finance and Treasury dated July 3, 2012; and (iii) the press articles "SI attains EITI candidacy" published on the newspapers the Island Sun and the Solomon Start, both on July 10, 2013.</t>
  </si>
  <si>
    <t>The Recipient has prepared an annual budget for the 2014 fiscal year which includes financing for prioritized expenditures included in the "Recovery Framework" as endorsed by Recipient's Cabinet through its memoranda (referenced "FK(13) Faapitoa 10" and "FK(13) Faapitoa 13"), dated respectively March 18, 2013 and May 28, 2013.</t>
  </si>
  <si>
    <t>The Recipient has taken measures to make procurement information publically available in the Recipient's territory, as evidenced through: (i) a letter (File Ref: 3.2.1.23) dated June 5, 2013 from the Recipient's Ministry of Finance confirming that all procurement notices and contract awards notices above 500,000 Tala issued since July 2012 have been made available on line; and (ii) the minutes dated August 1, 2012 of the Recipient's Cabinet Development Committee Meeting of July 27, 2012.</t>
  </si>
  <si>
    <t>The Recipient has taken measures to implement its national payments policy, as evidenced through: (i) the Recipient's Cabinet approval of said payment policy through its Cabinet's decision referenced "F.K. (12) Faapitoa 25", dated November 2, 2012; and (ii) the reports referenced "January 2013 Report on Government Arrears" (through the Recipient's MInistry of FInance Circular Memorandum 2013/03 dated March 15, 2013); "February 2013 Report on Government Arrears" (through the Recipient's Ministry of Finance Circular memorandum 2013/13 dated April 5, 2013); and "March 2013 Report on Government Arrears" (through the Recipient's Ministry of Finance Circular Memorandum 2013/07 dated May 2, 2013); and (iii) the minutes dated August 1, 2012 of the Recipient's Cabinet Development COmmittee Meeting of July 27, 2012.</t>
  </si>
  <si>
    <t>First Economic Reform Support DPO</t>
  </si>
  <si>
    <t>The Recipient has approved a procurement reform strategy outlining a roadmap of regulatory changes in public procurement procedures, addressing major weaknesses observed in the recent procurement review, as evidenced through the Recipient's Cabinet Decision No. 785 dated August 30, 2013.</t>
  </si>
  <si>
    <t>The Recipient has implemented a new policy to prevent misuse of Contingency Fund including through restricting replenishments to the fourth quarter of the fiscal year as evidenced through: (a) the letter from the Minister of Finance dated September 23, 2013; and (b) the budget actuals generated by the Recipient's financial management information system showing that no transfers to the Contingency Fund during the first three quarters of fiscal year 2013.</t>
  </si>
  <si>
    <t>The Recipient has adopted and submitted to its parliament, for informational purposes only, the 2014-2016 Buger Orientation Document (BOD) and the budget framework lettere consistent with the BOD for the preparation of its 2014 budget law.</t>
  </si>
  <si>
    <t>The Recipient has published, at the communal level, the 2014 Citizen Budget in French and Kirundi highlighting information on sectorial budget allocations.</t>
  </si>
  <si>
    <t>The Recipient has increased its allocation for feeder roads and irrigation under the 2014 budget law, consistent with the 2013-2015 medium term expenditure framework.</t>
  </si>
  <si>
    <t>Second Connectivity DPL</t>
  </si>
  <si>
    <t>The Borrower has signed a Minister of Finance Regulation on operational procedures to implement Minister of Finance Regulation No. 223/2012 on the channeling of government funds to public-private partnership projects in infrastructure.</t>
  </si>
  <si>
    <t>Second Institutional Strengthening for Social Inclusion DPL</t>
  </si>
  <si>
    <t>The Borrower has issued a Presidential Decree (No. 37/2012) to provide budget allocation to increase the adequacy of benefit levels for the conditional cash transfer (PKH) program and expand coverage of the PKH using the PPLS11 to identify beneficiaries of the PKH.</t>
  </si>
  <si>
    <t>The Borrower, in preparation of the 2014 budget, has clearly identified the fiscal changes that impacted the medium-term expenditure framework and facilitated the reconciliation with the 2013 forward estimates in the FY2014 Financial Notes and Draft Budget.</t>
  </si>
  <si>
    <t>The Borrower has issued a Government Regulation (No. 45/2013) to support enhanced budget execution procedures.</t>
  </si>
  <si>
    <t>Third Shared Growth Credit</t>
  </si>
  <si>
    <t>The Recipient (i) has developed a cost model for the electricity sector providing the information needed to undertake a revision of tariffs in electricity sectory; and (ii) has commenced the corporate due filigence and an operational and financial audit of NIGERLEC</t>
  </si>
  <si>
    <t>The Recipient has adopted measures to prevent the accumulation of new arrears by four state-owned enterprises: Societe Nigerienne d'Electricite, Societe d'Exploitation des Eaux du Niger, Societe Nigerienne des Telecommunications and Societe de Patrimoine des Eaux du Niger.</t>
  </si>
  <si>
    <t>The Recipient has issued implementation regulations for the new Procurement Code, including on: (a) the udpated of the Procurement Code with respect to the defense and security forces; (b) the list of documents to be provided by bidders/candidates in order to be eligible; [c] procurement process deadlines; (d) procurement sanctions for public officials, bidders and members of commissions; (e) procurement procedure manual for the Procurement Code; (f) procurement procedures for local authorities; and (g) procurement procedure manual for public enterprises.</t>
  </si>
  <si>
    <t>First DPO</t>
  </si>
  <si>
    <t>The Recipient, through its Cabinet, has strengthened its budget execution and transparency through the preparation and publication of quarterly fiscal reports</t>
  </si>
  <si>
    <t>The Borrower has taken concrete steps to improve budget management by: (i) adopting a budget calendar for FY14/15 through Cabinet Decision No. 37/13; and (ii) completing the implementation of the Central Treasury Management System in at least thirty (30) MDAs, resulting in ninety percent (90%) of all MDA payments being done via electronic transfers</t>
  </si>
  <si>
    <t>The Recipient has increased resource transfers to local governments to four and four hundred percent (4.4%) of the national budget to ensure that said governments have sufficient funds to carry out their respective mandates, as provided for under the Code General des Collectivites Territoriales.</t>
  </si>
  <si>
    <t>The Borrower, pursuant to Instruction No. 8 dated March 7, 2014, issued by the MoF, has notified all line ministries that financial commitments of these ministries for calendar year 2014, 2015 and 2016 must be met within the expenditure ceilings as set forth in the Budget 2014 and Medium Term Budget 2015-2017 respectively.</t>
  </si>
  <si>
    <t>The Borrower, pursuant to Supplemental Instruction No. 3 dated January 17, 2014, in connection with the Budget 2014 implementation instructions and the Medium Term Budget 2015-2017 instructions issued by the MoF; (a) has requested all ministries to establish a prioritized list of all expenditures for projects the costs of which are estimated to be larger than five milliojn Euros (E5,000,000) equivalent; and (b) has received the said list from all the ministries.</t>
  </si>
  <si>
    <t>The Borrower's Council of Ministers pursuant to its Supplemental Instructions No. 3 dated January 17, 2014, has requested all the budget units of the ministries to obtain from the MoF a confirmation on the availability of funds within their approved budgets before initiating the procurement for investment projects to be financed out of public funds.</t>
  </si>
  <si>
    <t>The Borrower has, through the Albania Energy Regulator issued Resolution No. 146 dated December 24, 2014, instructed CEZ Distribution to implement a flat rate for all non-metered household customers and CEZ has commenced implementation of said instructions.</t>
  </si>
  <si>
    <t>The Borrower has adopted the following budget preparation practices to improve its accountability and fiscal discipline including: (A) preparation, publication and regular updating of detailed revenue estimates including subsequent years estimates; and (B) issuance of an annual budget directive setting appropriate sectorial budget ceilings which shall be consistent with the medium term revenue forecasts and targets for public indebtedness</t>
  </si>
  <si>
    <t>The Borrower, through SGA, has adopted standardized procurement (including e-procurement) and asset management practices, through the adoption of GRP</t>
  </si>
  <si>
    <t>The Borrower, through CGE, has established standardized procedures for expenditure management aimed at increasing the speed, efficiency and public transparency, as well as for the reduction of administration costs</t>
  </si>
  <si>
    <t>DPL-1</t>
  </si>
  <si>
    <t>The Borrower has reduced exemptions in public procurement from competitive procedures through enactment of Law No. 1197-VII "On Public Procurement" dated April 10, 2014.</t>
  </si>
  <si>
    <t>Resolution No. 420 dated April 3, 2014, has been adopted by the Borrower's National Energy Regulatory Commission (NERC) effecting an increase in residential gas prices by 56% (weighted average); and a series of Resolutions has been adopted by the Borrower's National Commission for Regulation of Communal Services (NCRCS) to increase residential heating tariffs of 176 licensees by 40% (weighted average).</t>
  </si>
  <si>
    <t>The Recipient has adopted and published detailed manuals of procedures for the Direction Nationale de Controle des Marches Publics</t>
  </si>
  <si>
    <t>The Recipient has commenced annual evaluations of its public procurement system</t>
  </si>
  <si>
    <t>The Borrower's Parliament has enacted amendments to the Public Finance Law No. 500/2002 through Law No. 270/2013 and, based on these amendments, the MoPF has issued a detailed action plan for preparing and executing results-informed budgets.</t>
  </si>
  <si>
    <t>Growth and Competitiveness DPO-3</t>
  </si>
  <si>
    <t>The Borrower's Ministry of Finance has consolidated the financial reports prepared by all central government budgetary organizations, in accordance with the modified cash-basis international public sector accounting standards (IPSAS).</t>
  </si>
  <si>
    <t>The 2013 budget performancee of all central government Legal Entities of Public Law has been made available on the e-budget and the Borrower's Minister of Finance has issued Order No. 77 dated March 14, 2014 and Order No. 442 dated December 31, 2013, requiring all central government Legal Entities of Public Law to submit their respective budget performance numbers: (a) for 2014 either through the e-budget or through hard copies; and (b) for 2015 onwards only through the e-budget.</t>
  </si>
  <si>
    <t>The Ministry of Economic Planning and Budget has communicated budgetary ceilings for FY14 to 9 Cofog, and then to MDAs by July 31, 2013, and the said ceilings have been used by said MDAs in the preparation of the 2014 Lagos State budget.</t>
  </si>
  <si>
    <t>Eight pilot MDAs, which represent at least 65% of capital budget, have been mandated to use standard bidding documents for all contracts above one hundred million Naira.</t>
  </si>
  <si>
    <t>The Public Procurement Agency Board has been inaugurated.</t>
  </si>
  <si>
    <t>Members of the audit Service Commission have been appointed, pursuant to audit law.</t>
  </si>
  <si>
    <t>The Program Implementing Entity has implemented the "procure to pay" module of Oracle Financials in at least 5 of 8 Key MDAs.</t>
  </si>
  <si>
    <t>The Public Procurement Law of the Recipient has been amended in order to to refine, fill gaps, eliminate inconsistencies and further elaborate the provisions of the Law on institutional and procedural matters, and the Cabinet of Ministers has adopted the Regulations for the implementation of the amended Law.</t>
  </si>
  <si>
    <t xml:space="preserve">The practice of the adjustment and implementation of the Annual Cash Plan on a monthly basis has been established based on the template developed with the World Bank technical assistance. </t>
  </si>
  <si>
    <t>The Ministry of Finance has issued an instruction to implement new functions of the Integrated financial Management Information System to strengthen arrears management by introducing: (i) automatic carryover of arrears; (ii) age profile of all arrears; and (iii) reporting separately the total stock of arrears, arrears accumulation and arrears repayments in monthly budget execution reports.</t>
  </si>
  <si>
    <t>The Borrower has improved its public procurement regulatory framework,
through the establishment of: (i) the Integrated Management System of
Procurement and Contracts (Sistema Integrado de Gestdo de Compras e
Contratos do Estado) which allows to manage public procurement procedures in
an integrated manner, as evidenced by the Borrower's Decree No. 34.159,
published in the Official Gazette on November 11, 2013; and (ii) a price
registration modality aimed at recording in a systematic manner prices of goods
and services procured by the Borrower's secretariats, agencies and entities, as
evidenced by the Borrower's Decree No. 34.162, published in the Official
Gazette on November 11, 2013.</t>
  </si>
  <si>
    <t>The Borrower has established an electronic system (Sistema Eletronico de
Gestdo de Contratos) for managing electronically the contracting of services
outsourced by the secretariats, agencies and entities within the Borrower's
Executive Branch (Poder Executivo Estadual), as evidenced by the Borrower's
Decree No. 34.158, published in the Official Gazette on November 11, 2013.</t>
  </si>
  <si>
    <t>The Borrower has established a regulatory framework requiring specific budget
allocations for essential recurrent expenditures (including, inter alia, electricity,
telephone, water and sanitation) incurred by the secretariats, agencies and entities
within the Borrower's Executive Branch (Poder Executivo Estadual) and
restricting modifications of said budget allocations during a given budget period,
as evidenced by the Borrower's Decree No. 34.011, published in the Official
Gazette on September 25, 2013.</t>
  </si>
  <si>
    <t>Econ Management Competitiveness Credit 10</t>
  </si>
  <si>
    <t>The Recipient, through National Assembly, has adopted the Amended Law on
Procurement to strengthen transparency and competition in public procurement.</t>
  </si>
  <si>
    <t>The Borrower has mandated the use of price information from its electronic fiscal
invoice database as a reference price to inform its procurement processes of goods,
as evidenced by the Borrower's Decree No 51.200, dated February 7, 2014, and
published in the Official Gazette on February 10, 2014, as amended by the
Borrower's and Decree No 51.274, dated March 11, 2014, and published in the
Official Gazette on March 12, 2014.</t>
  </si>
  <si>
    <t>The Borrower has mandated all of its secretariats that have implemented the Cost
Policy and System for more than one year to prepare, as part of their annual report,
a managerial cost report, as evidenced by Normative Instruction (Instruqdo
Normativa) No 01, issued by the Borrower's General Accounting and Auditing
Office (Contadoria e Auditoria Geral do Estado) on March 28, 2014, and
published in the Official Gazette on March 31, 2014.</t>
  </si>
  <si>
    <t>The Recipient's Ministry of Economy and Finance has issued and published on
June 16, 2014, the regulations requiring Line Ministries to submit thereto annual
forecasts of their respective monthly expenditures.</t>
  </si>
  <si>
    <t>To improve budget management and implement a results-based methodology of public expenditures, the Borrower has: (a) adopted a legal framework for results-based budgeting, as evidenced by Legislative Decree No. 13-2013; (b) complied with the requirements to expand the application of results-based budgeting to the Borrower’s Ministry of Economy and the Ministry of Sports and Culture; and (c) established operating and coordination mechanisms for results-based budgeting in the Borrower’s Ministry of Public Finance and the Ministry of Public Health and Social Assistance.</t>
  </si>
  <si>
    <t>To strengthen budget management and the
transparency of public expenditures, the Borrower has: (a) mandated the use of the Single Treasury Account to process budget transactions; (b) mandated that all entities that execute projects with public funds adequately report their activities to the Borrower’s Ministry of Public Finance; (c) introduced regulations to strengthen the monitoring and evaluation of loans and grants to, and trust funds managed by, public entities; and (d) mandated that all public entities use the SIAF to consolidate budgetary and financial information, as evidenced by Legislative Decree No. 13-2013.</t>
  </si>
  <si>
    <t>The Recipient's Customs Department has rolled its strategic approach to risk management through the implementation of a computerized ("ASYCUDA") risk management module in daily customs operations at the Regional Customs House in Jalalabad in order to limit arbitrary controls and related integrity issues.</t>
  </si>
  <si>
    <t>The Recipient's Cabinet has approved a bill to enact the Tax Administration Act and said bill has been finalized by the Attorney General's Chamber.</t>
  </si>
  <si>
    <t>The Recipient's Parliament has enacted a law simplifying property registration procedures and revised its tax code to reduce: (i) property taxes; and (ii) the time required for other tax payments.</t>
  </si>
  <si>
    <t>Approval by the Recipient's Parliament of the 2013 Budget Law No 23/VIII/2012 which contains measures to augment domestic revenues, including: (i) increasing the value added tax (VAT) rate applied to hotels and restaurants from 6 percent to the standard rate of 15 percent; (ii) increasing the VAT collection base for energy, water, communications and road-transportation services; (iii) expansion of the tax base of the Ecological Tax; (iv) establishing a "tourism fee" of Euro 2 per guest-night; and (v) establishing a statistical fee for custom services</t>
  </si>
  <si>
    <t>Approval by Parliament of the Tax Benefit Code</t>
  </si>
  <si>
    <t>Adoption by the Council of Ministers of regulations related to the 2010 Customs Code designed to further streamline customs procedures</t>
  </si>
  <si>
    <t>The Recipient, through Government Protocol Decree No. 29, Item 33 dated July 25, 2013 (i) has adopted the "Guidelines on Strategic Principles for Review of Tax and Customs Legislation", including the review of tax exemptions and excise rates with the aim of identifying areas for improving revenue colelction; and (ii) has approved a medium-term strategy on amendments to the tax and customs legislation.</t>
  </si>
  <si>
    <t>The Recipient has, through its National Revenue Authority, taken administrative and enforcement actions with a view to increasing compliance and timeliness of filing of Income Tax returns, in accordance with the provisions of paragraph 36 of the Letter of Development Policy</t>
  </si>
  <si>
    <t>The Recipient has, through its National Revenue Authority, initiated recovery proceedings on all Income Tax arrears' cases, in accordance with the provisions of paragraph 37 of the Letter of Development Policy</t>
  </si>
  <si>
    <t>the MOF has implemented a customs risk management approach to imports where an automated system for customs data is deployed.</t>
  </si>
  <si>
    <t>The Recipient has established a transparent and consistent process for approving tax exemptions, as evidenced through: (i) the official record from the Recipient's National Parliament (with reference "Customs and Excise (Amendment) (No2) Act 2012 (No. 8 of 2012)) confirming that an "Act to amend the customs and excise Act (Cap. 121) and make consequential amendments to related tax acts" was passed by said National Parliament on November 27, 2012; and (ii) the Commencement Notice sent by the Recipient's Minister for Finance and Treasury on June 28, 2013.</t>
  </si>
  <si>
    <t>The Recipient has approved a bill to amend the Recipient's Income Tax Act to provide for a simplified taxation system for small business in the Recipient's territory, as evidenced through: (a) the Cabinet's Decision No. 665 dated August 2, 2013 approving the Ïncome Tax (Amendment) (No. 2) Bill 2013 (A Bill for an Act to Amend the Income Tax to Provide for a Simplified Taxation System for Small Business)"; (b) the Cabinet's Decision No. 667 dated August 2, 2013 approving the "Revenue Services Administration (Amendment) (No.2) Bill 2013 (A Bill for an Act to Amend the Revenue Services Administration Act Consequent upon Amendments to the Income Tax Act in Relation to Small Business Taxation)"; and [c] the letter dated September 26, 2013 from the Recipient's Legislative Assembly confirming receipt of said bills for its approval.</t>
  </si>
  <si>
    <t>The Recipient has approved a bill to amend the it's Income Tax Act to provide for the taxation of extractive industries in the it's territory, as evidenced through: (a) the Cabinet's Decision No. 666 dated August 2, 2013 approving the Ïncome Tax (Amendment) (No. 3) Bill 2013 (A Bill for an Act to Amend the Income Tax to Provide for Taxation of Extractive Industries)"; (b) the Cabinet's Decision No. 668 dated August 2, 2013 approving the "Revenue Services Administration (Amendment) (No. 2) Bill 2013 (A Bill for an Act to Amend the Revenue Services Administration Act Consequent upon Amendments to the Income Tax Act in Relation to the Taxation of Extractive Industries)"; and [c] the letter dated September 26, 2013 from the Recipient's Legislative Assembly confirming receipt of said bills for its approval.</t>
  </si>
  <si>
    <t>The Borrower, through the Directorate General of Taxes, has issued regulations (Minister of Finance Regulation No. 100/PMK.03/2013 and Director General of Taxes Regulation No. PER-28/PJ/2013), to establish procedures and an application for VAT refunds for tourists through a website.</t>
  </si>
  <si>
    <t>The Borrower, through the Directorate General of Taxes, has issued a regulation (Director General of Taxes Regulation No. PER-26/PJ/2013) to streamline procedures for individual e-filing on simple tax returns and has improved the form for very simple tax returns.</t>
  </si>
  <si>
    <t>Enhancing Fiscal Capacity to Promote Shared Prosperity DPL</t>
  </si>
  <si>
    <t>The Borrower has improved the progressivity of its tax system by: (i) establishing an alternative income tax; (ii) introducing a luxury tax; and (iii) simplifying the value-added tax, as evidenced by the issuance of the Borrower's Law No. 1607 dated December 26, 2012, duly published in the Borrower's Official Gazette on December 26, 2012.</t>
  </si>
  <si>
    <t>The Borrower has reduced the cost of formal employment creation by: (i) reducing firms' payroll contribution for employees with salaries below ten minimum monthly wages; and (ii) creating a new tax on corporate profits, as evidenced by the issuance of the Borrower's Law No. 1607, dated December 26, 2012, duly published in the Borrower's Official Gazette on December 26, 2012.</t>
  </si>
  <si>
    <t>The Borrower has tabled in Parliament on October 29, 2013, a bill titled the Fiscal Incentives [Miscellaneous Provisions] Act, 2013, to transition to a generally competitive business tax regime with the elimination of existing sector-based incentive programs and the introduction of generalized incentives through a rules based and non-discretionary system</t>
  </si>
  <si>
    <t>The Recipient has (i) completed a procedure-based audit of the customs clearance procedures in Ouagadougou to improve customs administration; and (ii) adopted the recommendations of the audit through the Arrete No 2014-0264/MEG/SG/DGD.</t>
  </si>
  <si>
    <t>The Borrower, through ANIP, has taken steps to increase tax compliance by carrying out 10 audits of Large Taxpayers using advanced audit techniques</t>
  </si>
  <si>
    <t>The Borrower has adopted a "Custody Regime"for bearer shares for purposes of facilitating the identification of the ownership of said type of shares</t>
  </si>
  <si>
    <t>The Borrower's Parliament, pursuant to Law No. 177 of January 31, 2013, has increased the Corporate Income Tax rate from 10% to 15%.</t>
  </si>
  <si>
    <t>Financially Sustainable and Inclusive Growth</t>
  </si>
  <si>
    <t>(a) The Ministry of Finance has approved the FBR Strategy Paper containing a comprehensive tax reform strategy; and consistent with it, (b) the Federal Board of Revenue has refrained, since July 1, 2013, from issuing statutory regulatory orders granting special tax exemptions.</t>
  </si>
  <si>
    <t>The Federal Board of Revenue, as part of the implementation of the FBR Strategy Paper, has: (a) issued at least seventy thousand (70,000) notices to potential tax evaders to register and file tax payments; and (b) undertaken provisional tax assessments of at least eight thousand (8,000) individuals.</t>
  </si>
  <si>
    <t>The Federal Board of Revenue, as part of the implementation of the FBR Strategy Paper, has: (a) launched an information technology-based Taxpayers Audit Monitoring System; (b) undertaken ballot-based audits of at least five (5) perfect of total tax returns filed for tax year 2012; and [c] completed at least twenty-five (25) percent of such audits.</t>
  </si>
  <si>
    <t>The Federal Board of Revenue, as part of the implementation of the FBR Strategy Paper, has: (a) published the Parliamentarians Tax Directory; and (b) issued national tax numbers to all members of the Senate, the National Assembly, and the Provincial Assemblies, and disclosed their respective tax payments.</t>
  </si>
  <si>
    <t>The Borrower has begun requiring publication of monthly data on VAT refund processing including claims, refunds, automatic refunds, and arrears; and has revoked the order of the Borrower's Minister of Revenue and Duties that established targets for additional assessments and fines resulting from audits, through issuance of the Order No. 204 of the Borrower's Minister of Revenue and Dities, dated March 28, 2014 "On Amendments to the Order of the Minister of Revenue and Duties of Ukraine No. 279 dated July 17, 2012"; and through enactment of Law of Ukraine No. 1200-VII "On Amendments to the Tax Code of Ukraine and Other Legislative Acts of Ukraine concerning Elimination of Certain Inconsistencies in Legislation" dated April 10, 2014.</t>
  </si>
  <si>
    <t>The Recipient, through its Ministry of Economy and Finance has signed an agreement with the Collectif des Centres de Gestion Agrees, to support the formalization of the informal sector</t>
  </si>
  <si>
    <t>A bill to amend the Lagos State Revenue Administration Law that provides for a stronger separation of supervision and management of Lagos Internal Revenue Service has been submitted to the State Assembly.</t>
  </si>
  <si>
    <t xml:space="preserve">The Cabinet of Ministers has approved draft amendments to the Investment Promotion Law aimed at broadening the tax base by reducing the scope of tax incentives for new investments and limiting their duration. </t>
  </si>
  <si>
    <t>The Cabinet of Ministers has approved draft amendments to the Income Tax Law introducing 10% tax on distributed dividends.</t>
  </si>
  <si>
    <t>The Borrower has adopted the NFC-e, to be applied on a: (a) voluntary basis
from July 1, 2013 until December 31, 2014, and (b) mandatory basis from
January 1, 2015, as evidenced by the Borrower's Decree No. 33.405, published
in the Official Gazette on April 16, 2013, and the Resolution No. 022/2013
issued by SEFAZ and published in the Official Gazette on July 1, 2013.</t>
  </si>
  <si>
    <t>Econ Management Competitiveness Credit 11</t>
  </si>
  <si>
    <t>The Recipient, through National Assembly, has adopted the Amended Law on Corporate
Income Tax to establish competitive corporate income tax rates, clarify rules and
regulations on transfer pricing, and introduce provisions on deductible expenses.</t>
  </si>
  <si>
    <t>Econ Management Competitiveness Credit 12</t>
  </si>
  <si>
    <t>The Recipient, through National Assembly, has adopted the Amended Law on Value
Added Tax to: (a) adjust the group of goods and services not subject to value added tax;
(b) clearly specify the goods and services subject to 0% value added tax rate; and (c)
apply thresholds as appropriate.</t>
  </si>
  <si>
    <t>The Borrower has improved its assessment procedures for New Tax Expenditures,
as evidenced by the Service Order (Ordem de Serviqo) No 005, issued by the
Borrower's Undersecretary of Internal Revenue, dated March 24, 2014.</t>
  </si>
  <si>
    <t>The Borrower has established: (a) procedures to guide the recovery of tax arrears,
reducing processing times and prioritizing cases with high values and high
probability of recovery; and (b) criteria to measure results of tax arrears recovery
actions, as evidenced by Directive (Portaria) No 55, issued by the Borrower's
Secretary of Finance (SEFAZ), dated December 27, 2013, and published in the
Official Gazette on December 30, 2013.</t>
  </si>
  <si>
    <t>To raise tax revenues, the Borrower has: (a) issued
implementing regulations for: (i) the income tax (ISR) reform, as
evidenced by the Borrower’s Executive Agreement No. 213-2013; (ii) the value added tax (VAT) reform, as evidenced by the
Borrower’s Executive Agreement No. 5-2013; and (iii) the tax
reform for the new tax on motor vehicles first registration
(IPRIMA), as evidenced by the Borrower’s Executive Agreement
No. 133-2012; and (b) improved the organizational structure of the Tax Administration Superintendence in line with international practices, as evidenced by Legislative Decree No. 13-2013.</t>
  </si>
  <si>
    <t>To strengthen the Tax Administration
Superintendence in alignment with the Central American Uniform Customs Code (CAUCA) and the Regulations of the Central American Uniforms Customs Code (RECAUCA), the Borrower approved the National Customs Law through the enactment of Legislative Decree No. 14, 2013, including: (a) a definition on customs infringements and related sanctions; (b) the regulation of the suspension and cancellation of customs licenses; and (c) the establishment of procedures against fraud and contraband.</t>
  </si>
  <si>
    <t>To increase transparency and exchange of
information on international taxation, the Borrower has: (a) signed an additional tax information exchange agreement with the Commonwealth of Australia, dated September 26, 2013; (b) signed the Convention on Mutual Administrative Assistance in Tax Matters on December 5, 2012; and (c) created an international taxation unit within the Borrower’s Ministry of Public Finance to support the exchange of information related to international taxation, as evidenced by the Borrower’s Executive Agreement No. 26-2014.</t>
  </si>
  <si>
    <t>The Recipient has: (a) through its Internal Auditor General issued public sector audit committee guidelines to improve effectiveness of audit committees MDAs and LGAs; and (b) facilitated implementation of the Procedures Manual for the QAIP and of the Guidelines for Developing Institutional Risk Management Framework (IRMF) in Public Sector, issued by the Internal Auditor General.</t>
  </si>
  <si>
    <t>The Prime Minister has issued Circulars No. 19/2012 dated November 27, 2012, No. 20/2012 dated November 27, 2012 and No. 4/2013 dated January 17, 2013 to enhance the administratiove framework in support of the implementation of the Access to Information Law No. 47 of year 2007</t>
  </si>
  <si>
    <t>The Council of Ministers has: (a) adopted on January 25, 2013, and submitted to Parliament for approval on February 14, 2013, a draft law amending the Audit Burea law No. 18 of year 2007, aimed at ensuring independence of the Borrower's Audit Bureau and improving performance audit and ex-post controls capacities of said Audit Burea in a manner consistent with International Standards for Supreme Audit Institutions; and (b) approved the memorandur of understanding entered into between the MoF and the Audit Bureau to strengthen internal control unites in line ministries and public agencies for better implementation of the Internal Control By-Law No. 3 of year 2011.</t>
  </si>
  <si>
    <t>The Recipient, through Government Resolution No. 596 dated August 30, 2012, has adopted the Anti-corruption Program and Action Plan for 2012 - 2014 and has established a framework for monitoring its implementation that includes independent experts and non-governmental organizations.</t>
  </si>
  <si>
    <t>The Recipient's State Personnel Service has completed the first round of verification of asset declarations of civil servants in political functions, and submitted the summary results to the Governement.</t>
  </si>
  <si>
    <t>The Recipient, through Government Resolution No. 498, dataed September 9, 2013, approved a Regulation on Internal Audit Council establishing said council; the Recipient, through Government Resolution No. 722 dated December 31, 2013, has adopted a regulation on Financial Management and Control in Budget Organizations; and the Recipient, through Government Resolution No. 721, dated December 31, 2013, has adopted ethical standards for internal auditors in public agencies of the Recipient.</t>
  </si>
  <si>
    <t>The Recipient has adopted and submitted to Parliament for enactment a draft law establishing a mandatory asset declaration system applicable, inter alia, to senior public offials.</t>
  </si>
  <si>
    <t>The Recipient has published the 2011 annual report prepared by the Recipient's audit court.</t>
  </si>
  <si>
    <t>the adoption, by the Recipient's cabinet on May 21, 2013, and the subsequent submission to the Recipient's Parliament on June 20, 2013, of a draft law on anti-corruption setting forth the institutional framework for the fight against corruption by public officials and the related strengthening of institutional governance, as per copy of internal communications No.5000/09/CZ No.374 dated May 21, 2013, and No.35/PR/SGG-CDM addressed respectively by said cabinet to the Recipient's office of the President and by the latter office to the Recipient's parliament on June 20, 2013</t>
  </si>
  <si>
    <t>(i) ECC has approved the establishment of monitoring units within both MWP and MPNR with the responsibilities of monitoring the energy sector, reporting on a quarterly basis; and (ii) MWP and MPNR have formulated the scope of work for advisors to review the quarterly monitoring reports and make those reviews public.</t>
  </si>
  <si>
    <t>Decision-making bodies of at least five State owned enterprises and agencies among a list of ten pilot entities, have adopted a resolution and action plan to implement the new code of corporate governance for State owned enterprises.</t>
  </si>
  <si>
    <t>The Minister of Economy and Finance has adopted a fiscal transparency policy through a decision dated June 12, 2013.</t>
  </si>
  <si>
    <t>The Anti-Corruption Commission (Commission nationale de prevention et de lutte contre la corruption) has published, on its website and/or in a national newspaper, a list of public officials who have filled their asset declaration, in accordance with the Recipient's Decree no. 12-183/PR dated September 15, 2012.</t>
  </si>
  <si>
    <t>The Recipient had created in its approved FY2013/14 budget a specific code with funds for transfers to TANESCO to improve fiscal transparency.</t>
  </si>
  <si>
    <t>The Recipient has caused TPDC to publish on its website its latest audited financial statement, its latest procurement audit report, and its key performance indicators.</t>
  </si>
  <si>
    <t>The Borrower has implemented measures to strengthen the operation of SIIF Nacion to enhance transparency and accountability in the execution of the public budget, including, inter alia the incorporation of data related to revenues and budget execution to the transparency portal (Portal de Transparencia Economica), as evidenced by: (i) Letter No. 2-2013-026879, dated July 29, 2013; (ii) the Borrower's Decree No. 2674 of December 21, 2012, duly published in the Borrower's Official Gazette on Deceber 21, 2012; and (iii) the Borrower's Ministry of Finance's Act. No. 16 of February 26, 2013.</t>
  </si>
  <si>
    <t>The Recipient's Council of Ministers has adopted: (ii) a draft anti-corruption law which has been submitted to the National Assembly</t>
  </si>
  <si>
    <t>The Borrower has adopted the legal framework to implement its treasury's operational risk policy, which policy provides for, inter alia, mandatory disclosure of related documents on the internet and the Borrower's submission to yearly external audits of said policy</t>
  </si>
  <si>
    <t>The Borrower has adopted the following institutional practices to improve its transparency and accountability: (A) regular publication of a comprehensive estimate of fiscal commitments, including explicit and contingent payments from effective and prospective PPP contracts, which estimates shall be updated at least annually togethert with the annual budget law; and (B) publication of all documents and analysis relating to PPP projects through a specialized website</t>
  </si>
  <si>
    <t>The Borrower's Cabinet of Ministers has adopted and submitted to the Verkhovna Rada (Parliament) the draft law of Ukraine "On Amending Some Legislative Acts of Ukraine in the Field of Public Anticorruption Policy in View of the Execution of European Union Visa Regime Liberalization Action Plan for Ukraine" (Registration No. 4556, of March 25, 2014), which would establish a centralized external verification mechanism for financial disclosures by elected and senior public officials, and provide for disciplinary and administrative sanctions for those who fail to comply with financial disclosure requirements or misrepresent financial information.</t>
  </si>
  <si>
    <t>The Recipient has finalized the 2008, 2009 and 2010 procurement audits of selected public entities in the Recipient's territory and published the results</t>
  </si>
  <si>
    <t>The Recipient has appointed and installed the members of its National Anti-Corruption Authority</t>
  </si>
  <si>
    <t>The Recipient has agreed to a timetable fro the implementation of an open data initiative for INSAE</t>
  </si>
  <si>
    <t>The Borrower's Government has approved a Memorandum on April 2, 2014 on state ownership and oversight that clarifies the responsibilities of the line ministries and MoPF for monitoring, advocacy for good government practices, transparency, and financial reporting.</t>
  </si>
  <si>
    <t>Econ Management Competitiveness Credit 6</t>
  </si>
  <si>
    <t>The Recipient, through its government, has issued Decree Number 59/2013/ND-CP
dated June 17, 2013, Decree Number 78/2013/ND-CP dated July 17, 2013, and Decree
Number 90/2013/ND-CP dated August 8, 2013, to regulate and guide the
implementation of the Amended Law on Anti-Corruption, including increased
transparency, income and asset declaration of public officials, and accountability of
public agencies and officials.</t>
  </si>
  <si>
    <t>The Recipient's Council of Ministers has, in order to improve the efficiency of public spending and promote infrastructure investment, approved an infrastructure sharing policy requiring coordination among relevant Ministries in the availability of existing rights of way and passive infrastructures associated with telecommunications, roads, and electric power networks as evidenced through the policy dated July 5, 2013.</t>
  </si>
  <si>
    <t>MWP has notified the revised tariffs determined by NEPRA resulting in an average 44% tariff increase for industrial, commercial and bulk consumers, and an average 32% increase for household consuming more than 200kw/h per month, agriculture and other consumers, compared with tariffs effective in June 2013.</t>
  </si>
  <si>
    <t>The draft Law on public private partnership has been transmitted by the Head of Government to Parliament on February 21, 2013.</t>
  </si>
  <si>
    <t>The Recipient has established a top-level institutional mechanism to enhance inter-ministerial coordination by mandating the Cabinet Committee on Economic Affairs to handle the natural gas agenda and creating an inter-ministerial senior taskforce on natural gas.</t>
  </si>
  <si>
    <t>The Recipient has issued (i) Decree No. 2013-190/PRES/PM/MEF/MICA, and (ii) the Arrete conjoint No 2013-0198/MEF/MIDT to support the renewal of the Recipient's trucking fleet.</t>
  </si>
  <si>
    <t>The Borrower has integrated the management of its civil and military police
units, through: (i) the creation of AISCs in twelve of the Borrower's
municipalities, as evidenced by the Borrower's Decree No. 34.181, published in
the Official Gazette on November 14, 2013; (ii) the establishment of integrated
work routines aimed at coordinating the activities of said police units, as
-6-
evidenced by the Borrower's Decree No. 34.184, published in the Official
Gazette on November 14, 2013; (iii) the adoption of operational procedures to
integrate the activities of said police units and promote the exchange of
information between them, as evidenced by the Borrower's Ordinances
(Portarias) No. 228/2013 and 25/2014, published in the Official Gazette on
December 16, 2013, and on February 24, 2014, respectively; and (iv) the
establishment of the CISPO, as evidenced by the Borrower's Decree No. 34.186,
published in the Official Gazette on November 14, 2013.</t>
  </si>
  <si>
    <t>The Borrower has established a performance evaluation system (including, inter
alia, indicators and objectives to be met) in order to monitor and measure the
joint activities of its civil and military police units in the AISCs, as evidenced by
the Borrower's Ordinances (Portarias) No. 23/2014 and 24/2014, both published
in the Official Gazette on February 24, 2014.</t>
  </si>
  <si>
    <t>The Borrower has regulated the public disclosure of expenditures and costs of its
civil and military police units, as evidenced by the Borrower's Decree No.
34.183, published in the Official Gazette on November 14, 2013.</t>
  </si>
  <si>
    <t>Econ Management Competitiveness Credit 8</t>
  </si>
  <si>
    <t>The Recipient, through its government, has issued Decree Number 61/2013/ND-CP
dated June 25, 2013, to regulate financial supervision, performance assessment, and
disclosure of financial information of state owned enterprises.</t>
  </si>
  <si>
    <t>Econ Management Competitiveness Credit 9</t>
  </si>
  <si>
    <t>The Recipient, through Prime Minister, has issued Directive Number 14/CT-TTg, dated
June 28, 2013, to accelerate clearance of capital expenditure arrears and report to the
National Assembly the current status and solutions going forward.</t>
  </si>
  <si>
    <t>BG</t>
  </si>
  <si>
    <t>The Borrower has, through the Judicature (Resident Magistrates) (Increase in Jurisdiction) Order 2013 (as duly approved by the Borrower's Parliament on February 19, 2013), expanded the civil jurisdiction of the Resident Magistrates'Courts by increasing from JMD $250,000 to JMD $1,000,000 the ceiling for claims that may be considered in these courts, in order to reduce the backlog of civil cases</t>
  </si>
  <si>
    <t>The Recipient, through Presidential Decree No. 147 dated August 8, 2012, "On the Measures to Improve Justice in the Kyrgyz Republic," has established the Judicial Reform Council and identified priorities for judicial reform.</t>
  </si>
  <si>
    <t>The Recipient, through the Council on Judicial Reform under the President of the Kyrgyz Republic, approved a Strategic Action Plan on reforming the judicial system (Resolution No. 2, dated October 12, 2012).</t>
  </si>
  <si>
    <t>The Recipient, through Government Resolution No. 174 "On Draft State Target Program on Development of the Judicial System of the Kyrgyz Republic for 2014-2017", dated March 19, 2014, has submitted to Parliament the draft of said program which aims to increase the financial independence of the judicial system.</t>
  </si>
  <si>
    <t>Decree No. 2013-4953 dated December 5, 2013, on the modalities of management and governance of the three publicly owned banks (Societe Tunisienne de Banque (STB); Banque Nationale Agricole (BNA); and Banque de l'Habitat (BA)), has been published in the Official Gazette No. 98, dated December 10, 2013</t>
  </si>
  <si>
    <t>The Recipient has, through its Ministry of Mines and Mineral Resources, submitted the Bill entitled "the National Minerals Agency Act, 2012" dated February 2, 2012, to its Parliament, in accordance with the provisions of paragraph 38 of the Letter of Development Policy</t>
  </si>
  <si>
    <t>The Recipient has, through its Ministry of Finance and Economic Development, issued a Letter of Government Policy in Utility Reform in the Electricity Sector committing to, in ter alia, a performance-based contract for utility operation and management to be awarded to a competitively selected specialized firm, in accordance with the provisions of paragraph 40 of the Letter of Development Policy.</t>
  </si>
  <si>
    <t>The Borrower has clarified the legal framework for contesting the acts of the Central Bank through the adoption of Law No. 343 on Amending and Supplementing Some Legislative Acts dated December 24, 2013 published in the Official Gazette No. 17-23/54 on January 24, 2014.</t>
  </si>
  <si>
    <t>The Ministry of Economy and Finance has launched the reform of the government debt market by (i) transmitting, on March 12, 2014, draft agreements to the six primary dealers (intermediaires en valeurs du Tresor), that set forth their commitment to quote continuous, tradeable prices for a panel of Treasury securities; and (ii) concluding one of said agreements on March 14, 2014.</t>
  </si>
  <si>
    <t>the Minister of Economy and Finance has issued the master agreement (modele type de convention cadre) for securities lending, as required by Law No. 45-12 published in the National Gazette No. 6124 dated February 7, 2013.</t>
  </si>
  <si>
    <t>the Ministry of Economy and Finance has communicated to market institutions the rules and procedures (reglement general) for the central clearing counterparty (chambre de compensation) created by Law No. 42-12 creating an organized derivatives market (marche a terme).</t>
  </si>
  <si>
    <t>the Council of Government has adopted draft Law No. 103-12 on credit institutions, which will create the oversight regime for financial conglomerates and will give the Central Bank licensing authority over microcredit institutions.</t>
  </si>
  <si>
    <t>The Borrower's Government has approved Emergency Ordinance No. 8/2014, establishing the operational and financial independence of the National Agency of Cadastre and Land Registration for investments covering both the rural and urban real estate registration.</t>
  </si>
  <si>
    <t>The Recipient, through Government Resolution No. 610 dated November 11, 2013 "On Draft Law of the Kyrgyz Republic On Introducing Amendments to the Law on Joint Stock Companies of the Kyrgyz Republic", has submitted to Parliament a draft of said law that aims to strengthen the responsibilities of members of management bodies.</t>
  </si>
  <si>
    <t>(i) CPPA's Memorandum and Articles of Association have been amended to establish CPPA as an agent to purchase electricity on behalf of distribution companies (including DISCOs); and (ii) the boards of CPPA and the GENCOs Holding Company have endored the Heads of Agreement reflecting key principles for power purchase agreements for existing thermal plants, with energy price based on heat rate testing.</t>
  </si>
  <si>
    <t>The Recipient has created, by ministerial order, a monitoring committee for the provisional administration of BTCI with the mandate to approve all loans in preparation by BTCI in excess of CFAF 500 million and said committee has held a meeting as of October 2013</t>
  </si>
  <si>
    <t>The Borrower has adopted a draft Law on Amendments to the Law No. 171 on Capital Markets, pursuant to Government Decision No. 1028, dated December 19, 2013 and published in Official Gazette No. 312-314/1172 on December 31, 2013; and submitted it to the Parliament on December 24, 2013.</t>
  </si>
  <si>
    <t>The National Bank of Moldova (NBM) has instructed an independent diagnostic audit of Banca de Economii din Moldova pursuant to Resolution No. 16-003/154-3602, dated December 9, 2013; and an auditor has been selected competitively to carry out said audit in compliance with terms of reference agreed with the NBM.</t>
  </si>
  <si>
    <t>The Borrower's Cabinet of Ministers has approved and submitted to the Verkhovna Rada on April 28, 2014, a draft law (Registration No. 4784) "On Amendments to Certain Legislative Acts regarding Functioning of the State Land Bank", so as to remove the possibility of counting land as bank capital.</t>
  </si>
  <si>
    <t>NTDC has implemented web-based open access to operational information, including merit order, and daily payment instruction to generators.</t>
  </si>
  <si>
    <t>The Recipient's government has prepared and submitted to the National Assembly a draft information and communication technology sector law that sets out a framework for market liberalization.</t>
  </si>
  <si>
    <t>The Borrower has issued guidelines (Minister of Transportation Regulations PM.10/2013 and PM.56/2013) for the provision and reimbursement of Public Service Obligation in the railway sector to provide affordable passenger railway services.</t>
  </si>
  <si>
    <t>The Borrower has completed the identification of the remote districts (kabupaten) to be covered by the ICT Fund and has estimated the budget requirements for the first phase of telecommunications broadband projects to be finance by the ICT Fund.</t>
  </si>
  <si>
    <t>TP</t>
  </si>
  <si>
    <t>The Borrower has issued Minister of Transportation Regulation No. KP414/2013 establishing a classification and location for all Indonesian sea ports based on traffic projects in order to establish development plans for each individual sea port for the next twenty years.</t>
  </si>
  <si>
    <t>The Borrower has decided the elgal nature of the agency to be created for the management of the Indonesia National Single Window System.</t>
  </si>
  <si>
    <t>The Recipient has implemented and has caused TANESCO to implement the initial phase of the 2013 Policy for Private Sector Participation in Power Generation through Competitive Processes by launching PPP capacity building programs for: (a) screening and conducting due diligence; (b) financial structuring; [c] structuring processes (for selecting developers and implementing transactions); (d) preparing legal and regulatory documents; and (e) managing government and public corporation fiscal risks.</t>
  </si>
  <si>
    <t>The Recipient has established the Registre de Commerce et du Credit Mobilier du Tribunal de Premiere Instance de premiere Classe de Cotonou as the sole registry for recording all collateral and leasing arrangements</t>
  </si>
  <si>
    <t>Vietnam Power Sector Reform DPO7</t>
  </si>
  <si>
    <t>The Borrower, through MoIT, has issued Decision Number 260O/QD-BCT dated March 27, 2014 to authorize a power distribution company to carry out a pilot demand-response program.</t>
  </si>
  <si>
    <t>Vietnam Power Sector Reform DPO8</t>
  </si>
  <si>
    <t>At least one power company has begun to pilot a demand-response program.</t>
  </si>
  <si>
    <t>The Recipient has, (a) through its Ministry of Communication and Information Technology, approved the Open Access Policy that grants open access to the AFTEL fiber-optic network to all licensed telecommunications service providers at transparent cost-based price as evidenced through its open access policy dated July 25, 2013; and (b) through the Afghanistan Telecom Regulatory Authority, implemented its policy to engage private investment and establish a level playing field for competition among existing GSM providers, and facilitated the introduction of advanced wireless services as evidenced by the issuance of mobile telecommunications service licenses for existing GSM providers with uniform terms and conditions.</t>
  </si>
  <si>
    <t>The Council of Ministers has issued Decree No. 2464 dated December 4, 2013 strengthening the One-Stop-Shop at the JIB by expanding delegated authority and mandating the Ministry of Industry and Trade to develop administrative solutions for cases submitted to JIB</t>
  </si>
  <si>
    <t>The Recipient, through Government Resolution No. 108 dated February 18, 2012, has introduced transparent, risk-based criteria for conducting business inspections and has developed a risk-based inspections coordination module within the Ministry of Economy, including a database of businesses subject to inspection.</t>
  </si>
  <si>
    <t>The Recipient, through the Ministry of Justice, has issued Order No. 134 dated October 11, 2012, containing (a) a checklist for registry offices to clarify on what basis a registration application for the establishment of a business can be rejected, and (b) instructions that applicants will receive upon the first submission of all requests identifying what additional information is required.</t>
  </si>
  <si>
    <t>The Recipient has operatioalized the single automated database for inspections of businesses (KontrPro3) in the Recipient's Ministry of Economy and six inspectorates in the City of Bishkek, that aims to reduce the burden of inspections on businesses.</t>
  </si>
  <si>
    <t>the issuance of Decree No.2012-867 dated September 6, 2012, creating a business processing facilitating center and, pursuant thereto, the issuance of a corresponding inter-Ministerial Edict setting out procedural timeframes for the completion of business formalities</t>
  </si>
  <si>
    <t>The Borrower has: (a) reduced business registration costs through enactment of the Law on Amendments to the Company Act of October 12, 2012; and (b) introduced a single electronic permit for construction through enactment of the Law on Construction and Law on Spatial Plannining of December 18, 2013</t>
  </si>
  <si>
    <t>The Recipient has merged two inspection agencies (Labor Inspectorate and Anti-Epidemiology Inspectorate) aiming to reduce the burder of inspections on businesses pursuant to Government Decree No. 857 dated July 25, 2013.</t>
  </si>
  <si>
    <t>The Recipient: (a) through Government Protocol Decree No. 22 dated June 6, 2013 has adopted a new policy on aviation; (b) has published in the General Department of Civil Aviation (GDCA) website air services agreements and respective amendments aiming to raise transparency in the aviation sector; and [c] has completed and published a study on policy options for the liberalization of the air transport sector.</t>
  </si>
  <si>
    <t>The Recipient's Council of Ministers has approved the Commercial Licensing Decree as evidenced by the letter issued by the Director of Cabinet of the Recipient's Prime Minister on June 4, 2013.</t>
  </si>
  <si>
    <t>The Recipient has completed the prequalification for eligible mobile virtual network operators to be licensed to operate in the Recipient's Territory</t>
  </si>
  <si>
    <t>The Recipient has submitted to its National Assembly, for second reading, a revision of the Recipient's Company Act (1972), which supports enhancements to ease starting a business.</t>
  </si>
  <si>
    <t>The Recipient has submitted to its National Assembly, for second reading, a unified Insolvency Bill, which establishes a modern framework to save viable businesses and enable non-viable businesses to exit the market quickly.</t>
  </si>
  <si>
    <t>The Recipient's Cabinet has approved a policy for bi-annual disclosure by the Seychelles Fishing Authority of the contents of all existing fishing agreements, fishing and aquaculture licenses, and authorizations issued (foreigh and nationals) which have been in force the previous tewlve (12) months (but without infringing any confidentiality clause by disclosing), and for mandatory disclosure of all new agreements.</t>
  </si>
  <si>
    <t>The President of INT has issued and published on the INT website Decision No. 165/2013 dated November 15, 2013, to reduce the access tariffs to the submarine cables landing stations by at least sixty (60) percent with respect to the offer approved by INT in October 2012.</t>
  </si>
  <si>
    <t>The President of INT has issued and published on the INT website Decisions No. 149 and No. 150, both dated June 13, 2013, approving technical and price offers by the main holders of alternative fiber optic backbone infrastructure (Societe Nationale de Chemins de Fer Tunisiens (SNCFT), and Societe Tunisienne dÉlectricite et de Gaz (STEG)) to lease capacity to licensed operators on a non-discriminatory and cost-oriented basis and to provide connectivity across borders.</t>
  </si>
  <si>
    <t>The Borrower has established the framework Risk-Based Inspections (RBI) Methodology pursuant to Decision No. 694 on Approving the General Framework of the Methodology on Planning of State Control Based on Risk Criteria, dated September 5, 2013 and published in the Official Gazette No. 198-204 on September 13, 2013.</t>
  </si>
  <si>
    <t>The Borrower has established a Regulatory Impact Analysis (RIA) to accompany the customs and tax-related legislation and regulations the affect companies through the adoption of Law No. 324 on Amending and Supplementing Some Legislative Acts, dated December 23, 2013 and published in Official Gazette No. 320-321 on December 31, 2013.</t>
  </si>
  <si>
    <t>The Borrower has issued enabling regulations for the implementation of the Borrower's Law No. 183 dated July 11, 2012 on Competition, and Law No. 139 dated June 15, 2012 on State Aid and adopted a Parliamentary Decision</t>
  </si>
  <si>
    <t>The Recipient has approved two bills on receivership and on business registration in the Recipient's territory to improve the business environment, as evidenced through: (a) the Cabinet's Decision No. 664 dated August 2, 2013 approving the "Receivership Bill 2013"; (b) the Cabinet's Decision No. 669 dated August 2, 2013 approving the "Registration of Business Names Bill 2013"; and [c] the letter dated September 26, 2013 from the Recipient's Legislative Assembly confirming receipt of said bills for its approval.</t>
  </si>
  <si>
    <t>The Recipient has established and rendered operational a guichet unique (one-stop shop) for construction permits.</t>
  </si>
  <si>
    <t>The Borrower, through the Ministry of Local Government &amp; Community Development, has standardized and harmonized the application forms for construction permits across all parish Councils</t>
  </si>
  <si>
    <t>The Borrower has: (a) eased business registration and property registration; and (b) reduced the number permits, through Law No. 1193-VII "On Amendments to Certain Laws on Reducing the Number of Permits" dated April 9, 2014; and Law No. 1206-VII "On Amendments to Certain Legislative Acts on Simplification of Starting a Business" dated April 15, 2014.</t>
  </si>
  <si>
    <t>The Recipient has submitted to its Supreme Court a Public Private Partnership bill</t>
  </si>
  <si>
    <t>The Borrower's National Energy and Water Supply Regulatory Commission has adopted the new transmission grid code by virtue of Decree No. 10 dated April 17, 2014, pursuant to Law No. 1902-RS dated December 27, 2013 amending the Law on Electricity and Natural Gas No. 816 dated June 27, 1997; and Ministerial Order No. 6 dated January 31, 2014 of the Borrower's Minister of Energy amending the Electricity (Capacity) Market Rules.</t>
  </si>
  <si>
    <t>MK Competitiveness DPL 5</t>
  </si>
  <si>
    <t>Macedonia</t>
  </si>
  <si>
    <t>The Borrower has: (a) enacted the Law on Sale of Agricultural Land in State
Ownership, of June 17, 2013 (Official Gazette 87); and (b) approved the First Annual Program
for Sale of State Owned Agricultural Land and started its public review.</t>
  </si>
  <si>
    <t>MK Competitiveness DPL 11</t>
  </si>
  <si>
    <t>The Borrower has: (a) enacted the Law on Innovation Activity, dated May 31, 2013
(Official Gazette 79); and (b) adopted the Statute and Rulebooks for the financing
instruments of the Fund for Innovation and Technological Development (FITD),
dated November 30, 2013.</t>
  </si>
  <si>
    <t>The Program Implementing Entity has piloted an electronic certificate of occupancy system to fast track procedures for obtaining certificates of occupancy with a view to increasing property rights security and allowing an accurate reporting and management of property registration information.</t>
  </si>
  <si>
    <t>The Borrower, through its Central Bank, has adopted a comprehensive Risk Based Supervisory Framework to increase the Central Bank's effective supervision of the banking industry.</t>
  </si>
  <si>
    <t>The Borrower, through its Central Bank, has issued Supervisory Council Decision No. II dated 26-02-14 which, inter alia, mandates banks to prepare and
adopt Recovery Plans to demonstrate their ability to operate during periods of financial stress.</t>
  </si>
  <si>
    <t>The Borrower's Council of Ministers has submitted to Parliament the Amendment of the Law on Deposit Insurance which, inter alia, aligns the operations of the Albania Deposit Insurance Authority with the Core Principles for Effective Deposit Insurance Systems.</t>
  </si>
  <si>
    <t>The Borrower's Council of Ministers has submitted to Parliament the Amendment of the Law on Income Tax No. 8438, dated 28-12-1998, which, inter alia, clarifies the tax deductibility of NPLs to enable the banks to write-off Non-Performing Loans in Protracted Litigation.</t>
  </si>
  <si>
    <t>The Borrower, through its Central Bank, has adopted the Amendment of the Regulation on Credit Risk Administration which, inter alia, requires banks to
write-off NPLs which have been in the "Loss Category for a period of three (3) years."</t>
  </si>
  <si>
    <t>The Borrower, through its Central Bank, has issued three (3) guidelines which conform to international good practice, such guidelines to consist of: (a) Guideline for Loan Restructuring for Businesses; (b) Guideline for Loan Restructuring for Individuals; and (c) Guideline for Real Estate Appraisal.</t>
  </si>
  <si>
    <t>The Borrower, through its Central Bank, has issued a Supervisory Council Decision on the "Risk Administration for Banks' Large Exposures", Supervisory
Council No 10, dated 26-02-14, which, inter alia, strengthens the credit underwriting practices, NPL recovery, resolution and management for large
borrowers as defined in Article 7 of this regulation.</t>
  </si>
  <si>
    <t>The Borrower's MoJ and MoF have jointly issued an Instruction on "Determining Bailiff Tariffs for Services Provided by the Private Judicial Bailiff', which, inter alia, provides market based incentives for private bailiffs'
compensation.</t>
  </si>
  <si>
    <t>The Borrower's Council of Ministers has submitted to Parliament: (a) the Insurance Bill; (b) the Amendment of the Law on AFSA; (c) the Amendment of the Law on "Salaries, Rewards and Structures of Constitutional Independent Institutions and Other Independent Institutions Created by Law"; and (d) the Amendment of the Civil Servant Law, to secure the financial and operational independence of the AFSA.</t>
  </si>
  <si>
    <t>The Borrower, through AFSA, has issued market stabilization measures
comprising: (a) a Regulation on Minimum Motor Third Party Liability Reserving
Standards, and (b) a time-bound plan to replenish funding of the Compensation
Fund.</t>
  </si>
  <si>
    <t xml:space="preserve">The Law on Leasing has been enacted by the President. </t>
  </si>
  <si>
    <t>The commercial operation of the Vietnam Competitive Generation Market has been fully implemented.</t>
  </si>
  <si>
    <t>Vietnam Power Sector Reform DPO4</t>
  </si>
  <si>
    <t>All Gencos have started commercial operations and registered as market participants in VCGM.</t>
  </si>
  <si>
    <t>Vietnam Power Sector Reform DPO5</t>
  </si>
  <si>
    <t>The Borrower, through its Prime Minister, has issued Decision Number 63/2013/QD-55g dated  November 8, 2013 to set forth the road map and operational principles for a power wholesale competitive market through the separation of Gencos and the System and Market Operator into independent companies that are not cross-owned with other market participants.</t>
  </si>
  <si>
    <t>The Borrower's Parliament has approved a Micro, Small and Medium Size Enterprise Entrepreneurship Policy to support the growth of MSMEs</t>
  </si>
  <si>
    <t>The Securities and Exchange Commission of Pakistan has approved the Securities and Exchange Commission (Microinsurance) Ruels, 2014.</t>
  </si>
  <si>
    <t>the Borrower's credit guarantee institution (Caisse Centrale de Garantie) has adopted its 2013-16 strategic plan, which, inter alia, expanded bank guarantees and created new solutions for financing small and younge enterprises</t>
  </si>
  <si>
    <t>the Council of Government has adopted draft law No. 18-14 on capital investment mutual funds (organismes de placement collectif en capital), which will modernize the framework for private equity and venture capital which will invest, inter alia, in small and young enterprises</t>
  </si>
  <si>
    <t>By communication (attestation) dated March 13, 2014, the Central Bank has confirmed selection of the commercial entity that will be licensed to operate a second credit bureau.</t>
  </si>
  <si>
    <t>The Recipient, through the Resolution No. 20/7 of the Board of the National Bank of the Kyrgyz Republic (NBKR) "On Amending the Regulation on Periodic Bank Reporting", dated June 26, 2013, and the Resolution No. 27/1 of the Supervision Committee of NBKR "On Amending the Methodological Guidelines for Periodic Bank Reporting", dated August 7, 2013, has strengthened bank reporting to support the functions of the NBKR's newly established credit registry.</t>
  </si>
  <si>
    <t>The Recipient, through Government Resolution No. 528 "On Draft Law on Introducing Amendments to the Law on Protection of Bank Deposits", dated September 27, 2013, has approved and submitted to Parliament, a draft of said law that aims to strengthen governance, coordination, and operations of the deposit protection scheme.</t>
  </si>
  <si>
    <t>The Recipient has entered with SENELEC into a performance contract whose objectives are to reduce SENELEC's , increase SENELEC's billing recovery, and strengthen SENELEC's financial management.</t>
  </si>
  <si>
    <t>Adoption by TACV Board of measures to improve the operational and commercial performance of TACV, including the: (a) closure of five unprofitable international routes; (b) approval of regulations limiting the concession of travel facilities; and [c] approval of the spin-off of TACV's ground-handling services.</t>
  </si>
  <si>
    <t>The Borrower has liquidated or sold government shares and stakes in two hundred (200) state-owned companies to reduce state involvement in the enterprise sector.</t>
  </si>
  <si>
    <t>The Solomon Islands Electricity Authority and the Solomon Islands Water Authority in collaboration with the Recipient's Ministry of Finance and Treasury have agreed on a mechanism for the reduction of the Solomon Islands Water Authority's debt towards the SOlomon Islands Electricity Authority, as evidenced through the "Debt Settlement Agreement" dated May 31, 2012 between the Recipient's Ministries of Finance and Treasury and Mines, Energy and Rural Electrification on the one hand and the Solomon Islands Electricity Authority and the SOlomon Islands Water Authority on the other hand.</t>
  </si>
  <si>
    <t>The Recipient has approved the plan for private sector participation in the management of the International Dataeline Hotel and requested expressions of interest from private sector hotel operators regarding the concession, as evidenced through: (a) the Cabinet's Decision No. 583 dated June 28, 2013; and (ii) the publication on July 16, 2013 on the website www.finance.gov.to by the Recipient's Ministry of FInance and National Planning requesting expressions of interest from the private sector regarding said concession "Request for Expressions of Interest (EOI) International Dateline Hotel PPP".</t>
  </si>
  <si>
    <t>The Recipient has approved a policy to restructure Tonga Communication Corporation through the introduction of private participation in order to improve its services and profitability, as evidenced through the Recipient's Cabinet Dec ision No. 674 dated August 2, 2013.</t>
  </si>
  <si>
    <t>The Recipient, through its Cabinet has: (a) approved a bill to establish a legal framework for improved governance, strengthened financial reporting, and commercial management of state owned enterprises and has submitted said bill to Parliament for approval</t>
  </si>
  <si>
    <t>The Recipient, through its Cabinet has: (b) brought to the point of transaction a concession contract for private operation of the Otintaai Hotel</t>
  </si>
  <si>
    <t>The Recipient, through its cabinet, has approved a bill to liberalize the telecommunication sector in the Recipient's territory, including commercialization of the incumbent state-owned operator and the introduction of competition</t>
  </si>
  <si>
    <t>The Borrower has issued guidelines for provision of: (i) Infrastructure Maintenance Operation (Minister of Transportation Regulation PM.67/2013); and (ii) Track Access Charges (Minister of Transportation Regulation PM.62/2013) to support the restructuring process in the railway sector as mandated by the Borrower's Law No. 23/2007 and by Presidential Regulation (No. 53/2012).</t>
  </si>
  <si>
    <t>The Recipient, through its Cabinet, has resolved to offset the tax related cross liabilities that have hindered operations of the Tuvalu Maritime Training Institute and the Vaiaku Lagi Hotel</t>
  </si>
  <si>
    <t>The Privatization Commission has launched the Privatization Program, including: (a) taking to market one strategic sale of an SOE, including calling for expressions of interest from prospective investors; and (b) issuing requests for proposals and calling for expressions of interest in connection with the procurement of financial advisors to advise on: (i) another SOE strategic sale, and (ii) the offering of equity in three SOEs in domestic and international capital markets.</t>
  </si>
  <si>
    <t>Econ Management Competitiveness Credit 7</t>
  </si>
  <si>
    <t>The Recipient, through Prime Minister has issued Decision Number 320/QD-TTg dated
February 8, 2013, Decision Number 1782/QD-TTg dated November 23, 2012, Decision
Number 314/QD-TTg dated February 7, 2013, Decision Number 38/QD-TTg dated
January 5, 2013, Decision Number 753/QD-TTg dated May 17, 2013, Decision Number
2097/QD-TTg dated December 28, 2012, and Decision Number 46/QD-TTg dated
January 5, 2013 on restructuring of state economic groups; and through its government
has issued Decree Number 71/2013/ND-CP dated July 11, 2013 on state investment in
enterprises and financial management of enterprises with 100% of charter capital owned
by the state.</t>
  </si>
  <si>
    <t>The Recipient, through Government Resolution No. 5611 on September 7, 2012, has adopted an Action Plan to enhance transparency, accountability and governance in the energy sector, including through (i) carrying out annual audits of financial statements of energy companies following international accounting practices and making the audit reports public, (ii) setting up and maintaining web-sites for the Ministry of Energy, the Energy Regulatory Department, and the energy companies, (iii) ensuring transparent and competitive procurement of fuel resources, (iv) maintaining escrow accounts for power export revenues for the National Electrical Grid of Kyrgyzstan Joint Stock Company and the Power Plants Joint Stock Company, and (v) selecting the general directors and executive bodies of the energy companies based on transparent and competitive procedures.</t>
  </si>
  <si>
    <t>Approval by the Council of Ministers of the Legislative Decree No 1/2013 amending the Law of Ports approved on November 1, 2010, along with new statutes for the Maritime and Port Agency AMP and ENAPOR, a concession agreement between ENAPOR and the Ministry of Infrastructure and Maritime economy (MIEM) and revised regulations for concessions in the port sector</t>
  </si>
  <si>
    <t>The Council of Ministers has approved the draft Petroleum Law and has sent it to its National Assembly for approval as evidenced by the letter issued by the Director of Cabinet of the Recipient's Prime Minister on May 24, 2013.</t>
  </si>
  <si>
    <t>The Recipient, through the Ministry of Commerce and Promotion of Private Sector and the Ministry of Finance, has reduced the number of documents required for imports by 3 and the number of documents required for exports by 4</t>
  </si>
  <si>
    <t>DTIDZ's Managing Board has adopted a three year investment program for 2013
through 2015 that is aligned with investor demand for each TIDZ and regional
development priorities.</t>
  </si>
  <si>
    <t>MK Competitiveness DPL 3</t>
  </si>
  <si>
    <t>InvestMacedonia has adopted a Guideline for Control, Assessment and monitoring of State Aid on September 30, 2013, to inter alia, verify continued compliance with conditions under which aid is granted to legal entities.</t>
  </si>
  <si>
    <t>MK Competitiveness DPL 4</t>
  </si>
  <si>
    <t>InvestMacedonia’s Export Promotion Unit has implemented exporter support
programs, including: (i) leads generation; (ii) participation in international trade fairs; and (iii)
the establishment of an online marketplace that serves at least 300 companies.</t>
  </si>
  <si>
    <t>Vietnam Power Sector Reform DPO6</t>
  </si>
  <si>
    <t>The Borrower, through Ministry of Industry and Trade, has issued Circular Number 12/2014/TT-BCT dated March 31, 2014, setting forth the methodologies for the establishment of annual retail electricity tariffs.</t>
  </si>
  <si>
    <t>The Recipient has established a single one-stop services center of MDAs for SEZ's investors and has developed operational guidelines for public private partnership (PPP) arrangements for SEZs.</t>
  </si>
  <si>
    <t>The Recipient has issued an operation manual for border trade and has started disseminating the manual to traders to increase their awareness of required procedures for trading across the border.</t>
  </si>
  <si>
    <t>The Borrower has expanded the Indonesia National Single Window System by linking the requests for permits made to the Ministry of Trade and the Agency for Plant Quarantine through the Single Sign-On Mechanism to streamline and make more efficient the export and import processes and the quarantine procedures.</t>
  </si>
  <si>
    <t>The Borrower's Revenue Service within the Ministry of Finance has adopted the trade facilitation system to integrate customs processes and simplify transactions for handling containers in sea ports.</t>
  </si>
  <si>
    <t>MK Competitiveness DPL 7</t>
  </si>
  <si>
    <t>The Food &amp; Veterinary Agency (FVA) and the State Sanitary and Health
Inspectorate (SSHI) have adopted a risk strategy, risk methodology and standard operating
procedures, dated December 27, 2013 and January 14, 2014 respectively, which establish a riskbased
approach for inspections in international trade.</t>
  </si>
  <si>
    <t>The Recipient's Customs Bill establishing inter alia: a) procedures for electronic processing of trade transactions; b) procedures for record keeping and audit powers by the Recipient's Ministry of Finance Customs and Excise Division; and c) accountability procedures and delegation of authority in decision-making, has been submitted to Parliament on May 9, 2014 for approval thereof, as per the terms of the Recipient's Parliamentary Order No. 2 of the same date.</t>
  </si>
  <si>
    <t>(a) Adoption by the Council of Ministers of the Letter of Integrated Education, Training and Employment; (b) Capitalization of the Training Support Fund (TSF) approved in the 2013 Budget Law No 23/VII/201.  [c] Adoption by the Countil of Ministers of TSF operational manual</t>
  </si>
  <si>
    <t>The Borrower has increased the flexibility of collective agreement negotiations and hiring flexibility through the enactment of: (a) the Law on Criteria of Participation in tripartite Bodies and Representativeness for Collective Bargaining of July 20, 2012; (b) the Law on Employment Incentives of May 23, 2012; and [c] the Law on Amendments to the Labor Law of June 18, 2013</t>
  </si>
  <si>
    <t>Third Support to the Social Protection System (SSPS-3)</t>
  </si>
  <si>
    <t>The Recipient has adopted a framework for scaling up social protection programs to support eligible beneficiaries in the event of the occurrence of a disaster as an element of the development of the national disaster risk management contingency plan.</t>
  </si>
  <si>
    <t>The Borrower, through its Cabinet of Ministers' decision dated November 29, 2013, on
Cabinet Paper No. 13/1524/548/009, has adopted a national policy and program on the
management of disasters (the "National DM Policy"), in accordance with Section 4(a) of
the Disaster Management Act.</t>
  </si>
  <si>
    <t>The Borrower, through its Cabinet of Ministers' decision dated January 3, 2014, on
Cabinet Paper No. 13/1829/548/012, has approved the National Disaster Management
Plan, aimed at ensuring preparedness for disasters and any other emergencies, risk
prevention, and the prevention and mitigation of disaster, and prepared and formulated by
the National Council for Disaster Management based on the National DM Policy, in
accordance with Sections 4(b) and (c) of the Disaster Management Act.</t>
  </si>
  <si>
    <t>The Borrower, through its Cabinet of Ministers' decision dated August 29, 2013 on
Cabinet Paper No. 13/1198/533/013, has approved the proposal to establish a steering
committee to monitor the national program for the common use and sharing of spatial
data and information.</t>
  </si>
  <si>
    <t>The Recipient's Cabinet has approved on may 19, 2014: a) the Grenanda Building Code and the Grenada Building Guidelines; and b) the Physical Planning and Development Control Bill, 2014 for submission to the Parliament, all as referred to in the Memoranda from the Recipient's Secretary to the Cabinet, furnished to the Association on May 19, 2014.</t>
  </si>
  <si>
    <t>2nd Programmatic Resilience Buiding  DPL</t>
  </si>
  <si>
    <t>The Recipient's Architects Registration Bill (2014) and the Engineers Registration bill (2014) establishing, respectively, procedures for the professional practice of architects and engineers in the recipient's territory, have been submitted to Parliament on March 6, 2014, as per the terms of the Recipient's Parliamentary Order No. 1 of the same date.</t>
  </si>
  <si>
    <t>The Recipient, through its National Assembly, has enacted Law Number
33/2013/QH13 dated June 19, 2013 on natural disaster risk management and
reduction.</t>
  </si>
  <si>
    <t>The Borrower, through the Ministry of Home Affairs, has issued a Ministry of Home Affairs Instruction (No. 541/3150/SJ), for local governments to improve the targeting accuracy of the KPS beneficiary list, through a transparent and participatory community-based mechanism.</t>
  </si>
  <si>
    <t>The Borrower has issued the FY 2014 Financial Notes and Draft Budget, which includes a report on the 2013 budget allocation for the implementation of temporary safety net programs, which consist of an unconditional cash transfer program and a subsidized rice program for fifteen and a half million (15.5 million) poor and vulnerable households identified through the PPLS11 to compensate for the fuel price increase of 2013.</t>
  </si>
  <si>
    <t>The Borrower has updated its methodology for the measurement of poverty through the establishment of institutional arrangements for improving the quality, transparency and replicability of poverty and other social indicators, as evidenced by: (i) the publication of Document CONPES Social No. 150, dated May 28, 2012; and (ii) the establishment of: (A) the Executive Committee for the Measurement of Monetary Poverty; and (B) the Executive Committee for the Measurement of Multidimensional Poverty, through the issuance of DANE's Resolutions No. 871 and 877, respectively, of August 24, 2012.</t>
  </si>
  <si>
    <t>The Recipient has conducted a detailed review of the Ubudehe poverty categorizations and has agreed to an action plan to implement a more objective approach to household level targeting incorporating scorecard and community based poverty targeting approaches.</t>
  </si>
  <si>
    <t>The Recipient has adopted common monitoring indicators for the VUP, FARG, RDRP and DFP and has continued to report on them on a regular basis.</t>
  </si>
  <si>
    <t>The Borrower has: (a) introduced the Management Information System in social welfare; and (b) applied the means-tested targeting to several social benefit programs, through enactment of the Social Welfare Act of December 24, 2013</t>
  </si>
  <si>
    <t>The Recipient, through Government Decree No. 1859-N, dated December 29, 2011, has improved the targeting accuracy and coverage of the Family Benefits Program through improvements in the targeting formula.</t>
  </si>
  <si>
    <t>The Council of Ministers has approved the PASP which was scaled-up in the 2013 State Budget to increase the number of beneficiaries, as evidenced by the Decree No.52/2011 published in the Boletim da Republica Nr. 41 dated October 12, 2011, and made publicly available in www.dno.mz.</t>
  </si>
  <si>
    <t>The Coordinating Council of the System of Basic Social Security has authorized INAS to outsource the payment of cash benefits for its social safety net programs as evidenced by the letter (Oficio Nr 40/SP/MMAS/995/2013) issued by the Permanent Secretary of the MInistry of Women and Social Action on May 28, 2013.</t>
  </si>
  <si>
    <t>The Recipient's Cabinet has approved a policy memorandum to include mental health related disabilities into the Social Security Act (2010); and (ii) the Board of the Agency for Social Protection has approved revised regulations regarding the certification process for disability and sickness benefits including roles and responsibilities of the Medical Board.  The revised regulations includes: (a) written procedures for the Medical Board's assessments, consistent with the WHO international classification of functioning; (b) tightened monitoring and control (including sanctions) of both medical doctors certifying sick leave as well as workers on sick leave; and [c] approval of sick leave over three months by the Medical Board.</t>
  </si>
  <si>
    <t>The Recipient's Cabinet has approved a policy to consolidate Home Carers and Family Support Programs into one means-tested program, with well-defined eligibility rules.</t>
  </si>
  <si>
    <t>The Recipient's Minister of Finance, Trade and Investment has revised the Seychelles Pension Fund Regulations (January 07, 2013) to link yearly increase in pension benefits to Consumer Price Index and to limit the increase to a yearly maximum of 5 percent.</t>
  </si>
  <si>
    <t>DPL2 - Inclusive Green Growth in HP</t>
  </si>
  <si>
    <t>GoHP has adopted and implemented a benefit sharing scheme to complement the Local Area Development Fund, by initiating the payment of Cash Transfers to Eligible Beneficiaries.</t>
  </si>
  <si>
    <t>The Borrower has adjusted the parameters of the Ajutor Social benefit program (by increasing the Guaranteed Minimum Income to Moldovan Lei 680) and the Heating Allowance benefit program (by increasing the benefit amount to Moldovan Lei 250) through the adoption of: (i) Government Decision No. 793 on Amending and Supplementing Government Decision No. 1167 of 16 October 2008, dated October 8, 2013 and published in the Official Gazette No 222-227 on October 11, 2013; and (ii) Law No. 277 on Amending Law No. 249 of November 2, 2012 on State Budget for 2013, dated November 15, 2013 and published in Official Gazette No 281-283 on November 30, 2013).</t>
  </si>
  <si>
    <t>The Recipient has finalized a household expenditure survery to update its national vulnerability profile.</t>
  </si>
  <si>
    <t>The Borrower, through the Ministry of Home Affairs, has authorized the issuance of integrated social protection cards (KPS) to fifteen and a half million (15.5 million) poor and vulnerable beneficiary households identified through the Borrower's national registry (PPLS11), entitling them to subsidized rice allocations (RASKIN), temporary unconditional cash transfers (BLSM), and financial assistance for poor students (BSM).</t>
  </si>
  <si>
    <t>The Borrower has issued a Presidential Decree (No. 37/2012) to provide budget allocation to increase the adequacy of benefit levels for the BSM program and expand the coverage of the BSM program using the PPLS11 to identify beneficiaries of the BSM.</t>
  </si>
  <si>
    <t>The Borrower has: (i) issued new rules for the operation of Colombia Mayor; (ii) increase the coverage and budget of Colombia Mayor; and (iii) reinforced the targeting of the program towards old-age population under conditions of extreme or moderate poverty, as evidenced by the Borrower's Ministry of Labor's Resolutions: (A) No. 1370, dated May 2, 2013; and (B) No. 2958, dated November 23, 2012.</t>
  </si>
  <si>
    <t>The Borrower, through Cabinet Decision No. 37/13 of October 23, 2013, has approved the tabling in Parliament of a White Paper for a reform of the public sector pension that introduces key changes to contain the cost of pensions to the government</t>
  </si>
  <si>
    <t>The Recipient has incorporated learning, training and mentoring objectives in the performance contracts of managerial social protection staff and has adopted a learning, training and mentoring roll out plan for all other staff at central and local government levels.</t>
  </si>
  <si>
    <t>The Recipient has extended labor intensive public works approaches to the agriculture and rural road sectors.</t>
  </si>
  <si>
    <t>The Borrower, through MIDES, has adopted a policy and issued regulations for the better targeting of beneficiarions of the 100 a los 70 program including provisions: (i) to verify compliance with beneficiaries co-responsibilities and processes for entry to, and exit from, said program; (ii) to incorporate beneficiaries in the Registro Unico de Beneficiarioes; and (iii) to formally incorporate the Secretaria Ejecutiva del Programma 100 a los 70 under MIDES; as evidenced by Executive Decree No. 11</t>
  </si>
  <si>
    <t>The Borrower, through MIDES, has developed a "Registro Unico de Beneficiarios"for the following social protection programs: Red de Oportunidades, 100 a los 70, and Evaluacion Social to improve targeting and harmonize information among said programs.</t>
  </si>
  <si>
    <t>The Borrower has created the "Programa Angel Guardian", a social assistance program for people with severe disabilities who are in extreme poverty and in vulnerable dependent condition</t>
  </si>
  <si>
    <t>The Ministry of Finance has strengthened the pro-poor orientation of the BISP through: (a) raising the basic benefit under BISP to PKRs 1,200 per family per month; (b) issuing a notification guaranteeing timely and full quarterly buidget releases to BISP; and (c) obtaining the endorsement of the Chief Secretaries of the Provinces of memoranda of understanding between BISP and the Provinces to extend conditional cash transfers for primary education to at least twenty (20) districts.</t>
  </si>
  <si>
    <t>The Borrower has introduced a new targeted program to compensate for the increases in gas and heating bills of the poorest 30 percent of the population, through the approval by the Borrower's Cabinet of Ministers of Resolution No. 83 dated April 5, 214 "Concerning Stregthening Social Protection of the Population against Increases in the Prices and Tariffs on Utility Service"; and enactment of Law of Ukraine No. 1166-VII "On Prevention of Financial Crisis and Creation of Conditions for Economic Growth in Ukraine" dated March 27, 2014; and Law of Ukraine No. 1165-VII "On Amendments to the 2014 State Budget" dated March 27, 2014.</t>
  </si>
  <si>
    <t>The Borrower's Ministry of Labor, Health, and Social Affairs has adopted the pension module of the social information management system throughout the Borrower's territory.</t>
  </si>
  <si>
    <t xml:space="preserve">The Recipient, through Cabinet Conclusion No. 861 dated July 8, 2013, adopted a policy framework for the strengthening of the design and programming of the Recipient's social safety nets, as referred to in the Memorandum from the Recipient's Permanent Secretary, Ministry of Social Development, furnished to the Association on May 13, 2014. </t>
  </si>
  <si>
    <t>The Recipient has prepared a training manual and introduced a community training and sensitization program for the Vision 2020 Umurenge Program (VUP).</t>
  </si>
  <si>
    <t>The Recipient has installed and piloted a management information system for the VUP in selected Sectors and has adopted an action plan for a coordinated expansion of the management information system to the Genocide Survivors Support Fund (FARG), the Rwanda Demobilization and Reintegration Program (RDRP) and the Decentralized Funding Program (DFP).</t>
  </si>
  <si>
    <t>The Recipient has implemented a telephone based complaints and appeals mechanism to receive and address complaints related to the administration of the social protection programs.</t>
  </si>
  <si>
    <t>The Borrower's Government has approved a Memorandum on March 26, 2014 assigning to the inter-ministerial committee on minimum social insertion program (MSIP) the preparation of specific legal and institutional steps to introduce the MSIP in the first calendar quarter of 2016, including provisions to increase incentives to work.</t>
  </si>
  <si>
    <t>MK Competitiveness DPL 8</t>
  </si>
  <si>
    <t>The Borrower has enacted the Law on Amendments to the Law on Labor
Relations, dated February 19, 2013 (Official Gazette 25) which facilitate seasonal employment
contracting.</t>
  </si>
  <si>
    <t>MK Competitiveness DPL 9</t>
  </si>
  <si>
    <t>The Borrower has enacted the Law on Amendments to the Law on Social
Protection, dated May 31, 2013 (Official Gazette 79), which allow income disregards in social
assistance, enabling a limited amount of wages to be earned before workers are de-registered
from the beneficiary list and benefits are reduced.</t>
  </si>
  <si>
    <t>MK Competitiveness DPL 10</t>
  </si>
  <si>
    <t>The Ministry of Labor and Social Policy has established a functional
employment online registry and has implemented a public information campaign about the new
procedures of the registry and available types of contracts, including for seasonal employment.</t>
  </si>
  <si>
    <t>To improve the management of social policies, the
Borrower has established a social information system (SISO) in the Borrower’s Ministry of Social Development, including: (a)
information on social programs and policies related to beneficiaries, geographic coverage and type of program; and (b) a single beneficiary registry (RUU) that includes information on
beneficiaries for at least 75 social programs.</t>
  </si>
  <si>
    <t>The Borrower has: (a) reduced administrative costs in funded pension pillars through enactment of the Act on Obligatory Pension Funds of February 12, 2014; and (b) increased the retirement age through enactment of the Law on Obligatory Pension Insurance Act of December 24, 2013</t>
  </si>
  <si>
    <t>The Council of Ministers has approved on November 25, 2012, the draft By-Law amending the Legislative and Opinion Bureau By-Law No. 1 dated 1993 mandating online publication of draft laws and amendments for online feedback and greater participation from civil society in the law drafting process.</t>
  </si>
  <si>
    <t>The Minister in Charge of Relations with Parliament and Civil Society has adopted Decision No. 076 on June 11, 2013, establishing a structured national dialogue for the implementation of the constitutional provisions on citizen participation.</t>
  </si>
  <si>
    <t>Decree No. 2013-3232 dated August 12, 2013, institutionalizing participatory, independent evaluation of service delivery performance improvement under the national controller's body, has been published in the Official Gazette No. 67, dated August 20, 2013.</t>
  </si>
  <si>
    <t>The Recipient has published a summary of the consultations with civil society organizations that occurred in preparing its 2012 budget and has carried out similar consultations in the formation of its 2013 budget, as evidenced through: (i) the "Solomon Islands Budget 2013 - Budget Strataegy and Outlook - Buget Paper: Volume 1" circulated by the Recipient's Minister of Finance and Treasury, as published on the website http://www.mof.gov/sb/GovernmentFinances/Budgets.aspx; (ii) the attendance sheets for the 2013 budget consultation with civil society organizations, churches and provincial governments held from May 2012 to June 2012 for Honiara, and Malaita Provinces; and (iii) the "Report on 2013 Budget Consultation with Provincial Government, Civil Society Organizations and Churches - Better Responding to the Needs of all Solomon Islanders" dated August 3, 2012.</t>
  </si>
  <si>
    <t>The Borrower has mandated the provision of specific measures to protect women who are victims of gender violence, such as provision of meals, transport and tamporary housing, as evidenced by: (i) the Borrower's Decree No. 2734, dated December 27, 2012, duly published in the Borrower's Official Gazette on December 28, 2012; and (ii) the Borrower's Ministry of Health's Resolution No. 459, dated March 6, 2012.</t>
  </si>
  <si>
    <t>The Recipient has scaled up the activities of FAARF to increase access to financing to women.</t>
  </si>
  <si>
    <t>The Borrower has established the Sub-secretariat of Policies for Women ("SPM-RJ/SEASDH")</t>
  </si>
  <si>
    <t>The Borrower has: (A) adopted a policy to promote gender equality in the transport sector specifically focused on the women users of the transport system operated by Supervia; and (B) committed to implement the "Programa Supervia e Teleferico Lilas"</t>
  </si>
  <si>
    <t>The Borrower, through SEPMulheres, has established the governance structure for the Borrower's Plan for Policies for Women, underpinning the delivery of a network of specialized services to help women in situations of violence and vulnerability, as prescribed in the Maria da Penha Law</t>
  </si>
  <si>
    <t>The Borrower, through SEPMulheres, has adopted preventive and assistance policies guaranteeing the rights of women in situations of violence and vulnerability, in compliance with the Maria Penha Law</t>
  </si>
  <si>
    <t>The Borrower, through SEPMulheres, has created management committees in the Borrower's municipalities of Sena Madureira and Brasileia for the coordination of the implementation of the policies mention in [c] above at the local level</t>
  </si>
  <si>
    <t>The Borrower has established the SEPM which aims at adopting policies to
improve women's living conditions in the Borrower's territory, through inter
alia: (i) the coordination of support and protection services for victims of
domestic violence; and (ii) the provision of training and the carrying out of
awareness initiatives to communities regarding gender issues and services for
women as evidenced by the Borrower's Law No. 3873, published in the Official
Gazette on March 20, 2013.</t>
  </si>
  <si>
    <t>the MOH has submitted to the MOF and MPI a coverage, financial, and monitoring plan for scaling up free maternal and child health services and health equity funds, including a roadmap for human resource development prepared through a sector-wide coordination mechanism, over the next three (3) government fiscal years (FY 13/14, FY 14/15, and FY 15/16), encompassing domestic and external financing</t>
  </si>
  <si>
    <t>The Recipient has approved a 2013 budget for its Two Largest Public Universities compliant with the revised financial regime for public universities, and has adopted new criteria for providing university scholarships.</t>
  </si>
  <si>
    <t>The Borrower has taken steps to establish a monitoring and evaluation system for the Beca Universal program by including individual based questions on scholarship benefits into the Encuesta de Propositos Multiples</t>
  </si>
  <si>
    <t>The Borrower has recognized equivalences of subjects across schools to facilitate the transfer of students between systems</t>
  </si>
  <si>
    <t>The Borrower has: (i) established INEE's mandate, funcions and responsibilities and internal organization; and (ii) granted INEE full legal, technical and financial autonomy and new responsibilities, including those related to the evaluation of Upper Secondary Education</t>
  </si>
  <si>
    <t>The Borrower has issued regulations to officially recognize alternative teacher training programs under the National Upper Secondary Education System</t>
  </si>
  <si>
    <t>The Borrower, through SEP, has introduced a new modality to award scholarships under SEP scholarship program in order to improve the targeting of students at risk of dropping out</t>
  </si>
  <si>
    <t>The Borrower has made Upper Secondary Education compulsory</t>
  </si>
  <si>
    <t>The Borrower, through SEE, has adopted SEAPE for all of the Borrower's public schools, for the monitoring of learning outcomes in Portuguese language, mathematics and social and natural sciences</t>
  </si>
  <si>
    <t>The Borrower, through SEE, has adopted the norms, processes and mechanisms to implement SEAPE in the Borrower's public schools network</t>
  </si>
  <si>
    <t>The Borrower's Minister of Education and Science has issued Order No. 180 dated May 2, 2013, Order No. 960 dated December 3, 2013 and Order No. 220 dated March 4, 2014, to establish a framework for the monitoring of the implementation of the new national curriculum for primary, basic and secondary education.</t>
  </si>
  <si>
    <t>The Borrower's Minister of Education and Science has issued Order No. 39/N dated March 28, 2014, adopting professional standards for teachers which define professional characteristics, knowledge and skill requirements pertaining to: (a) the teaching environment; (b) teaching/learning process; and [c] professional development for each category of teachers.</t>
  </si>
  <si>
    <t>The Borrower's Minister of Education and Science has issued Orders No. 162, 163, and 164 dated February 6, 2014, for the implementation of the new quality assessment system for the evaluation of school principals which certified 981 candidates.</t>
  </si>
  <si>
    <t>The Recipient has: (a) established a new regulatory framework for decentralized
school accreditation; and (b) adopted a regulation for creating a public-private
advisory committee tasked with establishing accreditation criteria.</t>
  </si>
  <si>
    <t>The Recipient's Ministry of Education has adopted regulations for: (a) the
decentralization of the annual collection and compilation of school census data to
department-level directorates; and (b) the publication of census results in the
Statistical Yearbook and in department-level flyers within forty-five (45) days of
the end of the school year.</t>
  </si>
  <si>
    <t>The Recipient's Ministry of Education has institutionalized the preparation and
adoption of an integrated Annual Operational Plan in the context of the
Recipient's medium term expenditure framework.</t>
  </si>
  <si>
    <t>The Recipient has adopted and submitted to the National Assembly a bill designed to provide a comprehensive legal framework for technical and vocational education and training</t>
  </si>
  <si>
    <t>The Recipient, through its Cabinet, has approved the revised pre-service and in-service training scholarship policies in order to tighten the criteria for extension of scholarships</t>
  </si>
  <si>
    <t>The Council of Ministers has issued Decree No. 910, dated July 31, 2012 endorsing cost-reducing guidelines for phamaceutical prescription and use in the public health system.</t>
  </si>
  <si>
    <t>The Recipient has entered with five (5) public health institutions into performance contracts whose objectives are to increase service supply, improve billing process and control general costs, and has proceeded with the evaluation of previous performance contracts.</t>
  </si>
  <si>
    <t>The Borrower has (a) rationalized health expenditures through the national implementation of e-prescriptions by adopting the Bylaw on Criteria for Distribution of Pharmaceuticals and Prescription Issuance of July 1, 2013; (b) standardized medical technology and orthopedic devices through enactment of the Bylaw on Amendments to the Bylaw on Criteria for Inclusion of Orthopedic and Other Medical Devices on the List of Supplies of the Croatian Health Insurance Fund, of April 12, 2013; and [c] centralized procurement for hospitals through the Ministry of Health's Decisions on the Mandatory Implementation of Central Procurement by Public Institutions of March 4, 2013.</t>
  </si>
  <si>
    <t>The Borrower has issued a Presidential Regulation (No. 12/2013) to provide the framework for the BPJS to implement the national health insurance program.</t>
  </si>
  <si>
    <t>The Recipient, through its Cabinet, has: (a) on a pilot basis, implemented measures, designed to reduce health care costs and improve the quality of care provided through the Tuvalu Medical Treatment Scheme; and (b) submitted to its Parliament the report and recommendations from the TMTS pilot</t>
  </si>
  <si>
    <t>The Borrower's Minister of Labor, Health and Social Affairs issued Order No. 01-25/n dated June 19, 2013, for the implementation of upgraded standards for facilities providing primary health care.</t>
  </si>
  <si>
    <t>The Recipient has strengthened the National Food Product Office's procurement, management and distribution capacity</t>
  </si>
  <si>
    <t>The Recipient has implemented the PNOCSUR to adequately stock warehouses in parts of the country experiencing food shortage, and feed vulnerable populations to ensure an effective response to the existing food crisis.</t>
  </si>
  <si>
    <t>The Borrower has: (a) for the implementation of the Law on Competition No. 6148-IS dated May 8, 2012, issued Decree No. 288 dated April 14, 2014 setting up the competition agency; and (b) for the implementation of the Law on Food Safety No. 6155-IS dated May 8, 2012, issued: (i) Decree No. 120 dated May 17, 2013 mandating indication of country of origin and date of production for eggs; (ii) Decree No. 198 dated July 30, 2013 defining the rules of bio-production; (iii) Law No. 1915 dated December 27, 2013 making the violation of food labeling an offense; and (iv) the 2014 budget making budget provisions for an additional 180 staff in the National Food Agency.</t>
  </si>
  <si>
    <t>To support the implementation of the Zero Hunger Plan, the Borrower has established 120 COMUSANES during 2012 and 2013 in prioritized municipalities with the highest incidence of chronic malnutrition.</t>
  </si>
  <si>
    <t>The Borrower has: (A) adopted the Urban Transport Master Plan (PDTU) as the policy framework for the planning and development of an integrated transport system in the RJMR; and (B) established a formal coordination mechanism to enable the Borrower, the academia, civil society institutions and RJMR municipal governments to participate in the implementation of the PDTU</t>
  </si>
  <si>
    <t>The Borrower has taken a first step to initiate the implementation of a policy to physically integrate municipal and state-managed mass transit systems in the RJMR</t>
  </si>
  <si>
    <t>The Borrower has adopted a new policy to promote non-motorized transport (NMT) through which it will: (1) ensure that secured bicycle parking will be available at all major transit stations in the RJMR; and (2) provide technical assistance to RJMR municipalities in developing high quality NMT access to major public transport stations</t>
  </si>
  <si>
    <t>The Borrower has adopted a policy to: (A) replace existing permission-based route licenses for inter-municipal bus routes with competitively awarded concessions; (B) institute a performance-based system for managing said concessions; and [C] increase transparency in bus service performance for the public</t>
  </si>
  <si>
    <t>The Borrower has adopted a technical evaluation platform for periodic monitoring of the financial viability and cost-effectiveness of all transport programs requiring ongoing subsidies in an effort to ensure their financial sustainability</t>
  </si>
  <si>
    <t>The publication by the Recipient's Conseil du Café Cacao on its website of the results of cocoa forward sales auctions of the 2012/2013 harvest year and the prices received by producers</t>
  </si>
  <si>
    <t>The approval by MINAGRI's rechnical secretariat, through electronic communication sent to the Association on June 6, 2013, to support and clarify the minutes of a meeting dated May 25, 2013, convened for the review of the implementation strategy paper for the operationalization of the Recipient's National Rice Strategy</t>
  </si>
  <si>
    <t>The adoption by MINAGRI, through Minsiterial Edict No 002/MINAGRI/CAB dated May 31, 2013, of the institutional framework for the coordination and monitoring of the implementation of the National Agricultural Investment Plan.</t>
  </si>
  <si>
    <t>A strategy paper for the efficient and transparent management of the Recipient's cotton sector has been adopted by the Recipient's minister responsible for agriculture and the permanent secretary for reform within the Recipient's minsitry responsible for finance.</t>
  </si>
  <si>
    <t>The Recipient has completed an evaluation of the investments made in non-carbonated phosphate under the first phase of the Phosphate Strategy and the SNPT has prepared a schedule for the adoption of an action plan based on said evaluation report.</t>
  </si>
  <si>
    <t>The Borrower has reduced the testing and registration period for seeds and seedlings to: (i) one (1) year for all annual crops listed in the European Union Catalogue; and (ii) one (1) harvest year for multiannual (fruit trees) crops listed in the European Union Catalogue through the adoption of Government Decision No. 964 on Supplementing Paragraph 29 of the Regulation on Testing and Acceptance of Varieties in the Catalogue of Plant Varieties, dated December 4, 2013 and published in the Official Gazette No. 284-289 on December 6, 2013.</t>
  </si>
  <si>
    <t>The Recipient has revised the legal framework of its Agency for Irrigation Schemes to establish decentralized water management and extension services by villages or private operators</t>
  </si>
  <si>
    <t>AL</t>
  </si>
  <si>
    <t>The Recipient has launches the procedure for the concession of the two animal-feed factories</t>
  </si>
  <si>
    <t>The Recipient has implemented its strategic plan for the reform of its agricultural sector by having reorganized its Ministry of Agriculture, Livestock and Fisheries</t>
  </si>
  <si>
    <t>MK Competitiveness DPL 6</t>
  </si>
  <si>
    <t>The Ministry of Agriculture, Forestry and Water Economy has: (a) established
a functional Integrated Administration and Control System (IACS) for agricultural income
support and rural development payments; and (b) increased the controls for direct payments
based on a risk-based approach.</t>
  </si>
  <si>
    <t>The Recipient has, through: a) Cabinet Conclusion No. 807 dated july 1, 2013, appointed a committee for the commercialization of selected estates of the Recipient; and b) Cabinet Conclusion No. 1237 dated September 2013, approved the criteria for the commercialization of such estates, both as referred to in the Memorandum from the Recipient's Permanent Secretary, Ministry of Agriculture, Lands, Forestry, Fisheries, and the Environment, furnished to the Association on May 9, 2014.</t>
  </si>
  <si>
    <t>The Recipient has adopted measures to introduce revised road use regulations so as to enhance the climate resilience and the longevity of the Recipient's Road Assets as evidenced through: (i) the Recipient's Lan Transport Authority implementation work plan (referenced "Land Transport Authority - Samoa Recovery Reconstruction Sectors Workplan: 2013-2015") dated May 28, 2013; and (ii) the Recipient's Cabinet memorandum (referenced "FK(13) Faapitoa 13") dated May 28, 2013.</t>
  </si>
  <si>
    <t>The Recipient has acquired, through the Input Fund, inputs to farmers for the agricultural season 2014-2015.</t>
  </si>
  <si>
    <t>The Borrower has aligned its 'More Water, More Income' Program with its
Irrigation Policy and its Water Resources Policy, as evidenced by the Borrower's
Law No 14.244, dated May 27, 2013, and published in the Official Gazette on May
28, 2013.</t>
  </si>
  <si>
    <t>The Recipient's Prime Minister's Office ("Primature ") has submitted to the
Senate for approval thereby, the nomination of DINEPA's Executive Board
members, so as to establish the management structure of DINEPA.</t>
  </si>
  <si>
    <t>The Recipient's National Directorate of Potable Water and Sanitation
("DINEPA") has expanded its water sector oversight structure beyond water
quality to include service quality and coverage, asset monitoring and revenue
tracking in the CAEPA/OP monitoring framework.</t>
  </si>
  <si>
    <t>Approval by the Council of Ministers of the Regulatory Decrees No 4 through 17 defining the legal boundaries of 14 protected areas in the islands of Boa Vista, Sal, Santo Antao and Sao Vicente</t>
  </si>
  <si>
    <t>The Council of Government has adopted on November 14, 2013, the Decree on energy efficiency in the building sector</t>
  </si>
  <si>
    <t>The Council of Ministers haws approved on March 7, 2013, the draft Framework Law on environment and sustainable development setting forth, in particular, the establishment of a comprehensive green fiscal framework</t>
  </si>
  <si>
    <t>GoHP has prepared and publicly disclosed Himachal pradesh's comprehensive Action Plan on Climate Change.</t>
  </si>
  <si>
    <t>The Recipient, through its Ministry of Industry and Trade, has issued Circular
Number 02/2014/TT-BCT dated January 16, 2014 guiding the implementation of
energy efficiency measures in its industrial manufacturing including the chemical
sector.</t>
  </si>
  <si>
    <t>The Recipient, through its Ministry of Environment, has developed and adopted a new draft Law on Environmental Impact Assessment in line with good international practices and it submitted to Parliament for approval on August 2, 2013.</t>
  </si>
  <si>
    <t>Order (Arrete) No. 3151-13 dated November 11, 2013, establishing the technical and economic criteria setting the lease fee to be paid by aquaculture farms, has been transmitted by the Minister of Economy and Finance to the General Secretariat of the Government for publication in the National Gazette, on November 15, 2013.</t>
  </si>
  <si>
    <t>LH</t>
  </si>
  <si>
    <t>GoHP has designed, adopted and implemented a web-based real-time monitoring system for project milestones, including those relating to environment and social parameters and environmental flows.</t>
  </si>
  <si>
    <t>GoHP has: (i) carried out a state-wide ecosystems evaluation analysis, and (ii) issued notification of a state policy on payments for ecosystem services.</t>
  </si>
  <si>
    <t>GoHP has issued an Order operationalizing AGiSAC's protocols for monitoring and evaluation of activities in the infrastructure and natural resources management sectors, including the integration of geo-informatics technology</t>
  </si>
  <si>
    <t>The Recipient, through Prime Minister, has issued Decision Number 1474/QDTTg
dated October 5, 2012, adopting its national action plan for climate change
for the period of 2012 to 2020.</t>
  </si>
  <si>
    <t>The Recipient, through its Ministry of Planning and Investment, has issued
Decision Number 1485/QD-BKHDT dated October 17, 2013 adopting a climate
change adaptation prioritization framework for socio-economic development
planning.</t>
  </si>
  <si>
    <t>The Recipient, through its Ministry of Natural Resources and Environment,
Ministry of Finance, and Ministry of Planning and Investment, has issued Joint-
Circular Number 03/2013/TTLT-BTNMT-BTC-BKHDT dated March 5, 2013
establishing implementation guidelines for the Recipient's Support Program to
Respond to Climate Change financial resources management mechanism for
climate change action consistent with Prime Minister's Instruction Number
8981/VPCP-QHQT dated December 10, 2010.</t>
  </si>
  <si>
    <t>The Recipient has strengthened the institutional framework for land management and administration in Afghanistan by: (a) granting to ARAZI the status of an independent agency in accordance with the Recipient's laws; (b) mandating ARAZI to propose amendments to the land acquisition law; and [c] transferring cadaster responsibilities from Afghan Geodesy and Cartography Head Office to ARAZI, as evidenced by the decision of the Council of Ministers dated May 27, 2013, issue CSI - 12082 minutes issued by the President's Office of Administrative Affairs dated June 3, 2013.</t>
  </si>
  <si>
    <t>The Council of Government (Conseil du Gouvernement) has approved the draft Law on integrated coastal zone management</t>
  </si>
  <si>
    <t>The Borrower, through the National Land Agency, has assigned roles to, and has established the processes for, the relevant agencies of the Borrower when acquiring land for public purpose development through the issuance of technical guidelines (Regulation of the Head of BPN No.5/2012) to implement Law No. 2/2012 and Presidential Regulation No. 71/2012.</t>
  </si>
  <si>
    <t>The Borrower has issued a Minister of Finance Regulation (No. 13/PMK.02/2013) stationg which expenditures related to land acquisition for public purpose development are eligible to be covered by the national state budget, and the Borrower has issued a Minister of Home Affairs Regulation (No. 72/2012) stating which expenditures related to land acquisition for public purpose development are eligible to be covered by local government budgets.</t>
  </si>
  <si>
    <t>The three Orders (Arretes) No. 2942.13, and No. 2944.13 dated October 7, 2013, on monitoring and controlling industrial wastewater discharges in the hydraulic domain stating a) general limit values; b) characteristic values and specific coefficients; and c) inimum treatment efficiency of industrial wastewater treatment plants, have been published in the National Gazette No. 6199 dated October 28, 2013.</t>
  </si>
  <si>
    <t>GoHP has (i) carried out an interim review of the on-going cumulative environmental impact assessment study of the Sutlej river basin; and (ii) developed a concurrent action plan</t>
  </si>
  <si>
    <t>GoHP has designed and issued notification on economic instruments for incentivizing the adopting of cleaner technologies, including disincentives to industries identified in the Negative List (which largely consists of pulluting industries).</t>
  </si>
  <si>
    <t>GoHP has amended the Tourism Policy-2005 through the adoption of the Sustainable Tourism Development Policy-2013 in order to ensure the environmental sustainability of the activities in the sector, including the use of economic instruments to internalize environmental externalities of tourism.</t>
  </si>
  <si>
    <t>GoHP has commenced the implementation of sustainable tourism practices in Himachal pradesh.</t>
  </si>
  <si>
    <t>WC</t>
  </si>
  <si>
    <t>The Ministers of Interior, Agriculture and Water have issued the Interministerial Circular (Circulaire) requiring the conclusion of groundwater management agreements (contrats de nappes)</t>
  </si>
  <si>
    <t>GoHP has: (i) begun the implementation of the IWMP Guidelines, by preparing through a multi-disciplinary team, and adopting, integrated Mico-Watershed Development Plans (one per Block); which plans are publicly monitored and disclosed in AGiSAC's website; and (ii) prepared and commenced the implementation of a capacity building plan for stakeholders departments.</t>
  </si>
  <si>
    <t>GoHP has amended the HP Water Policy 2005 through the notification of the new HP Water Policy 2013 for the sustainable management of HP water resources</t>
  </si>
  <si>
    <t>The Borrower has strengthened the institutional capacity of its Department of
Water Resources through the approval of an enhanced staff organogram and the
-6-
initiation of the corresponding recruitment process, as evidenced by the Borrower's
Law No 14.477, dated January 23, 2014, and published in the Official Gazette on
January 24, 2014 and by the Borrower's decision included in file No 010210-
24.00/13-2', dated February 7, 2014. (despacho no expediente 010210-24.00/13-2'),
respectively.</t>
  </si>
  <si>
    <t>The Borrower has: (a) adhered to the National Pact for Water Management (Pacto
Nacional pela Gestdo das Aguas), which establishes, inter alia, targets for
improving the Borrower's legal and institutional framework for water resources;
planning, information and decision support tools; and operational instruments,
including water availability, water use rights, water pricing and drought
preparedness plans; and (b) signed an agreement with the Guarantor's Water
Agency (AgOncia Nacional de Aguas) committing to comply with specific water
resource management targets in exchange of financial support, as evidenced by the
Borrower's Decree No 50.741/2013, dated October 14, 2013, and published in the
Official Gazette on October 15, 2013, and the Contract No 114/ANA/2013 -
PROGESTAO entered into between the Borrower and the Guarantor's Water
Agency, dated December 31, 2013, and published in the Guarantor's Official
Gazette on January 15, 2014, respectively.</t>
  </si>
  <si>
    <t>The Recipient, through Prime Minister, has issued Decision Number 182/QDTTg
dated January 23, 2014 adopting a national action plan for the period 2014 -
2020 on improvement of water resources management, protection and utilization,
which plan prioritizes actions and defines responsibilities and timeline for its
implementation.</t>
  </si>
  <si>
    <t>The Recipient, through its government, has issued Decree Number
201/2013/ND-CP dated November 27, 2013 guiding the implementation of some
of the provisions of the Law Number 17/2012/QH13 dated June 21, 2012 on
water resources.</t>
  </si>
  <si>
    <t>The Recipient's Council of Ministers has approved and submitted to parliament a new draft minerals law which is aimed at improving security of tenure for private investors, providing guidance on licensing, tendering and mining obligations, and strengthening social and environmental safeguards.</t>
  </si>
  <si>
    <t>The Recipient has drafted legislation institutionalizing the Extractive Industries Transparency Initiative (EITI) and providing a sound framework for EITI's operation in its territory and has completed stakeholder consultations on the draft legislation.</t>
  </si>
  <si>
    <t>The Council of Government has approved the draft Law on illegal fishing</t>
  </si>
  <si>
    <t>(i) MPNR has disclosed the 2013 Model Petroleum Concession Agreement on its website; (ii) MPNR has announced the award of petroleum exploration blocks for the 2013 bidding round; and (iii) OGRA has issued at least three (3) pricing notifications to enable producers to start developing new and incremental gas production with increased prices allowed under the 2012 Petroleum Policy.</t>
  </si>
  <si>
    <t>The Recipient has achieved compliance with the standards of the Extractive Industries Transparency Initiative (EITI) as evidenced by EITI's press released dated October 26, 2012, and through www.eiti.org.</t>
  </si>
  <si>
    <t>The Council of Ministers has approved the draft Mining Law and has sent it to its National Assembly for approval as evidenced by the letter issued by the Director of Cabinet of the Recipient's Prime Minister on May 24, 2013.</t>
  </si>
  <si>
    <t>The Recipient has signed and published a presidential decree to systematize disclosure of fishing access rights to national waters attributed and realted revenues as well as their allocation.</t>
  </si>
  <si>
    <t>The Recipient, through its Cabinet, has approved a national fisheries policy designed to strengthen the sustainable management of fisheries resources and maximize license revenue</t>
  </si>
  <si>
    <t>The Recipient has promulgated a mining code acceptable to the Association.</t>
  </si>
  <si>
    <t>The Recipient has published, starting with December 2013, on quarterly basis information on production of crude-oil and refinery products in Le Sahel newspaper</t>
  </si>
  <si>
    <t>The Recipient has launched a program to adopt a Tanzania Natural Resource Charter and has established an expert panel to oversee the program</t>
  </si>
  <si>
    <t>The Recipient's Council of Ministers has adopted: (i) a draft mining code adhering to international best practices for fiscal, environmental, and social standards which has been submitted to the National Assembly;</t>
  </si>
  <si>
    <t>The Borrower, pursuant to the Prime Minister's Order No. 7 dated January 17, 2014 has: (a) established an Inter-Ministerial Pension Reform Working Group; and (b) finalized a policy paper dated April 11, 2014, which outlines the strategic direction for the pension reform.</t>
  </si>
  <si>
    <t>The Recipient has: (a) drafted a bill to amend the Planning Commission Act; and (b) initiated development of a public investment operational manual to provide guidance for the MDAs and the LGAs to carry out economic and financial analysis of public investment projects.</t>
  </si>
  <si>
    <t>The Recipient has taken a suitable regulatory action desgined to establish a mechanism for the monitoring and implementation of selected priorities under the National Strategy for Economic and Social Development.</t>
  </si>
  <si>
    <t>The Borrower has established transparent and efficient mechanisms for planning, implementing and monitoring public investment projects through the adoption of the Regulation on Public Capital Investments pursuant to Government Decision No. 1029 dated December 19, 2013 and published in Official Gazette No. 311/1157 on December 27, 2013.</t>
  </si>
  <si>
    <t>The Recipient has adopted the recommendations of the Presidential Big Results Now Initiative to develop a roadmap for structural reforms of the energy sector and has established a Ministry Delivery Unit within MEM to oversee the implementation of the recommendations.</t>
  </si>
  <si>
    <t>The Recipient, through its Cabinet, has approved the Outer Islands Project Management Policy aimed at strengthening project selection, implementation and monitoring in its outer islands</t>
  </si>
  <si>
    <t>The Borrower has redesigned the General System of Royalties by mandating that all regional investment projects are approved and supervised by the Organos Colegiados de Administracion y Decision, as evidenced by: (i) the issuance of the Borrower's Law No. 1530, dated May 17, 2012, duly published in the Borrower's Official Gazette on May 17, 2012; (ii) the issuance of the Borrower's Decree No. 1075, dated May 22, 2012, duly published in the Borrower's Official Gazette on May 22, 2012; and (iii) the issuance of the Borrower's Decree No. 1949, dated September 19, 2012, duly published in the Borrower's Official Gazette on September 19, 2012.</t>
  </si>
  <si>
    <t>The Borrower, through Cabinet Decision No. 38/13 dated October 28, 2013 has: (a) adopted a policy to unify procedures, requirements, and responsibilities regarding public investment projects (Capital A, Capital B, public bodies and Public-Private Partnerships); and (b) approved the implementation of these new procedures for Capital A and Capital B projects for 2014/15 to improve public investment management.</t>
  </si>
  <si>
    <t>The Borrower, through SAI and SEPLAN, has adopted SIPLAGE, consolidating the Borrower's planning, monitoring and evaluation processes in a single results-based system</t>
  </si>
  <si>
    <t>The Borrower, through SAI and SEPLAN, has established rules and procedures for the implementation of SIPLAGE</t>
  </si>
  <si>
    <t>The Borrower, through SAI and SEPLAN, has initiated the implementation of SIPLAGE by completing the first evaluation cycle of four development programs</t>
  </si>
  <si>
    <t>The Borrower, through SGA, has established processes and distributed responsibilities to support the implementation of the GRP</t>
  </si>
  <si>
    <t>The Recipient has created it national agency for public works (Agence Beninoise des Grands Travaux)</t>
  </si>
  <si>
    <t>The Borrower's Government has approved Emergency Ordinance No. 88/2013 setting up a system for prioritizing significant (over one hudnred million RON) public investments; and has approved the Government Decision No. 225/2014 dated March 26, 2014 on methodological norms for the implementation of such system.</t>
  </si>
  <si>
    <t>The Secretary General of the Government has and is implementing a policy under which draft lawns and regulations are published on its website prior to their submission to the Cabinet for adoption.</t>
  </si>
  <si>
    <t>A new e-Government application (www.watiqa.ma) allowing citizens to access their birth certificates online has been developed and rolled out to twenty (20) provinces and one hundred (100) municipalities.</t>
  </si>
  <si>
    <t>The Program Implementing Entity has made its GIS database fully accessible to the Program Implementing Entity's Ministries of Science and Technology, Physical Planning and Urban Development, as well as its Lands Bureau and the Office of Surveyor General.</t>
  </si>
  <si>
    <t>The Program Implementing Entity has made its GIS database, inculding orthophotos, accessible online.</t>
  </si>
  <si>
    <t>The Council of Ministers has adopted on February 9, 2014 and submitted to Parliament for approval on February 17, 2014, a draft law amending the Secured Lending Law No. 1 of year 2012 in line with international best practices.</t>
  </si>
  <si>
    <t>The Recipient, through its Central Bank, has implemented a series of measures to enhance the operation of the credit registry and reporting systems, including (i) issuance of specific requirements regarding consumber credits notified to all banks and credit organizations in Armenia, (ii) amendments to the Charter of Financial System Stability and Development COnsumer Protection Unit clarifying the role of said unit in relation to credit report matters; (iii) the limitation of the CBA's credit register functions starting on January 1, 2014; (iv) clarifying and consolidating the responsibility for credit reporting systems oversight by (a) amending the charters of Supervision, Legal, and FInancial Stability Departments; (b) defining the role of the COnsumer Rights Protection Unit, and (c) establishing the responsibility for unified oversight and enforcement for all financial institutions in the "Licensing and Supervision Committee"; as evidenced by CBA's Chairman Decisions No 1/599A dated July 16, 2013 and No 1/710L dated August 8, 2013; and CBA Circular dated July 4, 2013.</t>
  </si>
  <si>
    <t>The Recipient, in the Government session of August 22, 2013, has adopted a draft Law on Amendments to the Law on Funded Pensions and submitted it to Parliament for approval on August 28, 2013; and the Central Bank, through its Governing Board meeting held on September 9, 2013 has issued clarifications to some of the provisions of Article 44 of said law to enhance pension fund asset management.</t>
  </si>
  <si>
    <t>The Non-Performing Loans Recovery Company is operational</t>
  </si>
  <si>
    <t>the MOF has appointed a mining revenue committee and the said committee has reported to the Minister of Finance on mining fiscal regime issues and options</t>
  </si>
  <si>
    <t>The Borrower, through the Ministry of Finance and Planning, has licensed at least one Credit Bureau which has begun to issue credit reports</t>
  </si>
  <si>
    <t>The Borrower's Government has approved Emergency Ordinance No. 94/2013 reducing the board size of the Financial Supervisory Authority (ASF) from 11 to 9 members and establishing minimum qualification requirements and conflict of interest principles for both board members and senior staff, and the Borrower's Parliament, through its Decision No. 60/2013 endorsed the revised composition of the Board of the ASF, as amended.</t>
  </si>
  <si>
    <t>The Recipient has taken measures to improve port efficiency including: (a) strengthening implementation of custom regulations which require manifest to be lodged electronically 24 hours before arrival of the vessel by effective penalties for non-compliance; (b) starting to implement the Action Plan to move Tanzania Port Authority (TPA) to landlord status, including completion and adoption of feasibility study for berths one to seven with options for public private partnerships (PPPs); and [c] developing and implementing action plan to merge cargo management and clearance under the new automated custom system (TANCIS).</t>
  </si>
  <si>
    <t>The Minister of Finance has: (a) established a private-public partnership (PPP) unit within the MoF; (b) appointed a director for the PPP unit reporting directly to the Minister of Finance; and [c] approved terms of reference and qualifications, satisfactory to the Bank, of four senior staff.</t>
  </si>
  <si>
    <t>the issuance, pursuant to Decree No. 2012-1151 dated December 19, 2012, of an institutional framework for the management of, and procurement under, public-private partnership investments.</t>
  </si>
  <si>
    <t>The Recipient's State Budget for 2013 has allocated 2.75 percent of revenues generated by extractive industries to districts for infrastructure development of communities in which the extractive industries operate, as made publicly available in www.dno.mz.</t>
  </si>
  <si>
    <t>The Recipient has submitted to its National Assembly a revision of the Recipient's Petroleum Income Tax Act (2008) to extablish an improved legal and fiscal framework for awarding and administering petroleum agreements, including safety, environmental, and operational standards and fiscal terms.</t>
  </si>
  <si>
    <t>The Recipient has adopted and submitted to the National Assembly a new investment code</t>
  </si>
  <si>
    <t>The Ministry of Finance has submitted the Credit Bureaus Bill, 2014 to the National Assembly for apprival</t>
  </si>
  <si>
    <t>The Recipient has taken action to regulate and consolidate checkpoints on the Cotonou-Ouagadougou and Cotonou-Niamey road corridors</t>
  </si>
  <si>
    <t>The National Energy Regulatory Authority (ANRE) has issued the Orders fully liberalizing the nonresidential electricity market.</t>
  </si>
  <si>
    <t>The Recipient's Parliament has enacted the Grenada Tourism Authority Act. No. 42  of 2013, establishing the instiutional framework for the governance of the tourism sector, as published in the Recipient's Government Gazette on December 31, 2013, and such Act came into force on january 2, 2014.</t>
  </si>
  <si>
    <t>The Recipient's Cabinet has approved a housing subsidy policy that better targets low-income households in need of assistance.</t>
  </si>
  <si>
    <t>The Recipient has incorporated flood preparedness into urban planning guidelines and directed its Ministry of Natural Resources and Environment to prepare a new integrated urban land use plan, as evidenced through: (i) the Minutes of Recipient's National Disaster Council meeting dated January 18, 2013 endorsing the "Vaisigano Flood Report" dated January 2013; and (ii) the Recipient's Cabinet Memorandum ("Development of a Town Plan - FK (12) 44") dated December 19, 2012 endorsing such integrated urban land use plan.</t>
  </si>
  <si>
    <t>The Recipient has approved a policy and grant funding for a home rebuilding scheme with improved resilience, as evidenced through: (i) the Recipient's Cabinet memoranda (referenced "FK(13) Faapitoa 10" and "TK(13) Faapitoa 13"), dated March 18, 2013 and May 28, 2013; and (ii) the Letter (Ref: "Cyclone Evan Recovery Housing Program") dated June 20, 2013 from the Recipient's Minister of FInance confirming the implementation details of said home rebuilding scheme.</t>
  </si>
  <si>
    <t>The Member Country has established an inventory of its i) payment arrears; and ii) value-added tax refund arrears, and has agreed to a timeline and plan to clear the stock starting in October 2012.</t>
  </si>
  <si>
    <t>The Member Country's Ministry of Finance has taken the following measures to improve the management of financial commitments: A. i) amendments to the manual of treasury operations to; set forth how multi-year liabilities will be recorded, reported and validated; and ii) prohibit the Treasury Department from approving payment requests if liabilities are not properly registered; and B. The Amendments to the Manual of Treasury Operations have been circulated to all budget users with a confirmation that the statutory penalties provisioned in the Law of Budgets will be applied for failure to meet the requirements of i) reporting commitments; and ii) meeting expenditures within the available budget without incurring arrears; and C. Establishment of a Working Group within the Ministry of Finance to: i) prepare changes to the Treasury Information System to incorporate entry and monitoring of multi-year liabilities; ii) adopt a plan on activities; and iii) commence implementation of such plan.</t>
  </si>
  <si>
    <t>Second Programmatic Fiscal Management and Efficiency of Expenditures DPL</t>
  </si>
  <si>
    <t>The Borrower, through the MEF has approved the organizational structure of the Direccion de Credito Publico, including the functions and responsibilities for each of its internal units, as evidenced by Ministerial Resolution No. 003, issured by the MEF on January 16, 2013 and published in the Borrower's Official Gazette on February 2, 2013.</t>
  </si>
  <si>
    <t>Second Programmatic Fiscal Suistainability and Growth Resilience DPL</t>
  </si>
  <si>
    <t>The Borrower, through MFPC has taken key steps to implement the Fiscal Rule Law, including: (a) the publication of the 2012 Medium Term Fiscal Framework Reprot; and (b) the Issuance of Decree No. 1790, dated August 28, 2012 (duly published in the Borrower's official gazette on August 28, 2012), which, inter alia, established a consultative committee to monitor the implementation of the Fiscal Rule Law by the Borrower's Executive Branch.</t>
  </si>
  <si>
    <t>Second Public Finance DPL</t>
  </si>
  <si>
    <t>The Borrower has enacted the Budget Law for 2013 (Jornal of Laws of the Republic of Poland of 2013, item 169), in line with the requirements of the EU Excessive Deficit Procedure.</t>
  </si>
  <si>
    <t>Second Governance and Competitiveness DPO</t>
  </si>
  <si>
    <t>The Recipient's National Assembly has approved the Public Debt Management Law that specifies procedures for contracting new public debt and mandates authorization by the Ministry of Planning and Finance to borrow, to issue new debt, to undertake debt-related transactions, and to issue loan guarantees, as evidenced by the publication of the Public Debt Management Law published in the Diario da Republica No. 2/2013 dated January 17, 2013.</t>
  </si>
  <si>
    <t>Reengagement and Reform Support Credit</t>
  </si>
  <si>
    <t>The Recipient has included limits on borrowing in its Union Budget Law for Fiscal Year 2012/13.</t>
  </si>
  <si>
    <t>First Growth and Competitiveness DPG</t>
  </si>
  <si>
    <t>The Recipient has, through its Ministry of Development Planning, submitted to its Ministry of Finance a FY2013/14 Budget Framework Paper for the Bureau of Statistics, in accordance with the provisions of paragraph 28 of the Letter of Development Policy.</t>
  </si>
  <si>
    <t>The Recipient's Council of Ministers has ratified a treaty for accession to AFRISTAT with the objective of strengthening capacity in national statistics as evidenced by the Resolution from the Council of Ministers No. 2/2013 and the letter from the Minister of Planning and Finance dated April 3, 2013 confirming such ratification.</t>
  </si>
  <si>
    <t>First Economic Management and Competitveness DPO</t>
  </si>
  <si>
    <t>The Recipient, through Prime Minister, has issued Decision Number 958/QD-TTg dated July 27, 2012 to strengthen the institutional framework for debt management and establish prudential debt thresholds for medium-term fiscal sustainability.</t>
  </si>
  <si>
    <t>The actions taken by the Recipient under the Program to strengthen fiscal policy include the following: (a) Details regarding the cost by category of tax expenditure during the previous year have been published in the annual Budget Statement for FY2012/13, as evidenced by the Budget Statement dated June 2012 received by the Association.</t>
  </si>
  <si>
    <t>The Recipient has enacted the Foreign Exchange Management Law and introduced a managed float system of exchange-rate determination.</t>
  </si>
  <si>
    <t>Third Minas Gerais Development Partnership</t>
  </si>
  <si>
    <t>The Borrower has adopted, and is implementing, a merit-based selection process for regional school superintendents and school directors within its territory, as evidenced by: (i) the Borrower's Delegated Law No. 182, dated January 21, 2011, published in the Borrower's Official Gazette on January 22, 2011; (ii) the Resolution issued by the Borrower's Secretariat of Education No. 1812, dated March 22, 2011, published in the Borrower's Official Gazette on March 23, 2011; and (iii) a letter issued by SEPLAG dated May 2, 2012, confirming the nomination of regional school superintendents and school directors and transmitting copies of the formal instruments nominating said personnel.</t>
  </si>
  <si>
    <t>The Recipient has prepared and disclosed on a public website or in a newspaper of national coverage, at least one bi-monthly report, covering the period from July to August 2012 on recruitments (each including an updated on wage payments and arrears and otherwise in form and subtance satisfactory to the Association) in the central and Autonomous Islands' governments, by ministry and commissariat and by gender.</t>
  </si>
  <si>
    <t>Connectivity DPL</t>
  </si>
  <si>
    <t>The Borrower has issued a Presidential Regulation (No. 26/2012) establishing the Borrower's national logistics system blueprint and the Coordinating Ministry for Ecnomic Affairs has issued a Ministerial Decree (No. 49/2012) establishing the working team that will coordinate, monitor and evaluate the implementation of the national logistic system blueprint, in support of the connectivity agenda.</t>
  </si>
  <si>
    <t>PDPG-6</t>
  </si>
  <si>
    <t>The Recipient, through presidential Decree No. 1126 dated August 2, 2011, has established a new salary grid for all central government entities to increase salaries of government sector employees and bring them closer in line with other comparator countries.</t>
  </si>
  <si>
    <t>The Recipient submitted to Parliament the Public Administration Law, which was passed by Parliament on December 21, 2011 and signed by the president on April 16, 2012 (law No. 828), and which clarifies the functions of the executive and assigns the development of sectoral policies to ministries and implementation and regulatory functions to agencies and services.</t>
  </si>
  <si>
    <t>Rio State DPL III</t>
  </si>
  <si>
    <t>The Borrower has: (i) adopted and implemented a merit-based selection process for regional and school directors within its territory, as evidenced by: (A) the Borrower's Decree No. 43.451, dated February 3, 2012, published in the Borrower's Official Gazette on February 6, 2012; and (B) the Borrower's Atos de Designacao listing the regional and school directors appointed between February 2011 and February 2012 in accordance with the adopted selection process mentioned in (i) herein</t>
  </si>
  <si>
    <t>Inclusive Urban DPL</t>
  </si>
  <si>
    <t>The Borrower has improved long-term fiscal sustainability by reforming its civil servant retirement system, as evidenced by the Borrower's Law No. 10.362/2011.</t>
  </si>
  <si>
    <t>ERSG-VI</t>
  </si>
  <si>
    <t>The Recipient has established, through a joint ministerial ordinance by the ministry in charge of finance and ministry in charge of public administration labor and social security, a center for government payroll processing and career management and has appointed a director for said center.</t>
  </si>
  <si>
    <t>The Recipient, through its MOF, has adopted integrated financial management information systems (IFMIS) in payroll processing, with a view to strengthening fiscal discipline and budget transparency.</t>
  </si>
  <si>
    <t>Second Public Sector Performance DPL</t>
  </si>
  <si>
    <t>The actions taken by the Borrower under the Program to improve human resource management in its civil service and monitoring of SOE performance include the following: (a) (i) the appointment, in February 2013, of a consulting firm to develop a HRMIS at five pilot sites, as attested to in letter received by the Bank from the MInistry of Civil Service and Administrative Reforms referenced E/60/28/01 V 10 dated February 11, 2013</t>
  </si>
  <si>
    <t>The actions taken by the Borrower under the Program to improve human resource management in its civil service and monitoring of SOE performance include the following: (a) (ii) the adoption, through circular letter No.67 of 2012 dated November 29, 2012, of revised procedures to reduce the time required to amend schemes of services from 6 months to 4 months, as evidenced by copy of circular letter No.67 furnished to the Bank</t>
  </si>
  <si>
    <t>First Governance and Growth</t>
  </si>
  <si>
    <t>The Recipient has adopted a decree regulating the devolution to the local level of central respnosibilities for certain buman resource management functions.</t>
  </si>
  <si>
    <t>DPG-V</t>
  </si>
  <si>
    <t>All new hiring and promotions of the employees of the Palestinian Authority have been effectively frozen during the period of August 25 - December 31, 2012 in accordance with a decree of the President of the Palestinian Authority.</t>
  </si>
  <si>
    <t>The Cabinet of Ministers has adopted a decision mandating zero (0) new hiring of civil and security personnel in the 2013 Budget of the Palestinian Authority.</t>
  </si>
  <si>
    <t>Second Competitiveness and Growth DPO</t>
  </si>
  <si>
    <t>The Borrower's Ministry of Education and Science has amended Order No. 576 dated October 21, 2005 and issued Order No. 04/N dated January 29, 2013 approving new Teacher Salary Scale and Instructions recognizing teacher experience and performance.</t>
  </si>
  <si>
    <t>Quality of Decentralized Service Delivery Support DPO</t>
  </si>
  <si>
    <t>The Recipient has adopted twenty eight (28) District capacity building plans approved by the District Councils.</t>
  </si>
  <si>
    <t>Second Education DPL</t>
  </si>
  <si>
    <t>The MEN has developed and adopted a mechanism for rationalizing human resource allocation in the schools sector (covering teacher redeployment, mobility and retention).</t>
  </si>
  <si>
    <t>The Minsiter of National Education has issued Orders (Arretes) No. 113.13 and No. 114.13 dated January 2, 2013 transferring to AREF's the responsibility for human resource management decisions not subject to the MEF's prior review.</t>
  </si>
  <si>
    <t>Solid Waste DPO III</t>
  </si>
  <si>
    <t>Appropriate funding has been made available to the National Solid Waste Management Program for 2012, and the Borrower's draft budget law for 2013 includes appropriate budget allocation in support to the National Municipal Solid Waste Management Program.</t>
  </si>
  <si>
    <t>PRSC 10</t>
  </si>
  <si>
    <t>The Recipient has taken the following measures to strengthen planning and monitoring of public investment projects in FY2012/13 budget: (a) budget proposals for strategic public investment projects were assessed and approved in line with guidelines issued by POPC; and (b) directives were issued for the Recipient's ministries, departments, and agencies and local government authorities (LGAs) to prepare action plans, cash-flow plans, and quarterly progress reports for their development expenditures and submit them to POPC for the latter's scrutiny and making recommendations to the Ministry of Finance regarding actual release of funds on a quarterly basis.</t>
  </si>
  <si>
    <t>The Recipient has connected the LGAs with the central government through EPICOR.</t>
  </si>
  <si>
    <t>Higher Education DPO-3</t>
  </si>
  <si>
    <t>The Recipient has: (i) prepared for all forty-five (45) HEIs under the management of MOET, annual financial reports for fiscal year 2011 (incorporating all revenues, expensitures and funcing sources); and (ii) completed the audits of the financial statements of fiscal year 2010 of at least twenty-five (25) HEIs under the management of MOET.</t>
  </si>
  <si>
    <t>The Borrower has adopted the Modulo de Programacao Orcamentaria do Sistema Integrado de Administracao Financeira - SIAFI/MG, as evidenced by the Borrower's Decree No. 45.906, dated February 6, 2012, published in the Borrower's Official Gazette on February 7, 2012.</t>
  </si>
  <si>
    <t>The Borrower has adopted measures to assess projects exceeding five million Reais and co-financed through Transferencias Voluntarias by the Guarantor within the Borrower's territory prior to submitting said projects to the Camara de Coordenacao Geral, Planejamento, Gestao e Financas for approval, as evidenced by the Borrower's Decree No. 45.906, dated February 6, 2012, published in the Borrower's Official Gazette on February 7, 2012.</t>
  </si>
  <si>
    <t>The Recipient's Government has submitted to the National Assembly Report Number 283/BC-CP dated October 19, 2012, on the development investment status of 2012 and medium-term investment plan for the period 2013-2015 to set medium-term capital expenditure priorities in the state budget and including off-budget bond financing for 2013.</t>
  </si>
  <si>
    <t>The Recipient has adopted and promulgated its public financial management bill (Loi des Operations Financieres de l'Etat) in form and substance satisfactory to the Association.</t>
  </si>
  <si>
    <t>The Recipient has adopted the decree on the new treasury administration and the reform of the treasury administration is being implemented, with: (i) the appointment of the Director General of the Recipient's General Directorate for Public Accounting and Treasury (Direction Generale de la Comptabilite Publique et du Tresor); and (ii) the appointment of the Recipient's Paymaster General of the Union of Comoros.</t>
  </si>
  <si>
    <t>First Sustainability and Competitiveness DPL</t>
  </si>
  <si>
    <t>To improve expenditure efficiency: (f) The Borrower has revised its chart of accounts.</t>
  </si>
  <si>
    <t>To improve expenditure efficiency: (g) The Borrower has sought and obtained Cabinet approval of the draft revision of the Public Enterprise (Monitoring) Act 2009/19, SI 2010/53, SI 2011/29 to, inter alia, strengthen the monitoring and improve the governance framework of public enterprises.</t>
  </si>
  <si>
    <t>To ensure cost recovery and long-term financial sustainability of utilities: (j) The Borrower has passed through to customers at least 70% of the May 2012-15 percent fuel price increase.</t>
  </si>
  <si>
    <t>PRSO-8</t>
  </si>
  <si>
    <t>The MOF, through the Instruction of the FY12/13 State Budget Preparation, instructed revenue-collecting agencies to break down non-resource and resource revenues, including separate break down for mining and hydropower, in their FY 12/13 revenue colelction plans.</t>
  </si>
  <si>
    <t>The MOF and the Bank of Lao PDR consolidated all treasury-managed government accounts at the Bank of Lao PDR headquarters and its branches into the Treasury account through zero balance accounting mechanisms, and rolled-out said zero balance accounting mechanisms to the Lao Development Bank.</t>
  </si>
  <si>
    <t>The MOF submitted on June 18, 2012 to the Government Office a draft Enterprise Accounting Decree.</t>
  </si>
  <si>
    <t>Recovery and Reform Support Credit</t>
  </si>
  <si>
    <t>The Recipient has, through the Controleur General des Services Publics, adopted a risk-based approach satisfactory to the Association, for internal controls in the Ministry of Health (MoH) and Ministry of Education (MoE).</t>
  </si>
  <si>
    <t>The Recipient has adopted and transmitted to its National Assembly the budget execution reports for fiscal years 2010 and 2011, in letters dated December 13, 2011 and December 28, 2012 respectively, and the elgal opinion on the budget execution report for fiscal year 2010 dated 15 October 2012.</t>
  </si>
  <si>
    <t>The Recipient has adopted the Budget Transparency Code and has submitted it to its National Assembly through the Letter No. 009/PRIM-SGG dated April 5, 2013.</t>
  </si>
  <si>
    <t>The Recipient has established a selection committee for public investment projects through the MEFB's Decision No. 0027/MEFB-SG dated March 1, 2013.</t>
  </si>
  <si>
    <t>The Recipient has adopted and implemented an automatic electricity tariff adjustment through the Directive No. 13-001/C-CREE dated February 1, 2013.</t>
  </si>
  <si>
    <t>The Recipient has: (a) approved the staffing of the Accounts Chamber and designated a source of funding for the Accounts Chamber from the state budget through Presidential Decree No. 1173 of December 12, 2011; (b) appointed the Chairman and the Deputy Chairman of the Accounts Chamber through Presidential Letters No. 23.5/1-19 and No.23.5/I-20, both dated August 6, 2012 and subsequently comfirmed by Parliament in September 2012; [c] established the levels of salaries for the staff employed by the Accounts Chamber through Presidential Decree No. 1258 of March 30, 2012; and (d) secured premises for the offices of the Accounts Chamber.</t>
  </si>
  <si>
    <t>The Recipient has: (a) adopted the Unified Chart of Accounts, through Internal Ministerial Decree No. 40 dated June 13, 2012</t>
  </si>
  <si>
    <t>The Recipient has: (b) issued the state budget using the new administrative budget classification system, through the Law of the Republic of Tajikistan on the State Budget for 2012, No. 766 dated November 8, 2011.</t>
  </si>
  <si>
    <t>The Recipient has completed an energy efficiency audit of SUE TALCO on August 24, 2012 to identify options for increasing energy efficiency</t>
  </si>
  <si>
    <t>Rapid Response DPG</t>
  </si>
  <si>
    <t>The Recipient, through the Cabinet, has adopted the national budget for the 2012/2013 Fiscal Year which is consistent with fiscal sustainability and prioritization of social expenditure.</t>
  </si>
  <si>
    <t>The Recipient, through the Cabinet, has adopted a fuel pricing policy that fully reflects fuel import parity prices.</t>
  </si>
  <si>
    <t>The Recipient, through the Cabinet, has approved an automatic price adjustment of petroleum import prices.</t>
  </si>
  <si>
    <t>INSTANSI DPL</t>
  </si>
  <si>
    <t>The Borrower, through the Ministry of Finance, has issued a Ministerial Regulation (No. 112/2012) simplifying and clarifying the practice of withholding funds for budget allocation ("Bintang").</t>
  </si>
  <si>
    <t>The Borrower has introduced a new General Ledger under SPAN using daily transaction conversions from the old General Ledger.</t>
  </si>
  <si>
    <t>The Borrower, through its Ministry of Finance, has completed the design and build phase for the new budget preparation system.</t>
  </si>
  <si>
    <t>The Borrower, through its Ministry of Finance, has issued and disseminated a Ministerial Regulation (No. 238/2011) on new accrual based accounting policies and chart of accounts.</t>
  </si>
  <si>
    <t>The Borrower has adopted a methodology and procedures for evaluating, selecting and approving proposals for public investment projects estimated to cost over R$50,000,000, as evidenced byt the Borrower's Decree No. 43.631, dated June 6, 2012, published in the Borrower's Official Gazette on June 14, 2012, and Resolution SEPLAG No. 714, dated June 13, 2012, published in the Borrower's Official Gazette on June 14, 2012.</t>
  </si>
  <si>
    <t>The Borrower has: (i) piloted a methodology for costing the Borrower's public policy programs on social and economic development, as evidenced by: (A) the report issued jointly by SEEDUC, SEPLAG and SEFAZ, in accordance with the joint Resolution SEEDUC/SEPLAG/SEFAZ No. 691, dated January 5, 2012, published in the Borrower's Official Gazette on January 9, 2012; and (B) the report issued jointly by SES, SEPLAG and SEFAZ, in accordance with the joint Resolution SES/SEPLAG/SEFAZ No. 31, dated January 6, 2012, published in the Borrower's Official Gazette on January 20, 2012</t>
  </si>
  <si>
    <t>The Borrower has: (ii) selected four of the Borrower's public policy programs for the purpose of costing in accordance with the piloted methodology mentioned in (i) herin, as evidenced by Resolution SEFAZ No. 502, dated June 19, 2012, published in the Borrower's Official Gazette on June 25, 2012.</t>
  </si>
  <si>
    <t>Second DPL to Foster More Inclusive Growth</t>
  </si>
  <si>
    <t>DOF has implemented a web-based financial monitoring framework for GOCC.</t>
  </si>
  <si>
    <t>IAC has approved an action plan to implement the PFM Reform Roadmap, including the adoption of a Unified Account Code Structure for budgetary, accounting, treasury transactions, and auditing.</t>
  </si>
  <si>
    <t>DBM has published, not later than two (2) months after the end of each quarter, the oblifated expenditure data for the 2011/2012 budget required from line agencies of the Borrower, as well as gaps from those that have not submitted such data.</t>
  </si>
  <si>
    <t>The actual spending (adjusted for inflation) of DepEd in 2011 has been equal to or greater than its spending in 2010.</t>
  </si>
  <si>
    <t>The Recipient has adopted and submitted to Parliament, for informational purposes only, the 2013-15 Medium Term Expenditure Framework (MTEF) and the budget framework letter consistent with the MTEF for the preparation of its 2013 budget law</t>
  </si>
  <si>
    <t>The Recipient has issued a decree outlining the conditions for fiscal policy formulation and budget preparation and the rules for budget discipline and transparency.</t>
  </si>
  <si>
    <t>The Recipient has published, on the website of its ministry in charge of finance, current public procurement decisions by the National Directorate for Public Procurement (DNMP) (listing the selected firms, contract amounts and the method of procurement) and the 2011 DNMP Activity Report, with the exception of contracts, which pursuant to the Recipient's law, are of a secret nature or contracts with a value below the thresholds requiring DNMP review.</t>
  </si>
  <si>
    <t>Economic Reconstruction and Growth DPG</t>
  </si>
  <si>
    <t>The Recipient's Ministry of Planning and External Cooperation has established and staffed a Directorate of Public Investment ("Direction de l'Investissement Public") within the said ministry.</t>
  </si>
  <si>
    <t>The Recipient's Ministry of Economy and Finance has: (a) adopted the May 2012 strategy to establish the Single Treasury Account; and (b) closed 301 idle and dormant public accounts at the Central Bank and commercial banks.</t>
  </si>
  <si>
    <t>Pursuant to the procurement law dated June 10, 2009, the Recipient has issued and published on December 21, 2012 through its executive branch, the following two implementing regulations ("arrets d'application") covering respectively: (a) the code of ethics for public officials involved in procurement activities; and (b) the standard documents for evaluating bids.</t>
  </si>
  <si>
    <t>All the Line Ministries have established and staffed ministerial procurement units ("commissions ministerielles de passation des marches"), and the National Commission for Public Works ("Commission Nationale des Marches Publics") has provided training to the staff of such units.</t>
  </si>
  <si>
    <t>In order to improve public procurement practices, the Recipient has, in accordance with provisions of the General Rules of Public Accountability and the Emergency Law, rescinded five (5) public contracts which were awarded under the said Emergency Law.</t>
  </si>
  <si>
    <t>The Central Government, through the Recipient's Ministry of Economy and Finance, has settled all of its FY2012 payment delays to EDH.</t>
  </si>
  <si>
    <t>The Borrower, through its Direccion General de Contrataciones Publicas, within the e-procurement platform PanamaCompra, has: (a) introduced new mandatory Framework Agreements for all Public Entities since April 2011; and (b) published all Framework Agreements signed in years 2011 and 2012 in accordance with the certification letter DGCP-DS-055-13 dated February 1, 2013 sent by the Director of the Direccion General de Contrataciones Publicas to the Bank.</t>
  </si>
  <si>
    <t>PRSC-8</t>
  </si>
  <si>
    <t>The regular publication, starting with the first quarter of 2012, of quarterly budget execution reports on MEF website, as verified online by the Association</t>
  </si>
  <si>
    <t>The establishment, in operational form, of adequate public procurement agencies in accordance with pertinent regional directives issued by WAEMU, among which: (i) The Regulatory Authority for Public Procurement, created via Decree No.2012-224 dated August 13, 2012 as per copy furnished to the Association; (ii) The National Directorate of Public Procrement Control and Monitoring created via Decree No. 2010-495 dated November 26, 2010, as per copy furnished to the Association; and (iii) Line ministries'procurement united set up pursuant to various Ministerial Edicts issued in 2013 by each pertinent line minister, as per relevant copy of said Ministerial Edicts furnished to the Association.</t>
  </si>
  <si>
    <t>The issuance, for purposes of point (b) [2nd prior action] above of: (i) Decree No. 2013-65 dated February 13, 2013 setting forth the specifications regarding applicable timelines for control procedures and award of public procurement contracts; (ii) Decree No. 2012-305 dated August 28, 2012 providing the standardization of public bidding and contract documents; (iii) Decree No.2012-364 dated October 26, 2012 and Decree No. 2012-225, dated August 13, 2012, nominating respectively the members of the National Public Procurement COuncil and the permanent secretary of the Regulatory Authority for Public Procurement, in order to complete the operationalization of said institutions; all the above, as per copy of the pertinent Decrees received by the Association.</t>
  </si>
  <si>
    <t>Second DPL in Support of the Plan Maroc Vert</t>
  </si>
  <si>
    <t>Adequate funding for the irrigation perimeters located downstream of dams under construction has been allocated in the Borrower's budget laws for 2010, 2011, 2012 and 2013.</t>
  </si>
  <si>
    <t>DPC-2</t>
  </si>
  <si>
    <t>To improve government efficiency and effectiveness, the Recipient has: (a) through the AASBB, and pursuant to pertinent authorization granted by MoF, through Executive Order ASBB/01/2011-2012/100 dated February 16, 2012, adopted, through Circular AASBB/01/2011-2012/130 dated April 6, 2012, phase I of the Bhutanese Accounting Standards and established appropriate criteria for its ensuing implementation by Bhutanese companies.</t>
  </si>
  <si>
    <t>To improve government efficiency and effectiveness, the Recipient has: (d) amended, through Notification MoF/PPPD-08/2010/2011/646 dated June 15, 2012, the Procurement Rules and Regulations 2009 to include provisions allowing: (i) requirements to publish contract awards within fifteen (15) days of the date on which the award was made; and (ii) revisions to the Recipient's standard bidding documents for goods and works</t>
  </si>
  <si>
    <t>To improve government efficiency and effectiveness, the Recipient has: [e] established through Notification MoF/PPPD-08/2010/2011/467 dated June 15, 2012, an independent review body for procurement grievances.</t>
  </si>
  <si>
    <t>The Recipient has adopted and submitted to Parliament for enactment a draft law designed to strengthen the independence of the Recipient's Cour des Comptes.</t>
  </si>
  <si>
    <t>The Recipient has adopted a decree designed to strengthen financial management at the Recipient's public universities.</t>
  </si>
  <si>
    <t>The Recipient has adopted an Energy Sector Development Policy Letter which details the energy sector's action plan and sets forth certain measures to be taken by the Recipient from 2012 to 2016.</t>
  </si>
  <si>
    <t>The Recipient has, through: (a) its Ministry of Finance, submitted its revised Fiscal Year ("FY") 2009/10 Public Accounts to the Office of the Auditor General; and (b) its Office of the Auditor General, published the Audit Report on FY2008/09 Public Accounts, in accordance with the provisions of paragraph 23 of the Letter of Development Policy.</t>
  </si>
  <si>
    <t>The Recipient has, through its Ministry of Finance, established the Public Procurement Tribunal and appointed its members, in accordance with the provisions of paragraph 25 of the Letter of Development Policy.</t>
  </si>
  <si>
    <t>Competitiveness and Growth DPO I</t>
  </si>
  <si>
    <t>The Recipient's Ministry of Finance prepared financial reports of eight (8) pilot agencies in accordance with modified cash-basis accounting methods as part of the transition to adopt the international public sector accounting standards (IPSAS).</t>
  </si>
  <si>
    <t>The Recipient has issued Decree No. 111 dated March 23, 2012 requiring the inclusion of information pertaining to the financial flows of Legal Entities of Public Law in the annual budget execution report.</t>
  </si>
  <si>
    <t>DPL in Support of Development Policies for the State of Sergipe</t>
  </si>
  <si>
    <t>The Borrower, through SEFAZ, has modernized key planning, budgetary, financial execution, public accounting, and control processes, as evidenced by the issuance of Borrower's Decree No. 28830 of October 16, 2012, and published in the Borrower's Diario Oficial on October 18, 2012, making compulsory within the Borrower's executive brance the use of a new integrated financial management information system (i-Gesp)</t>
  </si>
  <si>
    <t>The Higher Council for Public Procurement Policy has been established by a decision of the Cabinet of Minsiters, its members have been appointed and it has prepared a set of draft regulations on public procurement.</t>
  </si>
  <si>
    <t>Starting with January 2013, monthly fiscal reports published by the Ministry of Finance on its website are revised to include a breakdown of transfer expenditures into main subcategories (e.g. pensions, social benefits).</t>
  </si>
  <si>
    <t>The Borrower has enacted amendments to the Public Finance Act (Journal of Laws of the Republic of Poland of 2012, item 1456) to strengthen the quality of Local Governments' multi-year financial forecasts and start implementation by introducing a template and periodic reporting requirements.</t>
  </si>
  <si>
    <t>The Borrower, through its Ministry of Finance has designed assumptions for the permanent fiscal rule to limit growth of public expenditure to trend GDP to foster compliance with the EU requirements under the ratified Treaty of Stabilization Coordination and Governance in the Economic and Monetary Union.</t>
  </si>
  <si>
    <t>The actions taken by the Recipient under the Program to strengthen public financial management and increase transparency in budget execution and use of public resources include the following: (a) A Treasury Single Account has been implemented for all Government-funded operations, as evidenced by letter No. 69/7/2/238 from the Minister of Finance, dated September 11, 2012 received by the Association.</t>
  </si>
  <si>
    <t>The Recipient has published in its Ministry of Planning and Finance's public portal the citizens'budget for the Recipient's 2013 Fiscal Year as evidenced by the letter from the Minister of Planning and Finance dated April 3, 2013 confirming said publication.</t>
  </si>
  <si>
    <t>The Recipient's Council of Ministers has submitted to its National Assembly the Budget Proposal for 2013 that follows the issuance of budget envelops to line ministries with budget ceilings, including a three-year fiscal framework, as evidenced by the publication in the Recipient's Ministry of Planning and Finance's public portal of the Diario da Republica No. 26/2013 dated March 28, 2013 which promulgates the Recipient's 2013 Budget Law and the 2013 Budget Proposal which includes a three-year fiscal framework.</t>
  </si>
  <si>
    <t>The Recipient has: (i) included in its 2013 Budget Proposal dedicated budget lines for utility payments (for electricity and water and for telecommunications) for all line ministries and local and regional governments as evidenced by the publication of the Budget Proposal for 2013; and (ii) has reduced the stock of public sector arrears owed to EMAE as of end-2012 to no more than twenty (20) billion Dobra as evidenced by the letter from the Minister of Planning and Finance dated April 3, 2013, confirming such reduction.</t>
  </si>
  <si>
    <t>Public Sector Management and Social Inclusion DPL-DDO</t>
  </si>
  <si>
    <t>In support of its results oriented budget reform, the Borrower has implemented detailed reporting on budget results in the following seven priority areas: (i) housing; (ii) infrastructure; (iii) public security; (iv) education; (v) productive development; (vi) social protection; and (vii) health, as evidenced by: (A) Volume 2 of the 2010 Budget Reporting Law; and (B) the submission of VOlume 2 of the 2011 Budget Reporting Bill of Law to its legislative branch.</t>
  </si>
  <si>
    <t>The Borrower, through its Central Bank, has: (i) agreed with five private banks on specific procedures to allow the Borrower's treasuty to make payments, on behalf of the Borrower's ministries, to providers of goods and services through bank accounts helf in said private banks</t>
  </si>
  <si>
    <t>The Borrower, through its Central Bank, has: (ii) reduced the number of bank accounts held by the Borrower's ministries in Banco de la Republica Oriental del Uruguay from 1,900 accounts on December 31, 2011 to 1,695 accounts as of August 31, 2012.</t>
  </si>
  <si>
    <t>Growth and Competitiveness Grant 2</t>
  </si>
  <si>
    <t>The Recipient has submitted to Parliament a law on fiscal transparency to ensure that the legal framework for public finance complies with the UEMOA Directive on Code of Transparency.</t>
  </si>
  <si>
    <t>The Recipient has increased resource transfers to local governments to 4% of the national budget to ensure that said governments have sufficient funds to carry out their respective mandates, as provided for under the Code General des Collectivites Territoriales.</t>
  </si>
  <si>
    <t>Second Shared Growth Credit</t>
  </si>
  <si>
    <t>The Recipient has transposed the WAEMU directives with respect to the general regulations governing public accounting, budget nomenclature, governmetn accounting, the chart of accounts and the table for government operations into its national law.</t>
  </si>
  <si>
    <t>The Recipient's ministry responsible for finance has created a directorate to supervise state-owned enterprises.</t>
  </si>
  <si>
    <t>The Recipient has issued regulations for the implementation of the new Procurement Code, including on: (i) the creation, responsibilities and organization of regional representations of the Public Procurement Regulatory Agency; (ii) the creation, responsibilities, composition, and functioning of ad hoc commissions for bid opening and evaluation of parastatal enterprises and organizations; (iii) the creation, responsibilities, composition, and functioning of ad hoc commissions for bid opening and evaluation of local authorities; (iv) procurement thresholds; (v) responsibilities of procurement units; (vi) the creation, responsibilities, composition, and functioning of ad hoc commissions for bid opening and evaluation of the central government; and (vii) procurement deadlines.</t>
  </si>
  <si>
    <t>Independent audits of public procurement in 2009 and 2010 have been completed and the Recipient has published: (i) the audio reports on its web site, and (ii) a summary of the auditors'findings in the Le Sahel newspaper.</t>
  </si>
  <si>
    <t>Economic Recovery DPO-1</t>
  </si>
  <si>
    <t>The Recipient, through its ministry responsible for finance, has validated its outstanding payment arrears and has developed a plan for the full clearance of said arrears.</t>
  </si>
  <si>
    <t>The Recipient, through its ministry responsible for finance, has approved a detailed budget formulation calendar.</t>
  </si>
  <si>
    <t>The Recipient, through its ministry responsible for finance, has submitted Treasury Minutes, for the 2006/2007 fiscal year to the Recipient's Parliament.</t>
  </si>
  <si>
    <t>The Recipient, through its ministry responsible for agriculture and food security, has revised the bidding documents for the annual procurement of fertilizer under the Farm Input Subsidy Program to align the allocation of tonnage demand with unit price ranking for the purpose of increasing the Recipient's value-for-money.</t>
  </si>
  <si>
    <t>The Recipient has increased allocations for education and health in its Union Budget Law for Fiscal Year 2012/13.</t>
  </si>
  <si>
    <t>The Borrower's Ministry of Energy has amended Order No. 77 on Electricity (Capacity) Market Rules dated August 30, 2006 by virtue of Order No. 99 dated May 20, 2013 to prioritize new hydropower projects and renewable power production access to the grid with remaining congested transfer capacity allocated via transparent auctions.</t>
  </si>
  <si>
    <t>The Borrower's Minister of Finance has issued Order No. 97 dated April 8, 2013 adopting the rules for the preparation of financial statements by the State Budget Organizations using the modified cash-basis methods in accordance with international public sector accounting standards (IPSAS).</t>
  </si>
  <si>
    <t>The Borrower's Ministry of Finance has harmonized electronic budget management system (E-budget) with the electronic treasury system (E-treasury).</t>
  </si>
  <si>
    <t>First Power and Gas Sector DPO</t>
  </si>
  <si>
    <t>The Recipient has caused TANESCO to increase its revenue by thirty percent (30%) between calendar years 2011 and 2012, through tariff increase and improved collections of bills.</t>
  </si>
  <si>
    <t>To improve the financial conditions of TANESCO in FY 2013: (a) the Recipient through EWURA has reviewed the current electricity tariffs; (b) the Recipient has identified the amount of subsidies to be transferred from the Government budget to TANESCO based on, among others, the above-mentioned tariff review; and (c) the Recipient has paid off Tanzania Shillings sixty seven (67) billion by June 2012, to clear its arrears to TANESCO for electricity consumed by governmental entities.</t>
  </si>
  <si>
    <t>The Recipient has adopted, through a letter signed by the Minister or the Permanent Secretary of the MEM, a policy aiming to reduce the cost of power supply, improve the operational efficiency of the power sector, and promite the participation of the private sector in power generation through a competitive and transparent process that respects the national laws and the best practice of internatoinal environmental and social standards.</t>
  </si>
  <si>
    <t>The Recipient has published in the Official Gazette the Presidential Order establishing the list of fees and other charges levied by decentralized entities and the applicable thresholds.</t>
  </si>
  <si>
    <t>The Cabinet Council (Conseil de Gouvernement) has approved on October 15, 2012, the Borrower's draft budget law for 2013, which, inter alia: (i) introduces an eco-tax on plastic packaging; and (ii) amends the arrangements applicable to the National Fund for Environment (Fonds National pour la Protection et la Mise en Valeur de l'Environnement) to have such Fund receiving the revenues of the eco-tax.</t>
  </si>
  <si>
    <t>The Recipient has introduced a nil-band in the Recipient's presumptive income tax system, as applied to small enterprises, with a view to enhancing the said system's equity.</t>
  </si>
  <si>
    <t>Competitiveness DPO</t>
  </si>
  <si>
    <t>The facilitate IFRS implementation by all licensed banks the Recipient has enacted amendments to the Tax Code through Law No. 267 dated December 23, 2011 on Amendments to Some Legislative Acts published in the Official Gazette No. 13-14/32 dated January 13, 2012.</t>
  </si>
  <si>
    <t>The Recipient has issued Law Number 21/2012/QH13 dated November 20, 2012, amending Law Number 78/2006/QH11 dated November 29, 2006 on Tax Administration, to streamline procedures, introduce advance pricing arrangements, increase risk-based management, and improve transparency.</t>
  </si>
  <si>
    <t>The Recipient has installed the AICE software and its interface with management applications for tax revenues (SIGTAS) and customs data (ASYCUDA), covering all transactions at the central government level, for purposes of integrating the management of tax and customs revenues in the accounting information system, outlines in the MEFB Note Sur lÁpplication Integree de la COmpatibilite de d'état (AICE) dated March 5, 2013.</t>
  </si>
  <si>
    <t>Competitiveness DPL</t>
  </si>
  <si>
    <t>The Borrower has adopted a resolution on March 23, 2012 providing its Customs Authority with responsibility to coordinate inspections of relevant inspection authorities at key border crossings.</t>
  </si>
  <si>
    <t>The Borrower has issued a Government Regulation (No. 31/2012) for the implementation of Article 35A of Law 28/2007 and a Minister of Finance Decree (No. 194/KMK.03/2012) on the sharing of data between DG of Taxes and DG of Customs and Excise, all of thise to facilitate the sharing of third party information for improved tax compliance.</t>
  </si>
  <si>
    <t>The Borrower has strengthened the implementation of REGIN by: (i) establishing the Comite Gestor de Integracao do Registro Empresarial, as evidenced by the Borrower's Decree No. 42.890, dated March 21, 2011, published in the Borrower's Official Gazette on March 22, 2011</t>
  </si>
  <si>
    <t>The Borrower has strengthened the implementation of REGIN by: (ii) appointing the pricipals and deputy members to the Comite Gestor de Integracao do Registro Empresarial, as evidenced by JUCERJA's Portaria No. 1.018/2011, dated April 26, 2011, published in the Borrower's Official Gazette on April 29, 2011.</t>
  </si>
  <si>
    <t>The Borrower has, through SEFAZ, adopted standards to improve colelction of state taxes, including ICMS, as evidenced by Resolution SEFAZ No. 468, dated December 27, 2011, published in the Borrower's Official Gazette on December 29, 2011.</t>
  </si>
  <si>
    <t>The Borrower has, through SEFAZ, established a process to implement a results-based management system for tax administration within SEFAZ, as evidenced by Resolution SEFAZ No. 498, dated June 12, 2012, published in the Borrower's Official Gazette on June 14, 2012.</t>
  </si>
  <si>
    <t>BIR has adopted a strategic plan for the years 2011-2016 and an agency-level set of key performance indicators that confrm to good international standards in tax administration, and has collected baseline data for the year 2011.</t>
  </si>
  <si>
    <t>The Recipient has rolled out a new custom administration system (ASYCUDA) to two additional ports of Bo-Waterside and Ganta with a view to improving customs administration and enhancing service delivery.</t>
  </si>
  <si>
    <t>The Borrower, through the MEF, has created the Large Taxpayer Unit (LTU) within the DGI and has made it operational through: (a) the identification of 72 Large Taxpayers; (b) the selection and training of ten (10) tax auditors to carry out audits of large taxpayers; (c) the preparation by DGI of an action plan to be implemented by the LTU in 2013 to increase tax collection from Large Taxpayers; and (d) the implementation of an audit system that tracks validation of Large Taxpayers'compliance against their declared tax liabilities; as evidenced by (i) Ministerial Resolution No. 065 issued by the MEF on December 12, 2012 and published in the Borrower's Official Gazette on January 4, 2013; and (ii) the DGI's Note No. 201-01-8462, dated December 11, 2012 to the Bank.</t>
  </si>
  <si>
    <t>The Borrower, through DGI's Subdireccion de Intercambio de Informacion Tributaria has effectively exchanged tax information with foreign tax jurisdictions by responding to twenty one (21) exchanges of information (EOI) requests, in accordance with Law 2 of February1 , 2011 and its corresponding tax information sharing obligations, as evidenced by DGI's Note No. 201-01-8458, dated December 13, 2012.</t>
  </si>
  <si>
    <t>The actions taken by the Borrower under the Program to streamline trade regulation and processes include the following: [c] The adoption, through Customs Regulations 2012, published in the legal supplement to the Gazette of Mauritius No.2 dated January 5, 2013, of a prescribed schedule of administrative penalties to be applied at customs, as per copy of said releases furnished to the Bank.</t>
  </si>
  <si>
    <t>The Borrower, through MFPC, has issued the Implementing Regulations of Law 1430, to increase the Borrower's tax revenue, enhance the Borrower's tax system efficiency and improve the competitiveness of its economy.</t>
  </si>
  <si>
    <t>The Borrower, through SEFAZ, has increased revenues combating fiscal avoidance through the expansion and improvement of tolls for tax arrears collection combating fiscal avoidance, as evidenced by the issuance of Borrower's Decree No. 28843 of October 19, 2012, and published in the Borrower's Diario Oficial on October 23, 2012.</t>
  </si>
  <si>
    <t>The VAT Administration and the Customs Administration have been successfully merged in accordance with a decision of the Ministry of Finance and a new single administration has a new organizational chart and is fully staffed and operational.</t>
  </si>
  <si>
    <t>A new Tax Identification Unit has been established within the Revenue Administration of the Ministry of Finance and is adequately staffed.</t>
  </si>
  <si>
    <t>As of January 2013 the Ministry of Finance has started the practice of publishing quarterly reports on the allocation of property tax to municipalities that specifically indicate each deduction from the amount collected and the amounts paid to local government units.</t>
  </si>
  <si>
    <t>The actions taken by the Recipient under the Program to strengthen fiscal policy include the following: (b) The Recipient's Cabinet has approved the introduction of a presumptive tax for SMEs, consistent with the recommendations of the PFTAC Tax Review, as evidenced by the Cabinet minutes No 781, dated September 14, 2012.</t>
  </si>
  <si>
    <t>The Borrower has: (i) promulgated Law No. 18.910, dated May 25, 2012 (duly published in the Borrower's official gazette on June 15, 2012) which, inter alia, permits the Borrower to reduce the value added tax for transactions paid with credit cards, debit cards, and other electronic means of payment; and (ii) granted a full reduction of value added tax (VAT) for transactions paid with: (A) debit cards issued by Tarjeta uruguay Social; and (B) Targeta BPS Prestaciones, through the issuance of Decree No. 288/012, dated August 29, 2012 (duly published in the Borrower's official gazette on September 5, 2012.</t>
  </si>
  <si>
    <t>First Programmatic DPL</t>
  </si>
  <si>
    <t>To raise tax revenues, the Borrower has: (a) (i) widened the tax base subject to income tax, through the reduction of the number of tax exemptions; (ii) simplified the tax rates for salaried workers; and (iii) increased the tax rate on the circulation of land, sea and air vehicles (ISCV), as evidenced by Legislative Decree 10-2012; and (b) reformed the value added tax (VAT) regime for small taxpayers by expanding the eligibility criteria for this VAT regime, as evidenced by Legislative Decree 4-2012.</t>
  </si>
  <si>
    <t>To strengthen the control authority of the Tax Administration Superintendence, the Borrower has: (a) introduced the requirement of bank-based transactions above a certain threshold amount to be eligible for tax declaration purposes, as evidenced by Legislative Decree 4-2012; and (b) aligned the Borrower's sanctions legislation on customs to the Central American Uniform Customs Code (CAUCA), as evidenced by Legislative Decree 10-2012.</t>
  </si>
  <si>
    <t>To increase transparency and exchange of information on international taxation, the Borrower has: (a) signed a separate tax information exchange agreement with Seven Countries, as evidenced by the Tax Information Exchange Agreements; (b) introduced the concept of transfer pricing in the valuation of transactions between Related Parties (partes relacionadas), as evidenced by Legislative Decree 10-2012; and (c) signed a memorandum of understanding with the United States of America, dated May 30, 2012, which provides for the exchange of relevant tax information between both countries concerning the declared value of improts and exports.</t>
  </si>
  <si>
    <t>The Recipient has issued instructions for the selection and execution of tax audits and inspections, containing provisions to reduce multiple firm visits as well as a coherent procedure for the selection of cases that will be examined.</t>
  </si>
  <si>
    <t>The Borrower has strengthened the risks-based management of customs control by introducing the automated selectivity for transit traffic.</t>
  </si>
  <si>
    <t>The Minister of Interior has issued Circular No. 8029 dated May 23, 2012, requiring municipalities to disclose extracts of municipal solid waste service contracts in the Official Gazette for Local Governments (Bulletin Officiel des Collectivites Territoriales).</t>
  </si>
  <si>
    <t>The Recipient has strengthened MOF's internal audit department's operations by adopting a risk-based internal audit methodology based on international internal audit standards.</t>
  </si>
  <si>
    <t>The Government has issued Decree No. 73/2012/ND-CP of September 26, 2012, on foreign cooperation and investment in education, setting forth the parameters for the establishment and operation of foreign-capitalized education institutions.</t>
  </si>
  <si>
    <t>At least one hundred and fifty (150) HEIs have established internal quality assurance units in order to ensure appropriate and adequate standards of service provision.</t>
  </si>
  <si>
    <t>The Recipient has issued Law Number 27/2012/QH13 dated November 23, 2012, amending Law Number 55/2005/QH11 dated November 29, 2005 on Anti-Corruption and including stricter transparency guidelines in areas and sectors most vulnerable to corruption.</t>
  </si>
  <si>
    <t>The Recipient has published its quarterly budget execution reports, for at least two quarters, including information on spending in social sectors and otherwise in form and substance acceptable to the Association, on a public website or in a newspaper of national coverage.</t>
  </si>
  <si>
    <t>The Recipient has adopted a decree requiring key officials to submit annual asset declarations, under conditions which strike a balance between individual rights to privacy and the overriding need to access information relevant to combating corruption and avoiding conflict of interest.</t>
  </si>
  <si>
    <t>Subject to the Recipient's pre-existing confidentiality obligations, the Recipient has disclosed the list of all fishing agreements and all fishing licenses in force during the previous twelve months (including for each agreement and license, information in form and substance satisfactory to the Association on its cumulated duration and all related fees paid per category and access regime) on a public website and in a newspaper of national coverage.</t>
  </si>
  <si>
    <t>The Borrower has issued DG Highway Circular Letter (No. 06/SE/06/2012), which recommends the use of performance based contracting for any road project and has started to award contracts using the referred performance based methodology.</t>
  </si>
  <si>
    <t>To improve transparency in key economic sectors: [c] The Borrower has disclosed the list of Seychelles-flagged fishing vessels (including both industrial and semi-industrial vessels)( in a newspaper of national coverage and on the website of the Seychelles Fishing Authority.</t>
  </si>
  <si>
    <t>The Borrower's Customs Administration has, from October 19, 2012, commenced quarterly publication of the data about the waiting time for customs clearances and inspections at key border crossings.</t>
  </si>
  <si>
    <t>The Recipient has ensured that Barki Tajik and Tajiktransgas have: (a) substantially completed their Financial Management Improvement Plans; (b) published their 2012 financial reports prepared in compliance with the International Financial Reporting System and audited in accordance with International Standards on Audit; and [c] commissioned a new billing system to improve collection of billed energy.</t>
  </si>
  <si>
    <t>The Recipient has institutionalized the policy to undertake procurement audits of FISP, as recommended in the Joint Government/World Bank Fertilizer Procurement Review Report on the 2012/11 FISP.</t>
  </si>
  <si>
    <t>The Borrower has: (i) restructured its internal audit institutional arrangements, as evidenced by the Borrower's Decree No. 43.463, dated February 14, 2012, published in the Borrower's Official Gazette on February 15, 2012</t>
  </si>
  <si>
    <t>The Borrower has: (ii) through SEFAZ, approved AGE's Action Plan for calendar year 2012, as evidenced by Despacho do Secretario, dated May 3, 2012, published in the Borrower's Official Gazette on May 4, 2012, and a copy of AGE's Action Plan.</t>
  </si>
  <si>
    <t>The Recipient, through its MOF, has submitted the Recipient's IPSAS-based financial statements for FY 2010/2011 and FY 2011/2012 to GAC, with a view to improving internal budget controls.</t>
  </si>
  <si>
    <t>Pursuant to articles 3 and 10 of Law No. 2011-20 dated October 12, 2011, the adoption of selected implementing regulations providing the following: (i) the identification of the government appointees, dignitatries and public servants subject to asset disclosure and related declaration, as per copy of the pertinent Decree No. 2012-338 dated October 02, 2012; (ii) the terms and conditions for the operation, mandate, activities and related procedures of the National Anti-corruption Authority, as per copy of the pertinent Decree No. 2012-336 dated October 02, 2012; (iii) the definition of the exceptions to the prohibition of engaging in gainful employment for civil servants as part of its conflict of interests provisions, as per copy of the pertinent Decree dated pertinent Decree No. 2012-338 dated October 02, 2012; and (iv) the terms and conditions for the protection of whistleblowers, witnesses, experts and fraud and corruption victims, as per copy of the Cabinet's adoption, with recommendations, of the draft decree on whistleblower protection contained in Minutes No. 03 of the extraordinary meeting of Cabinet held on Febryary 24, 2013 for the adoption of same.</t>
  </si>
  <si>
    <t>To improve government efficiency and effectiveness, the Recipient has: (b) enacted, through its legislative branch, the Anti-Corruption Act of Bhutan 2011 in accordance with accepted international standards and caused the Anti-Corruption Commission to issue the Assets Declaration Rules on the basis thereof;</t>
  </si>
  <si>
    <t>To improve government efficiency and effectiveness, the Recipient has: [c] through the PPPD, in furtherance of increased transparencyh in public procurement: (i) issued Procurement Guidelines; (ii) strengthened the PPPD by expanding its human resource base with the addition of competent staff; and (iii) put in plaxe a suitable PPPD website</t>
  </si>
  <si>
    <t>Governance, Opportunity, and Jobs DPL</t>
  </si>
  <si>
    <t>The Minister of Finance has issued the call for Expression of Interest to contract one or more firms to carry out strategic and financial audits of the three public banks, namely Societe Tunisienne de Banque (STB), Banque de l'Habitat (BH), and Banque Nationale Agricole (BNA).</t>
  </si>
  <si>
    <t>The Head of Government has issued Circular No. 25-2012 ("Circulaire No. 25 sur l'access aux documents administratifs des organismes publics"), dated May 5, 2012, specifying the procedures for the implementation of the Decree-Law 41-2011 dated May 26, 2011 which aims at promoting transparency and harmonizing the means and procedures regarding public access to documents held by public agencies.</t>
  </si>
  <si>
    <t>The Minister of Finance has issued Decision No. 278 ("Note sur la publication des donnees et informations relatives aux Finances Publiques"), dated August 25, 2012, mandating the publication of key information on public finances, including a Citizen's Budget providing an online open budget platform which allows citizen's direct access to details and real time public expenditure data.</t>
  </si>
  <si>
    <t>The Recipient has adopted and submitted to Parliament for enactment a draft law consistent with the WAEMU Guidelines on the Code of Transparency dated March 27, 2009.</t>
  </si>
  <si>
    <t>The actions taken by the Recipient under the Program to strengthen public financial management and increase transparency in budget execution and use of public resources include the following: (b) Quarterly reports have been made available on the Ministry of Finance and National Planning website on a timely basis (within 45 days of the end of the reporting period), as evidenced by the publication on August 10, 2012 of same for the period ending on June 30, 2012.</t>
  </si>
  <si>
    <t>The actions taken by the Recipient under the Program to strengthen public financial management and increase transparency in budget execution and use of public resources include the following: [c] The Recipient's Cabinet has approved the submission to Parliament of the audited Financial Statements of Government up to FY2010/11 as evidenced by the Cabinet minutes No 813 and the Cabinet minutes No 814, both dated September 18, 2012.</t>
  </si>
  <si>
    <t>The Recipient has published and disseminated the second EITI report that provides comprehensive statements on mining revenues collected in 2010 (including, inter alia, licenses, royalties, income tax) from all operating mines in the Recipient's territory.</t>
  </si>
  <si>
    <t>The Recipient has adopted a national anti-corruption framework to monitor corruption trans and evaluate anti-corruption reform efforts by ASCE through the annual collection and analysis of sectoral data, audit information and surveys produced by the state and civil society.</t>
  </si>
  <si>
    <t>The Recipient has published the Union Budget Law for Fiscal Year 2012/13 in a local newspaper.</t>
  </si>
  <si>
    <t>The Recipient has reviewed twenty five (25) District Audit Committee reports of 2012 and issued communication to the Districts on the main areas for follow up.</t>
  </si>
  <si>
    <t>The Programming and Analysis Units ("UEPs") in Line Ministries have been staffed, and a UEP action plan to restructure and strengthen the said UEPs was adopted in January 2013 by the Prime Minister's Office ("Primature").</t>
  </si>
  <si>
    <t>EDH has initiated the use of meter readings from functional remote meters newly installed at IPP entry points to verify IPP production levels and inform billing.</t>
  </si>
  <si>
    <t>EDH has performed on-site meter testing and verified meter readings for at least 200 priority customers, re-issued bills, and implemented arrears recovery plans when applicable.</t>
  </si>
  <si>
    <t>The Borrower, through SEPLAG, has improved the quality of government-citizen services, standardizing and simplifying service patterns for public services, as evidenced by: (i) the issuance of Borrower's Decree No. 28837 of October 18, 2012, and published in the Borrower's Diario Oficial on October 22, 2012, regulating a öne-stop shop"model (Guiche Unico); and (ii) the issuance of Borrower's Portaria No. 3242 of October 29, 2012, published in the Borrower's Diario Ofical on October 31, 2012, establishing the charter of services.</t>
  </si>
  <si>
    <t>The Recipient has approved a new decentralization policy which clarifies the roles and responsibilities of central and local government.</t>
  </si>
  <si>
    <t>To improve private sector business environment: (b) The Borrower has established and started to operate a commercial division at the Supreme Court: (i) the Supreme Court (commercial list) rules have been published in the Borrower's official gazette; (ii) a trained and experienced judge has been nominated to head the commercial division of the Supreme Court; (iii) administrative staff have been posted in the commercial division of the Supreme Court to record the commercial cases and process them; and (iv) a budget has been allocated to the commercial division of the Supreme Court.</t>
  </si>
  <si>
    <t>The Borrower has issued critical Commercial Code Secondary Regulations to implement the Commercial Code, including legislation on the trade registry system, scope of independent augits, minimum requirements for annual activity reports, rules and procedures for undertaking general assembly meetings and electronic general assembly system.</t>
  </si>
  <si>
    <t>The Borrower has made progress in improving the investment climatae in the country, through issuance of critical secondary legislation to ensure full implementation of the Civil Procedure Law, including publication in the Official Gazette on April 3, 2012, No. 28253 of the Regulation on Civil Procedures Law, which establishes procedures for carrying out preliminary investigations before court hearings, thereby speeding up court proceedings; and publication in the Official Gazette dated April 4, 2012, No. 28254 of a circular titled "Customs and Trade Ministry Regulations on Priciples for Applications on Trade Registry, Chamber of Commerce Commodity Exchanges Registry, and Tradesmen and Craftsmen Registry"to simplify the registration of business.</t>
  </si>
  <si>
    <t>The Coordinating Ministry for Economic Affairs (CMEA) has prepared recommendations for the establishment of a small claims court through revisions to the relevant elgal framework.</t>
  </si>
  <si>
    <t>The Borrower, through its Ministry of Finance has sent for inter-ministerial consultations a draft Law on the Bank Guarantee Fund to strengthen the stability of its financial system.</t>
  </si>
  <si>
    <t>The Ministry of Justice has adopted a ministerial order (Arrete) to formalize both the process for: (a) the collection and publication of statistics regarding the financing of the Recipient's courts; and (b) the procedural manual for collecting such statistics, including, inter alia, statistics regarding the average time reqired for a final disposition, backlog, average time for written judgments and average time for formal enforcement of judgments.</t>
  </si>
  <si>
    <t>The Capital Markets and Financial Institutions Supervisory Agency (Bapepam-LK) has prepared a draft revised regulation to strengthen the financial soundness of insurance companies and improve corporate governance, which has been issued under a Minister of Finance Regulation (PMK No. 53/2012).</t>
  </si>
  <si>
    <t>The Recipient has cuased TANESCO and MEM to sign a performance contract which includes measurable key performance indicators fot TANESCO to enhance its efficiency in calendar year 2013.</t>
  </si>
  <si>
    <t>The Recipient has caused TANESCO to publish (on its website and in print): (i) periodic performance reports prepared by TANESCO against the key performance indicators set out in the above-mentioned performance contract between TANESCO and MEM; (ii) its latest annual audit report issued by NAO; (iii) its latest annual performance report issued by PPRA.</t>
  </si>
  <si>
    <t>The Fiscal Policy Office of the Borrower's Ministry of Finance has submitted a draft Ministerial Regulation to the Minister of Finance establishing the mechanism for channeling government funds to public-private partnership projects in infrastructure.</t>
  </si>
  <si>
    <t>The Borrower has enacted the Law on Amendments to the Law on Technological Industrial Development Zones (TIDZ), of October 15, 2012 (Official Gazette 127) that gives DTIDZ the authority to: (i) issue construction permits and use permits for the companies established in the TIDZ; (ii) provide aftercare services for companies in TIDZ; and (iii) appoint three members to the Steering Board of the DTIDZ that will represent the private sector.</t>
  </si>
  <si>
    <t>The Recipient, through Government Resolution No. 422 dated August 29, 2012, has submitted to Parliament the Law on Public Private Partnerships.</t>
  </si>
  <si>
    <t>DPWH has strengthened its project preparation and implementation methodologies, and quantified performance targets, including completing over ninety percent (90%) of project bids for the 2012 GAA allotments in the first semester.</t>
  </si>
  <si>
    <t>To expand access to infrastructure in a sustainable manner, the Recipient has: (a) following endoresement by its Cabinet, caused a Road Bill to be submitted to Parliament for approval</t>
  </si>
  <si>
    <t>First Agriculture DPO (AGDPO-1)</t>
  </si>
  <si>
    <t>The Recipient has ratified the national strategy for agribusiness (PNDA) including a sound policy agenda and a comprehensive implementation plan to promote the development of rural financial services and private sector investments in agriculture as evidenced by the letter issued by the Minsiter of Planning and Development on March 12, 2013, certifying that the Council of MInisters has approved the PNDA on March 12, 2013.</t>
  </si>
  <si>
    <t>The Financial Services Authority (OJK) Board of Commissioners has been appointed in accordance with the Financial Services Authority Law, and the Financial Services Authority (OJK) Preparation Team has prepared a comprehensive organizsational plan.</t>
  </si>
  <si>
    <t>First Programmatic Productive and Sustainable Cities DPL</t>
  </si>
  <si>
    <t>The Borrower has established the legal framework for the structuring and financing of public-private partnerships, as evidenced by the Borrower's Law No. 1508 of January 10, 2012, duly published in the Borrower's Official Gazette on January 10, 2012.</t>
  </si>
  <si>
    <t>The Recipient has adopted measures, including, clearing arrears with gas developers by paying the US$106.9 million by December 2012, and verifying the amount of natural gas reserves in the Recipient's territory, which will enable higher production of natural gas and its use in power generation after calendar year 2014.</t>
  </si>
  <si>
    <t>The Recipient has adopted the Special Economic Zones Regulations 2012 which provide an operational framework for implementing the Special Economic Zones Act.</t>
  </si>
  <si>
    <t>The Recipient has enacted Law No. 160 dated July 22, 2011 on Regulation by Means of Authorization of Entrepreneurial Activity published in the Official Gazette No. 170-175/494 dated October 14, 2011, which inter alia aims to reduce the regulatory burden.</t>
  </si>
  <si>
    <t>The Recipient has enacted Law No. 131 dataed June 8, 2012 on State Control of Entrepreneurial Activity, published in the Official Gazette No. 181-184/595 dated August 31, 2012.</t>
  </si>
  <si>
    <t>To promote fair competition in line with EU and international good practice the Recipient has enacted: (i) Law No. 183 dated July 11, 2012 on Competition published in the Official Gazette No. 193-197/667 dated September 14, 2012; and (ii) the Law No. 139 dated June 15, 2012 on State Aid published in the Official Gazette No. 166-169a/565 dated August 16, 2012.</t>
  </si>
  <si>
    <t>The Recipient has enacted amendments to legislation modernizing procedures for plant variety testing and registration through adoption of Law No. 85 dated April 13, 2012 on Amendments and Competion of Some Legislative Acts, published in the Official Gazette No. 120-125/392 dated June 15, 2012, which regulates: (i) the Law on seeds; (ii) the Law on Plant Protection; (iii) the Law on Viticulture; and (iv) the Law on Orchards.</t>
  </si>
  <si>
    <t>The Recipient, through Prime Minister, has issued Decision Number 254/QD-TTg dated March 1, 2012 providing a comprehensive credit instutions restructuring plan and direction on related policy actions including enhancing role of foreign participation in domestic commercial banks, incentives for c9onsolidation of banks - especially weak banks - and a plan to deal with non-performing loans.</t>
  </si>
  <si>
    <t>The Recipient, through State Bank of Vietnam, has issued Circular Number 02/2013/TT-NHNN dated January 21, 2013 to improve banking supervision through strengthened regulations on asset classification, internal credit rating, and loan loss provisioning to better address credit risks.</t>
  </si>
  <si>
    <t>The Recipient, through Ministry of Planning and Investment, has issued Circular Number 01/2013/TT-BKHDT dated January 21, 2013 to enable adoption of e-signature and e-payment procedures to allow the roll out of e-business registration, and the public disclosure of business registration information.</t>
  </si>
  <si>
    <t>The Recipient, through Prime Minister, has issued Decision Number 263/QD-TTg dated March 5, 2012 for ministries and provincial authorities to review the impact of administrative procedures on the business environment and recommend actions to streamline procedures, avoid duplication, and reduce regulatory burden on the private sector.</t>
  </si>
  <si>
    <t>The Borrower has amended Presidential Regulation No. 10/2001 through the issuance of Presidential Regulation No. 35/2012 to make the Indonesia National Single Window System the single reference portal for cross-border trade regulations in the customs clearance process.</t>
  </si>
  <si>
    <t>To improve private sector business environment: (a) The Borrower has extablished an operational online system for registration of companies.</t>
  </si>
  <si>
    <t>The Philippine Business Registry has been uploaded online and is functioning, and has been linked with the online Business Permit and Licensing Systems of two (2) LGUs.</t>
  </si>
  <si>
    <t>First Economic Competitiveness Support Program DPL</t>
  </si>
  <si>
    <t>The Inter-Ministerial Committee in charge of Managing the Common Business Entity Identifier has appointed the Tax Administration to be in charge of hosting, managing and operating the database centralizing the common business identification codes in accordance with Decree No 2-11-63.</t>
  </si>
  <si>
    <t>The National Business Environment Committee (Comite National de lÉnvironnement des Affaires) has approved a priority list of at least twenty (20) administrative procedures for businesses that will be simplified and standardized.</t>
  </si>
  <si>
    <t>Law No. 32-10 modifying the Code of Commerce and imposing minimum standards in payment delays in commercial contracts has been approved by Parliament and published in the National Gazette No. 5984 dated october 6, 2011.</t>
  </si>
  <si>
    <t>Law No. 24-10 amending the Law No. 05-96 and abolishing the requirement of a minimum capital for incorporating a limited liability company (Societe a Responsabilite Limitee) has been approved by Parliament and published in the National Gazette No. 5956 bis dated June 30, 2011.</t>
  </si>
  <si>
    <t>The Head of Government has issued the implementing Decree regulating anti-dumping, anti-subsidy and safeguard measures in accordance with Law No. 15-09 on Trade Defense published in the National Gazette No. 5956 bis dated June 30, 2011.</t>
  </si>
  <si>
    <t>The Government Council has approved the draft Laws modifying the Competition and Freedom of Pricing Law No. 06-99, reinforcing the pwoers and independence of the Competition Council (Conseil de la Concurrence).</t>
  </si>
  <si>
    <t>The Recipient has established and has rendered operational a guichet unique (one-stop shop) for the registration of business entities.</t>
  </si>
  <si>
    <t>The actions taken by the Borrower under the Program to support private sector competitiveness and economic diversification through enabling an enhanced business environment, consists in the establishment, in operational form, through Decree No. 2009-542 dated October 20, 2009 of the single window for business creation ("GUFE") as evidenced by copy of said Decree, the minutes of the extraordinary meeting of GUFY held on December 19, 2012 for the designation of its general manager and copy of GUFE's March 26 to August 31, 2012 activity report.</t>
  </si>
  <si>
    <t>First ICT DPL</t>
  </si>
  <si>
    <t>The Recipient has endorsed a new ICT sector policy and committed to liberalize the ICT sector introducing a modern legal and regulatory framework in the Recipient's territory and restructuring NTA, as evidenced through : (i) the ICT Sector Development Document, dated April 23, 2012; (ii) the Recipient's Cabinet Resolution endorsing said ICT Sector Development Dcoument embodied in the Cabinet Minutes No.072 ( 2012) dated May 5, 2012 and (iii) the MOF press release dated July 13, 2012, as published in the Recipient's mass media (including the Marshall Islands Journal.)</t>
  </si>
  <si>
    <t>The Recipient has, through the Office of its Attorney General, prepared, satisfactory to the Association, a draft Communication Bill backstopping the new ICT policy framework adopted by the Recipient, as evidenced by copy of the Cabinet Meeting 184 [Reference - C.P.6696 (2012)] dated December 31, 2012, furnished to the Association by the Recipient's Ministry of Finance.</t>
  </si>
  <si>
    <t>The actions taken by the Borrower under the Program to streamline trade regulation and processes include the following: (b) The adoption, by the Steering Committee for Development and Implementation of the Single Window, of a functional model for the single window, as per copy of the notes of meeting of the third meeting of the said Steering Committee held on February 7, 2013.</t>
  </si>
  <si>
    <t>To promote private sector development and employment generation, the Recipient has: (a) adopted, through the Minister of Economic Affairs, Foreign Direct Investment Rules and Regulations 2012</t>
  </si>
  <si>
    <t>Decree No.2012-1682 ("Decret relatif a la mise en place d'um processus partipatif pour l'evaluation et la revision des procedures administrative regissant l'esercise des activites economiques") dated August 14, 2012, institutionalizing a systematic and participatory reform process of business formalities, based on streamlining of procedures, transparency, and reduction of arbitrary and discretionary behavior; and committing to deliver concrete reforms within 9 months of its publication, in the areas related to private investment, has been published in the National Gazette No. 72 dated September 11, 2012.</t>
  </si>
  <si>
    <t>The President of the National Telecommunication Authority has issued Decision No.67/2012 ("Decision No. 67/2012 de l'Instance Nationale des Telecommunications en date du 4 Octobre 2012 portant sur le complement de L'Offre Technique et Tarifaire d'Interconnexion de la Societe Nationale des Telecommunications pour l'anee 2012, relative a l'acces a la station terrienne d'atterrissement des cables sous-marins&gt;&gt;) dated October 04, 2012, to open up access to the landing stations of international telecommunications cables to more operators in addition to Tunisie Telecom.</t>
  </si>
  <si>
    <t>The Governor of the Central Bank has issued Circular No. 2012-09 ("Circulaire aux etablissements de credit No. 2012-09 relative a la division, couverture des risques et suivi des engagements"), dated June 29, 2012, revising the Circular 91-24 dated December 17, 1991 outlining stricter prudential regulations for the banking sector.</t>
  </si>
  <si>
    <t>The Recipient has, through its Ministry of Trade and Industry, Cooperatives and Marketing, submitted the Industrial Licensing Bill 2012 to Parliament, in accordance with the provisions of paragraph 16 of the Letter of Development Policy.</t>
  </si>
  <si>
    <t>The Committee on the Masterplan for Acceleration and Expansion of Indonesia Economic Development 2011-2015 (MP3EI) has issued an action plan for priority regulatory reforms envisioned under such masterplan.</t>
  </si>
  <si>
    <t>The actions taken by the Recipient to promote structural reform include the following, namely: The Recipient's Cabinet has approved the submission to parliament of legislative changes to reduce the number of business license classes and extend license duration, as evidenced by the Cabinet minutes No. 810, dated September 14, 2012.</t>
  </si>
  <si>
    <t>The Recipient has: (a) published in the Ministry of Planning and Finance's public portal the Recipient's existing fishing agreements; and (b) published in the Official Gazette (diario da Republica) an inventory of the existing fishing licenses (specifying the number and type of license, their duration, and their related fees paid) for industrial vessels, as evidenced in the Diario da Republica No. 26 dated March 28, 2013.</t>
  </si>
  <si>
    <t>The Recipient has enacted a Ministerial Decree that defines the process of liquidation of all inactive and dormant commercial entites, as evidenced by the Decree No. 26/2013 dated July 9, 2012, issued by the Recipient's Minister of Justice.</t>
  </si>
  <si>
    <t>The Recipient's Council of Ministers has: (i) enacted regulations for construction companies operating under both public and private contracts; (ii) issued regulations to simplify procedures for obtaining construction permits, including the specification of application forms, as evidenced by the letter from the Minister of Planning and Finance April 3, 2013, confirming the enactment and issuance of such regulations, respectively.</t>
  </si>
  <si>
    <t>Pernambuco Equity and Inclusive Growth DPO</t>
  </si>
  <si>
    <t>The Borrower's Business Registration Agency (Junta Comercial de Pernambuco - JUCEPE) has signed agreements with concerned Borrower's agencies and municipalities to implement REDESIM/PE and establish a "single window"for the Borrower's business registration process, thus reducing administrative barriers to firm entry: (i) Agreement between JUCEPE and the Borrower's Environment Agency (Agencia Estadual de Meio Ambiente), dated June 29, 2012; (ii) Agreement betwee JUCEPE and the Borrower's Agency of Health Survveillance (Agencia Pernambucana de Vigilancia Sanitaria - APEVISA), dated December 3, 2012; (iii) Agreement betwee JUCEPE and the Borrower's Fire Protection Agency (Corpo de Combeiros Militar de Pernambuco - CMBPE), dated December 26, 2012; (iv) Agreement detween JUCEPE and the Borrower's Finance Secretariat (Secretaria da Fazenda), dated July 1, 2012; (v) Agreement between JUCEPE and the Borrower's Secretariat of Federal Revennue (Secretaria da Receita Federal do Brasil), dated September 29, 2011; and (vi) Separate Agreement between JUCEPE and each of the Borrower's Participating Municipalities.</t>
  </si>
  <si>
    <t>The Recipient, through the Malawi Energy Regulatory Authority, has undertaken monthly reviews of the Automatic Tariff Adjustment Formula for electricity covering the period May 1, 2012 to November 30, 2012.</t>
  </si>
  <si>
    <t>The Recipient has enacted the Foreign Investment Law.</t>
  </si>
  <si>
    <t>The Recipient has abolished the export-first policy on access to foreign exchange for importers.</t>
  </si>
  <si>
    <t>The Borrower published in the Official Gazette on December 13, 2012, No. 28496, Enactment of a Leasing, Factoring and Financing Companies Law No. 6361, which aimes to contribute to the growth of the non-bank financial institutions sector and to improve access to finance, especially for small and medium enterprises.</t>
  </si>
  <si>
    <t>The Recipient has established and operationalized, on te basis of recommendations set out in a manual prepared by the Inter-professional Cotton Associal of Burkina and other documents, the Input Fund and capitalized said fund in an amount of ten (10) billion CFA Francs (CFAF 10,000,000,000).</t>
  </si>
  <si>
    <t>Second Private Sector Competitiveness DPL</t>
  </si>
  <si>
    <t>the publication of regulations relating to the registration and removal of insolvency practitioners in the National Gazette, as per copy of the relevant release in the National Gazette of September 1, 2012, via its General Notice No. 157 of 2012, furnished to the Bank</t>
  </si>
  <si>
    <t>the carrying out of the legislative amending process for the pertinent sections of the Bank of Mauritius Act to provide for the definition of Utility Body to further increase coverage of the Credit Information Bureau, as evidenced by copy of the Economic and Financial Measures (Miscellaneous Provisions) Act 2012 furnished to the Bank.</t>
  </si>
  <si>
    <t>The Deposit Insurance Corporation (LPS) Board of Commissioners has issued a directive to adopt a differential premium rate system.</t>
  </si>
  <si>
    <t>The Capital Markets and Financial Institutions Supervisory Agency (Bapepam-LK) has strengthened the protection of investors through separation of accounts of brokers and investors under Regulation No. V.D.3.</t>
  </si>
  <si>
    <t>The Central Bank of Myanmar has permitted commercial banks to accept various additional forms of collateral.</t>
  </si>
  <si>
    <t>The Recipient, through Prime Minsiter, has issued Decision Number 929, QD-TTg dated July 17, 2012 to restructure state economic groups and general corporations, which includes a classification of these groups and corporations by level of government ownership, and time bound actions with responsibilities across government agencies.</t>
  </si>
  <si>
    <t>The Recipient (through its Minister reponsible for energy) has approved a comprehensive action plan, in form and subtance satisfactory to the Association, for the reorganization of MAMWE's commercial function.)</t>
  </si>
  <si>
    <t>The Borrower has issued a Presidential Regulation (No. 53/2012) on Public Service Obligation in railway services, reimbursement of infrastructure maintenance operation, and track access charges, which serves as a catalyst for implementing the first step to separate assets of the state-owned railway company (PT KAI) and move towards a line-of-business management structure.</t>
  </si>
  <si>
    <t>To improve transparency in key economic sectors: (d) The Borrower has: (i) mandated Petro Seychelles to undertake supervisory and promotional activities; and (ii) allocated to Petro Seychelles a budget and key technical and administrative staff to carry out this new mandate.</t>
  </si>
  <si>
    <t>The Recipient's Inter-ministerial Committee for Privatization has authorized the SCEP to launch the third phase for the sale of 76 state-owned washing stations in the coffee sector.</t>
  </si>
  <si>
    <t>The actions taken by the Borrower under the Program to improve human resource management in its civil service and monitoring of SOE performance include the following: (b) (i) the endorsement by Cabinet on November 23, 2012, and January 18, 2013, respectively, of the progress report on the implementation of the restructuring plans for Business Park Mauritius Limited and National Transport Corporation;</t>
  </si>
  <si>
    <t>The actions taken by the Borrower under the Program to improve human resource management in its civil service and monitoring of SOE performance include the following: (b) (ii) the elaboration by OPSG of a report on SOE sector performance, as attested to by letters referenced, respectively, MICT/279/1V3 dated February 11, 2013, received from MoICT and MLTSC/GEN/165 DV dated February 12, 2013, received from MPINDULTS.</t>
  </si>
  <si>
    <t>SENELEC's Board of Directors has approved SENELEC's financial restructuring and has reached settlement on cross-debts with the Recipient as of July 31, 2012</t>
  </si>
  <si>
    <t>the initiation of the restructuring plan for DBM to be implemented through the selection and appointment of a transactions advisor, the endoresement of the inception report by the Steering Committee on December 13, 2012, and the issuance by DBM management of letters of invitation to potential investors for the sale of DBM's non-banking assets, all as per copy furnished to the Bank of, respectively: (i) the letter of engagement dated October 31, 2012 addressed to the transaction advisory firm retained following the selection process; (ii) the December 13, 2012, Steering COmmittee meeting notes providing relevant endorsement; and (iii) letters of invitations for right to first offer made on January 3, 2013, to existing DBM's land tenants</t>
  </si>
  <si>
    <t>The Borrower published in the Official Gazette on December 30, 2012, No. 28513, Capital Markets Law No. 6362, which aims to make capital markets deeper, more competitive and transparent.</t>
  </si>
  <si>
    <t>The Borrower has: (a) adopted on November 26, 2011 a Strategy for Export Promotion containing an action plan for implementing support programs for exporters; and (b) established an export promotion unit within the Borrower's Agency for Foreign Investment and Export Promotion 'InvestMacedonia'.</t>
  </si>
  <si>
    <t>The Borrower's Ministry of Transport and Communications has commenced distribution of annual European Conference of Transport Ministers (CEMT) licenses through a system that gives priority to vehicles with EURO 4 and EURO 5 emission standards.</t>
  </si>
  <si>
    <t>The Recipient, through MoF, has included a scaled up Farm Input Subsidy Program (FISP) in the 2012/2013 Fiscal Year national budget.</t>
  </si>
  <si>
    <t>The Recipient has enacted laws adopting trade-related reforms which include the framework Laws No. 6155-Is on food/feed safety, veterinary and plant protection; No. 6148-Is on free trade and competition; and No. 6157-Is on general product safety and liability dated May 8, 2012, needed to meet the requirements of the deep and comprehensive free trade agreement with the European Union.</t>
  </si>
  <si>
    <t>The Borrower, through DNP, has created a sub-directorate unit, within DNP, responsible for, inter alia, coordinating regional planning and investment, as evidenced by the Borrower's Decree No. 1832 of August 31, 2012, duly published in the Borrower's Official Gazette on August 31, 2012.</t>
  </si>
  <si>
    <t>The Recipient has prepared, jointly with other members of the EITI's Multi-Stakeholders Working Group, its second EITI payment reconciliation report and submitted said report to the EITI Board with a view to obtaining EITI compliance status.</t>
  </si>
  <si>
    <t>The Recipient has established Joint Border Committees at border posts with high traffic volume as a prelude to the establishment of one-stop border posts under the Roadmap on the Improvement of the Investment Climate in Tanzania.</t>
  </si>
  <si>
    <t>The Government has reduced the non-tariff barriers to trade by adopting the Government Decision No. 823 dated November 7, 2011 on Abrogation of Government Decision No. 1469 dated December 30, 2004, published in the Official Gazette No. 192-196/902 dated November 11, 2011, which eliminates the list of products subject to mandatory conformity certification.</t>
  </si>
  <si>
    <t>The Recipient has enacted Law No. 32 dated March 6, 2012 on Modifications to the Law on Standardization as harmonized with the EU Directive 98/34/EC, published in the Official Gazette No. 76-80/249 dated April 20, 2012.</t>
  </si>
  <si>
    <t>The National Trade Facilitation Secretariat established a website to make information on trade related processes and procedures accessible to the public, in accordance with article X of the GATT and article XIII of the ATIGA.</t>
  </si>
  <si>
    <t>The MOIC and the MOF started implementing on November 10, 2011 simplfiend procedures for enterprise registration consistent with abolition of investment licenses for general investment, under the Law on Investment Promotion.</t>
  </si>
  <si>
    <t>The Recipient, through the Reserve Bank of Malawi, has issued a directive mandating exporters, including tobacco farmers, to transfer earnings in Dollars obtained at the tobacco auction floors to commercial banks at prevailing market determined exchange rate.</t>
  </si>
  <si>
    <t>The Ministry of Economy and Finance has issued Circular No. 5306/210 dated December 30, 2011 regarding the tariffs reduction on imports of industrial products for 2012.</t>
  </si>
  <si>
    <t>The Ministry of General Affairs and Governance has issued a Decision dated October 29, 2012, establishing within the Ministry of General Affairs and Governance, a Department in charge of improving the investment climate and acting as the secretariat of the National Business Environment Committee (Comite National de lÉnvironnement des Affaires).</t>
  </si>
  <si>
    <t>The actions taken by the Borrower under the Program to streamline trade regulation and processes include the following: (a) (i) the revision by MoICCP of pertinent regulations to simplify the business environment through the issuance of Consumer Protection (Control of Imports) (Amendment No.6) Regulations 2013 dated January 10, 2013, as per copy of said regulations published in Government Notices No 14 of 2013 of the Gazette of Mauritius</t>
  </si>
  <si>
    <t>The actions taken by the Borrower under the Program to streamline trade regulation and processes include the following: (a) (ii) the approval by Cabinet on December 14, 2012, of the elimination of permits issued by MoICCP for six products in order to further facilitate trade in the Borrower's territory, as attested to by letter dated January 22, 2013, from MoICCP to the Bank.</t>
  </si>
  <si>
    <t>The Recipient has issued Decrees No. 425, No. 426 and No. 428 dated December 31, 2010; Decrees No. 116 and No. 120 dated March 11, 2011; Decrees No. 354, No. 357 and No. 366 dated September 23, 2011; Decree No. 738 dated November 17, 2011; and Decree No. 445 dated December 1, 2011, authorizing the revenue service to issue certificates of origin and import, export and transit related permits at the border crossings.</t>
  </si>
  <si>
    <t>The Recipient has issued regulations concerning road blocks and controls, defining the type of controls, location of road blocks, and recourse mechanisms, in order to minimize the risk of abusive practices for merchandise transport in the Recipient's territory</t>
  </si>
  <si>
    <t>The Borrower has issued: (a) Governmental Decrees No. 317 and 318 dated July 31, 2012, and No. 488 dated December 28, 2012; (b) Orders of the Minister of Economy and Sustainable Development No. 1-1/1527 dated July 23, 2012; and No. 1-1/1740 dated September 10, 2012; and (c) Decree of the Director General of the Georgian National Agency for Standards and Metrology No. 2 dated January 10, 2013, for the implementation of the law on Safety and Free Movement of Products.</t>
  </si>
  <si>
    <t>The Borrower has enacted the law on Amendments to the Law on Employment of Foreign Citizens of July 4, 2012 (Official Gazette No. 84) and the Law on Amendments to the Law on Foreigners of July 4, 2012 (Official Gazette No. 84) to streamline the procedures for issuing visa and work permits to foreign personnel.</t>
  </si>
  <si>
    <t>The Member Country has adopted revisions to the 2012-2013 Operation Plan on Active Labor Market Policies containing additional measures to encourage Social Safety net Beneficiaries to actively seek employment opportunities, to increase social inclusion.</t>
  </si>
  <si>
    <t>To promote private sector development and employment generation, the Recipient has: (b) issued, through the Minister of Labor and Human Resources, suitable (i) Regulations on Occupational Health, Safety and Welfare for the Construction Industry, and (ii) Regulations on Occupational Health, Safety and Welfare applicable to all other sectors of the Recipient's economy</t>
  </si>
  <si>
    <t>Decree No. 2369 ("Decret No. 2012-2369 fixant les programmes du Fonds National de l'Emploi, les conditions et les modalites de leur benefice") dated October 16, 2012, which revises Decree No. 349-2009 dated February 09, 2009, setting the programs of the National Employment Fund, has been published in the National Gazette No 782 dated October 16, 2012.</t>
  </si>
  <si>
    <t>The Recipient has adopted a new Labor Code, which describes the legal framework for dual apprenticeships.</t>
  </si>
  <si>
    <t>The Recipient has established the national platform for disaster risk management, in form and substance satisfactory to the Association.</t>
  </si>
  <si>
    <t>Disaster Risk Management CAT DDO II</t>
  </si>
  <si>
    <t>The Borrower has: (a) approved a national policy and a national system for disaster risk maangement, as evidenced by law 1523 of April 24, 2012, duly published in the Borrower's Congress Gazette on April 24, 2012</t>
  </si>
  <si>
    <t>The Borrower has: (b) created a national unit for the coordination of a national disaster risk management system, as evidenced by Decree 4147 of November 3, 2011 published in the Borrower's Official Gazette on November 3, 2011.</t>
  </si>
  <si>
    <t>The Borrower has mandated the identification and zoning of hazard and risk areas and the definition of specific mitigation measures as part of the review process for the issuance of new land use plans and for the revision of existing land use plans, as evidenced by Articile 189 of Decree 019 of January 10, 2012 duly publuished in the Borrower's Official Gazette on January 10, 2012.</t>
  </si>
  <si>
    <t>The Borrower has enacted a law which mandates the development of a methodology for the formulation and consolidation of a national inventory of settlements in high risk areas, as evidenced by Articile 218 of Law 1450 of June 16, 2011 duly published in the Borrower's Official Gazette on June 16, 2011.</t>
  </si>
  <si>
    <t>The Borrower has established a disaster management strategy (the Plano Diretor da Defesa Civil), and has put into operation a monitoring and alert system for high rainfall events in critical areas of its territory, as evidenced by the Borrower's Decree No. 14.879/2012.</t>
  </si>
  <si>
    <t>The Recipient has authorized the establishment of the national coordination platform for disaster risk reduction and climage change adaptation by way of the Office of the Government Official Instructions Number 6853/VPCP-QHQT dated September 4, 2012</t>
  </si>
  <si>
    <t>To expand access to infrastructure in a sustainable manner, the Recipient has: (b) following enorsement by its Cabinet, caused a Disaster Management Bill to be submitted to Parliament for approval</t>
  </si>
  <si>
    <t>Climate Change DPO</t>
  </si>
  <si>
    <t>A disaster risk management bill, addressing climate change, has been endorsed by the Recipient's Council of Ministers on December 18, 2012, as evidenced a letter from the Minister of Planning and Development dated December 18, 2012.</t>
  </si>
  <si>
    <t>The Borrower, through MFPC, has approved and published a disaster risk financing strategy, dated May, 2012, to reduce the Borrower's fiscal vulnerability against the occurrence of natural disasters.</t>
  </si>
  <si>
    <t>Support to Social Protection System DPO-2</t>
  </si>
  <si>
    <t>The Recipient has adopted guidelines for the mainstreaming of disaster risks in social protection programs.</t>
  </si>
  <si>
    <t>The Borrower, through TNP2K, has signed four memoranda of understanding with the Coordinating Ministry of Peoples Welfare, the Ministry of Health, and the Ministry of Education and Culture, and the Ministry of Social Affairs, respectively, whereby the referred ministries agreed to use the unified database held by the TNP2K Secretariat to select the beneficiaries of the Raskin Jamkesmas BSM and PKH programs, respectively</t>
  </si>
  <si>
    <t>The Borrower, through TNP2K, has prepared a roadmap for PNPM (including strategic directions and action plan) to guide the long-term implementation of PNPM and to strengthen the integration of PNPM with local governments.</t>
  </si>
  <si>
    <t>The Borrower has launched a program to identify the most vulnerable families in its territory and has enabled the development of a vulnerable family-dedicated plan with tailored assistance, as evidenced by the Borrower's Decree No. 14.878/2012.</t>
  </si>
  <si>
    <t>The Borrower, through MI and DNP, has issued a regulation for the implementation of the Contrato Plan, as evidenced by the Borrower's Decree No. 819 of April 25, 2012, duly published in the Borrower's Official Gazette on April 25, 2012.</t>
  </si>
  <si>
    <t>The Borrower: (i) through MIDES, MEF, Banco de Prevision Social and Oficina de Plaeamiento y Presupuesto, has updated the eligibility criteria of individuals that may receive benefits under the Borrower's social programs, including Asignaciones Familiares-PE and Tarjeta Uruguay Social; and (ii) through MIDES, has assessed at least 40,000 households, from September 1, 2011 until August 31, 2012, to determine if said households met said updated eligibility criteria.</t>
  </si>
  <si>
    <t>The Recipient has adopted revised social protection programs'targeting guidelines incorporating District and Sector poverty rankings in the latest household survey data to strengthen Program focus and reach on the extremely poor.</t>
  </si>
  <si>
    <t>To improve targeting, automation and monitoring and evaluation in the social protection system: (h) The Borrower has obtained approval from the Board of the Agency for Social Protection of the action plan to implement the upgrade of the Agency for Social Protection's management information system and its integration with other administrative databases for cross-checks of applicants' declated income and assets, and memoranda of understandings have been signed between the Agency for Social Protection and five (5) other sector agencies to enable the functioning of the automated cross-checks.</t>
  </si>
  <si>
    <t>To improve targeting, automation and monitoring and evaluation in the social protection system: (i) (a) The Borrower has obtained Cabinet approval of regulations that: (i) effectively limit discretion regarding the level of benefit and duration of the social welfare assistance; and (ii) include all income in the calculation of social welfare assistance benefits; and (b) the Borrower has agreed to establish clear procedures of the review panel establuished under the Borrower's Agency for Social protection Act 2011 which effectively limit the review panel's discretion.</t>
  </si>
  <si>
    <t>The Borrower has enacted the Law on Amendments to the Law on Employment and Insurance in Case of Unemployment of September 14, 2012 (Official Gazette No. 114) to add the criterion of active job search to the definition of 'unemployed', and to establish the rules on what qualifies as an active job search.</t>
  </si>
  <si>
    <t>The Recipient, through MoF, has included in the 2012/2013 Fiscal year national budget a scaled up labour intensive publuic works program, designed to enhance the Recipient's safety net programs.</t>
  </si>
  <si>
    <t>The TNP2K Secretariat has completed a review of new institutional arrangements for the delivery of Jamkesmas, taking into account actuarial cost estimates and various scnarios for achieving universal health insurance coverage.</t>
  </si>
  <si>
    <t>The Member Country's Council of Ministers has adopted the draft law on amendments to the law of social protection in order to use savings from improvement of the targeting performance of the social safety net system to increase the level of the means-tested cash benefits.</t>
  </si>
  <si>
    <t>(b) The Borrower, through IFARHU, has expanded the Beca Universal scholarship program to include grades 1 to 6 of all the Borrower's publich schools, as evidenced by a certification letter D.G. 110-2013-064, dated February 1, 2013, sent by IFARHU's General Director to the Bank.</t>
  </si>
  <si>
    <t>The National Team on Accelerating Poverty Alleviation (TNP2K): (i) has issued the Indonesia National Strategy for Financial Inclusion, including the preliminary action plan; and (ii) has implemented a pilot project to provide conditional cash transfers through bank savings accounts for beneficiaries of the Conditional Cash Transfer Program (PKH).</t>
  </si>
  <si>
    <t>The Borrower, through MVCT, has issued a regulation for the provision of subsidies for household water and sanitation connections for low-income families (strata 1 and 2), as evidenced by the Borrower's Decree No. 1350 of June 25, 2012, duly published in the Borrower's Official Gazette on June 25, 2012.</t>
  </si>
  <si>
    <t>Social Inclusion DPL</t>
  </si>
  <si>
    <t>The Borrower has approved the legal and institutional framework required for the stewardship of the social inclusion agenda, under MIDIS, as evidenced by: (i) Law No. 29792, dated october 10, 2011, and published in the Borrower's Official Gazette on October 20, 2011, which created MIDIS; (ii) Supreme Decree No. 001-2011-MIDIS, dated December 26, 2011, and published in the Borrower's Official Gazette on December 27, 2011; (iii) Resolution of MIDIS General Secretariat No. 004-2011-MIDIS, dated December 31, 2011, and published on the MIDIS Webpage, which ascribed five social inclusion programs to MIDIS; and (iv) Supreme Decree No. 011-2012-MIDIS, dated September 4, 2012, and published in the Borrower's Official Gazette on September 5, 2012, which approved the MIDIS'rules of organization and operations.</t>
  </si>
  <si>
    <t>The Borrower has approved the expansion of coverage of Juntos to the Borrower's districts where SISFOH has carried out a socio-economic evaluation and where toe poverty levels are between 40% and 50%, as evidenced by Supreme Decree No. 009-2012-MIDIS, dated July 5, 2012, and published in the Borrower's Official Gazette on July 06, 2012.</t>
  </si>
  <si>
    <t>The Borrower, through MIDIS, has launched the process to improve the quantity and quality of family support provided by Juntos, through the recruitment of one thousand new local promoters with enhanced terms of reference, as evidenced by Official Letter (Oficio) No. 120-2012 MIDIS/SG/OGCAI, dated October 25, 2012.</t>
  </si>
  <si>
    <t>The Borrower has started to develop the institutional framework for SISFOH under MIDIS, as evidenced by: (i) Emergency Decree No. 001-2012, dated January 21, 2012, and published in the Borrower's Official Gazette on January 22, 2012, which approved the transfer of SISFOH from the PCM to MIDIS until December 31, 2012; (ii) Budget Bill of Law No. 1465/2012-PE, submitted to Congress on August 29, 2012, which transfers SISFOH to MIDIS permanently and approved the transfer of information complementing the general household registry to MIDIS.</t>
  </si>
  <si>
    <t>The Borrower has taken measures to updated the general household registry, as evidenced by: (i) Agreement (Convenio) between PCM and INEI, dated November 21, 2011, which instructed INEI to conduct a socio-economic census in 9 regions in the Borrower's territory; (ii) Agreement (Convenio) between UCPS and INEI, dated February 9, 2012, which instructed INEI to continue the socio-economic census in 3 additional regions in the Borrower's territory; (iii) Buget Bill of Law No. 1465/2012-PE, submitted to Congress on August 29, 2012, which authorized MIDIS to transfer seventy million Nuevos Soles (S/. 70,000,000) to INEI to continue the socio-economic census; and (iv) Ministerial Resolution No. 143-2012-MIDIS, dated August 16, 2012, which approved the technical guidelines to improve the information collection for the general household registry.</t>
  </si>
  <si>
    <t>The Borrower has expanded health insurance coverage to: (i) individuals who: (a) are spouses and domestic partners of public and private sexctor workers with health insurance coverage; and (b) have two children; (ii) retirees that, as of December 2010, were covered by a private insurer; and (iii) retirees that, as of December 2010, were not covered by a private insurer, but are older than 74 years old and whose total income is below 3 BPC.</t>
  </si>
  <si>
    <t>The Recipient has adopted a strategy for the strengthening of the capacity of the Ministry of Local Government, Rwanda Local Development Support Fund, the Genocide Survivors Supoprt Fund (FARG), the Rwanda Demobilization and Reintigration Commission and Districts in the development and implementation of social protection programs.</t>
  </si>
  <si>
    <t>The Receipient has adopted policy guidelines to enhance efficiency and harmonization of cash transfer interventions under the Vision 2020 Umurenge Program (VUP), FARG and Rwanda Demobilization and Reintegration Program (RDRP).</t>
  </si>
  <si>
    <t>The Borrower has strengthen violence prevention programs in the Borrower's territory with a focus on the rehabilitation of crack users, gender inclusion and monitoring capacity, through: The creation of an operational framework for the expansion of the "Programa Atitude" as a form of social prevention to combat drug-related violence and rehabilitate drug users, as evidenced by the Borrower's Decree 39.201 dated March 18, 2013, published in the Borrower's Official Gazette on March 19, 2013, which formally establishes "Programa Atitude" as part of "Pacto pela Vida Program" and defines its objectives and operational framework.</t>
  </si>
  <si>
    <t>The Borrower has adopted three (3) pilot modules in the district of Tbilisi, Rustavi and Mtskheta regions for social information management systems on: (a) state pension; (b) state compensation; and [c] state social packages.</t>
  </si>
  <si>
    <t>The Recipient has increased the share of priority pro-poor expenditures to tal expenditures through the Budget Law 2013, Loi de Finances pour l'exercise 2013 No 2012-063 dated 26 December 2012 in comparison with Budget Law 2012, Loi des Finances pour l'exercise 2012, No. 2011-078 dated December 23, 2011, as outlined in Latter No. 01031/MEFB-SG dated March 25, 2013.</t>
  </si>
  <si>
    <t>The Member Country's Ministry of Labor and Social Policy has improved the efficiency of social safety net administration and service access by: i) entering into a Memorandum of Understanding with each of the Employment Service Agency and the pension and Disability Insurance Fund in order to establish a system that links the Cash Benefits Management Information System with the administrative registries of the ESA and the PDIF Fund; and ii) making such systems operational.</t>
  </si>
  <si>
    <t>The actions taken by the Borrower under the Program to strengthen social services to better support and empower the most vulnerable segment of its population include the following: (a) the approval by MoSIEE of the Strategic Plan for NEF, as evidenced by MoSIEE letter to the Bank dated January 29, 2013, with attached copy of said strategic plan 2013-2015, as approved.</t>
  </si>
  <si>
    <t>The actions taken by the Borrower under the Program to strengthen social services to better support and empower the most vulnerable segment of its population include the following: (b) (i) The utilization of the SRM by new social protection programs to identify beneficiaries under them;</t>
  </si>
  <si>
    <t>The actions taken by the Borrower under the Program to strengthen social services to better support and empower the most vulnerable segment of its population include the following: (b) (ii) the adoption by MoSIEE of a timetable for incorporating existing NEF programs into the SRM, as provided in MoSIEE letter to the Bank dated January 29, 2013.</t>
  </si>
  <si>
    <t>The Recipient has, through its Ministry of Social Development, developed and adopted the National Information System for Social Assistance ("NISSA") and is piloting said NISSA through the Child Grants Programme, in accordance with the provisions of paragraph 27 of the Letter of Development Policy.</t>
  </si>
  <si>
    <t>The Borrower has increased employment and income opportunities for the most vulnerable workers (i.e. seasonal orange and sugar cane production workers) through its inclusion in literacy and technical capacity building programs, as evidenced by a list, certified by SEIDES, containing the names of participants enrolled in the literacy programs (Sergipe Alfabetizado) and the capacity improvement courses.</t>
  </si>
  <si>
    <t>The Borrower has strengthened its social assistance system through the institutionalization of the state-municipality co-financing arrangements supporting the Busca Ativa Program in order to guarantee the continuous identification and includion of poor familiies in the Guarantor's single registry for social programs (CadUnico), as evidenced by the enacting of Borrower's Law No. 7251 of October 31, 2011, setting forth the detailed resource transfer system to finance social assistance in municipalities.</t>
  </si>
  <si>
    <t>The Ministry of Social Affairs of the Recipient has adopted a decision mandating the application of a proxy means test formula set forth in the Cash Transfer Program's Operational Manual to determine the eligibility of households categorized as the "vulnerable group to receive cash benefits under the Cash Transfer Program.</t>
  </si>
  <si>
    <t>The Borrower, through its Council of Ministers has issued a Resolution on Verified Income Criteria and Amounts of Social Assistance Benefits (Journal of Laws of the Republic of Poland of 2012, item 823) and has enacted amendments to the Law on Family Benefits (Journal of Laws of the Republic of Poland of 2012, item 1548) to: (a) increase the income threshold for the last-resort minimum-income social assistance benefit that tops up the incomes of the poorest; and (b) improve targeting of the benefit for caregivers of disabled dependents.</t>
  </si>
  <si>
    <t>The Recipient has adopted policy guidelines for the mainstreaming of social protection in District structures, development programs and dialogue</t>
  </si>
  <si>
    <t>The Recipient has carried out a system's assessment and approved a design for the development of an integrated social protection management information system to facilitate administration, monitoring and evaluation of social protection programs.</t>
  </si>
  <si>
    <t>The Recipient has approved the National Social Support Program.</t>
  </si>
  <si>
    <t>The Borrower, through SEDESE: (i) has established the Piso Mineiro, as evidenced by SEDESE's Resolution No. 459, dated December 29, 2010, published in the Borrower's Official Gazette on December 30, 2010; and (ii) is implementing the Piso Mineiro, as evidenced by a letter issued by SEPLAG, dated May 2, 2012, transmitting the budget report for January through December 2011 showing the transfer of the necessary budget from the Borrower to 214 municipalities in the Borrower's territory under the Piso Mineiro, such transfer having been made in accordance with article 4 of SEDESE's Resolution No. 459, dated December 29, 2010, published in the Borrower's official Gazette on December 30, 2010.</t>
  </si>
  <si>
    <t>The National Commission for the National Municipal Solid Waste Management Program has approved on October 23, 2012, the introduction of a cicizen feedback tool on quality and adequacy of municipal solid waste services ("Citizens Report Cards"0, as a key component of the National Municipal Solid Waste Management Program to support local governments in building demand-side governance in the municipal solid waste service delivery.</t>
  </si>
  <si>
    <t>The Borrower has: (i) created to regional committees within the Borrower's territory, i.e., one regional committee for the Norte de Minas region, to pilot the carrying out of a participatory process to increase citizen participation aimed at identifying regional priorities within the Borrower's public policies in the respective regions under each committee's jurisdiction, as evidenced by the Borrower's Decree No. 45.584, dated April 8, 2011, published in the Borrower's Official Gazette on April 9, 2011, as amended by the Borrower's Decree No. 45.753, dated October 6, 2011, published in the Borrower's Official Gazette on October 7, 2011; and (ii) made the two regional committees operational, as evidenced by: (A) a copy of the minutes of the meeting of the regional committee for the Norte de Minas region held on June 16, 2011; (B) a copy of the minutes of the meeting of the regional committee for the Rio Doce region held on May 31, 2011; (C) a copy of the list of participants in the meeting of the regional committee for the Norte de Minas region with civil society organizations, dated October 17 and 18, 2011; (D) a copy of the list of participants in the meeting of the regional committee for the Rio Doce region with civil society organizations, dated August 18, 2011; (E) a copy of the Caderno Regional Norte de Minas; and (F) a copy of the Caderno Regional do Rio Doce.</t>
  </si>
  <si>
    <t>The Borrower has strengthened urban governance by broadening participatory mechanisms for budget execution, as evidenced by the Borrower's Decrees Nos. 14/724/2011 and 14.607/2011.</t>
  </si>
  <si>
    <t>The Recipient has adopted appeals and complaints procedures and guidelines for FARG and RDRP.</t>
  </si>
  <si>
    <t>To strengthen the participation of trade unions, cooperatives and the business sector in public economic and social policy-making, the Borrower has created the Economic and Social Council (CES), as evidenced by Legislative Decree 2-2012, dated January 24, 2012 and published in the Borrower's Official Gazette on February 23, 2012.</t>
  </si>
  <si>
    <t>The Recipient has completed a nation-wide public consultation process for adopting its Natural Gas Policy.</t>
  </si>
  <si>
    <t>The Recipient has published in the Official Gazette a new Access to Information which provides for the public's right to information.</t>
  </si>
  <si>
    <t>The Borrower has scaled up state and municipal support to programs aimed at protecting women in stiuations of violence and vulnerability, as evidenced by the signing of four technical cooperation agreements between the Borrower and: (i) the municipality of Propria, dated October 9, 2012; (ii) the municipality of Estancia, dated December 7, 2012; (iii) the municipality of Itabaiana, dated October 9, 2012; and (iv) the municipality of Poco Redondo, dated October 9, 2012, decentralizing women protection and support programs throughout the Borrower's territory.</t>
  </si>
  <si>
    <t>The Recipient has adopted a revised labour intensive public works strategy that wides the scope of public works coverage and integrates gender sensitive opportunities and approaches.</t>
  </si>
  <si>
    <t>The Recipient scaled up the activities of FAARF to include financing of business creation and working capital as evidence of the Recipient's support for the active engagement of women in the microfinance business.</t>
  </si>
  <si>
    <t>The Borrower has strengthen violence prevention programs in the Borrower's territory with a focus on the rehabilitation of crack users, gender inclusion and monitoring capacity, through: The establishment of institutional mechanisms for addressing violence against women, as evidenced by: (i) the Borrower's Decree 38.576 of August 27, 2012, published in the Borrower's Official Gazette on August 28, 2012, which creates the Technical Chamber to Combat VIolence Against Women (Camara para Enfrentamento da Violencia de Genero contra a Mulher) as a multisectoral forum for policy coordination and implementation of strategic actions to address violence against women as part of the broader "Pacto pela Vida Program"; and (ii) the execution of a Technical Cooperation Agreement (Acordo de Cooperacao Tecnica) between the Secretariat of Women's Affairs (Secretaria da Mulher) and the Secretariat of Social Defense (Secretaria da Defesa Social), dated March 18, 2013, which establishes the objectives and modalities for coordination and collaboration between the two secretariats, including in the area of data sharing and joint monitoring and evaluation arrangements.</t>
  </si>
  <si>
    <t>The Borrower has created a financing mechanism for the implementation of the Productive Inclusion Program by municipalities within its territory, linked to results-based agreements that establish results monitoring arrangements and annual targets on service provision, as evidenced by: (i) The Borrower's Decree 38.929, dated December 7, 2012, published in the Borrower's Official Gazette on December 8, 2012, that establishes an Automatic Transfer System (ATS) for the Productive Inclusion Program, transferring resources from the Borrower's Fund for Social Assistance ("Sistema de Transferencia Automatica e Regular de Recursos Financeiros do Fundo Estadual de Assistencia Social" (FEAS) to the Municipal Funds for Social Assistance ("Fundos Municipais de Assistencia Social (FMAS)"); (ii) Resolution CIB No. 01 dated April 26, 2013, published in the Borrower's Official Gazette on April 27, 2013, which approves the criteria for regular and automatic transfer of funds using the ATS in the Productive Inclusion Program and establishes the targets for service provision and amounts and regulates the use of funds; (iii) Resolution No. 296 of the Borrower's Social Assistance Council (Conselho Estadual de Assistencia Social), dated April 29, 2013, published in the Borrower's Official Gazette on May 3, 2013, that registers the approval of the Re9olution CIB No. 01 of April 26, 2013; and (iv) Portaria No. 58 from SEDSDH, of March 22, 2013, published in the Borrower's Official Gazette on March 26, 2013, that establishes the administrative procedures for eligibile municipalities to adhere to the ATS, which includes a draft of the Adherence Pact (Termo de Adesao) to the ATS and Acceptance Pact (Termo de Aceite) of the targets and monitoring requirements specific to the productive inclusion programs to be signed by eligible municipalities, including an annual report, the annual targets for service provision and the details of the evaluation report to be completed by the municipalities.</t>
  </si>
  <si>
    <t>The National Assembly has enacted Law No. 08/2012/QH13, of June 18, 2012, on Higher Education, defining: (i) the qualification and training modalities of HEIs; (ii) the classification of HEIs; (iii) the structure of networks of HEIs and their differentiation/sementation in the system by institutional missions; (iv) the regulation of HEIs'institutional autonomy and accountability in academic, organizational and financial affairs; and (v) the regulation of HEIs'institutional accreditation and quality assurance processes.</t>
  </si>
  <si>
    <t>MOET has issued Circulars No. 57/2011/TT-BGDDT and 20/2012/TT-BGDDT, of December 2, 2011 and June 12, 2012, respectively, increasing the autonomy of HWIs in setting their students enrolment targets, based on minimum conditions of staff qualifications and training facilities.</t>
  </si>
  <si>
    <t>The MEN has developed new criteria for locating primary schools and colleges, with priority given to rural and semi-urban areas, and has instructed each AREF to adopt and apply these criteria.</t>
  </si>
  <si>
    <t>The MEN has developed and adopted on November 26, 2012, a social support action plan for 2012/2013 consolidating and integrating social programs including school supplies, canteen/hostels, transport and conditional cash transfer program.</t>
  </si>
  <si>
    <t>Each of five AREFs has established its Regional Assessment and Testing Center, and carried out its regional student learning assessment activities.</t>
  </si>
  <si>
    <t>The MEN, in compliance with the provisions of Decree No. 2.11.672 dated December 23, 2011 signed by the Prime Minister and published in the Official Gazette of February 2, 2012, has established fifteen (15) Regional Teacher Training Centers covering the sixteen (16) regions of the Borrower, and has developed and adopted competency guideliens for pre-service teacher education (pre-school/primary, lower secondary, and upper secondary education).</t>
  </si>
  <si>
    <t>The MEN has evaluated the results of, and has drawn lessons from, the first years of implementation of school charters and their funding, on the basis of a representative sample of schools.</t>
  </si>
  <si>
    <t>Each AREF has established its internal audit unit in compliance with letter No. 12-663 dated May 31, 2012, from the Minister of Education, and has approved the audit unit's work plan for 2013 in compliance with letter No. 2-5405 dated December 27, 2012, from the Minister of Education.</t>
  </si>
  <si>
    <t>The MOES distributed in FY11/12 school block grants to public primary schools based on a per student formula.</t>
  </si>
  <si>
    <t>The per-student subsidy provided to participants in the Education Service Contracting Program has been increased to enable greater participation of students from low-income households, based on a program review by DBM and DepEd.</t>
  </si>
  <si>
    <t>Decree No. 1719 ("Decret No. 2012-1719 fixant la composition de l'instance nationale de l'evaluation, de l'assurance qualitie et de l'accreditation et les modalities de son fonctionnement"), dated September 14, 2012, establishing the National Authority for the Evaluation, Quality Assurance and Accreditation of higher education, has been published in the National Gazette No. 73 dated September 14, 2012.</t>
  </si>
  <si>
    <t>The Recipient's Ministry of Education and Science has (a) issued Decree No. 36/n dated March 11, 2011, approving a new national curriculum for grades I through XII; (b) implemented the new national curriculum for grades I through VI, including the distribution of supporting materials</t>
  </si>
  <si>
    <t>The Recipient's Ministry of Education and Science has (c) issued Decree No. 16/n dated February 18, 2011, amending Decree No. 1101 dated December 4, 2009 to expand teacher volumtary certification examinations to include teachers for all grades and in all subjects effective July 2, 2011.</t>
  </si>
  <si>
    <t>The Borrower, through SEED, has improved school management in the Borrower's public schools network, through the establishment of meritocratic process for the selection of school directors and the design and use of result-based management strategies, as evidenced by the issuance of Borrower's Decree No. 29120 of March 6, 2013, published in the Diario Oficial on March 8, 2013, ordering the implementation of said management model and strategies in the Borrower's public schools network.</t>
  </si>
  <si>
    <t>The Borrower, through SEED, has improved learning results in municipal elementary schools, through the implementation of the PNAIC in the Borrower's territory, as evidenced by the issuance of Portaria No. 6146 of October 4, 2012, published in the Diario Oficial on October 10, 2012, establishing the state-municipal collaboration with respect to the PNAIC.</t>
  </si>
  <si>
    <t>The Borrower's Ministry of Education and Science has: (a) approved a new national curriculum for grades I through XII; and (b) implemented the new national curriculum for grades VII through XII including the distribution of supporting materials to schools.</t>
  </si>
  <si>
    <t>MOET has issued Circular No. 57/2012/TT-BGDDT of December 27, 2012, amending Decision No. 43/2007/QD-BGDDT, of August 15, 2007 on higher education credit-based training system, providing for: (i) HEIs guidance on the application of credit-based training curricula; (ii) minimum training standards for HEIs; (iii) consistency in HEIs'grading systems; (iv) an early warning system for students to maintain acceptable level of credit accumulation; and (v) the implementation steps for the revised credit-based system in HEIs.</t>
  </si>
  <si>
    <t>The actions taken by the Borrower under the Program to strengthen social services to better support and empower the most vulnerable segment of its population include the following: [c] The implementation of new curricula in the Borrower's education system, including one for the training of trainers, as certified by letter received by the Bank from MoEHR referenced ME/CR/60/19 V 14 dated February 7, 2013.</t>
  </si>
  <si>
    <t>The Recipient, through Government Resolution No. 536 dated November 2, 2011, has provided the basis for the introduction of a per-capita formula in allocating primary healthcare resources in two new districts.</t>
  </si>
  <si>
    <t>The Borrower has adopted a legal and administrative framework to assess social organizations to manage public hospitals and health units and to establish the terms and conditions for the contracts to be entered with such organizations, as evidenced by: (i) the Borrower's Law No. 6.043, dated September 19, 2011, published in the Borrower's Official Gazette on September 20, 2011; and (ii) the Borrower's Decree No 43.261, dated october 27, 2011, published in the Borrower's Official Gazette on october 31, 2011.</t>
  </si>
  <si>
    <t>The Borrower has, through SES: (i) adopted regulations defining the evaluation mechanisms to transfer bonuses and monetary incentives to municipalities and municipal hospitals within the Borrower's territory, under PAHI I, as evidenced by: (A) Resolution SESDEC No. 1.550, dated March 16, 2011, published in the Borrower's Official Gazette on March 17, 2011; and (B) Resolution SESDEC No. 1.551, dated March 16, 2011, published in the Borrower's Official Gazette on March 17, 2011</t>
  </si>
  <si>
    <t>The Borrower has: adopted regulations defining the evaluation mechanisms to transfer bonuses and monetary incentives to regional state hospitals within the Borrower's territory, under PAHI II, as evidenced by Resolution SESDEC No. 1.552, dated March 16, 2011, published in the Borrower's Offical Gazette on March 17, 2011</t>
  </si>
  <si>
    <t>Households receiving conditional cash transfers under the CCT Program has been enrolled in the NHIP for receiving an enhanced pacakge of PhilHealth benefits.</t>
  </si>
  <si>
    <t>The Member Country's Ministry of Health has introduced and published revised reference prices for a list of drugs for which prices were reduced as a result of improvements to the methodology for setting prices for registered drugs in order to generate health expenditure savings.</t>
  </si>
  <si>
    <t>The Member Country's Ministry of Health has concluded centralized international procurement for optical lenses and disposables for the time period 2012-2014 and has commenced centralized international procurement for orthopedic devices in order to generate price savings and improved terms of delivery.</t>
  </si>
  <si>
    <t>The Member Country's Ministry of Health has introduced criteria defining the standards for health service provision, specifically for contracting providers, in order to expand provider coverage in underserved areas, through adoption of the by-law establishing the Medical Network.</t>
  </si>
  <si>
    <t>Decree No. 1709 ("Decret No. 2012-1709 portant creation de l'instance nationale de l'accreditation en sante et fixant ses attributions, son organisation administrative, scientifique et financiere ainsi que les modalites de son fonctionnement") dated September 6, 2012, establishing a National Authority for the Evaluation and Accreditation of Health Services and setting its administrative, financial and operational modalities, has been published in the National Gazette No. 72 dated September 11, 2012.</t>
  </si>
  <si>
    <t>The Recipient has entered with the HOGGY into a performnace contract whose objectives are to increase HOGGY's service supply, improve HOGGY's billing process and control HOGGY's general costs.</t>
  </si>
  <si>
    <t>The Borrower, through its Health Regulatory Commission, has issued the Accord (Acuerdo) No. 29, dated December 28, 2011, which, inter alia: (a) updated the Mandatory Benefit Package of both the contributory and subsidized regimes for purposes of expanding the coverage of health good and services under said regimes; and (b) introduced a list of healthcare goods and medical services to be excluded from said Mandatory Benefit Package.</t>
  </si>
  <si>
    <t>The Borrower, through its Ministry of Health and Social Protection, has issued Decree No. 4107, dated November 2, 2011 (duly published in the Borrower's official gazette on November 2, 2011), which, inter alia, established a contingency fund for the Borrower's health insurance system for purposes of ensuring the availability of sufficient funds available for continencies, including health emergencies stemming from different types of natural and biological epidemics or disasters.</t>
  </si>
  <si>
    <t>The Recipient's Ministry of Labor, Health, and Social Affairs has implemented the upgraded standards in all hospitals by issuing permits as of January 1, 2012 in accordance with Decree No. 385 dated December 17, 2010 to improve safety and quality of healthcare services.</t>
  </si>
  <si>
    <t>The Recipient has issued Decree No. 165 dated May 7, 2012 expanding medical insurance plan to children below the age of six (6) and pensioners.</t>
  </si>
  <si>
    <t>The medical referral process has been strengthened through formal decisions and instructions taken by the Minister of Health to expand and refresh the membership of medical referral committees, to centralize the process by bringing the referral audit function under the direct authority of the General Directorate for Health Insurance, and instructions to medical referral committees to make referrals to medical isntitutions in Israel only when absolutely necessary and with the Minister's prior approval.</t>
  </si>
  <si>
    <t>The Borrower has stregthened its policies, programs and approaches aimed at attending the needs of patients with chronic conditions, with an emphasis on diabetes and hypertension, through: The approval of new clinical protocols and simplified clinical pathways focused on chronic non-communicable diseases, as evidenced by: (i) CIB Resolution No. 2.213, dated February 18, 2013, published in the Borrower's Official Gazette on February 19, 2013 that approves clinical protocols for chronic non-communicable diseases, with a particular focus on hypertension and diabetes; (ii) CIB Resolution No. 2.214, dated February 18, 2013, published in the Borrower's Official Gazette on February 19, 2013, that approves simplified clinical guidelines for chronic non-communicable diseases; and (iii) Portaria No. 157 of the Borrower's Secretariat of Health published in the Borrower's Official Gazette on March 28, 2013, and Portaria No. 256 of Borrower's Secretariat of Health, dated May 7, 2013, published in the Borrower's Official Gazette on May 8, 2013, that establishes a working group to revise the Borrower's Policy to Strengthen Primary Care based on the Borrower's Plan to Address Chronic Non-communicable Disease, with the aim of enhancing the organization of primary care and primary care interventions, including through the incorporation of new monitoring indicators and the introduction of clinical protocols and simplified clinical guidelines.</t>
  </si>
  <si>
    <t>The Borrower has issued Governmental Decree No. 36 dated February 21, 2013 introducing universal health coverage for the primary and emergency care.</t>
  </si>
  <si>
    <t>The Government has approved the Food Safety Strategy for 2011-2015 by publishing in the Official Gazette No. 170-175/828 dated October 14, 2011 the Government Decision No. 747 dated October 3, 2011 which inter alia commits to the Unification of food safety functions and regulations in a single agency.</t>
  </si>
  <si>
    <t>Himachal Pradesh Green Growth</t>
  </si>
  <si>
    <t>GoHP Cabinet approval and issuance of State Organic Farming Policy</t>
  </si>
  <si>
    <t>Decree No. 2-10-473 dated September 6, 2011, implementing Law No. 28/07 on the sanitary safety of food products, has been published in the National Gazette No. 5984 dated October 6, 2011, and four associated implementing Orders (Arretes) have been submitted for approval by MAPM to the Secretary General of the Government in 2012.</t>
  </si>
  <si>
    <t>The Recipient has adopted the food quality standards for nutrient-fortified wheat flour and edible oil as evidenced by the letter issued by the General Director of INNOQ confirming ratification by INNOQ of the food quality standards for nutrient-fortified wheat flour and edible oil on December 18, 2012.</t>
  </si>
  <si>
    <t>The Borrower has enhanced the quality and sanitary conditions of the cattle milk and dairy production in the Borrower's territory, as evidenced by the issuance of Borrower's Decree No. 28733 of August 27, 2012, published in the Diario Oficial on August 30, 2012, incorporating family farmers into the Dairy Production Clusters (part of the Intensive Production System), providing sanitary certification of dairy products, and supporting the genetic enhancement of the herd in the irrigated perimeter of the Borrower's region of Jabiberi.</t>
  </si>
  <si>
    <t>The Borrower has created Qali Warma, to ensure food service delivery to children enrolled in public pre-schools and primary schools, as evidenced by Supreme Decree No. 008-2012-MIDIS, dated May 30, 2012, and published in the Borrower's Official Gazette on May 31, 2012.</t>
  </si>
  <si>
    <t>The Borrower, through MIDIS, has approved guidelines for inter-sectoral and inter-governmental coordination to reduce chronic malnutrition in the framework of development and social inclusion policies, identifying priority districts in the Borrower's territory where effective interventions will be implemented, as evidenced by Ministerial Resolution No. 131-2012-MIDIS, dated July 23, 2012, and published in the Borrower's Official Gazette no July 25, 2012.</t>
  </si>
  <si>
    <t>To improve the coordination in the design and implementation of social policies, the Borrower has: (a) created the Ministry of Social Development (MIDES), as evidenced by Legislative Decree 1-2012, dated January 24, 2012, and published in the Borrower's Official Gazette on February 7, 2012; and (b) adopted the Zero Hunger Plan, as evidenced by the CONASAN Resolution 01-2012, dated June 19, 2012.</t>
  </si>
  <si>
    <t>The Recipient has implemented the PNOCSUR to adequately stock warehouses in parts of the country experiencing food shortage and feed vulnerable populations to ensure an effective response to the existing food crisis.</t>
  </si>
  <si>
    <t>The MOH submitted to the Government Office a draft Decree on National Free Maternal and Child Health on March 27, 2012 (407/MOH) and issued on May 29, 2012 associated guidelines, covering financial, technical, capacity and infrastructure aspects (including basic and emergency obstetric and neonatal care standards), and such guidelines are consistent with Health Equity Funds and other social health protection mechanisms including, inter alia, the civil service, social fund and community based health insurances.</t>
  </si>
  <si>
    <t>The Borrower, through SES, has improved the quality of maternal and newborn health services for high-risks pregnancies, through its adhesion to the Rede Cegonha Program and the organization of the Borrower's health system into regional networks, as evidenced by: (i) The signature, by SES, on April 13, 2012, of an amendment to the Public Action Contract to formalize SES's adhesion to the SUS and related programs, including the Rede Cegonha Program and the publication of its excerpt in the Diario Oficial on April 25, 2012.  (ii) The issuance, by SES, of Deliberations No. 07 of May 24, 2012, No. 117 of June 8, 2012, No. 118 of June 8, 2012, No. 124 of June 20, 2012, No. 125 of June 21, 2012, No. 126 of June 22, 2012, and No. 127 of June 22, 2012, approving the annual regional plan for the implementation of the Rede Cegonha Program in the Borrower's regions of Aracaju, Itabaiana, Estancia, Nossa Senhora do Socorro, Propria, Lagarto and Nossa Senhora da Gloria respectively.</t>
  </si>
  <si>
    <t>To improve budget management and implement a results-based methodology of public expenditure, the Borrower's Ministry of Public Finance and Ministry of Public Health and Social Assistance have signed a results-based management agreement, dated June 28, 2012, whereby the Borrower commits to, inter alia, allocated budget towards meeting specific targets for reproductive and nutritional heal programs for calendar year 2012.</t>
  </si>
  <si>
    <t>The Borrower has established the legal framework for the provision of public housing to the poorest and most vulnerable households, as regulated and evidenced by the Borrower's Law No. 1537 of June 20, 2012, duly published in the Borrower's Official Gazette on June 20, 2012.</t>
  </si>
  <si>
    <t>The Borrower has improved its service delivery by establishing a functioning single point of access for comprehensive delivery of all municipal services to the population, as evidenced by the Borrower's Law No. 10.101/2011 and by the Borrower's Decree No. 14.600/2011.</t>
  </si>
  <si>
    <t>The Borrower, through MT, has designated a national agency for infrastructure to structure regional infrastructure concessions, as evidencd by the Borrower's Decree No. 2164 of November 3, 2011, duly published in the Borrower's Official Gazette on November 3, 2011.</t>
  </si>
  <si>
    <t>The agreement between the municipality of Berkane, MAPM, and MI introducing a new management model in the Berkane fruit and vegetable wholesale market, has been signed on February 14, 2013.</t>
  </si>
  <si>
    <t>The Recipient has: (b) adopted, through Government Resolution No. 383 dated August 1, 2012, the "Program of Reform of Agriculture of the Republic of Tajikistan for 2012-2020" and an action plan for its realization.</t>
  </si>
  <si>
    <t>The specifications for technical, administrative and contractual requirements for operating municipal slaughterhouse concessions have been adopted by inter-ministerial decision No. 59 of MAPM and MI dated October 16, 2012.</t>
  </si>
  <si>
    <t>Decree No. 2-12-612 dated December 4, 2012, amending and completing the Order (arrete) dated September 28, 1955, on control over hygiene and cleanliness of market meats, and the associated Order (Arrete) No. 3466-12 dated December 4, 2012, issued by MAPM and MI, on the conditions of the entry and selling of market meats, have been published in the National Gazette No. 6115 dated January 7, 2013.</t>
  </si>
  <si>
    <t>Law No. 04/12 on contract farming has been published in the National Gazette No. 6070 dated August 2, 2012.</t>
  </si>
  <si>
    <t>The National Coordination Committee for Agricultural Research, Extension, and Training Activities has been established by MAPM on October 20, 2011 and the sixteen Regional Coordination Committees for Agricultural Research, Extension, and Training Activities have been established by MAPM with uniform rules of operation in 2011 and 2012.</t>
  </si>
  <si>
    <t>The cost-recovery system for veterinary and food products safety services has been adopted by inter-ministerial decision of MAPM and MEF dated August 30, 2011.</t>
  </si>
  <si>
    <t>The draft Law amending Law No. 23/97 on farmers' financial contribution to the costs of modernizing fof-farm irrigation systems, has been submitted by MAPM to the Secretary General of the Government on October 9, 2012.</t>
  </si>
  <si>
    <t>The draft Laws creating the ORDARs and setting the basis for the establishment of subsidiaries of the ORDARs, which will be in charge of irrigation management and which will have the legal personality and financial autonomy, have been submitted by MAPM to the Secretary General of the Government on January 15, 2013.</t>
  </si>
  <si>
    <t>The Recipient has ratified the SADC-compliant national seed regulations (the Seed Regulations) governing production, trade, quality control and certification as evidenced by the letter issued by the Minister of Planning and Development on February 19,2013, certifying that the Council of Ministers has ratified the Seed Regulations on February 19, 2013.</t>
  </si>
  <si>
    <t>The Recipient has ratified the regulations foverning the fertilizer sub sector (the Fertilizer Regulations) that include: (i) details on the role of the Recipient's fertilizer authority in providing public good type services; and (ii) requirements for economic agents that encourage private sector participation in the fertilizer value chain as evidenced by the letter issued by the Minister of Planning and Development on February 19, 2013, certifying that the Council of Ministers has ratified the Fertilizer Regulations on February 19, 2013.</t>
  </si>
  <si>
    <t>The Recipient has ratified the medium term investment plan for agriculture (PNISA) that includes the irrigation sub sector with: (i) a policy agenda supporting private sector participation; (ii) clear institutional coordination arrangements; (iii) a detailed costing; and (iv) an M&amp;E framework as evidenced by the letter issued by the Secretary of the Recipient's Council of MInisters on January 24, 2013, confirming the ratification of PNISA at the 42nd Ordinary Session of the Council of MInisters, December 4, 2012.</t>
  </si>
  <si>
    <t>First Agriculture Sector DPO</t>
  </si>
  <si>
    <t>Approval of the new fertilizer quality (control) bill by Federal Executive Council, repealing the National Fertilizer Board Act and Fertilizer (Control) Act, and its transmission to the National Assembly.</t>
  </si>
  <si>
    <t>Establishment of an agricultural extension department at FMA&amp;RD to coordinate and support state extension services.</t>
  </si>
  <si>
    <t>Approval of the agriculture transformation agenda by the national council on agriculture, including all state commissioners of agriculture.</t>
  </si>
  <si>
    <t>Establishment of the agricultural transformation implementation council.</t>
  </si>
  <si>
    <t>The Recipient has adopted a new financial mechanism for irrigation for the Office du Niger area through a decision of the Council of Ministers' as reflected in letter No. 04163/MEFB-SG dated 25 April, 2013.</t>
  </si>
  <si>
    <t>Fifty-four pre-selection technical committees for projects directed to small farmers at the de-concentraved level, have been established by MAPM in 2012.</t>
  </si>
  <si>
    <t>The National Agricultural Advisory Services Strategy and Action Plan for Delivering Agricultural Advisory Services, and the associated sixteen regional action plans, have been adopted by MAPM on March 9, 2011 and May 9, 2012, respectively.</t>
  </si>
  <si>
    <t>The Borrower has improved the institutional framework for its private agriculture insurance market, through: (a) the promulgations of Law No. 1450, dated June 16, 2011 (duly published in the Borrower's official gazette on June 16, 2011) which, inter alia, established a risk management framework to integrate adaptation and mitigation strategies to improve production risks; (b) the issuance by the National Agricultural Credit Commission of (i) Resolution No. 1, dated August 23, 2011 (duly published in the Borrower's official gazette on September 2, 2011), which inter alia, expanded the type of risks that qualify for public subsidies for agriculture insurance premiums; and (ii) Resolution No. 1, dated May 16, 2012 (duly published in the Borroer's official gazette on May 16, 2012), which inter alia, preserved the voluntary access to insurance.</t>
  </si>
  <si>
    <t>The Recipient has submitted to its Counsil of Minsiters for ratification the national strategy for agribusiness (PNDA) including a sound policy agenda and a comprehensive implementation plan to promote the development of rural financial services and private sector investments in agriculture as evidenced by the letter issued by the Minister of Planning and Development on February 19, 2013.</t>
  </si>
  <si>
    <t>Approval of a new seed policy, reflecting the role of private sector in technology development, seed multiplication and marketing, and reflecting the regulatory role of the public sector.</t>
  </si>
  <si>
    <t>The Recipient has established and commenced implementation of machanisms for the competitive financing of agricultural research and the adaptation of technologies to strengthen the link between agricultural research and the needs of producers.</t>
  </si>
  <si>
    <t>The Borrower has promoted the sustainable use of environmentally-sustainable practices (green growth) in agriculture through the creation of a program for the promotion of organic production for family farmers, and the establishment of incentives for environmentally sustainable production, as evidenced by the enactment of Borrower's Law No. 7270 of November 17, 20122, published in the Diario Oficial on November 23, 2011, creating incentives for sustainable gree production and defining family agriculture.</t>
  </si>
  <si>
    <t>The International EITI Board approved the Democratic Republic of Sao Tome and Principe (STP)'s application for EITI candidate status, and the Recipient published in the EITI website a working plan for the STP-EITI Committee as evidenced by the letter from the Minister of Planning and Finance dated April 3, 2013 confirming the Recipient's acceptance as an EITI candidate country.</t>
  </si>
  <si>
    <t>The Borrower has strengthened its legal and institutional framework for climate change mitigation and has promoted sustainable growth policies, as evidenced by the Borrower's Climate Change Law (Law No. 10.175/2011) and by the Borrower's Decree No. 14.794/2012.</t>
  </si>
  <si>
    <t>The Recipient, through Prime Minister, has adopted the National Climate Change Strategy by way of Prime Minister Decision Number 2139/QD-TTg dated December 5, 2011.</t>
  </si>
  <si>
    <t>The Recipient, through the Ministry of Planning and Investment, has established a long-term task force on finance for climate change by way of Ministry of Planning and Investment Decision Number 505/QD-BKHDT dated Aptril 25, 2012.</t>
  </si>
  <si>
    <t>A national climate change strategy has been approved by the Recipient's Council of Ministers on November 13, 2012, as evidenced by a letter from the Minister of Planning and Developmnent dated December 6, 2012.</t>
  </si>
  <si>
    <t>The investment plan for PEDSA, including specific programs and budget allocations to expand conservation agriculture and the uptake of climate resilient crops, has been approved by the Recipient's Council of Ministers on December 4, 2012, as evidenced by a letter from the Minister of Planning and Development dated December 6, 2012.</t>
  </si>
  <si>
    <t>A national productive social action program, incorporating climate change risks and adaptation options, has been approved by the Recipient's Council of Ministers on November 13, 2012, as evidenced by a letter from the Minister of Planning and Development dated December 6, 2012.</t>
  </si>
  <si>
    <t>The process for the development of a wind power park, by an independent power producer, has been launched by the Recipient's Ministry of Energy through a call for expression of qualifications and information, as evidenced by the Minister of Energy's approval of the request of the Director of Renewable Energy, dated February 10, 2012.</t>
  </si>
  <si>
    <t>The strategic plan for the Recipient's National Institute of Meteorology 2013-2016 has been approved by the Recipient's Council of Ministers on December 4, 2012, as evidenced by a letter from the Minister of Planning and Development dated December 6, 2012.</t>
  </si>
  <si>
    <t>The Cabinet Council (Conseil de Gouvernement) has approved on December 14, 2012, the draft of a law (loi-cadre) on environment and sustainable development, introducing: (I) the right of any person to access environmental information; (ii) the institutional arrangements for environmental control; and (iii) the principle of extended producer responsibility.</t>
  </si>
  <si>
    <t>The Minister of Energy, Mines, Water and Environment has signed on December 10, 2012, three contracts with engineering firms in order to assist local governments better prepare and manage municipal solid waste projects and contracts throughout the territory of the Borrower.</t>
  </si>
  <si>
    <t>The Minister of Interior has issued Circular No. D13015 dated December 17, 2012, establishing a municipal solid waste fee that could be charged by municipalities to large waste producers, in compliance with the provisions of Article 23 of Law Nol. 28-00 dated November 22, 2006, on solid waste management.</t>
  </si>
  <si>
    <t>The Minister of Interior has issued Circular No. 5533 dated October 5, 2012, regardling local governments' budget preparation, and Circular No. 17887 dated December 11, 2012, addressing the issue of arrears due by local governments under municipal solid waste service contracts, including specific instructions and guidance: (i) in order to ensure fair estimate of service costs; (ii) on price revision; and (iii) on budget arrangements regarding arrears rescheduling agreements.</t>
  </si>
  <si>
    <t>The Head of Government (Chef du Gouvernement) has issued Circular No. 27/2012 dated November 30, 2012, establishing a national information and coordination system on environmental inspections, infractions and sanctions.</t>
  </si>
  <si>
    <t>The Minister of Energy, Minies, Water and Environment has issued Circular No. 66/2012 dated November 15, 2012, establishing within the Ministry a special unit of sworn-in environmental inspectors.</t>
  </si>
  <si>
    <t>The Borrower has established, within the Borrower's Secretariat for Environment and Sustainable Development, a sub-secretariat for environmental management and regularization and a sub-secretariat for environmental control and inspection, as evidenced by: (i) the Borrower's Decree No. 45.824, dated December 20, 2011, published in the Borrower's official Gazette on December 21, 2011; and (ii) the Borrower's Delegated Law No. 180, dated January 20, 2011, published in the Borrower's Official Gazette on January 21, 2011.</t>
  </si>
  <si>
    <t>GoHP Cabinet decision to enhance and operationalize the capacities in the Department of Environment and Department of Energy for effective coordination, monitoring and evaluation</t>
  </si>
  <si>
    <t>Cabinet has approved and GoHP's Department of Power has issued a public notification regarding the amendment to Local Area Development Fund (2009) to include a long-term benefit sharing policy to provide annuities to affected communities during the lifetime of hydropower projects within the state</t>
  </si>
  <si>
    <t>Establishment of Aryabhatta Geo-Informatics and Space Application Centre (AGiSAC) to promote integrated GIS mapping and decision making</t>
  </si>
  <si>
    <t>The Recipient, through the Ministry of Industry and Trade, has issued Circular Number 39/2011/TT-BCT dated october 28, 2011 on qualifications and certification of energy auditors and energy managers.</t>
  </si>
  <si>
    <t>The Borrower has adopted measures to encourage forest plantation within its territory to supply raw input to industries located in the Borrower's territory, as evidenced by the Borrower's Decree No. 45.919, dated March 1, 2012, published in the Borrower's Official Gazette on March 2, 2012.</t>
  </si>
  <si>
    <t>The Borrower has issued a land acquisition Law (No. 2/2012) and a Presidential Regulation (No. 71/2012) on land acquisition for public purpose development.</t>
  </si>
  <si>
    <t>The Borrower's Ministry of Agriculture, Forestry and Water Economy has established a functional electronic land management system that includes all lease contracts for state-owned agricultural land.</t>
  </si>
  <si>
    <t>The Borrower has adopted the mulannual National Program for Development of Agriculture and Rural Development 2013-2017 (NPDARD) of October 24, 2012 that: (i) makes at least 25 percent of resources budgeted under the NPDARD conditional on adherence of beneficiaries to the Borrower's Code of Good Agricultural Practices (CGAP); and (ii) increases the resources allocated to structural and investment measures to 25 percent of the total resources allocated under the NPDARD.</t>
  </si>
  <si>
    <t>The Recipient has: (a) issued sixty-seven throusand five hundred seventy-four (67,574) land use certificates in accordance with the standards and targets set forth in Presidential Decree No. 374 dated July 2, 2009</t>
  </si>
  <si>
    <t>The Borrower has: (a) strengthened its urban legislation by incorporating several innovative istruments in matters of mand use, management and urban planning to reduce social exclusion</t>
  </si>
  <si>
    <t>The Recipient has adopted a policy framework for land tenure reform which clarifies land ownership rights of public land and government-owned land.</t>
  </si>
  <si>
    <t>The Recipient has completed the simplification process and reduction of timelines for the transfer of rural land user rights for rural land parcels measuring less than 10 hectares as evidenced by the conformed copy of the official communication issued by the Director of DNTF on August 9, 2012, and copy of the local newspaper clip publishing the official communication.</t>
  </si>
  <si>
    <t>Cabintd has approved and GOHP's Department of Industries has publicly disclosed the amendment to Industrial Policy (2004) that promotes sound environmental management including (i) promotion of cleaner production and environmental management systems (ii) disincentives to industries on negative list (iii) Promote public disclosure of pollution status at the unit and cluster level</t>
  </si>
  <si>
    <t>GoHP Cabinet approval and a public notification issued by the Department of Power regarding the requirement to undertake Cumulative Environmental Impact Assessment (CEIA) studies for the five key river basins in the State (Sutley, Beas, Ravi, Yamuna and Chenab), which includes review of environmental flows and initiation of CEIA for Sutlej Basin, and initiation of CEIA for Sutlej Basin</t>
  </si>
  <si>
    <t>GOHP has awarded the contract to start preparation of basin wide digital GIS based hydropower potential maps for the state</t>
  </si>
  <si>
    <t>The GOHP has approved an integrated Catchment Area Treatment (CAT) plan for the Sutley river basin and started its implementation, and initiated prparations of integrated CAT plan for the Chenab Basin Preparation of basin wide digital GIS based hydropower potential maps for the state</t>
  </si>
  <si>
    <t>Adoption of strengthened Integrated Watershed Management (IWMP) guidelines by the Department of Rural Development to specifiy an integrated community-led watershed development approach to planning by plans for Gram Panchayats applicable to hilly terrains</t>
  </si>
  <si>
    <t>The Recipient, through the National Assembly, has enacted Law Number 17/2012/QH13 dataed June 21, 2012 on water resources.</t>
  </si>
  <si>
    <t>The actions taken by the Recipient under the Program to strengthen fiscal policy include the following: [c] The Recipient's Cabinet has approved the introduction of a natural resource revenue regime, consistent with the recommendations of the PFTAC Tax Review, as evidenced by the Cabinet minutes No. 781 dated September 14, 2012.</t>
  </si>
  <si>
    <t>(a) The Borrower, through MIDES, has adopted the new criteria to evaluatae the eligibility of elderly citizens for the 100 a los 70 cash transfer program, as evidenced by Ministerial Resolution No. 225, issued by MIDES on October 4, 2012 and published in the Borrower's Official Gazette on December 13, 2012.</t>
  </si>
  <si>
    <t>The Borrower has taken further actions to reduce informal employment through, inter alia, (a) increases in the number of social security institution auditors to over 1,350 auditors in December 2012, and (b) use of risk-based auditing, including the establishment in May 2012 of the Risk Analysis Unit withing the Borrower's Social Security Institution.</t>
  </si>
  <si>
    <t>The Borrower published in the Official Gazette on June 29, 2012, No. 28338, Law No. 6327 amending the Private Pension Law No. 4632, which aimes to improve incentives for voluntary retirement savings, thus making savings longer term and which amendment law came into effect on January 1, 2013, following the issuance of Pension Implementing Regulations by the Undersecretariat of Treasury.</t>
  </si>
  <si>
    <t>The Borrower has enacted amendments to the Law on Pensions (Journal of Laws of the Republic of Poland of 2012, item 637) to increase statutory retirement age and started implementation on January 1, 2013.</t>
  </si>
  <si>
    <t>The Borrower has enacted amendments to the Laws on Pensions on Uniformed Services (Jornal of Laws of the Republic of Poland of 2012, item 664) to increase length of service and introduce minimum retirement age.</t>
  </si>
  <si>
    <t>The Borrower has approved the expansion of the coverage of Pension 65 nationwide, as evidenced by: (i) Supreme Decree No. 006-2012-MIDIS, dated May 5, 2012, and published in the Borrower's Official Gazette on May 6, 2012, which defined the new scope of Pension 65; and (ii) Supreme Decree No. 009-2012-MIDIS, dated July 5, 2012, and published in the Borrower's Official Gazette on July 6, 2012, which approved Pension 65's geographical expansion nationwide.</t>
  </si>
  <si>
    <t>The Borrower has stregthened its policies, programs and approaches aimed at attending the needs of patients with chronic conditions, with an emphasis on diabetes and hypertension, through: The approval of the Borrower's plan to address chronic non-communicable disease and establishment of measures to support its implementation, as evidenced by: (i) CIB Resolution No. 2.212 dated February 18, 2013, published in the Borrower's Official Gazette on February 19, 2013, that approves the Borrower's Plan to Address Chronic Non-communicable Disease; (ii) Decision of the Municipal Secretariats of Health Council (Conselho de Secretarias Municipais de Saude - COSEMS), dated March 25, 2013, that includes municipal activities and a revised monitoring framework in the Borrower's Plan to Address Chronic Non-communicable Disease; and (iii) Portaria No. 157 of the Borrower's Secretariat of Health published in the Borrower's Official Gazette on March 28, 2013, and Portaria No. 256 of Borrower's Secretariat of Health, dated May 7, 2013, that establishes a working group to revise the Borrower's Policy to Strengthen Primary Care based on the Borrower's Plan to Address Chronic Non-communicable Disease, thus taking concrete steps towards implementation of said Plan.</t>
  </si>
  <si>
    <t>The Borrower has: (i) established 22 Strategic Management and Innovation Units aimed at decentralizing the Borrower's results-based management functions, as evidenced by the Borrower's Delegated Law No. 180, dated January 20, 2011, published in the Borrower's Offical Gazette on January 21, 2011; and (ii) made the 22 Strategic Management and Innovation Units operational, as evidenced by 22 Decrees issued by the Borrower, and duly published in the Borrower's Official Gazette, each Decree setting forth the competency of each of said 22 units.</t>
  </si>
  <si>
    <t>The Borrower has amended the regulation regarding the Programa Travessia, to include, inter alia, a provision for the Borrower's carrying out a diagnosis on education, health and quality of life in selected municipalities located in areas of social vulnerability within the Borrower's terrotory, and in partnership with such selected municipalities, as evidenced by the Borrower's Decree No. 45.694, dated August 12, 2011, published in the Borrower's Official Gazette on August 13, 2011.</t>
  </si>
  <si>
    <t>The Borrower has, through the Conselho Deliberativo de Desenvolvimento da Regiao Metropolitana de Belo Horizonte, adopted an integrated regional development master plan for the metropolitan region of Belo Horizonte, as evidenced by the minutes of the meeting dated July 11, 2011, recording the meeting of the Conselho Deliberativo de Desenvolvimento da Regiao Metropolitana de Belo Horizonte.</t>
  </si>
  <si>
    <t>The Borrower has: (ii) adopted annual school-level targets for improving student learning and graduation rates and a bonus pay system for schools that achieved their respective annual school-level targets, as evidenced by: (A) the Borrower's Decree No. 43.451, dated February 3, 2012, published in the Borrower's Official Gazette dated February 6, 2012; (B) Resolution SEEDUC No. 4.768, dated February 7, 2012, published in the Borrower's Official Gazette on February 8, 2012; and (C) Resolution SEEDUC No. 4.771, dated March 1, 2012, published in the Borrower's Official Gazette on March 6, 2012.</t>
  </si>
  <si>
    <t>The Borrower has promoted long-term sustainable city development by establishing a results-based management model for long-term governance, as evidenced by the Borrower's Law No. 10.101/2011 and the Borrower's Decree No. 14.791/2012.</t>
  </si>
  <si>
    <t>The Head of Government has issued a Circular providing for the mandatory preparation of costs and benefits assessments of investment projects submitted to the National Investment Commission.</t>
  </si>
  <si>
    <t>The issuance of Ministerial Edict No.043/MDAEP/DC/SGM/INSAE dated July 27, 2012 regarding the establishment of an open data initiative for public statistics, including those generated by INSAE, as per copy of the relevant Ministerial Edict received by the Association.</t>
  </si>
  <si>
    <t>The Borrower has created the legal basis for the establishment of a monitoring and evaluation system for the PROINFRA Program that will provide information for evidence-based policy making, as evidenced by: (i) The Borrower's Decree No 38.971, dated December 19, 2012, published in the Borrower's Official Gazette on December 20, 2012, establisyhing the requirement for monitoring and evaluation of the effects of PROINFRA program on participating municipalities; (ii) Portaria No. 19 of the Borrower's Secretariat of Economic Development (Secretaria de Desenvolvimento Economico), dated March 9, 2013, published in the Borrower's Official Gazette on April 11, 2013, specifying the details of the monitoring and evaluation system, including an outline of the evaluation approach, a list of indicators, the implementation schedule, data collection and management prcedures, and madatory issuance and public disclosure of annual reports.</t>
  </si>
  <si>
    <t>The Borrower has created the legal basis for the establishment of a monitoring and evaluation system for the TVET Programs in the Borrower's territory that will support policy development and program management, as evidenced by: (i) The Borrower's Decree 38.086, dated April 18, 2012, published in the Borrower's Official Gazette on April 19, 2012, that created the TVET Programs and details its goals, creates inter-sectorial committees for its implementation and management, and establishes the responsibilities and modalities for preparation of annual evaluation reports of program results to support next years' activity planning; (ii) The Borrower's Decree No. 38.426, dated July 11, 2012, published in the Borrower's Official Gazette on July 12, 2012, which includes the Borrower's Secretary of Education in the scope of the TVET Programs; and (iii) The Borrower's Decree No. 39.299, dated April 15, 2013, published in the Borrower's Official Gazette on April 16, 2013, that modifies Decree 38.086 of April 18, 2012, to define the guidelienes for the implementation of the MOnitoring and evaluation system and for the use of monitoring and evaluation data produced by the system.</t>
  </si>
  <si>
    <t>The Borrower has established the legal basis for the Results-based Management Model and extended its application throughout the Borrower's executive branch, as evidenced by the Borrower's Decree No. 39.336, dated April 25, 2013, published in the Borrower's Official Gazette on April 26, 2013, that formalizes the Results-based Management Model and requires the adoption of specific results-based management tools and approaches in all Borrower's secretariats.</t>
  </si>
  <si>
    <t>The Borrower has introduced the national Agency of Drug and Food Control into the Indonesia National Single Window System using the Single Sing-On</t>
  </si>
  <si>
    <t>The Borrower has issued DGI's Resolution No. 798/2012, dated May 8, 2012 which establishes the framework that regulates the use of electronic invoices (factura electronica) in the Borrower's territory.</t>
  </si>
  <si>
    <t>the conclusion of a contract between MoICT and a competitively selected partner for the development of a government services platform for E-Government services protected by a public key infrastructure, as evidenced by copy furnished to the Bank of the parliamentary debates (Hansard) of the 5th national assembly's second session dated October 30, 2012, which includes extracts from the Private Notice question discussing the appointment resulting from said contract.</t>
  </si>
  <si>
    <t>The Recipient has enacted the Law No. 114 dated May 18, 2012 on Payment Services and Electronic Money which enables the provision of payment services and e-money products by the banks, non-bank financial institutions and Posta Moldovei, published in the Official Gazette No. 193-197/661 dated September 14, 2012.</t>
  </si>
  <si>
    <t>The Borrower, through the Ministry of Communications and Information Technology has issued a Ministerial Regulation (No. 23/2012) on the use of the ICT Fund to support the development of broadband ICT infrastructure in underserved areas in Indonesia.</t>
  </si>
  <si>
    <t>The company PORTNET in charge of operating and managing the information and technology system for data exchange between public authorities and private trade operators has been establish by its shareholders on January 19, 2012.</t>
  </si>
  <si>
    <t>YS</t>
  </si>
  <si>
    <t>The Borrower has introduced fiscal incentives for the instsallation of electronic points of sale (puntos de venta) in small businesses, to permit customers to make payments through electronic means of payment, through the issuance of Decree No. 459/011, dated December 23, 2011 (duly published in the Borrower's official gazette on January 12, 2012) which was modified by Decree No. 293/012, dated September 3, 2012 (duly published in the Borrower's official gazette on September 6, 2012).</t>
  </si>
  <si>
    <t>the publication, on the Insolvency Services official website, as verified by the Bank, of Out-Of-Court Workout Guidelines to safeguard viable businesses endorsed by the Bank of Mauritius through letter, dated December 28, 2012, addressed to the Director of Insolvency Services and which copy has been furnished to the Bank.</t>
  </si>
  <si>
    <t>The Borrower, through MFPC, has issued Decree No. 4865, dated December 22, 2011 (duly published in the Borrower's official gazette on December 22, 2011), which, inter alia, modified the reserve requirement of private insurance firms providing insurance against earthquakes.</t>
  </si>
  <si>
    <t>Bank Indonesia has prepared recommendations for revised guidelines for "no frills" savings accounts (Tabunganku).</t>
  </si>
  <si>
    <t>The Coordinating Ministry for Economic Affairs (CMEA) Policy Committee on the People's Business Credit Program (KUR) has prepared standard operating procedures that outline mechanisms for supervision of the program.</t>
  </si>
  <si>
    <t>The Recipient has adopted anti-money laundering and anti-terrorism financing regulations to enhance transparency and accountability.</t>
  </si>
  <si>
    <t>Financial Sector Stability Credit</t>
  </si>
  <si>
    <t>The President of the Recipient has promulgated the Mutual Legal Assistance Ordinance, Extradition Ordinance and Organized Crime Ordinance.</t>
  </si>
  <si>
    <t>The Recipient has enacted the Law No. 171 dated July 11, 2012 on Capital Market published in the Offical Gazette No. 193-197/665 dated September 14, 2012 to facilitatae capital market development in Moldova and harmonize the legal framework for the capital market with the legal framework of the EU.</t>
  </si>
  <si>
    <t>To improve private sector business environment: [c] The Borrower has sought and obtained its President's approval of its new strategy on housing finance which increases private sector participation.</t>
  </si>
  <si>
    <t>To expand access to infrastructure in a sustainable manner, the Recipient has: [c] endorsed through the Minister of Works and Human Settlement, the Thromde Finance Policy</t>
  </si>
  <si>
    <t>The first phase of a time bound recapitalization plan for RBB has been approved by NRB and completed, including a cash injection from the Recipient of NPR 4.32 billion and the conversion of a loan of NPR 3 billion from the Recipient into capital.</t>
  </si>
  <si>
    <t>The first phase of a time bound recapitalization plan for NBL has been approved by NRB and completed, including: (i) a cash subsctiption from the Recipient of NPR 1.37 billion in advance payment for rights offering shares, (ii) the publication of a notice for tenders from the public for the sale of non-banking assets of NBL with an estimated value of NPR 1 billion; and (iii) the initiation of a rights offering for private shareholders to purchase NBL shares with a value of up to NPR 2.2 billion.</t>
  </si>
  <si>
    <t>NRB has approved a program of in-depth diagnostics for a list of financial institutions whose aggregate assets represent over 50% of the total banking assets in the territory of the Recipient, including approval of the terms of reference of the diagnostic and the initial list of the institutions on which diagnostics will be performed.</t>
  </si>
  <si>
    <t>NRB has established a bank resolution desk and approved a bank resolution manual.</t>
  </si>
  <si>
    <t>NRB has, in May 2011 and October 2012, respectively, issued a bylaw and amendments to the bylaw, as provided for under the NRB Act, to facilitate mergers of financial institutions so as to consolidate and strengthen the financial sector.</t>
  </si>
  <si>
    <t>The moratorium on new license applications for Class A, B and C financial institutions, as defined in BAFIA, and evidenced by no acceptance of banking license applications in 2012, has been maintained.</t>
  </si>
  <si>
    <t>The Draft Bill on Deposit and Credit Guarantee Trust has been endorsed by MOF for submission to the Recipient's Cabinet.</t>
  </si>
  <si>
    <t>Amendments to the NRB Act providing NRB with modernized tools for bank resolution have been approved by NRB Board and further endorsed by MOF.</t>
  </si>
  <si>
    <t>The Ministry of Finance, Bank Indonesia and Deposit Insurance Corporation (LPS) have signed a memorandum of understanding on information sharing and coordination in order to improve crisis prevention and management.</t>
  </si>
  <si>
    <t>the publication by the Insolvency Services of the rules relating to the performance and conduct of insolvency practitioners in the National Gazette, as per copy of the relevant release in the National Gazette of October 27, 2012, via its General Notice No. 2260 of 2012, furnished to the Bank</t>
  </si>
  <si>
    <t>the Borrower's decision to complete all pertinent legislative to: (i) ensure the establishment of a modern movable collateral registry; and (ii) facilitate the use of movable and intangible assets as collateral, as evidenced by the letter from MOFED to the Bank referenced CF/92/4/B and dated December 12 2012, along with copy of the parliamentary debates (Hansard) of the 5th national assembly's second session dated November 28, 2012, which include in its Annex B pertinent details concerning the establishment and operationalization of said registry</t>
  </si>
  <si>
    <t>Agricultural inputs subsidy program modalities revised and implemented, whereby private sector distributes to targeted smallholder farmers, eliminating government distribution.</t>
  </si>
  <si>
    <t>Nigeria incentive based risk sharing system for agricultural lending (NIRSAL) registered as stand-alone limited company.</t>
  </si>
  <si>
    <t>(i) the establishment, in operational form, of ther Inter-Agency Strategic Coordination Committee, as evidenced by letter MBE/SME/380 from MoBEC, dated February 6, 2013 and the IASCC's first meeting notes, dated January 22, 2013, both received by the Bank; and (ii) the online publication by MoFED, verified by the Bank, of requests for proposal to develop an overall monitoring and evaluation framework for BDS schemes</t>
  </si>
  <si>
    <t>the ICTA Board's approval of draft legislative amendments to the pertinent sections of the ICT Act of 2001 in order to achieve the liberalization of the ICT sector, thereby allowing the issuance of class licenses and the reform of the spectrum management under which auctions and secondary trading can take place, as evidenced by letter from MICT referenced MIC/279/1V3 dated February 5, 2013, which confirms the approval by ICTA Board on November 1, 2012 of the said draft legislative amendments which were also furnished to the Bank</t>
  </si>
  <si>
    <t>the publication of guidelines for tariff setting on ICTA's official website, as verified by the Bank</t>
  </si>
  <si>
    <t>The Borrower has enhanced resident ownership in its low-income housing program by developing and implementing a model for social inclusion and sustainable livelihoods, as evidenced by the Borrower's Decree No. 14/641/2011.</t>
  </si>
  <si>
    <t>The Borrower, through MIDIS, has approved guidelines for the development of a monitoring and evluation system for results-based policy formulation and management in the social inclusion sector, as evidenced by Ministerial Resolution No. 192-2012-MIDIS, dated October 23, 2012, and published in the Borrower's Official Gazette on October 25, 2012.</t>
  </si>
  <si>
    <t>The Borrower, through MIDES, has: (i) completed plase 1 of SIIAS; and (ii) signed as inter-institutional agreement, dated March 13, 2012 with nine public institutions participating in SIIAS to define their roles and responsibilities thereof.</t>
  </si>
  <si>
    <t>The Borrower has: (b) supported the expansion of private sector provision of low-income housing to its population, as evidenced by the Borrower's Land Use Law (Law No 7165/1996 as amended by Law No. 9959/2010) and Land Donation Law (Law No. 9814/2010).</t>
  </si>
  <si>
    <t>The Borrower, through MT, has adopted its national road safety plan for years 2011-2016 to increase urban and inter-urban road safety in its territory, as evidenced by the Borrower's Resolution No. 1282 of March 30, 2012, duly published in the Borrower's Official Gazette on March 30, 2012.</t>
  </si>
  <si>
    <t>The Borrower, through CONPES, has approved its national public space policy guidelines in order to promote the creation of public spaces in urban areas, as evidenced by the Borrower's CONPES document No. 3718 of January 31, 2012.</t>
  </si>
  <si>
    <t>The Borrower has created a national urban redevelopment company to support the structuring of urban redevelopment projects, as evidenced by Borrower's Presidential Decree No. 4184 of November 3, 2011, duly published in the Borrower's Official Gazette on November 3, 2011.</t>
  </si>
  <si>
    <t>Public Sector DPL</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</si>
  <si>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 establishing an Inter-institutional Technical Commission, as evidenced by Resolution No. 219 (dated June 25, 2010)</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</si>
  <si>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(ii) validating the debt in arrears mentioned herein, as evidenced by, inter alia, Letter No. 2465 (dated October 26, 2011) signed by the Borrower's Minister of Finance</t>
  </si>
  <si>
    <t>PRSC-VII</t>
  </si>
  <si>
    <t>The issuance of the Medium-Term Debt Strategy (MTDS) for 2012-15 by the Ministry of Finance and Planning as evidenced by a letter from the Recipient's General Director of Treasury dated November 7, 2011.</t>
  </si>
  <si>
    <t>The Borrower has submitted on July 12, 2011 to the Borrower's Parliament, for approval thereby, a bill entitled the Public Debt Management Act, 2011, for purposes of: (i) consolidating the existing legal and regulatory framework related to debt management; (ii) introducing modern debt management practices (including the establishment of a high level Public Debt Management Committee with the purpose of providing strategic guidance on debt management, and chaired by the Borrower's Financial Secretary); and (iii) ensuring prudent management of government guarantees and contingent liabilities, as evidenced by a letter issued by the Clerk to the Houses of the Borrower's Parliament dated July 14, 2011</t>
  </si>
  <si>
    <t>the Borrower has started to implement the time-bound action plan dated  December 1, 2010 he ufor purposes of strengthening the institutional and technical capacity of the Borrower's Debt Management Unit, including: (i) the submission by the Borrower to the Borrower's Parliament on July 19, 2011, for ratification thereby,  of the Civil Service Establishment (General) (Amendment) (No. 2) Order, 2011 which will establish  a new functional organization structure with front, middle and back offices, as evidenced by a letter issued by the Clerk to the Houses of the Borrower's Parliament dated July 20, 2011; and (ii) the development of a medium term debt management strategy, as evidenced by the submission to the Borrower's Parliament of said debt management strategy on April 28, 2011 and publication on MoF's website (http://www.mof.gov.jm).</t>
  </si>
  <si>
    <t>Fiscal Risk Management DPL</t>
  </si>
  <si>
    <t xml:space="preserve">In order to enhance fiscal and debt sustainability of the Borrower's state and municipal governments, the Borrower, through CNBV, has issued a Resolution, published in the Borrower's Official Gazette on October 5, 2011, which links prudential reserve requirements for lending to Sub-national Entities to a comprehensive set of indicators. </t>
  </si>
  <si>
    <t>Programmatic DPO-1</t>
  </si>
  <si>
    <t>The Ministry of Finance and International Cooperation has: (a) verified and approved the total stock of arrears of local and regional governments to EMAE; and (b) has reduced the value of the stock of these arrears at end-October 2011 relative to its level in December 2010 as evidenced by the Ministerial Decree (Despacho Ministerial) No. 4/2012 issued by the Recipient's Minister of Finance and International Cooperation on February 6, 2012.</t>
  </si>
  <si>
    <t>The Council of Ministers has: (a) submitted to the National Assembly a status report on the Recipient's central government debt with information updated as October 2011 that indicates the debt broken down by origin, and the outstanding debt and payment profiles, as evidenced by the Certificate No. 02/IX/12 issued by the Secretary to the National Assembly on January 27, 2012 certifying that the status report mentioned under this sub-paragraph (a) has been received for discussion and approval by the National Assembly; and (b) published this report on the Recipient's public portal, available in www.min-financas.st/pdf/div_rel_out.pdf.</t>
  </si>
  <si>
    <t>DPO-3</t>
  </si>
  <si>
    <t>The Recipient has established monitoring department of GeoStat to ensure more effective implementation of internationally recognized statistical methods and trained all Geostat staff in the use of statistical packages.</t>
  </si>
  <si>
    <t>The institutional strengthening of the national statistics' system including through: (a) adoption of Decree No. 2/2012 published in the Boletim Official No. 9 dated February 17, 2012, amending INE's organic structure; (b) adoption of Decree-Law No. 2/2012 published in the Boletim Official No 9 dated February 17, 2012, establishing the National Statistics Council; and (c) adoption of Decree-Law No.3/2012 published in the Boletim Official No 9 dated February 17, 2012, regulating the statistical surveys by public entities.</t>
  </si>
  <si>
    <t>Post-conflict Reconst. &amp; Recov. Grant</t>
  </si>
  <si>
    <t xml:space="preserve">The Recipient has adopted sectoral medium-term expenditure frameworks for the health and education sectors. </t>
  </si>
  <si>
    <t>First Programmatic Fiscal DPL</t>
  </si>
  <si>
    <t>The Borrower has presented to Congress, for approval thereby, the Fiscal Rule Bill of Law.</t>
  </si>
  <si>
    <t>Palestinian National Development Plan PDPG-4</t>
  </si>
  <si>
    <t>A separate macro-fiscal unit with a composition and terms of reference satisfactory to the Bank has been established within the Ministry of Finance of the Palestinian Authority.</t>
  </si>
  <si>
    <t xml:space="preserve">launched Cetes Directo, to promote the direct purchase of Borrower's securities (valores gubernamentales) by retail investors, as evidenced by the Officio No. 305-022/2012, dated February 8, 2012, issued by SHCP's Titular de la Unidad de Credito Publico. </t>
  </si>
  <si>
    <t>obtained an ISO 9001:2008 certification of  TESOFE's twenty seven operational processes  governing the administration of the Borrower's federal funds, as evidenced by ISO's certificates No. MX11/82388, MX11/82389 and MX11/82390, dated November 2, 2011</t>
  </si>
  <si>
    <t>The Recipient has, through the Public Utilities Regulatory Commission, established and implemented an electricity automatic tariff adjustment mechanism, in accordance with the provisions of paragraph [46] of the Letter of Development Policy</t>
  </si>
  <si>
    <t>The Borrower, through its Council of Ministers, has adopted plans for gradual implementation of deficit limitations of local governments as indicated in its Convergence Program Update 2012.</t>
  </si>
  <si>
    <t>PROGRAM FOR ECONOMIC RESILIENCE, INVESTMENT AND SOCIAL ASSISTANCE</t>
  </si>
  <si>
    <t>The Ministry of Finance issued a Financing Plan for 2012 that specifies the terms and circumstances under which the government of the Borrower would draw on financing support available from PERISAI and from Indonesia';s development partners providing related support.</t>
  </si>
  <si>
    <t>The Budget Law for 2012 provided flexibility to the government of the Borrower to use fiscal policy to stimulate demand in the event of an economic or fiscal crisis</t>
  </si>
  <si>
    <t>DPL DDO</t>
  </si>
  <si>
    <t>The Borrower's Government has approved and submitted to the European Commission the Convergence Program for 2012-2015 which incorporates: (a) a medium-term fiscal framework consistent with the provisions of the Treaty on Stability, Coordination and Governance in the Economic and Monetary Union (the Fiscal Compact); and (b) a financing plan consistent with the above referenced fiscal framework.</t>
  </si>
  <si>
    <t>The Recipient's Ministry of Education and Sports has, through the Recipient's Education Sector Consultative Committee and in accordance with paragraph 16 (viii) of the Letter of Development Policy, approved a new teacher allocation formula to ensure a more equitable distribution of teachers, and the Ministry of Education and Sports has begun implementation of said allocation formula by hiring additional teachers.</t>
  </si>
  <si>
    <t>Expanding Opportunities and Enhancing Equity in the State of Pernambuco</t>
  </si>
  <si>
    <t>The Borrower has consolidated its Management Model and strengthened its capacity to generate results through the establishment of the Management Institute, as evidenced by Gubernatorial Decree No. 37.828, dated February 2, 2012.</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</si>
  <si>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[c] adequately trained their internal auditors, as evidenced by the Internal Audit Human Resources Reoprts</t>
  </si>
  <si>
    <t>DPL-3</t>
  </si>
  <si>
    <t>The Borrower has enacted Law No. 285/2010 on pay in the public sector for the Fiscal Year 2011.</t>
  </si>
  <si>
    <t>PRSF-8</t>
  </si>
  <si>
    <t>Integration of appropriate human resources and payroll subsystems into the Recipient's integrated personnel payment information system to improve payroll accuracy and transparency in the management of public finances.</t>
  </si>
  <si>
    <t>The Recipient has initiated implementation of the restructuring plan for UNACOOPEC-CI, beginning with the renewal of its Board of Directors, reduction in staff levels in the head office and closure of at least 10 cooperatives.</t>
  </si>
  <si>
    <t>PRSC-7</t>
  </si>
  <si>
    <t>The Recipient has adopted the Public Service Code of Values and Ethics for the Public Service.</t>
  </si>
  <si>
    <t>DPL-8</t>
  </si>
  <si>
    <t>The Borrower, through the LKPP, has completed the strategy and policy for human resources development for the procurement function in government agencies.</t>
  </si>
  <si>
    <t>RRSP4 Budget Support</t>
  </si>
  <si>
    <t>the Recipient has prepared a needs assessment and strategy for training of procurement staff in five key ministries (namely, the ministries responsible for finance, education, health, public works and lands, and mines and energy);</t>
  </si>
  <si>
    <t>The Borrower, through MoF, has completed employment surveys (censuses) for all non-self financing Public Bodies (fully-funded by the Borrower and partially funded by the Borrower), as evidenced by the letter issued by the Borrower's Financial Secretary dated May 2, 2011 including all completed surveys.</t>
  </si>
  <si>
    <t>(i) The Borrower's Parliament has approved the consolidation of the departments of Inland Revenue, Taxpayer Audit and Assessment, and Tax Administration Services into a single tax administration department called Tax Administration Jamaica, as evidenced by the enactment of the Revenue Administration (Amendment) Act, 2011, dated April 1, 2011</t>
  </si>
  <si>
    <t>(ii) the Borrower has prepared a detailed transition plan for implementing the organizational, administrative and operational changes introduced in the Revenue Administration (Amendment) Act, 2011 dated April 1, 2011, as evidenced by a letter issued by the Borrower's Financial Secretary dated July 14, 2011</t>
  </si>
  <si>
    <t>Edo State Growth and Employment DPO-1</t>
  </si>
  <si>
    <t>In accordance with paragraph 14 of the Letter of Development Policy, the Program Implementing Entity has gathered relevant biometrics data pertaining to its public servants and transferred said data to an Oracle-based human resources system to enable monthly payroll calculation.</t>
  </si>
  <si>
    <t>A new payroll system has been introduced in the Ministry of Finance and the Ministry of Detainees and is functioning in a satisfactory manner.</t>
  </si>
  <si>
    <t>The Palestinian Pension Agency has established and strictly followed the practice that all new categories of workers joining the public pension system pursuant to agreements between the Agency and their employers are allowed to retroactively pay pension contributions for up to five (5) years, or for the entire term of their service under the current employer, whichever is less.</t>
  </si>
  <si>
    <t>Budget Support DPL</t>
  </si>
  <si>
    <t>The Gambia</t>
  </si>
  <si>
    <t>The Recipient has enhanced effectiveness in public spending, through the identification and interruption of payments by the MOF to all civil servants not validated by the IFMIS payroll.</t>
  </si>
  <si>
    <t>First Public Sector Performance DPL</t>
  </si>
  <si>
    <t>The Borrower has issued a new organizational and staffing chart for NEF which shall have been approved by MoSIEE, reflecting the new institutional structure of NEF, and with separate departments for a) child and family development, b) community empowerment, c) placement and training, and d) monitoring and evaluation.</t>
  </si>
  <si>
    <t>The Borrower has, through MCSAR, submitted to Cabinet an information paper, giving details of plans to streamline Schemes of Service and expedite the process of review, modification and consolidation of such Schemes of Service, based on adequate consultations with civil service unions and other stakeholders, and reflecting the outcome of such consultations.</t>
  </si>
  <si>
    <t>Second Upper Secondary Education DPL</t>
  </si>
  <si>
    <t>In order to improve the administration and implementation of PROFORDEMS, the Borrower, through SEP, has transferred the functions of supervision and evaluation of PROFORDEMS to SEP's Academic Development Unit, as evidenced by the Oficio No. 0142, dated February 17, 2011 issued by the Sub-Ministry of Upper Secondary Education.</t>
  </si>
  <si>
    <t>PRSC-3</t>
  </si>
  <si>
    <t>The Recipient, through PSMD, has: (a) completed the job evaluations for the public service</t>
  </si>
  <si>
    <t>The Recipient, through PSMD, has: (b) designed new pay structures for the public service.</t>
  </si>
  <si>
    <t>The Recipient has adopted the service delivery charters designed to enhance the performance and delivery of services in the Ministry of Agriculture and Livestock and in the Patents and Company Registration Agency.</t>
  </si>
  <si>
    <t>Bahia DPL</t>
  </si>
  <si>
    <t>The Borrower has: (ii) (A) submitted to its Legislative Assembly, for approval thereby, a draft law, in form and substance satisfactory to the Bank, to adopt, or (B) adopted, in form and substance satisfactory to the Bank, through the Borrower's executive branch, as the case may be, a regulatory framework, for implementing management processes for human resources aimed at allowing workfore planning, career management and extension of merit based promotion performance management systems, as evidenced by a Borrower's letter (mensagem) duly received by the Legislative Assembly or a copy of said regulatory framework established through the Borrower's executive brance, as the case may be, all in form and substance satisfactory to the Bank.</t>
  </si>
  <si>
    <t>GRGC-5</t>
  </si>
  <si>
    <t>Sierar Leone</t>
  </si>
  <si>
    <t>The Recipient has, through the Public Sector Reform Unit in the Office of the President, launched activities of the second phase of the Teachers Records Management Improvement Programme including teachers' verification in public schools (commenced national verification of all teachers on the Recipient's payroll), in accordance with the provisions of paragraph 84 of the Letter of Development Policy</t>
  </si>
  <si>
    <t>Piaui Green Growth and Inclusion DPL</t>
  </si>
  <si>
    <t>The Borrower has taken the following steps to improve management and learning outcomes in public elementary and middle schools, as evidenced by: (ii) the issuance of the Borrower’s Decree No. 14.385 of January 13, 2011, establishing a formal process for the merit-based selection of the school system regional manager (Gestor de Gerência Regional de Educação)</t>
  </si>
  <si>
    <t>The Borrower has taken the following steps to improve management and learning outcomes in public elementary and middle schools, as evidenced by: (iii) the issuance of the Borrower’s Decree No. 14.607 of October 14, 2011, establishing a formal process for the competitive selection  of school principals</t>
  </si>
  <si>
    <t>The Recipient has brought recruitment in all parts of the public service under centralized control and has applied a partial hiring freeze in the Recipient's fiscal year 2011-2012 to improve the management of the public service wage bill as evidenced through: (i) the Recipient's Cabinet memorandum No 620, dated July 15, 2011; and (ii) the Recipient's Ministry of Finance and National Planning Circular No. 15/23/730, dated August 24, 2011 providing guidance to the Recipient's line Ministries on the new rules and processes for all said Ministries to follow with respect to the partial hiring freeze.</t>
  </si>
  <si>
    <t>ERGG-5</t>
  </si>
  <si>
    <t>The board of directors of CEET has appointed a general manager of the said company based on an open competitive selection process and has signed a performance management contract with said manager.</t>
  </si>
  <si>
    <t>P127166</t>
  </si>
  <si>
    <t>Third EFA/FTI Grant</t>
  </si>
  <si>
    <t>The Recipient has introduced a system for monitoring the time spent by Primary and Secondary School teachers throughout the Recipient's territory in the classroom actually teaching and has published the results of said monitoring for Academic Year 2010-2011 in newspapers of wide cirulation, all with the objective of improving the amount of time spent by said teachers effectively teaching students.</t>
  </si>
  <si>
    <t>To strengthen the monitoring of the teacher's payroll, the Recipient has (i) Established a single database (SIARH-SIAFI) which accounts for over 80 percent of the Recipient’s public servants and includes all teachers, as evidenced by a letter from the Minister of SEFIN, dated October 27, 2011</t>
  </si>
  <si>
    <t>To strengthen the monitoring of the teacher's payroll, the Recipient has (ii) created a payroll management and control unit within SEFIN, as evidenced by Executive Decree PCM-006-2011, dated February 8, 2011, and published in the Official Gazette on March 22, 2011</t>
  </si>
  <si>
    <t xml:space="preserve">To strengthen the monitoring of the teacher's payroll, the Recipient has (iii) approved a consolidated set of norms regulating human resource management processes in the education sector  (Normas Unificadas Aplicables a la Gestión de Recursos Humanos Docentes), as evidenced by Executive Agreement No 032-2011, date October 25, 2011,  and published in the Official Gazette on October 25, 2011. </t>
  </si>
  <si>
    <t>To regularize the pension regime for the PROHECO teachers, the Recipient has formalized the incorporation of the PROHECO teachers to the INPREMA pension system as of the date each said teacher was appointed, as evidenced by: (i) agreement signed among SEFIN, SE and INPREMA (Convenio de Afiliación), dated October 27, 2011</t>
  </si>
  <si>
    <t>To regularize the pension regime for the PROHECO teachers, the Recipient has formalized the incorporation of the PROHECO teachers to the INPREMA pension system as of the date each said teacher was appointed, as evidenced by: (ii) agreement signed between SEFIN and INPREMA to cancel the Recipient's debt to INPREMA with respect to teachers' and employers' contributions (Convenio de Cancelación de Deuda), dated October 27, 2011.</t>
  </si>
  <si>
    <t xml:space="preserve">To ensure equity of salary increases for all public servants, the Recipient has submitted to Congress, for approval thereof, a bill of law to establish a uniform pay adjustment methodology for all said public servants, as evidenced by acknowledgement (Constancia) signed by the first secretary of the Congress, dated October 28, 2011. </t>
  </si>
  <si>
    <t>SEDPO-2</t>
  </si>
  <si>
    <t>The Recipient has adopted the Regulation on Classification of Jobs in Civil Service No. 05/2012 on March 2, 2012, specifying the coefficients in the Recipient's new civil salary grid.</t>
  </si>
  <si>
    <t>The Recipient has, in accordance with paragraph 16 (i) of the Letter of Development Policy, piloted the use of quarterly work plans and procurement plans in its ministries/agencies responsible for the education, health, water and works and transport sectors, and has initiated a process of alignment of such plans with actual cash flow.</t>
  </si>
  <si>
    <t>The Recipient's Ministry of Finance and Economic Development has, in accordance with paragraph 16 (ii) of the Letter of Development Policy, developed and implemented a system to consolidate and analyze quarterly reports to provide aggregate and in-year information about actual local government expenditures and outputs, and has published the summary budget performance report</t>
  </si>
  <si>
    <t>The Recipient has, in accordance with paragraph 16 (iv) of the Letter of Development Policy, approved and submitted to the Recipient's Parliament revised procurement implementation regulations which are in line with the Recipient's Public Procurement and Disposal of Assets Act and which meet international best practice.</t>
  </si>
  <si>
    <t>The Borrower has improved the efficiency of budget allocation and execution through the formulation and execution of the PPA and budget, both structured into strategic priorities, as evidenced by: (a) the Borrower's Law No. 14.234 of December 13, 2010; (b) the Detalhamentos de Despesas por Elemento (DDEs) published in www.transparencia.pe.gov.br; and [c] letter dated September 12, 2011 from Secretary of SEPLAG attaching a report on the budget execution by strategic priorities for the period January 1, 2011 through August 31, 2011.</t>
  </si>
  <si>
    <t>The Recipient has, in accordance with paragraph 38 of the Letter of Development Policy, implemented a time-bound action plan for FY10/11, based on the recommendations of its national audit office, to address the identified weaknesses in implementing its integrated financial management system.</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</si>
  <si>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(iii) establishing specific mechanisms to ensure timely payment of public good and services, as evidenced by, inter alia, Letter No. 2465 (dated October 26, 2011) signed by the Borrower's Minister of Finance</t>
  </si>
  <si>
    <t>ERSG-V</t>
  </si>
  <si>
    <t>The Recipient has adopted a budget framework for the preparation of its 2012 budget law, consistent with its medium term expenditure framework for the period 2011-2014 (MTEF),  consequently bringing  the spending thresholds for its ministries' budget allocations in line with the MTEF.</t>
  </si>
  <si>
    <t>The Recipient has issued a decree to establish the general regulations on public budget management designed to improve the management of its budget execution and public accounting.</t>
  </si>
  <si>
    <t>The Recipient has: (iii) has launched a campaign to sensitize the public and make it aware of the revised tariffs and the schedule for their application.</t>
  </si>
  <si>
    <t>The Recipient has submitted to Parliament results-oriented budgets with a new program/subprogram structure and corresponding hierarchy of specific and measurable performance indicators for five ministries and reported on actual performance against the indicators of the prior year.</t>
  </si>
  <si>
    <t>The Recipient has submitted to Parliament a public investment program, including the complete time profile of project financial information, summary project justifications, and physical monitoring indicators covering a majority of public investment, and reported publicly on actual versus planned project implementation for 2010.</t>
  </si>
  <si>
    <t>The Borrower has approved the MTEF 2012-2014.</t>
  </si>
  <si>
    <t>Development and integration of a medium-term expenditure framework into the Recipient's budgeting process across all sectors to improve the Recipient's medium-term macroeconomic and fiscal projections.</t>
  </si>
  <si>
    <t>(a) The submission of 2010 State General Accounts to the Parliament as evidenced by the letter issued by the president of the Recipient's National Assembly confirming receipt thereof</t>
  </si>
  <si>
    <t>(b) The adoption of the new budget classification system as evidenced by the Boletim Oficial No. 42 dated December 30, 2011.</t>
  </si>
  <si>
    <t>Further improvement in TACV's operational, financial and commercial management as evidenced by: (a) the presentation of the audited annual accounts for 2008, 2009 and 2010</t>
  </si>
  <si>
    <t>Further improvement in TACV's operational, financial and commercial management as evidenced by: (b) the maintenance of zero arrears in the balance for 2010 as evidenced by a letter issued by TACV's Board of Directors dated January 4, 2012</t>
  </si>
  <si>
    <t>Further improvement in TACV's operational, financial and commercial management as evidenced by: [c] the acquisition of an integrated accounting system for the timely preparation of reports as evidenced by the relevant contract between TACV and the provider dated October 17, 2011.</t>
  </si>
  <si>
    <t>The draft budget execution laws for 2007 and 2008 have been finalized and submitted to the Council of Ministers, and the corresponding budget execution reports and declarations of conformity duly issued and published by the Chambre des Comptes.</t>
  </si>
  <si>
    <t>The revised LOLF, in line with the West African Economic and Monetary Union(WAEMU) Directive 06/2009 concerning, inter alia, public finance and budget content, presentation, preparation, adoption, execution, and control, has been submitted to the Recipient's Supreme Court.</t>
  </si>
  <si>
    <t>The Recipient's public expenditure chain has been reinforced by establishing a real-time satellite connection between the Recipient's central agencies and their deconcentrated units for the reporting of fiscal (SIGFIP) and accounting (ASTER) data.</t>
  </si>
  <si>
    <t xml:space="preserve">The Recipient has consistently published weekly results of public procurement processes as from May 2011. </t>
  </si>
  <si>
    <t>The following presidential decrees implementing the Procurement Code have been adopted: (i) decree No. 2010-494 dated November 26, 2010, determining the responsibilities, the organization and the operation of the Regulatory Authority for public procurement; (ii) decree No. 2010-495 dated November 26, 2010, determining the responsibilities, the organization and the operation of the National Directorate of public procurement monitoring; (iii) decree No, 2010-496 dated November 26, 2010, determining the responsibilities, the organization and the operation of the public procurement officer, the public procurement commissions and the control panels for public procurement;</t>
  </si>
  <si>
    <t>The following presidential decrees implementing the Procurement Code have been adopted: (iv) decree No. 2011-478 dated July 8, 2011, adopting the code of ethics and values in public procurement; (v) decree No. 2011-479 dated July 8, 2011, defining the level of authority and contracting thresholds for public procurement; and; (vi) decree No. 2011-480 dated July 8, 2011, defining the procedure for the elaboration of the public procurement planning process.</t>
  </si>
  <si>
    <t>The Recipient has improved the efficiency of management of the budget and increased transparency of budgetary expenditures and begun preparing the transition toward program budgeting, by presenting the data on execution of its FY 2010 budget in such a manner that at least 50% of the budgetary expenditures (crédits budgétaires) allocated as "joint inter-ministerial expenditures" and actually expended are broken down by administrative and functional classification.</t>
  </si>
  <si>
    <t>Fourth Agriculture DPL</t>
  </si>
  <si>
    <t>The Recipient has, thrcugh the Ministry of Food and Agriculture, developed a methodology for identifying agriculture sector spending for budgeting and planning purposes across ministries, departments and agencies, and has applied said methodology to identify agriculture spending in the Ministry of Environment, Science and Technology and the Ministry of Trade and Industry for the Fiscal Year 2012 budget in accordance with the twenty first paragraph of the Letter of Development Policy.</t>
  </si>
  <si>
    <t>The Borrower has based Ministry/Agency Budget and Work Plans (RKA-K/L) for 2012 on Government Regulation (No. 90/2010) as evidenced by: (a) separate treatment of baselines and new initiatives in the budget submission document following new guidelines on RKA-K/L; (b) a manual for line ministries on  formulation of new initiatives, which enables a review of rationale and cost information; and (c) consistency between Government Work Plan (RKP) and RKA-K/L regarding performance and budget information.</t>
  </si>
  <si>
    <t xml:space="preserve">The Borrower has issued a Government Regulation (No. 71/2010) on accrual-based accounting </t>
  </si>
  <si>
    <t>The Borrower, through the Directorate General of Treasury, has submitted a draft regulation to the Minister of Finance detailing accounting policies and chart of accounts.</t>
  </si>
  <si>
    <t>The Borrower, through the National Team, has instructed agencies implementing Cluster 1 poverty programs to use the Unified Database.</t>
  </si>
  <si>
    <t>the Recipient has established procurement committees and procurement units in the said five ministries</t>
  </si>
  <si>
    <t>the Recipient has prepared and published procurement plans for the said five ministries in accordance with its public procurement act and regulations;</t>
  </si>
  <si>
    <t>The Borrower has introduced a fiscal responsibility framework into its legislation, as evidenced by the enactment, by the Borrower's Parliament of: (i) the FAA (Amendment) Act which amends the FAA Act to, inter alia, ensure accountability for applying principles of prudent fiscal management; and (ii) the PBMA (Amendment) Act which amends the PBMA Act to, inter alia, increase the transparency and comprehensiveness of data on fiscal operations presented to the Borrower's Parliament</t>
  </si>
  <si>
    <t xml:space="preserve">The Borrower has started to implement the fiscal responsibility framework described in the FAA (Amendment) Act, as evidenced by a letter issued by the Borrower's Financial Secretary dated July 18, 2011 demonstrating how said fiscal responsibility framework has been implemented, through, inter alia: (i) the submission by the Borrower's Minister of Finance to the Borrower's  Parliament on April 28, 2011 of the Fiscal Policy Paper; (ii) the submission by the Borrower's Auditor General to the Borrower's Parliament on May 27, 2011 of a report indicating that the Fiscal Policy Paper complies with the principles of prudent fiscal management specified in Section 48D of the FAA (Amendment) Act; and (iii) the submission by the Borrower's Minister of Finance to the Borrower's Parliament in April 2011of estimates of revenue and expenditure for Public Bodies with respect to the ensuing financial year as specified in Section 2A of the PBMA (Amendment) Act. </t>
  </si>
  <si>
    <t>The Borrower has introduced a medium term expenditure framework in six pilot line ministries (MoF, Ministry of Transport and Works, Ministry of Education, Ministry of Health, Ministry of Agriculture and Fisheries, and Ministry of National Security), as evidenced by: (i) the submission by the Borrower's Minister of Finance to the Borrower's Parliament on April 28, 2011 of the Fiscal Policy Paper, including a fiscal responsibility statement outlining how fiscal targets will be achieved; and (ii) the inclusion in the Budget Call 2011/2012 Financial Year (Ref. No. 907/120) dated January 28, 2011 of key elements of the decision processes for the medium term expenditure framework including budget ceilings and procedures for cabinet decisions on medium term priorities.</t>
  </si>
  <si>
    <t>The Member Country has, through enactment of the Law on Amendments to the Law on Payment of
Wages of July 20, 2010 (Official Gazette 97/2010) frozen nominal government wages until September
2012.</t>
  </si>
  <si>
    <t>In accordance with paragraph 16 of the Letter of Development Policy, the Program Implementing Entity has enacted the Edo State Procurement Law.</t>
  </si>
  <si>
    <t>In accordance with paragraph 20 of the Letter of Development Policy, the Program Implementing Entity has introduced a system of processing financial transactions using Oracle-based applications within MoF, MoBPED, and AGD.</t>
  </si>
  <si>
    <t>In accordance with paragraph 24 of the Letter of Development Policy, the Program Implementing Entity has introduced a system of regularly publishing all procurement awards falling above the ten million Nigerian Nairas' threshold, with the publication of contracts awarded between 2009 and 2011.</t>
  </si>
  <si>
    <t>A new Procurement Law has been adopted by the Palestinian Authority which includes provisions for setting up the Higher Council for Public Procurement Policies.</t>
  </si>
  <si>
    <t>The Recipient has, through the MOF, authorized the periodic publication of the monthly IFMIS reports, and the Recipient's budget performance report on poverty on the MOF's website.</t>
  </si>
  <si>
    <t>The Recipient has strengthened its budget management, through the establishment of a system of real time reconciliation and clearance of accounts between the MOF and the Recipient's central bank.</t>
  </si>
  <si>
    <t>The Recipient has provided for a reduction of an amount of GMD 228,600,000 by March 31, 2012, in Puiblic Sector Energy Arrears to the NAWEC</t>
  </si>
  <si>
    <t>Shared Growth Credit 1</t>
  </si>
  <si>
    <t>The Recipient has submitted to its National Assembly a new organic public finance law as the basis for modernizing the Recipient's public financial management system in a manner consistent with WAEMU directives.</t>
  </si>
  <si>
    <t>The Recipient has nominated public accountants in the directorates of its Ministry of Finance responsible for tax and customs, respectively, as special accountants members of the network of Treasury accountants.</t>
  </si>
  <si>
    <t>The Recipient has issued by decree the new Procurement Code and the Procurement Ethics Code.</t>
  </si>
  <si>
    <t>Economic Recovery Support</t>
  </si>
  <si>
    <t>Performance Agreements that include indicators pertaining to losses and the collection of revenue in the energy sector have been signed and are in effect between the Energy Regulatory Authority and the energy companies.</t>
  </si>
  <si>
    <t>3rd Perform.&amp;Accbilty SocSctrs DPL</t>
  </si>
  <si>
    <t>The Borrower has established budget planning and coordination mechanisms that will ensure the availability of sufficient resources to meet the results targets of the CCT Solidaridad Program, as evidenced by the approval of: (i) the Multi-Annual National Plan for the Public Sector 2011-2014, by the Borrower's Council of Ministers on September 15, 2011; (ii) the Budget Law of 2011; and (iii) a Disposición dated September 1, 2011, issued by the CCT Intersectoral Committee.</t>
  </si>
  <si>
    <t>First Growth and Competitiveness</t>
  </si>
  <si>
    <t>Adoption by the Recipient of a mechanism of monthly reporting of consolidated data on mining revenues, designed to ensure better coordination between the Recipient's 'Ministry responsible for finance and its ministry responsible for mining, so as to improve collection of public revenues generated by mining activities in the country; and issuance of said data for the last quarter of FY 2011.</t>
  </si>
  <si>
    <t>Devolution, on a pilot basis, of budget and expenditure management to the Recipient's line ministries, through the establishment and operationalization of budget oversight and verification units in the Recipient's ministries responsible, respectively, for agriculture, health, infrastructure, secondary and higher education, and justice.</t>
  </si>
  <si>
    <t>Adoption of a regulatory framework for the organization of municipalities (1'organigramme type des communes) designed to further the predictability of intergovernmental transfers and afford enhanced capacity of local governments.</t>
  </si>
  <si>
    <t>The Recipient's Ministry of Finance has expanded the use of the integrated electronic financial management system e-SISTAFE to ro less than 430 Budget Units (Unidades Gestoras Executoras) resulting in Direct Budget Execution of 37.5% of the State Budget, as evidenced by a letter from the Minister of Finance dated January 30, 2012.</t>
  </si>
  <si>
    <t>The Recipient, throug MoF, has: (a) operationalized the integrated financial management information system in at least 15 sites</t>
  </si>
  <si>
    <t>The Recipient, throug MoF, has:(b) submitted, to its Cabinet, the draft publc financial management strategy designed to strengthen financial management in the public sector.</t>
  </si>
  <si>
    <t>The Recipient, through the Zambia Public Procurement Authority, has: (a) finalized and published the procurement regulations designed to increase transparency, competition and efficiency in public procurement</t>
  </si>
  <si>
    <t>The Recipient, through the Zambia Public Procurement Authority, has: (b) updated and commenced implementation of the procurement reform action plan for the years 2011-2013, and commenced decentralization.</t>
  </si>
  <si>
    <t>The Borrower has (i) submitted to its Legislative Assembly, for approval thereby, a draft law, in form and substance satisfactory to the Bank, to establish, or (ii) established, in form and substance satisfactory to the Bank, through the Borrower's executive branch, as the case may be, a regulatory framework, for developing the Borrower's annual budget proposals in accordance with procedures aimed at (A) ensuyring alignment of the Borrower's annual budget with its strategic priorities in the medium term, and (B) reducing ad hoc modifications to the Borrower's annual budget during execution, as evidenced by a Borrower's letter (mensagem) duly received by the Legislative Assembly or a copy of said regulatory framework established through the Borrower's executive brance, as the case may be, all in form and substance satisfactory to the Bank.</t>
  </si>
  <si>
    <t>The Borrower has: (i) (A) submitted to its Legislative Assembly, for approval thereby, a draft law, in form and substance satisfactory to the Bank, through the Borrower's executive branch, as the case may be, an accrual based International Public Sector Accounting Standards for the Borrower's accounting and reporting purposes, as evidenced by a Borrower's letter (mensagem) duly received by the Legislative Assembly or a copy of said adoption by the Borrower's executive branch, as the case may be, all in form and substance satisfactory to the Bank</t>
  </si>
  <si>
    <t>The Recipient has, through MOFED, ensured that the aggregate difference in percentage terms between actual and planned expenditures (variance in expenditure composition) of the 20 budget line items with the largest amounts of allocated funding in FY2010, has not exceeded the total aggregate difference in percentage terms between actual and planned expenditures of all budget line items (domestic primary expenditure) in FY2010 by more than 9 percentage points, in accordance with the provisions of paragraph 76 of the Letter of Development Policy</t>
  </si>
  <si>
    <t>The Recipient has, through the National Public Procurement Authority, ensured that the share of procurement transactions (contracts) above the competitive threshold which were conducted through open competitive bidding in FY2010, has increased by 5 percentage points above the 58 percent benchmark established by the Recipient, for similar procurement transactions conducted in FY2009, in accordance with the provisions of paragraph 80 of the Letter of Development Policy</t>
  </si>
  <si>
    <t>The Recipient has, through the National Public Procurement Authority, ensured that the share of procurement plans prepared and submitted by MDAs in FY2011 which meet established criteria for quality, has increased by 5 percentage points over the 50 percent benchmark established by the Recipient, for similar procurement plans prepared and submitted by MDAs in FY2010, in accordance with the provisions of paragraph 80 of the Letter of Development Policy</t>
  </si>
  <si>
    <t xml:space="preserve">The Recipient has instituted an in-year budget reporting system that tracks key budget information on a monthly and quarterly basis to strengthen budget execution as evidenced through: (i) the adoption of the Recipient's Ministry of Finance and National Planning Circular No. 15/23/894, dated October 14, 2011 instituting the in-year budget reporting system in the Recipient's fiscal year 2011-2012; (ii) budget reports for the months of July and August 2011; and    (iii) memoranda from the Chief Secretary &amp; Secretary to Cabinet (respectively No. 824 dated September 23, 2011 and No. 850 dated September 30, 2011) confirming that the said above-mentioned reports respectively for July 2011 and for August 2011 were submitted for information to the Recipient's Cabinet. </t>
  </si>
  <si>
    <t>The Recipient has reformed the budget calendar so as to make budget proposals available to the public when tabled in the Recipient's Legislative Assembly, in order to improve transparency in the process for adopting the budget as evidenced through the Recipient's Cabinet memorandum No. 819, dated September 23, 2011 to: (i) publish Cabinet's budget proposal when submitted to the Recipient's Legislative Assembly for the Recipient's fiscal year 2012-2013 onwards; and (ii) endorse a revised budget calendar for the Recipient's fiscal year 2012-2013 that accounts for more opportunity for Cabinet to deliberate over the budget proposal during its preparation.</t>
  </si>
  <si>
    <t>The Recipient has introduced the use of ministerial expenditure analysis briefs into the annual budget process as evidenced through: (i) a letter No. 473/1/9/23 dated February 8, 2012 from the Permanent Secretary for Finance and Treasury confirming said use and including copies of expenditure briefs for the Recipient's Ministries; and (ii) a copy of the "Solomon Islands Budget 2012 - Budget Strategy and Outlook - Budget Paper: Volume 1".</t>
  </si>
  <si>
    <t>The Recipient's Permanent Secretary for Finance and Treasury has issued separate accounting warrants for each of the Recipient's Ministries in order to strengthen the Recipient's payroll expenditure control, as evidenced through the accounting warrants dated April 19, 2011.</t>
  </si>
  <si>
    <t>The Recipient has published successful tenders awarded by the Recipient's Central Tender Board, including the name and amount of bidders as evidenced through: (i) the Central Tender Board Award Summary Report 2010 as published on the website http://www.mof.gov.sb/ReportsNew/ProcurementTenders.aspx; and (ii) the Central Tender Board Award Summary Report 2011 as published on the website http://www.mof.gov.sb/ReportsNew/ProcurementTenders.aspx</t>
  </si>
  <si>
    <t>The Recipient has adopted a community service obligation policy for state owned enterprises, with a budgetary allocation, as evidenced through: (i) Part 6 ("Community Service Obligation") of the State-Owned Enterprise Regulations 2010 as published in the Recipient's Official Gazette No. 43 on April 14, 2010; (ii) the Community Service Obligation Framework endorsed by the Recipient's Cabinet through the Extract for Action from Conclusion of the Cabinet No.C1420113, dated June 9, 2011; (iii) the Memorandum by the Recipient's Minister of Finance and Treasury "Community Service Obligations Policy Framework" dated April 20, 2011; and (iv) page 106 of Volume 2 of the Recipient's 2011 Approved Recurrent Estimates published on the website http://www.mof.gov.sb.</t>
  </si>
  <si>
    <t>The Recipient has published on its website, the Budgets for the Fiscal Years 2009, 2010, 2011 and 2012, and has furnished, on the same website, an email address through which an excel version of any of said Budgets can be requested by the public.</t>
  </si>
  <si>
    <t>The Court of Accounts has furnished to the Recipient's parliament its report on the execution of the Budget for the Fiscal Year 2007.</t>
  </si>
  <si>
    <t>The Procurement Regulatory Authority has prepared standardized bidding documents acceptable to the Association for the procurement of supplies, works and consultants.</t>
  </si>
  <si>
    <t>The Recipient has, through the Ministry of Finance and Economic Planning, reinstated and enforced commitment controls for all ministries, departments and agencies, in accordance with the provisions of paragraph [41] of the Letter of Development Policy</t>
  </si>
  <si>
    <t>The Recipient has, through the Ministry of Finance and Economic Planning, developed and submitted to the Cabinet for decision the Second Financial Sector Strategic Plan, in accordance with the provisions of paragraph [43] of the Letter of Development Policy.</t>
  </si>
  <si>
    <t>To reduce the actuarial deficits of the public pension systems, the Recipient has: (i) submitted to Congress, for approval thereof, a bill of law to reform INPREMA's pension system, as evidenced by acknowledgement (Constancia) signed by the first secretary of the Congress, dated November 28, 2011</t>
  </si>
  <si>
    <t xml:space="preserve">To reduce the actuarial deficits of the public pension systems, the Recipient has:(ii) submitted to Congress, for approval thereof, a bill of law to reform INJUPEMP's pension system, as evidenced by acknowledgement (Constancia) signed by the first secretary of the Congress, dated April 26, 2011. </t>
  </si>
  <si>
    <t>The Borrower has enacted the Budget Law for 2012 (Journal of Laws of the Republic of Poland of 2012, item 273), in line with the requirements of the EU Excessive Deficit Procedure</t>
  </si>
  <si>
    <t>The Recipient's Council of Ministers (Conselho de Ministros) has: (a) submitted to the National Assembly (Assembleia Nacional) a pre-budget statement  for 2012 with information on budget aggregates as evidenced by the Certificate (Certificado) No. 01/IX/12 issued by the Secretary to the National Assembly  (Chefe do Departamento de Apoio ao Plenario e as Comissoes da Assembleia Nacional) on January 27, 2012 certifying that the Paper has been received for discussion and approval by the National Assembly; and (b) published the statement referred in (a) of this paragraph  on the Recipient's public portal as evidenced by the Paper available in www.min-financas.st/pdf/oge_20122.pdf.</t>
  </si>
  <si>
    <t>The Recipient has improved the comprehensiveness of its 2012 budget proposal by including: (a) the budget out-turns for 2008-2010, (b) the budget out-turn for 2011; and (c) the estimated expenditure until December 2011 presenting them in the same format as the proposed budget for 2012, as evidenced by the Certificate No. 01/IX/12 issued by the Secretary to the National Assembly on January 27, 2012 certifying that the 2012 budget proposal has been received for discussion and approval by the National Assembly.</t>
  </si>
  <si>
    <t>The Council of Ministers has submitted to the Presidency a Decree (Decreto) establishing the content of the Recipient's financial statements and a calendar for: (a) preparing the financial statements; (b) submitting them to the Recipient's Court of Accounts (Tribunal de Contas); (c) submitting them to the National Assembly; and (d) publication, as evidenced by the Resolution (Resolucao) dated February 13, 2012 certifying that said Decree has been approved by the Council of Ministers.</t>
  </si>
  <si>
    <t>The Ministry of Finance and International Cooperation has: (a) prepared a quarterly budget execution report (the Report) that specifies budget execution disaggregated by administrative level for the quarter ending in September 2011; and (b) published the Report on the Recipient's public portal as evidenced by the Report being available in www.min-financas.st/pdf/exec_set.pdf.</t>
  </si>
  <si>
    <t>The Recipient, through the Public Procurement Regulatory Commission, has adopted secondary legislation to implement the Public Procurement Law No. 04/L-042, published in the Official Gazette on September 19, 2011.  The Recipient has adopted the Rules of Procedure for the Central Procurement Agency to conduct consolidated procurement on behalf of the Recipient for selected procurement categories.</t>
  </si>
  <si>
    <t>The Recipient has introducted a monitoring and review system for monitoring and reviewing financial and physical progress of capital expenditure starting in 2011.</t>
  </si>
  <si>
    <t>The Recipient has included all major capital projects (i.e. those to be finances with public funds and exceeding EUR 1 million in cost) approved in the Recipient's 2012 budget in the Public Investment Program database for 2012.</t>
  </si>
  <si>
    <t>The Recipient has introduced a mechanism requiring all Ministries to prepare program performance indicators with the budget submissions, and all Ministries have included program performance indicators with the respective 2012 budget submissions.</t>
  </si>
  <si>
    <t>The President established the Budget Implementation Evaluation and Supervisory Team (TEPPA) led by the Presidental Working Unit for Supervision and Management of Development (UKP4).</t>
  </si>
  <si>
    <t>The Borrower has enacted the 2012 Budget Law to strengthen fiscal discipline and demonstrate commitment to fiscal consolidation in line with the 2012-2014 Fiscal Strategy.</t>
  </si>
  <si>
    <t>The Borrower has taken the following measures to improve tax revenues without increasing tax burdens on taxpayers: (a) the establishment of a regulatory framework for the implementation of a new fiscal control system (Sistema de Escrituração Fiscal e Contábil 2) (“SEF-2”), as evidenced by the Borrower’s Resolution (Portaria) No. 190, dated November 30, 2011, issued by SEFAZ</t>
  </si>
  <si>
    <t>The Borrower has taken the following measures to improve tax revenues without increasing tax burdens on taxpayers: (b) the establishment of a Tax Substitution System for selected products, as evidenced by Gubernatorial Decrees No. 35.655 of October 7, 2010 (linens), No. 35.656 of October 7, 2010 (bicycles), No. 35.657 of October 7, 2010 (toys), No. 35.677 of October 13, 2010 (cosmetics, pharmacy products and toiletries), No. 35.678 of October 13, 2010 (construction and home design materials), No. 35.679 of October 13, 2010 (automobile parts), No. 35.680 of October 13, 2010 (electric materials) and No. 35.701 of October 19, 2010 (electronic products and home appliances).</t>
  </si>
  <si>
    <t>The Borrower has strengthened its fiscal audit capacity in respect of Large Taxpayers by: (i) regulating SET's fiscal competency to audit financial institutions classified as Large Taxpayers, as evidenced by the Joint Resolution</t>
  </si>
  <si>
    <t>The Borrower has strengthened its fiscal audit capacity in respect of Large Taxpayers by: (ii) designing and carrying out of a tax training program for auditors of the Large Taxpayers Unit (Direccion General de Grandes Contribuyentes) of SET, as evidenced by, inter alia, Letter No. 2465 (dated October 26, 2011) signed by the Borrower's Minister of Finance.</t>
  </si>
  <si>
    <t>The Borrower, through SET, has increased its fiscal audit performance by increasing the number of Large Taxpayers subject to tax audits to 40 audits in 2009 (from a baseline of 20 in 2008) and 32 audits (incluyding 2 highly specialized audits) in 2010, as evidenced by, inter alia, Letter No. 2465 (dated October 26 2011) signed by the Borrower's Minister of Finance.</t>
  </si>
  <si>
    <t>The Borrower, through SET, has ensured greater transparency and tax compliance by issuing 122,609 tax-compliance certificated in 2009 and 208,105 tax-compliance certificates in 2010, as evidenced by, inter alia, Letter No. 2465 (dated October 26, 2011) signed by the Borrower's Minister of Finance</t>
  </si>
  <si>
    <t xml:space="preserve">The Borrower has achieved further progress in Business Process Reengineering (BPR) by: (a) approving a BPR, satisfactory to the Bank, and the associated time bound action plan by the Government's Decree  No. 1017-N dated June 30, 2011 for its implementation; (b) putting in place fully operational system of risk based audits based on Government's Decree No. 1636 -N dated November 10, 2011; (c) implementing e-filing of tax returns pursuant to the Laws on Amendments to the Law on Taxes (No 194-N dated October 27, 2009,  No. 197-N dated December 8, 2010 and  No. 218-N dated June 23, 2011).  </t>
  </si>
  <si>
    <t xml:space="preserve">The Borrower implemented a fully functioning "green channel" to facilitate the operation of customs clearance by default (backed by post release verifications, controls, audits, and investigations) and to strengthen the customs preventive and enforcement capacity by amendments to the Customs Code dated January 15, 2011 (25-N). </t>
  </si>
  <si>
    <t>The Recipient has issued comprehensive procedural guidelines for use by tax officers in providing the entire menu of necessary services to taxpayers, as part of a program to streamline the tax payment system.</t>
  </si>
  <si>
    <t>The Recipient has enhanced the risk-based tax audit system so that all planned on-site tax audits are selected by the system; increased the number of planned on-site audits by at least 50 percent; and reduced the share of control checks to less than 40 percent of total (planned on-site audits plus control checks).</t>
  </si>
  <si>
    <t>The Recipient has further improved the risk management system at customs by increasing the share of declarations passing through the blue corridor above 15 percent and reducing the share passing through the yellow corridor below 30 percent.</t>
  </si>
  <si>
    <t>Beginning no later than the start of the 2010/11 crop season, all export taxes on cocoa have been converted to an ad valorem rate of no more than 22 percent of the CIF price.</t>
  </si>
  <si>
    <t>The Recipient's ministry responsible for finance has issued an administrative order setting forth a clear and rational mechanism for the reimbursement of the value added tax credits to enterprises.</t>
  </si>
  <si>
    <t>the Recipient has prepared and approved a tax and customs strategic plan</t>
  </si>
  <si>
    <t>the Recipient has prepared and approved a training needs assessment and staff training plan for tax and customs</t>
  </si>
  <si>
    <t>the Recipient has operationalized the integrated tax administration system in its Bureau of Internal Revenue and modernized the taxpayer identification system with linkage to other government registration systems</t>
  </si>
  <si>
    <t>The Borrower has continued to implement a uniform tax code by instituting interim measures (including, inter alia, freezing the issuance of new statutory waivers and reducing the issuance of discretionary waivers by the Minister of Finance) until a tax policy reform is implemented, as evidenced by: (i) the Borrower's Cabinet Decision (No. 28/2010) dated July 21, 2010; (ii) the measures adopted  by the MoF dated November 15, 2010 and published on the MoF's website on November 15, 2010 (www.mof.gov.jm/pressreleases); and (iii) a letter from the Borrower's Financial Secretary dated July 14, 2011 summarizing said Cabinet Decision and the November 15, 2010 measures.</t>
  </si>
  <si>
    <t>The Borrower has continued to implement a simplified process for paying taxes and improving tax collection efficiency and client services, as evidenced by: (i) the implementation of the first phase of the amalgamation of payroll taxes which consolidates five payments  and five forms for five different taxes into one payment  and one form, as evidenced by the issuance of the Income Tax (Amalgamated Payroll Remittance) Regulations, 2010 dated November 15, 2010; (ii) the creation of client services units in large taxpayer offices to establish a one-stop shop for all tax payments (including providing fourteen different services for large taxpayers and covering one hundred forty nine of the four hundred seventy three large taxpayers in the Borrower's territory); and (iii) the extension of online tax filing and payment to all taxpayers and to all tax instruments, as evidenced by a letter issued by the Borrower's Financial Secretary dated July 14, 2011 and the upgrading  of the Borrower's website for purposes of online tax filing and payment (http:/ http://www.jamaicatax-online.gov.jm).</t>
  </si>
  <si>
    <t>2nd Prog PubSect, Comptitiv&amp;SocI DPL</t>
  </si>
  <si>
    <t>The Borrower has introduced a risk management system for selecting customs operations that shall be subject to physical inspection and ex-post audit, which systems permitted the Borrower's customs control system to be more effective and streamlined.</t>
  </si>
  <si>
    <t>The Member Country has, through enactment of the Law on Amendments to the Law on Contributions
from Compulsory Social Insurance of December 25, 2009 (Official Gazette 156/2009) reduced the social
insurance contribution rates; and has, through enactment of the Laws on Amendments to the Law on
Pension and Disability Insurance of December 25, 2009 and of December 6, 2010 (Official Gazette
156/2009 and 156/2010, respectively)), reduced pension expenditures through reduced valorization
coefficients and tightened eligibility criteria for survivor pensions.</t>
  </si>
  <si>
    <t>The Borrower has: (i) promulgated Law No. 1430, dated December 29, 2010 and published the same in the Borrower's Official Gazette on December 29, 2010, which, inter alia, reduced tax exemptions, closed tax loopholes and phased-out the Borrower's financial transaction tax</t>
  </si>
  <si>
    <t>The Borrower has: (ii) issued Presidential Decree No. 4825, dated December 29, 2010 and published the same in the Borrower's Official Gazette on December 29, 2010, which, inter alia, increased the rate and the base of the wealth tax, as said law and decree are in full force and effect.</t>
  </si>
  <si>
    <t>The Customs Court of Appeal has been established in accordance with the provisions of the Customs Law to handle disputes related to customs duties and the value added tax on imported goods.</t>
  </si>
  <si>
    <t>The new policy of unification of the value added tax and income tax services for large taxpayers has been implemented on a pilot basis for at least 200 companies for purposes of better cross-checking of records and improving the efficiency of audit.</t>
  </si>
  <si>
    <t>The guidelines on how to improve revenue generation have been issued by the Municipal Development and Lending Fund for amalgamated municipalities in West Bank and Gaza and the field testing of these guidelines started in at least four (4) such municipalities.</t>
  </si>
  <si>
    <t>The Recipient has improved public financial management accountability, through the appointment of five judges for its tax and customs tribunal, as required in the Income and Sales Tax Act and the Customs and Excise Tax Act</t>
  </si>
  <si>
    <t>The Borrower has enhanced efficiency in tax revenue collection in the Borrower's territory by cross-checking the Borrower's information on taxpayer's donations, inheritances and assets against data on said information from the Guarantor's Ministry of Finance to facilitate the identification of fiscal evasion related to taxes on said donations, inheritances and assets, and has taken action to address fiscal evasion related to said taxes, as evidenced by a report issued by SEFAZ assessing the results of such cross-checking and indicating the impact of the actions taken by the Borrower, in form and substance satisfactory to the Bank</t>
  </si>
  <si>
    <t>The Recipient has, through the National Revenue Authority, issued taxpayer identification numbers (TINs) to all individuals and businesses who filed income tax returns (income tax and goods and services tax returns) in 2010 and issued TINs to new taxpayers (individuals and businesses) in 2011, with the aim of increasing its taxpayer base, in accordance with the provisions of paragraph 87 of the Letter of Development Policy</t>
  </si>
  <si>
    <t>The Recipient has, through the National Revenue Authority, ensured an improvement in FY2011 relative to FY2010, of the timely filing of income tax returns (income tax and goods and services tax returns) by individuals and businesses, with the aim of improving compliance in the timely filing of said income tax returns by said entities, in accordance with the provisions of paragraph 88 of the Letter of Development Policy</t>
  </si>
  <si>
    <t>The Recipient has, through MOFED, prepared and disclosed publicly in the first half of 2011, a consolidated statement of total revenues collected in FY2010 from the ten largest mining enterprises (determined by turnover) (including, inter alia, revenues from licences', leases, prospecting rights, royalties, income tax, pay as you earn, payroll tax, with-holding taxes, corporate tax, import duties, ECOWAS levy and goods and services tax), in accordance with §159 of the Mines and Minerals Act, 2009, and consistent with the Recipient's commitments under the Extractive Industries Transparency Initiative, in accordance with the provisions of paragraph 91 of the Letter of Development Policy</t>
  </si>
  <si>
    <t>To improve taxpayer compliance, the Recipient has: (i) approved a plan to strengthen the large taxpayer unit within DEI, as evidenced by Agreement DEI SG 118-2011, dated May 16, 2011, and published in the Recipient's Official Gazette on October 25, 2011</t>
  </si>
  <si>
    <t xml:space="preserve">To improve taxpayer compliance, the Recipient has: (ii) approved a registry of large taxpayers, as evidenced by Agreement DEI SG 043-2011, dated March 18, 2011, and published in the Recipient's Official Gazette on June 25, 2011. </t>
  </si>
  <si>
    <t>The Borrower's Government has launched the modernization of tax administration by: (a) reducing the number of local tax offices for small tax payers to no more than 221 (i.e., by at least 39 percent) on the basis of Government Decision No. 564/2011 and ANAF President Order No. 2180/ 2011 as amended; (b) expanding electronic tax filing by all legal entities to at least 80% on the basis of the Minister of Economy and Finance Order No. 858/2008 as amended, the ANAF President's Order No. 2520/2010 and the Government's Emergency Ordinance No. 117/2010 for the tax declarations available for efiling; and (c) approving the ANAF restructuring plan for 2012-2015 to further reduce the number of local tax offices for small tax payers to 47 and expand electronic tax filing for legal entities to 96 percent for tax declarations available for e-filing, pursuant to the Government's Memorandum dated April 18, 2012.</t>
  </si>
  <si>
    <t xml:space="preserve">The Recipient's Head of Public Service and the Permanent Secretary of the Ministry of Local Government have, in accordance with paragraph 16 (iii) of the Letter of Development Policy and the Recipient's Standing Circular No. 10 of June 2010, signed performance agreements covering Fiscal Year 2010/2011 with all Permanent Secretaries in central government ministries and Chief Administrative Officers in local governments, said agreements including a requirement for compliance with the Recipient's public financial management regulations. </t>
  </si>
  <si>
    <t>The Recipient's Inspectorate General has, in accordance with paragraph 16 (vi) of the Letter of Development Policy, developed and agreed upon a measurement framework with the Inter-Agency Forum, including indicators, for improved tracking of corruption trends and has published the first annual report on corruption trends in Uganda using the said framework.</t>
  </si>
  <si>
    <t>The Recipient, through MOF, has started an annual exercise of publishing the synthesis report based on financial statements of state-owned economic groups and general corporations.</t>
  </si>
  <si>
    <t>The Recipient, through GI, has developed a framework for monitoring progress on the implementation and results of efforts to prevent and combat corruption.</t>
  </si>
  <si>
    <t xml:space="preserve">The Recipient's Controller and Auditor General has, in accordance with paragraph 30 of the Letter of Development Policy, issued a report clarifying the discrepancy in the Recipient's first Extractive Industries Transparency Initiative payments reconciliation report.  </t>
  </si>
  <si>
    <t>The Recipient has, in accordance with paragraph 38 of the Letter of Development Policy, published a citizens' guide to the budget, prepared in collaboration with civil society organizations, designed to improve transparency and public access to budget information.</t>
  </si>
  <si>
    <t>The Borrower, through CEP, has ensured greater transparency in the management of state-owned enterprises by (i) requiring state-owned enterprises to carry out annual external audits in accordance with CEP standards, as evidenced by the Audit Reports</t>
  </si>
  <si>
    <t>The Recipient has disclosed to the public its budget law for 2011 and the corresponding report on the implementation of said law for the first two quarters of said year.</t>
  </si>
  <si>
    <t>The Borrower's National Assembly has adopted amendments to the Law on "Organizing and Conducting Inspections in the Republic of Armenia" dated June 23, 2011,  to  introduce risk-based approaches, reduce discretionary powers and increase transparency.</t>
  </si>
  <si>
    <t>The Borrower has implemented measures to ensure efficiency, transparency, and accountability in private sector participation, in accordance with extractive industries  transparency initiative principles and increased mining sector attractiveness to private investors by issuing: (a) a Decree of the Government No. 1901-N dated December 29, 2011 on the "Approval of Procedure for Calculation of Royalty on Earnings from Sales"; and (b)  an Order of  the Minister of Energy and Natural Resources No. 249-A dated  December 30, 2011 on the "Requirements for the Mine Closure Plan and Nature and Environmental Impact Assessment as an Attachment to the Application Requesting the Mineral Extraction Right".</t>
  </si>
  <si>
    <t>Adoption of a regulatory framework for the establishment of internal audit committees in public I entities and at Local Government level to oversee the auditing of public finances</t>
  </si>
  <si>
    <t>Summaries of the external financial and organizational audits of the four cocoa entities (FRC, BCC, ARCC, and FDPCC) have been published on the website of the Ministry of Economy and Finance.</t>
  </si>
  <si>
    <t>The Recipient has submitted its EITI validation report for 2006 and 2007 to the International Secretariat of EITI and reconfirmed its commitment to early compliance with the conditions required for full membership of EITI.</t>
  </si>
  <si>
    <t>The Recipient has issued a code of ethics for public procurement and opened a hotline to combat fraud and corruption in public procurement.</t>
  </si>
  <si>
    <t>The Recipient has completed technical audits with respect to the FADEC resources for the years 2008-2009 within the Recipient's 77 communes.</t>
  </si>
  <si>
    <t>The Recipient has adopted and promulgated the Anti-Corruption Law.</t>
  </si>
  <si>
    <t>The Recipient has initiated the application of a risk-based methodology designed to achieve effective internal audits of the use of public resources, through the carrying out, in accordance with such methodology, of internal audits of high risk processes within the ministries responsible, respectively, for health, basic education and infrastructure.</t>
  </si>
  <si>
    <t>The Borrower has issued a Presidential Instruction (No.4/2011) on government internal audit systems, which clarifies the roles and responsibilities in internal controls.</t>
  </si>
  <si>
    <t>the Recipient has approved an internal audit strategy</t>
  </si>
  <si>
    <t>the Recipient has established and documented the internal control procedures in five high risk ministries and agencies using the Recipient's General Auditing Commission risk profiles;</t>
  </si>
  <si>
    <t>In accordance with paragraph 28 of the Letter of Development Policy, the Program Implementing Entity has cleared the backlog of its audited financial statements by submitting the audited financial statements for fiscal years 2008 and 2009 to the Program Implementing Entity's State House of Assembly.</t>
  </si>
  <si>
    <t>Financial and technical performance targets satisfactory to the Bank have been set by the Palestinian Electricity Regulation Committee for West Bank electricity distribution companies.</t>
  </si>
  <si>
    <t>The Ministry of Finance of the Palestinian Authority has started the practice of publishing improved monthly fiscal reports that: (i) separate investment projects funded by other donors from the projects initially financed by the Treasury; and (ii) include expenditure breakdown for major projects and major project categories.</t>
  </si>
  <si>
    <t>The Palestinian Authority's financial statements for 2009 fiscal year have been audited by the Palestinian Authority's State Audit and Administrative Control Bureau and financial statements for the 2010 fiscal year has been prepared and submitted for the Palestinian Authority's State Audit Administrative Control Bureau for an audit.</t>
  </si>
  <si>
    <t>The Recipient has enhanced transparency in the management of its accounts, through the furnishing of its financial statements for FY 2008, 2009 and 2010 by the MOF to the NAO.</t>
  </si>
  <si>
    <t>The Recipient has strengthened its audit institution, through the establishment by the MOF of the MOF's internal audit committee's charter and the appointment of its members.</t>
  </si>
  <si>
    <t>The Borrower, through the Council of Ministers, has approved on June 12, 2011 draft amendments to the Anti-Corruption Commission Law (Law number 62 for year 2006) to strengthen the effectiveness of the Anti-Corruption Commission and to protect whistle blowers and has submitted the draft law to Parliament.</t>
  </si>
  <si>
    <t>The Borrower has published the Anti-Corruption Commission.s 2010 report and has posted it on the commission.s website.</t>
  </si>
  <si>
    <t>The Borrower, through the Council of Ministers, has approved the draft Internal Control By-Laws on January 18, 2011 to enable the Audit Bureau withdraw from ex-ante controls and reviews and to strengthen the internal controls in line Ministries.</t>
  </si>
  <si>
    <t>The Recipient has carried out physical inspections of the execution of at least two hundred (200) public procurement contracts of an individual value of more than CFAF 20,000,000 (and thus subject to competitive bidding) awarded in 2011 and has issued a report reflecting findings and containing recommendations in order to ensure value for money n public procurement.</t>
  </si>
  <si>
    <t>The 2007 and 2008 independent audits of the Recipient's Public Procurement Regulatory Agency have been completed and the Recipient has published: (i) the audit reports on its web site; and (ii) a summary of the auditors' findings in the Le Sahel newspaper.</t>
  </si>
  <si>
    <t>The Recipient has achieved compliance with the Extractive Industries Transparency Initiative's (EITI) global standards for improved transparency in the oil, gas and mining sectors as evidenced by the declaration made by EITI at the March 2011 Global EITI Conference.</t>
  </si>
  <si>
    <t>Recipient has adopted the Energy Sector Transparency Initiative (ESTI) pursuant to Presidential Decree Number 49, dated July 20, 2010, and the following measures have been carried out: (a) the Supervisory Council (SC) of the Ministry of Energy, comprising representatives of the Recipient, power companies and civil society, has been established to supervise ESTI implementation</t>
  </si>
  <si>
    <t>Recipient has adopted the Energy Sector Transparency Initiative (ESTI) pursuant to Presidential Decree Number 49, dated July 20, 2010, and the following measures have been carried out: (b) the SC has adopted internal regulations for its governance</t>
  </si>
  <si>
    <t>Recipient has adopted the Energy Sector Transparency Initiative (ESTI) pursuant to Presidential Decree Number 49, dated July 20, 2010, and the following measures have been carried out:(c) a transparent and rules-based mechanism for managing and monitoring financial flows, particularly, electricity export proceeds in the escrow account, has been established.</t>
  </si>
  <si>
    <t>The Development Fund that was designed to hold and allocate incoming external finance to investment projects outside the budgetary process has been placed under liquidation pursuant to Interim Government Ordinance Number 31, dated April 30, 2010, and the audit of said Development Fund by an external auditor appointed by the Recipient has commenced.</t>
  </si>
  <si>
    <t>The following Resolutions of the Recipient have been passed to establish improved asset management norms and practices for the Ministry of State Property: (i) Resolution Number 178 of the Government of the Kyrgyz Republic, dated August 27, 2010</t>
  </si>
  <si>
    <t>The following Resolutions of the Recipient have been passed to establish improved asset management norms and practices for the Ministry of State Property:(ii) Resolution Number 309 of the Government of the Kyrgyz Republic, dated December 8, 2010</t>
  </si>
  <si>
    <t>The following Resolutions of the Recipient have been passed to establish improved asset management norms and practices for the Ministry of State Property: (iii) Resolution Number 104 of the Government of the Kyrgyz Republic, dated March 14, 2011.</t>
  </si>
  <si>
    <t>The Borrower has defined and mandated the implementation of the expansion plan of the "community scorecards" (a social auditing scheme for the beneficiaries of the CCT Solidaridad Program  to voice their opinion on the quality of the services provided under said program), as evidenced by a Disposición dated August 12, 2011, issued by the CCT Intersectoral Committee.</t>
  </si>
  <si>
    <t>The Recipient's Ministry of Finance has established internal control units in all of its central and provincial level bodies, as evidenced by a letter from the National Director of Treasury dated January 30, 2012.</t>
  </si>
  <si>
    <t>The Recipient's Court of Accounts has continued to expand audit coverage of the State Budget from 35 percent in Fiscal Year 2009 to at least 37 percent in Fiscal Year 2010, according to INTOSAI technical standards ard according to the laws of the Recipient, as evidenced by the letter from the Secretary General of the Court of Accounts dated January 27, 2012, addressed to tlhe Ministry of Finance.</t>
  </si>
  <si>
    <t>The Recipient's Ministry of Mineral Resources has produced the first report under the Extractive Industries Transparency Initiative (EITI), as evidenced by the report published by EITI and available in www.eiti.org.</t>
  </si>
  <si>
    <t>The Recipient has published the audited accounts of the Designated Major Public Enterprises in order to improve the transparency of the financial management of said Designated Major Public Enterprises as evidenced through: (i) the newspaper notice in Taimi 'o Tonga of the publication of the audited accounts of said Designated Major Public Enterprises containing the indication of availability to the public of said audited accounts at Designated Major Public Enterprises' business offices during normal business hours; and (ii) the notice of the publication of the summary of the audited accounts of said Designated Major Public Enterprises on the Recipient's Ministry of Finance and National Planning website at:                            http://finance.gov.to/publication/public_enterprise_reports.</t>
  </si>
  <si>
    <t>Each of the State Finance Inspectorate and the General Finance Inspectorate has adopted an appropriate risk-based approach to the selection of public entities to be inspected by it.</t>
  </si>
  <si>
    <t>The Procurement Regulatory Authority has, to assess their conformity with the Recipient's procurement laws, undertaken audits of procurement contracts issued during the respective fiscal year 2010 by: (a) the Recipient's ministries responsible for (i) health, (ii) agriculture, (iii) education, (iv) public works, and (v) water and sanitation; (b) seven state-owned companies, namely Togotelecom, NSCT, LONATO, CEET, TdE, SALT and PAL; and (c) the city of Lome.</t>
  </si>
  <si>
    <t>Submission to Parliament of a law designed to establish a suitable regulatory and legal framework for the promotion of mediation as an alternative dispute resolution mechanism.</t>
  </si>
  <si>
    <t>The FSC has: carried out periodic systemic risk monitoring and taken appropriate macroprudential decisions as evidenced by written minutes of meetings and the assessment methodology used; adopted the national contingency plan including a draft lex specialis granting extraodinary powers to CBCG and the Government to provide emergency liquidity and capital, if necessary, on declaration by the FSC of a financial crisis.</t>
  </si>
  <si>
    <t>The CBCG has updated and approved supervisory action plans for 2012 for banks of special concern, based on completed on-site examinations, off-site monitoring and stress-test results as of December 2011, and made satisfactory progress in such SAP's implementation.</t>
  </si>
  <si>
    <t>The Borrower and CBCG have presented evidence showing that: i) Prva Banka has made satisfactory progress in the implementation of all actions required by the 2012 SAP, maintains a CAR above 12 percent pursuant to the order issued by the CBCG, and complies with all other regulatory requirements; and ii) the Borrower has withdrawn central government deposits from Prva Banka in accordance with the agreed withdrawal schedule to ensure Prva Banka's future financing on market terms.</t>
  </si>
  <si>
    <t>Publication of statistics covering the period FY 2010 and FY 2011 on the activities of the Recipient's courts of first instance (tribunaux de grande instance), including average time required for a final disposition, rate of case disposition, annual budget allocation, and percentage of judgments rendered in writing.</t>
  </si>
  <si>
    <t>Approval by the Recipient's high judicial council (Conseil Supirieur de la Magistrature) of the nomination of qualified and experienced members to the Recipient's court of accounts (Cour des Comptes) so as to enable the full staffing of said court.</t>
  </si>
  <si>
    <t>The adoption of the new Intellectual Property Law by the Conselho de Ministros as evidenced by Decree No. 3/2010 published in the Boletim Official No. 22 of June 14, 2010.</t>
  </si>
  <si>
    <t>The Borrower has expanded the coverage of MCIB to include all non-bank financial institutions.</t>
  </si>
  <si>
    <t>ESES DPL-3</t>
  </si>
  <si>
    <t>The Borrower, through TEIAS (which is the transmission system and electricity market operator), has launched the wholesale day-ahead-market on December 1, 2011.</t>
  </si>
  <si>
    <t>Connection of the seven (7) main customs border posts in the Recipient's territory to the Recipient's automated customs data system to streamline and rationalize the operation of customs entry processing.</t>
  </si>
  <si>
    <t>The adoption of the Investment Code by the Conselho de Ministros and approval by the National Assembly, consistent with WTO norms as evidenced by the letter issued by the President of the Recipient's National Assembly dated May 2, 2012, confirming its approval in the Assembly's Plenary Session of April 25, 2012.</t>
  </si>
  <si>
    <t>The adoption by the Conselho de Ministros of the Rehabilitation of Firms and Bankruptcy Law as evidenced by Decree-Law No.22/2011 published in the Boletim Official No. 12 on April 4, 2011.</t>
  </si>
  <si>
    <t>The Borrower has issued a Presidential Regulation (No. 32/2011), a Ministerial Regulation (No. PER-06/M.EKON/08/2011) and two Ministerial Decrees (No. KEP-35//M.EKON/08/2011 and No. KEP-36//M.EKON/08/2011), that put in place institutional mechanisms to enhance Connectivity in Indonesia.</t>
  </si>
  <si>
    <t>The Recipient has adopted a strategy to enhance private participation in its telecommunication sector, through the issuance by the MoICI of a license authorizing the operation within its territory of the Gambia Submarine Cable Company Limited in order to improve the quality of the Recipient's telecommunications infrastructure by allowing connectivity with the Africa to Europe submarine telecommunications cable.</t>
  </si>
  <si>
    <t>Second Power Sector Reform DPL</t>
  </si>
  <si>
    <t>Establishment of market rules for the Vietnam Competitive Generation Market; issuance of instructions to Vietnam Electricity (EVN) for the preparation of market procedures for said Market; and delegation of authority to Electricity Regulatory Authority of Vietnam for the review and approval of said market procedures.</t>
  </si>
  <si>
    <t>Establishment of methodologies and procedures for the development and approval of standard contracts and pricing for generation (except for build-operate-transfer and strategic multipurpose hydropower).</t>
  </si>
  <si>
    <t>Establishment of methodology for cost-recovery-related revenue requirements for strategic multipurpose hydropower.</t>
  </si>
  <si>
    <t>Establishment of a market-based mechanism for the adjustment of average electricity tariffs, including annual updates and adjustments during the year as necessary to reflect changes in generation costs.</t>
  </si>
  <si>
    <t>Establishment of methodologies for the determination and approval of transmission revenue requirements for National Power Transmission Corporation and transmission charges to be paid to National Power Transmission Corporation by transmission users.</t>
  </si>
  <si>
    <t>Establishment of load research regulations for power companies.</t>
  </si>
  <si>
    <t>The Borrower, through the Council of Ministers, has approved on June 12, 2011 the new draft Public Private Partnership Law and has submitted it to Parliament on June 16, 2011</t>
  </si>
  <si>
    <t>The Borrower has established a joint public-private Business Facilitation Task Force, giving it a mandate to review existing systems and processes, and streamline regulations, governing trade and investments, with a view to removing bottlenecks and creating a business-friendly environment.</t>
  </si>
  <si>
    <t>The Borrower has sought and obtained Cabinet approval of a memorandum, giving details of proposed modalities and action plan for the establishment of a comprehensive and up-to-date Trade Portal.</t>
  </si>
  <si>
    <t>The Public Private Partnerships Law has been enacted and published in the Official Gazette as evidenced by the Boletim da IRepublica No. 32 of August 10, 2011.</t>
  </si>
  <si>
    <t>The Recipient has amended the petroleum pricing templates in general accordance with the recommendations of the Independent Reviews of said templates in order to ensure that consumer prices are an accurate reflection of existing costs, as evidenced through: (i) the Recipient's Cabinet memorandum No. 955, dated October 14, 2011 adopting an action plan to implement the recommendations of the Petroleum Studies; (ii) the Independent Reviews;  (iii) Tonga Competent Authority decision (Minutes of Meeting No. 4/2011, dated July 15, 2011) adopting the revised petroleum pricing templates; and (iv) letters from the Ministry of Labor, Commerce and Industries both dated August 8, 2011 confirming the Tonga Competent Authority's decision referred to in subparagraph (iii) above and issuing the new templates to the petroleum sector companies operating in the Recipient's territory.</t>
  </si>
  <si>
    <t>The Recipient's Council of Ministers has adopted an updated telecommunications strategy designed to develop a competitive information and communication technology market</t>
  </si>
  <si>
    <t>The Borrower has secured ministerial approval of regulations governing the Register of Insolvency Practitioners, including registration guidelines and corresponding prescribed application forms.</t>
  </si>
  <si>
    <t>The Borrower has sought and obtained Cabinet approval of its National Broadband Policy.</t>
  </si>
  <si>
    <t>The Recipient has, in accordance with paragraph 15 of the Letter of Development Policy, submitted to Parliament the Business Laws (Miscellaneous Amendments) Act which amends the: (i) Business Names (Registration) Act, (ii) Companies Act, (iii) Tanzania Trade Development Authority Act, (iv) Merchandise Act, and (v) Urban Planning Act, all said amendments designed to establish a sound legal framework for the business environment and private sector investments.</t>
  </si>
  <si>
    <t xml:space="preserve">The Borrower's High Planning Council approved on _____, 2012,  the Energy Efficiency Strategy, which aims inter alia to decrease the energy intensity (in terms of GDP per unit of energy use) of Turkey by at least 20% by 2023 compared to 2011. </t>
  </si>
  <si>
    <t xml:space="preserve">The Borrower has published in the Official Gazette on April 29, 2009, the Regulation on Permits and Licenses to be taken in Accordance with the Environmental Law (which became effective on April 1, 2010) and on February 24, 2010, April 25, 2010 and on August 16, 2011, amendments to said regulation, which inter alia combine all environmental licenses and permits required for an industrial installation into a single "e-permit". </t>
  </si>
  <si>
    <t>The Borrower made the One Stop Shop for business registry fully operational in Yerevan and established online linkages for enterprise registry in other municipalities.</t>
  </si>
  <si>
    <t>The Borrower has reviewed the adequacy of supervisory arrangements in the Memorandum of Understanding among the financial regulators of financial groups operating in Romania.</t>
  </si>
  <si>
    <t>(a) The apointment to fill the remaining vacancy in ARAP's management directorate as evidenced by the Boletim Oficial No 41 dated October 26, 2011</t>
  </si>
  <si>
    <t>(b) The establishment of ARAP's Consultative Council and its Conflict Resolution Committee as evidenced by Boletim Oficial No 30 dated August 10, 2011.</t>
  </si>
  <si>
    <t>[c] The recruitment of ARAP's staff for its audit and policy units as evidenced by the letter from ARAP's President dated November 4, 2011.</t>
  </si>
  <si>
    <t>The Recipient has adopted and promulgated the Code on Civil, Commercial and Administrative Judicial Procedures.</t>
  </si>
  <si>
    <t>The Recipient has, through the Ministry of Food and Agriculture and the Ghana Irrigation Developnmt Authority, prepared a new irrigation sector pre-investment framework, in accordance with the nineteenth paragraph of the Letter of Development Policy.</t>
  </si>
  <si>
    <t>The Recipient has, through the Ministry of Food and Agriculture, and the Fisheries Commission, commenced updating the fishing license register for all existing industrial and semi-industrial fishing vessels, and has, through the Ministry of Food and Agriculture, effected a suspension of the issuance of new fishing licenses, in accordance with the twentieth paragraph of the Letter of Development Policy.</t>
  </si>
  <si>
    <t>The Borrower, through the Coordinating Ministry for Economic Affairs, has developed standard operating procedures within the Indonesia National Single Window for regular private sector consultative meetings on Indonesia National Single Window implementation issues, and has started holding the meetings.</t>
  </si>
  <si>
    <t>The Borrower, through the Coordinating Ministry for Economic Affairs, has developed work plans for the phased implementation of a Single Sign On procedure for two key agencies of Indonesia National Single Window: BPOM and the Directorate General of Customs.</t>
  </si>
  <si>
    <t>The Borrower, through the Council of Ministers, has approved on June 12, 2011 the new Draft Investment Law that mandates a reduction of restrictions on foreign direct investment, speeder acquisition of licenses and more transparent rules for granting exemptions to investors and submitted it to the Parliament on June 16, 2011.</t>
  </si>
  <si>
    <t>The Recipient has adopted a regulatory framework for public-private \partnerships which facilitates and creates greater flexibility for public-private collaboration, and includes the general regime for public-private partnership contracts with the regulations for its application and the establishment of a public-private partnership support unit.</t>
  </si>
  <si>
    <t>The Recipient's Ministry of Industry and Trade has sent to the Council of Ministers for discussion and approval a draft decree to simplify business related licenses while allowing an additional seventy (70) economic activities to be registered and operate under simplified licensing procedutes, as evidenced by the letter issued by the Head of Cabinet of the Minister of Industry and Trade on October 27, 2011, attaching the draft decree and reques ing that it be tabled for discussion and approval by the Council of Ministers.</t>
  </si>
  <si>
    <t>The Recipient has, through its Cabinet, approved the key principles guiding the methodology for calculating tariffs on electricity, in accordance with the provisions of paragraph 95 of the Letter of Development Policy</t>
  </si>
  <si>
    <t>The Borrower has enacted legislation amending the Transcription and Mortgage Act in order to prescribe a time limit consistent with business standards to register property.</t>
  </si>
  <si>
    <t>The Borrower has enacted legislation amending the ICT Act in order to introduce therein a definition of significant market power (SMP) and equip the ICT Authority with the appropriate tools to regulate markets in which there is evidence of SMP.</t>
  </si>
  <si>
    <t>The Recipient has, through the Ministry of Energy, submitted to the Cabinet for decision a policy proposal establishing a petroleum regulatory authority, in accordance with the provisions of paragraph [79] of the Letter of Development Policy</t>
  </si>
  <si>
    <t>The Recipient has enacted a Decree that simplifies the process of authorization and issuance of general operating licenses (alvarás) pertaining to economic activities, as evidenced by the Recipient's Official Gazette (Diario da Republica) number 48/2011 published on May 18, 2011.</t>
  </si>
  <si>
    <t>The Recipient has enacted a Decree that simplifies the process of obtaining foreign trade licenses for non-hazardous goods and services, as evidenced by the Recipient's Official Gazette (Diario da Republica) number 48/2011 published on May 18, 2011.</t>
  </si>
  <si>
    <t>The Recipient, through the Ministry of Trade and Industry and the municipalities, has established 'one-stop-shops' for business registration in at least 22 municipalities.</t>
  </si>
  <si>
    <t>The Recipient has enacted the amended Law on Business Organizations No. 04/L-006, published in the Official Gazette on July 22, 2011, and the Law on Internal Trade No. 04/L-0905, published in the Official Gazette on July 21, 2011, the reduce barriers to business registration.</t>
  </si>
  <si>
    <t>The Ministry of Finance and Bank Indonesia created the Joint Financial Services Authority (OJK) Preparation Team.</t>
  </si>
  <si>
    <t>The Borrower established the Financial Sector Stability Coordination Forum under the Financial Services Authority (OJK) Law.</t>
  </si>
  <si>
    <t>The Ministry of Finance prepared a National Crisis Management Protocol that sets forth mechanisms for systemic monitoring, coordination, and information sharing on the financial system among Ministry of Finance, Bank Indonesia, Deposit Insurance Corporation (LPS) and the FInancial Services Authority (OJK).</t>
  </si>
  <si>
    <t>First Skills and Employment</t>
  </si>
  <si>
    <t>The Ministry of Economy and Finance has implemented since January 1, 2011, a set of measures to encourage the formalization of micro-enterprises, namely: (a) income tax is reduced from 30% to 15% for businesses whose after-tax turnover is equal to or less than 3 million DH; and (b) income tax amnesty upon registration for professional tax (patente).</t>
  </si>
  <si>
    <t>The Borrower, through the Council of Ministers, has approved the Credit Information By-Laws on July 9, 2011 to enable, inter alia, the creation of a Credit Bureau.</t>
  </si>
  <si>
    <t>Adoption of a national strategy for the period FY 2012 through FY 2016, designed to promote the economically and financially sound development of microfinance throughout the Recipient's territory, targeted to groups underserved by financial intermediaries.</t>
  </si>
  <si>
    <t>The Borrower has sought and obtained Cabinet approval in principle for the consolidation of SME programs under MoBEC.</t>
  </si>
  <si>
    <t>The Borrower has further implemented the Capital Markets Law, as evidenced by the issuance of the Executive Decree No. 322-011, dated September 16, 2011, which includes, inter alia: (a) provisions on promoting market development, including tax incentives such as reductions on capital gains taxes for stock issuers and the abolition of the withholding tax for pension funds; (b) the establishment of the capital market promotion commission with private sector participation; and (c) measures to adopt additional aspects of IOSCO standards, such as establishing minimum requirements for stock offerings related to public availability of business information and accounting and corporate government standards.</t>
  </si>
  <si>
    <t>The Member Country has, through enactment of the Law on the National Bank of Republic of
Macedonia on December 12, 2010 (Official Gazette 158/2010), increased accountability and
independence of the central bank to EU standards.</t>
  </si>
  <si>
    <t>The Recipient, through MOF, has formulated a time-bound roadmap to improve corporate and government bond markets to foster financial and economic growth.</t>
  </si>
  <si>
    <t>The Recipient, through the Prime Minister, has adopted a Gas Master Plan to 2015 With Visions to 2025, including -a time-bound instruction to MOIT to prepare a Gas Market Reform Roadmap to 2020 for consideration by the Prime Minister.</t>
  </si>
  <si>
    <t>The Recipient, through the Prime Minister, has issued a regulation to expedite equitization of state-owned enterprises, and through MPI, has submitted to the Prime Minister a review of the state-owned economic group model.</t>
  </si>
  <si>
    <t>Programmatic Financial Sector DPL</t>
  </si>
  <si>
    <t>The Borrower has: (a) withdrawn twenty five (25) per cent. of central government deposits from Prva Banka by April 30, 2011</t>
  </si>
  <si>
    <t>The Borrower has: (b) adopted, through its Ministry of Finance, a decision on the complete withdrawal of central government deposits from Prva Banka by June 30, 2012.</t>
  </si>
  <si>
    <t>The Borrower has (i) submiddted to its legislative branch, for approval thereby, a draft law that will convert the CEP into a national council of state-owned enterprises resopmnsible for, inter alia, oversighting state-owned enterprises, as evidenced by Letter No. 567 (dated December 15, 2010) signed by the Borrowers President and Minister of Finance</t>
  </si>
  <si>
    <t>The Borrower has (ii) approved the organizational and operational manual of its Monitoring Unit of State-owned Enterprises, as evidenced by Resuolution No. 365 (dated November 24, 2010)</t>
  </si>
  <si>
    <t>The Borrower, through CEP, has introduced a standardized results-based framework for state-owned enterprises aimed at increasing their service delivery capacity, through the signing of performance management contracts with five (5) state-owned enterprises, whose expenditures in an aggregate represent approximately 80% of all state-owned enterprises' annual expenditures, as evidenced by the Performance Management Contracts.</t>
  </si>
  <si>
    <t>The Borrower, through its Ministry of Finance, has established a balanced scorecard that monitors state-owned enterprises' economic, financial and technical performance, as evidenced by, inter alia, Letter No. 2465 (dated October 26, 2011) signed by the Borrower's Minister of Finance</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</si>
  <si>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(a) adopted internal control norms ("MECIP"), as evidenced by the Ministerial Resolutions</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</si>
  <si>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(b) initiated the implementation of the MECIP through the establishment of an internal control committee in each of said ministries, as evidenced by the Internal Control Committee Minutes</t>
  </si>
  <si>
    <t>The Recipient's Council of Ministers has approved and submitted to the Recipient's parliament a draft law on agricultural Pre-cooperatives Groups consistent with the Recipient's coffee sector privatization strategy.</t>
  </si>
  <si>
    <t>The Recipient has: (i) completed a water and electricity tariff study and, on the basis of the study</t>
  </si>
  <si>
    <t>The Recipient has: (ii) has revised said tariffs in order to improve the financial viability and operational performance of REGIDESO</t>
  </si>
  <si>
    <t>The Recipient's Council of Ministers has adopted, on the basis of technical and financial audits, a draft action plan with a timetable for the privatization and/or restructuring of eight pre-identified state-owned enterprises, so as to rationalize their operations.</t>
  </si>
  <si>
    <t>The Recipient has appointed, by ministerial ordinance, a commission responsible for the preparation of the bidding documents for the sale of 104 state-owned washing stations in the coffee sector and the aforementioned commission has established its work program with a clear timetable and deliverables.</t>
  </si>
  <si>
    <t>LN</t>
  </si>
  <si>
    <t xml:space="preserve">The Borrower has published in the Official Gazette on October 10, 2011, an amendment to the Industrial Air Pollution Control Regulation, which inter alia facilitates the privatization of thermal power generation.  </t>
  </si>
  <si>
    <t>Further imrpovements in ELECTRA's performance as evidenced by: (a) the adoption of the action plan for the second phase of its institutional restructuring as evidenced by letter from the Recipient's Minister of Tourism, Industry and Energy dated November 2, 2011</t>
  </si>
  <si>
    <t>Further imrpovements in ELECTRA's performance as evidenced by: (b) the design of a comprehensive, realistic and tim-bound approach to the financial restrucuring of ELECTRA, including: recapitalization; restructuring of financial short term debt and financing mechanisms for public lighting as evidenced by letter from the Minister of Finance dated November 10, 2011</t>
  </si>
  <si>
    <t>Further imrpovements in ELECTRA's performance as evidenced by:[c] the adoption of a new regulatory tariff-adjustment model compatible with ELECTRA's institutional restructuring as evidenced by the Despacho No. 14/2011 issued by ARE on October 14, 2011</t>
  </si>
  <si>
    <t>Further imrpovements in ELECTRA's performance as evidenced by: (d) the signature of a results-based management contract between ELECTRA and the Ministry of Finance and Planning dated October 14, 2011.</t>
  </si>
  <si>
    <t>The Recipient's ministry responsible for trade has, in order to improve the viability of the cotton sector by reallocating its concessions of the cotton growing areas, issued to Faso Coton a request for a technical and financial offer for a concession of the Recipient's cotton growing land and ginning facilities in Koudougou currently allocated to SOFITEX, following consultations with the Recipient's cotton sector professional organization ("Association Inter-professionnelle du Coton Burkinabè" or "AICB").</t>
  </si>
  <si>
    <t xml:space="preserve">The Recipient has taken the following actions to restructure three public enterprises as follows: (a) the Recipient has restructured its enterprise responsible for supervision of mining and geological exploration and testing activities, by selling off its assets related to water drilling; </t>
  </si>
  <si>
    <t>The Recipient has taken the following actions to restructure three public enterprises as follows:  (b) the Recipient has sold a majority of its share ownership of its enterprise responsible for technical control of vehicles to a private enterprise</t>
  </si>
  <si>
    <t>The Recipient has taken the following actions to restructure three public enterprises as follows:  (c) the Recipient has contracted out the management of one enterprise in the hotel business to a private enterprise.</t>
  </si>
  <si>
    <t>The Borrower has continued to implement the plan dated July 3, 2008 to achieve the rationalization of Public Bodies, as evidenced by the divestiture of: (i) Air Jamaica (pursuant to the Contribution and Share Issuance Agreement, Personnel Provision Agreement and Transition Services Agreement, all signed on April 30, 2010); (ii) three sugar estates (Monymusk, Frome, Bernard Lodge) (pursuant to the Agreement for Sale and Purchase signed on July 30, 2010); and (iii) the Pegasus Hotels of Jamaica Limited (pursuant to the Share Sale and Purchase Agreement signed on September 14, 2010).</t>
  </si>
  <si>
    <t>Formal communication of a decision to establish generation companies with a portfolio of EVN power plants (except for strategic multipurpose hydropower) and to be independent successor companies in due course with no cross-ownership with respect to transmission or with the Single Buyer.</t>
  </si>
  <si>
    <t>The Borrower has sought and obtained Cabinet approval of a memorandum, giving details of the revised mandate of OPSG to a) monitor the overall performance of SOEs; b) prepare quarterly reports; c) support line ministries in the preparation and implementation of performance improvement plans; and d) supervise the pace of SOE reforms as approved by Cabinet, reporting back to Cabinet with proposals for corrective measures as needed.</t>
  </si>
  <si>
    <t>The Recipient, through ZESCO, has continued to implement the approved tariffs for: (a) metered residential; (b) commercial; (c) social services; and (d) Maximum Demand Tariff categories during the year 2011.</t>
  </si>
  <si>
    <t>The Recipient has approved guiding principles for reforming the electricity tariff structure, aimed at a financially sustainable and efficient electricity sector, taking into account the planned shift to renewable energy sources, with adequate protection for the poorest consumers as evidenced through the Recipient's Cabinet memorandum No. 954, dated October 14, 2011.</t>
  </si>
  <si>
    <t>The Privatization Commission has invited pre-qualified applicants to bid on the purchase of four state-owned banks, namely BIA-T, BTCI, BTD, and UTB.</t>
  </si>
  <si>
    <t>The Recipient has, through the Ministry of Finance and Economic Planning and the Public Sector Reform Secretariat, developed and submitted to the Cabinet for decision an action plan on Subvented Agency reform, in accordance with the provisions of paragraph [54] of the Letter of Development Policy.</t>
  </si>
  <si>
    <t>The Recipient has, through the Ministry of Local Government and Rural Development, and the Ministry of Finance and Economic Planning, respectively, finalized the Comprehensive Decentralization Policy, and has submitted said policy and an action plan for said policy to the Cabinet for decision, in accordance with the provisions of paragraph [57] of the Letter of Development Policy</t>
  </si>
  <si>
    <t>The Recipient has, through the Ministry of Energy, and the Ministry of Finance and Economic Planning, respectively, submitted to the Cabinet for decision an action plan regarding the restoration of Tema Oil Refinery financial sustainability, in accordance with the provisions of paragraph [49] of the Letter of Development Policy</t>
  </si>
  <si>
    <t>The Borrower's Government has approved a memorandum No. DPES 172 dated March 8, 2012 to carry out Hidroelectrica's electricity sales through competitive market processes and to publish information on all bilateral contracts for electricity sales.</t>
  </si>
  <si>
    <t>The Borrower's Government has approved and submitted to the Borrower's parliament a new Electricity Law that transposes the EU Third Package of Energy Reforms and sets forth the operational and financial autonomy of them energy regulator ANRE</t>
  </si>
  <si>
    <t>The Borrower's Government has approved a roadmap for phasing out regulated prices for electricity, pursuant to the Government's Memorandum dated March 16, 2012.</t>
  </si>
  <si>
    <t>The Recipient has, in accordance with paragraph 20 of the Letter of Development Policy, enacted the Economic Zone Laws (Miscellaneous Amendments) Act which amends the Export Processing Zones Act and Special Economic Zones Act so to promote a common regulatory regime for both types of zones</t>
  </si>
  <si>
    <t>The Recipient has adopted the PSRSA.</t>
  </si>
  <si>
    <t>The Recipient has, in accordance with paragraph 16 (x) of the Letter of Development Policy, collected data on the condition of national, district, urban and community access roads and established a baseline, and has established and operationalized a monitoring and evaluation framework to measure key road sector performance indicators.</t>
  </si>
  <si>
    <t xml:space="preserve">The Recipient has, in accordance with paragraphs 23 and 24 of the Letter of Development Policy, issued a government circular reducing the number of permanent police checkpoints along the Dar es Salaam-Rusumo corridor from 54 to 15 with a view to facilitating faster and safer movement of goods and promoting interagency coordination. </t>
  </si>
  <si>
    <t>The Recipient has entered into the Electronic Truck Traffic Management System Contract.</t>
  </si>
  <si>
    <t>The Recipient has adopted the New Generation Import Verification Program Measures.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</si>
  <si>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 carrying out of a census of truckers and their freight transport business and equipment</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</si>
  <si>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(ii) carrying out of a study to evaluate the social and economic impact of eliminating regional freight transport quotas and the truck queuing system for allocation of cargo among truckers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</si>
  <si>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(iii) on the basis of such census and study, adoption of a time-bound action plan for the elimination of such quotas and truck queuing system, such plan to include consultations with the transport unions, as well as with representatives of neighboring coastal countries and landlocked countries on such matters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</si>
  <si>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(b) preparation of a periodic statistical report on axle loads along the major transport corridors which demonstrate improved implementation of axle overload prevention measures.</t>
  </si>
  <si>
    <t>The Borrower, through the Ministry of Trade, has issued a Ministerial Decree (No. 709/M-DAG/KEP/9/2011) establishing a team to formulate Non-Tariff Measures under the Ministry of Trade, with clear standard operating procedures for the issuance of Non-Tariff Measures.</t>
  </si>
  <si>
    <t>the Recipient has submitted to its Cabinet new draft customs legislation</t>
  </si>
  <si>
    <t>the Recipient has rolled out its automated system for customs data to the Roberts International Airport</t>
  </si>
  <si>
    <t>The Ministry of Labor and Vocational Training, Employment Department, has developed and implemented in 2011: (a) an active labor market program aimed at labor market insertion of hard-to-place unemployed (Contrat intOgration professionnelle); and (b) an improved wage subsidy program for the unemployed (Prise en charge par 1'Etat de la couverture sociale).</t>
  </si>
  <si>
    <t>The National Employment Promotion Agency (Agence nationale de promotion de l'emploi et des compitences) has implemented a 2009-2011 action plan to increase its number of local offices and employment counselors.</t>
  </si>
  <si>
    <t>The National Education Evaluation Agency (Instance Nationale d' Evaluation) has developed in 2011 a survey instrument on short- and medium-term labor market status of graduates of universities and professional schools.</t>
  </si>
  <si>
    <t>The Ministry of Labor ar d Vocational Training, Employment Department has institutionalized in 2011, via memoranda, with the National Social Security Fund, and the Ministry of Industry, Commerce and New Technologies the exchange of labor force data.</t>
  </si>
  <si>
    <t>The Recipient has enacted the Law on Labor No. 03/L-212, published in the Official Gazette on December 1, 2010, which regulates employment and labor relations.</t>
  </si>
  <si>
    <t>The Recipient, through the Ministry of Labor and Social Welfare, has implemented the Public Works Program of 2011, and has revised the operation manual for the Public Works Program of 2011 to promote labor market activation for Category II social assistance beneficiaries and long term unemployed</t>
  </si>
  <si>
    <t>The Recipient, through the Steering Committee of the Kosovo National Qualifications Authority, has approved the National Qualifications Framework.</t>
  </si>
  <si>
    <t>The Recipient, through the National Qualifications Authority, has issued a call for accreditation applications from vocational training providers.</t>
  </si>
  <si>
    <t>The Borrower has improved the management of disaster risks through the issuance of APAC's Board Resolution No. 001-2011 dated August 22, 2011, defining activities related to forecast and early warning of disasters linked to hydro-meteorological events in the Borrower's territory, and identifying such activities jointly as activities of a situation room, as said activities have been integrated into the Hydrological Critical Events Forecast System of the Guarantor's Federal Government.</t>
  </si>
  <si>
    <t>Strengthening Social Resilience to Climange Change</t>
  </si>
  <si>
    <t>The Borrower, through SEDESOL, has strengthened the delivery of risk reduction actions in Municipalities through: (i) the creation of a new program for risk prevention in human settlements ("Prevención de Riesgos en los Asentamientos Humanos"), which offers financing for risk reduction actions to  Municipalities, as evidenced by the publication of said program in the Official Gazette on December 31, 2010; and (ii) the issuance of the new operational rules of the temporary employment program (Programa de Empleo Temporal, PET) for the fiscal year 2011, to orient it toward the financing of local disaster prevention projects for the fiscal year 2011, as evidenced by the publication of said program in the Official Gazette on December 31, 2010.</t>
  </si>
  <si>
    <t xml:space="preserve">The Borrower, through SAGARPA, strengthened and improved the targeting of its natural disaster risk management and prevention program (CADENA) for low income farmers, by lowering the eligibility ceiling for disaster and catastrophe insurance payouts, as evidenced by the publication in the Official Gazette of the rules of operations of SAGARPA's programs (Reglas de Operación de los Programas de la Secretaría de Agricultura, Ganadería, Desarrollo Rural, Pesca y Alimentación), on December 31, 2010. </t>
  </si>
  <si>
    <t>Climate Change DPL</t>
  </si>
  <si>
    <t>The Recipient's Prime Minister issued Official Instructions Number 1820/TTg-KTN dated September 29, 2009 endorsing the Implementation Plan of the National Strategy for Natural Disaster Prevention, Response, and Mitigation to 2020 which is a consolidation of 63 Provincial Disaster Action Plans and evidence of their development.</t>
  </si>
  <si>
    <t xml:space="preserve">issued: (i) an Acuerdo, dated November 25, 2010; and (ii) FONDEN's rules of operation, published in the Borrower's Official Gazette on January 31, 2011, to allow States and the Borrower's federal government to independently finance and manage the reconstruction of State level infrastructure; and </t>
  </si>
  <si>
    <t>purchased an indemnity-based insurance to cover FONDEN' s Excess Losses caused by natural disaster events, as evidenced by the Insurance Contract.</t>
  </si>
  <si>
    <t>The Borrower has enacted the Disaster Risk Reduction and Management Act (Republic Act No. 10121) of May 2010 which seeks to mainstream disaster risk reduction into development policies and processes; and which has expanded the focus of disaster management from ex-post actions and funding for emergency response, relief and recovery to include ex-ante actions and funding for risk reduction, preparedness and prevention.</t>
  </si>
  <si>
    <t>The Borrower has adopted the Strategic National Action Plan for Disaster Risk Reduction (Executive Order No. 888) of June 2010, a ten-year plan to achieve the commitments made under the Hyogo Framework of Action.</t>
  </si>
  <si>
    <t>The Borrower has established a coordinating committee consisting of representatives from the Borrower's Casa Civil and selected secretariats to manage emergency response actions to drought occurring within the Borrower's territory, as evidenced by the Borrower's Decree No. 13.796, dated March 21, 2012, published in the Borrower's Official Gazette on March 22, 2012.</t>
  </si>
  <si>
    <t>The Borrower has: (i) (A) submitted to its Legislative Assembly, for approval thereby, a draft law, in form and substance satisfactory to the Bank, to adopt, or (B) adopted, in form and substance satisfactory to the Bank, through the Borrower's executive branch, as the case may be, a regulatory framework, for restructuring its coordinating body for disaster risk management, including the establishment of regional units with trained staff and equipment, as evidenced by a Borrower's letter (mensagem) dult received by the Legislative Assembly or a copy of said regulatory framework established through the Borrower's executive branch, as the case may be, all in form and substance satisfactory to the Bank</t>
  </si>
  <si>
    <t>The Borrower has: (ii) (A) completed pilot risk-mappings of two (2) sites located in the metropolitan area of the Borrower's capital, as evidenced by a report issued by the Borrower's coordinating body referred to in (i) (A) above, which shall include the maps produced as part of such pilot risk-mapping, all in form and substance satisfactory to the Bank</t>
  </si>
  <si>
    <t>The Borrower has: (B) created and implemented a program to support the capacity of volunteer brigades, as evidenced by the necessary measures adopted by the Borrower, all in form and substance satisfactory to the Bank</t>
  </si>
  <si>
    <t>The Borrower has, through MOFED, developed a draft policy paper on the proposed establishment within its customs department of an appropriate internal appeals mechanism that complies with the requirements of the Revised Kyoto Convention, giving details of the proposed legal and institutional framework, and operating guidelines and procedures, governing such a mechanism.</t>
  </si>
  <si>
    <t>The Borrower, through its Social Cabinet, has launched a new census to update the SIUBEN and improve the targeting of its social programs, including an update of the information on households and individuals, an increase of census coverage in geographic areas already covered by the last census carried out in 2004-2005, and an expansion of the census coverage to geographic areas with high poverty levels not previously included, as evidenced by Resolution No. GS-02-11, dated September 13, 2011 issued by the coordinator of the Social Cabinet.</t>
  </si>
  <si>
    <t>Royal Decree No. 1.11.181 dated November 22, 2011, amending and completing Royal Decree No. 11.72.184, dated July, 27, 1972, to extend social security coverage by the National Social Security Fund to licensed drivers, has been published in the National Gazette No. 5998 dated November 24, 2011.</t>
  </si>
  <si>
    <t>The Borrower has maintained social safety nets, pensions, and priority social spending programs for the poor and vulnerable by maintaining their shares in the 2011 budget.</t>
  </si>
  <si>
    <t>The Recipient has improved the effectiveness of targeted social assistance (TSA) by:  (a) linking the Social Services Agency (SSA) database with government databases for income tax and property in order to review the eligibility status of all beneficiaries</t>
  </si>
  <si>
    <t>The Recipient has improved the effectiveness of targeted social assistance (TSA) by:  (b) reinforcing newly linked database through recertification of TSA beneficiaries.</t>
  </si>
  <si>
    <t>The Recipient has protected overall coverage of the Medical Insurance Program (MIP) targeted to the poor at about 900,000 beneficiaries, while improving targeting the poor.</t>
  </si>
  <si>
    <t xml:space="preserve">The Borrower has enacted Law No. 276/2010 amending the Law No. 416/2001 on the guaranteed minimum income transferring the programming of budget for guaranteed minimum income to the Ministry of Labor, Family and Social Protection and transferring the attributions related to benefits payments from local governments to the National Agency for Social Benefits, while keeping the entitlement and recertification attributions with the local governments. </t>
  </si>
  <si>
    <t>The Borrower has enacted Law No. 277/2010 on the family benefits, as amended, regulating income-tested family benefits and reducing the maximum eligibility threshold from 470 RON to 370 RON per month per capita and offering higher benefits to households earning less than 200 RON and single parent families.</t>
  </si>
  <si>
    <t>The Borrower, through MINGOB, has adopted the Comprehensive Disaster Risk Management National Policy (Política Nacional de Gestión Integral de Riesgo de Desastres).</t>
  </si>
  <si>
    <t>The Borrower, through SINAPROC, has adopted the PNGR.</t>
  </si>
  <si>
    <t>DICRE has furnished to the Borrower's Executive Branch a proposal to expand the functions and responsibilities of DICRE so as to enable said directorate to, inter alia, design, develop and implement financial protection measures in connection with disaster risks.</t>
  </si>
  <si>
    <t>The Borrower has: (a) as of January 2011, doubled the amount transferred to the poorest 15,000 families via the Tarjeta Alimentaria program with respect to the total amount transferred as of December 2010, under said program</t>
  </si>
  <si>
    <t xml:space="preserve">The Borrower has:(b) formally established SIIAS under the overall coordination of the Borrower's Ministry of Social Development.  </t>
  </si>
  <si>
    <t>The Ministry of Labor and Social Policy has developed a functional Cash Benefits Management
Information System to testing stage, and has established a network between Social Welfare Centers and
the Ministry of Labor and Social Policy.</t>
  </si>
  <si>
    <t>The Member Country has adopted the Program on Subsidizing Energy Consumption in 2011 (Official
Gazette 6/2011) which introduces a mechanism for providing support to the poor and vulnerable against
electricity prices increases.</t>
  </si>
  <si>
    <t>Pursuant to Presidential Decree Number 795, dated December 22, 2009, On Providing Monetary Compensation to Selected Categories of Citizens in Connection with Changing Energy Prices, in-kind social benefits that would have been provided to beneficiaries have been monetized as direct cash payments to be made to beneficiaries, with the number of rights-based categories of said beneficiaries reduced from thirty-nine (39) to twenty-five (25).</t>
  </si>
  <si>
    <t>Pursuant to the Interim Government Decree Number 124, dated August 24, 2010, additional monthly social benefits for families affected by the national crisis of 2010 have been introduced.</t>
  </si>
  <si>
    <t xml:space="preserve">In its respective national budgets for 2010 and 2011, and pursuant to Resolutions Number 131 of July 20, 2010, and Number 134 of April 4, 2011, respectively, the Recipient has increased the Guaranteed Minimum Income (GMI) by ten percent (10%) during the mid-2010 to mid-2011 period, and by 19 percent (19%) from mid 2011 onwards, in order to maintain the value of Monthly Benefits for the Low Income Families with Children in real terms. </t>
  </si>
  <si>
    <t>The Borrower has sought and obtained Cabinet approval of a memorandum giving details of its proposal and action plan for the establishment of SRM.</t>
  </si>
  <si>
    <t>The Borrower, through the CCT Intersectoral Committee, has: (i) adopted procedures and mechanisms to allow for the verification of compliance with health and education co-responsibilities under the CCT Solidaridad Program</t>
  </si>
  <si>
    <t>The Borrower, through the CCT Intersectoral Committee, has(ii) established regional intersectoral committees in all regions covered by the CCT Solidaridad Program, as evidenced by a Disposición issued by the CCT Intersectoral Committee, dated August 26, 2011.</t>
  </si>
  <si>
    <t>The Borrower has designed and mandated the establishment of an integral monitoring and evaluation system for purposes of sharing technical information amongst: (i) the CCT Solidaridad Program; (ii) the Borrower's Ministries of Education and Health; (iii) ADESS; and (iv) SIUBEN, as evidenced by a Disposición issued jointly by the CCT Intersectoral Committee and the CCT Interagency Committee, dated August 25, 2011.</t>
  </si>
  <si>
    <t>The Borrower, through its Social Cabinet, has: (i) expanded the number of institutions affiliated to the Red de Abastecimiento Social (RAS) to a total of 3,067 institutions as of September 30, 2011 (from a baseline of 1,988 institutions as of June 30, 2009)</t>
  </si>
  <si>
    <t>The Borrower, through its Social Cabinet, has:(ii) approved the bylaws of the RAS</t>
  </si>
  <si>
    <t>The Borrower, through its Social Cabinet, has:(iii) entered into an agreement with Pro-Consumidor, dated August 10, 2011 to: (A) supervise  the institutions of the RAS; and (B) inform beneficiaries of CCT Solidaridad Program of their rights and the functioning of the RAS, as evidenced by Resolution No. 001-2011, dated August 25, 2011, issued by the President of the Board of ADESS.</t>
  </si>
  <si>
    <t>The Recipient has approved a community public works program targeted to poor and vulnerable communities as evidenced through the Recipient's Cabinet memorandum No. 858, dated September 30, 2011 to approve the design of said community driven development program.</t>
  </si>
  <si>
    <t>Support to the Social Protection System DPO-1</t>
  </si>
  <si>
    <t>The Recipient has finalized the recruitment of the staff and implemented the institutional structure of the Local Development Support Fund and made it fully functional</t>
  </si>
  <si>
    <t>The Recipient has adopted guidelines within the framework of the National Social Protection Strategy, for the working of the Social Protection Sector Working Group</t>
  </si>
  <si>
    <t>The Recipient has approved the institutionalization of the proposed integrated social protection management information system in the Ministry of Local Government and has approinted a cross-government team to oversee its development</t>
  </si>
  <si>
    <t>The Recipient has adopted an appeals and complaints mechanism (including guidelines) for the Vision 2020 Umurenge Program (VUP), has implemented it in all Sectors in which the VUP is operation and has trained Sector level staff in its implementation</t>
  </si>
  <si>
    <t>The Recipient has adopted a road map and committed budgetary resources to expand direct support activities under the Vision 2020 Umurenge Program from one hundred and twenty (120) Sectors to one hundred and eighty (180) sectors</t>
  </si>
  <si>
    <t>The Recipient has adopted a road map and committed budgetary resources to expand public works activities under the Vision 2020 Umurenge Program from one hundred and twenty (120) Sectors to one hundred and fifity (150) Sectors.</t>
  </si>
  <si>
    <t>The Recipient has, through the Ministry of Employment and Social Welfare, pre-tested and validated the common targeting mechanism, in collaboration with Ministries of Agriculture, Health, Education, Local Government &amp; Rural Development, in accordance with the provisions of paragraph [67] of the Letter of Development Policy.</t>
  </si>
  <si>
    <t>To strengthen the financial situation of IHSS, the Recipient has increased the maximum salary subject to contribution to IHSS, as evidenced by Resolution SOJD No. 02-29-03-2011, and published in the Official Gazette on June 17, 2011.</t>
  </si>
  <si>
    <t>The Borrower, through its Council of Ministers, has adopted and submitted to Parliament draft amendments to the Law on Pensions (Journal of Laws of the Republic of Poland of 1998, item 1118) to increase the statutory retirement age.</t>
  </si>
  <si>
    <t>The Borrower, through its Council of Ministers, has adopted and submitted to Parliament draft amendments to the pensions legislation on uniformed services (Journal of Laws of the Republic of Poland of 2004, items 66 and 67) to increase the length of service and introduce a minimum retirement age.</t>
  </si>
  <si>
    <t>The Borrower, through its Council of Ministers, has adopted and submitted to Parliament draft amendments to the Law on Family Benefits (Journal of Laws of the Republic of Poland of 2003, item 2255) to improve targeting of the child-birth allowance.</t>
  </si>
  <si>
    <t>The Recipient, through the Ministry of Labor and Social Welfare, has digitized all social assistance registries</t>
  </si>
  <si>
    <t>The Statistics Indonesia (BPS) established an improved and standardized mechanism for processing and making available household socio-economic and labor force survey data.</t>
  </si>
  <si>
    <t>The Borrower strengthened the Cash Transfer Program to be used in the event of a crisis, through: (i) improved targeting of poor and vulnerable households; and (ii) better dissemination of the Cash Transfer Program among key stakeholders</t>
  </si>
  <si>
    <t>CONAFOR signed bilateral cooperation agreements (Convenios de Colaboración), with SAGARPA and SEMARNAT, fostering the sharing of information among said institutions on forestry programs, and aligning procedures and incentive programs on agricultural, livestock and forestry issues, as evidenced by the signing of bilateral Cooperation Agreements between: (i) CONAFOR and SAGARPA, on November 9, 2011; and (ii) CONAFOR and SEMARNAT, on November 7, 2011.</t>
  </si>
  <si>
    <t>A  national multi-stakeholder consultative technical council and three state-level multi-stakeholder consultative technical councils (CTC-REDD) have been created, as evidenced by: (i) the minutes of the meeting of the second ordinary session for 2011 of the CTC REDD+, dated June 9, 2011, (ii) the minutes of the meeting of the Government of the State of Chiapas dated August 12, 2011, (iii) the minutes of the meeting of the consultative technical council for REDD+ of the State of Campeche dated August 29, 2011, and, (iv) the minutes of the meeting of the consultative technical council for REDD+ of the State of Quintana Roo dated August 25, 2011. Copies of all these minutes were submitted by the Borrower, through CONAFOR, to the Bank.</t>
  </si>
  <si>
    <t>The Board of JIRA, approved REDD+ as a strategic line for its multi-annual work program, as evidenced by the minutes of the fifth ordinary session for 2010 of the Municipal Board of the Ayuquila River "JIRA", dated July 15, 2010. Copy of said minutes were submitted by the Borrower, through CONAFOR, to the Bank</t>
  </si>
  <si>
    <t>The Recipient has endorsed the EITI Policy Paper, proposed implementation of said paper and committed to work with civil society organizations and extractive industry companies in the Recipient's territory, as evidenced through: (i) the Cabinet endorsement embodied in the Extract for Action from Conclusion of the Cabinet No.C 1820116, dated July 6, 2011; and (ii) the press release "Solomon Islands Makes Landmark Announcement in Timor-Leste to Endorse the Extractive Industries Transparency Initiative" dated August 26, 2011 from the Recipient's Ministry of Finance and Treasury.</t>
  </si>
  <si>
    <t>The Recipient has enhanced the involvement of local communities in the education process by expanding the decentralization process to ensure that: (a) over time, the school construction programs in each Municipality where a Local Education Management COmmittee has been established are finalized and initiated only after consultation with said Local Education Management Committee on the implementation of such construction program; and (b) ensuring that starting Fiscal Year 2011, the school construction programs in at least 12 of said Municipalities have been finalized and initiated only after such consultations with their Local Education Management Committees.</t>
  </si>
  <si>
    <t>The Borrower has adopted and implemented: (i) a strategic action plan aimed at improving its institutional capacity to target and implement social crime and violence prevention programs in Municipalities prioritized by Pacto pela Vida as evidenced by a copy of each of said plans and a report on the implementation of said plans issued by the Borrower, all in form and substance satisfactory to the Bank</t>
  </si>
  <si>
    <t>The Borrower has adopted and implemented: (ii) a strategic plan to strengthen its crime and violence data collection, management and analysis system as evidenced by a copy of each of said plans and a report on the implementation of said plans issued by the Borrower, all in form and substance satisfactory to the Bank</t>
  </si>
  <si>
    <t>To support the prevention of crime and violence and achieve the Recipient's development and poverty reduction objectives, the Recipient has: (a) adopted a violence prevention strategy of proposed programs focused on: youth at risk, alternative conflict resolution, road safety, and citizenship building, as evidenced by Decree No. PCM 057-2011, dated September 6, 2011, published in the Official Gazette on October 1, 2011</t>
  </si>
  <si>
    <t xml:space="preserve">To support the prevention of crime and violence and achieve the Recipient's development and poverty reduction objectives, the Recipient has:(b) created the National Citizen Security Council, as evidenced by Decree No. 003-2011, dated October 18, 2011, published in the Official Gazette on October 20, 2011. </t>
  </si>
  <si>
    <t>The Borrower has strengthened its institutional framework aimed at promoting gender equality through the creation of a permanent Women's Secretariat (Secretaria da Mulher) to replace the former temporary special Women's Secretariat, and the approval of regulations for said secretariat, as evidenced by the Borrower's Law No. 14.264 of January 6, 2011 and Gubernatorial Decree No. 36.659 of June 14, 2011, respectively.</t>
  </si>
  <si>
    <t>The Recipient, through the Prime Minister, has adopted a set of national gender development indicators and criteria for sex-disaggregation in the national statistics.</t>
  </si>
  <si>
    <t>The Borrower has: (i) established the Secretariat for Women Affairs, as evidenced by the Borrower's Law No. 12.212, dated May 4, 2011, published in the Borrower's Official Gazette on May 5, 2011; and (ii) adopted the Plano Plurianual 2012/2015 including two public policy programs on gender to be carried out by the Secretariat for Women Affairs with a total aggregate value of approximately thirteen million Reais (R$13.000.000,00) as evidenced by the Borrower's Official Gazette on December 30, 2011.</t>
  </si>
  <si>
    <t>The Borrower has created conditions conducive to improving the quality of education, including an increase in the hours of instruction, as evidenced by: (a) Gubernatorial Decree No. 36.120 of January 21, 2011, authorizing full-day instruction (40 hours per week) in six (6) additional secondary schools, for an aggregate total of 65 secondary schools</t>
  </si>
  <si>
    <t>The Borrower has created conditions conducive to improving the quality of education, including an increase in the hours of instruction, as evidenced by: (b) Gubernatorial Decree No. 36.119 of January 21, 2011, authorizing expanded hours of instruction (32 hours per week) in fourteen (14) additional secondary schools, for an aggregate total of 108 secondary schools.</t>
  </si>
  <si>
    <t>The Borrower has improved and developed human capital for the job market with emphasis on professional education through the transformation of six (6) state schools into schools of professional education, as evidenced by Gubernatorial Decrees No. 36.355 of March 29, 2011 and No. 36.121 of January 21, 2011.</t>
  </si>
  <si>
    <t>The Recipient, through MOET, has issued a regulation to institutionalize regular nationwide assessments of student learning outcomes at primary and secondary levels.</t>
  </si>
  <si>
    <t>The Borrower's Government issued a Decree No. 978 - N on the "Status of the State Accreditation of Tertiary Level Institutions and Academic Programs in the Republic of Armenia", including tertiary education quality assurance policy, standards, criteria, procedures and guidelines after consultation with stakeholders, institutions, and employers.</t>
  </si>
  <si>
    <t>The Borrower has enacted the Law No. 1/2011 on national education, as amended allowing all schools in Romania to receive their budgets according to a per capita finance formula.</t>
  </si>
  <si>
    <t>Installation of an education management information system satisfactory to the Association in all the Recipient's districts to facilitate data input regarding the education sector at the district level.</t>
  </si>
  <si>
    <t>Publication of a survey of employers' satisfaction with the skills of the graduates of the Recipient's ongoing technical and vocational, education and training program to generate baseline data for assessing said program.</t>
  </si>
  <si>
    <t>In accordance with paragraph 36 of the Letter of Development Policy, the Program Implementing Entity has established school-based management committees, with broad representation, in technical and vocational education institutions in the Program Implementing Entity's territory, in order to decentralize certain school management responsibilities to the institutional level.</t>
  </si>
  <si>
    <t>The Recipient has enhanced accountability in education services, through the execution of service-level agreements providing for more accountability of service delivery at the school level to improve the overall performance of students at the basic and secondary levels, between the Recipient's ministry responsible for basic and secondary education and each of the Recipient's 6 regional directors and at least 498 primary and secondary schools head-teachers.</t>
  </si>
  <si>
    <t>The Borrower has sought and obtained Cabinet approval of a concept paper for prevocational education reform, giving details of proposed changes to existing learning and institutional arrangements, including extension of prevocational education to four years, revision of curricula, introduction of teaching and learning methods to promote retention, and acquisition of core basic skills and technical competencies.</t>
  </si>
  <si>
    <t>The Borrower, through its Ministry of Education, has: (i) approved a mechanism for the transfer of financial resources to District Offices for the purchase of didactic materials, financing of non-personnel services and non-financial assets</t>
  </si>
  <si>
    <t>The Borrower, through its Ministry of Education, has: (i) approved a mechanism for the transfer of financial resources to District Offices for the purchase of didactic materials, financing of non-personnel services and non-financial assets; and (ii) validated student evaluation standards for secondary education, as evidenced by Resolution No. 668-2011, dated September 7, 2011 and Resolution No. 605-2011, dated September 2, 2011.</t>
  </si>
  <si>
    <t>In order to improve the employment prospects for graduates of the National Upper Secondary Education System, the Borrower, through COPEEMS, has approved eighty five technical programs for the National Upper Secondary Education System, covering, inter alia, the fields of agriculture, services, administration and information, as evidenced by COPEEMS's report dated December 15, 2011 (Informe y Dictamen de Evaluación de los Planes y Programas de Estudio de la Coordinación Sectorial de Desarrollo  Académico).</t>
  </si>
  <si>
    <t>In order to improve the quality of Upper Secondary Education, promote greater transparency in evaluation and facilitate the development of new curricula for the National Upper Secondary Education System, INEE has disseminated the results of the EXCALE test which was administered to students in the last year of the National Upper Secondary Education System between March and May of 2010, as evidenced by INEE's report (La Educación Media Superior en Mexico, Informe 2010-2011).</t>
  </si>
  <si>
    <t xml:space="preserve">In order to establish clear rules regarding equal opportunity for all schools to join the National Upper Secondary Education System, the Borrower, through its Executive Committee for the National Upper Secondary Education System, has approved a modification of the rules which govern the school accreditation system, as evidenced by the Agreement No. 12/CD/2011 dated August 19, 2011, issued by said Executive Committee.  </t>
  </si>
  <si>
    <t>In order to expand the coverage of the SIGUELE Program at the State level, the Borrower, through SEP, has established the guidelines to implement the SIGUELE Program at the State level, including the provision of technical support to the Borrower's States to implement said program, as evidenced by the State Agreements.</t>
  </si>
  <si>
    <t>The Borrower has adopted the Pacto pela Educacao and is implementing said pact with Participating Municipalities within its territory, as evidenced by: (i) the Borrower's Decree No. 12.792, dated April 28, 2011, published in the Borrower's Official Gazette on April 29, 2011; and (ii) and oficio issued by the Borrower's Secretary of Education (A) reporting on the number of Participating Municipalities that have adhered to the Pacto pela Educacao in calendar year 2011, and (B) transmitting, as a sample, copies of five cooperation agreements entered into between the Borrower, represented by its Secretary of Education, and each of five Participating Municipalities.</t>
  </si>
  <si>
    <t>The Borrower, through its Secretariat of Education, has: (i) monitored the implementation impact of the Pacto pela Educacao in Participating Municipalities by (A) evaluating test results of standardized evaluation provided to second-grade students in the subject matter of Portuguese language, and (B) recording the passing rate of second-grade students, as evidenced by a report issued by the Borrower's Secretariat of Education, in form and substance satisfactory to the Bank; and (ii) (A) disseminated to each school the respective results from the implementation impact of the Pacto pela Educacao; (B) identifeid the 25% least performing participating Municipalities based on such results; and (C) provided learning materials and additional pedagogical support to the schools located in the 25% least performing Participating Municipalities, as evidenced by an oficio issued by the Borrower's Secretariat of Education, in form and substance satisfactory to the Bank.</t>
  </si>
  <si>
    <t>The Borrower has promoted equal access to basic education programs, as evidenced by the issuance of the Borrower's Decree No. 14.628 of October 31, 2011, introducing a distance-learning program and educational multimedia tools to improve school enrollment in elementary and middle schools located in rural and urban areas of the Borrower's territory</t>
  </si>
  <si>
    <t>The Borrower has taken the following steps to improve management and learning outcomes in public elementary and middle schools, as evidenced by: (i) the issuance of the Borrower’s Decree No. 14.627 of October 31, 2011, authorizing SEDUC to implement an accelerated learning program (Programa de Correção do Fluxo Escolar), to: (A) decrease age-grade distortion, repetition  and dropout rates; and (B) improve the flow and quality of said schools.</t>
  </si>
  <si>
    <t>The Recipient has fully operationalized the multi-grade system for Primary Schools (in particular rural Primary Schools), commencing Academic Year 2011-2012, by: (a) finalizing the guide for multi-grade teaching based on feedback from teachers and teacher supervisors in the field to ensure acceptance of the guide by the users; (b) distributing the updated guide to all teachers and supervisors involved with multi-grade teaching; and [c] offering training for all teachers and supervisors newly invovled with multi-grade teaching to carry out and manage such teaching properly in the classroom.</t>
  </si>
  <si>
    <t>The Recipient has introduced a new distance education training program for students training to become math and/or science teachers in Secondary Schools and has enrolled at least twenty-five new students in said program for Acadcemic Year 2011-2012.</t>
  </si>
  <si>
    <t>The Recipient has operationalized a system, commencing Academic Year 2011-2012, designed to provide to all Primary and Secondary Schools, and their teachers, as well as Primary and Secondary School teacher training instituytions throught the Recipient's territory, performance assessments of such entities' students, and recommendations, based on said assessments, of ways to improve teaching approaches, with the objective of improving pre-service training and teaching in primary and secondary level classrooms.</t>
  </si>
  <si>
    <t>The Recipient has: (1) adopted a regulatory framework designed to encourage the introduction of Dual Apprenticeship training programs, whereby students attending technical and vocational training programs intern in private enterprises as part of their training; (2) introduced and operationalized, commencing Academic year 2011-2012, said programs in at least four training institutions; and (3) informed the public through appropriate media channels of such Dual Apprenticeship opportunities available to primary education graduates who attend technical education and vocational training programs.</t>
  </si>
  <si>
    <t>In the academic year 2010/11, four (4) public universities, covering 75% of their member institutions: (a) have set up an information system capable of monitoring students' progress, by features such as discipline, level and geography, with a view to improving the internal efficiency of higher education; and (b) have produced regular reports for each university and for the group of universities as a whole.</t>
  </si>
  <si>
    <t>In the academic year 2009/10, the fifteen (15) public universities have provided in at least 80% of their bachelor-level academic programs in their openenrollment member institutions, a course module of 80 hours in foreign languages, computer literacy, communication and study skills.</t>
  </si>
  <si>
    <t>The Ministry of Labor and Vocational Training, Vocational Training Department, has established three (3) new vocational training institutes, in highdemand sectors (namely, fashion and air/space industries in 2010 and automobile in 2011), under the management of private or public-private sector professionals.</t>
  </si>
  <si>
    <t>The satisfactory implementation of the TVET Action Plan for 2012 as evidenced by: (a) the adoption of Decree No. 6/2011 dated February 21, 2011, published in the Boletim Official No. 8 dated February 21, 2011, defining the establishment of the Employment and Professional Training Institute and the restructuring of the Employment Centers; (b) the establishment of an operational Coordinating Unit for the National System of Qualifications as evidenced by the Despacho No. 01/2011 by the Ministry of Youth, Employment and Human Resources Development and published in the Boletim official No. 17 dated May 4, 2011; (c) the adoption of new operating procedures by TSF as evidenced by the Decree No. 4/2012 published in the Boletim Official No.13 dated February 29, 2012; and (d) the accreditation of four centers of vocational training in 2011 as evidenced by Despacho No. 14/2011 published in the Boletim Official No. 40 dated October 19, 2011.</t>
  </si>
  <si>
    <t>The Borrower has: (a) expanded the Plan Ceibal by delivering laptops to: (i) students in grades 1 to 3 of secondary public schools in the Borrower's territory other than in Montevideo and Canelones (94.4% of such students as of July 2011, from a baseline of 30.3% of such students as of July 2009); and (ii) students of public secondary schools in grades 1 and 2 in Montevideo and Canelones (93% of such students as of July 2011 from a baseline of 0% of such students as of July 2009)</t>
  </si>
  <si>
    <t>The Borrower has:  (b) provided WIFI connections to 248 of the secondary schools mentioned in (i) and (ii) herein (96.1% of said schools as of August 2011 from a baseline of 44.6% of said schools as of November 2009).</t>
  </si>
  <si>
    <t>In accordance with paragraph 35 of the Letter of Development Policy, the Program Implementing Entity has piloted EMIS in each of three selected local government authorities within the Program Implementing Entity's territory.</t>
  </si>
  <si>
    <t>The Recipient's Ministry of Health, Ministry of Local Government and the National Medical Stores have, in accordance with paragraph 16 (vii) of the Letter of Development Policy, signed and begun implementation of a memorandum of understanding, which includes a performance framework with key performance indicators, for the distribution of essential medicines by the National Medical Stores.</t>
  </si>
  <si>
    <t>The Recipient, through MOH, has issued a regulation to establish a centralized database as a step towards unifying the national licensing system of healthcare professionals.</t>
  </si>
  <si>
    <t>The Borrower's Government implemented: (a) comprehensive policy for copayments by issuing a Decree 1762-N dated December 23, 2010; and (b) co-payment for emergency and gynecology programs, including expanded protection for the poor by issuing Decrees Nos. 91-N dated January 27 2011, 101-A dated January 31, 2011, 232-A dated February 18, 2011, 314-A dated February 25, 2011, and 613-A dated April 6, 2011.</t>
  </si>
  <si>
    <t>The Recipient has strengthened public stewardship of health sector by enforcing internationally recognized coding system and completing data architecture required for harmonized medical claims processing.</t>
  </si>
  <si>
    <t xml:space="preserve">The Parliament has adopted a law amending Law No. 95/2006 on the reform in the health sector which introduces co-payment and exemption mechanisms and said law has been promulgated. </t>
  </si>
  <si>
    <t>The Borrower has approved a new Framework for Electronic Prescription Management.</t>
  </si>
  <si>
    <t>The Borrower's National Team Executive Secretariat working group has submitted a policy note on cost scenarios for health insurance for the poor (Jamkesmas) and a proposed health management information system to the chair of the National Team.</t>
  </si>
  <si>
    <t>The Member Country has, through enactment of the Law on Amendments to the Law on Contributions
from Compulsory Social Insurance of April 14, 2011 (Official Gazette 53/2011) de-linked the provision
of free health insurance to registration as unemployed and introduced an income-based test for provision
of free health insurance.</t>
  </si>
  <si>
    <t>The Member Country has adopted a Program to improve the efficiency and sustainability of the Health
Sector.</t>
  </si>
  <si>
    <t>The Health Insurance Fund has adopted by-Laws and a rulebook regulating the operations of the new
Health Single Treasury Account covering all public health institutions.</t>
  </si>
  <si>
    <t>The Borrower has promulgated Law No. 1438, dated January 19, 2011 and published the same in the Borrower's Official Gazette on January 19, 2011, which, inter alia, strengthened primary health care and established the criteria for updating the Mandatory Benefit Package, as said law is in full force and effect.</t>
  </si>
  <si>
    <t>The Borrower's Ministry of Social Protection has issued: (i) Resolution No. 4377, dated October 29, 2010, which, inter alia established a reimbursement system that allows more predictability in the reimbursement rates for selected high-cost medicines</t>
  </si>
  <si>
    <t>The Borrower's Ministry of Social Protection has issued: (ii) Resolution No. 1020, dated March 31, 2011, which, inter alia, established a reimbursement rate ceiling for the reimbursement of forty seven pharmaceutical active ingredients not covered by the Mandatory Benefit Package of the Contributory Regime, as said resolutions are in full force and effect.</t>
  </si>
  <si>
    <t>The Borrower's Ministry of Social Protection has issued Resolution No. 1083, dated April 5, 2011, which established a committee to monitor and analyze the trend of reimbursements paid by FOSYGA for health care goods (including pharmaceuticals) and health services not covered by the Mandatory Benefit Package of the Contributory Regime, as said resolution is in full force and effect.</t>
  </si>
  <si>
    <t>The Borrower, through the Minister of Health, has taken the following actions to enhance the efficiency of pharmaceutical usage in the public health system: (i) updating the national drugs list to include cost-effective generic and generational substitutes, (ii) adopting generic selection principles in tenders and (iii) developing standard treatment guidelines for the main chronic disease in view of reducing the spending on pharmaceuticals in public hospitals (Prime Minister.s letter dated March 27, 2011).</t>
  </si>
  <si>
    <t>The Borrower, through its Ministry of Health, has: (i) mandated the daily registration of primary health care services through the Clinic Management System, as evidenced by Disposición No. 0000016, dated July 26, 2011, issued by the Borrower's Ministry of Health</t>
  </si>
  <si>
    <t>The Borrower, through its Ministry of Health, has: (ii) issued an action plan (Plan de Acción para Apoyar e Incentivar la Aplicación de Protocolos y Uso del Sistema de Registro de Atenciones en los Centros de Primer Nivel), for the institutional strengthening of entities within the Borrower's health sector, training, and the establishment of performance incentives for physicians, nurses and administrative staff of primary health care centers related to the use of the Clinic Management System.</t>
  </si>
  <si>
    <t>The Borrower has, through its Secretariat of Health, adopted statewide strategies, guidelines and standards on primary health care activities within its territory, as evidenced by Resolution CIB No. 085/2012, dated March 22, 2012, issued by the Borrower's Secretariat of Health, published in the Borrower's Official Gazette on March 23, 2012.</t>
  </si>
  <si>
    <t>The Borrower has adopted a statewide policy on promary health care within its territory, as evidenced by a decree issued by the Borrower, in form and substance satisfactory to the Bank.</t>
  </si>
  <si>
    <t>The Borrower has enacted the Law on Farmers Health Insurance Contributions (Journal of Laws of the Republic of Poland of 2012, item 123).</t>
  </si>
  <si>
    <t>The Borrower has enacted the Law on Therapeutic Activity (Journal of Laws of the Republic of Poland of 2011, item 654), to: (i) make local governments and other public entities that own health facilities accountable for their financial results; and (ii) advance the agenda of hospital corporatization and restructuring.</t>
  </si>
  <si>
    <t>The Borrower has approved under the Government's Decision No. 359/2012 the exclusion of selected drugs compensated for indications outside the terms of their marketing approval or for which there is no scientific medical evidence supporting their indication, from the lists of compensated drugs and has issued a Minister of Health Order No. 423 dated April 26, 2012, and NHIH Order No. 118 dated April 27, 2012, setting forth the conditions under which drugs in the basic health package services can be reimbursed.</t>
  </si>
  <si>
    <t>NHIH has implemented the 2012 National Hospital Master Bed Plan approved by the Borrower's Government Decision No. 151/2011 and in accordance with the Minister of Health Order No. 1577/2011.</t>
  </si>
  <si>
    <t>The Borrower's Government has established the institutional framework for the implementation of the Health Technology Assessment (HTA) pursuant to the Borrower's Government Decision No. 351/2012.</t>
  </si>
  <si>
    <t>The Recipient has temporarily reduced excise taxes on the following petroleum items from their levels as listed in the 2009 Ministerial Ordinance, to a minimum of 70 percent on kerosene, 60 percent on diesel and 34 percent on gasoline.</t>
  </si>
  <si>
    <t>The Recipient has amended Law on Food Safety and Quality to enable application of food safety official control on all food business operators as part of reforms in trade-related areas to facilitate access to European and international markets.</t>
  </si>
  <si>
    <t>The Recipient has, through the Ministry of Food and Agriculture, publicly disclosed the operational modalities for buffer stock purchases and sales of the National Food Buffer Stock Company.</t>
  </si>
  <si>
    <t>Adoption of an action plan to strengthen and rationalize the Recipient's institutional arrangements for food security so as to ensure adequate food reserves and an efficient and effective response in the event of food shortages.</t>
  </si>
  <si>
    <t>The Recipient, through ZESCO, has continued implementation of the policy of expanding access to electricity and has achieved a net increase of 10% in the year 2011 over the total number of ZESCO customers at the end of 2010.</t>
  </si>
  <si>
    <t>Publication of an independent evaluation of the implementation of the Recipient's fertilizer strategy to promote agricultural productivity, including the results and lessons learned on the website of the Recipient's ministry responsible for agriculture.</t>
  </si>
  <si>
    <t>The Recipient has, through its Cabinet, approved a science. technology and innovation policy and a science, technology and innovation development program, in accordance with the sixteenth paragraph of the Letter of Development Policy.</t>
  </si>
  <si>
    <t>The Recipient has, thrcugh the Office of the President, constituted, and, through the Ministry of Food and Agriculture. adequately funded the National Seed Council, the National Fertilizer Council and the Plant Protection Advisory Council, in accordance with the sixteenth paragraph of the Letter of Development Policy.</t>
  </si>
  <si>
    <t>The Recipient has, through the Ministry of Food and Agriculture, developed implementation modalities for the 2012 agricultural input support program, in accordance with the fif.eenth paragraph of the Letter of Development Policy.</t>
  </si>
  <si>
    <t>The Recipient has made the Executive Secretariat of the National Council for Agricultural Research operational through the recruitment of an executive secretary, deputy executive secretary, an accountant, a monitoring and evaluation specialist and support staff, and the provision of adequate funding.</t>
  </si>
  <si>
    <t>Application, for the Cotton Seasons 2011-2012 and 2012-2013, of a producer price formula, based on international cotton prices, designed to ensure that cotton farmers are paid an appropriate price; and capitalization of the Cotton Price Stabilization Fund in an amount of at least seven billion CFA Francs (CFAF 7,000,000,000).</t>
  </si>
  <si>
    <t>Continued involvement of the private sector in the fertilizer distribution process, by the issuance of invitations to private suppliers to bid on at least 6,900 metric tons of fertilizer to be purchased by the Recipient for distribution to rice and maize producers.</t>
  </si>
  <si>
    <t>The Borrower has adopted a legal framework to foster economic development in selected regions within its territory: (i) by facilitating the renegotiation of rural debts acquired by small farmers (residing in municipalities with less than 20,000 inhabitants located in the semi-arid region of the Borrower's territory) through PRONAF, as evidenced by teh Borrower's Law No. 12.362, dated November 21, 2011, published in the Borrower's Official Gazette on November 22, 2011</t>
  </si>
  <si>
    <t>The Borrower has adopted a legal framework to foster economic development in selected regions within its territory: (ii) through the adoption of the Vida Melhor, as evidenced by the Borrower's Decree No. 13.167, dated August 11, 2011, published in the Borrower's Official Gazette on August 12, 2011</t>
  </si>
  <si>
    <t>The Borrower has adopted a legal framework to foster economic development in selected regions within its territory: (iii) by establishing a statewide policy and program for technical assistance and rural extension for family agriculture, as evidenced by the Borrower's Law No. 12.372, dated Decem,ber 23, 2011, published in the Borrower's Official Gazette dated December 24 and 25, 2011.</t>
  </si>
  <si>
    <t>The Borrower has promoted sustainable agriculture in rural areas, and therefore increasing employment and income in family farming, as evidenced by: (i) the enactment of the Borrower’s Complementary Law No. 162 of December 30, 2010, creating the directorate of rural poverty alleviation   (Directoria de  Combate á Pobreza Rural) under the Borrower’ssecretariat of rural development</t>
  </si>
  <si>
    <t>The Borrower has promoted sustainable agriculture in rural areas, and therefore increasing employment and income in family farming, as evidenced by: (ii) the issuance of the Borrower’s Decree No. 14.626 of October 31, 2011,    creating the Borrower’s program for the elimination of rural poverty    (Programa Estadual de Geração de Emprego e Renda no Meio Rural -   PROGERE), and the program unit to  manage said program (Directoria    de Combate á Pobreza  Rural – SDR/DCPR).</t>
  </si>
  <si>
    <t>NCST has furnished to FNGPC a table for the 2010/2011 Production Season, presenting an accurate breakdown of its cost of producing cotton, in comformity with its financial statements.</t>
  </si>
  <si>
    <t>The Borrower has established a logistics advisory committee aimed at coordinating relevant stakeholders involved in transport and logistics in the Borrower's territory and said committee is operational, as evidence by a decree issued by the Borrower and a report on the implementation progress of such committee, in form and substance satisfactory to the Bank.</t>
  </si>
  <si>
    <t>The CICC's Adaptation Working Group has: (i) approved a Mid-Term Adaptation Policies Framework (Marco de Políticas de Adaptación de Mediano Plazo), which requires the development of measures for reduction of differential vulnerability and strengthening of local adaptive planning, as evidenced by the CICC's Adaptation Working Group minutes of the meeting dated November 19 2010; and (ii) created a Technical Advisory Committee to facilitate participation of experts and key stakeholders in the formulation of a future national adaptation strategy of the Borrower, as evidenced by the minutes of the CICC's Adaptation Working Group meeting of December 13, 2011.</t>
  </si>
  <si>
    <t>An agreement to develop a regional strategy for climate change adaptation in the Yucatán Península and a Climate Action Fund for the Yucatán Península, coordinated by the Climate Change Regional Commission for the Yucatán Península, has been entered into among the States of Yucatán, Campeche, and Quintana Roo, as evidenced by the "General Coordination Agreement on the Yucatán Península's Climate Change" among the referred States dated December 7, 2010. The Borrower, through SEMARNAT, has submitted copies of said agreement to the Bank.</t>
  </si>
  <si>
    <t>A new budgetary program "National Program for Climate Change Adaptation and Prevention of Natural Disasters" (Programa Nacional de Adaptación del Cambio Climático y de Prevención de Desastres Naturales) for implementation by the Borrower, through SEMARNAT, has been enacted to finance climate change adaptation initiatives, as evidenced through the approval and publication in the Official Gazette of the budget law for fiscal year 2011, on December 7, 2010, referring to the said program, for the amount of 300,000,000 Pesos, in Annex 31 of the referred law.</t>
  </si>
  <si>
    <t xml:space="preserve">The Borrower's Climate Change Coordination Board approved on May 2, 2011, and the Borrower's Ministry of Environment and Urbanization announced in July 2011, the National Climate Change Action Plan, which inter alia establishes an overall implementation plan and sectoral plans for key sectors in accordance with the priority areas and activities set out in the National Climate Change Action Strategy. </t>
  </si>
  <si>
    <t>MONRE has furnished to MPI a letter dated July 28, 2010 submitting for the Prime Minister's approval a National Target Program for Water Resources Management based on the Water Sector Review.</t>
  </si>
  <si>
    <t>The Recipient's Prime Minister has issued Decree Number 21/201 1/ND-CP dated March 29, 2011 guiding the implementation of the Law on Energy Efficiency and Conservation, and has received from MOlT for approval a draft Decree on administrative sanctions in the field of energy saving and efficiency.</t>
  </si>
  <si>
    <t>The Recipient, through MONRE, has finalized a Report on Updated Climate Change Scenarios dated 2011 updating the Recipient's climate change scenarios with an improved methodology</t>
  </si>
  <si>
    <t>The Recipient's Prime Minister issued Official Instructions Number 8981/VPCP-QHQT dated December 10, 2010 outlining the guiding principles relating to the use of official development assistance to respond to climate change through budget support.</t>
  </si>
  <si>
    <t xml:space="preserve">The Borrower has amended the Use of Renewable Energy Resources for the Purpose of Electricity Generation Law No. 5346 by publishing amendment Law No. 6094 in the Official Gazette on January 8, 2011, which amendment inter alia defines the various renewable energy resources and provides a support mechanism for renewable energy resources and incentives for the use of domestically produced equipment.  </t>
  </si>
  <si>
    <t>The Borrower has published in the Official Gazette on June 8, 2010, the Regulation on Large Combustion Plant for the licensing of new installations, thereby transposing into law EU Directive 2001/80/EC on Large Combustion Plants.</t>
  </si>
  <si>
    <t>The Recipient has, through the Attorney General and Minister of Justice, submitted to its parliament a Bill for the National Electricity Act 2011, in accordance with the provisions of paragraph 93 of the Letter of Development Policy</t>
  </si>
  <si>
    <t>The Recipient, through its Ministry for Energy and Water Resources, has entered into a Power Purchase Agreement with the National Power Authority, for the sale of electrical power generated from the Bumbuna Hydroelectric Power Plant to said National Power Authority, in accordance with the provisions of paragraph 94 of the Letter of Development Policy</t>
  </si>
  <si>
    <t>The Recipient's council of ministers has adopted implementing decrees for the Rural Land Law whose objectives are to devolve authority over land management to local administrative levels of government, and provide legal standing for customary land use, so as to enhance tenure security for land users, facilitate private investment in rural areas and improve land administration</t>
  </si>
  <si>
    <t>the Recipient has completed an assessment of its legal framework for land tenure (both statutory and customary law) to determine amendments required to existing land laws.</t>
  </si>
  <si>
    <t>In accordance with paragraph 31 of the Letter of Development Policy, the Program Implementing Entity has executed an agreement with a concessionaire for devising and running the EGIS.</t>
  </si>
  <si>
    <t>The Borrower has improved land tenure security for small family farmers, larger producers, as well as for Quilombolas Communities located in rural areas, with particular focus on the Cerrado Reserve, as evidenced by: (i) the enactment of the Borrower’s Law No. 6,127 of November 21, 2011,  authorizing the donation of public rural land to: (A) family farmers  occupying and/or working said land; and (B) larger scale producers  occupying and working the land for at least 5 consecutive years</t>
  </si>
  <si>
    <t>The Borrower has improved land tenure security for small family farmers, larger producers, as well as for Quilombolas Communities located in rural areas, with particular focus on the Cerrado Reserve, as evidenced by: (ii) the issuance of the Borrower’s Decree No. 14.625 of October 31, 201,  creating the Borrower’s program for regularization of lands occupied  by Quilombola Communities</t>
  </si>
  <si>
    <t>The Borrower has promoted the sustainable use of rural landscapes, and therefore ensuring environmental sustainability, as evidenced by the enactment of the Borrower's Law No. 6.132 of November 28, 2011, creating the rural environmental cadastre, a mechanism for rural environmental registration and licensing.</t>
  </si>
  <si>
    <t>The Borrower has published in the Official Gazette on June 8, 2010, the Regulation on Control of Soil Pollution and Contaminated Sites by Point Sources, which regulation provides inter alia for control of soil pollution and the determination and remediation of polluted sites.</t>
  </si>
  <si>
    <t>The Recipient has, in accordance with paragraph 16 (ix) of the Letter of Development Policy, piloted the country-wide establishment of water user bodies for water-for-production facilities, starting with at least 18% established and functional bodies, and has piloted the contracting of private operators to handle day-to-day maintenance of large water-for-production facilities (dams and valley tanks with capacity exceeding 40,000 m3), starting with at least one large facility, all in accordance with the Recipient's Manual for Water for Production Management Systems</t>
  </si>
  <si>
    <t>The Borrower has strengthened its management of water resources through the appointment of permanent technical personnel for APAC in accordance with competitive procedures, as evidenced by Gubernatorial Act No. 4570 of May 10, 2011 and Joint Resolution (Portaria Conjunta) SAD/APAC No. 117 of December 14, 2010, all in accordance with the APAC Law and the APAC Resolutions.</t>
  </si>
  <si>
    <t>The Recipient, through MPI, has issued technical guidelines for the application of strategic environmental assessments in the process of socio-economic development planning.</t>
  </si>
  <si>
    <t>The Recipient has appointed a cross-government team to develop modalities for the factoring of early warning information and data in social protection programs.</t>
  </si>
  <si>
    <t>The Recipient has adopted and introduced, commencing Academic Year 2011, a revised curriculum for secondary education that integrates health, nutrition and HIV/AIDS education.</t>
  </si>
  <si>
    <t>The Recipient's Ministry of Public Service and Ministry of Finance and Economic Development have, in accordance with paragraph 16 (v) of the Letter of Development Policy, adopted a single framework for results oriented management, output oriented budgeting and budget monitoring, including a modality for attaching performance agreements to letters of appointment of civil servants.</t>
  </si>
  <si>
    <t>The Borrower has taken the following steps to establish its Development Agency (Agência de Fomento do Estado de Pernambuco, S.A.) ("AGEFEPE"), aimed at promoting economic and social development by supporting micro, small and medium-size enterprises and rural producers in local production chains: (a) the authorization by the Guarantor’s Central Bank (Banco Central do Brasil) to commence the operations of AGEFEPE on December 9, 2010</t>
  </si>
  <si>
    <t>The Borrower has taken the following steps to establish its Development Agency (Agência de Fomento do Estado de Pernambuco, S.A.) ("AGEFEPE"), aimed at promoting economic and social development by supporting micro, small and medium-size enterprises and rural producers in local production chains: (b) the enactment of the Borrower’s Law No. 14.282 of March 29, 2011, allocating resources to AGEFEPE.</t>
  </si>
  <si>
    <t>The Recipient, through the Prime Minister has adopted a Public Administration Reform Master Plan for 2011-2020; and through MOHA, has started piloting a results-oriented monitoring and evaluation system.</t>
  </si>
  <si>
    <t>The Borrower has implemented a new methodology for evaluating capital investments in six line ministries (MoF, Ministry of Transport and Works, Ministry of Education, Ministry of Health, Ministry of Agriculture and Fisheries, and Ministry of National Security), as evidenced by the inclusion in the Budget Call 2011/2012 Financial Year (Ref. No. 907/120) dated January 28, 2011 of processes to be followed to prioritize the investment program</t>
  </si>
  <si>
    <t>The Borrower has adopted output and outcome indicators for thirty one selected expenditure programs in seven priority areas, as evidenced by the updated Volume II of the 2010-2014 Budget Law.</t>
  </si>
  <si>
    <t>The Borrower, through its Ministries of Finance, Economy and Public Administration, has:  (ii) approved the Presidential Decree No. 522-11, dated August 31, 2011, which regulates Article 14 of the Borrower's Law No. 423-06 (Ley Orgánica de Presupuesto para el Sector Público), that establishes a results-oriented management model through the use of performance agreements.</t>
  </si>
  <si>
    <t>The Borrower has strengthen the institutional framework governing public management for an efficient public service delivery, as evidenced by the issuance of the Borrower's Decree No. 14.637 of November 22, 2011, creating the result-based and financial management steering committee (Comissão de Gestão Financeira e Gestão por Resultados), for the purposes of  defining and enforcing the consolidation of a result-based management system in the Borrower's public agencies, including the task of adjusting payments due to each of the Borrower's public agencies in accordance with said agency's performance and the monitoring of a portfolio of priority projects linked to the Strategic Multi-year Plan 2012-2015.</t>
  </si>
  <si>
    <t>The Borrower has sought and obtained Cabinet approval of a decision to transform DBM into a financially viable MSME bank duly licensed by BOM, and with private sector involvement.</t>
  </si>
  <si>
    <t>The Borrower, in support of its e-government agenda, has mandated all public entities to adopt the necessary measures to enable these agencies to exchange information that is electronically available, as evidenced by Articles 157 to 160 of the 2010-2014 Budget Law.</t>
  </si>
  <si>
    <t>In accordance with paragraph 31 of the Letter of Development Policy, the Program Implementing Entity has introduced a system of public access to land information by publishing on its website progress reports on the EGIS which include a first set of land maps under the EGIS.</t>
  </si>
  <si>
    <t>The Borrower, through its Ministry of Finance, has launched an online budget transparency tool (Portal del Ciudadano Dominicano), which allows free public consultations on public revenues and expenditures of the Borrower's central agencies, including data on execution of the Borrower's national budget.</t>
  </si>
  <si>
    <t>The Recipient, through the Ministry of Commerce, Trade and Industry, has established an informational electronic registry for housing all approved business licenses.</t>
  </si>
  <si>
    <t>issued a Decree (Presupuesto de Egresos de la Federación para el Ejercicio Fiscal 2012), published in the Borrower's Official Gazette on December 12, 2011, which inter alia, fosters the implementation of electronic payments through the STA, including the payment of pensions under the Borrower's federal government responsibility.</t>
  </si>
  <si>
    <t>The Borrower has sought and obtained Cabinet approval of its plan to promote widespread adoption and use of public key infrastructure (PKI) technology to execute secure electronic transactions.</t>
  </si>
  <si>
    <t>The Recipient, through SBV, has issued a regulation to enhance public disclosure and communication of SBV's policies and banking sector statistics.</t>
  </si>
  <si>
    <t>The Borrower has enacted regulation: i) Regulation on Informing Depositors and Potential Depositors about Deposit Protection Scheme, to bring public communication protocols vis-à-vis insured depositors in line with EU Directive on Deposit Guarantee Schemes 94/19/EC and 2009/19/EC; ii) Decision on Detailed Conditions, Manner and Procedure of the Guaranteed Deposit Payout, to improve the efficiency and transparency of guaranteed deposit payouts.</t>
  </si>
  <si>
    <t>The Borrower has, through enactment of the Law on Protection of Deposits of August 7, 2010 (Official Gazette 44/10), introduced a mechanism for ensuring a smooth transition from the blanket deposit guarantee by: (i) increasing the ceiling for limited deposit insurance coverage; (ii) enhancing the financial resources of the Deposit Protection Fund by allowing additional funding sources in case of emergency; and (iii) shortening the mandatory payout period.</t>
  </si>
  <si>
    <t>The Borrower has, through enactment of the Law on Central Bank of Montenegro of July 30, 2010 (Official Gazette 40/10 and 46/10), aligned the legislative framework for the Central Bank of Montenegro (CBCG) with European Union sound practices, including, inter alia, expanded powers and instruments for CBCG's function as lender of last resort.</t>
  </si>
  <si>
    <t>CBCG has (i) completed onsite examinations and stress-testing of systemic banks to determine the current and projected level of capital adequacy of such banks</t>
  </si>
  <si>
    <t>CBCG has (ii) approved, and made progress in implementation of, supervisory action plans for banks of special concern, in each case applying a satisfactory methodology.</t>
  </si>
  <si>
    <t>The Borrower has, through enactment of the Law on Amendments to the Law on Banks of August 7, 2010 (Official Gazette 44/10), enhanced the regulatory framework for the banking sector, including, inter alia: (i) strengthening "fit and proper" criteria for bank management and shareholders; (ii) improving the definition of "related parties"; (iii) clarifying CBCG's powers for remedial action; (iv) strengthening the interim administration process for problem banks; and (v) improving the statutory protection of CBCG employees.</t>
  </si>
  <si>
    <t>The Borrower has, through enactment of the Law on Amendments to the Law on Bankruptcy and Liquidation of Banks of August 7, 2010 (Official Gazette 44/10), provided CBCG with improved instruments for resolution of problem and insolvent banks in a timely and least costly manner.</t>
  </si>
  <si>
    <t xml:space="preserve">CBCG has approved the time-bound PB Supervisory Action Plan on the basis of an on-site inspection, and has confirmed that Prva Banka is in full compliance with minimum regulatory requirements and provisions of the approved PB Supervisory Action Plan. </t>
  </si>
  <si>
    <t>The Member Country has established the Financial Stability Committee and this Committee has
adopted rules of procedure for its operations.</t>
  </si>
  <si>
    <t>The CBCG has, in order to implement the Standardized Basel II Appoach, adopted the following regulations: i) Capital Adequacy Decision, Official Gazette 38/11, July 1, 2011 on capital adequacy; ii) Decixion on the manner of calculating banks' exposures, Official Gazette 15/12, March 5, 2012, on large exposures; and iii) Decision on Public Disclosure of Information and Data by Banks, Official Gazette 2/12, December 29, 2011 on banks' transparency and information disclosure under Pillar 3 of Basel II.</t>
  </si>
  <si>
    <t>The CBCGG has adopted the deicsion on Minimum Standards for Credit Risk Management in Banks, Official Gazette 22/12, April 12, 2012, implementing IFRS 39 for the banking system as of January 1, 2013.</t>
  </si>
  <si>
    <t>The Government has by its decision dated March 29, 2012 approved the Law on Financial Collateral, and thus improved the legislative framework for financial collateral and facilitated enhanced liquidity management at financial institutions.</t>
  </si>
  <si>
    <t>The National Bank of the Kyrgyz Republic (NBKR), as the banking supervisory authority, has restructured the financially distressed OJSC AsiaUniversalBank (AUB) into a new entity, the Zalkar Bank, and has introduced direct supervision and temporary administration procedures for the rehabilitation of financially distressed banks.</t>
  </si>
  <si>
    <t>NBKR has issued Directive Number 30, dated May 26, 2011, for improving supervisory response mechanisms to identify shortcomings in, and initiate prompt preventive and corrective action to, financially distressed banks in the Kyrgyz Republic.</t>
  </si>
  <si>
    <t>The Deposit Protection Agency has been reconstituted as an independent legal entity by Government Resolution Number 269, dated May 31, 2011.</t>
  </si>
  <si>
    <t>The Recipient, through the Governing Board of the Central Bank of Kosovo, has approved the Regulation on Credit Registry, dated February 24, 2012.</t>
  </si>
  <si>
    <t>The Recipient has submitted to its Parliament the draft Law on Banks, Microfinance Institutions, and Non-Bank Financial Instututions.</t>
  </si>
  <si>
    <t xml:space="preserve">The Recipient has, in accordance with paragraph 32 of the Letter of Development Policy, established in the Ministry of Finance a functional public private partnership unit to be responsible for fiscal risk allocation and other financial matters relating to public private partnerships. </t>
  </si>
  <si>
    <t>The Recipient's cabinet has approved a strategy designed to facilitate public private partnerships in the Recipient's territory.</t>
  </si>
  <si>
    <t>The Recipient has, through the enactment of the EDIF Amendment Act, adapted the Export Developme:it and Investment Fund to incorporate an investment fund window for agricultuie and, through the Ministry of Food and Agriculture. developed guidelines for the operation of said window, in accordance with the eighteenth paragraph of the Letter of Development Policy.</t>
  </si>
  <si>
    <t>The Recipient has issued a decree to modify the rules governing the National Private Investor Council and convened and held a first meeting of the National Private Investor Council's members since 2007.</t>
  </si>
  <si>
    <t>The Borrower has adopted procedures for managing expressions of interest in public-private partnership projects under the jurisdiction of the Borrower's public administration, as evidenced by the Borrower's Decree No. 12.653, dated February 28, 2011, published in the Borrower's Official Gazette on March 1, 2011..</t>
  </si>
  <si>
    <t>The Borrower has expanded health insurance coverage to: (a) spouses and domestic partners of public and private sector workers with health insurance coverage and who have three or more children; (b) public and private sector workers from lowest income groups that retired from their employment before January 1, 2008; and (c) all public and private workers that retired from their employment before January 1, 2008, as evidenced by the Borrower's Decree No. 318-010, dated October 26, 2010 and published in the Borrower's official gazette on November 1, 2010, and the Borrower's Law No. 18.731, dated January 7, 2011, and published in the Borrower's official gazette on January 25, 2011.</t>
  </si>
  <si>
    <t>The Borrower, through its Secretariat of Social Development, has approved co-financing for the delivery of social assistance services and benefits in its Municipalities, as evidenced by: (i) the Borrower's Resolution No. 001/2012, dated January 30, 2012, published in the Borrower's Official Gazette on March 10 and 11, 2012; (ii) an oficio from the Borrower's Secretariat of Social Development reporting on the implementation of such co-financing activities in 50 municipalities within the Borrower's territory selected based on the lowest IGD-M</t>
  </si>
  <si>
    <t>The Borrower has promoted the participation of vulnerable youth in public policy and educational programs, as evidenced by the enactment of the Borrower's Complementary Law No. 162 of December 30, 2010, creating the coordination agency for youth, responsible for the implementation of the Borrower's Plan for Youth Empowerment.</t>
  </si>
  <si>
    <t xml:space="preserve">SEDESOL's guidelines for sustainable urban development, aimed at fostering sustainable urban territorial development and increased social resilience, have been incorporated by selected housing institutions of the Borrower, such as CONAVI with its upfront subsidy program "Esta es tu casa" and INFONAVIT with its mortgage origination criteria, as evidenced by: (i) said guidelines submitted by SEDESOL on January 23, 2012; (ii) the CONAVI rules of operation of the referred program, published in the Official Gazette on December 26, 2011; and (iii) by the adoption of INFONAVIT's financial plan for 2011-2015, incorporating an innovative strategy for green mortgages. </t>
  </si>
  <si>
    <t>Lagos State DPO-1</t>
  </si>
  <si>
    <t>2010 Lagos State budget based on a Medium-Term Fiscal Strategy that is consistent with long-term debt sustainability has been adopted by the Executive Council.</t>
  </si>
  <si>
    <t>PRSC-2</t>
  </si>
  <si>
    <t>The Recipient has reduced the arrears owed by the central government to the Public Service Pension Fund from ZMK 93 billion at the end of Fiscal Year 2008 to not more than ZMK67 billion by the end of Fiscal Year 2009, as maintained to the date of this Agreement.</t>
  </si>
  <si>
    <t>GRGG-4</t>
  </si>
  <si>
    <t>The Recipient has submitted to its Parliament a suitable bill to govern management of public debt, including the accumulation and management of contingent liabilities.</t>
  </si>
  <si>
    <t xml:space="preserve">The Borrower has taken the necessary steps to ensure that the Public Debt Administration is fully staffed and has completed the following activities: (a) established a comprehensive debt database; </t>
  </si>
  <si>
    <t xml:space="preserve">The Borrower has taken the necessary steps to ensure that the Public Debt Administration is fully staffed and has completed the following activities: (b) prepared a comprehensive medium-term debt management strategy; </t>
  </si>
  <si>
    <t xml:space="preserve">The Borrower has taken the necessary steps to ensure that the Public Debt Administration is fully staffed and has completed the following activities: (c) prepared and delivered to the Bank a complete description, satisfactory to the Bank,  of all outstanding Government guarantees, including a qualitative analysis of the risk of payments under these guarantees; and </t>
  </si>
  <si>
    <t>The Borrower has taken the necessary steps to ensure that the Public Debt Administration is fully staffed and has completed the following activities: (d) prepared procedures manuals for the main debt management activities.</t>
  </si>
  <si>
    <t>EMGRG III DPO IV</t>
  </si>
  <si>
    <t>The Recipient's Minister of Finance and Budget has adopted and publicly disclosed (e.g., in newspapers) the Arrears Order setting forth, inter alia, eligibility criteria for the settlement of arrears in respect of commercial suppliers under the Domestic Arrears Clearance Plan.</t>
  </si>
  <si>
    <t>The Recipient has settled at least CFAF500,000,000 of arrears due to small- and medium-businesses in accordance with the Arrears Order.</t>
  </si>
  <si>
    <t>Emergency Recovery DPC</t>
  </si>
  <si>
    <t>In order to determine the exact amount of public sector debt in arrears with the private sector as of December 31, 2009, the Recipient has: (a) drafted terms of reference for the hiring of an international audit firm to conduct an audit of undocumented public sector debt in arrears (deuda flotante)</t>
  </si>
  <si>
    <t>In order to determine the exact amount of public sector debt in arrears with the private sector as of December 31, 2009, the Recipient has: (b) invited firms to submit requests for proposals</t>
  </si>
  <si>
    <t>PRSC VI</t>
  </si>
  <si>
    <t xml:space="preserve">Adopted measures to improve the performance of ELECTRA as evidenced by: (d) the debt restructuring plan issued by ELECTRA's Board of Directors on April 19, 2010,  reflecting: (i)  a time-bound action plan to restructure ELECTRA's arrears with its providers;  and (ii) ELECTRA's initial steps with its creditors inviting them to negotiate the rescheduling of the said arrears as evidenced by the letters from ENACOL to the Minister of Tourism, Industry and Energy dated August 4, 2010, and to General Director for Treasury at the Ministry of Finance. </t>
  </si>
  <si>
    <t>Caused TACV to adopt measures to improve its operational, financial and commercial performance, as evidenced by: (b) the letter dated October 12, 2010, issued by TACV's Board of Directors confirming that arrears with its domestic and internal suppliers have been cleared</t>
  </si>
  <si>
    <t>Caused TACV to adopt measures to improve its operational, financial and commercial performance, as evidenced by: (c) the debt rescheduling agreement signed between ASA and TACV providing  that arrears among both entities have been rescheduled dated November 30, 2009</t>
  </si>
  <si>
    <t>Cleared its domestic arrears which were acknowledged in 2005, except for those with its municipal chambers which will be off-set through debts owed by the said municipalities to the central government, as evidenced by the Recipient's Minister of Finance letter dated August 19, 2010.</t>
  </si>
  <si>
    <t>The Borrower has started to design a medium-term debt management strategy which includes the development of its domestic public debt market, as evidenced by: Cabinet Decree No. 4 of January 26, 2010 which authorizes the issuance of up to $600 million in treasury notes</t>
  </si>
  <si>
    <t>The Borrower has started to design a medium-term debt management strategy which includes the development of its domestic public debt market, as evidenced by:  the issuance of treasury notes with an aggregate value of more than $500 million during 2010.</t>
  </si>
  <si>
    <t>Public Management and Governance</t>
  </si>
  <si>
    <t>The Recipient's council of ministers has submitted to the Recipient's national congress, as a prelude for final approval, a bill of law that regulates public debt management specifying the processes and procedures for contracting new Recipient's public debt.</t>
  </si>
  <si>
    <t>EGRG-3</t>
  </si>
  <si>
    <t>The Recipient's Minister of Finance has adopted an action plan for the strengthening of its Public Debt Office, as evidenced by letter from the Recipient's Minister of Finance, dated May 4, 2011.</t>
  </si>
  <si>
    <t>Employment DPL</t>
  </si>
  <si>
    <t>MDIC has issued in 2010 an Order (Arrêté), referred to in the 1999 Statistical Law, which stipulates the official procedure for public agencies to transmit data files to INS for statistical purposes.</t>
  </si>
  <si>
    <t>INS has harmonized its nomenclature of products with the nomenclatures of the United Nations and the European Union, for statistical purposes.</t>
  </si>
  <si>
    <t>The Recipient has reformed the statistics system by: (a) adopting the law on official statistics</t>
  </si>
  <si>
    <t>The Recipient has reformed the statistics system by: (b) establishing the supervisory board envisaged by the law</t>
  </si>
  <si>
    <t>PRSC-5</t>
  </si>
  <si>
    <t xml:space="preserve">	Adoption by the Council of Ministers of the Recipient of amendments to the Statistics Law that mandate a more open access by users to anonymised primary data.</t>
  </si>
  <si>
    <t>The Borrower's Parliament has approved, and its Government is implementing, an economic stimulus package for its Fiscal Year 2009 to mitigate the impact of the global financial crisis.</t>
  </si>
  <si>
    <t>Medium-term macroeconomic framework for determiniation of budgetary resource ceilings has been adopted by the Lagos State Ministry of Economic Planning and Budgeting</t>
  </si>
  <si>
    <t>DPC-1</t>
  </si>
  <si>
    <t>The Cabinet has approved an Economic Development Policy on November 10, 2009, and has formally released said Policy to the public on April 2, 2010.</t>
  </si>
  <si>
    <t>The Recipient has adopted the Tonga Energy Road Map June 2010, by decision of its Cabinet No. 739, dated August 20, 2010.</t>
  </si>
  <si>
    <t>An intra-governmental mechanism to coordinate energy sector activities across Recipient's administration is established and operationalized, pursuant to the terms of the decision of Cabinet of November 25, 2009 and the minutes of the meetings of the Tonga Energy Road Map Committee dated February 12, 2010 and February 19, 2010.</t>
  </si>
  <si>
    <t>Education: In accordance with paragraph 15.4 (i) of the Letter of Development Policy, section on effective delivery of and improved access to core public services, the Recipient has provided evidence satisfactory to the Association as to the signing of performance contracts, covering customized performance targets, with at least 90 percent of all head teachers in the 12 Districts with the weakest education sector indicators.</t>
  </si>
  <si>
    <t xml:space="preserve">Performance of Public Servants: The Recipient has, in accordance with paragraph 15.3 (i) of the Letter of Development Policy, section on good governance, adopted the framework for attracting and retaining teachers and health personnel in Hard-to-Reach Areas. </t>
  </si>
  <si>
    <t>E-Delivery of Public Services</t>
  </si>
  <si>
    <t>The Borrower has developed and begun implementation of a reorientation program for state government policy makers and officials in e-governance.</t>
  </si>
  <si>
    <t>SEDPP</t>
  </si>
  <si>
    <t xml:space="preserve">The Recipient has enacted the Law on the Civil Service No. 03/L-149 and the Law on Civil Service Remuneration No. 03/L-147, with a completed analysis of cost implications, and published such laws in the Official Gazette dated June 25, 2010, all in a form and manner satisfactory to the Association. </t>
  </si>
  <si>
    <t>As part of the Integrated Public Service Delivery System initiative, the draft of the delivery standards have been prepared and forwarded to the Cabinet Secretariat in 2010 by ten (10) ministries of the Recipient, twelve (12) autonomous agencies and twenty (20) Dzongkhags.</t>
  </si>
  <si>
    <t>The Borrower's Office of Public Sector Development Commission and Bureau of the Budget have harmonized their reporting systems to facilitate the formulation of key performance indicators for a four-year ministerial and departmental operational plan covering all Government agencies</t>
  </si>
  <si>
    <t>The Borrower's Parliament has promulgated the Civil Service Act of 2008 and the Borrower's Office of the Civil Service Commission has tajken necessary action to implement a new grading structure across the entire civil service with effect from December 11, 2008.</t>
  </si>
  <si>
    <t xml:space="preserve">The Recipient, through the MoFNP, has submitted to Cabinet a draft comprehensive pay policy designed to restructure the public service and supporting creation of an efficient and motivated work force. </t>
  </si>
  <si>
    <t>The Recipient has: (a) adopted the service delivery charters designed to enhance the performance and delivery of services in the Ministry of Tourism, Environment and Natural Resources, the Ministry of Mines and Mineral Development, Public Sector Management Division, and the Department of National Registration</t>
  </si>
  <si>
    <t>The Recipient has:  (b) commenced implementation of the said charters in the Ministry of Mines and Mineral Development.</t>
  </si>
  <si>
    <t>P117495</t>
  </si>
  <si>
    <t>PRSG VII</t>
  </si>
  <si>
    <t>Approval by the Recipient's Cabinet of the general statutes for the public service.</t>
  </si>
  <si>
    <t>Adoption by the Recipient's Cabinet, and operationalization, of a comprehensive five-year capacity building strategy for Local Government.</t>
  </si>
  <si>
    <t>DPL-2</t>
  </si>
  <si>
    <t xml:space="preserve">The Borrower has enacted Law No. 330/2009 on the Unitary Pay that sets out the principles and timetable for the introduction of subsidiary legislation for a reformed pay system. </t>
  </si>
  <si>
    <t>The Recipient has reformed the statistics system by: (c) establishing the statistics office as an independent entity.</t>
  </si>
  <si>
    <t xml:space="preserve">The Recipient has, through its Office of the President (Public Sector Reform Secretariat), completed a definitive roll of subvented agencies, and a categorization of said agencies as follows: (a) the subvented agencies that would stay on government subvention for the foreseeable future; and (b) the subvented agencies that would be analyzed for a decision regarding their closure, withdrawal from government subvention, partial commercialization, or full commercialization, in accordance with the provisions of paragraph 50 of the Letter of Development Policy;   </t>
  </si>
  <si>
    <t>Emergency DPO</t>
  </si>
  <si>
    <t>The recruitment of the new members of the CNMP has been advertised in local newspapers.</t>
  </si>
  <si>
    <t>PRDP Support III</t>
  </si>
  <si>
    <t>The 2010 Budget Law of the Palestinian Authority includes provisions to ensure that all promotions in the Palestinian Authority are supported by adequate budget allocations</t>
  </si>
  <si>
    <t>2nd EFT/FTI Grant</t>
  </si>
  <si>
    <t>In order to better leverage teachers' teaching time, the Recipient has:  (iv) established a monitoring and evaluation system (including collecting, compiling and analyzing data) of the number of hours taught by full-time teachers and the use of part-time teachers in Secondary Education.</t>
  </si>
  <si>
    <t>In order to better leverage teachers' teaching time, the Recipient has: (ii) introduced an annual period of administrative school opening to address administrative, logistical and maintenance issues before the beginning of the teaching period</t>
  </si>
  <si>
    <t>In order to better leverage teachers' teaching time, the Recipient has: (iii) strengthened its capacities (communication tools and training) to implement the administration's remedies to unauthorized absence of teachers in Primary Education</t>
  </si>
  <si>
    <t>The Borrower has implemented a nominal wage freeze for public employees at all levels of Government until end-2010, and has adopted a post-freeze wage indexation policy: (i) 2009 Budget Law - Articles 7 and 26, published in the Official Gazette of the Borrower No. 120/08 of December 29, 2008; (ii) 2009 Budget Law revision - Article 7, published in the Official Gazette of the Borrower No. 31/09 of April 30, 2009; (iii) 2010 Budget Law - Articles 8 and 42, published in the Official Gazette of the Borrower No. 107/09 of December 23, 2009; (iv) 2011 Budget Law - Article 8, published in the Official Gazette of the Borrower No. 101/10 of December 29. 2010; and (v) Budget System Law Revision and Amendments, published in the Official Gazette of the Borrower No. 101/10 of December 29. 2010).</t>
  </si>
  <si>
    <t>PDPG-5</t>
  </si>
  <si>
    <t>A new performance appraisal system for public administration employees has been introduced pursuant to the Recipient's Presidential Decree Number 1018, dated February 18, 2011.</t>
  </si>
  <si>
    <t>The Borrower has pursuant to the Memorandum of Action: Public Administration and Public Sector Reform Programme adopted the Reclassifying Public Bodies in Seychelles and Introducing a Standard Approach policy categorizing public entities as regulatory, essential service-delivery or non-government service-delivery and defining new financing and accountability standards and mechanisms relative to such classifications.</t>
  </si>
  <si>
    <t>The Borrower has adopted a new wage grading structure to ensure consistency and transparency in the grading of staff, alignment of remuneration to skills and levels of responsibility and the retention of skilled workforce in the professional cadres of the public sector.</t>
  </si>
  <si>
    <t>The Borrower has pursuant to the Public Enterprise Monitoring Act, 2009 established and appointed staff of the Public Enterprise Monitoring Division of the Ministry of Finance, to oversee the implementation of the Act.</t>
  </si>
  <si>
    <t xml:space="preserve">	Satisfactory progress made in strengthening human resource management in the education sector, as evidenced by the adoption by the HR department of the Ministry of the Recipient in charge of primary education of an identification system using an identification number for all contractual teachers consistent with civil service identifications and the effective integration of the Volunteers Project Unit into the HR directorate of the Ministry of Education.</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</si>
  <si>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(a) prepare, and make publicly available not lataer than 3 months after the date of said agreement, a list of the teachers enrolled on the payroll of the Ministry of Education (Anexo Desglosado de Plazas Docentes), classified by department, municipality, and education level (including the corresponding salary information)</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</si>
  <si>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(b) eliminate all teachers' positions deemed to be redundant based on the results of the Positions Audit</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</si>
  <si>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(c) fulfill the demand of new teachers' positions using teachers available based on the results of the Positions Audit.</t>
  </si>
  <si>
    <t>Caused TACV to adopt measures to improve its operational, financial and commercial performance, as evidenced by: (e) adoption of a set of human resources related measures dealing with rationalization of staff, suspension of several costly employee benefits, including free airfare allowances for family members, as evidenced by the Resolution (Ordem de Servico) Nr 64 of August, 20, 2010, issued by TACV's Board of Directors</t>
  </si>
  <si>
    <t>Improved its human resources management system allowing for the mobile placement of civil servants as evidenced by the Decree Nr.54/2009, dated December 7, 2009.</t>
  </si>
  <si>
    <t>The Borrower has: (a) submitted draft amendments to the Civil Service Act to its Parliament, aiming at strengthening the appraisal system and disciplinary measures in the civil services</t>
  </si>
  <si>
    <t>The Borrower has: (b) increased minimum service of Members of Parliament to one parliamentary term, through enactment of the Amendments to the Law on Rights of Members of the Parliament of July 18, 2009 (Official Gazette 86/09)</t>
  </si>
  <si>
    <t>The Borrower has: (a) reduced privileged pensions by 10%  through enactment of the Law on Reducing Pensions Determined or Earned According to Special Regulations on Pensions Insurance of June 2, 2010 (Official Gazette 71/2010)</t>
  </si>
  <si>
    <t>The Borrower has: (c)  submitted a draft amendment to the Law on Rights of Members of Parliament to its Parliament, aiming at increasing the retirement age for Government officials, Members of Parliament and Constitutional Court Judges.</t>
  </si>
  <si>
    <t>Reengagement and Reform Support Grant</t>
  </si>
  <si>
    <t>The Recipient has adopted the Hiring Freeze Order.</t>
  </si>
  <si>
    <t>The Recipient's council of ministers has submitted to the Recipient's president, as a prelude for final approval, a decree regulating performance-based assessments of Recipient's public enterprises.</t>
  </si>
  <si>
    <t>The Recipient's Prime Minister has issued a resolution (Despacho) dated May 3, 2011, regulating the recruitment and contracting of temporary teachers.</t>
  </si>
  <si>
    <t>The Recipient's Council of Ministers has adopted the Government's Organic Law ("Lei Orgânica do Governo"), consolidating the functions of the Recipient's ministries.</t>
  </si>
  <si>
    <t>In order to improve the effective decentralization of responsibilities, resources and capacity in the construction of schools, the Recipient has: (i) increased the number of Communes to which responsibility for management of school construction and corresponding funds have been transferred,</t>
  </si>
  <si>
    <t>In order to improve the effective decentralization of responsibilities, resources and capacity in the construction of schools, the Recipient has: (ii) established in the Recipient's ministry responsible for urbanism and habitat a commission with regional representations to monitor and evaluate school construction by, and provide technical support to, these Communes.</t>
  </si>
  <si>
    <t>Budget Credibility: The Recipient has, in accordance with paragraph 15.2 of the Letter of Development Policy, section on economic management, ensured that: (a) actual annual budget releases for the sum of conditional grants to each of the four JBSF sectors (health, education, water and sanitation, and roads) were at least 95% of the corresponding approved budget allocations for the Fiscal Year 2008/2009</t>
  </si>
  <si>
    <t>Budget Credibility: The Recipient has, in accordance with paragraph 15.2 of the Letter of Development Policy, section on economic management, ensured that: (b) budget releases for the sum of recurrent wage expenditure across the four sectors, the sum of recurrent non-wage expenditure across these sectors, and the sum of development expenditures across these sectors were in each case at least 95% of the corresponding approved budget allocations for the Fiscal Year 2008/2009</t>
  </si>
  <si>
    <t>Budget Credibility: The Recipient has, in accordance with paragraph 15.2 of the Letter of Development Policy, section on economic management, ensured that: (c) the Recipient's Treasury has made budget releases to Spending Agencies  on a quarterly basis, through the end of the first quarter of Fiscal Year 2009/2010.</t>
  </si>
  <si>
    <t>Public Financial Management Compliance: In accordance with paragraph 15.3 (ii) of the Letter of Development Policy, section on good governance, the Recipient has made satisfactory progress in implementing its undertakings to develop a format for performance agreements for accounting officers including chief administrative officers) with an incentive and penalty system for non-compliance with public financial management regulations.</t>
  </si>
  <si>
    <t>Public Procurement Compliance: In accordance with paragraph 15.3 (iii) of the Letter of Development Policy, section on good governance, the Recipient has ensured satisfactory implementation and monitoring of procurement regulations and systems at the central government and Local Government levels, and has established an agreed procurement performance indicator framework and ensured the availability of  baseline data.</t>
  </si>
  <si>
    <t>RJ Municip Fiscal Consolidation DPL</t>
  </si>
  <si>
    <t>The Borrower has developed a framework to improve the efficiency of service delivery in the public sector, through the implementation of a system for monitoring and evaluating result-based management tools, as evidenced through: (i) the Borrower's Decree Nº 32,214, dated May 4, 2010, as published in the Borrower's Official Gazette on May 5, 2010</t>
  </si>
  <si>
    <t>The Borrower has developed a framework to improve the efficiency of service delivery in the public sector, through the implementation of a system for monitoring and evaluating result-based management tools, as evidenced through: (ii) the execution of sixteen  results agreements between the Borrower represented by its Mayor and each of the following Borrower's entities and secretariats: Secretaria Extraordinária de Desenvolvimento, Autarquia Instituto Municipal de Urbanismo Pereira Passos, Secretaria Municipal de Administração, Secretaria Municipal de Assistência Social, Companhia de Engenharia de Tráfego, Secretaria Municipal de Transportes, Secretaria Municipal de Obras, Secretaria Municipal de Educação, Secretaria Municipal de Habitação, Secretaria Municipal de Urbanismo, Procuradoria Geral do Município, Secretaria Especial da Ordem Pública, Empresa Municipal de Urbanização, Secretaria Municipal de Meio Ambiente,  Secretaria Municipal da Casa Civil, and Secretaria Municipal de Saúde e Defesa Civil.</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</si>
  <si>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 (i) a decree to be adopted and published by the Borrower</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</si>
  <si>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through:(ii) the acceptance of the services provided for the implementation of the database system</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</si>
  <si>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through:(iii) the preparation of a technical report and a confirmation letter to be issued by the Borrower; all in form and substance satisfactory to the Bank.</t>
  </si>
  <si>
    <t>The Borrower has: (i) initiated the implementation of a medium term expenditures framework as evidenced through a report presented by the Borrower's Secretariat of Finance  confirming consistency between said framework and the Borrower's budget guideline draft law of 2012 in form and substance satisfactory to the Bank</t>
  </si>
  <si>
    <t>The Borrower has: (ii) enhanced the implementation of result-based management tools through the carrying out of an evaluation of the sixteen results agreements with respect to the 2010 targets mentioned in Section I.A.3 (a) (ii) of this Schedule, as evidenced through an adequate publication made by the Borrower of said evaluation report,  in form and substance satisfactory to the Bank.</t>
  </si>
  <si>
    <t>The Recipient has approved the Public Financial Management Reform Action Plan, in form and manner satisfactory to the Association.</t>
  </si>
  <si>
    <t>Strength. Business Env  for Econ Growth</t>
  </si>
  <si>
    <t>The Borrower, through SFP, has taken steps to enhance the competition, efficiency and transparency of public procurement of goods and services as evidenced by the enactment of: (i) a regulation of the Law of Acquisitions, Leases and Services of the Public Sector (Reglamento de la Ley de Adquisiciones, Arrendamientos y Servicios del Sector Público), issued by the President and published in the Borrower's Official Gazette on July 28, 2010 establishing, inter alia, the regulations for the use of framework agreements</t>
  </si>
  <si>
    <t>The Borrower, through SFP, has taken steps to enhance the competition, efficiency and transparency of public procurement of goods and services as evidenced by the enactment of: (ii) Guidelines on Acquisitions, Leases and Services and Public Works and Services related thereto (Lineamientos en Materia de Adquisiciones, Arrendamientos y Servicios y de Obras Publicas y Servicios Relacionados con las mismas), issued by SFP and published in the Borrower's Official Gazette on September 9, 2010, establishing, inter alia, the rules for the use of reverse auctions (Ofertas Subsecuentes de Descuentos) in public procurement processes.</t>
  </si>
  <si>
    <t>The Borrower's Bureau of the Budget has: (a) revised costing norms for its Medium Term Expenditure Framework under its budget for Fiscal Year 2008; and (b) has taken steps to ensure that the PART is implemented in all Government agencies</t>
  </si>
  <si>
    <t>The Borrower's Ministry of Finance has (i) piloted the use of the e-financials accounting module for direct financial reporting from the GFMIS; (ii) begun undertaking daily reconciliations between the GFMIS and the Treasury Reserve Account and targeted training; and (iii) introduced e-token interface with the GFMIS for secure data access for management reporting by budget entities</t>
  </si>
  <si>
    <t>The Borrower's Bureau of the Budget has piloted an e-budget system in the Government's line ministries for improving links between sector policies and budget requests.</t>
  </si>
  <si>
    <t>Urban Transport Sector DPL</t>
  </si>
  <si>
    <t>The Minister of Interior has issued an Order (Arrêté) dated August 25, 2010, setting forth the selection process for public services concessionaires in accordance with Law No 54.05 dated February 16, 2006, and the main stipulations of the concession contracts.</t>
  </si>
  <si>
    <t>The Minister of Interior has issued a Circular (Circulaire) dated November 4, 2010, defining the eligibility criteria for State funding of urban transport investment projects.</t>
  </si>
  <si>
    <t>4th Prog Fiscal Mgmt DPL</t>
  </si>
  <si>
    <t>Issuance of various legal instruments pertaining to performance-based transfer of resources from the Executive to Municipalities, including, inter alia, the following: (a) Decree (Decreto de Urgencia No. 119-2009 Modifican Artículos de las Leyes Nos. 29332 y 29465 y Dictan Medidas Extraordinarias Para el Financiamiento de la Continuidad de las Inversiones durante el Año Fiscal 2010) dated December 23, 2009 and published in the Borrower’s Official Gazette (El Peruano) on December 24, 2009.</t>
  </si>
  <si>
    <t>Issuance of various legal instruments pertaining to performance-based transfer of resources from the Executive to Municipalities, including, inter alia, the following: Decrees No. 002-2010-EF dated January 11, 2010 and published in the Borrower’s Official Gazette (El Peruano) on January 12, 2010, establishing the procedures regulating performance measurement criteria and targets and the allocation of resources to Municipalities.</t>
  </si>
  <si>
    <t>Issuance of various legal instruments pertaining to performance-based transfer of resources from the Executive to Municipalities, including, inter alia, the following: Decrees No. 003-2010-EF, dated January 11, 2010 and published in the Borrower’s Official Gazette (El Peruano) on January 12, 2010, establishing the procedures regulating performance measurement criteria and targets and the allocation of resources to Municipalities.</t>
  </si>
  <si>
    <t>Enactment by the Legislature of the Borrower's Law No. 29537 dated June 7, 2010 and published in the Borrower's Official Gazette (El Peruano) on June 8, 2010, mandating the timely preparation and disclosure of consolidated government financial statements (Cuenta General de la República) and audit reports aimed at strengthening further the Borrower's budget reporting capacity.</t>
  </si>
  <si>
    <t>Issuance of Supreme Decree No. 060-2010-EF dated February 17, 2010 and published in the Borrower's Official Gazette (El Peruano) on February 18, 2010, setting forth a new methodology for the allocation of FONCOMUN resources to Municipalities, thereby promoting equity in transfers of resources from the Executive to the Municipalities.</t>
  </si>
  <si>
    <t xml:space="preserve">Issuance of various legal instruments pertaining to performance-based transfer of resources from the Executive to Municipalities, including, inter alia, the following: Resolution No. 008-2010-EF/76.01 issued by the Directorate of Public Budget on March 30, 2010 and published in the Borrower’s Official Gazette (El Peruano) on April 1, 2010, approving the results of compliance by Municipalities of performance targets as reported by said Municipalities by February 2010. </t>
  </si>
  <si>
    <t>The Borrower has issued Government Protocol Decree #38 dated September 30, 2010 adopting financing mechanisms to cover recurrent costs for the one-year school readiness program for 4.5-5.5 years old children.</t>
  </si>
  <si>
    <t>The Borrower has approved by a Government Protocol Decree #42, dated October 28, 2010, a Public Finance Management (PFM) Reform Strategy.</t>
  </si>
  <si>
    <t>The Recipient's expenditure outturn for FY08/09 was consistent with the approved budget and recurrent budget deviation was reduced.</t>
  </si>
  <si>
    <t>The Recipient has submitted to its parliament a new public procurement bill that increases the autonomy of its Public Procurement Regulatory Authority (PPRA) and empowers PPRA to enforce procurement rules.</t>
  </si>
  <si>
    <t>ceilings have been used by the Lagos State Ministry of Economic Planning and Budgeting as a basis for the preparation of the 2010 budget.</t>
  </si>
  <si>
    <t>MTSS prepared and published by 10 ministries, including Ministries of Health, Education, Environment, Women Affairs and Poverty Alleviation, Justic, Physical Planning &amp; Urban Development, Transportation, Housing, Works and Infrastructure and Youth, Sports &amp; Social Development</t>
  </si>
  <si>
    <t>Capital projects included in the 2010 budget meet readiness requirements contained in the expenditure request checklist of the Lagos State Ministry of Economic Planning and Budgeting</t>
  </si>
  <si>
    <t>Publication of all contracts awarded between 2007-9 whose contract value is above the threshold requiring publication contained in the procurement law.</t>
  </si>
  <si>
    <t>Submission to State Assembly of procurement law acceptable to Bank</t>
  </si>
  <si>
    <t>Submission of PFM bill and re-submission of revised Audit Bills acceptable to the Bank to State House of Assembly</t>
  </si>
  <si>
    <t>Ministry of Finance to operationalize cash management and accounts receivable modules by establishing platform for real time access to bank statements.</t>
  </si>
  <si>
    <t>RRSP-3</t>
  </si>
  <si>
    <t>The Ministry of Finance of the Recipient has prepared, and the Cabinet has approved, a multi-year budgeting strategy.</t>
  </si>
  <si>
    <t>International Public Sector Accounting Standards (IPSAS-cash basis) and public finance management (PFM) enabling regulations and manuals have been adopted on the basis of the new PFM law.</t>
  </si>
  <si>
    <t>Growth Policy Reform Operation II</t>
  </si>
  <si>
    <t>The Recipient has prepared and disclosed 2010 Budget Law in accordance with the provisions of the Recipient's organic law no. 2003-011 dated April 1, 2003 and it contains a functional and economic presentation.</t>
  </si>
  <si>
    <t>The Recipient has submitted to the National Assembly a bill for the adoption of a new procurement code that is consistent with the WAEMU directives.</t>
  </si>
  <si>
    <t>The Recipient has demonstrated enhanced predictability of budget execution as reflected by the fact that, during Fiscal Year 2009, at least 85% of Budget Heads expended between 95% and 105% of their total budgetary allocated funding for said year, as maintained to the date of this Agreement.</t>
  </si>
  <si>
    <t xml:space="preserve">The Recipient, through the Zambia Public Procurement Authority has drafted and submitted procurement guidelines to its Ministry of Justice designed to increase transparency, competition and efficiency in public procurement. </t>
  </si>
  <si>
    <t>TF</t>
  </si>
  <si>
    <t>The Recipient has prioritized the level of capital expenditures for maintenance of basic infrastructure (including the Road Fund), as evidenced by: (i) the increase in the ratio of capital repairs to new investments from 6.1% (in the FY2009 Revised Budget) to 6.5% (in the FY2010 Budget); and (ii) the allocation of 28.7 billion Tugrig therefor.</t>
  </si>
  <si>
    <t xml:space="preserve">The Recipient has amended the FY2010 Budget to: (i) improve the public investment plan by reducing in one hundred ninety seven (amounting to forty billion Tugrig) the number of projects that: (A) do not have the necessary feasibility studies (technical drawings and accurate cost estimates); and (B) do not meet national priorities; and (ii) account for the contingent liabilities from contractor-funded projects by specifying these in the Amended FY2010 Budget. </t>
  </si>
  <si>
    <t>Completion of the piloting of the integrated financial management information systems in central government and its integration with the integrated personnel payment information system (IPPS).</t>
  </si>
  <si>
    <t>Approval by the Recipient's Cabinet of the bill to amend the procurement law to increase efficiency and transparency of public procurement.</t>
  </si>
  <si>
    <t>ERSG IV</t>
  </si>
  <si>
    <t>The Recipient has developed, through its ministries responsible for finance and for planning, a central medium term expenditure framework satisfactory to the Association for the period 2011-2013, supported by macro-economic forecasts derived from the macroeconomic model of the Recipient's ministry responsible for planning.</t>
  </si>
  <si>
    <t>The Recipient has improved the quality of quarterly commitment plans of the budget through: (i) ensuring consistency between said plans and the annual cash forecasts; and (ii) breaking said plans down by line ministry and, with respect to the Recipient's specific ministries responsible for public health, national defense, public security, primary and secondary education, in consultation with each such line ministry.</t>
  </si>
  <si>
    <t>The Recipient has installed a new payroll system interfaced with the Recipient's financial management information system to improve payroll management.</t>
  </si>
  <si>
    <t>Third Program 135 Phase 2 Support</t>
  </si>
  <si>
    <t>The Recipient, through CEM, has issued official instruction Number 600/UBDT-CSDT dated August 20, 2010 setting forth guidelines and procedures for procurement under community participation method in implementation of Program 135 Phase II in communes and villages.</t>
  </si>
  <si>
    <t>The Recipient, through MOF, has issued official instruction Number 319/KBNN-KHTH, dated March 4, 2009, setting forth guidelines to ensure capturing villagers' paid labor and contributions in the management information system and commune accounts of Program 135 Phase II.</t>
  </si>
  <si>
    <t>The Government has submitted MTEF 2010-2012 to the European Commission through the Convergence Program 2009-2010, including fiscal risks analysis and has incorporated provisions on MTEF into the Law No. 69/2010 on Fiscal Responsibility including the binding aggregate expenditure limits.</t>
  </si>
  <si>
    <t>The Recipient has enacted a budget code to unify the legal framework for budgeting at all levels, as part of the implementation of the Public Finance Management Reform Strategy.</t>
  </si>
  <si>
    <t>The Recipient has submitted to parliament an information annex to the Annual Budget Law of 2010 containing results-oriented budgets for three government first-level spending units and expanded their coverage across government programs.</t>
  </si>
  <si>
    <t>The Recipient has developed a multi-year public investment program by: (a) revising budget circular to include public investment proposals</t>
  </si>
  <si>
    <t>The Recipient has developed a multi-year public investment program by: (b) developing guidelines for preparing, submitting, and selecting public investment proposals above defined thresholds</t>
  </si>
  <si>
    <t>The Recipient has developed a multi-year public investment program by: (c) preparing a public investment program information summary, as an annex to annual budget law for 2010.</t>
  </si>
  <si>
    <t>The Recipient has ensured that the variance in expenditure composition in 2009 for the 20 largest Budget Heads  has not exceeded the overall deviation in domestic primary expenditures by more than 10 percentage points.</t>
  </si>
  <si>
    <t>The Recipient has ensured that: (a) the portions of Budget Head 501 assigned to the Office of the Vice-President and to Miscellaneous Services General have been reassigned to other appropriate Budget Heads as agreed with the Association</t>
  </si>
  <si>
    <t>The Recipient has ensured that: (b) all remaining expenditures  under Budget Head 501, or any other Budget Head for unallocated expenditures, have been: (i) made for emergencies and exceptional situations; (ii) reported to the Recipient’s Parliament and Auditor General not later than 15 working days following the payment for such expenditure; and (iii) made publicly available, in accordance with Sections 25(4) and 25(5) of the Government Budgeting and Accountability Act (2005).</t>
  </si>
  <si>
    <t>The Recipient has submitted to its Parliament amendments to the Government Budgeting and Accountability Act (2005) aimed at providing an appropriate legal and institutional framework for public investment.</t>
  </si>
  <si>
    <t>The Recipient has met the following procurement benchmarks: (a) at least 50 Public Entities have prepared procurement plans for 2010 that have been approved by the applicable oversight institutions; (b) the share by number of 20 randomly selected 2010 procurement plans that meet agreed criteria for good quality has increased by 5 percentage points over the benchmark of 42 percent established against 2009 procurement plans; and (c) at least 10 procurement plans for 2010 have been completed and approved by MOFED by January 1, 2010.</t>
  </si>
  <si>
    <t>The MOFED has established a procurement unit and a procurement committee in compliance with the Recipient's applicable procurement law and regulations.</t>
  </si>
  <si>
    <t>DPL-7</t>
  </si>
  <si>
    <t>The Borrower has (a) implemented a revised program structure with measurable results and targets aligned with the organizational structure in the Borrower's National Medium Term Development Plan (RPJM) for 2010-2014</t>
  </si>
  <si>
    <t xml:space="preserve">The Borrower has (b) based both indicative ceilings and budget proposals (RKA-KL) from all Line Ministries for the Fiscal Year 2011 budget on the revised structure. </t>
  </si>
  <si>
    <t>The Borrower has finalized academic papers for a draft procurement law and prepared a draft of the procurement law, ready for the public consultation process.</t>
  </si>
  <si>
    <t>The Ministry of Finance has submitted to the President the draft Government Regulation on accrual-based accounting.</t>
  </si>
  <si>
    <t>The Borrower has strengthened PNPM fiduciary systems as outlined in the action plan dated February 16, 2010 by: (i) having documented and publicized major complaints and the steps taken to address these</t>
  </si>
  <si>
    <t>The Borrower has strengthened PNPM fiduciary systems as outlined in the action plan dated February 16, 2010 by:(ii) the BPKP in partnership with the BAWASDA having been explicitly tasked with the systematic auditing of PNPM funds</t>
  </si>
  <si>
    <t>The Borrower has strengthened PNPM fiduciary systems as outlined in the action plan dated February 16, 2010 by:(iii) the Ministry of Home Affairs and the Ministry of Public Works having submitted quarterly reports detailing the status of all known complaints to the National Team and to the Joint Management Committee members.</t>
  </si>
  <si>
    <t>The Recipient has, through its Ministry of Energy, commenced implementing recommendations of the electricity financial recovery plan dated February 16, 2010 for the Volta River Authority (VRA), the Northern Electricity Department of the VRA, Electricity Company of Ghana and Ghana Grid Company (power utility companies), in accordance with the provisions of paragraph 43 of the Letter of Development Policy;</t>
  </si>
  <si>
    <t>The Recipient has, through MOFEP, established in the Bank of Ghana a basic process for an efficient cash management system for the government of Ghana consolidated fund, in accordance with the provisions of paragraph 34 of the Letter of Development Policy;</t>
  </si>
  <si>
    <t>The Recipient has, through MOFEP, established a basic process of compiling claims and outstanding payments system for all its ministries, departments and agencies, in accordance with the provisions of paragraph 36 of the Letter of Development Policy;</t>
  </si>
  <si>
    <t>The Recipient has, through MOFEP, prepared a harmonized chart of accounts for budgeting, accounting and reporting for all its ministries, departments and agencies, in accordance with the provisions of paragraph 35 of the Letter of Development Policy;</t>
  </si>
  <si>
    <t>In accordance with paragraph 3.1.1 of the Letter of Financial Sector Development Policy, the Recipient has undertaken an actuarial evaluation and simulation of the reform options for PSPF.</t>
  </si>
  <si>
    <t>The Recipient has strengthened the monitoring of payments from the Recipient to the electricity sector, as evidenced by the issuance of a joint memorandum from the MEF and the MTPTC (under whose authority EDH is) describing: (i) the procedures to be followed by the MEF and EDH for payments of IPPs pursuant to the IPPs' respective contracts currently under implementation, and (ii) MEF and EDH's respective obligations under this procedure.</t>
  </si>
  <si>
    <t>The MEF has published on its website the monitoring table-consolidated by MTPTC-for the period from October 2009 through March 2010, which includes updated monthly data on: (i) payments made by the Recipient to each IPP; as well as transfers to EDH to cover fuel costs; (ii) payments made by EDH to each IPP; (iii) energy produced by each IPP; and (iv) amounts billed by each IPP during the period mentioned herein.</t>
  </si>
  <si>
    <t>The CNMP has restored its website containing information on procurement bids and contracts awarded.</t>
  </si>
  <si>
    <t xml:space="preserve">The Recipient's Prime Minister has issued an official notice to ministries and other public contracting authorities clarifying that the use of the accelerated procurement procedures under the State Emergency Law must receive prior authorization from the Recipient's Prime Minister. </t>
  </si>
  <si>
    <t>IDPL-4</t>
  </si>
  <si>
    <t>The Borrower has maintained the proposed 2011 APBN allocation for national infrastructure at least thirty percent (30%) over the 2007 APBN level.</t>
  </si>
  <si>
    <t>The Borrower has prepared the MPW medium-term plan and submitted the MPW budget based on medium-term budget estimates.</t>
  </si>
  <si>
    <t>The Borrower has used the Semi E-procurement system for at least 75% of all MPW national-level procurements above Rp.50 million, and issued a Circular Letter requiring the use of the Semi E-procurement system in at least twenty three Provinces.</t>
  </si>
  <si>
    <t>A new economic and administrative budget classification has been developed for use in the preparation of the 2011 budget and is aligned with the economic classification based on the GFSM 2001 structure</t>
  </si>
  <si>
    <t>All line ministries are connected to the new computerized financial management system</t>
  </si>
  <si>
    <t>New module for commitment control introduced into the Ministry of Finance's computerized accounting system to provide more control over capital expenditures</t>
  </si>
  <si>
    <t>First Inclusive Growth DPL</t>
  </si>
  <si>
    <t>The DBCC has published a Fiscal Risks Statement as a reference for the 2011 Budget.</t>
  </si>
  <si>
    <t>The Borrower has adopted a Budget Memorandum, published in the Official Gazette of the Borrower No. 102/10 of December 30, 2010, which includes: (a) all General Government Sector revenue and expenditures; (b) identification of fiscal risks, including contingent liabilities; and (c) medium term estimates for three years by direct budget beneficiary.</t>
  </si>
  <si>
    <t>A draft Law on Public Finances to accommodate implementation of per capita financing requirements in general education at the national level has been submitted to the Parliament pursuant to the Government Resolution Number 100, dated March 3, 2011.</t>
  </si>
  <si>
    <t>(A) The Recipient's commitment plans (programmes d'emplois) for the year 2010 in respect of each Priority Sector Ministry have been approved, in each case, by (i) the "ordonnateur" (i.e., the relevant Priority Sector Ministry); (ii) the Recipient's credit administrator (administrateur de crédit) within the Recipient's Ministry of Plan, Economy and International Cooperation; and (iii) the Recipient's Director of Financial Control (Directeur du Contrôle Financier) within the Recipient's Ministry of Finance and Budget, and (B) procurement plans (plans prévisionnelles de passation de marchés), consistent with the associated commitment plans, have been adopted, in each case, by: (i) the relevant Priority Sector Ministry; (ii) the Recipient's General Director of Public Procurement (Directeur Général des Marchés Publics); and (iii) the Recipient's Ministry of Finance and Budget.</t>
  </si>
  <si>
    <t>(B) procurement plans (plans prévisionnelles de passation de marchés), consistent with the associated commitment plans, have been adopted, in each case, by: (i) the relevant Priority Sector Ministry; (ii) the Recipient's General Director of Public Procurement (Directeur Général des Marchés Publics); and (iii) the Recipient's Ministry of Finance and Budget.</t>
  </si>
  <si>
    <t>The budget nomenclature under the Recipient's 2010 budget law (loi de finances 2010) has been harmonized with the accounting nomenclature under the Recipient's 2010 accounting plan (plan comptable 2010), which is based on current OHADA norms.</t>
  </si>
  <si>
    <t>The Recipient's Court of Account has published its report on the implementation of the Recipient's 2008 budget law (loi des finances 2008) and the Recipient's Ministry of Finance and Budget has submitted the 2008 budget review law (loi de reglement 2008) to the Recipient's Parliament.</t>
  </si>
  <si>
    <t>The ARMP has endorsed a report which assesses the Recipient's compliance with the provisions of the Procurement Code and identifies any necessary corrective measures.</t>
  </si>
  <si>
    <t>Public Investment Reform 2</t>
  </si>
  <si>
    <t>The Recipient, through MPI, has issued a Circular, including technical guidelines, to implement the use of electronic procurement (e-procurement) in pilot provinces and agencies.</t>
  </si>
  <si>
    <t>The Recipient, through MOF, has issued a Circular to mandate the sharing of independent audits of financial statements of ODA-funded projects with MOF and SAV.</t>
  </si>
  <si>
    <t>The Recipient, through MOF, has issued Circulars to align with the market cost norms applied to translation fees, workshops and other costs related to the preparation and implementation of budget-funded projects.</t>
  </si>
  <si>
    <t>The Recipient, through MOF and MONRE, has issued Circulars to define admissible expenses and sources of funding for the review of SEAs and EIAs.</t>
  </si>
  <si>
    <t>The Recipient, through MOF, has issued a Circular to streamline payment procedures and clarify and simplify payment-supporting documents for ODA-funded projects.</t>
  </si>
  <si>
    <t>The Borrower has secured Cabinet approval for the 2011 Budget Strategy and Outlook Paper 2011 indicating 2011 budget ceilings, consistent with the medium term macro-economic model and fiscal projections.</t>
  </si>
  <si>
    <t xml:space="preserve">	Issuance of a decree by the President of the Recipient doubling the road user charge transferred to the FERA from the initial levels of CFA F 35.45, CFA F 31.95, and CFA F 15.95 per liter respectively for diesel, premium gasoline, and regular gasoline.</t>
  </si>
  <si>
    <t xml:space="preserve">	Improvement of budget reporting to the public by presenting and publishing the 2011 budget envelopes for the sectors of education, health, justice and decentralization using the spatial code at, at least, the departmental level as evidenced by detailed SIGFIP reports.</t>
  </si>
  <si>
    <t>In order to contribute to the financial sustainability of ENEE, the Recipient has: (b) raised the electricity tariffs by a total of 9% in accordance with the automatic adjustment formula for electricity tariffs published in the Official Gazette (La Gaceta No 31,826) on January 31, 2009</t>
  </si>
  <si>
    <t>In order to contribute to the financial sustainability of ENEE, the Recipient has: (c) paid all identified arrears owed by the Recipient to ENEE, as of December 31, 2009, in respect of unpaid electricity bills and subsidies.</t>
  </si>
  <si>
    <t>2nd Performance and Accountability in Social Sectors</t>
  </si>
  <si>
    <t>The Borrower through its Council of Ministries, has (b) submitted the draft 2011 Budget Law including these cost projections to the Borrower's Congress, as evidenced by the letter from the Ministry of Economy to the Borrower's Vice-President dated October 1, 2010, confirming the approval by the Council of Ministries, and submitting a copy of said Multi-Annual National Plan, as well as confirming the submission of the draft Budget Law to the Borrower's Congress.</t>
  </si>
  <si>
    <t>The Borrower, through: (i) an internal letter issued by the Vice Minister of Treasury and dated October 1, 2010, confirmed the implementation of the Consulta Amigable project (to be carried out from September 2010 to June 2011), which aims at creating a web-based interface to make available, over the internet, data on the national budget contained in the Borrower's integrated financial management system; and the publication (beginning on September 30, 2010) on the Minister of Finance's website (www.digepres.gob.do) of monthly interim reports on the execution of the Borrower's national budget; and (ii) an administrative agreement between the Minister of Finance and the Minister of Economy  signed on August 18, 2010, established the development of a pilot system to link budget information to performance indicators through the web-based interface described in (i) herein.</t>
  </si>
  <si>
    <t>2nd Safety Net and Social Sector Reform</t>
  </si>
  <si>
    <t>The Borrower has allocated at least 50 percent of the cost of the guaranteed minimum income in the 2011 budget, with local governments funding the other 50 percent.</t>
  </si>
  <si>
    <t>Adopted measures to improve the performance of ELECTRA as evidenced by: (a) the adoption by ELECTRA's Board of Directors  of a comprehensive investment plan, including a financing and implementation schedule as evidenced by item 2 of the Act Nr. 19/2010 of ELECTRA's Board of Directors dated on October 26, 2010e</t>
  </si>
  <si>
    <t>Caused TACV to adopt measures to improve its operational, financial and commercial performance, as evidenced by: (d) the letter dated October 28, 2010, issued by the board of directors of TACV reflecting that the accounting system has been acquired, as evidenced by the signed contract between TACV and the provider for such system dated October 8, 2010</t>
  </si>
  <si>
    <t xml:space="preserve">Made fully operational the DSCP, as evidenced by: (a) the decree-law 45/2009 which established it and defined its role; (b) the certificate No.72/2010 dated August 23, 2010, issued by the Minister of Finance; and (c) the activity plan (the Plano de Atividades) for 2010, issued by the DGPCP on January 2010, as evidenced by the activity plan and the correlated implementation report dated September 2010. </t>
  </si>
  <si>
    <t>The Recipient's Ministry of Finance has issued treasury instructions pursuant to Article 45 of the Recipient's Financial Management Act (2002), to the Recipient's line ministries.</t>
  </si>
  <si>
    <t>Recipient's Cabinet has approved the submission of the Public Procurement Regulations to the Law Committee.</t>
  </si>
  <si>
    <t>Third Community Living Standards</t>
  </si>
  <si>
    <t>Adoption of: (i) annual budget for the Ministry of Health for the fiscal year 2010/11 reflecting community health budget allocation</t>
  </si>
  <si>
    <t>Development and adoption of a VUP budget allocation policy for reform of the distribution of VUP funding so as to retain broadly the policy intention of a 20-30-50 percent split between direct support-financial services-public works programs at the national level while allowing the budget to vary across Sectors depending on individual Sector needs.</t>
  </si>
  <si>
    <t>The Borrower has: (a) introduced temporary fiscal rule through enactment of the Law on Fiscal Responsibility of November 26, 2010 (Official Gazette 139/10)</t>
  </si>
  <si>
    <t>The Borrower has:(b) established the Fiscal Board through the Government Decision on the Establishment of the Fiscal Policy Board of March 25, 2011.</t>
  </si>
  <si>
    <t>Pvt Sector Growth &amp; Social Protection</t>
  </si>
  <si>
    <t>Yemen</t>
  </si>
  <si>
    <t>The Recipient has enacted the Budget Law No. 49, dated December 30, 2009, which includes a medium term expenditure framework for the next three years, and published such law in the Official Gazette No. 24/2009, dated December 31, 2009.</t>
  </si>
  <si>
    <t>The Recipient's Minister of Finance has issued Order No. 430, dated October 23, 2010, approving the introduction of expenditure commitment control systems in the Ministries of Public Works, Education, Health and Finance on a pilot basis.</t>
  </si>
  <si>
    <t>The Recipient has automated government financial accounts in the Ministries of Finance, Public Works, Education, and Health by completing the preparation of the Final Accounts 2009 and the quarterly In-Year Budget Execution Reports for 2010 using the Accounting-based Financial Management Information System (AFMIS).</t>
  </si>
  <si>
    <t xml:space="preserve">The Recipient's Ministry of Finance has ensured that during FY 2009: (i) 90 percent of the total value of budgetary expenditures for goods, services, and investments for the Budget Execution Units (Unidades Gestoras Executoras) with access to the integrated electronic financial management system(e-SISTAFE), has been incurred through e-SISTAFE under Direct Budget Execution; and (ii) at least 10 percent of said Budget Execution Units' total wage bill has been incurred  under Direct Budget Execution.  </t>
  </si>
  <si>
    <t>The Recipient's Court of Accounts has expanded audit coverage of the State Budget from 30 percent in FY 2008 to at least 35 percent in FY 2009, according to INTOSAI technical standards and according to the laws of the Recipient.</t>
  </si>
  <si>
    <t xml:space="preserve">The Recipient has submitted to its National Assembly draft laws revising the laws that created DGMP-DS and the ARMDS to align them with the WAEMU's Directive n°005/2005/CM. </t>
  </si>
  <si>
    <t>Public Finance and Social Progress</t>
  </si>
  <si>
    <t>The Borrower: (a) through DGT, has adopted a system that enables it to carry out the daily financial monitoring and control of all Agencies' bank accounts in the Borrower's territory, as evidenced by authorization No. 001/2010 of DGT, dated June 23, 2010; and (b) as a result of the implementation of the above mentioned system, the Borrower has, as of March 31, 2011, attained 100% daily financial monitoring and control coverage of the bank accounts mentioned in (a), as evidenced by the letters issued by the Departamento Control de Saldos Bancarios (Bank Accounts Control Department) of DGT, dated, respectively, April 1 and April 11, 2011.</t>
  </si>
  <si>
    <t>The Budgets for each of the Budget Heads have been loaded on to IFMIS.</t>
  </si>
  <si>
    <t>(i) The Recipient's public accounts for the financial year 2007/8 have been audited by the Recipient's office of the Auditor General and submitted to Recipient's Parliament</t>
  </si>
  <si>
    <t>and (ii) the Recipient's records for the financial year 2008/09 have been submitted to the Recipient's Auditor General.</t>
  </si>
  <si>
    <t>The PFMA Bill has been approved to the Recipient's Parliament</t>
  </si>
  <si>
    <t>ERGG-4</t>
  </si>
  <si>
    <t>Adoption by the Recipient of the Utility Tariff Adjustment Order</t>
  </si>
  <si>
    <t>Preparation by the Recipient of draft decrees and laws to implement the six UEMOA Directives pertaining to public finances;</t>
  </si>
  <si>
    <t>(i) Publication of the Recipient's 2010 quarterly budget execution report</t>
  </si>
  <si>
    <t>(ii) submission to the Recipient's Parliament of the draft 2011 budget law with a medium-term expenditure framework for each of the education, health and agriculture sectors</t>
  </si>
  <si>
    <t>Adoption by the Recipient of the Treasury Management Planning Order;</t>
  </si>
  <si>
    <t>Development and operation of the Procurement Website, and publication and circulation of the Procurement Newspaper</t>
  </si>
  <si>
    <t>The Single Source Contracts Report has been delivered to the Recipient's President.</t>
  </si>
  <si>
    <t xml:space="preserve">The Recipient has adopted the Budget Execution Regulatory Texts which, inter alia, limit the use of exceptional budget execution procedures as well as exceptions to competitive bidding for public procurement and impose sanctions for their misuse. </t>
  </si>
  <si>
    <t>The Recipient has taken steps to implement a single treasury account system, as evidenced by the Bank Account Census Report.</t>
  </si>
  <si>
    <t>PRSO-7</t>
  </si>
  <si>
    <t xml:space="preserve">On April 21, 2011, the MOF: (a) fully settled arrears of government agencies to EDL up to September 2010 in FY2010/11; </t>
  </si>
  <si>
    <t>On April 21, 2011, the MOF: (b) provided adequate budgetary allocations to government agencies for current electricity consumption for FY2010/11; and</t>
  </si>
  <si>
    <t>On April 21, 2011, the MOF: [c] agreed with EDL on a sustainable mechanism for electricity bill payment to ensure no new arrears are accumulated.</t>
  </si>
  <si>
    <t>The Borrower has taken steps to improve the efficiency and transparency of its national procurement system, as evidenced by the implementation of a new e-procurement platform, Panamá Compra (version 2.0), including the core system for publication and receipt of bidding offers, which is currently being used by the Borrower's Central Government</t>
  </si>
  <si>
    <t>The Recipient's council of ministers has published on the Recipient's Public Portal a bill of law that approves the Recipient's 2011 budget in preparation for its submission to the Recipient's national congress for its final approval.</t>
  </si>
  <si>
    <t>The Recipient's council of ministers has submitted to the Recipient's national congress, as a prelude for final approval, the bill of law for the Recipient's 2011 budget specifying: (a) the expenditure items that correspond to poverty reduction priorities in social sectors; and (b) the share of expenditures that correspond to Recipient's poverty reduction priorities is at least 35 percent of total expenditures (compared to an average of 30 percent for the 2008-2010 period).</t>
  </si>
  <si>
    <t>The Recipient's Public Accounting Directorate is operational, as evidenced by: (a) the recruitment of: (i) its director; and (ii) directors for the  accounting norms and procedures; and monitoring and analysis departments; and (b) the allocation of a permanent operational budget for said Directorate in the amount of 180 million Dobras as provided for in the Recipient's 2011 Budget Law.</t>
  </si>
  <si>
    <t>The Recipient's Minister of Finance has completed the computerization and integration of the Recipient's budget cycle with the installation of the SIGFIP accounting module, as evidenced by a letter from the Recipient's Minister of Finance dated May 4, 2011.</t>
  </si>
  <si>
    <t>The Recipient's Minister of Finance has submitted to the Recipient's Court of Accounts the Recipient's state general accounts for the Recipient's Fiscal Years of 2009 and 2010, as evidenced by the Recipient's Minister of Finance's letters to the Recipient's Court of Accounts, dated September 27, 2010, and April 21, 2011.</t>
  </si>
  <si>
    <t>Governance and Opportunity DPL</t>
  </si>
  <si>
    <t>The Interim President of the Republic has signed the Decree amending Decree No. 2002-3158, dated December 17, 2002, regarding the regulations for public procurement, to reduce the procurement processing time while ensuring transparency and compliance with the regulations.</t>
  </si>
  <si>
    <t>The Borrower has submitted to its Legislative Assembly a draft law, in form and substance satisfactory to the Bank, for approval thereof, to expedite judicial enforcement and recovery of tax arrears, as evidenced through a Borrower's letter (mensagem) in form and substance satisfactory to the Bank duly received by the Legislative Assembly and published in the Borrower's Official Gazette.</t>
  </si>
  <si>
    <t>The Borrower, through  SHCP, SAT and SE, has taken steps for the reduction of business transaction costs and the facilitation of trade as evidenced by: (i) the enactment of a Presidential decree simplifying and reducing the number of tax declaration and payment procedures, published in the Borrower's Official Gazette on June 30, 2010</t>
  </si>
  <si>
    <t>Energy Efficiency DPL</t>
  </si>
  <si>
    <t>The Borrower has implemented electronic tolling system charges for heavy vehicles on major national roads sections, through the issuance of the Ordinance on National Roads or Sections on Which the Fee will be Collected Electronically and the Rates of the Electronic Toll of March 22, 2011 (Journal of Laws of the Republic of Poland No. 80/2011, item 433) and the Ordinance on the Calculation of the Maximum Rate of Electronic Toll of March 22, 2011 (Journal of Laws of the Republic of Poland No. 77/2011, item 417).</t>
  </si>
  <si>
    <t>Issuance of Resolution No. 036-2010/SUNAT dated January 29, 2010 and published in the Borrower's Official Gazette (El Peruano) on January 31, 2010, providing for procedures aimed at improving tax compliance, through, inter alia, the establishment of online tax filing procedures (Formulario Virtual para la Declaración y Pago de Renta de Segunda Categoría) in regard to income taxes (impuesto a la renta).</t>
  </si>
  <si>
    <t>The Borrower has achieved satisfactory progress towards business process reengineering (BPR) by:  (a)  Contracting an external firm to advise on the BPR (contract # 09/101) with KPMG dated February 26, 2010 and submitting to the Bank on November 1, 2010 their full draft report after formal discussions within the State Revenue Committee.</t>
  </si>
  <si>
    <t>The Borrower has achieved satisfactory progress towards business process reengineering (BPR) by:  (b)  Issuing a Government’s Protocol Decree # 36 dated August 26, 2010 on the Relevant Legislative Changes to Streamlined Tax Registration Procedures and sending it to Parliament by the Government letter # 01/23.2/1899-10 dated September15, 2010.</t>
  </si>
  <si>
    <t>The Borrower has achieved satisfactory progress towards business process reengineering (BPR) by:  (c) Developing a Concept Note on Risk-based Audit Selection and adopting it through Government Protocol Decree # 23 dated June 4, 2010.</t>
  </si>
  <si>
    <t>The Borrower has achieved satisfactory progress towards business process reengineering (BPR) by:  (d) Submitting to the National Assembly through a Government letter # 01/23.2/3412-10 dated March 31, 2010 Amendments to Legislation or Procedures on the Review of high risk value added tax refund claims.</t>
  </si>
  <si>
    <t>The Borrower has approved a Government Protocol Decree # 36 dated August 26, 2010, the necessary legislative framework for improving functioning of Green-Channel operation, including allowing the incorporation of the e-signature module to the trade world manager  software.</t>
  </si>
  <si>
    <t>The Recipient has decreased port congestion as a result of three key measures: (ii) based on the TPA's application, SUMATRA approved an increase in port storage tariffs and reduction in free time</t>
  </si>
  <si>
    <t>The Recipient has reduced the corporate income tax rate applicable to the 2010 private enterprise financial results from 35% to 30%.</t>
  </si>
  <si>
    <t>The Recipient has submitted to the National Assembly a bill for the adoption of the draft new general tax code, which updates the current tax code and consolidates tax reforms to the tax system that have been introduced over the past years in the context of the annual budgets.</t>
  </si>
  <si>
    <t>Removal of taxes (import duty and value added tax) on liquefied petroleum gas to promote its use and reduce dependence on charcoal.</t>
  </si>
  <si>
    <t>The Recipient has introduced a risk-based tax audit system so that at least half of the planned number of on-site tax audits is selected by the system.</t>
  </si>
  <si>
    <t>The Recipient has improved the risk management system at customs by allowing access to all corridors for all customs declarations and reducing the number of declarations passing through the red corridor, which require documentation and physical examination prior to the release of goods.</t>
  </si>
  <si>
    <t>The Recipient has improved the information technology (IT) platform and has conducted a public information campaign to induce wider adoption of the e-filing system, as part of a program to streamline the tax payment system.</t>
  </si>
  <si>
    <t>The Recipient has submitted to its Parliament a suitable bill to govern taxation of corporate income and external trade designed to reduce the opportunities for discretionary tax exemptions and increase the transparency and accountability of exemption decisions.</t>
  </si>
  <si>
    <t>The Borrower has issued advertisements (invitations for bids) for PINTAR procurement as an initial step in the development of business process improvements and a new integrated information system.</t>
  </si>
  <si>
    <t>In 2009, the Palestinian Authority expanded the number of municipalities in which it collects property tax from 235 to 34 municipalities</t>
  </si>
  <si>
    <t>The Borrower has commenced restructuring the Large Taxpayer Service under the approved LTS Rationalization Plan; has approved its Revenue Regulation No 17-2010 (dated November 16, 2010) which broadens the selection criteria for large taxpayers; and has added about 747 taxpayers to the LTS as of January 1, 2011.</t>
  </si>
  <si>
    <t>The Borrower has submitted the revised Fiscal Incentives Rationalization Bill to Congress and has identified it as a priority bill.</t>
  </si>
  <si>
    <t>The Recipient's Minister of Finance and Budget has adopted the Tax Exoneration Instruction Note which sets forth, inter alia, guidelines and procedures for the processing of tax exemptions in the Recipient's territory as well as the requirement for the Recipient's Director of Tax Administration (Directeur Général des Impôts et des Domaines) and the Recipient's Director of Customs (Directeur Général des Douanes) to each provide to the CICEFD, on a monthly basis, the list of approved tax exemptions</t>
  </si>
  <si>
    <t>In order to contribute to the financial sustainability of ENEE, the Recipient has: (a) issued Legislative Decree No. 17-2010 which, inter alia, eliminataed the direct electricity subsidy for residential customers which electricity consumption exceeds 150 kWh per month</t>
  </si>
  <si>
    <t>In order to widen the tax base and reduce tax exemptions, the Recipient has issued Legislative Decree No. 17-2010 which, inter alia: (a) eliminated, under the value-added tax (ISV) regime, the tax credit in favor of producers ("productores") of tax-exempt goods which inputs are associated directly with the manufacture of the same; (b) eliminated ISV exemptions for: (i) freight and insurance charges; (ii) residential customers which electricity consumption exceeds 750 kWh per month; and (c) introduced a flat 10% income tax rate on dividends and capital gains on: (i) individuals who reside, or have a domicile, in the Recipient's territory; and (ii) individuals and legal entities which do not reside, or do not have a domicile, in the Recipient's territory.</t>
  </si>
  <si>
    <t>In order to improve taxpayer compliance, the Recipient has submitted to the Recipient's Congress a draft bill of law on the strengthening and updating of the tax and customs system (Ley de Fortalecimiento y Actualizacion del Sistema Tributario, Aduanero y Medidas Antievasion), for approval thereof.</t>
  </si>
  <si>
    <t>In order to reduce the transaction costs of DEI, the Recipient, through DEI, has established an electronic tax payment system in five private banking institutions for purposes of enabling taxpayers to make payments of their tax obligations through said system, which system is fully operational.</t>
  </si>
  <si>
    <t>The Recipient's Minister of Agriculture has issued a decree to update tax rates for the use of land to account for inflation.</t>
  </si>
  <si>
    <t>The Borrower, through DGT, entered into separate agreements with: (i) MINSAL; (ii) MAG; and (iii) FSV, respectively on December 16, 21 and 23, 2009, whereby said ministries and agencies may use the P@GOES to collect electronic payments, in order to achieve an improved efficiency in tax collection.</t>
  </si>
  <si>
    <t>The Borrower, through Decree No. 233 dated December 16, 2009, published in its Diario Oficial, Tome 385, No. 239 of December 21, 2009, has strengthened DGT's tax recovery instruments by: (i) extending the period for processing administrative claims of late tax payments from up to 10 days to up to 100 days (depending on certain conditions established in the reformed Article 270 of Código Tributario); and (ii) allowing DGT to withhold a certain percentage of the earnings of wage earners and the Borrower's service providers which are in arrears on its tax payments (as established in the reformed Article 273-A of Código Tributario).</t>
  </si>
  <si>
    <t>DGA, through (i) an official letter issued by the head of its Unidad de Gestión de Riesgos (Risk Management Unit), dated June 1, 2010 and (ii) the approval by its General Director of the technical procedure described in the document entitled "Operatividad de la Unidad de Gestión de Riesgos" (Operativity of the Risk Management Unit), dated October 19, 2010; and DGII, through (i) the approval by an internal committee of the MH of the Acta de Recepción de Programas de Migración/Replicación en Ambiente de Producción (Reception Deed of the Programs of Migration/Replication in the Production Environment), dated September 16, 2009, and (ii) the adoption by the head of its Unidad de Selección de Casos (Case Selection Unit) of the Sistema de Selección y Administración de Casos (Case Selection Management System), dated August 18, 2010, have confirmed that said directorates have strengthened their respective capacity to fight tax evasion through the implementation of systems that will enable the same to select and thereafter manage the cases to be audited by the Borrower's tax authorities.</t>
  </si>
  <si>
    <t>DGII, through an official letter issued by the head of its Sección Control de Omisos (Tax Omissions Control Section), dated March 31, 2011 and the adoption of technical manuals entitled, respectively, "Detección, Verificación y Control Declaraciones Extemporáneas" (Detection, Verification and Control of Late Declarations), dated July 29, 2010, and "Detección, Verificación de Control de Omisos y Diferencias" (Detection, Verification and Control of Tax Omissions and Differences), dated September 6, 2010, has confirmed that in 2010 it started the implementation of new internal processes to monitor and penalize non tax filers and stop tax filers.</t>
  </si>
  <si>
    <t>The Borrower has widened its tax base and reduced tax exemptions by enacting Law 8 of 2010 which: 1. increases the ITBMS rate from five to seven percent, 2. eliminates ITBMS exemptions for:  (a) air passenger transport; (b) residential phone calls; and (c) lubricants; 3.  taxes real estate transactions in the Colon Free Zone and other existing free zones  in the Borrower's territory (including in free zones to be created in the future by the Borrower);  4.  expands the taxation of dividends, including for companies located in the Colon Free Zone and other existing free zones in the Borrower's territory (including in free zones to be created in the future by the Borrower);  5.  eliminates certain personal deductions under the ISR; and 6.  modifies the calculation of expenditure deductions, to take into account the proportion of taxable income versus total income (including tax exempt income and income from foreign sources).</t>
  </si>
  <si>
    <t>The Borrower has implemented the following measures to improve the performance of its tax administration: the establishment of an Administrative Tax Tribunal, as evidenced by:  (a) Article 156 of Law 8 of 2010 which creates the Administrative Tax Tribunal as an independent, specialized and impartial entity within the Borrower's executive branch; and (b) the appointment of the Magistrates for the Administrative Tax Tribunal, as evidenced by the Borrower's Presidential Decree No. 190 dated December 30, 2010, published in the Official Gazette on January 14, 2011; and</t>
  </si>
  <si>
    <t>The Borrower has implemented the following measures to improve the performance of its tax administration:  the creation of a unit of tax information sharing and a unit of international taxation within the DGI, as evidenced by Resolution No. 088-DS-AL issued by MEF, dated September 30, 2010 and published in the Official Gazette on December 14, 2010.</t>
  </si>
  <si>
    <t>The Borrower has taken steps to implement some of the recommendations of the Global Forum Review-Phase I, as evidenced by: the signing of Double Taxation Conventions (Convenios para Evitar la Doble Tributación) with Barbados, the Republic of Korea, the Kingdom of Spain, the Italian Republic, the Grand Duchy of Luxembourg, the United Mexican States, the Kingdom of the Netherlands, the Portuguese Republic, the State of Qatar, and the Republic of Singapore;</t>
  </si>
  <si>
    <t>The Borrower has taken steps to implement some of the recommendations of the Global Forum Review-Phase I, as evidenced by: the signing of the Agreement for Tax Cooperation and Exchange of Information Related to Taxes (Acuerdo para la Cooperación Fiscal y el Intercambio de Información en Materia de Impuestos y el Canje de Notas Interpretativo) with the United States of America, dated November 30, 2010;</t>
  </si>
  <si>
    <t>The Borrower has taken steps to implement some of the recommendations of the Global Forum Review-Phase I, as evidenced by  the enactment of Law 33 of 2010 which empowers the DGI to obtain information for the purposes of complying with any international agreement that provides for the exchange of information related to tax matters, regardless of the relevance of the information for domestic tax purposes;</t>
  </si>
  <si>
    <t>The Borrower has strengthened its e-governance impact assessment strategy and has begun its implementation.</t>
  </si>
  <si>
    <t>The Cabinet has approved a National Anti-Corruption Strategic Framework on July 14, 2009, has distributed said framework to all public and private stakeholders within the territory of the Recipient and posted said framework on the Anti-Corruption Commission website of the Recipient.</t>
  </si>
  <si>
    <t>(i) The Recipient has disclosed to the public, on its website (www.scep.bi), the technical and financial audits for Fiscal Years 2005, 2006 and 2007 of the following public enterprises of the Recipient: Air Burundi, Société Régionale de Développement de l'Imbo (SRDI), Société Immobilière Publique (SIP), Hôtel Source du Nil, Agence de Location de Matériel (ALM), Laboratoire National des Bâtiments et Travaux Publics (LNBTP), Encadrement des Constructions Sociales et Aménagement des Terrains (ECOSAT) and Office des Transports en commun (OTRACO).</t>
  </si>
  <si>
    <t>The Recipient has submitted to its Parliament a suitable bill on public availability of government information aimed at increasing transparency and accountability of public sector decision making.</t>
  </si>
  <si>
    <t>BPKP has submitted to the Ministry of Finance a draft Presidential Regulation on government internal audit systems as required by Article 58 of Government Regulation No. 60/2008.</t>
  </si>
  <si>
    <t>In accordance with paragraph 3.1.1 of the Letter of Financial Sector Development Policy, the Recipient has conducted an independent review of the NSSF investment policies and practices.</t>
  </si>
  <si>
    <t>The Court of Accounts has communicated to the MEF the results of its external audit of the government accounts covering the period from October 2007 to September 2008.</t>
  </si>
  <si>
    <t>The MEF has submitted the 2008-09 central government accounts to the Court of Accounts.</t>
  </si>
  <si>
    <t>The MEF has adopted a revised action plan for 2010-14 and a manual of internal control procedures for the IGF inspectors.</t>
  </si>
  <si>
    <t>The Anti-corruption unit has submitted a progress report on compliance with civil servants' and officials' obligation to declare assets pursuant to the Asset Declaration Law, including specific recommendations for action, to the MEF, the Senate and the Court of Accounts.</t>
  </si>
  <si>
    <t xml:space="preserve">The Borrower has launched Risk-Based Internal Audit (RBIA) programs in nine (9) Provinces with staff training programs in place. </t>
  </si>
  <si>
    <t>The Palestinian Authority's 2008 financial statements are prepared and submitted for audit to the Palestinian Authority's State Audit and Administrative Control Bureau</t>
  </si>
  <si>
    <t>To strengthen transparency and accountability, the 2011 General Appropriations (Act No. 10147), adopted by Congress, has mandated that the implementation status and fund utilization of major programs and projects be posted by the Borrower's departments and agencies on their official websites, and that DBM post on its website all releases and realignments under the Borrower's priority development assistance fund.</t>
  </si>
  <si>
    <t>The Recipient has caused: (a) Barki Tajik and Tajiktransgas to introduce IFRS in the calendar year 2011</t>
  </si>
  <si>
    <t>The Recipient has caused:  (b) Barki Tajik to prepare actions plan for it (i.e. Barki Tajik) to complete implementation of FMIP (including migration to IFRS) in accordance with the principles and procedures agreed upon with the Association.</t>
  </si>
  <si>
    <t>A draft External Audit Law (Law on Chamber of Accounts) has been submitted to the Parliament by the Presidential Resolution Number 23.4/1-7, dated April 7, 2011.</t>
  </si>
  <si>
    <t>Caused TACV to adopt measures to improve its operational, financial and commercial performance, as evidenced by: (a) the submission of TACV's annual balances for 2007, 2008 and 2009 (including audited balances for 2007)</t>
  </si>
  <si>
    <t>Submitted to its National Assembly the audited: (a) state general accounts for the year 2007, as evidenced by the Boletim Oficial Nr. 29 dated August 2, 2010</t>
  </si>
  <si>
    <t xml:space="preserve">Submitted to its National Assembly the audited: (b) accounts of 13 municipalities, 5 embassies and 3 institutes, evidenced by the letter issued by the Recipient's Tribunal de Contas dated October 19, 2010. </t>
  </si>
  <si>
    <t>The Tonga Power Limited FY08/09 Audit Report was submitted to the Recipient's Auditor General's office.</t>
  </si>
  <si>
    <t>The Recipient's Ministry of Finance has established internal control units in at least 75 percent of its central and provincial level agencies, namely, the ministries, provincial directorates and autonomous units.</t>
  </si>
  <si>
    <t>The Recipient has submitted to its National Assembly the draft 2008 Budget Review Act (Loi de Règlement 2008), including the opinion of the Audit Section of the Recipient's Supreme Court (Déclaration Générale de Conformité), and determines the modalities for the audit of public accounts.</t>
  </si>
  <si>
    <t xml:space="preserve">The Borrower, through MOPTVDU, CEPA, FISDL and CNR has entered into a cooperation agreement with CASALCO and FUNDE, dated August 31, 2009, which created the Citizen Observatory of Public Works (Observatorio Ciudadano de la Obra Pública), for the purpose of, inter alia, preventing corruption by increasing the transparency in public management and increasing the collaboration amongst citizens, entrepreneurs and the Borrower.   </t>
  </si>
  <si>
    <t>The Borrower's Assembly, through Decree No. 534 dated December 10, 2010, has approved the Ley de Acceso a la Información Pública (Law on Access to Public Information), which aims at improving transparency and access to public information</t>
  </si>
  <si>
    <t>Submission by the SOTOCO's liquidator, CEET, SNPT and Togotélécom of their respective 2007 and 2008 financial statements to the Recipient's Court of Accounts</t>
  </si>
  <si>
    <t>The Recipient has adopted the Double-Dipping Order.</t>
  </si>
  <si>
    <t>The State Audit Organization published on April 5, 2011 in the Paxaxon key findings from the audit report on the budget execution for FY2008/09 approved by the National Assembly.</t>
  </si>
  <si>
    <t>REGE-2 DPL</t>
  </si>
  <si>
    <t>The Borrower has enacted the Turkish Court of Accounts Law No. 6085 (published in the Official Gazette dated December 19, 2010), which supports the accountability framework set out in the Public Financial Management and Control Law No. 5018 and redefines the audit scope, the types of audits mandated and the organizational structure of the Turkish Court of Accounts.</t>
  </si>
  <si>
    <t>The Borrower has taken steps to implement some of the recommendations of the Global Forum Review-Phase I, as evidenced by: the enactment of Law 2 of 2011 which requires resident agents to apply measures to "know your client", including, in the case of legal entities, to obtain the identity of individuals who own, directly or indirectly, at least twenty-five percent of a legal entity's capital.</t>
  </si>
  <si>
    <t>The Interim President of the Republic has signed the Decree-Law on the access to administrative documents of public bodies which defines the principles and rules governing the right to information by the public and the right to access information held by public bodies by the public, and which among others removes key constraints to access to economic and social statistics by the public.</t>
  </si>
  <si>
    <t>The Prime Minister has issued Circular No. 13 dated May 21, 2011: (i) institutionalizing a systematic and participatory reform process of services to businesses and citizens, based on streamlining of procedures, e-government, transparency, and reduction of arbitrary and discretionary behaviors; and (ii) committing to deliver concrete reforms within six (6) months, in the priority areas of customs, taxes, and tourism.</t>
  </si>
  <si>
    <t>The Borrower has adopted a policy for the use of open standards in e-governance</t>
  </si>
  <si>
    <t xml:space="preserve">The Borrower has developed a comprehensive policy for institutional strengthening program and has commenced its implementation by assisting state governments in preparing and implementing e-governance projects. </t>
  </si>
  <si>
    <t>The Borrower has developed a framework to improve the efficiency of service delivery, through public-private partnerships in priority areas, as evidenced through the establishment of a legal basis to enable such public-private partnerships to invest in infrastructure and service delivery initiatives, as evidenced through the Borrower's Law Nº 105/2009, dated December 22,  2009, and the Borrower's Decree Nº 32,120, dated April 13, 2010, as published, respectively, in the Borrower's Official Gazette on December 23, 2009, and on April 14, 2010.</t>
  </si>
  <si>
    <t>In accordance with paragraph 3.1.1 of the Letter of Financial Sector Development Policy, the Recipient has submitted the URBRA Bill to its Parliament.</t>
  </si>
  <si>
    <t>The Recipient's ministry of finance and international cooperation has: (a) carried out and completed an inventory of existing mobile public assets for at least ninety (90) Recipient's ministerial entities that have mobile assets</t>
  </si>
  <si>
    <t>The Recipient's ministry of finance and international cooperation has: (b) published this inventory in the Recipient's Public Portal</t>
  </si>
  <si>
    <t>The Recipient's ministry of finance and international cooperation has: (c) completed and approved a manual of operations to manage said mobile public assets.</t>
  </si>
  <si>
    <t>The Recipient has issued a Decree to clarify the rights and obligations of parties engaging in civil works contracts.</t>
  </si>
  <si>
    <t>The Borrower has issued Code of Obligation No. 6098 (published in the Official Gazette dated February 4, 2011), which governs the implementation and enforcement of private sector contractual obligations.</t>
  </si>
  <si>
    <t>The Borrower has issued Civil Procedure Code No. 6100 (published in the official Gazette dated February 4, 2011), which aims to reduce court workloads and the corresponding burden on business.</t>
  </si>
  <si>
    <t>The Borrower’s Government has approved the draft Law on Business Entities, satisfactory to the
Bank, and submitted it to its Parliament for adoption.</t>
  </si>
  <si>
    <t>Roads: In accordance with paragraphs 15.4 (iv) and (v) of the Letter of Development Policy, section on effective delivery of and improved access to core public services, the Recipient has provided evidence satisfactory to the Association that: (a) the board of directors as well as the executive director of the Road Fund have been appointed</t>
  </si>
  <si>
    <t>Roads: In accordance with paragraphs 15.4 (iv) and (v) of the Letter of Development Policy, section on effective delivery of and improved access to core public services, the Recipient has provided evidence satisfactory to the Association that: (b) Cabinet has approved a policy on strengthening national construction industry.</t>
  </si>
  <si>
    <t>The Borrower has announced guidelines for usage of digital signatures in e-governance.</t>
  </si>
  <si>
    <t>The Borrower has adopted a policy framework for the delivery of basic financial services using mobile phones.</t>
  </si>
  <si>
    <t>The Borrower has: (i) created a public-private partnership unit fully staffed and operational as evidenced through the issuance of adequate regulations by the Borrower and published in the Borrower's Official Gazette</t>
  </si>
  <si>
    <t>The Borrower has taken measures to foster private investment in infrastructure as evidenced by the enactment of: (i) a decree amending the Law on Federal Roads, Bridges and Auto Transport to allow extensions of concessions during any of its stages, issued by the President and published in the Borrower's Official Gazette on November 4, 2010</t>
  </si>
  <si>
    <t>The Borrower has taken measures to foster private investment in infrastructure as evidenced by the enactment of: (ii) a circular letter issued by CONSAR amending the investment regime of SIEFORES to authorize them to invest in structured securities up to 15% of their portfolio, depending on the risk profile of the relevant SIEFORE, published in the Borrower's Official Gazette on June 11, 2010</t>
  </si>
  <si>
    <t xml:space="preserve">The Borrower has taken measures to foster private investment in infrastructure as evidenced by the enactment of: (iii) guidelines issued by the board of FONADIN allowing it to participate as a minority investor in private equity funds specialized in infrastructure with the purpose of promoting the creation of such funds, dated May 14, 2010. </t>
  </si>
  <si>
    <t>Nine working committees constituted by the Borrower and representing forty Government agencies have taken necessary actions to: (a) shorten their service-delivery times; (b) streamline processes; and © reduce the costs of interacting with government in ten distinct areas in which they deal with private businesses</t>
  </si>
  <si>
    <t>The Recipient has added at least 20,000 new domestic connections to the ZESCO grid in 2009, as maintained to the date of this Agreement.</t>
  </si>
  <si>
    <t>The Recipient has reduced the number of unmetered ZESCO customers to fewer than 85,000 by end 2009, as maintained to the date of this Agreement.</t>
  </si>
  <si>
    <t>Development, costing and initiation of action plan for capacity building of private sector agro-dealers in agricultural inputs procurement and distribution, particularly at decentralized levels.</t>
  </si>
  <si>
    <t>The Borrower has issued a Ministerial Regulation (Permen ESDM 7/2010) which adjusts electricity tariffs in order to reduce and better target PSO subsidies.</t>
  </si>
  <si>
    <t>The Indonesia Infrastructure Finance Company has been staffed and business license awarded.</t>
  </si>
  <si>
    <t>The Borrower has enacted Perpres 13/2010 which amends Perpres 67/2005 by extending application to projects of sub-national governments and state-owned enterprises.</t>
  </si>
  <si>
    <t xml:space="preserve">The Borrower has established the Infrastructure Guarantee Fund including staffing of senior management and drafting of operating procedures. </t>
  </si>
  <si>
    <t>The Borrower has enacted Perpres 29/2009 which provides for a government support regime to assist financially viable PDAMs to access long-term loans</t>
  </si>
  <si>
    <t xml:space="preserve">	Establishment by the Ministry of the Recipient in charge of fisheries of an industrial fishing vessel registry and artisanal vessel matriculation database accessible to the public on-line.</t>
  </si>
  <si>
    <t>The Borrower has adopted a legal framework which simplifies the registration process for municipal business licenses for activities with low environmental risk, as evidenced through the Borrower's Decree Nº 30,568/2009 dated April 2, 2009, as published in the Borrower's Official Gazette on April 3, 2009.</t>
  </si>
  <si>
    <t>The Borrower, through CFE, SCT and Cofetel, has taken actions to enhance the competition in the telecommunications markets in the territory of the Borrower as evidenced by: (i) the issuance of a concession on July 5, 2010 to use a pair of fibers of the state-owned power utility's fiber-optic network for the provision of telecommunication services</t>
  </si>
  <si>
    <t>The Borrower, through CFE, SCT and Cofetel, has taken actions to enhance the competition in the telecommunications markets in the territory of the Borrower as evidenced by: (ii) the issuance, through Decision (Acuerdo) of Cofetel dated December 14, 2009, of bidding documents (bases de licitación) for public bidding of multiple concessions for the use of radio spectrum in the bandwidths of: (a) 1.9GHz in eight of the nine spectrum regions of the Borrower's territory, and (b) 1.7/2.1 GHz in the nine different spectrum regions of the Borrower's territory, all for the provision of mobile telecommunication services.</t>
  </si>
  <si>
    <t>The Borrower, through SHCP and CNBV among other entities, has adopted measures to enhance the access to finance and the stability of the financial system as evidenced by the enactment of: (i) a resolution amending the General Provisions Applicable to Credit Institutions (including, inter alia article 325 Bis1 of the said general provisions) to facilitate the supply of financial services using mobile phone accounts, issued jointly by SHCP and CNBV, and published in the Borrower's Official Gazette on April 15, 2010</t>
  </si>
  <si>
    <t>The Borrower, through SHCP and CNBV among other entities, has adopted measures to enhance the access to finance and the stability of the financial system as evidenced by the enactment of: (ii) a decree amending the Law of Credit Information Societies including Articles 19, 20, and 42, to support the enhancement of coverage, data quality and consumer service provided through credit bureaus, issued by the President and published in the Borrower's Official Gazette on May 25, 2010</t>
  </si>
  <si>
    <t>The Borrower, through SHCP and CNBV among other entities, has adopted measures to enhance the access to finance and the stability of the financial system as evidenced by the enactment of: (iii) a decree establishing the Financial Stability Council, issued by the President and published in the Borrower's Official Gazette on July 29, 2010</t>
  </si>
  <si>
    <t>The Borrower, through SHCP and CNBV among other entities, has adopted measures to enhance the access to finance and the stability of the financial system as evidenced by the enactment of: (iv) prudential regulation strengthening provisioning requirements for mortgage loans and non-revolving consumer credit, issued by CNBV and published in the Borrower's Official Gazette on October 12, 2010.</t>
  </si>
  <si>
    <t>The Borrower, through  SHCP, SAT and SE, has taken steps for the reduction of business transaction costs and the facilitation of trade as evidenced by: (ii) the execution of a contract between the Borrower, through SAT, and a technology integration company for  the development and operation of an electronic single trade window, dated November 11, 2010</t>
  </si>
  <si>
    <t xml:space="preserve">The adoption of Resolution CONASEV No. 068-2009/94.01.1 dated September 24, 2009 and published in the Borrower's Official Gazette (El Peruano) on September 29, 2010, aimed at strengthening the Borrower's regulatory framework for asset securitization and therefore promoting the development of the Borrower's capital markets. </t>
  </si>
  <si>
    <t>Prog Pub. Sector, Competit, &amp; Social Incl DPL</t>
  </si>
  <si>
    <t>The Borrower, in support of its investment climate agenda, has established Empresa en el Día, a one-stop shop for the creation of firms.</t>
  </si>
  <si>
    <t>The Borrower has conducted an assessment of the improvement in spectrum management and monitoring, has discussed it with all spectrum stakeholders, and submitted to the Bank the minutes of the Borrower's Board of the Broad Band and IT Security meeting of October 27, 2010, which includes key next steps in this area.</t>
  </si>
  <si>
    <t>The Borrower has submitted to the National Assembly through Prime Minister's letter #01/23.6/14392-10 dated November 16, 2010 revisions to competition-related legislation which aims at strengthening the autonomy and enforcement capacity of the State Committee for Protection of Economic Competition (SCPEC), and harmonizing key elements of the legislation with international best practice.</t>
  </si>
  <si>
    <t>The Borrower has completed a comprehensive review of regulations of business activities, and
the Borrower's Government has approved the recommendations of that review</t>
  </si>
  <si>
    <t>Approval by EXCO of simplified procedures for assignment and mortgage transactions through the reduction of steps, the delegation of Governor's consent to appointed commissioners, the reduction of mandatory processing deadlines and increase in staffing.</t>
  </si>
  <si>
    <t>Simplify and fast track the Development Permit process by: a) eliminating the pre-inspection</t>
  </si>
  <si>
    <t>Simplify and fast track the Development Permit process by: b)  delegating approval of development permit based on project size</t>
  </si>
  <si>
    <t>Simplify and fast track the Development Permit process by: c)  mandating district officers to attach site pictures to each application</t>
  </si>
  <si>
    <t>Simplify and fast track the Development Permit process by: d)  publishing of all building regulations for wide dissemination free of charge</t>
  </si>
  <si>
    <t>The Recipient has reduced the stamp duties for registering new businesses with the Commercial Registry (capped at CFAF 11,500) and the tax authorities (CFAF 1,500).</t>
  </si>
  <si>
    <t>The Recipient has by December 31, 2009,  established a baseline for the number of business licenses to be eliminated or streamlined in order to facilitate reduction of costs of doing business.</t>
  </si>
  <si>
    <t>The Recipient has revised the regulation on operations and processes of the Mining Cadastre.</t>
  </si>
  <si>
    <t>The Recipient has submitted the documentation required by the International EITI Board to assess the compliance of the Recipient's national EITI Program.</t>
  </si>
  <si>
    <t>BoM has: (i) completed a special banks assessment of seven (7) selected banks</t>
  </si>
  <si>
    <t>BoM has: (ii) commenced a similar assessment of another three (3) selected banks, with the assistance of internationally reputable auditors.</t>
  </si>
  <si>
    <t>Gazetting of the regulation governing payment service providers in the financial services sector.</t>
  </si>
  <si>
    <t>In accordance with paragraph 3.1.3 of the Letter of Financial Sector Development Policy, the Recipient has put in force regulations to implement the Mortgage Act.</t>
  </si>
  <si>
    <t>In accordance with paragraph 3.2.1 of the Letter of Financial Sector Development Policy, the Recipient has adopted the Complementary Financial Institutions Statutory Instruments and submitted the FIA Amendments to the Recipient's Cabinet.</t>
  </si>
  <si>
    <t>In accordance with paragraph 3.2.3 of the Letter of Financial Sector Development Policy, the Recipient has put in force the Small Claims Procedure Rules.</t>
  </si>
  <si>
    <t>In accordance with paragraph 3.2.2 of the Letter of Financial Sector Development Policy, the Recipient has issued the Consumer Protection Guidelines.</t>
  </si>
  <si>
    <t>In accordance with paragraph 3.1.2 of the Letter of Financial Sector Development Policy, the Recipient has adopted a policy paper on PPP, prepared and submitted the PPP Bill to the Recipient's Cabinet, and established the PPP Unit on a non statutory basis.</t>
  </si>
  <si>
    <t>The new web-based Enhanced Business Name Registration System adopted by DTI has reduced the average time required for a business name registration to 15 minutes.</t>
  </si>
  <si>
    <t>A draft Permits Law to introduce new procedures for issuing permits and to codify the decision and recommendations made by the Government Commission for Permits Review has been submitted to the Parliament by the Government Resolution Number 159, dated April 1, 2011.</t>
  </si>
  <si>
    <t>The CMAEA's Secretariat has (1) prepared reports that, inter alia,: (i) identify the costs related to the creation of business and the transfer of urban commercial real property (mutation d'immeubles urbains bâtis et non-bâtis), (ii) identify the relevant laws and regulations relating to these costs, and (iii) propose measures to be taken to reduce these costs by amendment or repeal of these laws and regulations</t>
  </si>
  <si>
    <t>The CMAEA's Secretariat has (2) submitted such reports to CEMAEA.</t>
  </si>
  <si>
    <t>The Recipient has reduced administrative costs arising from (A) the creation of a business and (B) the transfer of urban commercial real property (mutation d'immeubles urbains bâtis et non-bâtis) by amending the Recipient's Registration Code (Code de l'enregistrement) so as to reduce the registration fees in connection with: (i) the creation of a business; and (2) the transfer of urban commercial real property (mutation d'immeubles urbains bâtis et non-bâtis), each by at least fifty percent (50%).</t>
  </si>
  <si>
    <t>The Borrower has enacted the Licenses Act, 2010 providing for transparent procedures for the issuance and renewal of licenses, eliminating the number of commercial activities requiring ex ante licenses to operate, and streamlining the licensing procedures.</t>
  </si>
  <si>
    <t>The Borrower has secured Cabinet approval of the Investment Bill, 2010 providing the framework for the promotion, regulation and protection of investors and investments, and establishing the Seychelles Investment Board to facilitate and promote investments.</t>
  </si>
  <si>
    <t xml:space="preserve">Caused TACV to adopt measures to improve its operational, financial and commercial performance, as evidenced by: (f) adoption of a new sales and distribution policy to increase revenues as evidenced by the Resolution (Ordem de Serviço) Nr 13 of February 10, 2009, issued by the Board of Directors of TACV. </t>
  </si>
  <si>
    <t xml:space="preserve">Caused the board of directors of the Banco do Cabo Verde to adopt the banking law bill on the legal framework for credit institutions and financing corporations and to submit it to the Ministry of Finance, as evidenced by the letter dated October 29, 2010, sent by the Governor of the Banco de Cabo Verde to the Minister of Finance confirming therein that the supervisory authority of the Banco de Cabo Verde has been strengthened and that the onshore and offshore banking activities' legislation has been unified. </t>
  </si>
  <si>
    <t>Taken steps towards improving its business climate, as evidenced by: (a) the letter  dated October 11, 2010, issued by the Conselho de Ministros  confirming that the bankruptcy law bill has been submitted by ADEI; (b) the letter dated October 11, 2010, issued by the Conselho de Ministros confirming that the decree-law providing the simplification of procedures for closing companies has been submitted by UCRE; and (c) Decree Nr 70/2009 dated December 30, 2009,  issued by the Conselho de Ministros  establishing fixed values for real estate registration duties replacing the ad-valorem duties imposed by the Recipient.</t>
  </si>
  <si>
    <t>The Borrower has introduced accelerated enforcement of commercial dispute resolution, through the adoption of the Law on Enforcement of November 26, 2010 (Official Gazette 139/10), the Law on Bailiffs of November 26, 2010 (Official Gazette 139/10) and the Law on Execution of Cash Assets of July 14, 2010 (Official Gazette 91/10).</t>
  </si>
  <si>
    <t>The Recipient's Minister of Industry and Trade has issued Decree No. 114/2010, dated March 21, 2010, to simplify business entry procedures, including the launch of a one-stop shop for business entry procedures and the introduction of registration and building permitting in Aden, Taiz, Hodeidah, Hadhramout and Ibb governorates.</t>
  </si>
  <si>
    <t>The Companies Bill has been approved to the Recipient's Parliament.</t>
  </si>
  <si>
    <t>The MEM submitted for approval to the Prime Minister Office a draft Decree on the Implementation of the Minerals Law on April 11, 2011.</t>
  </si>
  <si>
    <t>The President of the National Telecommunications Council has issued a resolution approved by the Council modifying the "domain names charter" for the hosting of the Internet websites, to simplify the procedures for the registration and hosting of Internet websites.</t>
  </si>
  <si>
    <t>Adoption by the Recipient's Cabinet of a comprehensive framework of support to small and medium enterprises (including consolidation of financing mechanisms).</t>
  </si>
  <si>
    <t>Pursuant to Microfinance Banking Law No. 15, dated April 6, 2009, the Recipient's Central Bank has approved the necessary by-laws to complete a regulatory framework for micro finance.</t>
  </si>
  <si>
    <t>The Bank of Lao PDR submitted for approval to the Prime Minister Office a draft Decree on Microfinance on April 8, 2011</t>
  </si>
  <si>
    <t>The Borrower has issued Commercial Code No. 6102 (published in the Official Gazette dated February 14, 2011), which is broadly aligned with the provisions of the European Union Acquis on commercial matters.</t>
  </si>
  <si>
    <t>The Recipient's Central Bank has issued Circular No. 609, dated January 16, 2010, to establish a central credit registry, and specifying the scope and periodicity of credit reporting to a central credit agency as well as access by banks to such pooled credit information.</t>
  </si>
  <si>
    <t>The Recipient's Council of Ministers has approved the mandatory implementation of international financial reporting standards (IFRS) in: (i) large private enterprises (consisting of more than 500 employees) starting in FY 2010; and (ii) medium private enterprises (consisting of 250 to 500 employees) starting in FY 2011.</t>
  </si>
  <si>
    <t>The Registry of Regional Development Measures and Incentives, satisfactory to the Bank, has
been established within the Serbian Business Registers Agency and is operational.</t>
  </si>
  <si>
    <t>The National Bank of Serbia has completed a diagnostic assessment of all banks operating in
Serbia in accordance with the methodology adopted under the Second Programmatic Private and
Financial Development Policy Loan provided by the Bank, and enforced bank recapitalization to a
capital adequacy ratio of at least 12%.</t>
  </si>
  <si>
    <t>The Borrower’s Parliament has:
a) enacted amendments satisfactory to the Bank to the Law on Banks, Law on Bankruptcy and
Liquidation of Banks and Insurance Companies, Law on Deposit Insurance and the Law on the
Deposit Insurance Agency; and
b) enacted the Law on Budget for the year 2011 which contains a provision satisfactory to the Bank
on the State Guarantee to the Deposit Insurance Agency.</t>
  </si>
  <si>
    <t>Banks with Borrower majority ownership have been merged, privatized or restructured in
accordance with the strategy adopted under the Second Programmatic Private and Financial
Development Policy Loan provided by the Bank.</t>
  </si>
  <si>
    <t>BoM has adopted and submitted to the Parliament a comprehensive bank restructuring strategy, which includes, as a last resort tool, a stand-by bank recapitalization facility with proper covenants to protect the public funds.</t>
  </si>
  <si>
    <t>Régie de Production et de Distribution d'Eau et d'Electricité (REGIDESO), the Recipient's water and electricity production and distribution company established and operating under the laws of the Recipient, has expanded its electricity prepayment program through the establishment of prepayment meters to cover at least 25 percent of its subscribers (including government's institutions).</t>
  </si>
  <si>
    <t>As of the Effective Date, the action referred to in Section 5.01(b) of this Agreement. (b) The Recipient’s Council of Ministers has adopted and submitted to Parliament a draft new revised privatization law, which meets modern international best practice, and which the Recipient and the Association agree is designed to ensure that decisions related to privatization are made on technical grounds.</t>
  </si>
  <si>
    <t>The Recipient's Cabinet has approved a suitable restructuring of the power sector including a reform of the National Power Authority.</t>
  </si>
  <si>
    <t>Senate Bill No. 2640 whose objectives are, among other things, to promote financial viability and fiscal discipline in corporations owned and controlled by the Borrower, in part through temporary delegation of reform powers from Congress to the Executive, has been filed in Congress.</t>
  </si>
  <si>
    <t>Adopted measures to improve the performance of ELECTRA as evidenced by: (b)  the Resolution 19/2010 dated April 16, 2010, issued  by the  Conselho de Ministros defining ELECTRA's institutional restructuring program including a roadmap for its implementation confirming the creation and registration of the two new subsidiaries</t>
  </si>
  <si>
    <t>Adopted measures to improve the performance of ELECTRA as evidenced by: (c) the adoption by ELECTRA's board of directors of a set of measures to improve commercial and operational performance (billing, use of fuel oil and transmission losses) as evidenced by item 3 of the Act Nr 19/2010</t>
  </si>
  <si>
    <t>The Borrower has: (a) strengthened the institutional framework for management of state property and its privatization, through the enactment of the Act on State Property Management of December 17, 2010 (Official Gazette 145/10)</t>
  </si>
  <si>
    <t>The Borrower has: b) sold or liquidated at least one hundred (100) state-owned companies.</t>
  </si>
  <si>
    <t>The Bank of Lao PDR reviewed and updated the Prudential Rules for Banking Sector Supervision.</t>
  </si>
  <si>
    <t>The Recipient has: (i) established a permanent inter-ministerial committee on sustainable employment</t>
  </si>
  <si>
    <t>The Recipient has: (ii) approved an employment strategy. The Recipient's inter-ministerial committee on sustainable employment has approved an action plan based on the employment strategy and included actions with budgetary implications for 2010 in the 2010 budget, all in a form and manner satisfactory to the Association.</t>
  </si>
  <si>
    <t>The Recipient has established the Credit Information Bureau in November 2009, which is operational and has commenced offering products including Consumer Credit Information Reports and Self Inquiry Reports.</t>
  </si>
  <si>
    <t>The Borrower has approved the Capital Markets Law, and said law is in full force and effect.</t>
  </si>
  <si>
    <t>The Borrower, in support of its e-government agenda, has: (a) approved the Law on Electronic Documents and Digital Signature, and said law is in full force and effect</t>
  </si>
  <si>
    <t xml:space="preserve">The Borrower, in support of its e-government agenda, has: (b) implemented Expediente Electrónico in its Ministry of Industry, Energy and Mining, as well as in its Ministry of Public Health. </t>
  </si>
  <si>
    <t>An Energy Tariff application was successfully submitted by TANESCO to the regulator to allow for revenue collection to meet full operational cost recovery in 2011, and full cost recovery by 2013.</t>
  </si>
  <si>
    <t>The Recipient finalized its national public-private partnership (PPP) policy to facilitate public-private partnerships in all sectors, and the PPP bill was approved by the Recipient's parliament.</t>
  </si>
  <si>
    <t>The Recipient has: (ii) initiated the second phase of the return to depositors of their deposits in the CNE (which has not been operating since 1998) and has returned more than 68% of the amount outstanding</t>
  </si>
  <si>
    <t>The Recipient has: (iii) adopted a detailed action plan prepared by Niger Poste to seek a partnership with a commercial bank and/or a company offering mobile banking services.</t>
  </si>
  <si>
    <t>The Recipient has: (i) adopted the decision to abandon the creation and operationalization of FINAPOSTE</t>
  </si>
  <si>
    <t>Completion of a study on electricity tariffs and its validation by the Rwanda Utilities Regulatory Agency and the Ministry of Infrastructure.</t>
  </si>
  <si>
    <t>Design of a tariff framework for urban water services that promotes efficiency, reliability, equity and sustainability of water resources.</t>
  </si>
  <si>
    <t xml:space="preserve">The Recipient has provided the resources needed for the effective operation of Agence de Promotion des Investissements, the Recipient's investment promotion agency, including the allocation of appropriate personnel and budget and the establishment of a work program.  </t>
  </si>
  <si>
    <t>The Borrower has: (ii) published, through MoPF and NBR, the Mortgage Debt Restructuring Guidelines as issued by the MoPF</t>
  </si>
  <si>
    <t>The Borrower has: (i) enacted Law No. 169/2010 amending the Insolvency Law No.  87/2006</t>
  </si>
  <si>
    <t xml:space="preserve">The Borrower has:(iii) issued and published, through MoPF, MoJ and NBR, the Corporate Debt Restructuring Guidelines. </t>
  </si>
  <si>
    <t xml:space="preserve">NBR has adopted the following two internal Regulations governing decision making process and methods for Basel II implementation: (i) Regulation on the organization of the validation process of internal models within NBR, through NBR Note II/6105/28.06.2010, and (ii) Regulation on the internal capital adequacy assessment process of credit institutions reviewed by NBR, through NBR Note IV/10639/01.07.2010. </t>
  </si>
  <si>
    <t>The Recipient has submitted to its Parliament a bill to regulate the formation of public-private partnerships designed to encourage investment while minimizing risks to government.</t>
  </si>
  <si>
    <t>The Recipient: (a) has submitted to the Parliament a revised draft of the Deposit Insurance Law by the Presidential Resolution Number 2.1/1-8, dated April 4, 2011</t>
  </si>
  <si>
    <t>The Recipient:(b) enacted the Law on Anti-Money Laundering and Countering Financing of Terrorism, Number 684, dated March 25, 2011.</t>
  </si>
  <si>
    <t>An audit report on, inter alia, the use of funds by the ASRP has been prepared by an independent consultant(s) and endorsed by the Recipient's Ministry of Finance and Budget.</t>
  </si>
  <si>
    <t>The Recipient has issued a Decision to pilot the use of the PPP Framework.</t>
  </si>
  <si>
    <t>The Recipient has enacted Investment Law 15/2010, dated August 23, 2010 which provides, inter alia, for the elimination of firm-specific tax holidays and supports investment promotion, facilitation and advocacy.</t>
  </si>
  <si>
    <t>The Recipient has submitted to its National Assembly a draft investment code.</t>
  </si>
  <si>
    <t>The Governor of the Central Bank has issued Circular No. 2011/06 dated May 20, 2011, setting forth good corporate governance rules for credit institutions based on international best practices and introducing criteria for the selection of senior management and members of the board, whose implementation will be verified inter alia through an annual regulatory survey on the internal control systems and the corporate governance of the credit institutions, conducted by the Central Bank.</t>
  </si>
  <si>
    <t>The Borrower, through  SHCP, SAT and SE, has taken steps for the reduction of business transaction costs and the facilitation of trade as evidenced by:(iii) the enactment of four Ministerial Decisions that eliminate redundant certification requirements by recognizing the use, in the Borrower's territory, of standards and conformity assessment procedures applied in the USA or Canada for electronic appliances and data processing equipment, issued by SE and published in the Borrower's Official Gazette on August 17, 2010.</t>
  </si>
  <si>
    <t>The Recipient's Council of Ministers has issued a decree regulating complete pre-arrival clearance of goods and creating the figure of the reliable and trustworthy customs agents.</t>
  </si>
  <si>
    <t>YF</t>
  </si>
  <si>
    <t>The closure of the negotiation process of a proposed trade agreement between the Borrower and the EU, as evidenced by the signing of the Joint Declaration on May 19, 2010.</t>
  </si>
  <si>
    <t xml:space="preserve">The issuance of Supreme Decree No. 096-2010-EF dated March 26, 2010 and published in the Borrower's Official Gazette (El Peruano) on March 27, 2010 establishing October 1, 2010 as the completion date for the progressive implementation of simplified customs procedures. </t>
  </si>
  <si>
    <t>The Borrower, in support of its trade facilitation agenda, has: (a) created CONALOG</t>
  </si>
  <si>
    <t>The Borrower, in support of its trade facilitation agenda, has: (b) presented to its Parliament the draft law dated August 10, 2009, with the objective of creating INALOG, for approval thereof.</t>
  </si>
  <si>
    <t>The Recipient has identified and has started to implement reforms in trade-related areas by submitting draft strategies to the European Commission on food safety, technical barriers to trade, and competition policy to facilitate access for Georgian products to European and international markets.</t>
  </si>
  <si>
    <t>The Borrower has issued a Presidential Regulation (Perpres No. 36/2010) on the Investment Negative List which updates restrictions on investment, including preferential treatment for ASEAN investors, and clarifies the grandfather clause, the treatment of publicly listed companies, and mergers and acquisitions.</t>
  </si>
  <si>
    <t xml:space="preserve">The Borrower has submitted to the President a draft Presidential Regulation on the national logistics system (Sislognas) development blueprint. </t>
  </si>
  <si>
    <t>The Cabinet approved the Decree on the Import and Export of Goods on January 22, 2011.</t>
  </si>
  <si>
    <t>The Recipient has decreased port congestion as a result of three key measures: (i) Tanzania Ports Authority (TPA) prepared a preliminary version of a time-bound action plan for assuming its role as a landlord, as is required by law, and focusing on port performance rather than on operations</t>
  </si>
  <si>
    <t>The Recipient has decreased port congestion as a result of three key measures:(iii) the Recipient established a separate segregated storage area for impounded containers.</t>
  </si>
  <si>
    <t>The Cabinet has approved a National Human Resource Development Policy on March 5, 2010.</t>
  </si>
  <si>
    <t xml:space="preserve">MHESR and MVTE have issued Circular (Circulaire) No. 1 dated August 10, 2009 launching a pilot program to provide support for students seeking to establish their own companies upon graduation through the preparation of business plans (Business Plan Theses or BPTs), and MHESR has published in the National Gazette an Order (Arrêté) dated June 30, 2009, allowing such BPTs to be considered as undergraduate theses. </t>
  </si>
  <si>
    <t>MVTE has published in the National Gazette Decree No. 87 dated January 20 2010, under which ANETI is required to offer individual-centered job seeking assistance (modern case management) for the long-term unemployed.</t>
  </si>
  <si>
    <t>MVTE has published in the National Gazette Decree No. 87 dated January 20, 2010, which, inter alia, encourages increasing involvement of the private sector and non-governmental organizations in the delivery of employment services.</t>
  </si>
  <si>
    <t>The International Employment Division responsible for international labor intermediation has been established at ANETI, has initiated engagement with international employer associations and facilitates language and technical training for prospective migrants in cooperation with the International Organization for Migration.</t>
  </si>
  <si>
    <t xml:space="preserve">MVTE has published in the National Gazette Decree No. 349 dated February 9, 2009, providing for a complete re-structuring of the Active Labor Market Policy Menu towards better efficiency. </t>
  </si>
  <si>
    <t>MVTE has published in the National Gazette Decree No. 2009-2139 dated July 8, 2009 to establish the National Qualification Framework (NQF), including a commission responsible for its implementation, and MVTE has issued an Order setting forth the composition and operating mechanism of the implementing commission.</t>
  </si>
  <si>
    <t>The Borrower, through the Ministry of Labor and Social Security, has introduced a system for evaluating providers of training on the basis of quality and has launched an evaluation of the effectiveness of ISKUR (Turkish Employment Agency) programs in the context of the expansion of training services.</t>
  </si>
  <si>
    <t>The Interim President of the Republic has issued Decree-Law No. 16/2011, dated March 26, 2011, amending Law No. 101/1999 dated December 31, 1999, regarding the budget law for 2000, to transfer management of the National Employment Fund from the Presidency of the Republic to the Ministry of Employment and Vocational Training (published in the Official Gazette, No. 21, dated March 29, 2011).</t>
  </si>
  <si>
    <t>The Interim President of the Republic has signed the Decree creating: (i) a comprehensive active labor market program for high-skilled unemployed; and (ii) a program to support short-term employment of low-skilled workers and improving the employability of graduates from vocational training program.</t>
  </si>
  <si>
    <t>CAT DDO</t>
  </si>
  <si>
    <t>the Borrower, through MINSA, has adopted a national policy for ensuring safe hospitals in case of  disasters, as evidenced by Decreto Supremo No. 009-2010-SA of April 24, 2010.</t>
  </si>
  <si>
    <t>the Borrower, through MEF, has designed and adopted a budgetary strategic program on disaster vulnerability reduction and emergency response under a results-based budgeting framework, as evidenced by Decreto de Urgencia No. 024-2010 of March 31, 2010.</t>
  </si>
  <si>
    <t>The Borrower, through its Parliament, has enacted the public sector borrowing law (Ley General del Sistema de Endeudamiento), including a special chapter on the attention to disasters and emergency situations, allowing MEF to start building the Borrower's financial protection mechanism against disaster, as evidenced by Law 29290 of December 10, 2008.</t>
  </si>
  <si>
    <t>the Borrower, through SUNASS, has issued regulations concerning the quality of the provision of sanitation services, including measures to be adopted in emergency situations, as evidenced by Resolución del Consejo Directivo No. 011-2007-SUNASS-CD of February 2, 2007.</t>
  </si>
  <si>
    <t>Rio de Janeiro Urban and Housing DPL</t>
  </si>
  <si>
    <t>The Borrower has established a state disaster risk policy which provides the following incentives for municipal participation: (i) creation of a housing program prioritizing the population living in risk areas, (ii) creation of a social rental program for families affected by disasters, and (iii) provision of technical and financial assistance, and incentives for, municipalities to delineate disaster risk areas, as evidenced by the Borrower's Decree 42406 of April 13, 2010 (Morar Seguro), published in the Borrower's Official Gazette on April 14, 2010.</t>
  </si>
  <si>
    <t>updating of the Borrower's Civil Protection and Disaster Prevention and Mitigation National Plan, dated July 2009, to, inter alia, identify new risks and establish measures to manage said risks, and publication of the same in the Civil Protection and Disaster Prevention and Mitigation General Direction's website ( www.proceccioncivil.gob.sv)</t>
  </si>
  <si>
    <t>(a) approval by the National Commission of the creation of seven Sectoral Emergency Response Commissions, as evidenced in the National Commission Session Minutes (Acta de Sesión Extraordinaria), dated October, 5, 2009</t>
  </si>
  <si>
    <t>(b) submission for approval by the National Commission of seven Sectoral Emergency Response Plans, as evidenced by letter sent by the National Commission's president to the National Commission members, dated November 30, 2010</t>
  </si>
  <si>
    <t>approval by the National Commission, of the National Earthquake Contingency Plan  (Plan Nacional de Contingencia para Terremotos), as evidenced in the National Commission Session Minutes (Acta de Sesión Extraordinaria), dated October, 5, 2009</t>
  </si>
  <si>
    <t>approval by the National Commission of the 2010 Rainy Season Plan (Plan Invernal 2010), as evidenced in the National Commission Session Minutes (Acta de Sesión Extraordinaria), dated May 7, 2010</t>
  </si>
  <si>
    <t>development of the National Program for Risk Reduction 2010-2012 (Programa Nacional de Reducción de Riesgos 2010-2012), dated February, 2010, as evidenced by letter sent by the Borrower's Minister of Environment and Natural Resources, dated December 3, 2010, attaching the National Program for Risk Reduction 2010-2012</t>
  </si>
  <si>
    <t>The Borrower has strengthened the management and monitoring of social safety net programs to improve targeting efficiency and increase public awareness by establishing an inter-agency working group through a Government Protocol Decree #23, dated June 17, 2010 and by the Order of the Minister of Labor and Social Issues # N86-A/1 dated July 9, 2010.</t>
  </si>
  <si>
    <t>The Borrower has issued the Amendment of Law on Social Assistance and Services which, inter alia, revised the Ndihma Ekonomike Social Assistance Program resource allocation system to municipalities by adding a poverty criterion, and by defining household eligibility criteria based on a unified scoring formula, with weights across variables associated with economic and poverty status</t>
  </si>
  <si>
    <t>The Recipient has increased the pro-poor expenditures by at least one percentage point of the Gross Domestic Product in its 2011 budget compared to its second revised budget of 2010.</t>
  </si>
  <si>
    <t>The Borrower has established an inter-ministerial National Team for the Acceleration of Poverty Reduction (National Team) by Presidential Regulation (Perpres 15/2010).</t>
  </si>
  <si>
    <t>The Borrower has revised the methodology to calculate the national poverty line by: (a) completing national poverty line simulations using alternative measurement methodologies</t>
  </si>
  <si>
    <t>The Borrower has revised the methodology to calculate the national poverty line by: (b) conducting internal consultations in BPS and key government stakeholders to identify a poverty measurement methodology for consideration</t>
  </si>
  <si>
    <t>The Borrower has revised the methodology to calculate the national poverty line by: (c) holding external consultations about the implications of adopting the revised methodology with universities, NGOs and key Line Ministries.</t>
  </si>
  <si>
    <t>The Recipient, through the Government Resolution Number 586, dated October 30, 2010, provided the basis for the introduction of a pilot scheme in at least two (2) rayons for improved targeting of social assistance.</t>
  </si>
  <si>
    <t>The Recipient's Cabinet has taken decision 02/51, dated January 23, 2009, to increase the level of social assistance and pension benefits to cover the cumulated inflation since calendar year 2005, but without resorting to higher labor taxes, in a form and manner satisfactory to the Association.</t>
  </si>
  <si>
    <t>The Borrower, in support of the implementation of the Plan de Equidad Social, has: (a) expanded the family allowance system to a total of 390,000 beneficiaries by the end of 2009 (from a baseline of 328,000 beneficiaries by the end of 2008)</t>
  </si>
  <si>
    <t>The Borrower, in support of the implementation of the Plan de Equidad Social, has: (b) covered a total of 87,500 households to the Tarjeta Alimentaria (food card) program by the end of 2009 (from a baseline of 62,000 households by the end of 2008)</t>
  </si>
  <si>
    <t>The Borrower, in support of the implementation of the Plan de Equidad Social, has: (c) designed the SIIAS.</t>
  </si>
  <si>
    <t>REACT-3 DPL</t>
  </si>
  <si>
    <t>The Borrower has: (i) caused RENIEC, through RENIEC resolution ("Resolución Jefatural") No.472-2010-JNA/RENIEC of May 31, 2010, published in the Borrower's Official Gazette "El Peruano" dated June 3, 2010, and Memorandum No 001302-2010/SGEN/RENIEC dated September 20, 2010, to establish, inside its National Registry for Identification and Civil Status, a  national database of birth certificate data including Unique Personal Identity Numbers ("CUI")</t>
  </si>
  <si>
    <t>The Borrower has: (ii) through Supreme Decree No. 183-2010-EF dated September 3, 2010 issued by MEF and published in Borrower's Official Gazette "El Peruano" on September 4, 2010, included in its Municipal Incentives Scheme ("PIM"), the incentives for said data to be remitted to RENIEC  in a timely way</t>
  </si>
  <si>
    <t>The Borrower has, through MEF, as confirmed in the Explanatory Memorandum of the 2010 Budget Law ("Exposición de Motivos 2010") annexed to Memorandum No. 034-2010-EF/76.02 dated September 16, 2010, carried out the preparation of selected parts of its 2010 draft budget law based on a detailed analysis of progress towards the projected goals in the production of services, in intermediate outcomes and in final outcomes, for the strategic programs of the performance budgeting system, as applied to nutrition (articulado nutricional); maternal and neonatal health; learning outcomes; and citizens' identity (identidad ciudadana).</t>
  </si>
  <si>
    <t>The Borrower has ensured protection of social safety nets, pensions, and priority social spending programs for the poor and vulnerable by maintaining their shares in the 2010 State Budget (as compared to 2009) approved by Parliament on December 10, 2009 and by making available, via the Government Decrees # 275-N and 276-N/ dated March 25, 2010 and # 1238/N dated September 9, 2010, an additional 6.1 billion Armenian Drams for public spending for the poor and vulnerable.</t>
  </si>
  <si>
    <t xml:space="preserve">The Borrower's Council of Ministers issued Decisions No. 602, 603 and 604 on July 23, 2010, which, inter alia, changed the indexation formula for the Disability Program by de-linking the calculation of increases in benefits from wage indexation and linking increases in benefit to inflation instead. </t>
  </si>
  <si>
    <t xml:space="preserve">The Borrower has issued the Amendment of Law on Social Assistance and Services which, inter alia, introduced for households receiving assistance under the Ndihma Ekonomike Social Assistance Program, a bonus for their school-age children's attendance in compulsory education. </t>
  </si>
  <si>
    <t xml:space="preserve">The Borrower has issued the Amendment of Law on Social Assistance and Services which, inter alia, mandated the creation of an automated national registry for applicants and beneficiaries of social assistance programs. </t>
  </si>
  <si>
    <t>The National Statistical Office has approved the Proxy Means Test methodology as the official targeting mechanism for the provision of social welfare benefits in Mongolia.</t>
  </si>
  <si>
    <t>The MoSWL has completed a proposal defining the parameters of the new poverty-targeted benefit program, and has submitted said proposal to the Cabinet for approval.</t>
  </si>
  <si>
    <t>The Borrower has: (i) enacted Law No. 4/2010 regarding the approval of the Emergency Ordinance 57/2009 for the modification of Law No.  416/2001 on GMI</t>
  </si>
  <si>
    <t xml:space="preserve">The Borrower has: (ii) submitted to the Parliament amendments to the Law No. 416/2001 on GMI in order to transfer the program budget to the Ministry of Labor, Family and Social Protection and transfer the benefits payments attributions from local governments to the NASB while keeping the entitlement and recertification attributions with the local governments. </t>
  </si>
  <si>
    <t>The Government has: (i) submitted to the Parliament the draft law regulating the income-tested family allowances that reduce the maximum eligibility threshold from 470 RON per month per person to 370 RON and offers higher benefits to households earning below 200 RON per month and to single-parent families</t>
  </si>
  <si>
    <t xml:space="preserve">The Government has: (ii) maintained the nominal value of the universal child allowance benefit in 2010 at the same level as in 2009 as stipulated in the Governmental Decision No. 1662/2008. </t>
  </si>
  <si>
    <t xml:space="preserve">The Borrower has enacted Law No.  263/2010 on public pensions unitary system which gradually links pension benefits adjustments to inflation, maintains the existing wage valorization and increases retirement age for women in a manner satisfactory to the Bank.  </t>
  </si>
  <si>
    <t>The Recipient has expanded coverage of publicly co-financed health insurance to approximately 125,000 beneficiaries through an open enrollment period for population not covered by the medical insurance program (MIP) and has maintained coverage of MIP targeted to the poor at about 900,000 beneficiaries, while including an outpatient drug benefit in the MIP package.</t>
  </si>
  <si>
    <t>The Recipient has strengthened public stewardship of health sector by initiating public support for the health insurance mediation service to enhance patient rights and introducing an electronic system for beneficiary identification.</t>
  </si>
  <si>
    <t>The Recipient has improved the effectiveness of targeted social assistance (TSA) by: (a) adjusting the proxy-means testing formula</t>
  </si>
  <si>
    <t>The Recipient has improved the effectiveness of targeted social assistance (TSA) by: (b) improving business processes related to TSA administration</t>
  </si>
  <si>
    <t>The Recipient has improved the effectiveness of targeted social assistance (TSA) by: (c) implementing a public information campaign</t>
  </si>
  <si>
    <t>The Recipient has improved the effectiveness of targeted social assistance (TSA) by: (d) restarting recertification of TSA beneficiaries.</t>
  </si>
  <si>
    <t>The Recipient has, through its Ministries of Employment &amp; Social Welfare, Education, Health and Local Government &amp; Rural Development, agreed on assignment of institutional responsibilities, allocation of adequate budget, detail objectives, action plan and timeline for the adoption and use of a common targeting mechanism for the Livelihood Empowerment Against Poverty (LEAP), National Health Insurance Scheme (NHIS) &amp; School Uniform Programme, in accordance with the provisions of paragraph 66 of the Letter of Development Policy</t>
  </si>
  <si>
    <t>SSNRP and SHC cash assistance programs are merged into the PNCTP that is operating using a single payment modality in the West Bank</t>
  </si>
  <si>
    <t>The Council of Ministers adopted a plan for pension reform that seeks to control the growth of pension liabilities</t>
  </si>
  <si>
    <t>The Council of Ministers adopted decisions to ensure that Palestinian Authority employees may not draw pensions until they reach statutory retirement age.</t>
  </si>
  <si>
    <t>The Borrower has submitted to the Borrower's Parliament a draft Social Welfare Law, satisfactory to the Bank, to improve access of vulnerable groups to last-resort cash assistance by: (i) applying equivalence scales in accordance with the prevalent European Union (EU) and Organization for Economic Cooperation and Development practices</t>
  </si>
  <si>
    <t>The Borrower has submitted to the Borrower's Parliament a draft Social Welfare Law, satisfactory to the Bank, to improve access of vulnerable groups to last-resort cash assistance by: (ii) spending on last-resort cash assistance adjusted accordingly.</t>
  </si>
  <si>
    <t>The Borrower has enacted a new Pension Law, satisfactory to the Bank, published in the Official Gazette of the Borrower No. 101/10 of December 29. 2010, to introduce parametric changes to strengthen the public pension system.</t>
  </si>
  <si>
    <t>The Borrower, through its Vice-President's office (acting as head of the Gabinete de Coordinación de Política Social), has issued Resolution No. 01-10, dated August 2, 2010 and Resolution No. 02-10, dated August 6, 2010, approving: (i) the regulations governing the function of the CCT Interagency Committee and CCT Intersectoral Committee; and (ii) the organizational development plan for CCT Solidaridad Program (which includes the updating of the organizational structure and personnel roles in accordance with the defined processes for the implementation of the redesigned CCT Solidaridad Program), which shall be implemented by November 2011.</t>
  </si>
  <si>
    <t>The Borrower, through its Vice-President's office, in a letter dated October 1, 2010 has confirmed the approval (through an act of agreement from the Comité Técnico Intersectorial dated September 30, 2010) of the Action Plan 2010-2011 issued by the CCT Solidaridad Program of the Gabinete de Coordinación de Política Social, stating that, by December 2010, 90 percent of beneficiary households receiving transfers will be registered in a Primary Care Unit and/or school or have received a letter warning of potential suspension due to incompliance; and defining the procedures and timeline (beginning in January 2011) for the systematic verification of co-responsibilities in education and health, with the objective of linking at least 80 percent of the transfers to the beneficiaries of the CCT Solidaridad Program based on the verification of co-responsibilities.</t>
  </si>
  <si>
    <t>The Borrower, through its Vice-President's office (acting as head of the Gabinete de Coordinación de Política Social), has issued Resolution No. 03-10, dated August 6, 2010, instructing to adopt, by December 1, 2010, measures to improve the level of access to information for beneficiaries of the CCT Solidaridad Program payment card, allowing said beneficiaries to be informed about: (i) the total amount of the cash transferred to them; and (ii) the available balance on their cards through the use of a toll-free telephone line.</t>
  </si>
  <si>
    <t>The Borrower through its Council of Ministries, has (a) approved the Multi-Annual National Plan for the Public Sector 2010-2013 which contains the medium-term guidelines for social protection policy with projections as to the coverage, estimated budget, and financing bases, including the quantification of the service coverage gaps in education and health linked to the CCT Solidaridad Program including: (i) initial, basic, and the first cycle of middle school education; (ii) primary health care and an increase in the enrollment in SENASA among beneficiaries of the CCT Solidaridad Program not covered by any social security scheme; and (iii) nutrition, including the provision of micronutrients for pregnant women and children under two years of age</t>
  </si>
  <si>
    <t xml:space="preserve">The Borrower has made available: (a) sufficient resources to meet the output targets of the CCT Solidaridad Program that had been calculated and agreed for 2010 as reflected in Article 26 of the 2010 National Budget Law and the Nota Técnica issued jointly by the Ministry of Economy, the Gabinete de Coordinación de Política Social and the Ministry of Finance in October 2010; (b) strengthened procedures to ensure the predictability in disbursement for budget users, as evidenced by Article 26 of the 2010 National Budget Law; and (c) adequate measures to monitor and publish the use of such resources, as evidenced by the resolution issued by the CCT Intersectoral Committee and dated September 20, 2010, establishing that the results of the execution of said budget are presented to the CCT Intersectoral Committee on a quarterly basis and published on the web page of the CCT Solidaridad Program or of the Ministries of Public Health and Education.   </t>
  </si>
  <si>
    <t>The Borrower, through the national and local government agencies, has been satisfactorily implementing the Emergency Social Safety Net Strategy as indicated by the maintenance of adequate budget financing in 2010 and 2011, and evidenced by regular performance monitoring reports submitted to the Cabinet of Ministers and publishing them on the web page of the Ministry of Welfare.</t>
  </si>
  <si>
    <t>The Borrower, through the Auditor General, has conducted on October 28, 2010 an independent audit of the Cabinet of Minister's performance in implementing the Emergency Social Safety Net Strategy.</t>
  </si>
  <si>
    <t>The Borrower has enacted an amendment to the Law on the State Funded Pensions ("Grozîjumi Valsts fondçto pensiju likumâ" dated December 30, 2010 ("LV", 206 (4398), 30.12.2010)) which increased the contribution rate to the funded pension pillar to 6 percent of a worker's salary starting from January 1, 2013.</t>
  </si>
  <si>
    <t>Development and adoption of a policy to improve targeting of beneficiaries under the Ubudehe program so that it remains consistent with the objectives of the VUP, such as by changing the inclusion or exclusion criteria for benefiting from the program.</t>
  </si>
  <si>
    <t>The Borrower has: (a) adopted the Social Welfare Strategy through the Government Conclusion on the Adoption of the Social Welfare Strategy of April 2, 2011</t>
  </si>
  <si>
    <t>The Borrower has: (b) submitted the draft Social Welfare Act to Parliament, aiming at consolidating  benefits, improved targeting of social benefits, and rationalizing the social welfare administrative network.</t>
  </si>
  <si>
    <t>The Borrower has: (a) equalized the retirement age for men and women at age 65 and doubled the early retirement penalty, through enactment of amendment to the Obligatory Pension Insurance Act of October 25, 2010 (Official Gazette 121/10)</t>
  </si>
  <si>
    <t>The Borrower has: (b) reduced administrative costs in funded pension pillars, through adoption of the Decision on the Maximum Mandatory Pension Funds' Asset Management Fee for 2011 by the Croatian Financial Service Supervisory Agency on December 23, 2010 (Official Gazette 148/10).</t>
  </si>
  <si>
    <t>The Borrower has reduced the unemployment benefit and its duration, and reduced pre-retirement unemployment benefit duration to five (5) years, through enactment of Amendments to the Law on Employment Mediation and Unemployment Benefits of October 25, 2010 (Official Gazette 121/10).</t>
  </si>
  <si>
    <t xml:space="preserve">The Borrower has established the UPP Social Program, on a pilot basis, in the Borrower's slums (favelas) of Borel, Cidade de Deus and Providência, as evidenced by the Borrower's Decree 42727 of November 30, 2010, and SEASDH Resolution 299 of December 1, 2010, which established the UPP Social Program and regulated its implementation in said slums, as published, respectively, in the Borrower's Official Gazette on December 1, 2010, and December 3, 2010. </t>
  </si>
  <si>
    <t>The Borrower has restructured and made operational the SEASDH by establishing a transition from a silo structure to a horizontal organization of sectors, promoting coordination and integration and introduction of a monitoring and evaluation program, as evidenced through the issuing of a Decree approving this restructuring, in form and substance satisfactory to the Bank.</t>
  </si>
  <si>
    <t>Pursuant to the Law on Social Welfare No. 39, published in the Official Gazette No. 13/2008, dated July 16, 2008, the Recipient's Council of Ministers has approved a proposal on October 26, 2010 to operationalize a new targeting methodology for beneficiaries of the Social Welfare Fund, based on the survey conducted by the Social Welfare Fund in 2008.</t>
  </si>
  <si>
    <t>The Recipient's Council of Ministers has approved on October 26, 2010 by-laws to the Law on Social Welfare No. 39, to complete the legal framework and strengthen the operation of the Social Welfare Fund.</t>
  </si>
  <si>
    <t>The Borrower, through the Comité Intersectorial del Sistema de Protección Social Universal (Social Protection System Intersectoral Committee), has implemented a cash transfer system for eligible individuals aged 70 years or older in the 32 poorest municipalities located within the Borrower's territory, in accordance with the Guía Operativa Pensión Básica Universal Para la Persona Adulta Mayor (Universal Basic Pension for Elderly People Operative Guide), dated November 2009 (which guide was duly approved by the Borrower's Comité Intersectorial del Sistema de Protección Social Universal on January 29, 2010), as evidenced by the certification issued by the Subsecretaría Técnica de la Presidencia de la República (Technical Subsecretariat of the Presidency of the Republic) on April 15, 2011.</t>
  </si>
  <si>
    <t>The nationwide registration of orphans and vulnerable children has been completed by the Recipient's Bureau of Statistics.</t>
  </si>
  <si>
    <t>The Borrower has continued to implement the Social Security Institutional Law No. 5502 (published in the Official Gazette dated May 20, 2006), inter alia, by integrating data and information technology systems of the previous three social security systems through the full operationalization of a database interface.</t>
  </si>
  <si>
    <t>The Borrower has taken the following measures to increase the outreach of its key social protection transfer programs: improved the targeting of beneficiaries under its "Red de Oportunidades" conditional cash transfer program during 2010 by: (a) eliminating ineligible households enrolled in the program; and (b) enrolling 3,000 new households, eligible as per the proxy-means test, as confirmed by the Minister of MIDES in a letter dated March 15, 2011 to the Bank;</t>
  </si>
  <si>
    <t>The Borrower has taken the following measures to increase the outreach of its key social protection transfer programs:  improved the operating rules and enhanced the proper targeting of poor and vulnerable beneficiaries under its "100 a los 70" cash transfer program, through the enactment of Law 86 of 2010</t>
  </si>
  <si>
    <t>The Recipient has established, in at least eleven (11) selected provinces, technical task forces at province and district levels to support communes in acting as investment owners.</t>
  </si>
  <si>
    <t>The Prime Minister has issued Circular No. 12 dated May 21, 2011, establishing a participatory process for systematic monitoring of the performance of the public services by civil society, citizens and service providers, notably for the social sectors aimed at improving performance of such services.</t>
  </si>
  <si>
    <t>The Prime Minister has issued Circular No. 14 dated May 23, 2011, creating outreach services in a participatory manner in underserved regions, in a manner which ensures the provision of a basic package of health, education and social protection services.</t>
  </si>
  <si>
    <t>The Recipient, through CEM, has issued official instruction Number 600/UBDT-CSDT dated August 20, 2010 setting forth: (a) a manual on participatory planning by communes including among other things guidelines for participatory operations and maintenance; and (b) minimum percentage requirement of women participation at thirty percent (30%).</t>
  </si>
  <si>
    <t>The Borrower's Assembly, through Decree No. 645 dated March 7, 2011, has approved the Ley de Igualdad, Equidad y Erradicación de la Discriminación contra las Mujeres (Law on Equality, Equity and Eradication of Discrimination against Women), which aims at fighting discrimination against women and promoting gender equality.</t>
  </si>
  <si>
    <t>The Borrower's Assembly, through Decree No. 520 dated November 25, 2010, has approved the Ley Especial Integral para una Vida Libre de Violencia para las Mujeres (Special Integral Law for a Life Free of Violence for Women), duly published in the Diario Oficial, Tome No. 390 of January 4, 2011, which aims at protecting women from violence.</t>
  </si>
  <si>
    <t>The Ministry of Social Development, Family and Solidarity in consultation with relevant ministries, has adopted an action plan to improve the accessibility to urban transport of persons with limited mobility, and organized a national seminar to raise awareness and disseminate the action plan.</t>
  </si>
  <si>
    <t>Pilot Appeals and Complaints Mechanism established and operating in five Sectors.</t>
  </si>
  <si>
    <t>The Borrower has, through MEF, as an input to the planning process, and as per written confirmation received through Memorandum No. 034-2010-EF/76.02 dated September 16, 2010 and Memorandum No. 079-2010-EF/76.02 dated October 5, 2010, completed a census of all specialized birthing facilities ("FON centers") in 13 (thirteen) of its high-risk regions, thereby producing data on capacity, service quality and institutional births production; and</t>
  </si>
  <si>
    <t>EC</t>
  </si>
  <si>
    <t>The Borrower has established: (ii) a new model of integrated early child care and pre-school services (Espaços de Desenvolvimento Infantil) as evidenced through the adoption of Resolution Nº 1,057/2010 dated January 22, 2010, published in the Borrower's Official Gazette on January 25, 2010.</t>
  </si>
  <si>
    <t>The Borrower has established: (i) the design for innovative schools including an appropriate budget for said schools (Bairro Educador/Escolas do Amanhã) in 150 high-conflict slum neighborhoods, as evidenced through the Borrower's Decrees Nº 30,934/2009, dated July 31, 2009, and Nº 31,022 dated August 24, 2009, as published respectively in the Borrower's Official Gazette on August 3, 2009, and August 25, 2009</t>
  </si>
  <si>
    <t>The Borrower has operationalized the new model of integrated early child care and pre-school services (Espaços de Desenvolvimento Infantil) referred to in Section I.A.2 (c) ((ii) of this Schedule in a first set of ten centers in targeted low-income areas duly operational, as evidenced through a letter from the Borrower's Secretariat of Education confirming that ten centers are fully operational in said targeted low-income areas; all in form and substance satisfactory to the Bank.</t>
  </si>
  <si>
    <t>The Borrower has, through its Ministry of Education ("MINEDU"), as set forth in Official Letters ("Oficios") No. 079-2010 ME/SPE/PLANMED/UMC dated September 1, 2010 and No. 082-2010 ME/SPE/PLANMED/UMC dated September 17, 2010 signed by the "Director of Unidad de Medición de la Calidad": (i) delivered in 2009 and 2010 the results from the universal standard test ("UST") for public and private schools and individual students, directly to said schools</t>
  </si>
  <si>
    <t>The Borrower has, through its Ministry of Education ("MINEDU"), as set forth in Official Letters ("Oficios") No. 079-2010 ME/SPE/PLANMED/UMC dated September 1, 2010 and No. 082-2010 ME/SPE/PLANMED/UMC dated September 17, 2010 signed by the "Director of Unidad de Medición de la Calidad":(ii) carried out a media campaign to advise parents to request their child's scores and  encourage said schools to discuss their results and plan future related  improvements.</t>
  </si>
  <si>
    <t>The medium term expenditure framework of DepEd has been updated to reflect the resources required to implement its policies, programs and strategies, including the K to 12 Program.</t>
  </si>
  <si>
    <t>The GASTPE budget allocation that funds the Education Service Contracting Program of DepEd has been increased by 48% in 2011 as compared to 2010.</t>
  </si>
  <si>
    <t>In order to reduce teaching deficit in math and science, the Recipient has prepared training modules in math and science for certificate teaching courses for university students to be used for regular and distance education courses</t>
  </si>
  <si>
    <t>In order to start implementing its new policy and strategy to improve technical and vocational education training and the financial sustainability of training institutions, the Recipient has: (i) revised the training programs for key skills to better align to the needs of the labor market</t>
  </si>
  <si>
    <t>In order to start implementing its new policy and strategy to improve technical and vocational education training and the financial sustainability of training institutions, the Recipient has: (ii) established individual budget lines for each training institution</t>
  </si>
  <si>
    <t>In order to start implementing its new policy and strategy to improve technical and vocational education training and the financial sustainability of training institutions, the Recipient has:(iii) adopted regulations allowing the training institutions to provide paid services to the private sector and allocate this income to the financing of their recurrent and development costs.</t>
  </si>
  <si>
    <t>In order to improve the budget execution for the implementation of the education sector construction program, the Recipient has: (i) entered into agreements with four agencies for the implementation of the 2009 program of school construction</t>
  </si>
  <si>
    <t>In order to improve the budget execution for the implementation of the education sector construction program, the Recipient has:(ii) transferred the funds allocated to the financing of the 2009 program of school construction not spent at the end of fiscal year 2009, to said agencies to ensure completion of the program.</t>
  </si>
  <si>
    <t>In order to improve awareness of the public and the relevant staff on the expansion of the multi-grade classes, the Recipient has prepared and adopted a communication plan, and started its implementation, including through sensitization campaigns, training of teachers involved with multi-grade classes and supervisors, and distribution of a multi-grade management guide to supervisors and teachers, with a view to receiving feedback for its improvement.</t>
  </si>
  <si>
    <t>In order to reduce the repetition rate and increase the students' chances to successfully complete each teaching cycle, the Recipient has trained the teachers to enable them to teach the curriculum as a unified program by cycle (as opposed to a succession of annual programs within the cycle).</t>
  </si>
  <si>
    <t>In order to better leverage teachers' teaching time, the Recipient has: (i) issued an official circular on school openings to limit unauthorized schools' closings, insist on the strict application of rules and regulations on teaching hours and teachers' absences</t>
  </si>
  <si>
    <t>In order to assess students' learning, the Recipient has: (i) designed and implemented pilots for student learning assessments in Primary Education in the Recipient's 45 Provinces and in Secondary Education in 23 Provinces</t>
  </si>
  <si>
    <t>In order to assess students' learning, the Recipient has: (ii) published the results of these assessments.</t>
  </si>
  <si>
    <t>The Borrower, through its Ministry of Education, has issued: (i) Resolution No. 8, dated August 20, 2010, formalizing the introduction of learning outcome tests (with reference to Mathematics and Spanish) for students in the first cycle of basic education; and (ii) Resolution No. 6, dated August 12, 2010, establishing evaluation standards to be used both in public and private schools for students in the second cycle of basic education.</t>
  </si>
  <si>
    <t>The Borrower has allocated in the 2011 budget adequate financing for pre-primary education/child development programs for children starting from the age of 5 years old.</t>
  </si>
  <si>
    <t>The Borrower has allocated in the 2011 budget adequate financing to cover the cost of transporting to replacement schools students whose schools have closed.</t>
  </si>
  <si>
    <t>The Recipient has signed and started implementation of at least 230 state-municipalities contracts on regional and local education programs, including programs on teacher management.</t>
  </si>
  <si>
    <t xml:space="preserve">The Borrower has continued to implement the Ministry of National Education Circular No. 2009/53 dated June 15, 2009, inter alia, by expanding preschool education to an additional 25 provinces and a progress report on preschool education in the 32 pilot provinces has been completed. </t>
  </si>
  <si>
    <t>The Borrower has taken the following measures to increase the outreach of its key social protection transfer programs:  established the "Beca Universal" scholarship program through the enactment of Law 40 of 2010, and started implementing said scholarship program in public secondary schools during 2010, as confirmed by the General Director of IFARHU in a letter dated February 24, 2011 to the Bank, which includes a report of the operations of said scholarship program to the date of said letter.</t>
  </si>
  <si>
    <t>The Recipient, through the Kosovo Accreditation Agency, has completed an accreditation review of all private tertiary education institutions, in a form and manner satisfactory to the Association.</t>
  </si>
  <si>
    <t>The Borrower, in support of its educational policy reform seeking to reduce the digital gap, has completed the implementation of the Plan Ceibal as evidenced by, inter alia, the distribution of XO laptops to all children in public primary schools and the provision to said schools with wireless connectivity to the Internet.</t>
  </si>
  <si>
    <t>Higher Education DPO-2</t>
  </si>
  <si>
    <t>For the purpose of improving the efficiency, quality and responsiveness of higher education and research, the Recipient has issued regulation (Prime Minister Decision Number 58/2010/QD-TTg dated September 22, 2010) on: 1. Generic HEI charters setting out functions of key bodies within HEIs.  2. Functions and responsibilities of university councils, enhancing HEIs autonomy in governance.</t>
  </si>
  <si>
    <t>For the purpose of enhancing fiscal transparency, and the sustainability, efficiency and equity of the higher education sub-sector, the Recipient has: Issued regulation (MOET Ministerial Decision No. 795/QD-BGDDT dated February 27, 2010) and guidelines on criteria-based formula for setting HEIs’ maximum enrollment quota.</t>
  </si>
  <si>
    <t xml:space="preserve">For the purpose of enhancing fiscal transparency, and the sustainability, efficiency and equity of the higher education sub-sector, the Recipient has: Issued a regulation (Government Decree Number 49/2010/ND-CP dated May 14, 2010) on tuition fees for the 2011-2015 time period.  </t>
  </si>
  <si>
    <t>For the purpose of improving the efficiency and transparency of graduate qualifications, the Recipient has: Established, on a pilot basis, credit-based qualifications systems in at least thirty (30) HEIs.</t>
  </si>
  <si>
    <t>For the purpose of improving the quality of teaching and research outputs, the Recipient has: Issued a comprehensive framework (MOET Ministerial Decision Number 4138/QD-BGDDT dated September 20, 2010) on higher education quality assurance and accreditation.</t>
  </si>
  <si>
    <t>For the purpose of improving financial transparency and efficiency in public resource use, the Recipient has prepared annual financial reports for at least forty (40) HEIs for the fiscal year 2008 (incorporating all revenues, expenditures and funding sources).</t>
  </si>
  <si>
    <t>For the purpose of ensuring adequate oversight of public fund through audits, the Recipient has completed the audit of the 2008 financial year of at least twenty (20) institutions of HEIs under the control of the MOET.</t>
  </si>
  <si>
    <t>Revision of Education Sector Strategic Plan to include greater focus on, and cost of, post-basic education and its linkages to the labor market as well as science, technology and innovation.</t>
  </si>
  <si>
    <t>Health: In accordance with paragraph 15.4 (ii) of the Letter of Development Policy, section on effective delivery of and improved access to core public services, the Recipient has provided evidence satisfactory to the Association as to the establishment of a human resources for health management information system to provide information on levels and distribution of the health workforce.</t>
  </si>
  <si>
    <t>The Borrower has adopted a legal and administrative framework to transfer public services management to social organizations, as evidenced, through: (i) the Borrower's Law Nº 5,026/2009 dated May 19, 2009, as published in the Borrower's Official Gazette on May 20, 2009</t>
  </si>
  <si>
    <t>The Borrower has adopted a legal and administrative framework to transfer public services management to social organizations, as evidenced, through: (ii) the Borrower's Decrees Nº 30,780 dated June 2,  2009, Nº 30,907 dated July 23, 2009, and Nº 30,916 dated July 29, 2009, as published in the Borrower's Official Gazette, respectively on June 3, 2009, July 24, 2009, and on July 30, 2009</t>
  </si>
  <si>
    <t>The Borrower has adopted a legal and administrative framework to transfer public services management to social organizations, as evidenced, through: (iii) the execution of three management contracts between the Borrower's Health Secretariat and qualified social organizations to deliver services in ten family health care clinic and three emergency care clinics, as published in the Borrower's Official Gazette on December 16, 2009, January 4, 2010 and May 2010.</t>
  </si>
  <si>
    <t>The Borrower has expanded the implementation of the legal and administrative framework mentioned in Section I.A.2 (b) of this Schedule, as evidenced through the execution of five new separate management contracts between the Borrower's Health Secretariat and qualified social organizations to deliver services in ten additional family health care clinics and four additional emergency care clinics, all in form and substance satisfactory to the Bank, and as published in the Borrower's Official Gazette.</t>
  </si>
  <si>
    <t>The Borrower has: (ii) implemented a stock management system for the health sector and approved a schedule  for a system wide roll-out within 15 months (including the e-procurement scheme at municipal level), as evidenced through an  implementation  report and a letter from the Borrower's Secretariat of Administration; all in form and substance satisfactory to the Bank.</t>
  </si>
  <si>
    <t>The Borrower has:(ii) through, respectively, Executive Decree ("decreto de urgencia") No. 048-2010 dated July 10, 2010 issued by the President of the Republic and published in the Borrower's Official Gazette "El Peruano" on July 11, 2010, Supreme Decree No. 177-2010 and its annex dated August 23, 2010 issued by the President of the Republic and published in the Borrower's Official Gazette "El Peruano" on August 24, 2010, and Official Letter ("Oficio") No. 1308-2010-SIS/J dated October 6, 2010, made an adjustment in the 2010 SIS budget, based on per capita costs for the insured population of the SIS, to enable it to meet the estimated cost of the implementation of the Universal Health Insurance Law (AUS) in pilot regions.</t>
  </si>
  <si>
    <t>The Borrower has: (i) through SIS, as evidenced by Official Letters ("Oficios") No. 1108-2010/SIS/J dated September 1, 2010 and No. 1311-2010-SIS/J dated October 11, 2010, completed in 2008-2009 a pilot of budgetary transfers to health posts calculated on a per capita basis, linked to performance indicators in its Ayacucho, Apurimac and Cajamarca regions</t>
  </si>
  <si>
    <t>The Borrower's Council of Ministers issued Decision No. 1661 dated December 29, 2008,  which, inter alia, unified the publicly funded purchasing of health services under one agency, by transferring financing of hospitals to HII.</t>
  </si>
  <si>
    <t xml:space="preserve">Additionally, HII has signed performance contracts with thirty-nine hospitals. </t>
  </si>
  <si>
    <t xml:space="preserve">The Borrower has issued the Law on Mandatory Insurance for Healthcare which, inter alia, authorized HII to extend coverage of health insurance to Ndihma Ekonomike Social Assistance Program beneficiaries and established a package of benefits, thereby enabling the cost of providing health services to be estimated. </t>
  </si>
  <si>
    <t xml:space="preserve">The Borrower has issued the Law on Mandatory Insurance for Healthcare which, inter alia, defined a systematic rule to transfer resources to HII, using the cost of services as a criterion for the transfer, and maintained payroll contribution at the current level. </t>
  </si>
  <si>
    <t>PhilHealth has adopted Board Resolution No. 1479, for the implementation of the partial insurance premium subsidy program for the Near-Poor.</t>
  </si>
  <si>
    <t>The Recipient, through Government Resolution Number 169, dated April 1, 2011, has adopted a health sector master plan consistent with the Recipient's National Health Sector Strategy.</t>
  </si>
  <si>
    <t xml:space="preserve">	Satisfactory progress made in the implementation of the Recipient's hospital policy, as evidenced by the preparation and signing by the Ministry of the Recipient in charge of health of performance contracts with at least five Public Hospitals consistent with the decrees fixing the financial regime and describing the financing arrangements and oversight of the Public Hospitals.</t>
  </si>
  <si>
    <t>The Borrower, through SESPAS (now Ministry of Public Health), has signed separate internal performance agreements (Convenios de Gestión) with each of the following Borrower's regional health services: Metropolitano; Valdesia; Norcentral; Enriquillo; Nordeste; Este; El Valle; Cibao Occidental; and Cibao Central.</t>
  </si>
  <si>
    <t>The Borrower has strengthened primary health care services program in the  2010 and 2011 budget by expanding the additional public health nurse or physician's assistant program to primary care practices and developing a family physician advisory telephone service.</t>
  </si>
  <si>
    <t>The Borrower, through the Cabinet of Minister's Regulations #1046, dated December 19, 2006, as amended, has implemented the measures to: (a) strengthen the exemption program for health payments by eliminating all out-of-pocket health payments for visits, tests, and pharmaceuticals for patients classified as "needy"</t>
  </si>
  <si>
    <t>The Borrower, through the Cabinet of Minister's Regulations #1046, dated December 19, 2006, as amended, has implemented the measures to: (b) provide a limited package of benefits for patients as their incomes exceed the "needy" line</t>
  </si>
  <si>
    <t>The Borrower, through the Cabinet of Minister's Regulations #1046, dated December 19, 2006, as amended, has implemented the measures to:  (c) provide outpatient psychiatric and home care for chronic diseases without cost to all population of Latvia.</t>
  </si>
  <si>
    <t xml:space="preserve">Adoption of: (ii) Community Health Strategic Plan, including community performance-based financing, reproductive health incentive, and community health workers management and training strategies. </t>
  </si>
  <si>
    <t>Signature of performance-based contracts with community health workers cooperatives and payments made to at least 100 community health workers cooperatives, whereby such payments vary according to changes in health service indicators.</t>
  </si>
  <si>
    <t>The Borrower has: (a) streamlined co-payment exemptions through enactment of the Amendment to the Act on Complementary Health Insurance of June 2, 2010 (Official Gazette 71/10)</t>
  </si>
  <si>
    <t>The Borrower has: (b) reduced drug costs through adoption of the Ordinance on Establishing the Criteria of Wholesale Pricing and Reporting Wholesale Prices of Medicines of December 28, 2009 (Official Gazette 155/09), and the Ordinance on Establishing the Criteria for Inclusion of Medicines in the Basic and Supplementary Reimbursement Lists of the Croatian Institute for Health Insurance of December 28, 2009 (Official Gazette 155/09)</t>
  </si>
  <si>
    <t>The Borrower has: (c) launched hospital network rationalization, through the adoption of the Revision of the Public Health Insurance Network of June 24, 2010 (Official Gazette 81/10).</t>
  </si>
  <si>
    <t>The Recipient's Ministry of Health has adopted and started implementation of a training program for local elected officials and technical staff on the application of Decree 02-314/P-RM of July 4, 2002, establishing the competences transferred from the state to the territorial collectivities at municipal and district levels on health related issues in at least three (3) Health Districts.</t>
  </si>
  <si>
    <t>The Recipient has created a budget line in the national budget to track budget expenditures related to the five year program for the implementation of the strategy for the extension of the health insurance coverage to the agriculture and informal sectors through the expansion of mutual insurance schemes (mutuelles).</t>
  </si>
  <si>
    <t>The MOH made public the first National Health Statistics Report on April 12, 2011.</t>
  </si>
  <si>
    <t xml:space="preserve">The Borrower has continued to implement global budgets for the Ministry of Health hospitals and to impose spending limits in university and private hospitals through the 2011 budget.  </t>
  </si>
  <si>
    <t>The Borrower has, through MEF, as attested to by Memorandum No. 034-2010-EF/76.02 dated September 16, 2010 and supported by copies of relevant budget lines for 2010, increased the 2010 budget for CREDs over the 2009 budget by 330%, and selectively allocated said additional funds to the Borrower's regions with a low level of CRED spending relative to their malnutrition levels.</t>
  </si>
  <si>
    <t>First DPL in Support of the Morocco Plan Vert</t>
  </si>
  <si>
    <t>The Law No.  28-07 concerning the sanitary safety of food products has been published in the National Gazette No.  5822 dated March 18, 2010; and the food safety control functions to be delegated to private operators have been identified by ONSSA on December 14, 2010.</t>
  </si>
  <si>
    <t xml:space="preserve">	Adoption and initiation of implementation of a medium-term plan for sustainable financing of the Nutrition Reinforcement Program.</t>
  </si>
  <si>
    <t>Adoption by the Ministry of Health of a Demand-side Incentives strategy to increase utilization of reproductive health services in at least 100 Sectors.</t>
  </si>
  <si>
    <t xml:space="preserve">The Borrower in support of its national health policy reform has adopted a scheme linking public health financing to the achievement of health care targets related to primary care controls for children and pregnant women. </t>
  </si>
  <si>
    <t>The contract between the concerned municipalities of the agglomeration of Rabat-Sale-Temara and the new operator of bus services, Stareo, has become effective on October 29, 2009.</t>
  </si>
  <si>
    <t>The following measures have been taken for restructuring the provision of bus services in the agglomeration of Casablanca: (i) signature of a convention between the municipality of Casablanca and the new operator of bus services, M'dina Bus,  for the provision of a 200 million Dirham subsidy for the purchase of new buses and the implementation of a staff reduction plan</t>
  </si>
  <si>
    <t>The following measures have been taken for restructuring the provision of bus services in the agglomeration of Casablanca:(ii) approval of a change in the capital structure of M'dina Bus</t>
  </si>
  <si>
    <t>The following measures have been taken for restructuring the provision of bus services in the agglomeration of Casablanca:  (iii) approval of an investment convention between the State and M'dina Bus</t>
  </si>
  <si>
    <t>The following measures have been taken for restructuring the provision of bus services in the agglomeration of Casablanca: (iv) issuance to the previous bus operators of a notice indicating that their contracts were terminated.</t>
  </si>
  <si>
    <t>The Borrower has created the Bilhete Único to improve the convenience and affordability of public transportation in the RJMR by integrating tariffs for intercity transportation as evidenced by the Borrower's Law 5628 of December 29, 2009, published in the Borrower's Official Gazette on December 30, 2009.</t>
  </si>
  <si>
    <t>The Borrower and the Municipality of Niteroi have entered into an agreement whereby both parties agreed on the structure of a housing scheme, including development regulations and financial incentives, in order to meet housing demand in the range 0-3 minimum wages for families living in risk vulnerable areas, as evidenced by the signing of the Niteroi Cooperation Agreement.</t>
  </si>
  <si>
    <t>The Borrower has approved new operating rules for the State Housing Fund (FEHIS) to enhance governance and policy mechanisms of the Borrower's low income housing sector, including use of FEHIS funds and strategic priorities for low income families (0-3 minimum wages), as evidenced through a resolution from FEHIS's management council (Resolução do Conselho Gestor), in form and substance satisfactory to the Bank, and published in the Borrower's Official Gazette.</t>
  </si>
  <si>
    <t>The Borrower has submitted to its Legislative Assembly, a draft law consistent with the Guarantor's Constitutional Amendments Nº 20 of 1998 and Nº 41 of 2003 (including provisions mandating the following for new public servants: (a) the calculation of pension benefits based on the average wage; (b)  the indexation of pension benefits on inflation; and (c) the reduction by 30% of survivors benefits for pensioners above the RGPS ceiling, as evidenced, through the Borrower's letter (mensagem) Nº 91 dated May 20, 2010 duly  received by the Legislative Assembly on May 20, 2010, and published in the Borrower's Official Gazette on May 27, 2010.</t>
  </si>
  <si>
    <t>The Borrower has submitted to its Legislative Assembly a draft law, and/or has adopted  the adequate regulatory framework, to allow adequate transfers to recapitalize FUNPREVI (including through future royalties revenues of the Borrower, returns from the portfolio of real estate loans and real estate assets of FUNPREVI and of the Borrower or other equivalent measures), as evidenced through a Borrower's letter (mensagem) duly  received by the Legislative Assembly and/or the enactment of said adequate regulatory framework all in form and substance satisfactory to the Bank and as published in the Borrower's Official Gazette.</t>
  </si>
  <si>
    <t>The Casablanca urban transport planning and management agency has become fully operational through:  (i) the adoption of a priority work plan and an adequate budget by its Board of Directors</t>
  </si>
  <si>
    <t>The Casablanca urban transport planning and management agency has become fully operational through (ii) the recruitment of technical experts</t>
  </si>
  <si>
    <t>The Casablanca urban transport planning and management agency has become fully operational through: (iii) the launching of comprehensive studies of bus network restructuring and traffic management.</t>
  </si>
  <si>
    <t>The Minister of Interior has issued a Circular (Circulaire) dated October 14, 2010, establishing the National Commission on Urban Transport.</t>
  </si>
  <si>
    <t>The Urban Transport Division of the General Directorate of Local Governments of the Ministry of Interior has become fully operational through: (i) the adoption of a priority work plan by the Director of Planning and Equipment of such Directorate</t>
  </si>
  <si>
    <t>The Urban Transport Division of the General Directorate of Local Governments of the Ministry of Interior has become fully operational through: (ii) the recruitment of technical experts.</t>
  </si>
  <si>
    <t>The Ministry of Interior has carried out a training program for a core group of managers in the urban transport sector.</t>
  </si>
  <si>
    <t>Electricity distribution in Nablus municipality transferred to NEDCO and NEDCO is effectively operating.</t>
  </si>
  <si>
    <t>The Borrower has strengthened its leadership on metropolitan issues through the establishment of a Directive Committee for Metropolitan Strategy headed by the Borrower's Vice- Governor, and a Technical Working Committee, as evidenced by the Borrower's Decree 42832 of January 31, 2011, published in the Borrower's Official Gazette on February 1, 2011.</t>
  </si>
  <si>
    <t>The Directive Committee for Metropolitan Strategy has strengthened key metropolitan governance mechanisms by issuing an Integrated Program for the RJMR for inclusion in the Borrower's Multiyear Plan 2012-2015, as evidenced by the issuing of an executive order of the Borrower's Office of the Governor (Casa Civil), in form and substance satisfactory to the Bank, to be published in the Official Gazette.</t>
  </si>
  <si>
    <t>The Ministry of Works and Human Settlements has adopted the Thromde Rules on June 30, 2010, and said Rules have come into force on July 1, 2010.</t>
  </si>
  <si>
    <t>Low Carbon DPL</t>
  </si>
  <si>
    <t>The Borrower, through CONAVI, has taken steps to promote low carbon urban development and integrate programs and instruments in housing policies to reduce direct and indirect GHG emissions,  as evidenced by the establishment of the Sustainable Housing Program dated December 1, 2009 and published on CONAVI's website on December 1, 2009 (http://www.conavi.org.mx).</t>
  </si>
  <si>
    <t>The specifications for sanitary, hygienic, and facility requirements of private slaughterhouses (Cahier des Prescriptions) have been adopted by ONSSA on October 1, 2010.</t>
  </si>
  <si>
    <t>Third Agriculture DPO</t>
  </si>
  <si>
    <t>The Recipient has: (i) established the Out-grower Value Chain Fund</t>
  </si>
  <si>
    <t xml:space="preserve">The Recipient has: (ii) launched a warehouse receipt system pilot.  </t>
  </si>
  <si>
    <t>Order (Arrêté) No 362-10 dated January 26, 2010 requiring the beneficiaries of State assistance for drip irrigation to install a water metering system has been published in the National Gazette No.  5818 dated March 4, 2010; and the associated Instruction requiring these beneficiaries to include in their application package for the above assistance a declaration or an authorization of water abstraction has been signed by MAPM and MEF in April 2010.</t>
  </si>
  <si>
    <t>The decision to waive interest and fees associated with accumulated arrears for farmers who commit to reimburse their debts related to irrigation water within a period of twelve (12) months starting from the date of issuance of this decision, has been signed by MEF on April 2, 2010.</t>
  </si>
  <si>
    <t>The integrated investment plan for the irrigation perimeters downstream of the dams under construction and those programmed for the period 2010-2012 has been transmitted by MAPM to MEF on December 1, 2010.</t>
  </si>
  <si>
    <t>The Recipient has satisfactorily completed a report on the evaluation of the financial proposals for the purchase of shares of the subsidiaries of the cotton ginnery CMDT.</t>
  </si>
  <si>
    <t>The Recipient has submitted to its National Assembly a draft law on the organization and operating modalities of the Cotton Sector Regulatory Authority</t>
  </si>
  <si>
    <t>The Recipient has strengthened the governance of Office du Niger based on a shared vision of irrigation development at Office du Niger among stakeholders (government, Office du Niger, producers, private investors and donors) and participatory management of the Office du Niger irrigation scheme.</t>
  </si>
  <si>
    <t>The Recipient has adopted a satisfactory interim electricity tariff mechanism</t>
  </si>
  <si>
    <t>The Recipient has: (ii) enacted the Plants and Fertilizer Act</t>
  </si>
  <si>
    <t>The Recipient has: (iii) established a public-private partnership arrangement with the fertilizer industry setting out operational modalities, roles and responsibilities, including a methodology for determining fertilizer prices and subsidy levels.</t>
  </si>
  <si>
    <t>The Recipient has issued Fisheries Regulations, enabling the implementation of the Fisheries Act.</t>
  </si>
  <si>
    <t>The manual describing procedures for prioritizing the financing for projects directed to small farmers, and the manual describing procedures for preparing, submitting, and implementing projects directed to small farmers have been adopted by MAPM on November 2, 2010.</t>
  </si>
  <si>
    <t>Decree No. 2-09-600  dated December 31, 2009 and  Order (Arrêté)  No. 361-10 dated January 26, 2010 regulating Government support for contract farming (agrégation) projects have been published in the National Gazettes No. 5800 bis dated December 30, 2009 and No.  5818 dated March 4, 2010, respectively.</t>
  </si>
  <si>
    <t xml:space="preserve">The Circular (Circulaire) governing the competitive applied research financing mechanism has been issued by MAPM on December 8, 2010.  </t>
  </si>
  <si>
    <t>The draft law on the legal status of the agricultural advisor (Conseiller Agricole) has been submitted by MAPM to the Secretary General of the Government on December 14, 2010; the financing of the CRPII has been included in the 2011 budget law of the Borrower; and the acting CRPII director has been appointed by MAPM on September 16, 2010.</t>
  </si>
  <si>
    <t>The national fruit and vegetable wholesale markets reform strategy and action plan (Schéma National d'Orientation) have been validated by MICNT, MAPM, and MI on June 25, 2010.</t>
  </si>
  <si>
    <t xml:space="preserve">The Recipient has adopted an Ordinance for the restructuring of the Agricultural Inputs Procurement Unit (AIPU) in a manner consistent with the objective of the Strategy for the Procurement of Agricultural Inputs for a Sustainable Agriculture adopted by the Recipient in 2006. Furthermore, the Recipient has issued by Presidential Decree the statutes of the restructured AIPU, which broadens the membership in governance organs of the AIPU to users of agricultural inputs. </t>
  </si>
  <si>
    <t>The inter-ministerial steering committee for the Rural Development Strategy has issued a decision to adopt the integrated framework for extension services for rural development. This decision has been approved by the Recipient's Minister of Economy and Finance.</t>
  </si>
  <si>
    <t xml:space="preserve">The Borrower has submitted for inter-ministerial consultation a draft Government Regulation and a draft Presidential Regulation establishing a Road Preservation Fund which covers national and sub-national roads and defines the source of funding. </t>
  </si>
  <si>
    <t>The Recipient has: (i) included in its budget for the Fiscal Year 2011 funding for agricultural research, based on research priorities identified by Research Extension Liaison Committees</t>
  </si>
  <si>
    <t>The Recipient has, through its MoFA, prepared a proposal for revision of the Irrigation Regulations confirming joint responsibilities of the public and private sectors in the operations and maintenance of irrigation schemes.</t>
  </si>
  <si>
    <t xml:space="preserve">The Recipient has established a multi-stakeholder governance structure led by the MoFA to oversee implementation of the Medium Term Agricultural Sector Investment Plan (METASIP). </t>
  </si>
  <si>
    <t>Implementation of an analytical accounting system for NSCT which is consistent with the recommendations of the Assessment Report</t>
  </si>
  <si>
    <t>Provision of training to farmer leaders toward a better participation within the NSCT board</t>
  </si>
  <si>
    <t>The Borrower, through SEMARNAT with the support of the Inter-secretarial Commission on Climate Change, has created a working group on reducing emissions from deforestation and forest degradation (REDD+) (under the purview of the Inter-secretarial Commission on Climate Change) which is involved in the development of, inter alia, a strategy for reducing emissions from deforestation and forest degradation, as evidenced by the minutes of the 2009 second meeting of the Inter-secretarial Commission on Climate Change dated December 2, 2009, the minutes of the first meeting of the working group REDD+, dated March 22, 2010, the minutes of the second meeting of the working group REDD+, dated June 16, 2010 and the minutes of the extraordinary meeting of the working group REDD+, dated July 12, 2010.</t>
  </si>
  <si>
    <t xml:space="preserve">The Borrower, through SENER (through CNH) has taken steps to gradually reduce gas flaring and venting, as evidenced by: (i) Resolution No. CNH.06.001/09 issued by CNH and published in the Borrower's Official Gazette (Diario Oficial de la Federación) on December 4, 2009, setting forth technical specifications to reduce gas flaring and venting in the exploration and exploitation of hydrocarbons; and (ii) declarations (manifiestos) issued by PEMEX (as a result of the issuance of Resolution No. CNH.06.001/09)  and submitted to CNH, and published on CNH's website in July , 2010 (www.cnh.gob.mx) , outlining, inter alia, PEMEX's gas recovery goals and gas flaring reduction work plan and timeline. </t>
  </si>
  <si>
    <t>The Borrower has provided incentives to increase the share of cogeneration by allowing cogenerators to price their bulk heat up to the average price of heat produced by heat-only boilers, through the issuance of the Ordinance on Heat Tariffs of September 17, 2010 (Journal of Laws of the Republic of Poland No. 194/2010, item 1291).</t>
  </si>
  <si>
    <t>The Borrower, through its Energy Regulatory Office, has issued a draft Regulatory Statement which covers all the key areas of implementation of Smart Meters, and, through the State-owned enterprise Energa, has initiated said implementation.</t>
  </si>
  <si>
    <t>The Borrower has allocated PLN 200 million for financing the Thermo-modernization and Renovation Fund in fiscal year 2011, through the enactment of the Budget Law for 2011 of February 19, 2011 (Journal of Laws of the Republic of Poland No. 29/2011, item 150).</t>
  </si>
  <si>
    <t>The Ministry of Equipment and Transport has completed the restructuring of the vehicle inspection centers through the following measures: (i) signature of a contract with a third national operator providing support to the existing inspection centers</t>
  </si>
  <si>
    <t>The Ministry of Equipment and Transport has completed the restructuring of the vehicle inspection centers through the following measures: (ii) establishment of an automated electronic process for preparing the vehicle technical inspection reports</t>
  </si>
  <si>
    <t>The Ministry of Equipment and Transport has completed the restructuring of the vehicle inspection centers through the following measures:(iii) award of a contract to a firm for auditing the vehicle inspection centers.</t>
  </si>
  <si>
    <t>The Borrower has submitted to the National Assembly through a Prime Minister's letter  #01/24.1/13011 dated November 10, 2010 a new Mining Code adhering to international best practice for fiscal, environmental, social, and licensing standards.</t>
  </si>
  <si>
    <t>The Recipient has placed online a searchable database of environmental impact assessments for mining and other projects.</t>
  </si>
  <si>
    <t>The Recipient has, through MOFEP, prepared and submitted to its Cabinet for decision a revised Extractive Industries Transparency Initiative (EITI) institutional framework including the oil and gas sectors, in accordance with the provisions of paragraph 71 of the Letter of Development Policy.</t>
  </si>
  <si>
    <t>The Borrower has drafted Government Regulations on waste handling and waste minimizing and circulated the drafts for intra-ministerial consultation.</t>
  </si>
  <si>
    <t>3rd Prog Environment</t>
  </si>
  <si>
    <t>The Borrower has:(b) enacted measures required for the monitoring and enforcement of said quota system, as evidenced through the issuance of the Borrower's Supreme Decree No. 002-2010-PRODUCE dated February 24, 2010, as published in the Borrower's Official Gazette (El Peruano) on February 25, 2010.</t>
  </si>
  <si>
    <t>The Borrower has: (a) adopted a master plan with three action plans (Plan de Acción para el Fortalecimiento de las Capacidades para Gestionar las Areas Naturales Protegidas; Plan de Acción para el Involucramiento y el Empoderamiento de las Poblaciones Locales en la Gestión de las Areas Naturales Protegidas; Plan de Acción para el Fortalecimiento de la Base Financiera de la Areas Naturales Protegidas), all conducive to the financial sustainability of the Borrower's system of natural protected areas (SINANPE), as evidenced through the issuance of SERNANP Presidential Resolution No. 052-2010-SERNANP which enacted such master plan, dated March 24, 2010 and published on the website: www.sernanp.gob.pe</t>
  </si>
  <si>
    <t>The Borrower has: (b) adopted mechanisms to promote private sector financing and management in favor of four newly established Private Conservation Areas, as evidenced through the Borrower's Ministerial Resolutions No. 072-2010-MINAM; No. 073-2010-MINAM; No. 074-2010-MINAM; and No. 075-2010-MINAM, all dated May 6, 2010 as published in the Borrower's Official Gazette (El Peruano) on May 7, 2010.</t>
  </si>
  <si>
    <t>Solid Waste Sector DPL 2</t>
  </si>
  <si>
    <t>Two regional commissions for the review and validation of provincial and prefectural municipal solid waste master plans have been established and are operational.</t>
  </si>
  <si>
    <t>The capacity development program on municipal solid waste management has been continuing in the calendar years 2009 and 2010 and has been mainstreamed into a fully funded government training program.</t>
  </si>
  <si>
    <t>Three regional EIA committees have been established and are operational.</t>
  </si>
  <si>
    <t>Three partnership agreements ("conventions de partenariat") have been signed between the central and local governments to improve solid waste practices.</t>
  </si>
  <si>
    <t>The 2010 action plan for the National Municipal Solid Waste Management Program provides for adequate funding  for extension of social inclusion programs to disposal investments supported by the National Municipal Solid Waste Program.</t>
  </si>
  <si>
    <t>The Recipient has adopted: (i) a framework document for a national tracking system</t>
  </si>
  <si>
    <t>The Recipient has adopted: (ii) a framework document for a system of verification of the legality of timber productions, in compliance with FLEGT.</t>
  </si>
  <si>
    <t>The Recipient has adopted legislation and/or regulations on the downstream petroleum sector which: (i) set forth the respective roles and responsibilities of each of the ASRP, SOCASP and the Recipient's Ministry of Mines and Energy (Ministère des mines et de l'énergie) in the downstream petroleum sector; and (ii) set forth the methodology for determining the price of petroleum products in the Recipient's territory.</t>
  </si>
  <si>
    <t>The Recipient has issued a Decree to mandate the timely preparation and review of SEAs and EIAs in order to inform preparation of master plans and feasibility studies for investment projects, respectively.</t>
  </si>
  <si>
    <t>The Borrower, through SENER (through CRE), has taken steps to strengthen the regulatory framework for Net-Metering and interconnection for renewable energy-based electricity suppliers, as evidenced by: (i) Resolution No. RES/054/2010 issued by CRE and published in the Borrower's Official Gazette (Diario Oficial de la Federación) on April 8, 2010 issuing the model contract for the interconnection to the grid by medium scale cogeneration and renewable energy-based electricity producers and substituting the model contract for the interconnection to the grid by small scale solar energy producers with the model contract for the interconnection to the grid by small scale cogeneration and renewable energy-based producers; (ii) Resolution No. RES/066/2010 issued by CRE and published in the Borrower's Official Gazette (Diario Oficial de la Federación) on April 16, 2010 setting forth the methodology for the determination of the service charges for the transmission of electric energy based on renewable energy or efficient cogeneration; and (iii) Resolution No. RES/067/2010 issued by CRE and published in the Borrower's Official Gazette (Diario Oficial de la Federación) on April 28, 2010 issuing the model contract for the interconnection for renewable energy generation or efficient cogeneration and the model contract for the transmission service of electricity from renewable and efficient cogeneration energy suppliers.</t>
  </si>
  <si>
    <t>The Borrower, through SEMARNAT and SCT, has taken steps for the creation of a regulatory framework and incentive system to improve fuel efficiency of new vehicles and road transport operations, as evidenced by: (i) a supplement to the 2010 National Standardization Program, published in the Borrower's Official Gazette (Diario Oficial de la Federación) on September 13, 2010, initiating the process for the standardization on carbon dioxide ("CO2") emissions control and energy efficiency for new light duty vehicles; and (ii) an agreement between SEMARNAT and SCT adopting the Voluntary Clean Transport Program, signed on October 6, 2010 and published on SEMARNAT's website in October 2010 (www.semarnat.gob.mx).</t>
  </si>
  <si>
    <t>The Borrower has strengthened its capacity to protect environmental assets through the expansion of INEA's human resources and financial capacity and the establishment of specific funding sources to finance INEA's activities, as evidenced by the Borrower's Laws 5438 of April 17, 2009, and 5629 of December 29, 2009, as published in the Borrower's Official Gazette, respectively, on April 22, 2009, and December 30, 2009.</t>
  </si>
  <si>
    <t>The Borrower has improved effective watershed management and decentralization by: (A) instituting a fee for all water rights holders</t>
  </si>
  <si>
    <t xml:space="preserve">The Borrower has improved effective watershed management and decentralization by:  (B) transferring the amount of collected fees to watershed management organizations, as evidenced, respectively, by the Borrower's Decree 41974 of August 3, 2009, and Law 5639 of January 6, 2010, published in the Borrower's Official Gazette on August 4, 2009, and January 7, 2010, respectively. </t>
  </si>
  <si>
    <t>The Recipient has completed the validation steps and submits validation request to the EITI International Secretariat.</t>
  </si>
  <si>
    <t>The Recipient has: (i) approved the Kosovo Cadastre Agency's strategy and business plan</t>
  </si>
  <si>
    <t>The Recipient has: (ii) enacted the Law on Leasing No. 03/L-103, dated July 17, 2009, and published such law in the Official Gazette, dated August 10, 2009; both satisfactory to the Association.</t>
  </si>
  <si>
    <t xml:space="preserve">The Recipient has made progress in completing its process of implementing strategies and streamlining procedures to arrive at a comprehensive, fast, and user-friendly land registry. </t>
  </si>
  <si>
    <t>The Recipient has established a Land Commission with adequate resources to identify, guide and facilitate reforms in land policy, law and program.</t>
  </si>
  <si>
    <t>The Recipient has issued forty thousand three hundred and thirty-two (40,332) land use certificates in accordance with the standards and targets set forth in Presidential Decree Number 374, dated July 2, 2009.</t>
  </si>
  <si>
    <t xml:space="preserve">	Adoption of a new law governing land ownership that modernizes and clarifies the overall legal framework for land ownership.</t>
  </si>
  <si>
    <t>The Borrower has enhanced the framework for land titling programs, by (i) adopting a pilot scheme (Cantagalo) allowing the Borrower to donate land to low income families so as to provide them with land titles;</t>
  </si>
  <si>
    <t>The Borrower has enhanced the framework for land titling programs, by (ii) exempting low-income families from payment of the ITD in connection with the donation of land mentioned in (i) herein;</t>
  </si>
  <si>
    <t xml:space="preserve">The Borrower has enhanced the framework for land titling programs, by (iii) the signing of separate agreements between the Borrower and seven of its municipalities to strengthen the land titling capacity of said municipalities, as evidenced, respectively, by the Borrower's Complementary Law 131 of November 6, 2009, as published in the Borrower's Official Gazette on November 9, 2009, the Borrower's Law 5440 of May 5, 2009, as published in the Borrower's Official Gazette on May 6, 2009, and the agreements (Termos de Cooperação Técnica) entered into between the Borrower and the municipalities of Itatiaia, Mendes, Quissamã, Macaé, Arraial do Cabo, Paraty and Japeri, dated respectively August 26, 2010, December 1, 2009, June 24, 2009, December 23, 2010, September 21, 2010, January 6, 2011, and January 7, 2011. </t>
  </si>
  <si>
    <t>The Borrower has strengthened ITERJ's land tenure regularization capacity by increasing the amount of financial resources available to ITERJ and initiating the recruitment process of personnel in order to expand ITERJ's programs to double its capacity in land tenure regularization, as evidenced through the publication of ITERJ's approved budget, the publication in the Borrower's Official Gazette of a Borrower's Decree authorizing the recruitment and the publication of a recruitment announcement in the Borrower's Official Gazette all in form and substance satisfactory to the Bank.</t>
  </si>
  <si>
    <t>The National Environment Commission has approved the National Standards for Ambient Air Quality, Industrial Emission, Workplace Emissions, and Noise Levels in February 12, 2010, commenced the implementation of said Standards and has made them available to general public through the National Environment Commission website.</t>
  </si>
  <si>
    <t>The Act on Energy Efficiency was approved by the Parliament on April 15, 2011, and promulgated by the President on April 29, 2011, thereby establishing the Borrower's White Certificates Program as a mechanism to meet its energy efficiency targets.</t>
  </si>
  <si>
    <t>The Borrower has submitted its National Renewable Energy Action Plan to the European Commission through Decision by its Council of Ministers of December 7, 2010, thereby detailing its commitment of at least 15.5% of renewable energy use by 2020.</t>
  </si>
  <si>
    <t>The Borrower has developed technical guidelines for the adequate remediation (including maintenance, monitoring and follow-up activities) of Mining Environmental Legacies, as evidenced through the issuance of the Borrower's Directorate Resolution No. 124-2010-MEM/AAM, dated April 15, 2010, as published on the website: www.mem.gob.pe.</t>
  </si>
  <si>
    <t>The Borrower has: (a) adopted, as a follow-up action to the Borrower's Supreme Decree No. 061-2009-EM, dated September 4, 2009, as published in the Borrower's Official Gazette dated September 5, 2009, an investment plan for the modernization of PETROPERU's refinery in Talara that reduces the sulfur content of the diesel fuel as evidenced through PETROPERU letter (Oficio) No. GAPP-038-2010, dated March 29, 2010</t>
  </si>
  <si>
    <t>The Borrower has: (b) implemented an effective inspection and maintenance system in Lima and three additional cities through the introduction of an information and communication system in the Borrower's territory, as evidenced through the issuance of the Borrower's Directorate Resolution No. 3041-2009-MTC/15, dated September 23, 2009, as published in the Borrower's Official Gazette (El Peruano) on October 25, 2009, and the issuance of the Borrower's Supreme Decree No. 015-2010-MTC, dated March 16, 2010, as published in the Borrower's Official Gazette (El Peruano)  on March 17, 2010, which requires the mandatory use of filming equipment to ensure proper identification of inspected vehicles.</t>
  </si>
  <si>
    <t>The National Commission for the National Municipal Solid Waste Management Program has met at least twice a year in the calendar year 2009 and the calendar year 2010 to coordinate, review and evaluate the implementation of the National Municipal Solid Waste Management Program.</t>
  </si>
  <si>
    <t>The National Commission for the National Municipal Solid Waste Management Program has reviewed and approved the three sets of model bidding and contracting documents and the Minister of the Interior has issued a circular to dispatch them and require their use.</t>
  </si>
  <si>
    <t>The 2010 action plan for the National Municipal Solid Waste Management Program provides for adequate funding of the execution and mainstreaming of a communication and public awareness program.</t>
  </si>
  <si>
    <t>The Borrower, through SEMARNAT, has modified the national regulatory framework and simplified the administrative procedures for processing and approving forest management plans, and issuing associated permits, as evidenced by a declaration (Acuerdo) issued by SEMARNAT and published in the Borrower's Official Gazette (Diario Oficial de la Federación) on June 29, 2010.</t>
  </si>
  <si>
    <t>The Recipient's National Assembly has adopted a law establishing the Recipient's environmental impact assessment procedures.</t>
  </si>
  <si>
    <t>Water and Sanitation: In accordance with paragraph 15.4 (iii) of the Letter of Development Policy, section on effective delivery of and improved access to core public services, the Recipient has provided evidence satisfactory to the Association that water user committees under a community based maintenance system are actively functioning in at least 50% of Districts, and within these Districts at least 40% of water points are covered by water user committees.</t>
  </si>
  <si>
    <t>The Borrower has: (a) established anchoveta fishing quota allocations for the first fishing season in 2010 for the Borrower's north-central region, as evidenced through the issuance of the Borrower's Ministerial Resolution No. 100-2010-PRODUCE, dated April 16, 2010, as published in the Borrower's Official Gazette (El Peruano) on April 18, 2010</t>
  </si>
  <si>
    <t xml:space="preserve">The Recipient has an approved action plan to improve accountability and transparency in allocating natural resource licenses and concessions and implementation of this action plan has been initiated. </t>
  </si>
  <si>
    <t>The Recipient has, through MOFEP, submitted to its Cabinet for decision a Petroleum Revenue Management Bill based on broad consultations with stakeholders, in accordance with the provisions of paragraph 68 of the Letter of Development Policy</t>
  </si>
  <si>
    <t>The Recipient has posted on official websites its second EITI report covering years 2007, 2008 and 2009, and such report has been disseminated in the Recipient's territory.</t>
  </si>
  <si>
    <t>The Recipient's Ministry of Mineral Resources has: (i) appointed to the Extractive Industries Transparency Initiative (EITI) a permanent national coordinator</t>
  </si>
  <si>
    <t>The Recipient's Ministry of Mineral Resources has: (ii) adequately staffed its EITI secretariat</t>
  </si>
  <si>
    <t>The Recipient's Ministry of Mineral Resources has: (iii) held the first meeting of the EITI multi-stakeholders.</t>
  </si>
  <si>
    <t>Adoption of a detailed action plan and budget for the activities that are to be implemented by the Recipient under EITI</t>
  </si>
  <si>
    <t>The Recipient has adopted and publicly disclosed the Mining Action Plan.</t>
  </si>
  <si>
    <t>In order to start implementing its new policy and strategy on health and nutrition in schools, the Recipient has started to include health, nutrition and HIV/AIDS in the low secondary education curriculum taught in 2009-2010 and in the teacher's guide to teaching.</t>
  </si>
  <si>
    <t>The number of sites providing antiretroviral treatment in the Recipient's territory has increased from 190 in December 2009 to 197 in December 2010.</t>
  </si>
  <si>
    <t>The Borrower has issued a Government Protocol Decree #3 dated January 29, 2010 on Non-Communicable Diseases (NCDs) and launched performance-based contracting at primary health care level, including defined NCD services.</t>
  </si>
  <si>
    <t xml:space="preserve">An inter-ministerial committee comprising the Borrower's senior officials has adopted a comprehensive framework for monitoring the implementation of the National e-Governance Plan. </t>
  </si>
  <si>
    <t>The Recipient has carried out performance reviews in each of the health, education and water sectors (based on an assessment of progress on agreed outcome targets, adequacy of resource allocation, achievement of sector milestones, and adequacy of stakeholder consultations).</t>
  </si>
  <si>
    <t>The Recipient, through MPI and MOIT; has incorporated SEAs in the draft development master plans for four regions and one key sector.</t>
  </si>
  <si>
    <t>The Recipient, through MONRE, has reviewed the experience with the implementation of SEAs and has designed actions to improve SEAs preparation and use.</t>
  </si>
  <si>
    <t>The Recipient has issued Decisions to transfer, from MOC, the right to exercise state ownership in two economic groups specialized in civil works, namely the Housing and Urban Development Group and Industrial Construction Group.</t>
  </si>
  <si>
    <t xml:space="preserve">The Recipient, through MPI, has issued Circulars to establish standard templates for project monitoring reports and to set up the required legal criteria for individuals and institutions to carry out investment evaluation. </t>
  </si>
  <si>
    <t>The Borrower, through separate official letters from its Ministries of Public Health and Education, addressed to the Ministry of Economy and dated August 30, 2010 and September 30, 2010 respectively, has agreed on the implementation of the institutional strengthening measures that are needed to ensure preparedness for the introduction of performance agreements for the Ministry of Public Health and the Ministry of Education.</t>
  </si>
  <si>
    <t>The CCT Intersectoral Committee has issued a resolution dated August 12, 2010, approving a pilot project to monitor the availability, and improve the accountability of, health and education inputs linked to co-responsibilities of the CCT Solidaridad Program, through the use of "community scorecards" allowing to gather information on the services provided, which shall be implemented by April 2011, with the purpose of gradually expanding (starting in June 2011) said pilot project based on its results.</t>
  </si>
  <si>
    <t xml:space="preserve">Implemented its M&amp;E system as evidenced by: (a) Resolution 12/2010 issued by the Conselho de Ministros whereby it certifies that COSiSA has been established; (b) the letter dated October 28, 2010, issued by DNP, NoSI and INE confirming that the platform linking the M&amp;E system to INE has been completed;  (c) the letter dated October 28, 2010, issued by DNP which certifies that the integrated financial management system for the Recipient's budget, containing the M&amp;E indicators for its programs in education, health, agriculture and infrastructure, has been completed; and (d) the letter dated October 28, 2010, issued by DNP attaching the vision scope of the Recipient's M&amp;E system. </t>
  </si>
  <si>
    <t>approval by the Borrower's National Cabinet (Consejo de Ministros) of the 2010-2014 Development Plan (Plan Quinquenal de Desarrollo), incorporating a disaster risk management component, as evidenced in the National Cabinet Session Minutes (Acta) of March 16, 2010</t>
  </si>
  <si>
    <t>The Borrower has enacted the Law on Monitoring and Supervision of State Aids No. 6015 (published in the Official Gazette dated October 23, 2010), which regulates monitoring and supervision mechanisms for the design and implementation of state aid.</t>
  </si>
  <si>
    <t>The Recipient's ministry of finance and international cooperation: (a) established a Directorate of International Cooperation</t>
  </si>
  <si>
    <t>The Recipient's ministry of finance and international cooperation: (b) submitted to the donor community a first draft of a memorandum of understanding to strengthen aid coordination specifying procedures to: (i) determine which Recipient's public institution shall be responsible for managing donor meetings and aid information; (ii) schedule donor meetings; and (iii) report and share information on foreign aid.</t>
  </si>
  <si>
    <t>The Recipient's Council of Ministers has approved ad referendum and submitted to the Recipient's National Assembly a bill on the Recipient's revised investment code, covering the key non-discrimination principles and promoting transparency and simplicity in its implementation, in accordance to WAEMU best practices.</t>
  </si>
  <si>
    <t>The Recipient's Prime Minster has issued a resolution authorizing the creation of a bulletin to be published by the Center of Business Registration (Centro de Formalizaçao de Empresas, CFE), to publish the notifications of new companies registration at minimum cost.</t>
  </si>
  <si>
    <t>The Recipient's Council of Ministers has adopted a law decree streamlining business licensing by eliminating redundant and unnecessary licenses, simplifying requirements and reducing costs</t>
  </si>
  <si>
    <t>The Borrower, through its general attorney's office (Procuradoria Geral do Estado de Alagoas) has presented a legal opinion in form and substance satisfactory to the Bank certifying that the Borrower has maintained good fiscal status under the Guarantor's Fiscal Responsibility Law.</t>
  </si>
  <si>
    <t xml:space="preserve">The Recipient has reduced domestic arrears to suppliers from ZK376 billion in 2007 to ZK193 billion at the end of 2008. </t>
  </si>
  <si>
    <t>The Borrower has taken measures, satisfactory to the Bank, for the establishment of the Public Debt Management Administration provided in the Borrower's Public Debt Law dated July 15, 2005 (Official Gazette 61/05), including adequate budget allocation for the functioning of said administration, the adoption of an organizational chart and the appointment of staff</t>
  </si>
  <si>
    <t>The Borrower has amended the Public Finance and Debt Management Law No. 4749 by publishing Law No. 5909 in the Official Gazette on June 24, 2009, which amendment expanded the authority for issuing credit guarantees to the Credit Guarantee Fund A.S. by TL1 billion.</t>
  </si>
  <si>
    <t>Completed the implementation of the second phase of the 2005 plan for the clearance of public arrears as evidenced by the reduction of outstanding public arrears to 16 percent of the original stock as confirmed by the Recipient's Minister of Finance on letter dated October 15, 2009.</t>
  </si>
  <si>
    <t xml:space="preserve">The Borrower, through MoFPS, has submitted on February 5, 2010 to the Borrower's legislature, for approval thereby, a bill containing the proposed amendments to the Borrower's Financial Administration and Audit Act and the Borrower's Public Bodies Management and Accountability Act, for purposes of introducing into said legislation a fiscal responsibility framework. </t>
  </si>
  <si>
    <t>The Borrower, through MoFPS, has officially announced on January 14, 2010 a domestic debt exchange offer to reduce the Borrower's net present value of its public debt.</t>
  </si>
  <si>
    <t>The Borrower's legislature has enacted an Act to Amend the Financial Administration and Audit Act of 2010 dated January 29, 2010 which eliminated MoFPS' authorization to approve any deferred financing.</t>
  </si>
  <si>
    <t>GT 2nd Fiscal &amp; Instit'l DPL</t>
  </si>
  <si>
    <t>The Borrower has carried out the standardization of its Central Bank debt instruments and the establishment of regular issuance to facilitate the market development of an interest rate yield curve, through the implementation of: (a) coordinated, weekly auctions of securities by its Central Bank and the MOF with broad participation of the financial sector, non-financial private sector and public sector</t>
  </si>
  <si>
    <t>The Borrower has carried out the standardization of its Central Bank debt instruments and the establishment of regular issuance to facilitate the market development of an interest rate yield curve, through the implementation of: (b) electronic issuance of 7-day securities.</t>
  </si>
  <si>
    <t xml:space="preserve">The Recipient has operationalized its Debt Management Committee, comprised of representatives of its central bank, Treasury, Accountant General's Office, Ministry of Justice and Ministry of Development, Planning and Cooperating for the purpose of making recommendations regarding incurring of domestic and external debt. </t>
  </si>
  <si>
    <t>(i) Preparation of a time-bound plan for the settlement of public and para-public arrears which are due and payable to CEET and identification of measures to prevent further accumulation of arrears</t>
  </si>
  <si>
    <t>(ii) settlement of the Recipient's arrears and other payment obligations due to CEET (through securitization).</t>
  </si>
  <si>
    <t>Statistical Strengthening Loan</t>
  </si>
  <si>
    <t xml:space="preserve">The National Statistical Commission has, on April 30, 2008, endorsed the National Strategic Statistical Plan (NSSP), which is now the guiding policy document for the national statistical system in India. </t>
  </si>
  <si>
    <t xml:space="preserve">The Borrower has enacted the Collection of Statistics Act 2008 (No.7 of 2009). </t>
  </si>
  <si>
    <t xml:space="preserve">The Borrower has approved the ISSP as a centrally sponsored scheme under the 11th Five Year Plan.  </t>
  </si>
  <si>
    <t>The standing committee of the Conference of Central and State Statistical Organizations has included ISSP as a permanent agenda item for its meetings.</t>
  </si>
  <si>
    <t xml:space="preserve">The Borrower has prepared, approved, and disseminated the national standards for eight key statistical activities.   </t>
  </si>
  <si>
    <t xml:space="preserve">The Borrower has established the necessary institutional capacity required to support the implementation of the ISSP. </t>
  </si>
  <si>
    <t xml:space="preserve">The Borrower has disseminated information about the ISSP, including the progress of reforms, through the dedicated MOSPI web site.  </t>
  </si>
  <si>
    <t xml:space="preserve">The governments of seven States have indicated their commitment to the Program by signing Letters of Participation. </t>
  </si>
  <si>
    <t xml:space="preserve">The Borrower has published an assessment report on the statistical capacities and needs of the States.  </t>
  </si>
  <si>
    <t>The Recipient has: (a) adopted a concept of reform of the statistics system, including principles of independence, professionalism, technical capacity of staff, integrity and accuracy of statistics</t>
  </si>
  <si>
    <t>The Recipient has: (b) submitted to Parliament the new draft law on state statistics, including provisions for an independent statistics office governed by a supervisory board, the adoption of internationally recognized statistical methods, and improved skills of staff.</t>
  </si>
  <si>
    <t>Approved, through its National Assembly, the Statistical Law, as evidenced by the Boletim Oficial Serie I, Number 9, dated March 2, 2009.</t>
  </si>
  <si>
    <t xml:space="preserve">The Borrower has: (b) committed to maintain prudent fiscal policy during the implementation of such plan, pursuant to the terms of the "Declaration of Principles for Fiscal Policy", approved by the Borrower's Ministerial Resolution 254-2009-EF/15 dated June 1, 2009, published in the Borrower's Official Gazette on June 2, 2009. </t>
  </si>
  <si>
    <t>The Recipient, through MoFNP, has reduced the arrears owed to the Public Service Pension Fund from ZK 305 billion in 2007 to not more than ZK93 billion  by the end of 2008</t>
  </si>
  <si>
    <t>PRSC II</t>
  </si>
  <si>
    <t>The 2009/2010 macroeconomic framework, which reflects the budgetary ceilings approved by the Cabinet in 2008 and establishes that the Recipient's fiscal deficit will not exceed 3% of its GDP, has been adopted by the Cabinet.</t>
  </si>
  <si>
    <t>DPC</t>
  </si>
  <si>
    <t>The Recipient has prepared a revenue forecasting methodology to be updated on a monthly basis and be presented to the Fiscal Affairs and Economic Policy Division.</t>
  </si>
  <si>
    <t>The Borrower has taken the following actions to reduce the fiscal burden created by the losses of the electricity sector:  The Electricity Superintendency has increased the average electricity tariff paid by users by 12.25 percent between May and July 2009 and simplified the tariff structure for residential customers from eight to four blocks, as evidenced by Electricity Superintendency Resolutions SIE-44-2009, dated May 29, 2009, and SIE-47-2009, dated June 29, 2009.</t>
  </si>
  <si>
    <t>The Borrower has taken the following actions to reduce the fiscal burden created by the losses of the electricity sector:  The Electricity Superintendency has reduced the ceiling for subsidized tariffs from 700 kWh per month to a maximum of 300 kWh per month, as evidenced by Electricity Superintendency Resolutions SIE-44-2009, dated May 29, 2009, and SIE-47-2009, dated June 29, 2009.</t>
  </si>
  <si>
    <t xml:space="preserve">The Government of India has executed Statements of Intent with each of its Public Sector Banks.  </t>
  </si>
  <si>
    <t>The Reserve Bank of India has taken necessary actions to proactively manage liquidity as a response to the financial crisis by reducing policy rates and reserve ratios and creating temporary special-purpose refinance facilities.</t>
  </si>
  <si>
    <t>The Borrower's Government has approved the draft Budget for the year 2010 with a target to have a budget deficit at a level of 2.5 percent of GDP.</t>
  </si>
  <si>
    <t>The Borrower, through its Ministry of Finance, has: (a) restructured said Ministry's Department of Economic Affairs  and created, as a result of said restructuring the Economic Management and Planning Division, which structure includes: (i) a budget  unit; (ii) a macro policy unit; and (iii) a debt management unit, to  sharpen analytical underpinnings of policy framework and to improve economic management as part of the institutional reform of said Ministry</t>
  </si>
  <si>
    <t>The Borrower, through its Ministry of Finance, has: (b) allocated in the Borrower's annual budgets for FY 2009 and FY 2010  adequate financial resources to support the function of said Division.</t>
  </si>
  <si>
    <t>Central Bank of Nigeria has taken action to ensure the liquidity of the banking system by: (a) providing a new extended window facility and expanding the range of acceptable collateral for borrowing; (d) reducing the monetary policy rate from 9.75% to 8%</t>
  </si>
  <si>
    <t>The Recipient has enacted its 2009 budget containing recurrent spending to N1.6273 trillion (61.4 percent) and increasing capital spending to N1.0223 trillion (38.6 percent) of its budget (excluding statutory transfers and debt service);</t>
  </si>
  <si>
    <t>The Recipient has adopted a framework for  strategic interventions to address supply constraints and unemployment in the context of the global economic crisis</t>
  </si>
  <si>
    <t>The Recipient has adopted the Cash Management Policy</t>
  </si>
  <si>
    <t>First Education DPL</t>
  </si>
  <si>
    <t>The MENESFCRS has developed a Medium-Term Expenditure Framework for schools sector for the period 2010-2012.</t>
  </si>
  <si>
    <t>(ii) submission to the Recipient's Parliament of the draft 2010 budget law with a medium-term expenditure framework for two priority ministries (i.e., Education and Health).</t>
  </si>
  <si>
    <t>The Borrower has submitted to Congress an economic program for fiscal year 2010 (programa económico para el ejercicio fiscal 2010) on September 8, 2009, consisting of the general criteria for economic policy, the proposed revenue law for fiscal year 2010, the proposed budget decree for fiscal year 2010, and various tax and fiscal proposals.  Said economic program includes: (b) a temporary deficit and the use of non-recurrent revenues, including withdrawals from stabilization funds, in order to compensate the temporary shortfall in public sector revenue, all of this, in accordance with the Fiscal Responsibility and Budget Law.</t>
  </si>
  <si>
    <t>The MOF has adopted a framework for development of a medium term budget strategy reflecting the Borrower's Government policy priorities and medium term macroeconomic and fiscal projections.</t>
  </si>
  <si>
    <t>Presidential Decree No 962, dated April 2, 2010, has been issued limiting the size of the annual guaranteed transfer from the National Fund to the republican budget to US$ 8 billion equivalent and obligating the National Fund to acquire only assets circulating on international markets.</t>
  </si>
  <si>
    <t>The Borrower has taken the following actions to reduce the fiscal burden created by the losses of the electricity sector:  The Distribution Companies have improved their Cost Recovery Index (expressed as a 12-month moving average) from a level of 64 percent in December 2008 to a level of 66 percent in March 2009, as evidenced by letter No. CTR-1511/09-2009 from CDEEE's Comptroller's office dated September 29, 2009, together with the corresponding certified audited accounts of the Distribution Companies.</t>
  </si>
  <si>
    <t xml:space="preserve">The Borrower has taken the following actions to achieve a better targeting of social and other expenditures:  The Borrower has eliminated the universal subsidy for liquefied gas and replaced it by a new subsidy as part of CCT Solidaridad (BONOGAS) targeted to those individuals meeting the SIUBEN criteria or working in the transport sector, as evidenced by SEIC Resolutions No. 95., dated September 26, 2008, and No. 96, dated October 3, 2008 and by Social Cabinet Resolution No. 03-09, dated March 15, 2009. </t>
  </si>
  <si>
    <t>The Borrower has taken the following actions to achieve a better targeting of social and other expenditures:  The Borrower has adopted a decree providing for the end of the PRA and its related subsidies based on geographic criteria, as evidenced by Presidential Decree 421-09, dated May 30, 2009.</t>
  </si>
  <si>
    <t xml:space="preserve">The Borrower has implemented prices liberalization by: (b) abolishing a Government practice of issuing resolution setting forth administrative limits on increases in producer prices (tariffs) for goods, works and services. </t>
  </si>
  <si>
    <t>The Borrower removed restrictions on retail trade margins for domestic and imported goods, except for a limited and closed list of social goods and goods subject to monopoly power by issuing a Resolution No. 141 dated August 19, 2009, of the Minister of Economy.</t>
  </si>
  <si>
    <t>The Government of India and Reserve Bank of India have prepared a comprehensive Financial Sector Assessment and publicly released this document.</t>
  </si>
  <si>
    <t>The Government has adopted an Emergency Ordinance No. 35 dated April 14, 2009 (Official Gazette No. 249 dated April 14, 2009) introducing reductions of non wage personnel expenditures in 2009.</t>
  </si>
  <si>
    <t>The Finance Division has issued a letter No. F.4(10)R.4/02(Vol.I) approving the model tenure track statues for faculty staff in public higher education institutions; which statues have been notified by the HEC to said institutions pursuant to Notification No.F.P.2-103/HEC/2007/726</t>
  </si>
  <si>
    <t>The Borrower, through its State Revenue Department, has adopted a system aimed at achieving the Borrower's  revenue collection targets, as defined  in the current PAF, through inter alia:  (ii) the establishment of a remuneration schedule for the staff of the Finance Secretariat linked to specific tax collection targets, pursuant to the provisions of Law Nº 7001.</t>
  </si>
  <si>
    <t>The Borrower, through SEGESP, has introduced a series of legal, administrative and technical reforms aimed at strengthening the Borrower's institutional capabilities for the management and monitoring of its staffing, remuneration and payroll practices, including, inter alia: (a)  the completion of the Census and the carrying out of remedial measures, including the elimination of irregularities detected, pursuant to the recommendations made by the Census Consultant in its report dated March 30, 2009 as evidenced through the communication (Ofício) Nº 689/2009 dated October 22, 2009 issued by SEGESP</t>
  </si>
  <si>
    <t>The Borrower, through SEGESP, has introduced a series of legal, administrative and technical reforms aimed at strengthening the Borrower's institutional capabilities for the management and monitoring of its staffing, remuneration and payroll practices, including, inter alia: (b)  the launching of the Audit, including the approval by the Borrower of the working plan and progress report dated October 20, 2009 submitted by the Audit Consultant confirming the completion of the first phase of the Audit, as evidenced through the communication (Ofício) No. 690/2009 dated October 22, 2009 issued by SEGESP.</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</si>
  <si>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 a fully-funded system for civil service staff contracted after December 31, 2006 (Fundo Previdenciário)</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</si>
  <si>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(ii) a funding mechanism (Fundo Financeiro) for civil service staff  contracted before December 31, 2006</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</si>
  <si>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(iii) a funding mechanism (Fundo dos Militares) for military personnel, through the enactment of the Social Security Law</t>
  </si>
  <si>
    <t>The Borrower, through SEGESP has: (a) publicly accepted, as fully satisfactory, the final report issued by the Audit Consultant, including the identification of any alleged irregularities in the provision of social security benefits</t>
  </si>
  <si>
    <t>The Borrower, through SEGESP has: (b) based on the findings of the final report issued by the Audit Consultant, the Borrower, through all the the necessary legal, administrative and accounting measures required therefore: (i) has, on a case-by-case basis, conducted the administrative investigation and promoted the initiation of judicial processes required to substantiate the Borrower's decision to revoke, if necessary, the provision of social security benefits which do not conform with the provisions of the Social Security Law and subsidiary legislation</t>
  </si>
  <si>
    <t>The Borrower, through SEGESP has: (b) based on the findings of the final report issued by the Audit Consultant, the Borrower, through all the the necessary legal, administrative and accounting measures required therefore: (ii) has taken the necessary actions to regularize the provision of payment of relevant benefits in cases where irregularities have been adequately substantiated, all in a form and substance satisfactory to the Bank, as evidenced through a communication (Oficio) from SEGESP to the Bank found satisfactory to the Bank.</t>
  </si>
  <si>
    <t>The Borrower, through SEGESP, has, through the necessary legal, judicial, administrative, technical and accounting measures required therefore: (b) (i) updated the Borrower’s payroll, data bases and accounting systems,  through the cross-checking of relevant Guarantor’s and Borrower’s social security registries and data systems</t>
  </si>
  <si>
    <t>The Borrower, through SEGESP, has, through the necessary legal, judicial, administrative, technical and accounting measures required therefore: (b)  (ii) ceased, during FY 2010,  the payment of any social security benefits that have been confirmed by SEGESP (on a case-by case-basis), to be irregular or illegal in accordance with the provisions of the Guarantor’s Social Security Legislation (including, inter alia, salaries paid to active civil servants,  pensions  and other benefits paid to retired civil servants and pensions paid to surviving heirs or designated beneficiaries of deceased civil servants),  all in a form and substance satisfactory to the Bank</t>
  </si>
  <si>
    <t>The Borrower, through SEGESP, has, through the necessary legal, judicial, administrative, technical and accounting measures required therefore: (b) (iii) fully integrated within the Borrower’s legal and regulatory frameworks  the provisions of the Guarantor’s Social Security Legislation, in particular its articles 40.7.1.; 40.3.; 40.21.; all this as evidenced through a communication (Oficio) from SEGESP to the Bank found satisfactory to the Bank</t>
  </si>
  <si>
    <t>The Recipient, through MoFNP, has finalized the draft comprehensive pay policy dated April 2009, aimed at restructuring the public service and supporting creation of an efficient and motivated work force.</t>
  </si>
  <si>
    <t>The Recipient has adopted and institutionalized service delivery charters in its Ministry of Lands and its Department of Immigration for purposes of improving service delivery.</t>
  </si>
  <si>
    <t>The recipient has ensured that the Recipient's Human Resource Management Office has demonstrably discharged its responsibilities for the recruitment, promotion, and retirement of civil service staff in grades 1-5 between September 2008 and September 2009, in accordance with the provisions of paragraph 67 of the Letter of Development Policy</t>
  </si>
  <si>
    <t xml:space="preserve">The Recipient has issued a regulation and developed pilot schemes to strengthen competition, merit orientation, and transparency in the recruitment, appointment, and promotion of civil servants. </t>
  </si>
  <si>
    <t>Public Administration Reform IV</t>
  </si>
  <si>
    <t>The standard job classification study has been validated by the Steering Committee chaired by the Ministry delegated to the Prime Minister, in charge of Public Sector Modernization.</t>
  </si>
  <si>
    <t>The firm in charge of the study on the development of a new compensation system based on the new job classification, has completed the first two phases of said study; the findings of said phases have been validated by the Steering Committee chaired by the Ministry delegated to the Prime Minister, in charge of Public Sector Modernization; and the design of scenarios for the development of said system has been initiated by said firm.</t>
  </si>
  <si>
    <t>The Ministry of Economy and Finance has launched the dissemination of monthly reports on the evolution of the wage bill and its main determinants in each ministerial department.</t>
  </si>
  <si>
    <t>The group comprising representatives of, respectively, the Ministry of Economy and Finance, the Ministry of National Education, Higher Education, Public Officials Training and Scientific Research, the Ministry of Health, the Ministry of Housing, Urbanization and Spatial Development, and the Ministerial Department of Fisheries, in charge of the preparation and implementation of measures leading to an improved monitoring, forecasting and payroll credits management and including, in particular, tools for improved forecasting of personnel credits and best practices for job posts management, has identified and introduced said measures in said ministries, and Circular No. 189/MOM/2009 dated November 30, 2009, of the Ministry of Economy and Finance has been issued to extend key measures for improved civil service management to all of the Borrower's ministries.</t>
  </si>
  <si>
    <t>PRSG VI</t>
  </si>
  <si>
    <t>Cabinet approval of the organic framework reflecting agreement between the Ministry of Public Service and Labor and all central government ministries on staffing levels and ministerial structures for optimal performance within fiscal limits.</t>
  </si>
  <si>
    <t xml:space="preserve">Completed the integration of 11 municipalities, within the territory of the Recipient, to the Municipal Information System (SIM), as evidenced by the letter issued by the Recipient's Minister of Decentralization, Housing and Territorial Development dated September 10, 2009. </t>
  </si>
  <si>
    <t>The Borrower's Prime Minister has approved a strategic project plan on January 8, 2010 for restructuring the Borrower's public sector 2009-2011.</t>
  </si>
  <si>
    <t>The Borrower, through MoFPS, has submitted on February 5, 2010 to the Borrower's legislature for approval a bill containing the proposed amendments to the Borrower's Public Bodies Management and Accountability Act, for purposes of vesting in the Borrower's legislature the authority to approve the annual budget of Public Bodies.</t>
  </si>
  <si>
    <t xml:space="preserve">The Borrower has completed: (a) a separate employment survey of all employees in each of the following sectors: (i) health; (ii) national security; (iii) finance; and (iv) agriculture; and (b) a separate employment survey of administrative employees in the education sector; said surveys aimed at establishing the number of employees in the respective sectors. </t>
  </si>
  <si>
    <t>The Borrower, through MOFPS, has issued Circular No. 6 ref. no. 59/33, dated February 2, 2010 approving a wage/salary freeze for all of the Borrower's public sector employees until March 31, 2012, and said resolution is in full force and effect.</t>
  </si>
  <si>
    <t>The Recipient has established a comprehensive database featuring consolidated data on all public sector employees, together with each employee's pay package, such database to be updated semi-annually until the human resources module of the Public Accounts System is fully operational.</t>
  </si>
  <si>
    <t xml:space="preserve">The Borrower has through a combination of early departure and voluntary retirement schemes met the 12.5 percent target for reducing employment in the public sector.  </t>
  </si>
  <si>
    <t>The Recipient has submitted to the National Assembly the Law on the Public Service, including conflict of interest provisions, necessary to ensure the framework for further implementation.</t>
  </si>
  <si>
    <t>The Borrower has frozen the nominal wage and employment levels for the employees funded from the Central Government Budget at least throughout the calendar year 2009.</t>
  </si>
  <si>
    <t>The Borrower has: (ii) enacted the Corporate Affairs and Intellectual Property Act No. 21 of 2009, to establish a separate deeds and land registry, and a separate corporate affairs and intellectual property office, respectively from the office of the Registrar of the High Court.</t>
  </si>
  <si>
    <t>St Lucia</t>
  </si>
  <si>
    <t>The Borrower has established a cap on public service employment to hold the size of funded positions at the FY 2008/2009 levels (6884 funded positions), and stopped the funding of vacant approved positions as outlined in the FY 2009/2010 budget (7603 approved positions) in said sector.</t>
  </si>
  <si>
    <t xml:space="preserve">The Recipient has developed an automated payroll system for the management of the wage bill in the civil service.  </t>
  </si>
  <si>
    <t xml:space="preserve">The Recipient has taken steps to reaffirm the pre-eminent role of HAFOP in the recruitment of Level A Civil Servants through the issuance of an administrative circular reminding concerned ministries and agencies that no such recruitment can be undertaken otherwise than on the basis of the outcome of a competitive selection process, responsibility for which vests exclusively in HAFOP. </t>
  </si>
  <si>
    <t>The Recipient's Council of Ministers has approved a new Medium Term Pay Policy for State officials and civil servants designed to be consistent with fiscal sustainability</t>
  </si>
  <si>
    <t>The Recipient has developed an action plan to address the weaknesses identified in the HRMIS review and personnel audit of the civil service.</t>
  </si>
  <si>
    <t>The MENESFCRS has adopted a strategic human resource management action plan 2009-2012.</t>
  </si>
  <si>
    <t>PRSC-4</t>
  </si>
  <si>
    <t>Establish the Cotton Interprofessional Association (L'interprofession du Coton Mali) and Service Provider for Cotton Grading (Office de Classement du Coton) for the private management of the cotton sub-sector.</t>
  </si>
  <si>
    <t>Adoption by the Ministry of Education of its Human Resource Management Strategy, among others, to retain trained teachers in remote areas.</t>
  </si>
  <si>
    <t>EF</t>
  </si>
  <si>
    <t xml:space="preserve">	Reconfirmation through the issuance of implementing regulations (Circulaire) by the Ministry of Education of a competitive recruitment system for all contractual teachers, including quantitative benchmarks for the phase-out over three years of the quotas sécuritaires" recruitment.</t>
  </si>
  <si>
    <t>The Borrower has: (i) adopted the Decision on the Public Sector Employment Freeze</t>
  </si>
  <si>
    <t>The Borrower has: (ii) through revised collective agreements, reduced civil and public service wages by six percent (6%) in 2009</t>
  </si>
  <si>
    <t>The Borrower has: (iii) kept them frozen in the draft Law on Budget for 2010-2012 submitted to the Parliament for enactment.</t>
  </si>
  <si>
    <t>The Borrower has suspended the pension indexation in 2010 and reduced by ten percent (10%) privileged pensions of government members, members of the Parliament, and Constitutional Court judges, through the enactment of the Law on Special Tax on Salaries, Pensions, and Other Income, the Law on the Reduction of Pension Benefits as defined per the Law on Rights and Obligations of MPs, and the Decision on Government Officials' Basic Pay.</t>
  </si>
  <si>
    <t xml:space="preserve">In order to promote efficiency in public resource use by improving the financial situation and management of EDH, the Recipient has caused EDH to design, publicize and start implementing a cost recovery policy which includes: (b) the competitive appointment of a provider of new customer and technical management systems in EDH. </t>
  </si>
  <si>
    <t>Sustaining Social Gains</t>
  </si>
  <si>
    <t>The Borrower has: (c) re-organized the STP to coordinate social policies.</t>
  </si>
  <si>
    <t>Economic Crisis &amp; Tsunami Recovery</t>
  </si>
  <si>
    <t>The Recipient has issued Cabinet Directive FK (09) 18 dated May 20, 2009 with instructions to proceed with the legal steps required to grant administrative autonomy to the Office of the Regulator on matters related to employment of staff.</t>
  </si>
  <si>
    <t>The recipient has ensured that the budgetary funds actually transferred to local councils in the first three quarters of 2008, expressed as a share of total discretionary non-salary, non-interest recurrent spending, have not deviated by more than 3 percentage points from the budgeted share, in accordance with the provisions of paragraph 69 of the Letter of Development Policy</t>
  </si>
  <si>
    <t>The Ministry of National Education, Higher Education, Public Officials Training and Scientific Research, and the Ministry of Health have each signed at least three (3) pilot performance contracts with their respective de-concentrated offices.</t>
  </si>
  <si>
    <t>Completion of an assessment of local-level service delivery, using citizen report cards and community scorecards.</t>
  </si>
  <si>
    <t>In order to support its policy for the decentralization of school construction, the Recipient has transferred to Territorial Collectivities the fiscal resources recorded in the Recipient's 2009 Budget Law and required to enable 49 urban Municipalities to carry out their mandate for school constructions.</t>
  </si>
  <si>
    <t>The Government has approved the MTEF (as in the Convergence Programme) prior to the budget instructions being sent to line ministries.</t>
  </si>
  <si>
    <t>The HEC has: (i) prepared a draft manual of procurement policies and standard operating procedures for the procurement of goods, civil works and routine services; and (ii) through letter No. 111/HEC/Services/2008, has submitted such manual to the PPRA for comments</t>
  </si>
  <si>
    <t>The MoF has approved, through Dy.1704/S/FS/2009, the Medium-Term Financing Framework (MTFF) for the HEC for the triennium commencing in FY2009/2010 through FY2011/2012</t>
  </si>
  <si>
    <t>The MoF has released the funds for recurrent and development expenditures for the third and fourth quarter grants according to FY2008/2009 budgetary allocations.</t>
  </si>
  <si>
    <t>The Borrower, through SEGESP, has introduced a series of technical and administrative reforms aimed at modernizing and streamlining the Borrower's public procurement system, including, inter alia:  (i) the implementation of an electronic price registration system for the purchasing of  about 635 items during FY 2009, as evidenced through the communication (Ofício) Nº 692/2009 dated October 22, 2009 issued by SEGESP</t>
  </si>
  <si>
    <t>The Borrower, through SEGESP, has introduced a series of technical and administrative reforms aimed at modernizing and streamlining the Borrower's public procurement system, including, inter alia:  (ii)  the establishment of  specific time limits for the completion of the various procedures established under said system, through the enactment of Decree No. 4163 and Decree Nº 4164.</t>
  </si>
  <si>
    <t xml:space="preserve">The Borrower, through SEPLAN, has taken a series of administrative and financial actions aimed at improving its planning, budgetary and financial management systems detailed in the Action Plan through, inter alia, the successful achievement of at least five of the nine target actions defined in Annex 2 to Decree No. 4197, all in a form and substance satisfactory to the Bank as evidenced through a communication (Oficio) from SEPLAN to the Bank found satisfactory to the Bank. </t>
  </si>
  <si>
    <t xml:space="preserve">The Borrower, through SEPLAN and SEGESP, has taken all the necessary measures to effectively implement its two Priority Programs referred to in Section I.A.4. (c) of this Schedule, through the carrying out of procurement of goods and services, staffing and incurring in other contractual obligations, all constituting, in the aggregate for both programs, the execution of at least R$5,000,000 (five million Reais) at the commitment stage (criterio empenho) in the State Budget for FY 2010, in a form and manner satisfactory to the Bank, as evidenced through a communication (Oficio) from SEPLAN to the Bank found satisfactory to the Bank. </t>
  </si>
  <si>
    <t>The Borrower has: (a) issued an economic stimulus plan to respond to the global economic crisis which is included in the Borrower's 2010-2012 Multi-Annual Macroeconomic Framework  (approved by the Borrower's Council of Ministers on May 30, 2009 and published in the Borrower's Official Gazette on June 1, 2009, and updated on August 28, 2009 and published in the Official Gazette on August 30, 2009, pursuant to the provisions of the Borrower's Supreme Decree No. 066-2009-EF), and includes, inter alia, fiscal stimulus measures aimed at expediting budget execution, as evidenced by the provisions of Section 4.2 of said framework</t>
  </si>
  <si>
    <t>The Borrower has strengthened its budget reporting and planning system as evidenced by: (a) the generation of monthly TSA reports (from January 2009 until July 2009) covering 76 percent of the Borrower's public resources set forth in its budget law for 2009 (Law No. 29289 published in the Borrower's Official Gazette on December 11, 2008)</t>
  </si>
  <si>
    <t>The Borrower has strengthened its budget reporting and planning system as evidenced by: (b) the incorporation into SIAF of the new functional budgetary classification (as reflected in its budget law for 2009).</t>
  </si>
  <si>
    <t>The Borrower has: (a) completed a progress report on the implementation of FONIPREL as of May, 2009</t>
  </si>
  <si>
    <t>The Borrower has: (b) updated the criteria for assigning FONIPREL resources, as evidenced by: (i) the issuance of MEF's Ministerial Resolution No. 168-2009-EF/15 dated April 3, 2009,  and published in the Borrower's Official Gazette on April 5, 2009</t>
  </si>
  <si>
    <t>The Borrower has: (b) updated the criteria for assigning FONIPREL resources, as evidenced by:(ii) the publication on June 1, 2009 of the competitive procedures (dated May 2009) for a third tender inviting the Borrower's sub-national governments to submit proposals for investment projects.</t>
  </si>
  <si>
    <t>The Borrower has: (a) completed a separate evaluation report for each of the following four programs: (i) road maintenance; (ii) conditional cash transfers; (iii) strategic nutrition; and (iv) life-long education and training, dated June 9, 2008, February 2009, June, 2008 and July 11, 2008, respectively</t>
  </si>
  <si>
    <t>The Borrower has: (b) published in the MEF's web page the results of the evolution of the first three programs mentioned in (a) herein.</t>
  </si>
  <si>
    <t>The Borrower has: (a) enacted a new procurement law (Legislative Decree No. 1017 published in the Borrower's Official Gazette on June 4, 2008)</t>
  </si>
  <si>
    <t>The Borrower has: (b) approved regulations to such new procurement law (Supreme Decree 184-2008-EF published in the Borrower's Official Gazette on January 1, 2009)</t>
  </si>
  <si>
    <t>The Borrower has: (c) published in OSCE's website a national procurement strategy dated April 2009.</t>
  </si>
  <si>
    <t>The Recipient has demonstrated more predictability of budget execution as reflected by the fact that, during fiscal year 2008, at least 82% of budget heads expended between 95% and 105% of their total budgetarily allocated funding for said year.</t>
  </si>
  <si>
    <t>The Recipient has achieved its electricity strategy objective of reducing the number of ZESCO unmetered customers to at least 114,000 by June 2009.</t>
  </si>
  <si>
    <t>The recipient has ensured that the variance in expenditure composition in 2008 for the 20 largest budget heads has not exceeded the overall deviation in domestic primary expenditures by more than 10 percentage points, in accordance with the provisions of paragraph 60 of the Letter of Development Policy</t>
  </si>
  <si>
    <t>The recipient has met the following benchmarks: (a) at least 29 public entities have produced procurement plans for 2009 for approval by the Recipient's Ministry of Finance and Economic Development or other appropriate statutory body</t>
  </si>
  <si>
    <t>The recipient has met the following benchmarks: (b) the share of total procurement that was conducted through open competition is at least 30 percent of the total of procurements above the national small purchase threshold, whether the share is defined in terms of number of procurements or value of procurements, for at least 23 entities with approved procurement plans for 2008, all in accordance with the provisions of paragraph 66 of the Letter of Development Policy</t>
  </si>
  <si>
    <t>The Borrower has enacted the Budget System Law, satisfactory to the Bank, providing, inter alia, for: (a) a clearly defined scope of said Law covering the Borrower's general government sector; (b) budget coverage including revenue from all sources and associated expenditures including investments made by the Borrower; (c) a comprehensive and integrated medium-term planning and budgeting framework for central government budget organizations, including explicit expenditure ceilings; (d) measures to ensure transparency of fiscal risks, including contingent liabilities; (e) the use of international standards for public expenditure accounting and reporting purposes; and (f) the establishment of adequate internal financial control and budget inspection mechanisms and defining roles and responsibilities of the Borrower's administrative units involved in internal control, internal audit and inspection</t>
  </si>
  <si>
    <t>The Borrower has enacted the Public Procurement Law, satisfactory to the Bank, setting forth public procurement arrangements providing for improved procurement management, oversight, transparency and accountability</t>
  </si>
  <si>
    <t>The Borrower has maintained the social assistance spending in its 2009 supplementary budget at least at the level provided in its original 2009 budget.</t>
  </si>
  <si>
    <t>The MOF, in collaboration with the MOH, the MOE, and Lao PDR's seventeen (17) provinces, has approved a new revenue sharing formula and aggregate budget allocation norms to guide preparation of FY2009/10 budget on May 18, 2009, and finalized a strategy and implementation plan for developing a sector budget norm-based revenue sharing system for implementation from the FY2010/11 budget on February 15, 2009.</t>
  </si>
  <si>
    <t>The MOF has adopted the Treasury Single Account Framework by consolidating all revenue accounts into National Treasury managed accounts on June 2, 2008 and has started implementation of such framework immediately thereafter.</t>
  </si>
  <si>
    <t>2nd Agriculture DPO</t>
  </si>
  <si>
    <t>ensured that the recommendations for reducing post-harvest losses (made in the post harvest loss study, dated April 2008, undertaken by the University of Ghana), have been incorporated into MOFA's sector plan for FY 2010-2015, in form and substance satisfactory to the Association, thereby ensuring that these actions will be funded</t>
  </si>
  <si>
    <t>ensured that MOFA has completed a public expenditure and institutional review to inform its institutional performance and reforms, including the identification of areas for improvements in the short and medium term, in form and substance satisfactory to the Association</t>
  </si>
  <si>
    <t>released at least 80 percent of the committed national budget for FY 2008 to Items 3 and 4 (respectively, Services and Investment, in accordance with the Recipient's expenditure classification systems) and released at least 60 percent of FY 2009 allocation for the said items 3 and 4 by the third quarter of FY 2009</t>
  </si>
  <si>
    <t>The Recipient has formulated a regulation for development and implementation of internal audit of public sector agencies and defining organizational responsibilities.</t>
  </si>
  <si>
    <t>The Recipient has: (c) adopted a pilot procurement code of ethics for participants</t>
  </si>
  <si>
    <t>The Recipient has:(d) launched an open access electronic bidding system.</t>
  </si>
  <si>
    <t>The Borrower has issued the Revised Performance Program Guidelines on July 15, 2009, and at least 50 institutions (including ministries, universities and government agencies) have prepared their performance-based budgets.</t>
  </si>
  <si>
    <t xml:space="preserve">The preparation of medium-term expenditure frameworks (MTEFs) for the period 2010-2012 for five (5) additional ministerial departments has been initiated with the support of an ad hoc working group. </t>
  </si>
  <si>
    <t xml:space="preserve">The Prime Minister has issued Decree No. 2-07-1235 dated November 20, 2008, providing for the establishment of a new system for the control of public expenditure. </t>
  </si>
  <si>
    <t xml:space="preserve">Existing tools for public bids on-line (down load offers, terms of reference and results) have been extended to at least twenty five percent (25%) of state-controlled public entities and eighty percent (80%) of local administration, and the action plan for the submission of offers on-line to be operational by December 31, 2010,  has been completed.   </t>
  </si>
  <si>
    <t>The Recipient has ensured that ANRE established district heating tariff for the City of Chisinau at a level sufficient to allow "Termocom S.A." to be current on its payables while implementing capital programs submitted in its tariff calculation through Law No. 107 dated December 17, 2009 and ANRE Decision No. 364 dated January 14, 2010.</t>
  </si>
  <si>
    <t>The Recipient has developed a strategy on public finances, which provides a framework for the coordination of reforms and an integrated approach to improving the public finance system.</t>
  </si>
  <si>
    <t>The Recipient has piloted results-oriented budgets, including strategic directions, costing, and performance indicators for at least one program, in three ministries.</t>
  </si>
  <si>
    <t>The Recipient has taken preparatory steps to develop a multi-year public investment program by: (a) revising the budget circular to include proposals on non-financial assets</t>
  </si>
  <si>
    <t>The Recipient has taken preparatory steps to develop a multi-year public investment program by: (b) introducing a training program in capital budgeting principles in budget departments to prepare, assess, and manage public investment projects</t>
  </si>
  <si>
    <t>The Recipient has taken preparatory steps to develop a multi-year public investment program by: (c) piloting preparation of the public investment program summary for two first-level spending units based on the 2009 budget.</t>
  </si>
  <si>
    <t>Budget Framework Papers have been prepared by all the Recipient's line ministries for 2009/2010 and 2011/2012 and submitted to the Recipient's Ministry of Finance and Development Planning, as evidenced by the issuance of the National Budget Framework Paper and Proposed Ceilings for 2009/2010 and 2011/2012.</t>
  </si>
  <si>
    <t>The Recipient's public accounts for the financial years 2004/2005, 2005/2006 and 2006/2007 have been submitted to the Recipient's Office of the Auditor General for auditing.</t>
  </si>
  <si>
    <t>The Recipient's public accounts for the financial years 2004/2005, 2005/2006 and 2006/2007 have been audited and submitted to the Recipient's Parliament.</t>
  </si>
  <si>
    <t>Finalization of public expenditure tracking surveys with respect to the 2005 and 2006 budgets in the education, health, and justice sectors, and publication of related reports, in accordance with paragraph 35 of the Letter of Development Policy.</t>
  </si>
  <si>
    <t>Execution of the 2008 budget reflecting a significant increase in the proportion of public expenditure allocations to priority economic and social sectors (ministries at the time responsible for (i) primary education, (ii) higher education and scientific research, (iii) public health, (iv) fight against AIDS, (v) national solidarity, human rights, and gender, (vi) youth, sports, and culture, (vii) agriculture and livestock, and (viii) public works and equipment relative to total public expenditure allocations, as compared with the Recipient's 2007 budget, in accordance with paragraph 36 of the Letter of Development Policy.</t>
  </si>
  <si>
    <t>Preparation of Medium Term Expenditure Frameworks for the agriculture, education, and health sectors covering at least a three-year period and reflecting priority expenditures protected in the event of budget cuts, in accordance with paragraph 37 of the Letter of Development Policy.</t>
  </si>
  <si>
    <t>Expansion of the integrated computerized financial management system to ensure adequate coverage of the full cycle of budget execution, including verification of the availability of funds at commitment, transmittal of expenditure files, reservations and transfers, partial payments, account closings, and entry balance management, in accordance with paragraph 38 of the Letter of Development Policy.</t>
  </si>
  <si>
    <t>Strengthening of budget execution and elimination of arrears through the preparation and implementation of quarterly commitment plans for 2009 reflecting the operational requirements of sector ministries and overall resource and cash management constraints, in accordance with paragraph 39 of the Letter of Development Policy.</t>
  </si>
  <si>
    <t>Establishment of a public procurement regulatory authority with an institutional framework and functions in accordance with the provisions of the Public Procurement Code of February 2008, in accordance with paragraph 40 of the Letter of Development Policy.</t>
  </si>
  <si>
    <t>Adoption of the payroll module subsystem of the integrated personnel payment information system installed in central government ministries.</t>
  </si>
  <si>
    <t>Submission, to the Ministry of Finance and Economic Planning by at least eighty percent (80%) of the agencies of the Recipient involved in procurement, of a procurement plan consistent with their allocated budget, and publication by the Rwanda Public Procurement Authority of at least sixty percent (60%) of such plans on its website.</t>
  </si>
  <si>
    <t>Submitted to its National Assembly the audited: (a) State General Accounts for the year 2006, as evidenced by the Boletim Oficial I Serie, Number 14, dated April 6, 2009; and (b) accounts of key municipalities and embassies, as evidenced in the letter issued by the Recipient's Tribunal de Contas dated September 10, 2009.</t>
  </si>
  <si>
    <t>Approved, through its Conselho de Ministros the regulations of the new public procurement law, as evidenced by the Boletim Oficial I Serie Number1 dated January 5, 2009.</t>
  </si>
  <si>
    <t>The Ministry of Finance and BAPPENAS have developed a revised program structure for RPJMN 2010-2014 with measurable results and targets, draft corresponding key performance indicators for all budget holders and finalized requisite regulations and formats (Decree No. 014/M.PPN/06/2009).</t>
  </si>
  <si>
    <t>The DG Treasury has implemented next day daily sweep of revenue accounts into the Treasury Single Account for all commercial banks.</t>
  </si>
  <si>
    <t>The DG Treasury has signed the contract for the new treasury and budget system (SPAN) (Contract Number 02/GFMRAP/A.3/CON/2009).</t>
  </si>
  <si>
    <t xml:space="preserve">The National Public Procurement Office (LKPP) has submitted (Letter No. 03/D.1/VIII/2009) to line ministries for inter-departmental review a revised Keppres No. 80/2003 on procurement, mandating the use of standard bidding documents. </t>
  </si>
  <si>
    <t>The Borrower: (a) has issued and is implementing Executive Decree 394-2008 for the internal reorganization of functions and responsibilities in the MOF to fully absorb, operate and upgrade the financial management and procurement framework systems SIAF and Guatecompras</t>
  </si>
  <si>
    <t>The Borrower: (b) has included provisions and technical indicators in its 2010 budget guidelines in order to start implementation of a results-informed budget system in central government entities.</t>
  </si>
  <si>
    <t xml:space="preserve">The Recipient has presented the 2010 budget to Parliament on November 22, 2009 premised on a three (3) year rolling framework in conformity with the Government Finance Statistics 1986.  </t>
  </si>
  <si>
    <t>The Recipient has completed the implementation of the second phase of the Public Accounting System Project in each of:  (a) the President's Office; (b) the Department of National Planning; and (c) the Civil Service Commission.</t>
  </si>
  <si>
    <t>The Borrower has adopted the Government Finance Statistics classification for preparing the budget and for monitoring budget performance, thereby enhancing the credibility of budget execution.</t>
  </si>
  <si>
    <t>The Borrower has enacted the Public Procurement Act, 2008, modernizing and harmonizing procurement regulations and procedures, enhancing transparency, competitiveness and efficiency, and introducing strict and uniform requirements governing competitive bidding procedures.</t>
  </si>
  <si>
    <t>EGRG-II</t>
  </si>
  <si>
    <t>The draft Organic Law for Budget Framework has been submitted to the Recipient's Parliament as reflected in a letter from its Secretariat dated April 28, 2010.</t>
  </si>
  <si>
    <t>The Recipient's Council of Ministers has adopted: (i) a decree defining the organization, attributions and functioning of the Recipient's financial controller</t>
  </si>
  <si>
    <t>The Recipient's Council of Ministers has adopted: (ii) a decree reorganizing the Recipient's Budget General Directorate including the redefinition of its attributions.</t>
  </si>
  <si>
    <t xml:space="preserve">The Recipient's Council of Ministers has adopted a decree defining the role of administrative and financial officers in all of its ministries and public entities in accordance with the Public Accounts Decree.  </t>
  </si>
  <si>
    <t xml:space="preserve">The Recipient's Ministry of Finance has issued a manual of procedures for budget execution for the use of all Recipient's ministries. </t>
  </si>
  <si>
    <t>The Recipient's Minister of Finance and Minister of Public Administration Reform have jointly selected an appropriate IT payroll system to be acquired, installed and integrated within SIGFIP and ratified by the Recipient's Council of Ministers.</t>
  </si>
  <si>
    <t>The Recipient's Council of Ministers has adopted: (i) a bill approving the new procurement code defining the regulatory and control functions thereof in line with WAEMU's procurement directives</t>
  </si>
  <si>
    <t xml:space="preserve">The Recipient's Council of Ministers has adopted:(ii) an official communication establishing the Recipient's central procurement unit. </t>
  </si>
  <si>
    <t>The Borrower has maintained the proposed 2010 APBN allocation for national infrastructure of at least thirty (30%) over the 2007 level. (President's budget address to Parliament August 3, 2009)</t>
  </si>
  <si>
    <t xml:space="preserve">The Borrower has published on the PLN Website: (i)  the breakdown of the 2008 PLN PSO by region and consumer category; and (ii) a forward three (3) year PLN PSO plan based upon assumptions and a model shared and agreed by MoEMR, MoF, MoSOE and PLN. </t>
  </si>
  <si>
    <t xml:space="preserve">The Borrower, through the Ministry of Public Works, has established a procurement taskforce in DGH staffed, funded and mandated to provide support to procurement committees in terms of advice, capacity building, review and problem resolution. (DGH SK No. 36/KPTS/Db/2009)  </t>
  </si>
  <si>
    <t>The Borrower has taken the following actions to reduce the fiscal burden created by the losses of the electricity sector:  The Borrower has cleared all arrears owned to electricity generators and accumulated during 2008. Additionally and before September 18, 2009, the Borrower has paid an amount up to $100 million to reduce the arrears owed to the electricity generators and accumulated up to the end of June 2009, to an amount of $222 million, as evidenced by letter No. CTR-1510/09-2009 from the CDEEE Comptroller's office dated September 30, 2009.</t>
  </si>
  <si>
    <t>The Recipient has adopted an  action plan with a timeline and key performance indicators for priority State Revenue Committee reforms, and commit to adequate funding from 2009-2011.</t>
  </si>
  <si>
    <t>The Recipient has prepared and made publicly available an official public expenditure and financial accountability assessment in collaboration with development partners to serve as a baseline for future reforms.</t>
  </si>
  <si>
    <t xml:space="preserve">Preparation of at least four line ministries strategies for the Borrower's Fiscal Year 2010 budget in line with program-based budget requirements.  </t>
  </si>
  <si>
    <t>The Borrower, through its State Secretariat of Finance, has taken the necessary measures to ensure that sufficient funds will be included on the Borrower's 2010 Budget Law to cover the supply-gaps linked to the redesign of the CCT Solidaridad Program identified in the assessment referred to in paragraph 5 of this Section, as well as special measures to ensure that those funds are disbursed in a timely fashion, as evidenced by: (a) official letter No. 0000617 dated September 22, 2009 from the Borrower's General Director of Public Credit to the Sub-secretary of the Treasury; (b) official letter No. 5697 from the Borrower's Sub-secretary of the Treasury to PAFI's General Coordinator dated September 25, 2009; (c) official letter No. 1981 dated August 19, 2009, from the Borrower's General Director of Budget to the Borrower's General Director of Public Credit; and (d) official letters No. 5689, 5688 and 5687 dated September 23, 2009 from the Borrower's Secretary of Finance to the Borrower's Secretaries of Education and of SESPAS, and the Borrower's Vice-President, respectively.</t>
  </si>
  <si>
    <t>The Borrower, through its Ministry of Finance, has: (a) established a waste reduction unit to improve efficiency and introduce cost cutting measures with respect to regular monitoring of use of fuel consumption, and government vehicles and other potential sources of waste</t>
  </si>
  <si>
    <t>The Borrower, through its Ministry of Finance, has: (b) allocated in the Borrower's annual budget FY 2010 adequate financial resources to support the function of the said unit.</t>
  </si>
  <si>
    <t>The Borrower has merged its Ministry of Finance and the Ministry of Economic Planning and National Development to create the Ministry of Finance, Economic Affairs and National Development under the administration of a single Permanent Secretary, pursuant to its Cabinet Decision No. 989 of 2009.</t>
  </si>
  <si>
    <t>The Borrower's Prime Minister has issued the 2010 Budget Circular, including: (i) the medium-term fiscal parameters for 2010-2012, with a revised budget for the fiscal year 2009, as a baseline in which 2009 public expenditures, other than subsidies, are reduced by at least 4.0 percentage points of Gross Domestic Product (GDP), in accordance with the revised 2009 Budget Circular; and (ii) a comprehensive policy framework that includes stable wage and salary expenditures in terms of GDP compared to the fiscal years 2008-2009, and the termination of the remaining subsidies for oil derivatives and barley, including the resulting expenditure ceiling which translates into a lower budget deficit before any grants by at least 1.0 percentage point of GDP in 2010 over 2009.</t>
  </si>
  <si>
    <t>The Borrower's Ministry of Finance has adopted an enhanced budget calendar to strengthen the initial strategic phase of budget preparation, and such calendar shall guide the review of budget performance, budget strategies and budget priorities as well as the evaluation of medium-term spending requirements, and shall set forth provisions for Cabinet level consultations in the first quarter of each fiscal year on key parameters and issues underlying the development of the Medium Term Expenditure Framework (MTEF) based on a Budget Policies and Priorities Paper.</t>
  </si>
  <si>
    <t>The Recipient has enacted its 2009 budget using a conservative oil price of US$45 per barrel</t>
  </si>
  <si>
    <t xml:space="preserve">The Recipient has continued to implement a policy under which the Excess Crude Account is credited with excess oil revenue (after compensating for shortfalls in revenue); </t>
  </si>
  <si>
    <t>The Recipient has released capital expenditure of N187 billion to MDAs by January 31, 2009</t>
  </si>
  <si>
    <t>The Recipient has implemented the interim Accounting Transaction Recording and Reporting System</t>
  </si>
  <si>
    <t>The Recipient has enacted and made operational the Public Procurement Act and implementation regulations consistent with international best practices, and made the regulations available to the public</t>
  </si>
  <si>
    <t>The Recipient has published on a bi-monthly basis public procurement contract awards in the National Procurement Journal and on the BPP website</t>
  </si>
  <si>
    <t xml:space="preserve">The Recipient has prepared a consolidated budget for FY 2010, using a participatory process involving all concerned stakeholders.  </t>
  </si>
  <si>
    <t>The Budgetary Committee has met regularly and on a quarterly basis during FY 2009, and produced budget execution reports for each of the four quarters of FY 2009.</t>
  </si>
  <si>
    <t xml:space="preserve">The Recipient has taken initial steps for the implementation of the PFM Strategy and Action Plan, though the establishment of a focal point to be responsible for the implementation of the strategy and action plan and monitor progress.  </t>
  </si>
  <si>
    <t xml:space="preserve">The Recipient's overall budgetary envelope and the amounts allocated to priority sectors, both as reflected in the Recipient's State Budget of 2009 are in line with the first year of the MTEF 2009-2011.  </t>
  </si>
  <si>
    <t xml:space="preserve">At least 90 percent of the total value of budgetary purchases of goods, services and investments for the Recipient's Budget Execution Units during Fiscal Year 2008 has been effected through e-SISTAFE by means of Direct Budget Execution. </t>
  </si>
  <si>
    <t>The operation of the Recipient's procurement has been strengthened as indicated by information available to UFSA demonstrating that: (i) at least 88 percent of public sector contracts (in terms of number) let in Fiscal Year 2008 were subject to public tender in accordance with the Current Mozambican Procurement Legislation</t>
  </si>
  <si>
    <t>The operation of the Recipient's procurement has been strengthened as indicated by information available to UFSA demonstrating that: (ii) at least 90 percent of public sector contracts (in terms of number) procured on the basis of direct contracting and single source selection during Fiscal Year 2008 were duly justified</t>
  </si>
  <si>
    <t xml:space="preserve">The operation of the Recipient's procurement has been strengthened as indicated by information available to UFSA demonstrating that: (iii) the process for handling complaints by bidders as defined in the Current Mozambican Procurement Legislation, is operational. </t>
  </si>
  <si>
    <t>The Recipient has adopted a revised budget classification structure and associated chart of accounts.</t>
  </si>
  <si>
    <t>Each AREF board has adopted its 2010 budget before January 31, 2010.</t>
  </si>
  <si>
    <t>Rio State DPL</t>
  </si>
  <si>
    <t>The Borrower, through SEFAZ and SEPLAG, has taken a series of actions aimed at strengthening the Borrower's budget procedures, financial management and procurement systems, through: (i) the reorganization of the Borrower's budget and its financial annual programming procedures, as evidenced by Borrower's Decree No. 41.682/09 of February 9, 2009</t>
  </si>
  <si>
    <t>The Borrower, through SEFAZ and SEPLAG, has taken a series of actions aimed at strengthening the Borrower's budget procedures, financial management and procurement systems, through:(ii) the definition of budget execution and financial management procedures, as well as the creation of a position of internal control advisor to be appointed in each of the Borrower's entities, as evidenced by Borrower's Decree No. 41.880/09 of May 25, 2009</t>
  </si>
  <si>
    <t>The Borrower, through SEFAZ and SEPLAG, has taken a series of actions aimed at strengthening the Borrower's budget procedures, financial management and procurement systems, through:(iii) the use of price registries and Pregão Eletrônico as preferred methods for the procurement of services, as evidenced by Borrower's Decrees No. 41.135/08 and No. 41.533/08 of January 21, 2008 and November 4, 2008 respectively.</t>
  </si>
  <si>
    <t>Issue quality quarterly budget execution reports for the last quarter of 2009 and first quarter of 2010 and publish them in the Ministry of Economy's website.</t>
  </si>
  <si>
    <t xml:space="preserve">	Inclusion of a CFAF 45 billion appropriation for road maintenance in the 2010 Finance Law of the Recipient.</t>
  </si>
  <si>
    <t xml:space="preserve">	Issuance of instructions by the ministry of the Recipient in charge of economy and finance mandating the publication on its website of budget execution tables on a monthly basis and a budget execution report on a quarterly basis within 30 days of the end of the relevant period, so as to enhance transparency in budget execution.</t>
  </si>
  <si>
    <t xml:space="preserve">	Adoption by the ARMP Council of the revised procurement regulatory framework to address the remaining issues identified in the public procurement assessment (UCS-stage 1 report).</t>
  </si>
  <si>
    <t>The Recipient has published the 2009 and 2010 budget allocation data of all 49 urban Municipalities and the execution data of all 302 Municipalities, broken down to the level of sections and chapters, on the Government web site (Directorate General of Budget).</t>
  </si>
  <si>
    <t xml:space="preserve">The Recipient has deconcentrated its Directorate General for Procurement into three new ministries (Ministries responsible for infrastructure, agriculture and secondary education, respectively) and three new regions (Sahel, Loop Mouhoun and East) through the appointment of procurement experts and the definition of threshold of authority. </t>
  </si>
  <si>
    <t>The Recipient has, not later than December 31, 2009, approved by way of a Presidential ordinance its FY 2010 budget, and published in the Official Gazette and a major daily newspaper the Recipient's Cabinet's communication on such budget.</t>
  </si>
  <si>
    <t>The Recipient has submitted for verification to the Chambre des Comptes the draft budget execution bill (Loi de Règlements) for FY 2008.</t>
  </si>
  <si>
    <t>(i) Publication of the Recipient's 2009 quarterly budget execution report</t>
  </si>
  <si>
    <t>Availability of at least 80 percent of the Recipient's budgetary allocations for poverty reduction activities (pursuant to the authorization of expenditures for the priority ministries) by end February 2009, and availability of the remaining 20 percent by end October 2009.</t>
  </si>
  <si>
    <t>Installation and operation of the SIGFIP information system in the Recipient's Treasury department.</t>
  </si>
  <si>
    <t>Establishment and operation of the Recipient's Court of Accounts as evidenced by (a) the issuance of the implementation decree (Décret no. 2009-049/PR portant application de la loi no. 98-014 du 10 juillet 1998 relative à l'organisation et au fonctionnement de la Cour des comptes) of an organic law creating such court</t>
  </si>
  <si>
    <t>Establishment and operation of the Recipient's Court of Accounts as evidenced by (b) the adoption of such organic law (Loi Organique no. 2009-003 Portant Statut des Magistrats de la Cour des Comptes) which defines the standing of such court</t>
  </si>
  <si>
    <t>Establishment and operation of the Recipient's Court of Accounts as evidenced by (c) the provision of adequate budget therefor.</t>
  </si>
  <si>
    <t>Establishment and operation of the General Procurement Department; and creation of commissions to conduct ex-ante procurement control (Service de contrôle des marchés publics - SCMP) in at least five priority ministries and the Lomé municipal office.</t>
  </si>
  <si>
    <t>Preparation of an assessment report on NSCT's management information and cost accounting system that proposes the design for a new accounting system software.</t>
  </si>
  <si>
    <t>Publication of the reconciliation results of the 2008 revenues generated from phosphate sales with revenues received by the Recipient's Treasury that year.</t>
  </si>
  <si>
    <t>PRSC-6</t>
  </si>
  <si>
    <t>Implementation of the first three quarters of the Recipient's Fiscal Year 2009 budget for the Priority Sectors.</t>
  </si>
  <si>
    <t>The SIGMP has been established and the Recipient has adopted a development strategy designed to integrate the SIGMP with the Recipient's other budget execution information systems.</t>
  </si>
  <si>
    <t>Submission of the 2005 draft central budget audit report (Lois de Règlement) to the Recipient's National Assembly.</t>
  </si>
  <si>
    <t>The Borrower: (i) has rationalized in 2009 its public investment spending program through the enactment by the Parliament of the three revisions of the Law on 2009 Budget</t>
  </si>
  <si>
    <t>The Borrower: (ii) has submitted to the Parliament for enactment the draft Law on Budget for 2010-2012 containing provisions to continue to rationalize its public investment spending program.</t>
  </si>
  <si>
    <t>The Borrower has submitted to the Parliament for enactment, the first three-year rolling budget for 2010-2012 consistent with the medium-term government strategic plan and the macroeconomic and fiscal framework for the same period, pursuant to the terms of the new Organic Budget Law.</t>
  </si>
  <si>
    <t>The Borrower has submitted to the Parliament for enactment, the draft State Commission for the Supervision of Public Procurement Procedures Act to complete the legislative alignment of its public procurement system with the acquis communautaire.</t>
  </si>
  <si>
    <t>The Borrower has enacted the Budget Law for 2010 of January 22, 2010 (Journal of Laws of the Republic of Poland No. 19 of 2010, item 102) in line in form and substance with the provisions of the Law on Public Finance (Journal of Laws of the Republic of Poland No. 157 of 2009, item 1240).</t>
  </si>
  <si>
    <t>The Borrower has adopted a fiscal strategy to initiate medium-term fiscal consolidation as part of Convergence Program Update approved by its Council of Ministers on February 8, 2010.</t>
  </si>
  <si>
    <t>PDPG-4</t>
  </si>
  <si>
    <t>The Recipient has maintained in the 2010 budget an allocation for health care at no less than 2009 levels of 6.1%, as stated in the Budget Law Number 1456 of November 11, 2009.</t>
  </si>
  <si>
    <t>The Recipient has maintained in the 2010 budget an allocation for education at no less than 2009 levels of 17.8%, as stated in the Budget Law Number 1456 of November 11, 2009.</t>
  </si>
  <si>
    <t>The Recipient has maintained in the 2010 budget an allocation for social protection at no less than 2009 levels of 20%, as stated in the Budget Law Number 1456 of November 11, 2009.</t>
  </si>
  <si>
    <t xml:space="preserve">The Recipient has completed the issuance of six thousand nine hundred and thirty (6,930) debt write-off certificates for the aggregate value of  US$423,600,000 for farmers under the tripartite Kredit Invest credit scheme by the end of December 2009, as set forth in the letter from the National Bank of Tajikistan, Number 02t-07/18125 of April 30, 2010, and specified in Government Decree Number 663 of May 30, 2009. </t>
  </si>
  <si>
    <t>The Borrower has issued a law to decentralize setting of cost estimates to Investment Owners; and has issued a Decree to align cost norms with the market</t>
  </si>
  <si>
    <t>The Borrower has issued a law to clarify that late bids in procurement tenders for public investment projects shall be rejected.</t>
  </si>
  <si>
    <t xml:space="preserve">The Borrower, through MOF, has issued a Decision to align time of recording ODA funds in government accounts with the timing of actual receipts and expenditures. </t>
  </si>
  <si>
    <t xml:space="preserve">The Borrower, through, MOF  has issued a Circular to align  with the market cost norms applied to local consultants fees, translation fees, workshops and other costs related to  preparation and implementation of ODA-funded projects. </t>
  </si>
  <si>
    <t>The Borrower, through, MOC, has issued a Decision to clarify that project preparation costs set in percentage of total project cost are for reference only and are not budget caps.</t>
  </si>
  <si>
    <t>The Borrower has issued a Decree to harmonize terminology in documentation on pre-feasibility and feasibility studies across budget- and ODA-funded projects.</t>
  </si>
  <si>
    <t>In order to promote efficiency in public resource use by improving the financial situation and management of EDH, the Recipient has caused EDH to design, publicize and start implementing a cost recovery policy which includes: (a) the launching of an electricity tariff increase</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</si>
  <si>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(a) the thresholds in respect of public procurement</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</si>
  <si>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(b) the institutional rules and procedures for the Recipient's public procurement entity ("Commission Nationale des Marchés Publics")</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</si>
  <si>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(c) the general rules regarding public procurement and public service concessions</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</si>
  <si>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(d) the adoption of the manual of procedures for public procurement and the mandate for its general application.</t>
  </si>
  <si>
    <t>The Borrower has: (a) maintained non-personnel recurrent expenditures in its education and health sectors for fiscal years 2009 and 2010, at least at fiscal year 2008 levels</t>
  </si>
  <si>
    <t>The Borrower has implemented countercyclical fiscal stimulus measures during the first semester of 2009, as demonstrated by: (i) an increase, in real terms, of the Current Spending by 5.4 percent as determined by comparing the Current Spending and the Induced Physical Capital Investment Spending incurred between January 1, 2008 and June 30, 2008, and the Current Spending and the Induced Physical Capital Investment Spending incurred between January 1, 2009 and June 30, 2009.</t>
  </si>
  <si>
    <t>The Borrower has implemented countercyclical fiscal stimulus measures during the first semester of 2009, as demonstrated by: (ii) an increase, in real terms, of the Induced Physical Capital Investment Spending by 27.7 percent as determined by comparing the Current Spending and the Induced Physical Capital Investment Spending incurred between January 1, 2008 and June 30, 2008, and the Current Spending and the Induced Physical Capital Investment Spending incurred between January 1, 2009 and June 30, 2009.</t>
  </si>
  <si>
    <t>The Borrower has issued the General Governmental Accounting Law to harmonize accounting standards among the federal, state and municipal levels of the executive branch of government.</t>
  </si>
  <si>
    <t>Natural Resources Env Gov DPO-3</t>
  </si>
  <si>
    <t>commenced the implementation of the Mining Revenue Task Force action plan to improve mining sector revenue collection, management and transparency, including: (b) application of a fiscal model to three mines</t>
  </si>
  <si>
    <t>The Recipient's Legislative Assembly approved a supplementary budget to finance the costed and prioritized expenditures of the ERP pursuant to the terms of the Recipient's Appropriation Act No. (1) 2009/2010 dated January 19, 2010.</t>
  </si>
  <si>
    <t>The Recipient has finalized all the pending audits of its public accounts and has submitted the accounts for the financial years 2006/2007, 2007/2008 and 2008/2009 to its Audit Office on December 15, 2009.</t>
  </si>
  <si>
    <t>The Recipient has taken steps satisfactory to the Association to make operational the financial autonomy of the Land Transport Authority</t>
  </si>
  <si>
    <t>PRSO-6</t>
  </si>
  <si>
    <t xml:space="preserve">The MOF remained current on settlement of arrears for the period commencing FY 2004/05 and including FY 2007/08, and reconciled arrears for FY2008/09; </t>
  </si>
  <si>
    <t>The MOF provided adequate budgetary allocations to government agencies for current electricity consumption for FY2009/10; and</t>
  </si>
  <si>
    <t>The MOF together with EDL, clarified the financial arrangements for electricity provision to the irrigation sector in a letter sent by EDL to MOF on April 30, 2010 and at a following workshop held in Vientiane on May 4, 2010.</t>
  </si>
  <si>
    <t xml:space="preserve">The MOF completed centralization of the National Treasury on December 31, 2009, and the Minister of Finance issued Instruction No. 734/MOF on April 21, 2010 to the National Treasury to transfer spending unit accounts to the National Treasury. </t>
  </si>
  <si>
    <t>The Shura Council of the Borrower has completed the review of the draft Public Procurement Law, to be submitted to the Council of Ministers of the Borrower for approval.</t>
  </si>
  <si>
    <t>The MOF has adopted a decree establishing a high level committee to develop a manual for implementing the Chart of Accounts.</t>
  </si>
  <si>
    <t>The Borrower has enacted Code No 95-IV, "The Budget Code of the Republic of Kazakhstan", dated December 4, 2008, as variously amended up to April 2, 2010, and has by undertaking the necessary normative acts: (i) developed and approved three-year rolling budgets at the republican and local level based on strategic plans; (ii) delegated authority to budget administrators at the republican and local level to reallocate money across sub-programs during budget execution; and (iii) issued regulations to establish internal audit units in budgetary organizations at Republican and Oblast level.</t>
  </si>
  <si>
    <t>The Borrower has enacted Law No. 219-IV, "On the Republican Budget for 2010-2012", dated, December 7, 2009, as amended on March 29, 2010, which provides, inter alia, for decreases in the share of non-priority administrative expenditures and capital transfers to state-owned enterprises in the budgetary allocation and increases the share of social sector spending.</t>
  </si>
  <si>
    <t>The Government has adopted the Emergency Ordinance No. 29 dated March 25, 2009 (Official Gazette No. 194 dated March 27, 2009) to increase the overall tobacco excise duty from €50.0 to €57.0 per 1,000 cigarettes.</t>
  </si>
  <si>
    <t>The Borrower, through its State Revenue Department, has adopted a system aimed at achieving the Borrower's  revenue collection targets, as defined  in the current PAF, through inter alia:  (i) the establishment of an integrated data base (Gestão Matricial da Receita) to facilitate the identification of tax (ICMS) evasion cases, as evidenced through  the communication (Ofício) GSEF No. 519/2009 dated October 7, 2009 issued by the Finance Secretariat</t>
  </si>
  <si>
    <t>The Borrower: (b) is implementing such law as evidenced by Resolution No. 120-2009/SUNAT issued by SUNAT on June 3, 2009, which, inter alia, approves the use of online tax declarations for micro and small enterprises.</t>
  </si>
  <si>
    <t>The Borrower has amended Customs Law No. 4458 by publishing Law No. 5911 in the Official Gazette on July 7, 2009, to streamline customs procedures.</t>
  </si>
  <si>
    <t>The Recipient has introduced an e-filing system covering all taxes and available to all taxpayers, as part of a program to streamline the tax payment system.</t>
  </si>
  <si>
    <t>The Recipient has developed selection criteria and tested software for a risk-based tax audit system.</t>
  </si>
  <si>
    <t>Implementation of progressive increases in the Recipient's fuel levy, from Rwandan Francs 23.43 to 62 (or $0.11 equivalent) per liter of fuel no later than September 30, 2009.</t>
  </si>
  <si>
    <t>Approved through its Conselho de Ministros the reduction in corporate tax rates for businesses, as evidenced by the 2009 Budget Law published as a supplement of the Boletim Oficial Serie I, Number 48, dated December 29, 2008.</t>
  </si>
  <si>
    <t>Completed the initial phase of implementation of  the Recipient's action plan  which will adjust the Recipient's procedures and legislation on trade  to those of  WTO on such sector, including the: (b) approval by its Conselho de Ministros of the draft-law for the customs' code consistent with WTO, as evidenced in the letter issued by the  Conselho de Ministros on October 30, 2009.</t>
  </si>
  <si>
    <t>Completed the initial phase of implementation of  the Recipient's action plan  which will adjust the Recipient's procedures and legislation on trade  to those of  WTO on such sector, including the: (a) approval by its Conselho de Ministros of an ecological tax bill, as evidenced by the letter issued by the the Conselho de Ministros on September 3, 2009</t>
  </si>
  <si>
    <t>The DG Tax has issued a decree (Decree No. 47) allowing recognition of digital signatures for individual taxpayer registration and for filing personal income tax returns.</t>
  </si>
  <si>
    <t>The DG Tax has issued a decree (PER-39/PJ) implementing new simplified standard formats capturing key financial indicators and annual tax returns from all types of businesses, and eliminating the need for taxpayers to submit separate financial statements.</t>
  </si>
  <si>
    <t>The Borrower has implemented three tax packages dated May 6, 2009, September 29, 2009 and December 23, 2009, respectively, for purposes of: (a) improving efficiency and uniformity of tax policy by reducing the number of items excluded from taxation; and (b) improving revenue generating capacity through increasing excise tax rates on several items.</t>
  </si>
  <si>
    <t>The Borrower has continued to implement its tax administration reform project, which commenced on January 12, 2009, as evidenced by the establishment of a large taxpayer office, a customer care center, a forensic data mining unit, a high intensity unit and a special enforcement team.</t>
  </si>
  <si>
    <t>The Borrower has taken actions to maintain fiscal space for priority spending, including the implementation of, inter alia: (a) a direct tax on business income to offset the decline in tax collections due to the expiration of the IETAAP in the year 2008</t>
  </si>
  <si>
    <t>The Borrower has taken actions to maintain fiscal space for priority spending, including the implementation of, inter alia: (b) mandatory use of the software application for income tax withholding to enhance income tax collection</t>
  </si>
  <si>
    <t xml:space="preserve">The Borrower has taken actions to maintain fiscal space for priority spending, including the implementation of, inter alia: (c) cross-checks between value-added tax declarations and income tax submissions to reduce tax evasion.  </t>
  </si>
  <si>
    <t xml:space="preserve">The Borrower, through SAT, has implemented a customs management system (SAQB'E) on cargo management and on the release and clearance of imported/exported goods and merchandise in transit, in at least three major customs entry points, managing over 30 percent of the Borrower's total customs traffic.  </t>
  </si>
  <si>
    <t>The Borrower has taken the following action to enhance transparency about the efficiency and distributional effects of its tax policies:  The Borrower included as an annex to its 2009 budget an analysis and an estimation of the costs of the exceptions to its taxes on domestic and international transactions, as evidenced by the appendix entitled "Estimation of the 2009 tax expenditures for the Dominican Republic" (Estimación de Gastos Tributarios del Año 2009 para República Dominicana) to the Borrower's Budget Law (Ley No. 498-08 que aprueba el Presupuesto de Ingresos y Gastos Públicos para el año 2009 y su Addendum).</t>
  </si>
  <si>
    <t>The Borrower: (a) through its Parliament, has enacted the Value Added Tax Act, and said Act is in full force and effect</t>
  </si>
  <si>
    <t>The Borrower: (b) has made the VAT Unit functional with adequate staffing and resources</t>
  </si>
  <si>
    <t xml:space="preserve">The Borrower: (c) has issued the regulations to the Value Added Tax Act.  </t>
  </si>
  <si>
    <t>The Borrower has: (a) submitted to its Parliament a Value Added Tax Bill</t>
  </si>
  <si>
    <t xml:space="preserve">The Borrower has:(b) has established a VAT Implementation Unit and made said unit functional with adequate staffing and resources. </t>
  </si>
  <si>
    <t>The Borrower has commenced the implementation of ASYCUDA World program in its customs department as follows: (a) allocated an amount of approximately EC$1.5 million for the implementation of said program in the FY 2009/2010 budget</t>
  </si>
  <si>
    <t>The Borrower has commenced the implementation of ASYCUDA World program in its customs department as follows: (b) launched a training program for its customs administration personnel</t>
  </si>
  <si>
    <t>The Borrower's Cabinet has passed a decision to: (i) eliminate tax exemptions issued under said Cabinet's authority that do not provide for a specific duration or amount for the exemption</t>
  </si>
  <si>
    <t>The Borrower's Cabinet has passed a decision to: (ii) consider any new tax exemptions on condition that there is a sound framework that identifies the rationale for said tax exemptions, as well as consider the costs of the foregone revenues, and establish a specified duration for the tax exemptions</t>
  </si>
  <si>
    <t>The Borrower's Cabinet has passed a decision to: (iii) clarify that no tax exemptions will be proposed outside the main legislative  framework for taxation</t>
  </si>
  <si>
    <t>The Borrower, through SEFAZ, has adopted the necessary measures for the enhancement and improvement of the Borrower's tax collection system, through: (i) the recruitment of qualified staff to join SEFAZ, as well as providing training for the upgrade of qualified existing staff, as evidenced by: (a) the publication in the Borrower's Official Gazette (Diario Oficial do Estado do Rio de Janeiro) of the administrative order (Ato do Governador) dated November 26, 2008, containing the names and classification of new staff for various positions recruited through selected public exams (Concursos); (b) SEFAZ's publication in the Official Gazette on December 22, 2008 and September 2, 2009, of the results of two separate Concursos for the recruitment of tax prosecutors, including names and classification of the new recruited staff; and (c) certified copies of SEFAZ's training records</t>
  </si>
  <si>
    <t>The Borrower, through SEFAZ, has adopted the necessary measures for the enhancement and improvement of the Borrower's tax collection system, through:(ii) the adoption of electronic fiscal invoices, as evidenced in SEFAZ Resolutions No. 118 and 162 of January 23, 2008, and October 10, 2008, respectively.</t>
  </si>
  <si>
    <t xml:space="preserve">	Adoption through an Arrêté of the ministry of the Recipient in charge of economy and finance of a new organigram for the Tax Directorate, including the Cadastre and Domaines departments.</t>
  </si>
  <si>
    <t>With effect from the 2009-10 cocoa season, the Recipient has reduced: (a) the registration tax on cocoa from 10 percent to 5 percent of the CIF price, without having increased other taxes and mandatory levies in the cocoa sector</t>
  </si>
  <si>
    <t>With effect from the 2009-10 cocoa season, the Recipient has reduced:(b) the export tax (droit unique de sortie) on cocoa from CFAF 220 per kilogram to CFAF 210 per kilogram</t>
  </si>
  <si>
    <t>With effect from the 2009-10 cocoa season, the Recipient has reduced: (c) quasi-fiscal levies on cocoa from CFAF 31.26 per kilogram to CFAF 26.26 per kilogram.</t>
  </si>
  <si>
    <t xml:space="preserve">Adoption of a fiscal reform strategy simplifying business taxes. </t>
  </si>
  <si>
    <t>In order to improve: (a) revenue collection and mobilization; and (b) efficiency and transparency in public financial management, the Recipient has: (i) carried out, in MEF’s Customs Directorate (“Administration Générale des Douanes”), the operationalization of a new customs information system in 11 key customs posts of the Recipient’s territory, namely, Port-au-Prince port, Port-au-Prince airport and airport arrivals hall, Cap Haïtien, Gonaives, Saint Marc, Miragoane, Malpasse, Ouanaminthe, Belladere and Port de Paix</t>
  </si>
  <si>
    <t>In order to improve: (a) revenue collection and mobilization; and (b) efficiency and transparency in public financial management, the Recipient has: (ii) completed in MEF’s General Directorate of Taxes (“Direction Générale des Impôts”) the establishment and operationalization of a networked information system linking all said directorate’s departmental offices and units (Direction Départementales des Impôts) among them</t>
  </si>
  <si>
    <t>In order to improve: (a) revenue collection and mobilization; and (b) efficiency and transparency in public financial management, the Recipient has: (iii) completed the interconnection of the respective information systems operated in MEF’s Customs Directorate and General Directorate of Taxes</t>
  </si>
  <si>
    <t>The Borrower has submitted to Congress an economic program for fiscal year 2010 (programa económico para el ejercicio fiscal 2010) on September 8, 2009, consisting of the general criteria for economic policy, the proposed revenue law for fiscal year 2010, the proposed budget decree for fiscal year 2010, and various tax and fiscal proposals.  Said economic program includes: (a) the creation of new taxes and modification of existing taxes (including an increase in tax rates)</t>
  </si>
  <si>
    <t>The Borrower has initiated, in a scope and manner satisfactory to the Bank, the external audit of its financial statements for the year 2008</t>
  </si>
  <si>
    <t>The SAO has approved an audit strengthening plan based on the Audit Peer Review on April 28, 2009.</t>
  </si>
  <si>
    <t>The Recipient has: (a) carried out annual procurement compliance and performance audits of projects funded by the state budget; (b)  made public findings of selected audits; (c) adopted a pilot procurement code of ethics for participants; and (d) launched</t>
  </si>
  <si>
    <t>The Recipient has:(b)  made public findings of selected audits</t>
  </si>
  <si>
    <t>The General Finance Inspectorate (IGF) and the General Ministry Inspectorates (IGMs) have conducted performance audit reports for the year 2007 in at least twenty (20) ministerial departments, and the consolidated performance audit report for the 2007 budget has been disseminated.</t>
  </si>
  <si>
    <t>The Borrower has implemented the following mechanisms to enhance the control and transparency of the majority of public trust funds: (a) monthly reporting of financial accounts to the MOF and its General Auditor's office</t>
  </si>
  <si>
    <t>The Borrower has implemented the following mechanisms to enhance the control and transparency of the majority of public trust funds:(b) annual external audits of public trust funds.</t>
  </si>
  <si>
    <t>In order to facilitate public access to information and transparency: (a) an access to information and transparency law has been approved by Congress of the Republic and is effective</t>
  </si>
  <si>
    <t>In order to facilitate public access to information and transparency: (b) the MOF has implemented the SAIP.</t>
  </si>
  <si>
    <t>The Borrower: (a) is implementing a transparent monitoring and evaluation system in the municipalities benefiting from Mi Familia PROGRESA that allows for the verification of conditions for cash transfers being met by families in the program</t>
  </si>
  <si>
    <t>The Borrower: (b) has received an external evaluation of risks under Mi Familia PROGRESA, related to design, instruments, conditionality, information flows, beneficiaries' feedback and coordination with other institutions.</t>
  </si>
  <si>
    <t>5a) The Parliament of the Federation has enacted a law, satisfactory to the Bank, mandating the carrying out of eligibility audits for right-based veterans' benefits and including a detailed plan providing for the implementation of said law based on a clear set of priorities for the carrying out of said audits, including, but not limited to, a targeted review of all disabled veterans in the disability category of 60%-80%.</t>
  </si>
  <si>
    <t>5b) The Government of RS has adopted an action plan, in form and substance satisfactory to the Bank, to improve the carrying out of audits of the current status and rights of disabled war veterans, including all disabled war veterans in disability categories 1 to 10 and the families of deceased soldiers.</t>
  </si>
  <si>
    <t xml:space="preserve">The Recipient's Court of Accounts has concluded its audit of at least 30 percent of the Recipient's State Budget of Fiscal Year 2008 according to INTOSAI technical standards and according to Mozambican legislation. </t>
  </si>
  <si>
    <t xml:space="preserve">The Recipient's MOF has elaborated the Recipient's transition plan for the adoption of mandatory IFRS. </t>
  </si>
  <si>
    <t>YX</t>
  </si>
  <si>
    <t>The Recipient has undertaken a procurement review of its farm inputs subsidy program for the 2009/10 Fiscal Year and commenced implementation of its key recommendations.</t>
  </si>
  <si>
    <t>The Recipient has issued a treasury minute responding to issues raised by the Public Accounts Committee of its Parliament in connection with audits furnished by the Recipient's Auditor General to such committee.</t>
  </si>
  <si>
    <t>Submit to the National Assembly a draft law revising the Organic Law 96-071 to eliminate limits to the number of judges in the Audit Section of the Supreme Court that can be recruited.</t>
  </si>
  <si>
    <t xml:space="preserve">	Disclosure by the ministry of the Recipient in charge of fisheries of existing fishing agreements (or assimilated contracts) on a government website.</t>
  </si>
  <si>
    <t xml:space="preserve">	Issuance by the Prime Minister of the Recipient of implementing regulations allowing the examination of the approved budgets and of the previous year's financial reports of public entities.</t>
  </si>
  <si>
    <t xml:space="preserve">	Submission to the Audit Office (Cour des Comptes) of the budget execution laws up to 2008 and submission to the Parliament of the execution laws reviewed by the Audit office (Cour des Comptes) from 1999 to 2002.</t>
  </si>
  <si>
    <t xml:space="preserve">The Recipient has intensified the oversight of its Directorate General for Financial Control on the delivery of goods, works and services in 2009, as evidenced by an increase in the proportion of physical spot - check of contracts procured through competitive bidding. </t>
  </si>
  <si>
    <t>In order to strengthen the Recipient's procedures to hold budget managers accountable, the Court of Accounts has initiated prosecution of several cases of mismanagement of public funds and provided an update on the revision of the organic law that will create the Budget and Financial Accountability Chamber of the Court of Accounts.</t>
  </si>
  <si>
    <t>The Recipient has completed the external financial and organizational audits of FRC, BCC, ARCC and FDPCC, as well as an inventory of their assets and liabilities.</t>
  </si>
  <si>
    <t>Preparation and implementation of a procedures manual for the Recipient's General Finance Inspectorate (Inspection Générale des Finances).</t>
  </si>
  <si>
    <t>In order to improve: (a) revenue collection and mobilization; and (b) efficiency and transparency in public financial management, the Recipient has: (iv) carried out the critical staffing of its General Financial Inspectorate (Inspection Générale des Finances”) to enable the start of internal audit operations</t>
  </si>
  <si>
    <t>commenced the implementation of the Mining Revenue Task Force action plan to improve mining sector revenue collection, management and transparency, including: (a) completion of a collaborative pilot audit by the  Recipient's Minerals Commission, the Internal Revenue Service and other relevant departments of at least one mine</t>
  </si>
  <si>
    <t>The Bank of Lao PDR submitted to the MOF on April 30, 2010 the Annual On-Site Reports and the Quarterly Off-Site Examination Reports of the Banque pour le Commerce Extérieur Lao, the Lao Development Bank and the Agricultural Promotion Bank.</t>
  </si>
  <si>
    <t>The Prime Minister has issued Decree No. 2-08-444 dated May 21, 2009, providing for the establishment of a governance and institutional framework for the development of the information society and e-government.</t>
  </si>
  <si>
    <t xml:space="preserve">The Borrower's Auditor General has continued to implement an annual operational plan within the framework of the five-year strategic corporate plan including relocation of its staff to updated physical facilities, and completion of 90 percent of planned audits.  </t>
  </si>
  <si>
    <t xml:space="preserve">The Borrower has secured cabinet approval of the Memorandum of Action on Public Administration and Public Sector Reform Policies, the objective of which is to bring about a modern and efficient administration, consolidate public sector reforms and roll back the role of the government in commercial activities. </t>
  </si>
  <si>
    <t>Issued Presidential Decree No. 118-09 dated February 14, 2009, establishing the legal and regulatory framework for the restructuring and strengthening of the Borrower's social protection system as well as mandating social protection programs to be organized as non-conditional cash transfers, targeted subsidies, and cash transfers conditioned to the investment in human capital by poor families.</t>
  </si>
  <si>
    <t>Adoption of the legal and institutional framework with the objective of becoming a candidate country within the EITI as evidenced by the issuance of (b) a decree (Décret no. 2010-028/PR portant nomination du Coordinateur de l'Initiative pour la Transparence des Industries Extractives (ITIE)) nominating a national coordinator.</t>
  </si>
  <si>
    <t>Cabinet approval and submission to Parliament of a new commercial code and private and public companies code reflecting prevailing international standards in the area, in accordance with paragraph 41 of the Letter of Development Policy.</t>
  </si>
  <si>
    <t>Effecting an improvement in the performance of the commercial court through a reallocation of resources in the juridical sector, as evidenced by a fifty percent (50%) reduction in the number of cases pending before such court beyond the 60-day deadline mandated by law, as compared with the corresponding number in March 2008, in accordance with paragraph 42 of the Letter of Development Policy.</t>
  </si>
  <si>
    <t>The Borrower has submitted to its Parliament for adoption the draft motor third party liability law, satisfactory to the Bank</t>
  </si>
  <si>
    <t xml:space="preserve">The Central Bank of Jordan has completed a first-run of stress testing on the aggregate banking sector balance sheet and has issued guidelines on stress testing to individual banks; and the first-run stress testing by a select group of banks has been completed. </t>
  </si>
  <si>
    <t>The Borrower's Cabinet has approved a draft Credit Bureau Law that provides for the public availability of adequate and timely borrower-credit information, concerning both banking and non-bank borrowers, and that gives such borrowers the right to verify said information</t>
  </si>
  <si>
    <t xml:space="preserve">The Borrower's Cabinet has approved a draft Bankruptcy and Insolvency Law that provides for the priority order of secured creditors in banckruptcy cases. </t>
  </si>
  <si>
    <t xml:space="preserve">The Borrower has set up specialized commercial court divisions at eight courts outside Greater Amman to improve the resolution of business disputes. </t>
  </si>
  <si>
    <t>The Recipient has completed an audit of pending cases in the General Division of its High Court of a commercial nature for possible transfer to the Commercial Division of its High Court.</t>
  </si>
  <si>
    <t>Egypt</t>
  </si>
  <si>
    <t xml:space="preserve"> (xi) established an automatic clearing house.</t>
  </si>
  <si>
    <t>Approved, through: (b) its Prime Minister Office, the appointment of a task force empowered to implement the Cadastre Law, as evidenced by the instruction (Despacho) Number 2/2009 issued jointly by the Minister of Finance and the Minister of Decentralization, Housing and Territorial Development on January 12, 2009.</t>
  </si>
  <si>
    <t>Approved, through: (a) its Conselho de Ministros, the Cadastre Decree- Law as evidenced by the Bolletim  Oficial I Serie, Number 33 dated August 17, 2009</t>
  </si>
  <si>
    <t>The NBR and the MoPF have approved a strategic Action Plan for further strengthening of the financial sector.</t>
  </si>
  <si>
    <t>Improvement of the institutional framework to enhance transparency and targeting of housing subsidies through compilation of housing market information.</t>
  </si>
  <si>
    <t>Strengthening of the legal, regulatory and institutional framework for the Mortgage Finance Subsidies Program by introduction of a mortgage insurance or guarantee function.</t>
  </si>
  <si>
    <t>Further development of an effective and efficient mortgage finance subsidy mechanism through taking into account the results of the first impact evaluation.</t>
  </si>
  <si>
    <t>Financial Sector DPL (LATVIA)</t>
  </si>
  <si>
    <t>The Borrower's Parliament has approved amendments to the Insolvency Law with a view to: (i) removing potential obstacles to out-of-court proceedings for corporate restructuring</t>
  </si>
  <si>
    <t>The Borrower's Parliament has approved amendments to the Insolvency Law with a view to:(ii) allowing pre-packaged restructuring agreements</t>
  </si>
  <si>
    <t>The Borrower's Parliament has approved amendments to the Insolvency Law with a view to:(iii) introducing further flexibility and easier access to insolvency proceedings.</t>
  </si>
  <si>
    <t>The Borrower has implemented a debt restructuring program entailing: (i) the approval by the Consultative Council of guidelines for corporate debt restructuring and their publication by the Ministry of Justice</t>
  </si>
  <si>
    <t>The Borrower has implemented a debt restructuring program entailing:(ii) the approval and publication by the FCMC of guidelines on mortgage debt restructuring.</t>
  </si>
  <si>
    <t>The FCMC has adopted a remedial action framework that establishes a matrix of triggers and a range of discretionary and non-discretionary supervisory actions for use when a bank has not complied with the laws, regulations and supervisory decisions.</t>
  </si>
  <si>
    <t>The FCMC has: (i) issued revised and strengthened prudential regulations for asset quality and capital adequacy</t>
  </si>
  <si>
    <t>The FCMC has: (ii) prepared a draft liquidity risk management regulation to be revised on the basis of the recommendations of the Committee of European Banking Supervisors and the directives of the European Union</t>
  </si>
  <si>
    <t>The FCMC has: (iii) included the issuance of regulations on credit risk management in its action plan for 2009.</t>
  </si>
  <si>
    <t>The Borrower has completed a comprehensive review of consumer protection laws, regulations and institutional set-up for the financial sector in line with international good practices.</t>
  </si>
  <si>
    <t>The Governor of Bank Al Maghrib has issued Directive No. 1/G/2009 dated September 16, 2009, introducing rules on governance, including risk management and internal control, for microcredit associations.</t>
  </si>
  <si>
    <t>The Minister of Economy and Finance has submitted to the General Secretariat of the Government on  July 29, 2009 a draft law establishing a new and independent insurance and pension supervisory authority  (Autorité de Contrôle des Assurances et de la Prévoyance Sociale).</t>
  </si>
  <si>
    <t xml:space="preserve">The Minister of Economy and Finance has submitted to the General Secretariat of the Government on November 12, 2009 a draft law establishing a new capital market authority (Autorité des Marchés des Capitaux) with strengthened legal, operational and financial independence and enforcement powers. </t>
  </si>
  <si>
    <t>Bank Al Maghrib shall have performed an on-site inspection of the Central Guarantee Fund (Caisse Centrale de Garantie), to assess inter alia the adequacy of governance, internal control and risk management.</t>
  </si>
  <si>
    <t>The Council of Government shall have adopted the draft law establishing a new and independent insurance and pension supervisory authority (Autorité de Contrôle des Assurances et de la Prévoyance Sociale).</t>
  </si>
  <si>
    <t xml:space="preserve">The Council of Government shall have adopted the draft law establishing   a new capital market authority (Autorité des Marchés des Capitaux), with strengthened legal, operational and financial independence and enforcement powers. </t>
  </si>
  <si>
    <t>The Recipient has issued: (a) a decree clarifying SOGEPE's legal status as the electricity sector asset holding company</t>
  </si>
  <si>
    <t>The Recipient has achieved satisfactory progress in the implementation of the Recipient's restructuring plan for the microfinance sector, as evidenced by: (a) the placement of some institutions under enhanced supervision or provisional administration</t>
  </si>
  <si>
    <t>The Borrower has enhanced consumer protection, access to finance and market transparency by (a) amending the Law for the Protection and Defense of Users of Financial Services to expand the regulatory and supervisory capacities of CONDUSEF</t>
  </si>
  <si>
    <t>The Borrower has enhanced consumer protection, access to finance and market transparency by (c) amending fraction VI Bis of article 104 of the Securities Market Law requiring issuers to provide information to the CNBV and to relevant stock exchanges about the issuer derivative positions and possible contingencies that said derivative positions imply for the relevant issuer's financial situation</t>
  </si>
  <si>
    <t>prepared and issued satisfactory guidelines on social responsibility for mining activities</t>
  </si>
  <si>
    <t>(ix) concluded appropriate arrangements to foster adequate implementation of the Basel II protocols</t>
  </si>
  <si>
    <t>The Recipient has allocated MDL 582.9 million for road maintenance in the 2010 Budget through Law No. 138 dated December 29, 2009.</t>
  </si>
  <si>
    <t>The Recipient has implemented the de-monopolization of the cross-border fiber optic cable access through: Issuance of the Government letter to MTIC dated January 29, 2010 and MTIC's letter to ANRCETI dated February 22, 2010 which provided formal confirmation of the legal rights of all licensed electronic communications service providers (ECSPs) to construct and operate cross-border telecommunications cable facilities</t>
  </si>
  <si>
    <t>The Recipient has implemented the de-monopolization of the cross-border fiber optic cable access through: ANRCETI's letters of approval dated March 31, 2010 of two ECSP's requests to construct and operate a cross-border telecommunications cable facility from permitted ECSPs.</t>
  </si>
  <si>
    <t>Target sites and related investments to enhance industrial infrastructure in the Recipient's territory have been identified and approved by the Recipient's Ministry of Finance and Development Planning.</t>
  </si>
  <si>
    <t>Adoption of an action plan for the September 2009-January 2010 harvesting season for private sector-led fertilizer distribution based on key lessons derived from the pilot program implemented during the September 2008-January 2009 harvesting season.</t>
  </si>
  <si>
    <t>Adoption by the Recipient's Parliament of a law governing payment systems in the financial services sector, and development by the Recipient's central bank of proposed regulations governing payment service providers in the financial services sector.</t>
  </si>
  <si>
    <t>The Borrower has defined a revised program structure, objectives and outputs for DGH. (DGH/BAPPENAS exchange of letters nos. 4705/Dt.8.2/08/2009 and PR.01.02/BP.09/1066/2009)</t>
  </si>
  <si>
    <t>The Borrower, through MoF, has mobilized finance for the Indonesia Infrastructure Financing Facility. (Founders Agreement, dated June 30, 2009)</t>
  </si>
  <si>
    <t>The Borrower's  Government has approved the draft bankruptcy law, satisfactory to the Bank, for submission to the Borrower's Parliament;</t>
  </si>
  <si>
    <t>ESES DPL-2</t>
  </si>
  <si>
    <t>The Borrower has implemented the wholesale electricity market regulations issued by Energy Market Regulatory Authority with TEIA? (which is the transmission system and electricity market operator) moving to hourly settlement in December 2009.</t>
  </si>
  <si>
    <t>The Borrower has sustained implementation of the cost-based electricity pricing mechanism through quarterly adjustments in pricing made by the Energy Market Regulatory Authority in July and October, 2009 and in January and April 2010, to reflect costs incurred by utilities.</t>
  </si>
  <si>
    <t>The Central Bank of Iraq has introduced a real time gross settlement payments system in the banking sector of the country complying with international standards</t>
  </si>
  <si>
    <t>The Borrower: (a) has incorporated into its Law for the Promotion of Competitiveness, Formalization and Development of Micro and Small Enterprises and of Access to Decent Employment, tax simplification measures for micro and small enterprises, through the issuance of the Borrower's Supreme Decree No. 007-2008-TR, published in the Borrower's Official Gazette on September 30, 2008</t>
  </si>
  <si>
    <t>The Recipient, through its Ministry of Commerce, Trade and Industry, has submitted to Cabinet a reform strategy dated January, 2009, aimed at reducing the administrative cost of compliance with business licenses as part of a wider process of regulatory reform submitted to the cabinet.</t>
  </si>
  <si>
    <t>The Recipient has submitted for approval to the National Assembly a Law on Promotion of Investment, consistent with the Law on Enterprise on November 15, 2008.</t>
  </si>
  <si>
    <t xml:space="preserve">The Recipient has issued regulations on state-owned economic groups for better corporate governance and setting limits for cross share holding. </t>
  </si>
  <si>
    <t>The Recipient has finalized regulations to better assess commercial banks' portfolio risks, enhance public disclosure, and strengthen supervision.</t>
  </si>
  <si>
    <t>The Government has approved and submitted to the Parliament the amendments to the Law on State Registration of Companies No. 220 dated November 19, 2007 to enable the Chamber of State Registration to become a one-stop-shop for registration for health, statistical and social insurance purpose through Government Decision No. 282 dated April 15, 2010.</t>
  </si>
  <si>
    <t>The services offered by the One-Stop Business Facilitation Center (OBFC) established by the Recipient's Ministry of Trade and Industry, Cooperatives and Marketing have been extended to include the processing and issuance of rebate certificates, residence and work permits, and industrial licenses.</t>
  </si>
  <si>
    <t>Cabinet approval of the modality for the sale of 117 coffee washing stations and initiation of such sale in 29 lots of 3-6 units each, targeting a potential 75-25 percent ownership split between private enterprises and producer organizations, respectively, including launch of a press campaign, issuance of a Presidential decree establishing a regulatory agency in the coffee sector, and related revision of the management arrangements for such washing stations, in accordance with paragraph 43 of the Letter of Development Policy.</t>
  </si>
  <si>
    <t>Issuance of an ordinance with respect to the petroleum subsector establishing the principles of quasi-automatic monthly adjustment of local prices to changes in international prices and stabilization of operational margins at an appropriate level, and Cabinet approval and submission to Parliament of draft legislation converting customs duties and transaction taxes in such subsector into specific duties, in accordance with paragraph 44 of the Letter of Development Policy.</t>
  </si>
  <si>
    <t>The President has issued implementing regulations for the 2007 Investment Law, on one stop shops (PTSP) (Presidential Regulation No.27), simplifying the steps required to set up a domestic or foreign company and the role of the central government relative to provincial and local governments in approving or licensing domestic or foreign direct investment.</t>
  </si>
  <si>
    <t xml:space="preserve">The National Single Window technical team has submitted a draft proposal (S-02/SA.IV.M.EKON/NSW/08/2009) for the operational model for the National Single Window to the Coordinating Minister for the Economy for inter-ministerial discussion and decision. </t>
  </si>
  <si>
    <t>The Borrower has completed the supervision of at least three risk profiles  (out of the following four: liquidity, credit, operational, and market) under the Banking Superintendency's risk-based consolidated supervision manual, in Financial Groups controlling at least half of the total bank assets of the domestic financial system.</t>
  </si>
  <si>
    <t xml:space="preserve">The Borrower has restructured the Seychelles Marketing Board, discontinuing some of its operations and separating the rest to be managed as separate units, privatizing the profitable business units and liquidating the loss-making ones. </t>
  </si>
  <si>
    <t>The Recipient's Council of Ministers has adopted a decree simplifying procedures for business registration.</t>
  </si>
  <si>
    <t xml:space="preserve">The Recipient's Council of Ministers has adopted a decree establishing a one-stop shop for business registration. </t>
  </si>
  <si>
    <t>The Recipient's President has enacted into law the telecommunications bill adopted by the Recipient's Parliament on March 9, 2010.</t>
  </si>
  <si>
    <t>The Recipient has reduced costs of business registration by removing minimum capital requirement, seal requirement, and charter approval.</t>
  </si>
  <si>
    <t>The Borrower enacted a Presidential Decree No. 510 dated October 16, 2009, reforming the role of control and supervision activities which, inter-alia, reduces the burden of state inspections on business and improves the penalty system.</t>
  </si>
  <si>
    <t>The Borrower has implemented prices liberalization by: (a) issuing a Presidential Decree No. 70, dated February 6, 2009, eliminating the requirements for price registration, including new goods, but excluding paid medical services</t>
  </si>
  <si>
    <t>The Borrower's Parliament has approved amendments to the Credit Institution Law with a view to strengthen the Borrower's legal framework for bank resolution.</t>
  </si>
  <si>
    <t>Power Sector Reform DPL</t>
  </si>
  <si>
    <t>The Borrower has, through the MOIT, issued a Decision (No. 6713-QD-BCT dated December 31, 2009) establishing design principles for the implementation of the VCGM.</t>
  </si>
  <si>
    <t>The Borrower has, through the MOIT, issued a Circular (No. 27/2009/TT-BCT dated September 25, 2009) establishing metering systems standards and procedures for generation plants participating in the VCGM.</t>
  </si>
  <si>
    <t>The Borrower has, through the OOG, issued a Notice (No. 232/TB-VPCP dated July 31, 2009) establishing a sector structure to allow for the introduction of the VCGM.</t>
  </si>
  <si>
    <t>The Borrower has, through the Prime Minister, issued a Decision (No. 21/2009/QD-TTg dated February 12, 2009): (a) increasing the average tariff in 2009 to Vietnamese Dong 948 / kWh; and (b) implementing transparent annual tariff-setting from 2010-12 based on cost recovery principles, including the unbundling of the average retail tariff into power supply cost components and the delegation of tariff changes of less than five percent (5%) to the MOIT.</t>
  </si>
  <si>
    <t>The Borrower has, through the Prime Minister, issued a Decision (No. 21/2009/QD-TTg dated February 12, 2009) restructuring the residential block tariff system to establish the principle of the subsidy to the consumer as a percentage of production cost and extend the subsidy mechanism and residential tariff structure to local distribution utilities.</t>
  </si>
  <si>
    <t>The Borrower has, through the MOST, issued Decisions (No. 2740/QD-BKHCN dated December 9, 2008 and No. 632/QD-BKHCN dated April 20, 2009) establishing energy efficiency standards for consumer goods accounting for large quantities of electricity consumption.</t>
  </si>
  <si>
    <t>The Borrower has, through the MOIT, issued a Circular (No. 05/2009/TT-BCT dated February 26, 2009) introducing time-of-use tariffs for industrial zones and commercial, industrial, and irrigation consumer categories.</t>
  </si>
  <si>
    <t>The Borrower has submitted to its Parliament for adoption the draft competition law, satisfactory to the Bank</t>
  </si>
  <si>
    <t>Revision of the legal and regulatory framework of the Information and Communication Technology (ICT) sector in line with the international best practices and changes resulting from technological convergence for modern competitive ICT markets, as shall be evidenced by: (i) reduction of the prices of international private leased circuits from Mauritius to Paris</t>
  </si>
  <si>
    <t>Revision of the legal and regulatory framework of the Information and Communication Technology (ICT) sector in line with the international best practices and changes resulting from technological convergence for modern competitive ICT markets, as shall be evidenced by: (ii) preparation and approval by the Board of ICTA of draft proposals for amendment to the Information and Communication Technologies Act</t>
  </si>
  <si>
    <t xml:space="preserve">Enactment of the insolvency legislation (Insolvency Act No 3 of 2009). </t>
  </si>
  <si>
    <t>The Borrower's Cabinet has approved a draft Company Law that: (i) abolishes the minimum capital requirements for limited liability companies; and (ii) eliminates the requirement for depositing fifty (50) percent of the capital of limited liability companies in commercial banks.</t>
  </si>
  <si>
    <t>Central Bank of Nigeria has placed resident inspectors in all banks</t>
  </si>
  <si>
    <t xml:space="preserve">Under decision No. 1938-09 dated July 10, 2009, the Governor of Bank Al Maghrib, the Central Bank, has licensed Al Barid Bank, the Postal Bank, as a bank. </t>
  </si>
  <si>
    <t>The Council of Government has adopted on July 9, 2009 a draft law on the future market.</t>
  </si>
  <si>
    <t>The Borrower, through SEFAZ and SEDEIS, has taken the necessary steps to improve the Borrower's business environment in order to achieve greater economic diversification and growth, through: (i) the implementation of streamlined business registration processes, as evidenced by SEFAZ Resolution No. 248 of November 9, 2009</t>
  </si>
  <si>
    <t>The Borrower, through SEFAZ and SEDEIS, has taken the necessary steps to improve the Borrower's business environment in order to achieve greater economic diversification and growth, through: (ii) the creation of integrated service centers (Rio Poupa Tempo) for the provision of services related to company incorporation, licensing and permits and other related services in one location, as evidenced by Borrower's Decree No. 41.832 of April 17, 2009.</t>
  </si>
  <si>
    <t xml:space="preserve">	Adoption by the ministry of the Recipient in charge of urbanism of new procedures for issuing a building permit, so as to reduce the time and cost involved in securing a building permit.</t>
  </si>
  <si>
    <t>Adoption of a decree establishing the regulatory code for the energy sector.</t>
  </si>
  <si>
    <t>The Borrower has enacted the Law of June 26, 2009 on Amending the Law on the Organization and Operation of Pension Funds and on Amending the Law Amending the Law on Pension Funds and Other Laws (Journal of Laws of the Republic of Poland No. 127 of 2009, item 1048), thereby reducing the cap in contribution fees earned by fund managers by half.</t>
  </si>
  <si>
    <t>The Borrower has enacted the Law of March 4, 2010 on Delivery of Services in the Republic of Poland (Journal of Laws of the Republic of Poland No. 47 of 2010, item 278) on Delivery of Services in the Republic of Poland, thereby enhancing international competition in services in line with the EU Services Directive.</t>
  </si>
  <si>
    <t xml:space="preserve">The Recipient issued instructions Number 633 of March 7, 2009, Number 305 of May 28, 2009, Number 3 of March 1, 2010, and Number 4258 of April 23, 2010, approving the list of the ninety-one (91)  permits retained by the Recipient's Permits Commission, while the rest of the permits are revoked. </t>
  </si>
  <si>
    <t xml:space="preserve">issuing revised versions of key regulations and instructions in line with Banking Law directive Number 524 of May 19, 2009, and amending the Law on the National Bank in accordance with Government directive Number 548 of August 25, 2009.  </t>
  </si>
  <si>
    <t>The Recipient has adopted a resolution Number 229 of May 3, 2010, setting forth an aviation sector policy aimed at liberalizing Tajikistan's aviation market.</t>
  </si>
  <si>
    <t>The Borrower has issued a law to allow a five-year period for FDI Enterprises to re-register under the Enterprise Law.</t>
  </si>
  <si>
    <t>(ii) ensured that Principal Bank for Development and Agriculture Credit is regulated by the Borrower's Law No 88 of 2003</t>
  </si>
  <si>
    <t>(v) established the Egyptian Financial Supervisory Authority</t>
  </si>
  <si>
    <t>(vi) established an adequate regulatory framework to foster appropriate delivery of  microfinance, leasing and factoring services</t>
  </si>
  <si>
    <t>(vii) enacted adequate legislation governing the operations of private pension funds</t>
  </si>
  <si>
    <t>(viii) adopted an adequate regulatory framework governing the conduct of mobile phone payments</t>
  </si>
  <si>
    <t>The Borrower has approved banking norms which conform to the regulatory, capital, evaluation and risk management standards of Basel II, including the strengthening of the regulatory framework governing over-indebtedness risk management, as evidenced by the issuance of: (b) Resolution S.B.S. No. 6941-2008 published in the Borrower's Official Gazette on August 26, 2008, which approves the regulations for the administration of over-indebtedness risk of small debtors.</t>
  </si>
  <si>
    <t>The Congress of the Republic has approved legislation (Decreto 51-2007, the Ley de Garantías Mobiliarias, and reforms under Decreto No. 46-2008) to provide firms, particularly micro, small and medium enterprises, with the possibility of using their movable assets as collateral while keeping possession of the assets.</t>
  </si>
  <si>
    <t>The Minister of Economy and Finance has issued Order (Arrêté) No. 2338-08 dated December 31, 2008 establishing classification and provisioning rules of the loans granted by microcredit associations.</t>
  </si>
  <si>
    <t xml:space="preserve">The Credit bureau activities have started, as demonstrated by the receipt by the Central Bank of data from credit institutions and microcredit associations accounting for at least 33% of loans granted by microcredit associations. </t>
  </si>
  <si>
    <t xml:space="preserve">The Government and the Central Guarantee Fund (Caisse Centrale de Garantie) have entered into a convention dated February 24, 2009, setting up a guarantee scheme for small and medium enterprises covering the range of guarantee products of the Central Guarantee Fund, based on companies' life cycle, and improving procedures to grant and call on the guarantees. </t>
  </si>
  <si>
    <t>The Decree No. 2-08-712 dated May 21, 2009, related to the reorganization of the Central Guarantee Fund (Caisse Centrale de Garantie), has been published in the Official Gazette dated June 18, 2009.</t>
  </si>
  <si>
    <t>The Credit bureau activities shall have been broadened, as demonstrated by the receipt at the Central Bank of data from microcredit associations accounting for at least 50% of loans granted by microcredit associations</t>
  </si>
  <si>
    <t>The Recipient has achieved satisfactory progress in the implementation of the Recipient's restructuring plan for the microfinance sector, as evidenced by: (b) the recovery of at least 50 percent of UNACOOPEC-CI's non-performing loans.</t>
  </si>
  <si>
    <t>Adoption by the CoM or MOF of resolutions or orders, as the case may be, to establish the institutional framework for a transparent bank recapitalization with public funding, to define criteria for accessing public funding for recapitalization, to layout the recapitalization process, including bond structure and liquidity requirements, and to specify monitoring/governance framework of banks recapitalized with public funding.</t>
  </si>
  <si>
    <t>Amendment of the legislative framework to introduce more efficient bank resolution techniques, including, amongst others: transfer of assets and liabilities without prior creditor approval (including depositors) before and after bank license revocation; powers of the Government to provide financial assistance to banks under resolution and/or to acquirers of such banks; creation of bridge banks owned by the Borrower; simplification of the grounds for introduction of temporary administration in problem banks by the NBU; civil liability protection for the NBU, the DGF and MOF officials, temporary administrators, auditors and contractors when discharging functions related to their official duties; and  change in bank liquidation requirements to provide a higher priority for Government, NBU and DGF funding.</t>
  </si>
  <si>
    <t>The Recipient has strengthened banking sector surveillance and liquidity by undertaking frequent banking system stress tests and introducing enhanced reporting requirements, and making available liquidity to banks on a temporary basis through accepting a wider range of collateral.</t>
  </si>
  <si>
    <t>The Reserve Bank of India has taken necessary measures to improve the supervision of all Scheduled Commercial Banks, including: (i) improving arrangements and procedures for on-site supervision</t>
  </si>
  <si>
    <t>The Reserve Bank of India has taken necessary measures to improve the supervision of all Scheduled Commercial Banks, including: (ii) requiring Public Sector Banks to ensure that certain important returns are filed online</t>
  </si>
  <si>
    <t>The Reserve Bank of India has taken necessary actions to strengthen prudential norms for the banking sector including: (i) issuing prudential guidelines regarding capital adequacy pursuant to the Basel Committee on Banking Supervision's International Convergence of Capital Measurement and Capital Standards: A Revised Framework</t>
  </si>
  <si>
    <t>The Reserve Bank of India has taken necessary actions to strengthen prudential norms for the banking sector including: (ii) adopting prudential norms on off-balance sheet exposures for Scheduled Commercial Banks</t>
  </si>
  <si>
    <t>The Reserve Bank of India has taken necessary actions to strengthen prudential norms for the banking sector including: (iii) strengthening prudential norms for valuation, classification, and operation of commercial banks' investment portfolios.</t>
  </si>
  <si>
    <t>The Reserve Bank of India has issued revised exposure guidelines to govern credit made available by Scheduled Commercial Banks to individual and group borrowers and for capital market transactions.</t>
  </si>
  <si>
    <t xml:space="preserve">The Government of India, in coordination with the Reserve Bank of India, has ensured that elections of directors to Public Sector Banks were in compliance with the Reserve Bank of India's "fit and proper" criteria for such elections. </t>
  </si>
  <si>
    <t>The Minister of Economy and Finance shall have issued an Order (Arrêté) changing the reference rate of the variability of interest rates of floating rate credits from Treasury bills to a reference rate linked to short term instruments, fostering better public debt management.</t>
  </si>
  <si>
    <t>The Financial Supervision Agency has issued Decree No 358, dated September 30, 2005, as variously amended up to November 30, 2009, which, inter alia: (i) introduces an increase in the capital adequacy for commercial banks, starting July 1, 2011; and (ii) limits the total liabilities of commercial banks to non-residents relative to their equity.</t>
  </si>
  <si>
    <t>(x) established an adequate framework to sustain the production and regular dissemination of its financial stability report</t>
  </si>
  <si>
    <t>The Borrower's Parliament has approved amendments to the Civil Procedure Law in order to simplify the existing mortgage foreclosure process.</t>
  </si>
  <si>
    <t>The Borrower has submitted to its Parliament for adoption the draft law on state aid, satisfactory to the Bank</t>
  </si>
  <si>
    <t>The Borrower has conducted the sale of shares of socially-owned enterprises in its Privatization Register, in accordance with procedures established by the Borrower's Ministry of Economy and Regional Development and satisfactory to the Bank</t>
  </si>
  <si>
    <t>The Borrower has adopted a strategy, in form and substance satisfactory to the Bank, for the privatization and restructuring of banks with Borrower ownership, including a decision and timeline providing for the merger of Borrower majority-owned banks or other alternatives satisfactory to the Bank</t>
  </si>
  <si>
    <t>The convention between the Government and the Central Guarantee Fund  (Caisse Centrale de Garantie), dated September 19, 2008 has been modified pursuant to an amendment dated February 16, 2009, making it possible to launch the new housing fund, Damane Assakane,  to facilitate sustainable access of low income population to housing financing.</t>
  </si>
  <si>
    <t>Barid Al Maghrib, the Post Office, shall have transferred its financial services to Al Barid Bank.</t>
  </si>
  <si>
    <t>The Ministry of Economy and Finance shall have submitted for comments to relevant stakeholders a draft law creating covered bonds.</t>
  </si>
  <si>
    <t>The Recipient has: (i) developed and adopted a two year action plan (2009-2010) for restructuring and supporting the cotton sector</t>
  </si>
  <si>
    <t xml:space="preserve">The Recipient has: (ii) assessed progress in implementation of measures aimed at increasing productivity, improving input access, restructuring financially SOFITEX and strengthening SOFITEX's performances. </t>
  </si>
  <si>
    <t xml:space="preserve">The Recipient has launched a public tender for the management of the refrigerated slaughterhouse in Ouagadougou by an experienced technical partner. </t>
  </si>
  <si>
    <t xml:space="preserve">The Recipient has taken the following priority actions to sustain the activity of Maison de l'Entreprise du Burkina Faso (MEBF): the award of public interest (utilité publique) status, the issue of the title deed of its headquarters, and the establishment of a fund for capacity building in the private sector managed by the MEBF. </t>
  </si>
  <si>
    <t>The Recipient has issued: (b) another decree transferring title to all state-owned electricity sector assets to SOGEPE.</t>
  </si>
  <si>
    <t>The Recipient has submitted a revised application for a banking license for CNCE, incorporating the write-off of unrecoverable debt, to the Commission Bancaire.</t>
  </si>
  <si>
    <t>Completion of SONAPRA's privatization, such that at least 51% of its shares are privately owned.</t>
  </si>
  <si>
    <t>The bidding process for privatization of seven electricity distribution companies has been launched by the Borrower's Privatization Administration and winning bidders were determined for three distribution companies in November 2009 and for the remaining four distribution companies in February 2010.</t>
  </si>
  <si>
    <t xml:space="preserve">The determination of the implementation strategy for the generation privatization component of the Electric Market and Security of Supply Strategy (which strategy was approved by the High Planning Council on May 18, 2009) has been made by the Borrower with the announcement by the Privatization Administration in March 2010 of such determination.    </t>
  </si>
  <si>
    <t>Not less than twenty (20) percent of non-performing loans held by the Rafidain Bank and the Rasheed Bank as of June 2007 have been successfully settled by these banks.</t>
  </si>
  <si>
    <t xml:space="preserve">The Banking Restructuring Oversight Committee of the Borrower has endorsed the Banking Sector Reform Strategy and an action plan for the operational and institutional restructuring of the Rafidain Bank and the Rasheed Bank. </t>
  </si>
  <si>
    <t>The Central Bank of Iraq has approved its new Organizational Chart and a detailed program for capacity building in banking sector regulation and supervision</t>
  </si>
  <si>
    <t>Pursuant to Law 185-IV, "On Improving Legislation on Banking Activity and Activity of the National Bank of Kazakhstan", dated July 11, 2009, BTA and Alliance banks have each entered into a general terms sheet agreement with the credit committee of BTA and the credit committee of Alliance, respectively, which set out, inter alia, a restructuring plan providing for the writing down of the majority of their foreign debts.</t>
  </si>
  <si>
    <t>The Borrower has enacted Law 185-IV, "On Improving Legislation on Banking Activity and Activity of the National Bank of Kazakhstan", dated July 11, 2009, providing for strengthening of the bank resolution framework, including through the creation of stabilization banks, the execution of purchase and assumption agreements and the restructuring of banks by a specialized financial court.</t>
  </si>
  <si>
    <t>(i) taken appropriate action to empower state-owned enterprises to settle non-performing loans due by the said state-owned enterprises to state-owned commercial banks</t>
  </si>
  <si>
    <t>(iii)  taken  measures required for implementation of the provisions of   Law No 118 of 2008 governing transactions pertaining to life and non-life insurance portfolios</t>
  </si>
  <si>
    <t>(iv) adopted revamped and streamlined procedures to facilitate access to relevant financial products and to capital markets by underserved segments of the population</t>
  </si>
  <si>
    <t>The Borrower has approved banking norms which conform to the regulatory, capital, evaluation and risk management standards of Basel II, including the strengthening of the regulatory framework governing over-indebtedness risk management, as evidenced by the issuance of:  (a) Legislative Decree No. 1028 published in the Borrower's Official Gazette on June 22, 2008, which amends the Borrower's General Law of the Financial and Insurance System and the Organic Law of the Superintendency of Banking and Insurance</t>
  </si>
  <si>
    <t>The Bank of Lao PDR has prepared and submitted to the Prime Minister's Office, for consideration, a financial sector strategy on February 23, 2009.</t>
  </si>
  <si>
    <t>Strengthening of the legal, regulatory and institutional framework for the Mortgage Finance Subsidies Program through determination of the subsidy parameters in line with changes in macro-economic and housing sector changes.</t>
  </si>
  <si>
    <t>Development of an effective and efficient mortgage finance subsidy mechanism through establishment by MOI of on-site and off-site monitoring and evaluation systems.</t>
  </si>
  <si>
    <t>Improvement of the institutional framework to enhance transparency and targeting of housing subsidies through expansion of the housing market information database, by inclusion of a house price list  by sector in main urban areas.</t>
  </si>
  <si>
    <t>The Borrower has implemented the Central Bank "blind broker" facility as a crisis response measure, which facility effectively provides insurance covering foreign exchange risk defaults.</t>
  </si>
  <si>
    <t>Approved, through its Conselho de Ministros, a medium term development strategy for the electricity sector, prepared by its Ministry of Economy and Competitiveness, as evidenced by the letter from its Conselho de Ministros dated November 20, 2009.</t>
  </si>
  <si>
    <t>The Minister of Finance has issued a regulation (PMK No.222/2008) on credit guarantee and re-guarantee companies.</t>
  </si>
  <si>
    <t>The Borrower has issued a Government Regulation establishing the Guarantee Fund. (Government Regulation No. 35/2009)</t>
  </si>
  <si>
    <t xml:space="preserve">Implementation by the MOF and NBU of the newly established recapitalization process by recapitalizing three banks with public funding (Ukrgazbank, Rodovid Bank and Bank Kiev). </t>
  </si>
  <si>
    <t>Adoption by the NBU of a regulation outlining specific and monitorable enforcement actions and timeline to ensure compliance by undercapitalized banks with privately funded recapitalization program.</t>
  </si>
  <si>
    <t>The BoL, with inputs from the FCMC, has completed stress tests of the banking sector in order to assess its resilience to potential worst case scenarios.</t>
  </si>
  <si>
    <t>The Borrower has prepared a Strategic Contingency Plan for the financial sector on the basis of the results of the stress tests referred to in paragraph 1 above.</t>
  </si>
  <si>
    <t>The BoL has adopted an improved stress testing framework based on multiple scenarios and a revised credit risks module to be operated on a regular basis.</t>
  </si>
  <si>
    <t>The Borrower has commenced a diagnostic assessment of the banking sector, satisfactory to the Bank, including the approval of: (a) a methodology for such assessment; and (b) a decision process which takes into account banks' capital, earnings and liquidity</t>
  </si>
  <si>
    <t>The Borrower has adopted a liquidity framework for the banking sector, satisfactory to the Bank, including the approval of: (a) rules regulating lender of last resort and other liquidity instruments; and (b) legal authority for the Borrower to guarantee lender of last resort financing from the National Bank of Serbia to solvent banks</t>
  </si>
  <si>
    <t>The Reserve Bank of India has taken necessary measures to improve the supervision of all Scheduled Commercial Banks, including: (iii) implementing the use of effective early-warning systems for banking distress.</t>
  </si>
  <si>
    <t>the resiliency of the credit institutions has been strengthened in order to manage eventual credit losses, through the implementation of a countercyclical policy, issued by the Financial Superintendency, instructing said institutions to retain a portion of their profits earned during the period June-December, 2008 (in a capital reserve), as evidenced by the Letter Nº 2009037259-000-000 issued by the Financial Superintendency on May 8, 2009</t>
  </si>
  <si>
    <t xml:space="preserve">the financial sector institutions regulated by the Financial Superintendency -except for insurance companies - are better prepared to manage liquidity risks through the implementation of internal systems (comprising, inter alia, policies and procedures to deal with liquidity risk; a framework to measure such risk and a standardized framework to compute the liquidity gap) to measure and administer such risks as required by the issuance of Circular Nº 16.  </t>
  </si>
  <si>
    <t>The Borrower has strengthened its ability to conduct the administrative intervention of the entities that carry out unauthorized financial intermediation activities, by collecting resources or cash from the public without proper authorization or regulation by the Financial Superintendency, through a series of actions aimed at providing the Superintendency of Companies with the legal mandate to take strategic and precautionary measures, including inter alia: taking control of said entities, taking possession and/or ordering the freezing of their assets, and returning resources or funds to the affected persons, as evidenced by the enactment of Decree Nº 4334</t>
  </si>
  <si>
    <t>The Borrower has strengthened its ability to conduct the administrative intervention of the entities that carry out unauthorized financial intermediation activities, by collecting resources or cash from the public without proper authorization or regulation by the Financial Superintendency, through a series of actions aimed at providing the heads of local governments (Mayors and Governors) with the legal mandate to take precautionary measures, including those necessary to close the premises of said entities located in their respective jurisdictions, as evidenced by the enactment of Decree Nº 4335</t>
  </si>
  <si>
    <t>The Borrower has initiated a program of legal, administrative and technical actions aimed at upgrading the securities market by reducing transaction costs and systemic risks, including, inter alia: (a) the strengthening of securities clearing and settlement systems by: (i) providing legal certainty to market participants undertaking securities transactions</t>
  </si>
  <si>
    <t>The Borrower has initiated a program of legal, administrative and technical actions aimed at upgrading the securities market by reducing transaction costs and systemic risks, including, inter alia: (a) the strengthening of securities clearing and settlement systems by: (ii) establishing criteria to determine the finality of said transactions, as evidenced by the enactment of Decree Nº 1456</t>
  </si>
  <si>
    <t>The Borrower has initiated a program of legal, administrative and technical actions aimed at upgrading the securities market by reducing transaction costs and systemic risks, including, inter alia: (b) the regulation of automatic trading and registration systems to establish information technology requirements that would provide security and transparency and reduce operational risks, as evidenced by the enactment of Decree Nº 1120</t>
  </si>
  <si>
    <t>The Borrower has initiated a program of legal, administrative and technical actions aimed at upgrading the securities market by reducing transaction costs and systemic risks, including, inter alia: the regulation of the operations of a central counterparty clearing house responsible for the provision of clearing and settlement services for exchange traded derivatives, as evidenced by the enactment of Decree Nº 2893</t>
  </si>
  <si>
    <t>The Borrower has initiated a program of legal, administrative and technical actions aimed at enhancing the transparency of market architecture and operations, by carrying out a series of strategic actions, including, inter alia: (a) the establishment of a series of principles, policies and procedures with a view to regulate the securities intermediation and operations activities, by imposing stricter requirements aimed at: (i) improving the professionalism of the intermediaries; (ii) protecting investor rights; and (iii) increasing the transparency of the market by requiring mandatory reporting of all over-the-counter transactions to a securities trading registry regulated by the Financial Superintendency, as evidenced by the enactment of Decree Nº 1121</t>
  </si>
  <si>
    <t>The Borrower has initiated a program of legal, administrative and technical actions aimed at enhancing the transparency of market architecture and operations, by carrying out a series of strategic actions, including, inter alia: (b) the regulation of the trading of derivatives products, including through the issuance of accountancy criteria, as well, as the treatment of exposures for the purpose of computing counterparty credit risks in line with international standards, as evidenced by the enactment of Decree Nº 1796</t>
  </si>
  <si>
    <t>The Borrower, through its High Court, has appointed a judicial manager to perform a review of BAICO within the Borrower's territory, with a view to recommending an orderly resolution in connection with the insolvency of BAICO.</t>
  </si>
  <si>
    <t xml:space="preserve">The Borrower, through its Parliament, has enacted the Insurance Act, and said Act is in full force and effect. </t>
  </si>
  <si>
    <t>The Borrower, through its Parliament, has enacted the Investment Promotion Act.</t>
  </si>
  <si>
    <t>Central Bank of Nigeria has taken action to ensure the liquidity of the banking system by: (a) providing a new extended window facility and expanding the range of acceptable collateral for borrowing</t>
  </si>
  <si>
    <t>Central Bank of Nigeria has taken action to ensure the liquidity of the banking system by: (b) reducing the liquidity ratio requirement from 40% to 25%</t>
  </si>
  <si>
    <t>Central Bank of Nigeria has taken action to ensure the liquidity of the banking system by: (c) reducing the reserve requirement from 4% to 1%</t>
  </si>
  <si>
    <t>Central Bank of Nigeria has adopted a timetable for: (a) banks to implement IFRS-based regulatory reporting  as of December 31, 2010; and (b) all banks to implement a January 1 to December 31 financial year</t>
  </si>
  <si>
    <t>Central Bank of Nigeria has adopted a program for introduction of consolidated risk-based banking supervision</t>
  </si>
  <si>
    <t>The Borrower has introduced satisfactory interagency coordination on financial crisis preparedness and management through the signing of a Memorandum of Understanding among the MOF, the Croatian National Bank and the Croatian Financial Services Supervisory Agency.</t>
  </si>
  <si>
    <t>The Borrower has introduced new risk management rules for credit institutions that comply with the three relevant Basel II pillars in accordance with the implementation requirements of the Law on Credit Institutions.</t>
  </si>
  <si>
    <t>The Borrower has upgraded the supervision of securities market and investment services to meet Basel II standards in accordance with the implementation requirements of the Capital Market Act.</t>
  </si>
  <si>
    <t>The Recipient through Decree of the National Bank, Decree Number 110 of April 26, 2010, approved the financial sector development strategy and action plan, in addition to</t>
  </si>
  <si>
    <t>submitting to Parliament for approval the draft Banking Law Number 524 of May 19, 2009, as well as amendments to the Law on the National Bank Number 383 of December 14, 1996; and</t>
  </si>
  <si>
    <t>The Borrower has enhanced consumer protection, access to finance and market transparency by (b) amending Article 46 Bis 1 of the Credit Institutions Law to facilitate the provision of banking services by third parties subcontracted by a banking institution authorized to do so by the CNBV (as said Article 46 Bis 1 was amended on June 25, 2009)</t>
  </si>
  <si>
    <t>The MPI abolished the requirement for an investment license for general investment activities outside the Negative List as part of the implementation of the Law on Investment Promotion.</t>
  </si>
  <si>
    <t xml:space="preserve">The Recipient approved PM Decree on Rules of Origin and the MOIC has submitted to the Minister of MOIC the implementing regulation under said Decree on May 17, 2010. </t>
  </si>
  <si>
    <t>The Bank of Lao PDR approved the Action Plan for the Financial Sector Strategy on April 20, 2010.</t>
  </si>
  <si>
    <t xml:space="preserve">The Borrower has enacted Law No 72-IV, "On Financial Stability", dated October 23, 2008, establishing an early warning system which will empower the Financial Supervision Agency: (i) to monitor indicators of bank performance; (ii) in the event of a deterioration of such indicators, to require banks to submit to a contingency plan; and (iii) to take such other additional measures as are required to provide for financial stability, even in the absence of explicit violation of prudential norms. </t>
  </si>
  <si>
    <t>The Recipient has adopted Law No. 31 dated October 7, 2009 and Government Decisions No. 597 dated October 21, 2009 and No. 793 dated December 2, 2009 to liberalize wine exports by: (i) abolishing restrictions on the exports of bulk wine, grapes for wine, and distilled wine; (ii) eliminating the certification requirement for each shipment of wine; (iii) eliminating the state trademarks on alcoholic products for export; and (iv) dissolving the independent agency "Moldova Vin" and delegating its functions to the Ministry of Agriculture and Food Industries.</t>
  </si>
  <si>
    <t>The Recipient has introduced the risk management system at customs, including yellow and red corridors for all declarations and green and blue corridors for firms on the Gold List.</t>
  </si>
  <si>
    <t>Establishment of a joint Public-Private Sector Standing Committee to review the design and implementation of regulatory measures relative to import and export licenses with a view to eliminate unwarranted barriers to trade.</t>
  </si>
  <si>
    <t>Appointment of the commissioners to the Competition Commission of Mauritius</t>
  </si>
  <si>
    <t>The Borrower has issued the Decree Amending the Tariff for General Taxes on Imports and Exports Law in order to enhance trade, competitiveness and simplification of the Borrower's external trade tariff structure, by reducing the most-favored-nation tariffs on manufacturing imports and increasing the number of duty-free tariff lines in a staged manner, over a five year period, starting January 1, 2009.</t>
  </si>
  <si>
    <t>Reduced exposure of off-shore banking as shown by the closure and cancellation of license of a non-compliant off-shore institution as evidenced by the Decree No 4/2009, published in the Boletim Oficial, Serie I, Number 7, dated February 19, 2009.</t>
  </si>
  <si>
    <t>CX</t>
  </si>
  <si>
    <t>Revision of the legal and regulatory framework of the Information and Communication Technology (ICT) sector in line with the international best practices and changes resulting from technological convergence for modern competitive ICT markets, as shall be evidenced by: (iii) appointment of the Data Protection Commissioner pursuant to the Data Protection Act.</t>
  </si>
  <si>
    <t>The Borrower has: (a) signed a Free Trade Agreement with the Popular Republic of China on April 28, 2009</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</si>
  <si>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 Legislative Decree No. 1036, published in the Borrower's Official Gazette on June 25, 2008, which expands the application of the Borrower's one-stop shop for international trade</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</si>
  <si>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29,2006):(ii) Supreme Decree No. 009-2008-MINCETUR, published in the Borrower's Official Gazette on December 5, 2008, which regulates the provisions of the Legislative Decree mentioned in (i) herein</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</si>
  <si>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(iii) Legislative Decree No. 1053 published in the Borrower's Official Gazette on June 27, 2008, which approves the Borrower's General Customs Law</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</si>
  <si>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(iv) Supreme Decree No. 010-2009-EF published in the Borrower's Official Gazette on January 16, 2009, which regulates the provisions of the Legislative Decree mentioned in (iii) herein.</t>
  </si>
  <si>
    <t>The MOIC, the MOF, and related agencies of the Recipient have prepared a detailed draft Trade Facilitation Master Plan, including the action plan to implement such master plan.</t>
  </si>
  <si>
    <t>The Coordinating Ministry for the Economy has completed an inter-ministerial review and convened a ministerial-level plenary session (Letter No. UND-95/SES.M.EKON/06/2009) which has reviewed and endorsed the draft of a new regulation on the Investment Negative List that updates sector and investment restrictions, and clarifies the status of publicly listed companies, foreign equity limits for direct investment and grandfathering.</t>
  </si>
  <si>
    <t>The Borrower has commenced the implementation of ASYCUDA World program in its customs department as follows: (c) completed a prototype software for ASYCUDA World program</t>
  </si>
  <si>
    <t xml:space="preserve">The Borrower has commenced the implementation of ASYCUDA World program in its customs department as follows: (d) developed a corporate strategic and business plan outlining a sequential implementation of said ASCYUDA World program for the next three years.  </t>
  </si>
  <si>
    <t>Social DPL</t>
  </si>
  <si>
    <t xml:space="preserve">The Borrower has strengthened its system to monitor labor markets in order to develop intermediation services and training programs to respond more efficiently to labor demand, as evidenced by the signing of five agreements for the creation of Observatorios Regionales between the Borrower's Ministry of Social Protection and: (i) the Department of Risaralda; (ii) the Municipality of Armenia; (iii) Instituto Municipal de Empleo y Fomento Empresarial del Municipio de Bucaramanga; (iv) Tolima University; and (v) Nariño University. </t>
  </si>
  <si>
    <t>The Borrower has expanded coverage of the ISKUR (Turkish Employment Agency) training program (which includes provision of stipends) to 150,000 people in 2009.</t>
  </si>
  <si>
    <t>Implementation of a targeted and temporary policy action in the form of a work and training scheme by the National Empowerment Foundation to mitigate the risks of widespread layoffs in the context of the economic slowdown.</t>
  </si>
  <si>
    <t>The Borrower has enacted the Law of July 1, 2009 on Alleviation of Implications of the Financial Crisis for Employees and Entrepreneurs (Journal of Laws of the Republic of Poland No. 125 of 2009, item 1035), thereby introducing a temporary measure to allow entrepreneurs to redistribute working hours over twelve (12) months instead of between one (1) and four (4) months during the period between August 22, 2009 and December 31, 2011.</t>
  </si>
  <si>
    <t>The Borrower has strengthened and enhanced its active labor market policies by: (a) improving the institutional set-up of the Borrower's Temporary Employment Program (Programa de Empleo Temporal) by including the Borrower's Sub-secretariat of Employment and Labor Productivity (Subsecretaría de Empleo y Productividad Laboral) in the technical committee that coordinates said Temporary Employment Program</t>
  </si>
  <si>
    <t>The Recipient has made available to tourist operators affected by the Tsunami a credit line to be operated by its Development Bank as set forth in the Memorandum of Understanding entered into by the Central Bank of Samoa and the Development Bank of Samoa on December 18, 2009.</t>
  </si>
  <si>
    <t>The Borrower has scaled-up actions to establish national disaster risk reduction and management system by: (i) enacting Law No 24/2007 on disaster management and issuing Presidential Regulation No. 8/2008, which established a National Disaster Management Agency (BNPB)</t>
  </si>
  <si>
    <t>The Borrower has scaled-up actions to establish national disaster risk reduction and management system by: (ii) finalizing the National Action Plan for Disaster Risk Reduction (NAP-DRR 2010-2012) and formally launching such plan in February 2010</t>
  </si>
  <si>
    <t xml:space="preserve">The Borrower has scaled-up actions to establish national disaster risk reduction and management system by: (iii) incorporating mainstreaming of disaster risk reduction in the context of climate change adaptation into the Borrower's medium term development plan, RPJMN. </t>
  </si>
  <si>
    <t>BAPPENAS has continued (Reference No. 4829/D.III/08/2009) to use poverty targeting in determining the size of the sub-district community block grants under PNPM and increased the average size of the block grant for the poorest sub-districts.</t>
  </si>
  <si>
    <t>The Recipient has undertaken a review of FB program and excluded non-eligible households to improve targeting efficiency, and has committed to using FB budget savings to expand program coverage of the poor.</t>
  </si>
  <si>
    <t>Pursuant to the BISP Ordinance (2009), the Recipient has established the BISP as an autonomous statutory safety net authority responsible for the implementation of safety net programs, with: (i) financial and administrative autonomy; and (ii) differentiation of responsibilities, powers and functions among the BISP Board, the Chairperson and the Secretary for the oversight and management of the safety net program.</t>
  </si>
  <si>
    <t>The Finance Division (MOF) has confirmed the Federal Government's decision by the Prime Minister, to remove the overlapping mandates of BISP and PBM in delivering unconditional cash transfer programs.</t>
  </si>
  <si>
    <t>The BISP has entered into an agreement with an independent payment agency setting out the policy guidelines and procedures for timely delivery of payments to BISP beneficiaries</t>
  </si>
  <si>
    <t xml:space="preserve">The BISP shall have collected the poverty scorecard information in at least eight (8) districts of the Recipient, and transmitted such information to the Data Processing Agency.    </t>
  </si>
  <si>
    <t>The Recipient has adopted and published revised guidelines for identification of beneficiaries of the 2009/10 Fiscal Year farm inputs subsidy program based on field experiences from the 2008/9 Fiscal Year.</t>
  </si>
  <si>
    <t>The National Poverty Reduction Strategy, which outlines public spending priorities in the social sectors, has been adopted by the Council of Ministers of the Borrower.</t>
  </si>
  <si>
    <t>The Government has adopted Emergency Ordinance No. 57 dated May 27, 2009 (Official Gazette No. 391 dated June 10, 2009) to: (i) increase the Guaranteed Minimum Income (GMI) eligibility threshold level by 15% starting in July 2009; and (ii) finance 100% of the GMI from the State budget.</t>
  </si>
  <si>
    <t>The Borrower, through SEGESP, has, through the necessary legal, judicial, administrative, technical and accounting measures required therefore: (a) obtained and maintained a regular CRP as evidenced through a corresponding certificate found satisfactory to the Bank</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</si>
  <si>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 the issuance of the statutes of the Single Administrator, the staffing of the governing bodies and appointment of officials and key technical staff of the Single Administrator, the approval of its financing plan</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</si>
  <si>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(ii) the segregation of the three funding schemes referred to in Section I. A. 3 (a) of this Schedule</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</si>
  <si>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(iii) the capitalization of the funding mechanism referred to in Section I. A. 3 (a) (i) of this Schedule, through the approval therefore by SEGESP, of an amount of at least R$122,500,000 (one hundred twenty two million and five hundred thousand Reais) for FY 2010, all in a form and substance satisfactory to the Bank; all this as evidenced through a communication (Oficio) from SEGESP to the Bank found satisfactory to the Bank.</t>
  </si>
  <si>
    <t>The Borrower has decreed the liquidation of Cajanal and the transfer of its active members to the Social Security Institute-Pensions, as evidenced by the Borrower's Decree 2196 dated June 12, 2009, published in the Borrower's Official Gazette (Diario Oficial No 47378) on June 12, 2009.</t>
  </si>
  <si>
    <t>The Borrower has adopted a policy of targeting subsidized health care, as evidenced by the Borrower's National Council on Social Security for Health's Agreement Number 415, dated May 29, 2009, published in the Borrower's Official Gazette (Diario Oficial No 47476) on September 18, 2009.</t>
  </si>
  <si>
    <t>The Borrower has launched a strategy to address extreme poverty (the Juntos Strategy), as evidenced by: (i) the approval of the Juntos Operational Manual</t>
  </si>
  <si>
    <t>The Borrower has launched a strategy to address extreme poverty (the Juntos Strategy), as evidenced by: (ii) the fourteen agreements signed by the Juntos Participating Agencies through which they commit to the Juntos Strategy and to give preferential access to relevant social programs to Juntos Strategy beneficiaries</t>
  </si>
  <si>
    <t>The Borrower has launched a strategy to address extreme poverty (the Juntos Strategy), as evidenced by: (iii) the enrollment of more than 900,000 extreme poor or displaced families to the system</t>
  </si>
  <si>
    <t>The Borrower has launched a strategy to address extreme poverty (the Juntos Strategy), as evidenced by: (iv) the signing of contracts with more than 880 municipalities out of a total of 1103.</t>
  </si>
  <si>
    <t>The Borrower has designed a revised national targeting system, SISBEN III, and has implemented SISBEN III in at least 90 percent of the municipalities of 10 departments, as evidenced by: (i) the SISBEN III Implementation Manuals</t>
  </si>
  <si>
    <t>The Borrower has designed a revised national targeting system, SISBEN III, and has implemented SISBEN III in at least 90 percent of the municipalities of 10 departments, as evidenced by:(ii) a report certified by the DNP social development director showing the number of municipalities with complete certified records and people in the system.</t>
  </si>
  <si>
    <t xml:space="preserve">The Borrower has implemented the Social Security and Universal Health Insurance Law No. 5510 published in the Official Gazette on June 16, 2006, and amended by Law No. 5754 dated May 8, 2008, inter alia by issuing secondary regulations. Additionally, pursuant to Social Security Institutional Law No. 5502 published in the Official Gazette on May 20, 2006, the Borrower has merged staff from the previous three social security systems. </t>
  </si>
  <si>
    <t>The Borrower has published amendment Law No. 5838 dated February 28, 2009, which inter alia increased short-term employment compensation by 50% and extended the period of such compensation from 3 months to 6 months.  The Council of Ministers Decree No. 2009/15129 dated July 2, 2009, extended the compensation period to 12 months and Law No. 5951 published in the Official Gazette on February 5, 2010, provided for the extension to be effective until the end of year 2010.</t>
  </si>
  <si>
    <t>The Government has adopted the Government Decision No. 167 dated March 9, 2010 on the Regulation of the Use of Agricultural Support Fund Resources aiming to redirect the subsidy scheme to increase support for investment while reducing recurrent subsidies in the agriculture sector.</t>
  </si>
  <si>
    <t>To improve targeting accuracy of the new TSA and increase its coverage of the extremely poor segment of population, the Government has adopted Government Decision No. 37 dated February 2, 2010 that: (i) revises proxies system to improve targeting; (ii) ignores cadastre income for households consisting of exclusively elderly, disabled or children; and (iii) reintroduces income "disregard" in calculation of the household's monthly income of applicants.</t>
  </si>
  <si>
    <t>To prevent Nominative Compensation from expanding at the cost of the new social assistance scheme, the Recipient has adopted: (i) Law No. 135 dated December 29, 2009 to freeze the level of Nominative Compensation for utilities payments for current beneficiaries and not introduce new beneficiaries</t>
  </si>
  <si>
    <t>To prevent Nominative Compensation from expanding at the cost of the new social assistance scheme, the Recipient has adopted: (ii) Government Decision No. 19 dated January 19, 2010 to abolish child allowance of 54 MDL per child and integrate small child benefit into the new TSA.</t>
  </si>
  <si>
    <t>The Recipient has ensured protection for poor segment of population from higher heating prices through the adoption of Law No. 15 dated February 26, 2010 for Social Compensations for the Cold Period of the Year 2010 and Government Resolution No. 162 dated March 5, 2010.</t>
  </si>
  <si>
    <t>The Recipient has transferred administration of IDP benefits and child welfare allowances to the Social Services Agency and integrated their budgets into the MoLHSA.</t>
  </si>
  <si>
    <t>The Recipient has improved the effectiveness of targeted social assistance (TSA) by: (a) increasing the amount of the TSA benefit and securing adequate budgetary funding</t>
  </si>
  <si>
    <t>The Recipient has improved the effectiveness of targeted social assistance (TSA) by: (b) preparing a monitoring report on the performance of the TSA program.</t>
  </si>
  <si>
    <t>The Recipient has expanded coverage of medical insurance program (MIP) targeted to the poor from 750,000 to 900,000 beneficiaries and adopted publicly co-financed health insurance for population not covered by MIP.</t>
  </si>
  <si>
    <t xml:space="preserve">The Borrower has enacted the Social Welfare Agency Act 2008, introducing a simple and effective program to provide targeted cash assistance to vulnerable segments of the population, and establishing the Social Welfare Agency to administer the program.  </t>
  </si>
  <si>
    <t xml:space="preserve">The Borrower has taken the following actions to improve the SIUBEN beneficiary database for CCT Solidaridad and other social programs:  The Social Cabinet has approved an action plan for the recertification of SIUBEN, including the recertification of SIUBEN registered households and the incorporation of households living in poor areas that were not interviewed in the previous data collection, as evidenced by the Memorandum of July 31, 2009 from the Social Cabinet to the Secretariat of State of Finance attaching the said action plan. </t>
  </si>
  <si>
    <t>The Borrower has taken the following action to implement its Universal Health Insurance Law, providing for the financing of the Borrower's Subsidized Regime:  The Borrower has included in its 2009 budget sufficient resources to finance FHI capitations for all individuals enrolled in the Subsidized Regime at the end of 2008, as evidenced by volume I of the annexes to the Borrower's Budget Law (Ley No. 498-08 que aprueba el Presupuesto de Ingresos y Gastos Públicos para el año 2009 y su Addendum).</t>
  </si>
  <si>
    <t>The Recipient has increased funding for social safety net programs, including Family Benefits (FB) and pensions in the 2009 budget law (relative to 2008), and is increasing funding for unemployment insurance (based on actual number of unemployed) as needed on a continuous basis, and has agreed to protect these programs from any reductions.</t>
  </si>
  <si>
    <t>The Recipient has restored funding for selected priority programs for the poor and vulnerable in health, education, and agriculture in accordance with the original 2009 budget.</t>
  </si>
  <si>
    <t>The Recipient, through BISP, has established the institutional arrangements for the implementation of a poverty scorecard targeting mechanism for the safety net programs implemented, or to be implemented, by BISP, through the contracting of separate agencies for the scorecard data collection and the determination of eligibility of beneficiaries.</t>
  </si>
  <si>
    <t>Following the adoption of the poverty scorecard as targeting mechanism for safety net programs carried out by BISP, the BISP Board has taken a policy decision to: (a) revalidate the eligibility of BISP enrollees selected by parliamentarians, utilizing the poverty scorecard targeting mechanism</t>
  </si>
  <si>
    <t>Following the adoption of the poverty scorecard as targeting mechanism for safety net programs carried out by BISP, the BISP Board has taken a policy decision to:(b) remove existing beneficiaries who either do not complete the scorecard targeting form or do not qualify as eligible under the scorecard targeting mechanism</t>
  </si>
  <si>
    <t>The BISP Board has approved/adopted the administrative policy guidelines for the implementation of the safety net program.</t>
  </si>
  <si>
    <t>The Recipient, through PBM, has expanded the coverage of the Child Support Program utilizing a poverty scorecard targeting mechanism for the selection of beneficiaries.</t>
  </si>
  <si>
    <t>The BISP Board shall have: (i) adopted a transition policy including, inter alia, grievance mechanisms, the cut-off score for beneficiaries' eligibility, a plan for national roll-out of the scorecard targeting mechanism, and communication strategy</t>
  </si>
  <si>
    <t>The BISP Board shall have: (ii) implemented the policy decision in at least five (5) districts of the Recipient to remove BISP enrollees nominated by parliamentarians who either do not complete the scorecard targeting form or do not qualify as eligible under the poverty scorecard-based system.</t>
  </si>
  <si>
    <t xml:space="preserve">The Borrower enacted a Presidential Decree No. 458 dated September 14, 2009, on the Targeted Social Assistance aiming at improving and scaling up the program containing, inter alia, the following: (a) increasing income eligibility threshold for targeted social assistance program above the subsistence minimum, namely, up to 150% of subsistence minimum for lump sum assistance  (b)  extending the duration of the targeted social assistance from 3 months to 6 months  [c]  calculating the total income of an applicant based on a total income during the year preceding the application  (d)  integrating housing and utility allowance program in the targeted social assistance program  (e)  incorporating asset test in the eligibility criteria for targeted social assistance. </t>
  </si>
  <si>
    <t>Safety Net &amp; Public Admin. Reform Prog.</t>
  </si>
  <si>
    <t>The Borrower's Cabinet of Ministers  approved  an Emergency Social Safety Net Strategy for the period from  October 1, 2009 through  December 31, 2011 on  September 8, 2009 (Protocol No. 56, 78§).</t>
  </si>
  <si>
    <t>The Borrower added into the Regulation of the Cabinet of Ministers No. 740, dated August 24, 2004 social considerations, in addition to merit, to the awarding of state support to students in higher education by issuing a Regulation of the Cabinet of Ministers No. 511 dated June 2, 2009.</t>
  </si>
  <si>
    <t>The Borrower  enacted an amendment to the Law "On Insurance in Case of Unemployment"   effective as of July 1, 2009, which  extends the pay-out period of unemployment benefits to 9 months, effective until  December 31,  2011, which, inter alia, provides for a decrease in the eligibility requirement for unemployment benefits to 9 months of contributions in the previous 12 months.</t>
  </si>
  <si>
    <t>The Borrower: (a) enacted an amendment to the Regulations of the Cabinet Ministers No. 1070 dated October 1, 2009 and No. 1489 dated December 1, 2009 to increase the Guaranteed Minimum Income (GMI) benefit amount to LVL 40 per adult and LVL 45 per child in a household</t>
  </si>
  <si>
    <t>The Borrower: (b) allocated financing in the 2010 budget of, at least, 50 percent of the cost of the GMI from state funds, with local governments funding the other 50 percent.</t>
  </si>
  <si>
    <t xml:space="preserve">The Borrower introduced amendments to the Cabinet of Ministers Regulation No. 166, dated July 14, 2009 to provide temporary employment for the unemployed not covered by unemployment insurance effective as of August 8, 2009. </t>
  </si>
  <si>
    <t>The Borrower has published the Emergency Social Safety Net Strategy on the internet, and in local media on December 21, 2009.</t>
  </si>
  <si>
    <t>1a) The Parliament of RS has enacted a law, satisfactory to the Bank, on targeting of cash benefits mandating the targeting to needs.</t>
  </si>
  <si>
    <t>1b) The Parliament of the Federation has enacted a law, satisfactory to the Bank, with a view to: (a) targeting cash benefits by way of mandating targeting to needs; (b) introducing a coefficient mechanism for all rights-based benefit schemes; and (c) introducing the indexation of all rights-based benefits to inflation instead of wage growth.</t>
  </si>
  <si>
    <t>2a) The Parliament of RS has enacted a law, satisfactory to the Bank, amending the RS Law on the Rights of War Veterans and Families of Deceased Soldiers (Official Gazette No. 55/07) with a view to introducing, as of January 1, 2011, the targeting to means for the following benefits: (a) disabled war veterans with disability level 20% to and including 50%; and (b) all family benefits with the exception of children under age 27 who receive full time education.</t>
  </si>
  <si>
    <t>2b) The Parliament of the Federation has enacted a law, satisfactory to the Bank, amending the Federation Law on Rights of Defenders and their Families (Official Gazette No. 33/04, as amended) with a view to introducing: (a) as of January 1, 2011, the targeting to means for the following benefits: (i) disabled war veterans with disability level 20% to and including 50%; and (ii) all family benefits with the exception of children under age 27 who receive full time education; (b) a coefficient mechanism for rights-based benefit schemes under said Law; and (c) indexation of rights-based benefits under said Law to inflation instead of wage growth.</t>
  </si>
  <si>
    <t>3) The Parliament of the Federation has enacted a law, satisfactory to the Bank, amending Federation Law on Special Rights of the Holders of Military Decorations (Official Gazette No. 70/05) with a view to introducing: (a) income means testing as of May 1, 2010; (b) a coefficient mechanism for rights-based benefit schemes under said Law; and (c) indexation of rights-based benefits under said Law to inflation instead of wage growth.</t>
  </si>
  <si>
    <t>4) The Parliament of the Federation has enacted a law, satisfactory to the Bank, repealing the Federation Law on Rights of Demobilized Soldiers and their Families (Official Gazette No. 61/06) and providing that benefits extended to current beneficiaries pursuant to said Law will cease on April 30, 2010.</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</si>
  <si>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 the creation of an inter-institutional Committee for the coordination of all policy actions to be developed in the social protection sector</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</si>
  <si>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(iii) the approval of two new manuals: the first on cross-cutting processes to be applied to all social programs, and the second on the operative rules applicable to the CCT Solidaridad Program.</t>
  </si>
  <si>
    <t>Issued, through its Vice-President's office (acting as head of the Social Cabinet), Resolution No. 06-09 dated September 17, 2009 approving the Borrower's plan to expand the network of institutions affiliated to the CCT Solidaridad Program (to include the Abasto Social network, including colmados or corner grocery shops).</t>
  </si>
  <si>
    <t xml:space="preserve">The Borrower, through its Vice-President's office (acting as head of the Social Cabinet), has prepared and thereafter informed its Finance Secretary, through an official letter dated September 17, 2009, an assessment quantifying and estimating the costs of supply-gaps linked to the redesign of the CCT Solidaridad Program, covering: (a) the provision of education services and related inputs (didactic materials); (b) the provision of primary health care services including access to essential medicines; and (c) the provision of micronutrients (iron and folic acid), prioritizing CCT Solidaridad beneficiaries, specifically pregnant women and children under two years old. </t>
  </si>
  <si>
    <t>The Borrower has published electronically on the CCT Solidaridad Program website, through its Social Cabinet, the list of CCT Solidaridad beneficiaries, as well as the results-based needs assessment to cover supply gaps in health, education and nutrition sectors referred to in paragraph 5 of this Section, as evidenced by official letter No. 00187 dated September 17, 2009 from the Borrower's Director of the Social Cabinet, informing other departments of said electronic publication, accompanied  by a screenshot of said publication on the Solidaridad Program website (http://www.solidaridad.gob.do/solidaridad/BrechasEducacionysalud.aspx).</t>
  </si>
  <si>
    <t>The Borrower has implemented the first stage of payroll tax reform by reducing the social insurance contributions from 32.5 percent of gross wage in 2008 to 28.4 in 2009.</t>
  </si>
  <si>
    <t>The Borrower's Government has approved the draft amendments to the Law on Health Insurance in order to establish a treasury function for the Borrower's public health sector within the Health Insurance Fund.</t>
  </si>
  <si>
    <t xml:space="preserve">The Borrower has maintained the social protection spending at the level set forth by the original 2009 year Budget in all its subsequent Supplementary Budgets adopted for this year.   </t>
  </si>
  <si>
    <t>The Borrower has passed a new Law on Social Protection to establish a framework to improve the regulation of cash benefits, to streamline the procedures for the administration of social safety net programs and enable further harmonization of said programs, and to enable a rapid response to crisis.</t>
  </si>
  <si>
    <t>The Borrower has: (a) completed a Social Safety Net Assessment</t>
  </si>
  <si>
    <t>The Borrower has established a social safety net committee to spearhead reform efforts of its Social Safety Net System.</t>
  </si>
  <si>
    <t>The Borrower has, submitted to its Parliament an Insurance Bill.</t>
  </si>
  <si>
    <t>The Borrower has established a Social Safety Net Steering Committee to spearhead reform efforts of its Social Safety Net System.</t>
  </si>
  <si>
    <t>The Borrower has adopted a program, as part of the broader framework provided for under the draft Social Security Law, to provide unemployment insurance benefits to members of the Social Security Corporation, which benefits consist of: (a) a flexible mechanism of unemployment insurance savings accounts financed by contributions from employers and employees; (ii) the use of balances in savings accounts or borrowing from accumulated pension rights with limits to be determined by regulation; and (iii) coverage for all Social Security Corporation members after a minimum vesting period to be determined by regulation.</t>
  </si>
  <si>
    <t>The Recipient has prepared and published a medium term plan for its farm inputs subsidy program (2011-2016).</t>
  </si>
  <si>
    <t>The Borrower, through its Governor, has adopted the necessary measures to ensure that the Borrower's social security system is capitalized with oil-based revenues and that those transfers are protected from reallocation by executive discretion, as evidenced by the Borrower's Decree 42.011/2009 of August 28, 2009.</t>
  </si>
  <si>
    <t>Signing of at least 50 conventions regarding the Recipient's co-financing of at least 50% of the contributions of the poor households who adhere to health mutual insurance schemes and reflect corresponding resources in the 2010 Budget Law.</t>
  </si>
  <si>
    <t xml:space="preserve">	Adoption of the national strategy for extending health risk coverage by an Arrêté interministériel cosigned by the ministries of the Recipient in charge of health, economy and finance and labor.</t>
  </si>
  <si>
    <t xml:space="preserve">The Borrower has ensured in the draft Law on Budget for 2010-2012 submitted to the Parliament for enactment, adequate funding to cover the anticipated rise in new claimants for unemployment benefit and social support allowance. </t>
  </si>
  <si>
    <t xml:space="preserve">The Borrower has passed the Regulation of the Council of Ministers of August 11, 2009 on the Amounts of Family Income and Student Income Used as the Basis for the Provision of Family Allowance and on the Amounts of Family Benefits (Journal of Laws of the Republic of Poland No. 129 of 2009, item 1058), thereby increasing the means-tested child benefits by on average forty (40) percent.  </t>
  </si>
  <si>
    <t>Adoption of a voluntary savings policy under (a) public works and (b) direct support programs for extremely poor households through the incorporation of the necessary modifications and the deletion of references to mandatory savings in the implementation manuals for such programs.</t>
  </si>
  <si>
    <t>Adoption of a policy designed to promote transparency with respect to and ensure a clear and transparent eligibility determination and selection process under such programs through: (a) the (i) Sector- and (ii) village-level publicizing of the eligibility criteria of such programs in order to make program rules widely known; and (b)  the community-level disclosure of (i) eligible and (ii) selected households, respectively, under such programs in order to make selection outcomes publicly available.</t>
  </si>
  <si>
    <t>The Borrower has reduced the Public Transportation Subsidy by means of a legislative decree, effective August 1, 2009.</t>
  </si>
  <si>
    <t>The Borrower has established the program Comunidades Solidarias, of which the Temporary Income Support Program is part of its urban intervention, and has set forth the legal and operational framework for its implementation.</t>
  </si>
  <si>
    <t>The Secretariat of the Council of Ministers of the Borrower has established a high level committee to develop a time-bound action plan for rationalization of the public distribution system.</t>
  </si>
  <si>
    <t>The Council of Ministers of the Borrower has endorsed a policy of reforming the current social safety net of the Borrower through improved targeting methods.</t>
  </si>
  <si>
    <t>Satisfactory progress has been achieved by the Borrower with the establishment of the management and governance structure of the State Pension Fund, including: (a) approval of its executive regulations and by-laws</t>
  </si>
  <si>
    <t>Satisfactory progress has been achieved by the Borrower with the establishment of the management and governance structure of the State Pension Fund, including:(b) appointment of the General Manager of the Fund</t>
  </si>
  <si>
    <t>Satisfactory progress has been achieved by the Borrower with the establishment of the management and governance structure of the State Pension Fund, including:(c) appointment of the Board of Directors of the Fund.</t>
  </si>
  <si>
    <t xml:space="preserve">The Borrower has expanded a national system that centralizes information on beneficiaries of all social programs, the RUAF, as evidenced by a report certified by the Vice-Minister of Social Protection showing the increase in the number of records in the RUAF and that most of the social assistance agencies are connected to the system. </t>
  </si>
  <si>
    <t xml:space="preserve">The Borrower has taken the following actions to improve the SIUBEN beneficiary database for CCT Solidaridad and other social programs:  JCE and the Social Cabinet, through its SIUBEN unit, have shared JCE's and SIUBEN's respective databases (including lists of citizens with proper identity documentation and of poor households eligible for social programs, respectively), as evidenced by a letter from JCE to SIUBEN dated March 31, 2009. </t>
  </si>
  <si>
    <t xml:space="preserve">Production of a final poverty map by the Central Statistics Office of Mauritius (CSO) combining the Borrower's FY 2001/02 Household Budget Survey and 2000 Population Census data with the objective of improving the capacity for geographical targeting. </t>
  </si>
  <si>
    <t>The Borrower, through the State Secretariat of Economy and the Secretariat of Public Administration, has completed an institutional diagnostic to assess the preparedness and capacity building needs for the introduction of performance agreements in the education and health sectors, as evidenced by official communication No. 0002791 dated September 22, 2009 from the State Secretary of Public Administration to the Borrower's State Secretary of Economy, Planning and Development.</t>
  </si>
  <si>
    <t xml:space="preserve">The Borrower, through its National Aid Fund (NAF), has initiated testing of a new targeting mechanism that is envisaged under the NAF Renewal Action Plan, including: (i) the drafting of revised and/or improved questionnaires for such targeting; (ii) the collection of data from at least 2,000 households out of the targeted 6,000 households; and (iii) the development and population of a database using the data referred to in (ii) above.  </t>
  </si>
  <si>
    <t>The Borrower has expanded the information system for the payment of social security contributions, the PILA, to cover the majority of formal sector workers.</t>
  </si>
  <si>
    <t xml:space="preserve">The Borrower has defined the processes and modalities for the application of the technical quality norms for job training institutions and programs, as evidenced by the Borrower's Decree 3756 dated September 30, 2009, published in the Borrower's Official Gazette (Diario Oficial No. 47488) on September 30, 2009. </t>
  </si>
  <si>
    <t>The Borrower has approved a national strategy to promote income generation for the extreme poor, as evidenced by the CONPES decision presented in the CONPES document No. 3616 dated September 28, 2009.</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</si>
  <si>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(ii) the creation of an Inter-agency Committee, for the coordination of all policy actions to be developed for the health, education and nutrition sectors</t>
  </si>
  <si>
    <t>The Borrower, through SEP, has decided to establish a civil association (COPEEMS) to evaluate the entry of schools in the National Upper Secondary Education System, and has issued the guidelines for the by-laws of said civil association, as evidenced by Agreement No. 3 of the Borrower's Executive Committee for the National Upper Secondary Education System dated August 26, 2009.</t>
  </si>
  <si>
    <t xml:space="preserve">The Borrower, through MINEM, has: (b) started the operation of at least forty initiatives of environmental participatory monitoring. </t>
  </si>
  <si>
    <t xml:space="preserve">The Borrower has:(b) conducted subsequent stakeholder consultations on the results of said assessment. </t>
  </si>
  <si>
    <t>Adoption of the legal and institutional framework with the objective of becoming a candidate country within the EITI as evidenced by the issuance of (a) a decree (Décret no. 2010-024/PR portant création, attributions, composition, organisation et fonctionnement des organes de mise en œuvre de l'Initiative pour la Transparence des Industries Extractives (ITIE)) creating one or more committees for including participants from the civil society, government and extractive industry</t>
  </si>
  <si>
    <t>Adoption of a girls' education policy including measures for improved gender-disaggregated data collection and analysis</t>
  </si>
  <si>
    <t>Adoption of a cost-calculated strategic plan for the implementation of said girls' education policy</t>
  </si>
  <si>
    <t>The Borrower has adopted a policy adjusting the package of health services provided to beneficiaries of the subsidized health regime for children under 12, to the package of health services of the contributory regime, as evidenced by the Borrower's Health Regulatory Commission's Agreement Number 04, dated September 30, 2009, published in the Borrower's Official Gazette (Diario Oficial No 47489) on October 1, 2009.</t>
  </si>
  <si>
    <t>Adoption of an incentives strategy including conditional in-kind transfers to mothers, aimed at improving antenatal care and health services delivery.</t>
  </si>
  <si>
    <t>The Planning Commission, through Office Memorandum No. 8(35)S&amp;T/ PD/2005, has notified to the HEC the agreed policy criteria allowing high quality private sector higher education institutions to qualify for funding for developments project for up to fifty percent (50%) of their costs, subject to the adoption of a merit-based and "need-blind" admission policy for the enrollment of students.</t>
  </si>
  <si>
    <t>The MOE has presented an annual work plan to the Education Sector Working Group, including costs and priorities, identifying resources needed in FY2009/10 budget on April 23, 2009.</t>
  </si>
  <si>
    <t>The Recipient has produced cost estimates and initiated public consultation on full-day schooling for primary education.</t>
  </si>
  <si>
    <t xml:space="preserve">The Borrower, through SEP, has established a National Upper Secondary Education System and established the institutional basis of said system, as evidenced by the State Agreements. </t>
  </si>
  <si>
    <t>The Borrower, through SEP, has established the set of minimum competences by subject that students need to achieve by the end of upper secondary education in the National Upper Secondary Education System, as evidenced by Agreement 486, issued by SEP, and published in the Official Gazette on April 30, 2009.</t>
  </si>
  <si>
    <t>The Borrower, through SEP, has established a national evaluation system for the National Upper Secondary Education System, as evidenced by the coordination guidelines agreed between the Borrower's Under-Ministry for upper secondary education and INEE dated July 24, 2009.</t>
  </si>
  <si>
    <t xml:space="preserve">The Borrower, through SEP, in collaboration with UPN and ANNUIES, has developed an Upper Secondary Education Teacher Training Program (Programa de Formación Docente de Educación Media Superior -PROFORDEMS) which is benefiting teachers from all States, as evidenced by the execution agreement celebrated between SEP, ANUIES and CONALEP dated January 27, 2009 and a letter dated March 19, 2010 from SEP's Coordinator of Academic Development (in SEP's Under-Ministry for Upper Secondary Education) detailing the amount of teachers that have been certified in each State. </t>
  </si>
  <si>
    <t>The Borrower, through SEP, has consolidated its scholarship programs targeting poor students who are not covered by the Oportunidades Program or by any other scholarship program of the Borrower, as evidenced by the Borrower's SEP Agreement 479 published in the Official Gazette on December 31, 2008.</t>
  </si>
  <si>
    <t>The Borrower has issued Ministry of National Education Circular No. 2009/53 dated June 15, 2009, inter alia launching universal preschool education in 32 provinces for children 5 years of age.   Additionally, the Borrower has hired 15,000 new preschool teachers for the 2009-10 school year.</t>
  </si>
  <si>
    <t xml:space="preserve">A three-year plan for the Recipient's education sector aimed at increasing access to secondary schools, which includes detailed costing based on the planned development of such sector, has been produced and endorsed by the relevant stakeholders. </t>
  </si>
  <si>
    <t>The Borrower allocated funds in the 2010 budget for pre-primary education/child development programs for children starting 5 years of age.</t>
  </si>
  <si>
    <t>The Borrower allocated in the 2010 budget funds to cover the cost of transportation of students whose schools have closed to replacement schools.</t>
  </si>
  <si>
    <t>Adoption of a teacher development and management policy establishing an entity for the oversight of teacher services professionalization</t>
  </si>
  <si>
    <t>Adoption of a cost-calculated strategic plan for the establishment of a framework for coordinated in-service teacher training</t>
  </si>
  <si>
    <t>Adoption of a framework and procedures for the implementation of decentralized procurement and school-level selection of textbooks, as set out in the Textbook Policy</t>
  </si>
  <si>
    <t>Issuance of an invitation to publishers for the submission of proposals of teaching and learning materials for inclusion in the national approved list of such materials</t>
  </si>
  <si>
    <t>Issued, through its Secretary of Education, Resolution No. 3126-2009 dated August 14, 2009, validating the student evaluation standards for pre-primary education and the first cycle of basic education, as well as ordering the mandatory use of performance indicators (indicadores de logro) for the third cycle of the initial level and first cycle of the basic level in all public and private schools.</t>
  </si>
  <si>
    <t>The MENESFCRS has published on its website its Education Emergency Plan 2009-2012 for the reform of the education and training sector.</t>
  </si>
  <si>
    <t>The MENESFCRS has increased the boarding scholarship to 1,260 Dirhams per student per quarter, and extended the duration of the scholarship  to cover the full school year.</t>
  </si>
  <si>
    <t>The Higher Council of Education (Conseil Supérieur de l'Enseignement) has published on its website its analysis of results of the first national student learning assessment survey, organized jointly by the CSE and MENESFCRS under the National Learning Assessment Program.</t>
  </si>
  <si>
    <t>The MENESFCRS has been authorized, pursuant to Royal Decree No. 1.09.100 dated June 29, 2009, to transfer teacher training colleges to universities, with a view to creating new university programs in pre-service teacher education.</t>
  </si>
  <si>
    <t>The Borrower, through SEEDUC, has taken a series of actions to increase primary and secondary school completion rates and to reduce age-grade distortion, through the implementation of a high quality accelerated learning program (Projeto Autonomia) that will enable overage students in the last years of fundamental education to complete the curriculum in reduced time in selected Borrower's schools, as evidenced by: (a) the agreement No. 38/2008 entered into between the Borrower, through SEEDUC and the Roberto Marinho Foundation for the implementation of said accelerated learning program, dated October 31, 2008, published in the Borrower's Official Gazette on December 18, 2008</t>
  </si>
  <si>
    <t>The Borrower, through SEEDUC, has taken a series of actions to increase primary and secondary school completion rates and to reduce age-grade distortion, through the implementation of a high quality accelerated learning program (Projeto Autonomia) that will enable overage students in the last years of fundamental education to complete the curriculum in reduced time in selected Borrower's schools, as evidenced by: (b) an official list of teachers trained on the accelerated learning program, as well as of the Borrower's schools currently implementing Projeto Autonomia.</t>
  </si>
  <si>
    <t>The Borrower, through SEEDUC, has taken the necessary steps to modernize the Borrower's school information system and resource management, so as to increase accountability among teachers and students, as well as to promote efficiency in the use of resources, through the implementation of a new school management information system (Conexão Educação), as evidenced by the contracts ASJUR/SEEDUC No. 33/2008, No. 41/2008 and No.56/2009, entered into between the Borrower and selected consultant firms, for the purposes of developing said new school management system in SEEDUC, implementing said system in the Borrower's schools and leasing the necessary equipment and providing the necessary maintenance therefor, published in the Borrower's Official Gazette respectively on December 5, 2008, December 22, 2008 and May 20, 2009.</t>
  </si>
  <si>
    <t>The Borrower has allocated adequate resources for the financing of educational programs for five (5)- and six (6)-year olds through the enactment of the  Budget Law for 2010 of January 22, 2010 (Journal of Laws of the Republic of Poland No. 19 of 2010, item 102).</t>
  </si>
  <si>
    <t>Each AREF has developed and adopted a program-contract with the MENESFCRS for the period 2009-2012.</t>
  </si>
  <si>
    <t>The Government, through the AREFs, has provided for a discretionary budget for primary schools' and colleges' non-staff-related recurrent costs for the school year 2009-2010.</t>
  </si>
  <si>
    <t>The MENESFCRS has issued a ministerial decision No. 134 dated September 23, 2009, setting out a charter on relations between schools and their parents association.</t>
  </si>
  <si>
    <t>The Recipient has waived primary school fees in public, mission and special needs schools, effective February 2010, pursuant to the terms of its Cabinet Directive FK (09) 47 dated December 23, 2009.</t>
  </si>
  <si>
    <t xml:space="preserve">The HEC has: (i) through letter No 15-05/HEC/A&amp;A/2007/121, notified to the private sector higher education institutions HEC's approval of the revised policy criteria facilitating the establishment of private higher education institutions; and (ii) through letters No.15-35/HEC/A&amp;A/2007/363, No 15-22/HEC/A&amp;A/2002, No. 15-25/HEC/A&amp;A/2008/1118, and 15-61/HEC/ A&amp;A/2005/54, applied such policy criteria in the establishment of new higher education institutions. </t>
  </si>
  <si>
    <t>Quality Enhancement Cells have been established in at least twenty (20) public higher education institutions pursuant to the criteria set forth by the HEC in its quality assurance manual for higher education.</t>
  </si>
  <si>
    <t>The Borrower has adopted the Resolution of the Ministry of Science and Higher Education of May 18, 2010 (Journal of Laws of the Republic of Poland No. 87 of 2010, item 560) to introduce a means-based sliding scale in subsidized student loan programs.</t>
  </si>
  <si>
    <t>The Borrower has: (a) created a Vice-Ministry for Science and Technology within MINED</t>
  </si>
  <si>
    <t xml:space="preserve">The Borrower has issued: (i) through the MoH, the Ministerial Order No. 75 dated January 30, 2009 on drug pricing; and (ii) through the MoH and NHIH, the joint Order dated March 31, 2009 promoting the prescription of generic drugs in framework contracts with service providers. </t>
  </si>
  <si>
    <t>The Recipient has adopted a law establishing a framework for national standards and a unified licensing system for all health care practitioners.</t>
  </si>
  <si>
    <t xml:space="preserve">The Borrower has issued Budget Circular No. 13 titled "Implementation of Treatment Support" on September 29, 2009, setting out pharmaceutical expenditure controls.   Additionally, the Borrower has issued yearly spending limits for Ministry of Health hospitals and introduced spending limits in university and private hospitals through the 2010 budget. </t>
  </si>
  <si>
    <t>The Recipient has strengthened public stewardship of health sector by establishing a stakeholder forum to oversee implementation of state-funded programs by health insurance companies and developing a draft standardized classification system for reporting.</t>
  </si>
  <si>
    <t>The Borrower provided for an additional public health nurse for approximately half of the general practitioners and primary health care providers in the emergency social safety net and financed it fully in the 2010 budget pursuant to the Cabinet of Ministers Regulation No. 1630 dated December 22, 2009.</t>
  </si>
  <si>
    <t>The Borrower  allocated in the 2010 budget funds for households with per-capita income less than half the minimum wage, at adequate levels, to finance: (a) an exemption from co-payments for general practitioner, outpatient, specialist, and inpatient services; (b) an exemption from  pharmaceutical charges above LVL 50 per year per person; and (c) an exemption from the cost of overnight hotel stays in hospitals, home care for those with serious diseases and day-care centers for those with mental diseases.</t>
  </si>
  <si>
    <t>The Borrower, through SESPAS, has signed internal management agreements (Convenios de Gestión) with two of the Borrower's regional health services, as evidenced by agreements entered into between SESPAS and the Regional Health Service Directorates of Cibao Central and El Valle respectively, duly signed by the Borrower's Secretary of SESPAS and the Director of the respective health service directorate before a notary public on July 1, 2009.</t>
  </si>
  <si>
    <t>The Borrower, through SESDEC, has taken the necessary steps to expand the provision of quality coverage for urgent and emergency health care in the Borrower's low income urban neighborhoods, through the establishment of additional 24-hours operating specialized health units (UPAs), as evidenced by SESDEC Portarias SG No. 07 of August 6, 2008 (Botafogo); No. 08 of August 6, 2008 (Nova Iguaçu); No. 09 of September 1, 2008 (Marechal Hermes); No. 10 of September 1, 2008 (Sarapuí - Duque de Caixas II); No. 12 of September 19, 2008 (Barra Mansa); No. 14 of October 14, 2008 (Penha); No. 15 of October 14, 2008 (Realengo); and No. 17 of October 14, 2008 (Engenho Novo), together with the proper registration of said UPAs in the Guarantor´s CNES and CNPJ.</t>
  </si>
  <si>
    <t>The Borrower, through SESDEC, has taken the necessary administrative measures for the creation of incentives for municipalities to deliver more efficient and higher quality health services through additional resources tied to performance, through the creation of a performance-based transfer system between the Borrower and its municipalities (Programa de Apoio aos Hospitais do Interior -PAHI), based on improvements in mother-child health and hospital care, as evidenced by SESDEC Resolution No. 843 of September 25, 2009, and published in the Borrower's Official Gazette on September 29, 2009.</t>
  </si>
  <si>
    <t>Adoption of the operational guidelines of Decree 02-314 on decentralization in the health sector, including the framework for the transfer of financial resources to the local communities and monitoring and oversight mechanisms at the regional level.</t>
  </si>
  <si>
    <t>Establishment of the National Directorate of Human Resources in the Ministry of Health and allocation in the 2010 budget law sufficient resources to finance the deployment of at least 20% of the annual needs of midwives and medical doctors in Mopti, Kayes and Timbuktu regions.</t>
  </si>
  <si>
    <t>The Borrower has increased co-payments and supplementary health-insurance premiums, reduced sick leaves and drugs' costs, as well as extended health insurance contributions to pension benefits in compliance with the implementation requirements of the Compulsory Health Insurance Act and the Voluntary Health Insurance Law.</t>
  </si>
  <si>
    <t>The Borrower has allocated adequate resources for financing the hospital corporatization program through the enactment of the Budget Law for 2010 of January 22, 2010 (Journal of Laws of the Republic of Poland No. 19 of 2010, item 102).</t>
  </si>
  <si>
    <t>Completion of an evaluation of the competency requirements for community health workers for purposes of development of management and training guidelines for such workers on the basis of such evaluation.</t>
  </si>
  <si>
    <t>HQ</t>
  </si>
  <si>
    <t>The Borrower has: (b) ensured that critical investment expenditures contemplated for hospitals in its Draft General Budget 2010 represents at least 39 percent of the investments budgeted for hospitals in its General Budget 2009</t>
  </si>
  <si>
    <t>The Borrower has: (c) executed, by August 31, 2009, 48% of the 2009 investment budget for public hospitals.</t>
  </si>
  <si>
    <t>The Borrower has eliminated co-payments for services offered by public health facilities and has provided supplemental funds to the MSPAS to compensate fully for the resulting loss of revenue.</t>
  </si>
  <si>
    <t>The Borrower has: (b) created a Vice-Ministry of Health Sector Policy and a Vice-Ministry of Health Care Services within MSPAS</t>
  </si>
  <si>
    <t>The MOH submitted the Health Financing Strategy to the MOH Steering Committee for consideration after due consultation on said strategy with MLSW, MOF, MPI, and other concerned line ministries and agencies, and development partners on March 22, 2010.</t>
  </si>
  <si>
    <t>As of August 31, 2009, the Borrower has expanded the School Feeding Program to cover 452,800 more students between preschool (ages 4-6 years) and the end of basic education (1st-9th grade), compared to a baseline of 857,400 students as of June 30, 2009, in an additional 764 public schools.</t>
  </si>
  <si>
    <t>The Borrower, through MMAF, has established systems and strategies to improve climate preparedness and resilience in the coastal and marine sector by: (i) launching in May 2009 the National Plan of Action of Coral Triangle Initiative on coral reef, fisheries and food</t>
  </si>
  <si>
    <t>Adoption of a research protocol for the randomized impact evaluation of performance-based financing of community health services and demand-side reproductive health incentives.</t>
  </si>
  <si>
    <t>Completion of the initial phase of implementation of the National Electricity Access Program, as evidenced by the establishment, under the Rwanda Electricity Corporation, and operationalization, of a program management directorate.</t>
  </si>
  <si>
    <t>Adoption of key performance indicators enabling assessment of the technical and financial performance of the Recipient's water utility, thereby strengthening urban water supply monitoring.</t>
  </si>
  <si>
    <t>The Borrower has strengthened and enhanced its active labor market policies by: (b) allowing said Temporary Employment Program to be implemented in urban areas in addition to rural areas</t>
  </si>
  <si>
    <t>The recipient has ensured that the revenue collection of the Recipient's National Power Authority has improved by implementing a tariff increase in the second half of 2008, in accordance with the provisions of paragraph 70 of the Letter of Development Policy</t>
  </si>
  <si>
    <t xml:space="preserve">The Borrower has developed draft amendments to Perpres 67 extending its application to projects of sub-national governments and ensuring the right to terminate PPP projects where financial close and first debt drawdown are not achieved within 12 months of contract signing.  (Coordinating Minister for Economic Affairs Circular No. S-51/M/EKON/08.2009) </t>
  </si>
  <si>
    <t>The Recipient has achieved its electricity strategy objective of 18,000 new domestic connections to the ZESCO grid within the period running from January, 2008 to December, 2008.</t>
  </si>
  <si>
    <t>The Government has submitted to the Parliament a new Energy Efficiency Law through the Government Decision No. 306 dated April 23, 2010.</t>
  </si>
  <si>
    <t>The Borrower has approved appropriate financing mechanisms to allow for the reduction of GHG emissions in transport and energy generation, as evidenced by: (a) (i) the issuance of the Borrower’s Decree dated February 7, 2008, providing for the creation of FONADIN</t>
  </si>
  <si>
    <t>The Borrower has approved appropriate financing mechanisms to allow for the reduction of GHG emissions in transport and energy generation, as evidenced by: (a) (iii) the approval of the operating rules of FONADIN by FONADIN Technical Committee.</t>
  </si>
  <si>
    <t>The Borrower has approved appropriate financing mechanisms to allow for the reduction of GHG emissions in transport and energy generation, as evidenced by: (b) (i) The establishment of the Energy Fund</t>
  </si>
  <si>
    <t>demonstrated a continued commitment to increasing private sector participation in agriculture through: (a) competitive recruitment of the management of "Shed 9 Multipurpose Fruit Terminal" at Tema, with the facility being utilized on a commercial basis</t>
  </si>
  <si>
    <t>demonstrated a continued commitment to increasing private sector participation in agriculture through:(b) facilitation of contractual arrangements between small holders and the private sector by maintaining and using a web-based database on out-growers, all in form and substance satisfactory to the Association</t>
  </si>
  <si>
    <t xml:space="preserve">The Recipient has implemented a macro weather insurance scheme to improve predictability of maize markets and complement physical storage of maize stocks. </t>
  </si>
  <si>
    <t>taken actions to implement its irrigation policy including: (a) the conduct of a survey of irrigation facilities to establish  a baseline directory of existing irrigation schemes</t>
  </si>
  <si>
    <t>taken actions to implement its irrigation policy including: (b) the adoption by MOFA of an action plan for increasing the management of irrigation facilities by water user associations, all in form and substance satisfactory to the Association</t>
  </si>
  <si>
    <t>prepared, in form and substance satisfactory to the Association, a fisheries and aquaculture policy, following consultations with stakeholders</t>
  </si>
  <si>
    <t>The Recipient has developed a proposal to continue the current National Targeted Program for rural water supply and sanitation, which focuses on promotion of rural sanitation and addresses personal hygiene.</t>
  </si>
  <si>
    <t xml:space="preserve">The Recipient has completed a preliminary external audit of FIMR's operations and use of resources, as well as final external audits of the bagging, weighing and quality control programs for FY 2007-2008. </t>
  </si>
  <si>
    <t>commenced a pilot program of wood tracking systems to verify the origin of timber with at least three commercial companies that are involved in the harvesting, processing and export of timber, as a means of implementing the Voluntary Partnership Agreement</t>
  </si>
  <si>
    <t>established procedures to improve transparency of disbursement of forestry revenue</t>
  </si>
  <si>
    <t>The Borrower, through MOA, has scaled up actions to improve climate resilience in agriculture by: (i) developing an irrigation asset management information system</t>
  </si>
  <si>
    <t>The Borrower, through MOA, has scaled up actions to improve climate resilience in agriculture by: (ii) implementing the System for Rice Intensification (SRI) practice in target provinces</t>
  </si>
  <si>
    <t>The Borrower, through MOA, has scaled up actions to improve climate resilience in agriculture by:(iii) implementing a climate field school program in target provinces.</t>
  </si>
  <si>
    <t>adopted an action plan for improving access to agricultural credit, in form and substance satisfactory to the Association</t>
  </si>
  <si>
    <t>The Borrower has approved guidelines for outcome-based fiscal incentives for local governments to expand piped water connections for poor households.  (BAPPENAS/MOF/MPW Guidelines of Water Fund Management FY2010-2014, August 19, 2009)</t>
  </si>
  <si>
    <t>At least 90% of the Recipient's municipalities (communes) have contracted directly with non-governmental agencies (NGOs) in an effort to obtain, by application, decentralized funds from the Recipient's authorities earmarked for water-related investments.</t>
  </si>
  <si>
    <t>Implementation of the Recipient's health strategic plan, through the extension of the hygiene and basic sanitation marketing approach to train communities in hygiene and basic sanitation, to the Recipient's twelve (12) departments.</t>
  </si>
  <si>
    <t>Adoption by the main stakeholders of a regulatory framework for the cotton sector that specifies the roles, responsibilities and obligations of sector stakeholders and mechanisms to ensure representation of local producers within the governing board of the NSCT.</t>
  </si>
  <si>
    <t>The Borrower has issued the Supreme Decree No. 021-2008-PRODUCE (Regulation of Legislative Decree No. 1084), which mandates: (a) the implementation of fishing quotas by vessel; (b) the implementation of the social compensation fund for fisheries; and (c) the implementation of the retirement pension fund for fisheries.</t>
  </si>
  <si>
    <t xml:space="preserve">The Borrower has approved a strategy and policy framework that establishes cross-sectoral measures which will result in GHG emission reductions, as evidenced through the approval and publication in the Diario Oficial de la Federación on August 28, 2009 of the Special Program for Climate Change (PECC). </t>
  </si>
  <si>
    <t>The Borrower has approved a legal framework to allow for the reduction of GHG emissions in urban transport and energy generation, as evidenced through: (a) The approval of the establishment of PROTRAM in accordance with PROTRAM Guidelines and of FONADIN’s participation in the Consultative Working Group of PROTRAM by a Resolution (Acuerdo) of the FONADIN Technical Committee</t>
  </si>
  <si>
    <t>The Borrower has approved a legal framework to allow for the reduction of GHG emissions in urban transport and energy generation, as evidenced through: (b) The enactment of: (i) the Energy Efficiency Law, which includes the creation of CONUEE</t>
  </si>
  <si>
    <t>The Borrower has approved a legal framework to allow for the reduction of GHG emissions in urban transport and energy generation, as evidenced through: (b) The enactment of: (ii) the Renewable Energy Law.</t>
  </si>
  <si>
    <t>The Borrower has approved appropriate financing mechanisms to allow for the reduction of GHG emissions in transport and energy generation, as evidenced by: (a) (ii) the execution of the Fourth Modifying Agreement</t>
  </si>
  <si>
    <t>The Borrower has approved appropriate financing mechanisms to allow for the reduction of GHG emissions in transport and energy generation, as evidenced by: (b) (ii) the approval of the operating rules of the Energy Fund by the Energy Fund Technical Committee.</t>
  </si>
  <si>
    <t>The Borrower has approved on May 3, 2010, the National Climate Change Strategy which, inter alia, identifies national priorities for controlling greenhouse gas emissions and for building resilience through management of impacts and adaptation to climate change and an assessment of low-emission options for the energy sector has been carried out.</t>
  </si>
  <si>
    <t>Adapting to Climate Change in Water Sector DPL</t>
  </si>
  <si>
    <t>The Borrower, through SEMARNAT, has adopted the necessary measures to strengthen its commitment to elevate its adaptation to climate change agenda in the water sector, as evidenced by the publication on November 2009 of the Fourth Communication to the United Nations Framework Convention on Climate Change.</t>
  </si>
  <si>
    <t>The Borrower has improved its regulatory framework for REDD implementation by: (i)  launching a national readiness program for REDD (September 2009) and establishing a legal framework (MOFR Ministerial Regulations No.68/2008 on demonstration activities; No. 30/2009 on REDD procedures and No. 36/2009 on commercial forest carbon projects)</t>
  </si>
  <si>
    <t xml:space="preserve">The Borrower has improved its regulatory framework for REDD implementation by: (ii) completing a participation agreement with the Forest Carbon Partnership Facility (November, 2009) and initiating a REDD program with UN REDD support (November,  2009).  </t>
  </si>
  <si>
    <t>The Borrower, through BAPPENAS, NCCC and MOE has strengthened the knowledge base and legal basis for climate change action and linked these to national budgeting and planning processes by: (i) finalizing the Second National Communication to the United Nations Framework Convention on Climate Change (and launching it on November 2009)</t>
  </si>
  <si>
    <t>The Borrower, through BAPPENAS, NCCC and MOE has strengthened the knowledge base and legal basis for climate change action and linked these to national budgeting and planning processes by:(ii) submitting mitigation actions and commitments under the Copenhagen Accord (January 2010)</t>
  </si>
  <si>
    <t>The Borrower, through BAPPENAS, NCCC and MOE has strengthened the knowledge base and legal basis for climate change action and linked these to national budgeting and planning processes by:(iii) preparing and issuing policy documents on the "Development Planning Response to Climate Change" (2008)</t>
  </si>
  <si>
    <t>The Borrower, through BAPPENAS, NCCC and MOE has strengthened the knowledge base and legal basis for climate change action and linked these to national budgeting and planning processes by: (iv) finalizing the Indonesia Climate Change Sectoral Roadmap (ICCSR) (March  2010).</t>
  </si>
  <si>
    <t>The Borrower has strengthened policy coordination and developed financing mechanisms for addressing climate change by: (i) issuing the National Action Plan Addressing Climate Change (December 2007)</t>
  </si>
  <si>
    <t>The Borrower has strengthened policy coordination and developed financing mechanisms for addressing climate change by: (ii) establishing a National Council on Climate Change by Presidential Decree No. 46/2008</t>
  </si>
  <si>
    <t>The Borrower has strengthened policy coordination and developed financing mechanisms for addressing climate change by:(iii) launching the Indonesia Climate Change Trust Fund (September 2009)</t>
  </si>
  <si>
    <t>The Borrower has introduced into the parliamentary process legislative amendments to improve the implementation and enforceability of the AMDAL process. (Parliament Notice LG.01.03/3613/DPR RI/VI/2009)</t>
  </si>
  <si>
    <t>The Borrower has defined the roles and responsibilities of MINAM in the evaluation of environmental impact assessments for large projects and key sectors pursuant to the issuance of the Borrower's Supreme Decree No. 019-2009-MINAM (Regulation of the Law No.27446 for the National System of Environmental Impact Assessment).</t>
  </si>
  <si>
    <t xml:space="preserve">The Borrower, through MINAM, has approved the financial strategy of the Borrower's Natural Protected Areas System (Plan Financiero del Sistema de Areas Naturales Protegidas por el Estado), pursuant to the issuance of the Borrower's Presidential Resolution No. 123-2009-SERNANP. </t>
  </si>
  <si>
    <t>The Borrower has approved the Action Plan for Natural Protected Areas System (Plan Director), pursuant to the issuance of the Borrower's Supreme Decree No. 016-2009-MINAM.</t>
  </si>
  <si>
    <t>The Borrower has issued regulatory measures to promote private sector financing and management of the Borrower's national protected areas, as evidenced by: (i) SERNANP's approval of "Guidelines for the Creation of Trust in National Protected Areas"</t>
  </si>
  <si>
    <t>The Borrower has issued regulatory measures to promote private sector financing and management of the Borrower's national protected areas, as evidenced by: (ii) the issuance of Supreme Decree No. 018-2009-MINAM which regulates tourism activities within the Borrower's national protected areas.</t>
  </si>
  <si>
    <t>The Borrower, through MINEM, has: (a) issued a Ministerial Resolution No. 304-2008-MEM/DM which approved norms to regulate the process of participatory environmental monitoring and surveillance in mining exploitation activities</t>
  </si>
  <si>
    <t>The Borrower has approved a European Union Integrated Environmental Approximation Strategy, 2007-2023, which approval was issued by the High Planning Council on February 7, 2007.</t>
  </si>
  <si>
    <t>The Borrower has published the regulation on Environment Impact Assessment in the Official Gazette on July 17, 2008, thereby transposing into law, the EU Directive 85/337/EEC, as amended with 97/11/EC and 2003/35/EC.</t>
  </si>
  <si>
    <t>submitted  a draft Strategic Environmental Assessment of the oil sector, satisfactory to the Association, and issued guidelines for environmentally responsible management of oil sector.</t>
  </si>
  <si>
    <t xml:space="preserve">The Borrower has established a national timber legality standard and a system for verification and monitoring to assist in reducing illegal logging and forest loss and degradation (MOFR Ministerial Regulation No. 38/2009). </t>
  </si>
  <si>
    <t>The Borrower has improved the policy framework to promote renewable energy development and  investment by: (i) issuing Presidential Decree No. 4/2010 which assigns to PT Perusahaan Listrik Negara (PLN) the acceleration of power plant development using renewable energy, coal, and gas and mandates PLN to develop and purchase power from renewable energy resources</t>
  </si>
  <si>
    <t>The Borrower has improved the policy framework to promote renewable energy development and  investment by: (ii) issuing MEMR Ministerial Regulation No. 32/2009 on purchase standard price of electricity power by PLN from geothermal electricity power station</t>
  </si>
  <si>
    <t>The Borrower has improved the policy framework to promote renewable energy development and  investment by: (iii) issuing MEMR Ministerial Regulation No. 31/2009 on the purchase price of electricity from renewable energy</t>
  </si>
  <si>
    <t>The Borrower has improved the policy framework to promote renewable energy development and  investment by: (iv) issuing MOF Ministerial Regulation No. 24/2010 on tax incentives for renewable energy development.</t>
  </si>
  <si>
    <t>The Borrower has improved the policy framework to promote energy efficiency development and investment by: (i) issuing Government Regulation No. 70 /2009 on energy conservation</t>
  </si>
  <si>
    <t>The Borrower has improved the policy framework to promote energy efficiency development and investment by: (ii) MEMR having developed and implemented a national system of energy audits for major firms in key sectors.</t>
  </si>
  <si>
    <t>ensured that MOFA has adopted a sustainable agricultural land management strategy, in form and substance satisfactory to the Association</t>
  </si>
  <si>
    <t xml:space="preserve">The Borrower has satisfactorily implemented the LWG's Action Plan.  (BPN Circular No. 396/ND/DII/VIII/2009) </t>
  </si>
  <si>
    <t>The Borrower has: (i) amended the Deeds and Land Registry Act (CAP 79) through the enactment of the Deeds and Land Registry (Amendment) Act No. 21 of 2009</t>
  </si>
  <si>
    <t>The Recipient has issued land use certificates in accordance with the agreed standards and targets as set forth in Decree Number 374 of July 2, 2009.</t>
  </si>
  <si>
    <t xml:space="preserve">The Borrower has issued a Decree to streamline provision of compensation to affected households, to align with market prices compensation for land and property, and to provide livelihood support.  </t>
  </si>
  <si>
    <t>The Borrower has improved policy coordination and management of peat land by issuing and beginning implementation of a master plan on peat land rehabilitation in Central Kalimantan.  (MOFR Ministerial Regulation No.55/2008).</t>
  </si>
  <si>
    <t>The Borrower has completed the publication and dissemination of SENAMHI's website of daily real-time air quality monitoring data for the cities of Lima and La Oroya.</t>
  </si>
  <si>
    <t>The Borrower has: (i) approved the Directorial Resolution No. 173-2009-MEM-DGM which mandates the application of PERCAN's methodology for the identification and prioritization of all mining environmental legacies in the Borrower's territory</t>
  </si>
  <si>
    <t xml:space="preserve">The Borrower has: (ii) approved a three year work program with budget for calendar year 2010 to identify, rank and manage mining environmental legacies. </t>
  </si>
  <si>
    <t xml:space="preserve">The Borrower has issued the Supreme Decree No. 061-2009-EM which prohibits the supply of diesel with more than 50ppm of sulfur content in the cities of Lima and Callao. </t>
  </si>
  <si>
    <t>The Borrower has continued the promotion and implementation of vehicle conversions to natural gas, as evidenced by an allocation in the proposed budget for calendar year 2010.</t>
  </si>
  <si>
    <t>The Borrower has issued the Directorial Resolution No. 11645-2008-MTC/15 which regulates the implementation of a vehicle inspection and maintenance system, according to a timetable based on license plate numbers in the Lima metropolitan region.</t>
  </si>
  <si>
    <t xml:space="preserve">The Borrower has published the regulation on waste landfills in the Official Gazette on March 26, 2010, thereby transposing into law, the EU Directive 99/31/EC. </t>
  </si>
  <si>
    <t xml:space="preserve">The Borrower has finalized the Clean Air Action Plan, which was approved by the Ministry of Environment and Forestry on April 30, 2010.  </t>
  </si>
  <si>
    <t>The Borrower, through CONAGUA, has strengthened the Borrower's Wastewater Treatment Funding Program as to include criteria promoting the recharge of aquifers and water re-use for conservation of groundwater resources, as evidenced by the operating rules of the Wastewater Treatment Funding Program published in the Borrower's Diario Oficial on December 30, 2008.</t>
  </si>
  <si>
    <t>The Recipient has issued technical guidelines for efficient use of water resources to complement the government's irrigation services fee waiver policy.</t>
  </si>
  <si>
    <t>Cabinet approval of: (i) the Recipient's policy for water supply and sanitation services, which defines guiding principles and overall sector objectives to ensure sustainable and affordable access to safe water supply, sanitation and waste management services for all</t>
  </si>
  <si>
    <t>Cabinet approval of:  (ii) the Recipient's national strategy for water supply and sanitation services, which sets forth a coherent approach to implementing intended policy goals in addressing sector challenges.</t>
  </si>
  <si>
    <t xml:space="preserve">The Borrower has published in the Official Gazette on June 27, 2009, a Communiqué from the Ministry of Environment and Forestry, which, inter alia, designates sensitive and less sensitive water areas for improving management of water resources and water quality. </t>
  </si>
  <si>
    <t>The Borrower, through CONAGUA, has taken the necessary steps to strengthen the institutional framework for integrated water resource management, as evidenced by: (i) the delegation of increased responsibility to 18 Basin Councils to oversee, plan and manage projects and programs defined in Watershed Management Plans</t>
  </si>
  <si>
    <t>The Borrower, through CONAGUA, has taken the necessary steps to strengthen the institutional framework for integrated water resource management, as evidenced by: (ii) the setting up of two water banks to foster the sustainable management and efficient administration of water resources,  as evidenced in chapter 4.1 of the Borrower's third Government Progress Report published on the Borrower's web site (www.informe.gob.mx/informe/) on September 2009.</t>
  </si>
  <si>
    <t>The Borrower, through CONAGUA, has issued regulatory instruments for the promotion of conservation of groundwater resources, as evidenced by: (i) the publication in the Borrower's Diario Oficial of NOM 014-CONAGUA-2003 on August 18, 2009, spelling out the requirements for artificial aquifers recharge</t>
  </si>
  <si>
    <t>The Borrower, through CONAGUA, has issued regulatory instruments for the promotion of conservation of groundwater resources, as evidenced by:(ii) the publication in the Borrower's Diario Oficial of NOM 015-CONAGUA-2007 on August 18, 2009, spelling out the technical specifications for the artificial infiltration of aquifers.</t>
  </si>
  <si>
    <t>The Borrower, through SEMARNAT (through CONAFOR), has issued operating rules for the Special Program for the Conservation and Protection of Micro-watersheds in Priority Areas, to promote reduction of soil erosion, reforestation and forest protection, as evidenced by the operating rules explicitly addressing climate change adaptation for the Special Program for the Conservation and Protection of Micro-watersheds, published on CONAFOR's web site on July 14, 2009 (www.conafor.gob.mx).</t>
  </si>
  <si>
    <t>The Borrower, through SEMARNAT, has promoted the protection of overexploited aquifers through the strengthening of its programs to foster water productivity of irrigation, as evidenced by the publication in the Diario Oficial on December 30, 2008 of operating rules for the Programs for Irrigation, Water, Sewerage and Sanitation executed by CONAGUA.</t>
  </si>
  <si>
    <t>The Borrower has established strategic water management plans in key river basins: (i) by issuing Presidential Regulation No. 12/2008 on water resource councils</t>
  </si>
  <si>
    <t>The Borrower has established strategic water management plans in key river basins (ii) establishing and holding meetings of the National Water Resource Council (NWRC)</t>
  </si>
  <si>
    <t>The Borrower has established strategic water management plans in key river basins:(iii) through MPW, by preparing integrated water resource management plans (POLA) with climate change assessment in national strategic river basins on the island of Java.</t>
  </si>
  <si>
    <t>The Borrower, through MMAF, has established systems and strategies to improve climate preparedness and resilience in the coastal and marine sector by:(ii) approving a roadmap of CTI actions for 2010-11 (November 2009).</t>
  </si>
  <si>
    <t>prepared a strategic environmental assessment, in form and substance satisfactory to the Association, to identify actions needed for the implementation of the Recipient's revised food and agriculture sector development policy</t>
  </si>
  <si>
    <t>Sufficient progress on the drafting of the EITI validation report and towards completing the EITI validation process.</t>
  </si>
  <si>
    <t>The Recipient has appointed the EITI national administrator, and finalized the EITI FY 2006 report.</t>
  </si>
  <si>
    <t>The capacity to deliver antiretroviral treatment in the Recipient's territory through various medical facilities (including, hospitals, clinics, governmental and/or public/private partnership facilities) has improved such that the number of eligible persons receiving such treatment has increased.</t>
  </si>
  <si>
    <t>The Borrower has taken a series of legal, technical and administrative actions aimed at improving the quality of the delivery of public services to the citizenry-at-large and ensuring the effective management of the Borrower's Priority Programs, including: (a) the approval of the Action Plan, including the establishment of a task force (Grupo Gestor) responsible for the implementation of said plan, through the enactment of Decree No. 4197</t>
  </si>
  <si>
    <t>The Borrower has taken a series of legal, technical and administrative actions aimed at improving the quality of the delivery of public services to the citizenry-at-large and ensuring the effective management of the Borrower's Priority Programs, including: (b) the establishment and staffing of the Project Management Office, as evidenced through the enactment of Decree No. 4198</t>
  </si>
  <si>
    <t xml:space="preserve">The Borrower has taken a series of legal, technical and administrative actions aimed at improving the quality of the delivery of public services to the citizenry-at-large and ensuring the effective management of the Borrower's Priority Programs, including: (c) the enactment of Law No. 7089 including, inter alia, the following key provisions: (i) the legal classification of Priority Programs; and  (ii) the approval of  budget allocations in the State Budget (for FY 2009 and FY 2010) in support of two programs to finance the implementation of the strengthening of the public management system priority program (“Fortalecimento do Sistema de Gestão Pública”); and  to finance the implementation  and  strengthening of the planning function priority program (“Fortalecimento do Planejamento”). </t>
  </si>
  <si>
    <t>The Borrower, through its Secretariat of Finance, Planning and Development, its Secretariat of Economy, its State Secretariat of Administration and its Office of the Vice-President (acting as head of the Social Cabinet), has signed a basic management agreement (Acta Acuerdo) agreeing on the policy and institutional strengthening actions needed to improve the performance and accountability of the CCT Solidaridad Program, as evidenced by Acta Acuerdo  duly signed by representatives of each of the parties on September 21, 2009.</t>
  </si>
  <si>
    <t>The Borrower has issued a Decree to establish a consistent monitoring and evaluation framework for public investment projects, including standardized monitoring tools.</t>
  </si>
  <si>
    <t>The Borrower has amended its Credit Institutions Law on May 6, 2009 in order to enhance the transparency and impact of the Borrower's state-owned development financial institutions.  Among other provisions, said amendment establishes that: (a) state-owned development financial institutions shall publish monitoring indicators that evaluate the services provided by the relevant institution (Art. 31 of the Credit Institutions Law, as said article was amended on May 6, 2009)</t>
  </si>
  <si>
    <t>The Borrower has amended its Credit Institutions Law on May 6, 2009 in order to enhance the transparency and impact of the Borrower's state-owned development financial institutions.  Among other provisions, said amendment establishes that: (b) SHCP shall annually carry out and publish two evaluations (in which at least two academic institutions need to participate) of said state-owned development financial institutions (Art. 55 Bis 2 of the Credit Institutions Law, as said article was amended on May 6, 2009).</t>
  </si>
  <si>
    <t xml:space="preserve">Pursuant to Circular No. 02 SR, dated May 27, 2009, the Recipient has established a price oversight mechanism for monitoring fertilizer prices that includes random sampling of price throughout the supply chain, as well as improved farmer information and pursuant to Directive No. 2462, dated May 19, 2009, the Recipient has expanded the monitoring of fertilizer quality, including random sampling for quality tests throughout the supply chain, as well as improved farmer information and labeling in Khmer.
</t>
  </si>
  <si>
    <t>Pursuant to Directive No. 2462, dated May 19, 2009, the Recipient is accelerating the registration of farmer organizations based on an additional budget allocated for this purpose.</t>
  </si>
  <si>
    <t>The Recipient, on April 9, 2008, lifted its ban on rice exports through Inter-Ministerial Prakas No. 105. MOC/SM2008 on Authorization of Exports of all Kinds of Dry Season Rice Grown and Harvested in Geographical Areas of Prey Veng, Kandal and Takeo Provinces.</t>
  </si>
  <si>
    <t>The Recipient signed on April 24, 2008 a Memorandum of Understanding with the World Food Programme for the provision during three (3) years of two thousand (2000) metric tons per year of rice for, inter alia, school feeding and food for work programs.</t>
  </si>
  <si>
    <t xml:space="preserve">The Recipient executed </t>
  </si>
  <si>
    <t>on October 9, 2008, a financing agreement with the Asian Development Bank and initiated the implementation of emergency safety net assistance in two hundred (200) communes through a one-time rice distribution (from October 29 to November 5, 2008) and a two (2) year food and cash for work program for 2009 and 2010.</t>
  </si>
  <si>
    <t>Pursuant to Prakas No. 474 MEF/PRK of May 21, 2009, the Recipient expanded the roles and responsibilities of the National Food Security Task Force to ensure and monitor the application of the Identification of Poor Households Targeting System in the distribution of food and agriculture materials to poor households and of cash and food for work program under the purview of said Task Force.</t>
  </si>
  <si>
    <t>Pursuant to Prakas No. 474 MEF/PRK of May 21, 2009, the Recipient established a monitoring and public reporting mechanism on the implementation of activities under the overview of the National Food Security Task Force: (a) said monitoring mechanism and  the resulting quarterly reports to cover, inter alia, distribution of fertilizer and seed to smallholders, registration of farmer organizations, measures to improve rice exports, safety nets for food vulnerable households, and application of the Identification of Poor Households Targeting System; and (b) said quarterly reports to be publically disseminated, including through the Ministry of Economy and Finance website and through technical working groups for agriculture, water, food security and nutrition.</t>
  </si>
  <si>
    <t>The Borrower has authorized the creation of a fund (Fundo Amazônia) and said fund has been created to support activities that promote sustainable use of natural resources, rehabilitation of degraded areas and prevention and combat to deforestation, as evidenced through the Borrower's Presidential Decree No. 6.527, dated August 1, 2008 and BNDES Resolution No. 1640/2008-BNDES dated September 9, 2008.</t>
  </si>
  <si>
    <t>The Borrower has achieved an institutional restructuring in MMA and IBAMA, and the creation of Instituto Chico Mendes and Serviço Florestal Brasileiro aimed at improving the implementation of environmental policies, processing of environmental licenses and enforcement of environmental regulations in the Borrower's territory, as evidenced through the Borrower's: (i)  Decreto Presidencial No. 6101 dated April 26, 2007; (ii) Decreto Presidencial No. 6.099 dated April 26, 2007; (iii) Law No. 11.516 dated August 28, 2007; (iv) Law No. 11.284 dated March 2, 2006; and (v) Edital No. 8/2005-IBAMA dated August 25, 2005, Edital No. 5/2005-MMA dated February 3, 2005, Edital No. 6/2008-MMA dated June 18, 2008 and Portaria No. 1-MMA, dated January 31, 2007.</t>
  </si>
  <si>
    <t xml:space="preserve">The Borrower has prepared and submitted for public consultation in September 2008 a draft action plan (Plano Nacional sobre Mudança do Clima - Versão Para Consulta Pública), as evidenced through MMA Oficio No. 16/2009/SECEX/MMA sent to the Bank on January 27, 2009. </t>
  </si>
  <si>
    <t>The Borrower, through MMA, has approved and executed with federal public banks (i.e. BNDES, Banco da Amazônia, Caixa Econômica Federal, Banco do Nordeste do Brasil and Banco do Brasil) a revised protocol (Protocolo Verde), as evidenced through Protocolo de Intenções pela Responsabilidade Socioambiental dated August 1, 2008, as registered in the Borrower's official gazette on August 13, 2008.</t>
  </si>
  <si>
    <t>The Borrower has adopted a legal framework for improved natural resources sustainability in the Borrower's forests, as evidenced through the Borrower's: (i) Law No. 11.284 dated March 2, 2006; (ii) Law No. 11.428 dated December 22, 2006; and (iii) Resolução No. 3545/CMN-BACEN dated February 29, 2008.</t>
  </si>
  <si>
    <t>The Borrower has adopted an initiative (Plano Amazônia Sustentável - Diretrizes para o Desenvolvimento Sustentável da Amazônia Brasileira) through a commitment executed among the Borrower's Presidency and the Governors of the following States in the Borrower's territory: Amazonas, Amapá, Acre, Pará, Mato Grosso, Tocantins, Roraima, Maranhao and Rondônia on May 8, 2008 as evidenced through MMA Oficio No. 16/2009/SECEX/MMA sent to the Bank on January 27, 2009.</t>
  </si>
  <si>
    <t>The Borrower has approved two national initiatives for water: (i) Programa Nacional de Avaliação da Qualidade da Água, as evidenced through MMA Oficio No. 16/2009/SECEX/MMA sent to the Bank on January 27, 2009; and (ii) Plano Nacional de Recursos Hídricos as evidenced through the Borrower's Council for Water Resources Resolution No. 58 dated January 30, 2006.</t>
  </si>
  <si>
    <t>The Borrower has enhanced and revised in December 2007 a methodology for improving the environmental and social sustainability of the hydroelectric sector by adopting an integrated environmental assessment, as evidenced through Resolution No. 393/ANEEL dated December 4, 1998 (as amended in December 2008) and the Borrower's handbook entitled Manual de Inventário Hidroelétrico de Bacias Hidrográficas, Edição 2007, Ministério de Minas e Energia, Secretaria de Planejamento e Desenvolvimento Energético..</t>
  </si>
  <si>
    <t>The Borrower has approved the Plano Nacional sobre Mudança do Clima (see Section I.A.1(b) of this Schedule), after public consultation, in form and substance satisfactory to the Bank.</t>
  </si>
  <si>
    <t>The Borrower has evidenced in form and substance satisfactory to the Bank that new environmental and social institutional policy, following, inter alia, the provisions of Protocolo Verde (see Section I.A.1(c) of this Schedule), has been approved by BNDES Board of Executive Officers, and is being applied to operations financed directly by BNDES.</t>
  </si>
  <si>
    <t>The Borrower has evidenced in form and substance satisfactory to the Bank that BNDES: (i) has restructured its lending programs on forest management, forest plantations, agriculture and associated processing industries to provide incentives for long-term forest management and sustainable land use</t>
  </si>
  <si>
    <t>The Borrower has evidenced in form and substance satisfactory to the Bank that BNDES:  (ii) has designed three sub-sectoral guidelines and its special program on reforestation (Refloresta) to ensure coherence with the BNDES new environmental and social institutional policy, as referred to in Section I.B.1(b) of this Schedule above, and the Borrower's forest legal framework (i.e. the framework comprised of the Borrower's Law No. 11.284 dated March 2, 2006; Law No. 11.428 dated December 22, 2006; and  Resolução No. 3545/CMN-BACEN dated February 29, 2008).</t>
  </si>
  <si>
    <t>The Borrower has evidenced in form and substance satisfactory to the Bank that its national water agency (Agência Nacional de Águas) has executed cooperation agreements with five States in the Borrower's territory for the purpose of implementing the Programa Nacional de Avaliação da Qualidade da Água (see Section I.A.2(d) of this Schedule), at the state level.</t>
  </si>
  <si>
    <t>The Borrower has evidenced in form and substance satisfactory to the Bank that BNDES ensures that its lending program for energy efficiency and renewable energy is consistent with BNDES new environmental and social institutional policy referred to in Section I.B.1(b) of this Schedule.</t>
  </si>
  <si>
    <t>The Borrower's budget law for 2009 which revised the Customs tariff regime by reducing the number of Customs tariff rates from 9 to 6, including the tariff rate "zero", has been enacted.</t>
  </si>
  <si>
    <t>The Borrower's budget law for 2010 which shall revise the Customs tariff regime by reducing the number of Customs tariff rates from 6 to 5, including the tariff rate "zero", shall be enacted.</t>
  </si>
  <si>
    <t>The Inter-Ministerial Council shall adopt an action plan for the establishment of a unique common identification number for businesses to be used by the National Statistics Institute, the tax authorities and the social security authorities, based on a feasibility study to be conducted by the Bank.</t>
  </si>
  <si>
    <t>The Ministry of Finance shall adopt institutional and regulatory provisions in order to improve the performance of the Borrower's micro-finance market, to be adopted on the basis of a study to be carried out by the Ministry of Finance.</t>
  </si>
  <si>
    <t>The Law No. 2008-78 dated December 22, 2008 has been enacted. Such Law amends the Law No. 88-92 dated August 2, 1988 regarding venture capital companies (Sociétés d'Investissement à Capital Risque), and mutual venture funds (Fonds Communs de Placement à risque), in order to: (i) encourage venture capital companies' risk taking by eliminating pre-determined exit conditions and basing exit from financed projects on the performance of the venture capital company at the time of the exit; (ii) simplify taxation of venture capital companies; (iii) encourage venture capital companies to invest in regional development areas; and (iv) eliminate the requirement that mutual venture funds must liberate the totality of the subscribed funds in order to benefit from tax exemption.</t>
  </si>
  <si>
    <t>The Central Bank of Tunisia shall publish statistics for 2010 that shall show a decrease in the rate of non-performing loans to fifteen percent (15%), and an increase in provisioning of non-performing loans to seventy percent (70%).</t>
  </si>
  <si>
    <t>The Inter-Ministerial Council has adopted a draft law related to standards and quality norms applicable to all products imported or utilized in the Borrower's territory, consistent with international best practices.</t>
  </si>
  <si>
    <t>The Inter-Ministerial Council has adopted a draft Decree amending the Decree No. 2006-1826 dated June 26, 2006 regarding NCS, in order to: (i)  mandate NCS to prepare a strategy for services development; (ii) formalize the creation of thematic commissions within NCS; and (iii) strengthen the role of the Permanent Secretariat of NCS through the establishment of a performance-based budgeting unit.</t>
  </si>
  <si>
    <t>The Inter-Ministerial Council has adopted a draft Law amending the Law No. 95-44 dated May 2, 1995 regarding the Registry of Commerce, in order to ensure an effective updating of the information contained in such Registry.</t>
  </si>
  <si>
    <t>The Inter-Ministerial Council has adopted a draft law amending the Urban and Regional Development Code (Code de l'aménagement du territoire et de l'urbanisme), in order to reduce the time necessary for businesses to acquire industrial land.</t>
  </si>
  <si>
    <t>The Ministry of Commerce shall put in place a system of selective management of imports control based on the risks presented by the imported products and the importers in order to allow speedier controls for non-risks products and importers.</t>
  </si>
  <si>
    <t>The Customs Authorities and the Rades Port Authorities shall make the first one-stop trade control procedures office (guichet unique) at Rades Port operational and the Ministry of Transport shall make the electronic platform (liasse transport) which shall connect all operators in the transport chain operational.</t>
  </si>
  <si>
    <t>The Inter-Ministerial Council shall adopt an action plan to reform the regulatory framework of the services sectors, to be prepared on the basis of a regulatory assessment to be carried out by NCS.</t>
  </si>
  <si>
    <t>The Prime Minister shall sign an executive order (arrêté) reducing by half the number of activities where operators are required to obtain a prior authorization in order to start their businesses</t>
  </si>
  <si>
    <t>The Competition Council shall be requested by the relevant sector Ministries to conduct a regulatory and competition assessment of businesses in two new sectors within the services sector.</t>
  </si>
  <si>
    <t>The Stock Market shall publish its annual reports that shall show an increase of the stock market capitalization to at least twenty percent (20%) of the Borrower's Gross Domestic Product, due in particular to the increased number of privatizations implemented through the stock market.</t>
  </si>
  <si>
    <t>Environmental Sustainability DPL</t>
  </si>
  <si>
    <t>4.	The Borrower has increased CONAFOR’S budgetary allocation, by at least 80% (from 2006) to support: (a) greater community access to financial services; (b) the expansion of programs supporting sustainable forestry management; and (c) compensation to eligible forest land owners for environmental services.</t>
  </si>
  <si>
    <t>5.	The Borrower has issued specific provisions (Article 279) for the return of wastewater discharge fees, through CONAGUA, to municipalities and industries pursuant to the 2008 Federal Rights Law (Ley Federal de Derechos).</t>
  </si>
  <si>
    <t>2.	The Borrower, through PROFEPA, has increased by at least 50% the number of tourist enterprises participating in its environmental quality certification program (Programa de Calidad Ambiental Turística)(additional to those participating in December, 2006).</t>
  </si>
  <si>
    <t>1.	The Borrower, through its Secretariat of Tourism, has adopted the development of Agenda 21 action plans in 35 tourism destinations (additional to those that were in effect in December, 2006).</t>
  </si>
  <si>
    <t>8.	The Borrower, through CONAVI, has published new cross-sector guidelines, dated March, 2008, for incorporating environmentally sustainable practices into housing construction and is offering, through its main subsidy program, incentives to encourage their voluntary adoption.</t>
  </si>
  <si>
    <t>7.	The Borrower’s SEMARNAT and SAGARPA have signed a collaboration agreement for the implementation of joint actions to: (a) reduce negative environmental impacts of agricultural practices within the Mexican Mesoamerican Biological Corridor; and (b) include environmental criteria in the Operating Rules of SAGARPA’s Sustainable Use of Natural Resources in Primary Production Program.</t>
  </si>
  <si>
    <t>The Borrower's Budget has been enacted, including a budget allocation for its State Audit Institution as a separate line item;</t>
  </si>
  <si>
    <t xml:space="preserve">The Borrower has transferred adequate funds for the initial capitalization of its Deposit Insurance Scheme; </t>
  </si>
  <si>
    <t>The Borrower has adopted the principles, satisfactory to the Bank, for consolidating business registration procedures related to the issuance of tax, pension and social security numbers identification in the Serbian Business Registers Agency;</t>
  </si>
  <si>
    <t>The Borrower has adopted a strategy, satisfactory to the Bank, for the implementation of a comprehensive review of regulations governing business activities ("regulatory guillotine");</t>
  </si>
  <si>
    <t>The Borrower has offered for sale, or initiated the search for a strategic partner to take over the core assets of two of its largest recipients of state subsidies;</t>
  </si>
  <si>
    <t>The Borrower has enacted the amendments to its Privatization Law dated December 26, 2007, and published in its Official Gazette 123-07, setting December 31, 2008, as the deadline for launching the privatization process of socially-owned enterprises;</t>
  </si>
  <si>
    <t>Starting September 1, 2007, its Privatization Agency has: (a) offered for sale, through tenders, at least forty (40) socially-owned enterprises, and sold at least fifteen (15) of said enterprises; (b) offered for sale, through auctions, at least three hundred fifty (350) socially-owned enterprises, and sold at least forty percent (40%) of said enterprises; and (c) offered for sale at least seven (7) socially-owned enterprises from its list of companies under restructuring or companies of which a significant part thereof is under restructuring, using, as applicable, tender, auction and asset sale procedures, and sold at least four (4) socially-owned enterprises from said list;</t>
  </si>
  <si>
    <t xml:space="preserve">The Borrower has completed the privatization of DDOR Novi Sad.     </t>
  </si>
  <si>
    <t>CEDPL-2</t>
  </si>
  <si>
    <t>The Borrower has introduced several measures aimed at simplification of customs procedures, including, inter alia: information technology upgrading of 123 customs offices; creation of a risk assessment center for reducing the extension of inspections; expansion of beneficiaries of simplified customs procedures and better coordination of the multiple tasks involved in the clearing process; and reduction of required documentation for both exports and imports.</t>
  </si>
  <si>
    <t>BRSA has issued regulations to expand application of the accounting standards to non-banking financial intermediaries ("Communiqué on the Presentation and Content of Publicly Declared Financial Statements and Chart of Accounts and Explanations for Leasing, Factoring and Financing Companies" published in the Official Gazette on May 17, 2007).</t>
  </si>
  <si>
    <t>CMB has issued regulations to make accounting standards mandatory for joint stock companies traded on Istanbul Stock Exchange ("Communiqué Regulating Financial Reporting in Capital Markets", Serial: XI, No. 29, published in the Official Gazette on April 9, 2008).</t>
  </si>
  <si>
    <t xml:space="preserve">The Borrower's Vocational Qualification Authority has established three (3) sector qualification committees with signed protocols for the development of competency-based occupational standards. </t>
  </si>
  <si>
    <t>The Borrower has enacted Law No. 5763 Amending the Labor Law and Some other Laws on May 26, 2008 which, inter alia: (a) introduced a time-bound reduction of employer social security contributions for hiring young and female employees; (b) replaced employer obligations to provide in-house services by outsourcing such services;  (c) removed specific hiring quotas or provided for the budgetary financing of such quotas; and (d) broadened the eligibility of UIF financed vocational training and employment services.</t>
  </si>
  <si>
    <t xml:space="preserve">The Borrower has enacted Law No. 5746 on Supporting Research and Development Activities on March 12, 2008. </t>
  </si>
  <si>
    <t xml:space="preserve">The Borrower has enacted Law No. 5782 Amending the Land Registry Law dated July 15, 2008 providing legal basis for land ownership by foreign entities and individuals. </t>
  </si>
  <si>
    <t>The Borrower has privatized state owned companies and sold state-owned assets with total privatization revenues amounting to the equivalent of $6,500,000,000 during the period of June 2007 - June 2008, under transparent competitive process acceptable to the Bank and with due regard to applicable environmental regulations.</t>
  </si>
  <si>
    <t>BRSA has issued regulations to strengthen banking supervision and enhanced off-site supervision to help manage systemic risk in the banking sector.</t>
  </si>
  <si>
    <t>The Borrower's Financial Sector Commission has been established to enhance coordination of supervision in the financial sector.</t>
  </si>
  <si>
    <t xml:space="preserve">The Borrower has enacted a new Insurance Law No. 5684 on June 14, 2007 and has issued secondary regulations for implementation of the said law. </t>
  </si>
  <si>
    <t>CMB has issued regulations on related party transactions enhancing disclosure requirements and investor protection ("Communiqué Regulating Corporations Subject to the Capital Market Law", Serial: IV, No. 41, published in the Official Gazette on March 19, 2008).</t>
  </si>
  <si>
    <t>(k)	The Recipient has enhanced effectiveness in public spending and strengthened  institutional capacities of its ministries responsible for infrastructures and environment, respectively, by ensuring that the administrative structures in charge of developing program budgets are effectively working in the ministries responsible for infrastructure and environment, respectively, and that baseline data are collected to improve predictability in budget allocation (including for road maintenance).</t>
  </si>
  <si>
    <t>(l)	The Recipient has made progress in the ongoing procurement reform through: (i) the production of baseline data for the monitoring and evaluation of procurement systems; and (ii) the establishment of procurement units in at least two line ministries and two regional level entities.</t>
  </si>
  <si>
    <t>(i)	The Recipient has: (A) implemented a strategy for the maintenance of new water points by the General Directorate of Water Resources of the Recipient’s Ministry of Agriculture, Water and Fisheries (Ministère de l’Agriculture, de l’Hydraulique et des Ressources Halieutiques) and (B) ensured that water piped systems have been transferred to twenty-five (25) rural communes and at least two (2) contracts have been signed between rural communes and professional operators to manage water piped systems.  Furthermore, the Recipient has continued to implement the ONEA hygiene and sanitation promotion program in four (4) secondary cities in accordance with said program.</t>
  </si>
  <si>
    <t>(j)	The Recipient has strengthened the deconcentration of its budget management through: (i) the introduction of the accounting module of the Consolidated Accounting for Local Governments (Comptes Intégrés des Collectivités Locales - CICL) software in at least twenty (20) urban communes and the adoption of a calendar for the development and deployment of CICL’s administrative management module; and (ii) the establishment of several branch offices of the Recipient’s Ministry of Economy and Finance (three (3) new services in DGB, ten (10) new services in DGTCP, two (2) new services in DCCF, and seven (7) new services in DGI).</t>
  </si>
  <si>
    <t>(g)	The Recipient has transferred the facilities for pre-scholar and primary education to forty-nine (49) urban municipalities and has transferred to this effect school funds to twenty-two (22) provinces and their urban municipalities through a credit delegation.</t>
  </si>
  <si>
    <t>(h)	The Recipient has transferred the ownership of the real estate assets of health facilities to forty-nine (49) urban municipalities and has strengthened the human resource planning, training and management functions in the Recipient’s Ministry of Health as evidenced by the adoption of a Human Resources Hiring Plan and Health Personnel Training Plan, and the operationalization of the human resources software system.</t>
  </si>
  <si>
    <t>(m)	The Recipient has strengthened its independent audit institution for public finance through: (i) the adoption of a decree on the review of small communes' records and accounts by a regional accountant (trésorier); and (ii) the decision to execute the Court of Accounts’ (Cour des Comptes) budget through related arrangements similar to those of the Faso Ombudsman or the High Council for Communication.</t>
  </si>
  <si>
    <t>(f)	The Recipient has submitted to Parliament a draft law on the overall regulation of the Recipient’s electricity supply.</t>
  </si>
  <si>
    <t>(b)	The Recipient has adopted a strategy and calendar for enhanced private sector participation in SOFITEX’s equity and an independent financial and operational audit of SOFITEX for 2004-2007 has been launched.</t>
  </si>
  <si>
    <t>(a)	The Recipient has further revised its producer pricing mechanism for cotton to better align it with the international market price and SOFITEX has started to reduce its operating costs in 2007 and has adopted and started implementing a restructuring plan aimed at further reducing its operating costs in 2008.</t>
  </si>
  <si>
    <t>(c)	The Recipient has launched a broad stakeholders’ consultation process toward the adoption of an action plan for the implementation of the EITI.</t>
  </si>
  <si>
    <t>(d)	The Recipient has adopted a regulation for land titling issuance and has implemented said legislation through the establishment of a one-stop shop for land titling and a one-stop shop for construction permits.</t>
  </si>
  <si>
    <t>(e)	The Recipient has adopted labor regulations to enhance the flexibility in the hours and schedules worked and to remove the limitation in the renewal of term contracts in certain sectors including mining.</t>
  </si>
  <si>
    <t>The Recipient has: (i) disbursed on a quarterly basis the financial transfers to 49 urban Municipalities for their recurring charges listed in the Recipient's budget law for 2009</t>
  </si>
  <si>
    <t xml:space="preserve">The Recipient has published on the Government's website the approved national budget and information on budget execution (on a functional basis and for each Ministry) and transfers to local governments. </t>
  </si>
  <si>
    <t xml:space="preserve">The Recipient has caused the annual reports of its Court of Accounts for 2006 and 2007 to be published on the Court of Accounts' website. </t>
  </si>
  <si>
    <t xml:space="preserve">The Recipient has submitted to its Parliament a bill pertaining to digital signature, and has prepared a draft application decree describing the process for the certification of digital signature. </t>
  </si>
  <si>
    <t>The Recipient has: (ii) transferred to Territorial Collectivities and disbursed on a quarterly basis the investment funds resources for classroom construction in the 13 regional capitals.</t>
  </si>
  <si>
    <t xml:space="preserve">To support economic activities and services in the secondary urban municipalities, the Standing Fund for the Development of Local Authorities (FPDCT) has started selecting and financing economic and social infrastructure projects in four municipalities beyond Ouagadougou and Bobo-Dioulasso. </t>
  </si>
  <si>
    <t xml:space="preserve">The Recipient has signed operation protocols for the management of the water and sanitation services transferred to Territorial Collectivities in at least 100 rural Municipalities in the aggregate. </t>
  </si>
  <si>
    <t xml:space="preserve">The Recipient has: (i) consolidated the cotton price setting mechanism by contracting an independent entity taking full responsibility for the implementation of the formula and the calculation of the farm gate price each year; </t>
  </si>
  <si>
    <t xml:space="preserve">The Recipient has:(ii) contracted a credit rating agency to provide rating advice for SOFITEX; </t>
  </si>
  <si>
    <t>The Recipient has: (iii) produced certified accounts of SOFITEX's activity in 2008</t>
  </si>
  <si>
    <t xml:space="preserve">The Recipient has:(iv) caused SOFITEX to implement its restructuring plan as adopted in 2008, to reduce its operation costs. </t>
  </si>
  <si>
    <t>The Recipient has opened CEFORE for its Northern and Central-Eastern regions</t>
  </si>
  <si>
    <t>The Recipient's High Authority for State Oversight has published a base line report on the extent of the corruption in the country and adopted a statistical reporting system on pending and closed corruption cases. The Recipient has improved the attractiveness of the terms and conditions of employment of the inspectorate bodies' staff across its Ministries.</t>
  </si>
  <si>
    <t>Has begun publication in MEF's Transparency Portal of the adjusted budget, as mandated by Sections 83.2 and 83.3 of Borrower's Law No. 29289 (Ley de Presupuesto 2009) of December 11, 2008, as evidenced by official letter (Oficio) from MEF's National Budget Director dated February 12, 2009, accompanied by a screenshot of MEF's Transparency Portal showing the publication of said adjusted budget.</t>
  </si>
  <si>
    <t>Performance-based budgeting goals have been defined for the education, health, nutrition and identity programs, as mandated by the Borrower's Law No. 28411 (Ley General del Sistema Nacional de Presupuesto) of December 8, 2004, as evidenced by the inclusion of said budgeting goals in Borrower's Law No. 29289 (Ley de Presupuesto 2009) of December 11, 2008.</t>
  </si>
  <si>
    <t xml:space="preserve">Has published on MEF's Transparency Portal, budget execution and physical data for 31 outputs of Strategic Programs for 2008, as evidenced by Memorandum No. 068-2009-EF/76.01 from MEF's Budget Director, dated February 12, 2009, accompanied by a screenshot from MEF's Transparency Portal website showing the publication, as well as a copy of an accumulative report of the advances of the physical and financial implications of the Strategic Programs, published on MEF's Transparency Portal on January 2009. </t>
  </si>
  <si>
    <t>The Borrower, through RENIEC, has issued official letter (Oficio) No. 000057-2009/JNA/RENIEC, signed by its national head and dated February 9, 2009, accompanied by a sample birth certificate, certifying that all birth certificates  include a national identity code (Código Único de Identificación - CUI ), as mandated by RENIEC's Resolution No. 397-2006-JEF/RENIEC, dated May 26, 2006</t>
  </si>
  <si>
    <t>The Borrower, through MINEDU, has issued official letter (Oficio) No. 010-2009-ME/SPE/UMC, signed by the Director of its Quality Management office, and dated February 6, 2009, certifying that the second grade universal standard test was repeated during the years 2007 and 2008, and that the coverage of the test corresponding to 2007 was expanded to cover 91% of the Borrower's schools and 80% of the students,  accompanied by a detailed report of the outcome for the 2007 test.</t>
  </si>
  <si>
    <t>The Borrower, through MINSA, has: (a) issued official letter No. 1220-2008-DG-CENAN/INS, signed by the Director of the national nutrition and food institute, and dated December 24, 2008, establishing goals for child growth and development consultations for each regional health directorate (Dirección Regional de Salud - DIRESA); and (b) presented an accumulative report, published on MEF's Transparency Portal on January 2009, of the physical and financial advances in child growth and development services, with respect to the obligation of MEF to publish quarterly updates on MEF's Transparency Portal regarding compliance with such goals.</t>
  </si>
  <si>
    <t>The Borrower, through MINSA, has: (a) issued official letter (Oficio) No. 8367/2008/DGSP/MINSA, signed by its General Director of health services, and dated December 23, 2008, establishing the goals for institutional births for each health Budget Executing Unit; and (b) presented an accumulative report, published on MEF's Transparency Portal on January 2009, of the physical and financial advances in institutional birth services, with respect to the obligation of MEF to publish quarterly updates on MEF's Transparency Portal regarding compliance with such goals.</t>
  </si>
  <si>
    <t xml:space="preserve">The Borrower, through SIS, has issued official letter No. 228-2009-SIS-J, signed by its head of the integral health insurance system, and dated February 12, 2009, reporting SIS' budget assignment execution, as well as certifying the implementation of SIS' health insurance expansion plans for years 2006, 2007 and 2008.  </t>
  </si>
  <si>
    <t>10.	Approved FY08 Budget: In accordance with paragraphs 22 and 23 of the Letter of Development Policy, the Recipient has approved its budget for FY 2007/08 in line with MKUKUTA policy objectives.</t>
  </si>
  <si>
    <t>11.	Expenditure Outturn: In accordance with paragraph 21 of the Letter of Development Policy, the Recipient has provided its expenditure outturn for FY 2006/07 consistent with its approved budget for said FY.</t>
  </si>
  <si>
    <t>9.	Audit Bill: In accordance with paragraph 34 of the Letter of Development Policy, the Recipient has submitted to the Parliament the Audit Bill.</t>
  </si>
  <si>
    <t>4.	Transport Sector Investment Plan: In accordance with paragraph 9 of the Letter of Development Policy, the Recipient has prioritized the implementation of the Transport Sector Investment Plan, and made adequate provision in the budget for maintenance and a framework to facilitate public-private partnerships in the transport sector.</t>
  </si>
  <si>
    <t>6.	Education Sector: In accordance with paragraphs 40 and 41 of the Letter of Development Policy, the Recipient has carried out an education sector review, satisfactory to the Association.</t>
  </si>
  <si>
    <t>1.	Crop Board Legislation: The Recipient has, in accordance with paragraph 15 of the Letter of Development Policy, prepared draft amendments to six crop board legislation, and has finalized stakeholder consultations on implementation of crop board reforms and prepared the required strategic plans.</t>
  </si>
  <si>
    <t>3.	Roads Bill: In accordance with paragraph 11 of the Letter of Development Policy, the Recipient has submitted to the Parliament a draft Roads Bill.</t>
  </si>
  <si>
    <t>8.	Anti-Corruption Act: In accordance with paragraph 32 of the Letter of Development Policy, the Recipient has enacted the Anti-Corruption Act.</t>
  </si>
  <si>
    <t>2.	TANESCO Financial Recovery Plan: The Recipient has, in accordance with paragraph 12 of the Letter of Development Policy, made progress in the implementation of the TANESCO financial recovery plan, specifically in increasing revenues, and strengthening governance of the energy sector through improved regulation.</t>
  </si>
  <si>
    <t>5.	Health Sector: In accordance with paragraph 39 of the Letter of Development Policy, the Recipient has carried out a health sector review, satisfactory to the Association.</t>
  </si>
  <si>
    <t>7.	Water Sector: In accordance with paragraph 42 of the Letter of Development Policy, the Recipient has carried out a water sector review, satisfactory to the Association.</t>
  </si>
  <si>
    <t>Approved FY09 Budget:  In accordance with paragraphs 18 to 20 of the Letter of Development Policy, the Recipient has approved its budget for FY 2008/09 in line with MKUKUTA policy objectives.</t>
  </si>
  <si>
    <t>Governance and Public Sector Management:  In accordance with paragraphs 26 and 27 of the Letter of Development Policy, the Recipient has approved the creation of a new Department of Internal Audit in the Ministry of Finance and Economic Affairs, and prepared draft regulations under the Procurement and Supplies Professional Board Act 2007.</t>
  </si>
  <si>
    <t>Infrastructure Sector:  In accordance with paragraph 11 of the Letter of Development Policy, the Recipient has finalized a national public-private partnership policy to facilitate public-private partnerships in the infrastructure sector, among others.</t>
  </si>
  <si>
    <t xml:space="preserve">Education Sector:  In accordance with paragraphs 30 to 34 of the Letter of Development Policy, the Recipient has prepared an Education Sector Performance Report for 2007/08 using an agreed sector monitoring tool, satisfactory to the Association. </t>
  </si>
  <si>
    <t>TANESCO Financial Recovery Plan:  The Recipient has, in accordance with paragraphs 9 and 10 of the Letter of Development Policy, made progress in the implementation of the TANESCO financial recovery plan, taking all necessary actions regarding any additional measures that may be required to strengthen TANESCO's revenue base.</t>
  </si>
  <si>
    <t xml:space="preserve">Forestry, Fisheries, Wildlife, Minerals and Oil &amp; Gas Sectors:  In accordance with paragraph 13 of the Letter of Development Policy, Recipient has collected information and reported on transparent and accountable systems of licenses/concession allocations in the forestry, fisheries, wildlife, minerals and oil &amp; gas sectors. </t>
  </si>
  <si>
    <t xml:space="preserve">Governance and Public Sector Management:  In accordance with paragraph 25 of the Letter of Development Policy, the Recipient has adopted concrete steps to prepare a revised medium-term pay policy as the basis for reform of pay and allowances, satisfactory to the Association. </t>
  </si>
  <si>
    <t xml:space="preserve">Health Sector:  In accordance with paragraph 29 of the Letter of Development Policy, the Recipient has updated the 2006/07 Health Sector Performance Report, and produced and disseminated the Health Sector Performance Report for 2007/08, satisfactory to the Association. </t>
  </si>
  <si>
    <t>Water Sector:  In accordance with paragraph 35 of the Letter of Development Policy, the Recipient has carried out a Water Sector Review, satisfactory to the Association.</t>
  </si>
  <si>
    <t xml:space="preserve">Issued, through MAVDT, official letter signed by its Vice-Minister No. 2000-2-126271 dated November 5, 2008, accompanied by various official communications supporting the actions taken by MAVDT for the strengthening of its climate change unit and the necessary steps to meet the environmental goals set forth in the 2006-2010 National Development Plan. </t>
  </si>
  <si>
    <t>(i) Issued, though MAVDT, Circular No. 2000-3-129333, signed by its Vice-Minister and dated November 11, 2008, accompanied by other official communications and screenshots from MAVDT's website supporting the establishment of procedures for the implementation of a system to monitor and evaluate both national and regional environmental management, based on the sustainable development objectives described in Decree 1200 of April 20, 2004; and (ii) published electronically, through MAVDT, on its website the monitoring and evaluation system referred to in (i) above.</t>
  </si>
  <si>
    <t xml:space="preserve">Issued, through MAVDT, an official letter signed by its Vice-Minister, attaching draft minutes of the XXV National Environmental Council meeting dated July 28, 2008, evidencing the discussion and approval of an urban environmental policy jointly prepared by MAVDT, CARs and AAUs, clarifying roles and responsibilities of CARs and AAUs, as well as implementing mechanisms for improved transparency. </t>
  </si>
  <si>
    <t>Issued, through DNP and MAVDT, official letters Nos. GPADS-20087030663111 of November 5, 2008 and 2000-2-128270 of November 10, 2008 respectively, accompanied by various official communications supporting the actions taken by both agencies to adapt DNP and MAVDT's structures to better meet the environmental goals set forth in the 2006-2010 National Development Plan, as well as to better manage environmental policies.</t>
  </si>
  <si>
    <t>Issued, through MAVDT, Resolution No. 2160 of December 7, 2007, jointly with an official letter signed by its Vice-Minister dated October 31, 2008, creating the water resources unit within MAVDT, setting forth its functions and responsibilities, and indicating the budget allocated to said unit for the carrying out of its functions.</t>
  </si>
  <si>
    <t>The MoFPS has submitted to the Borrower's Cabinet proposed amendments to the Borrower's Financial Administration and Audit Act and the Borrower's Public Bodies Management and Accountability Act, which amendments introduce a fiscal responsibility framework.</t>
  </si>
  <si>
    <t>The MoFPS has developed and approved an action plan for the consolidation of Public Bodies' and Central Government accounts.</t>
  </si>
  <si>
    <t>The MoFPS has: (a) ceased authorization of deferred financing in the Central Government since 2005; and (b) communicated its commitment to the Borrower's Cabinet (on December 10, 2007) and Parliament (on December 11, 2007) not to utilize any deferred financing arrangement.</t>
  </si>
  <si>
    <t>The Public Sector Modernization Division of the Borrower's Cabinet Office has prepared a draft technical framework for the Borrower's capital investment prioritization, establishing the link between policy, planning and budget allocation.</t>
  </si>
  <si>
    <t>(a) The Borrower's Auditor General is implementing its action plan for institutional and professional capacity building; and (b) the Borrower's Minister of State in the Ministry of Labor and Social Security and the Borrower's Deputy Leader of the House, on behalf of the MoFPS, have submitted to Parliament for approval a proposal to update legislation governing the internal audit departments and audit committees (the Financial Administration and Audit (Amendment) Act, 2008).</t>
  </si>
  <si>
    <t>The MoFPS has: (a) issued:  (i) the Provisional Collection of Tax (Income Tax) Order, 2008 on June 20, 2008 to increase the threshold above which individual income tax is due; (ii) the Provisional Collection of Tax (General Consumption Tax) Order, 2008 on May 9, 2008 to simplify the general consumption tax on motor vehicles; and (iii) the Provisional Collection of Tax (Stamp Duty) Order, 2008 on April 11, 2008 to simplify the special consumption tax on tobacco; and (b) submitted to Cabinet a proposal for amalgamation of statutory payroll deductions.</t>
  </si>
  <si>
    <t>The Borrower has: (a) issued a six-month tax amnesty for taxpayers with arrears due and payable on or before April 11, 2008; and (b) published a plan to continue its efforts to reduce tax arrears and improve revenue collections during its fiscal year 2008/2009 and beyond.</t>
  </si>
  <si>
    <t>the divestiture of forty-nine percent of Petrojam Limited and significant advances in the divestiture of the Borrower's sugar cane industry assets and Petrojam Ethanol Limited, as evidenced by the Heads of Agreement signed by the Borrower with a potential buyer on June 27, 2008;</t>
  </si>
  <si>
    <t>the engagement of privatization advisors for the divestment of Air Jamaica Limited;</t>
  </si>
  <si>
    <t>the arrangement reached by the Borrower, in principle, to privatize Clarendon Alumina Partners, an entity which represents the Borrower's equity in the Jamalco refinery;</t>
  </si>
  <si>
    <t>the preparation of a draft information memorandum in respect of the privatization of Mavis Bank Coffee Factory Ltd. to be issued to prospective bidders; and</t>
  </si>
  <si>
    <t>the identification of fifteen entities (including Wallenford Coffee Company Ltd. and Caymanas Track Limited) of commercial nature for privatization.</t>
  </si>
  <si>
    <t>The Borrower has completed an education sector employment survey which is the first step of an employment survey of the Borrower's public sector to be included in a study to evaluate a medium-term strategy for Borrower public sector workforce skills needs and compensation.</t>
  </si>
  <si>
    <t>The Borrower has issued the Legislative Decree No.1013, dated May 13, 2008, published in the Official Gazette, dated May 14, 2008, which created MINAM and established its organization and key functions.</t>
  </si>
  <si>
    <t>The Borrower has issued the Supreme Decree No.006-2008-MINAM, dated November 15, 2008, with the regulation establishing functions of the SERNANP.</t>
  </si>
  <si>
    <t>(ii) the Borrower has issued the Supreme Decree No.010-2008-PRODUCE  which set the Maximum Permissible Levels (LMPs) for the fish industry.</t>
  </si>
  <si>
    <t>The Borrower has issued the Law No. 28526, dated May 25, 2005 and subsequently the Legislative Decree No. 1042, published in the Official Gazette, dated June 26, 2008, both of which modified the Borrower's Law No. 28271, dated July 2, 2004,  to place the responsibility for remediating mining environmental legacies (MELs) on private holders (even after mining title and/or concessions have expired) and forbids the granting of new mining concessions to companies that have not remediated their MELs on other sites.</t>
  </si>
  <si>
    <t xml:space="preserve">The Borrower has issued the Supreme Decree No. 028-2008-EM, dated May 26, 2008 and published in the Official Gazette, dated May 27, 2008, Ministerial Resolution No. 304-2008-MEM/DM, dated June 24, 2008 and published in the Official Gazette, dated June 26, 2008, which approved a regulation defining public and community participation during the concession, exploration, exploitation, execution and mine closing phases of the mining cycle. </t>
  </si>
  <si>
    <t>The Borrower has issued the Legislative Decree No. 1084, dated June 27, 2008 and published in the Official Gazette, dated June 28, 2008, which regulates Anchoveta fishing quotas by vessel, and establishes social protection measures for potential displaced workers.</t>
  </si>
  <si>
    <t>Second Programmatic Fiscal Management and Competitveness DPL</t>
  </si>
  <si>
    <t>A.	The Borrower has taken significant steps to strengthen sustainability and transparency of fiscal policy by having: (i) fully complied with fiscal rules, as evidenced by the declaration of compliance with fiscal responsibility published in the Ministry of Economy’s website (www.mef.gob.pe/DGAES), on May 29, 2008; and (ii) issued Legislative Decree No. 1012 of May 13, 2008 approving the framework law for the treatment, limits and registering of firm and contingent operations associated with private and public partnerships.</t>
  </si>
  <si>
    <t>C.	The Borrower has taken measures to strengthen its budgetary management by: (i) issuing a Supreme Decree No. 082-2007-EF of June 28, 2007, and the Directorate Resolution No. 013-2008-EF/77.15 of April 30, 2008, regulating the incorporation, in the treasury single account at the Banco de la Nación, of all “ear-marked resources”; and (ii) issuing Supreme Decree No. 068-2008-EF of May 24, 2008 approving a new functional budgetary classification.</t>
  </si>
  <si>
    <t>D.	The Borrower has taken significant steps to gradually implement the result-based budget management system referred to in Law 28927 (2007 budget law) of December 12, 2006, Law 29142 (2008 budget law) of December 10, 2007 and Directorate Resolution No. 027-2007-EF/76.01 of July 2, 2007, aimed at the improvement, control and impact of public spending at a national, sub-national and sectoral levels, including the introduction of programmatic formulation for the budget, as well as five priority programs with a results framework.</t>
  </si>
  <si>
    <t>E.	The Borrower has taken measures to make public sector processes more transparent, accessible and agile, by: (i) integrating the Borrower’s procurement electronic system (SEACE) with the Borrower’s integrated financial management system (SIAF) at the process level, as evidenced by Memorandum No. 443-2008-EF/42.01 from the MEF’s General Office of Statistics and Informatics; (ii) issuing new regulations for the Law on Electronic Signatures (Ley de Firmas y Certificados Digitales No. 27269), through Supreme Decree No. 004-2007-PCM of January 12, 2007.</t>
  </si>
  <si>
    <t>B.	The Borrower has taken measures for improving the efficiency and neutrality of the tax system by issuing Legislative Decrees No. 971 of December 22, 2006, Nos. 975, 976, 977 and 978 of March 14, 2007, providing the legal framework for the implementation of: (i) a gradual elimination of regional and sectoral exemptions; (ii) a requirement of a cost-benefit analysis for maintaining current tax exemptions and granting new ones; and (iii) a reduction of the financial transactions tax rate to 0.07% starting in 2008, and reducing to 0.05% starting in 2010.</t>
  </si>
  <si>
    <t>I.	The Borrower, through its stock and business supervisory commission (CONASEV), has taken measures to deepen financial instruments and services by approving Resolution CONASEV No. 087-2007-EF/94.01.1 of November 16, 2007, allowing the use of assets in the securitization process.</t>
  </si>
  <si>
    <t>H.	The Borrower has taken the necessary steps to promote sustainable financial deepening of micro and consumer credit by issuing, through its superintendence of banks and insurance, Resolutions SBS No. 1237-2006 of September 22, 2006, No. 1122-2006 of August 29, 2006, and No. 215-2007 of February 27, 2007 respectively, approving rules for: (i) retail debtor’s over indebtedness risk management; (ii) expansion of the operations of non-banking financial institutions; and (iii) provision of micro-insurance (more info on this last one).</t>
  </si>
  <si>
    <t>G.	The Borrower has expanded the business licensing and construction permit simplification program (TRAMIFACIL Program) to municipalities in the following five regions: Puno, Cajamarca and Lima, as evidenced by the findings set forth in the report published by the International Finance Corporation in December 2007.</t>
  </si>
  <si>
    <t>F.	The Borrower has continued to carry out significant efforts to expand and deepen international trade by: (i) completing the negotiations for a free trade agreement with Canada, as evidenced by the minutes of negotiations dated January 28, 2008; (ii) issuing Supreme Decrees Nos. 091-2007-EF of July 9, 2007, 105-2007-EF of July 19, 2007, 158-2007-EF of October 13, 2007, 163-2007-EF of October 27, 2007, and 038-2008-EF of March 17, 2008, to reduce the average tariff rate to 5% and the tariff dispersion to 5.9%; and (iii) implementing measures to facilitate external trade through the regulation of the one-stop-shop for foreign trade (Ventanilla Unica de Comercio Exterior), evidenced by the issuance of Supreme Decree No. 010-2007-MINCETUR, and the issuance of regulations for the Law on Foreign Trade Facilitation through Supreme Decree No. 022-2008-EF, with the objective of establishing uniform procedures for authorization and control of imports and exports subject to non-tariff measures.</t>
  </si>
  <si>
    <t>Second Governance and Growth Credit (GRGC-2)</t>
  </si>
  <si>
    <t>The Recipient has: 1.	adopted an acceptable plan that minimizes adverse fiscal and monetary consequences for converting non-interest bearing securities held by the Bank of Sierra Leone to interest bearing assets, in accordance with the provisions of paragraph 8 of the Letter of Development Policy;</t>
  </si>
  <si>
    <t>The Recipient has: 4.	met the following benchmarks: (a) at least 23 ministries, departments, or agencies have produced procurement plans for 2008 for approval by the Recipient’s Ministry of Finance and Economic Development or other appropriate statutory bodies; and (b) for at least 12 entities with approved procurement plans for 2007, the share of total procurement that was conducted through open competition is at least 25 percent of the total of procurements above the national small purchase threshold, whether the share is defined in terms of number of procurements or value of procurements, all in accordance with the provisions of paragraph 38 of the Letter of Development Policy;</t>
  </si>
  <si>
    <t>The Recipient has: 2.	(a) ensured that the ratio of actual to budgeted spending on priorities related to the Heavily Indebted Poor Country Initiative and the Recipient’s Poverty Reduction Strategy in the second half of 2007 is not smaller than the ratio of actual to budgeted expenditures for all other discretionary primary expenditures, in accordance with the provisions of paragraph 32 of the Letter of Development Policy; and (b) ensured that any spending from miscellaneous budget head 501, or any other budget head for unallocated expenditures, will be made in full conformity with sections 25(4) and 25(5) of the Government Budgeting and Accountability Act (2005) starting from January 2008 and verified on a quarterly basis, in accordance with the provisions of paragraph 30 of the Letter of Development Policy;</t>
  </si>
  <si>
    <t>The Recipient has: 3.	adopted and made satisfactory progress in enforcing new regulations for the implementation of the Government Budgeting and Accountability Act (2005), in accordance with the provisions of paragraph 30 of the Letter of Development Policy;</t>
  </si>
  <si>
    <t>The Recipient has: 7.	approved at Cabinet level a satisfactory package of financial sector legislation including the Companies Act and the Payment Systems Act, in accordance with the provisions of paragraph 43 of the Letter of Development Policy.</t>
  </si>
  <si>
    <t>The Recipient has: 5.	replaced the Recipient’s Establishment Secretary’s Office with a human resource management office, in accordance with the provisions of paragraph 26 of the Letter of Development Policy;</t>
  </si>
  <si>
    <t>The Recipient has: 6.	ensured that the budgetary funds actually transferred to local councils in the first three quarters of 2007, expressed as a share of total discretionary non-salary, non-interest recurrent spending, is within 4 percentage points of the budgeted share for the first three quarters of 2007, in accordance with the provisions of paragraph 25 of the Letter of Development Policy;</t>
  </si>
  <si>
    <t>The Recipient has: 9.	submitted to Parliament the General Law (Business Start-up) (Amendment) Act, 2007 and the Registration of Business Act, 2007, in accordance with the provisions of paragraph 42 of the Letter of Development Policy.</t>
  </si>
  <si>
    <t>The Recipient has: 8.	continued to advance the planned expansion of the cadastral system for the administration of mineral licensing by setting up new offices for installation of the cadastral system in the remaining key mining areas centered around the towns of Kenema and Bo, in accordance with the provisions of paragraph 48 of the Letter of Development Policy</t>
  </si>
  <si>
    <t>SIR DPL II</t>
  </si>
  <si>
    <t>10.	The Borrower, through its Council of Ministers, has approved a package of measures and incentives to support the continued implementation of the unified standard and school consolidation.</t>
  </si>
  <si>
    <t>9.	The Borrower has maintained the unified standard and per student financing and delegated school budgets as a national policy.</t>
  </si>
  <si>
    <t>2.	The Borrower, through its MLSP, has restructured active labor market programs as per the Employment Action Plans 2007 and 2008 to strengthen on the job qualification and professional training programs and service delivery linked to private sector skill needs.</t>
  </si>
  <si>
    <t>4.	The Borrower has taken part in international assessment tests such as PISA 2006, PIRLS 2006, and TIMSS 2007, and, through its MES, has administered sample testing of Matura in Bulgarian language and literature, Math and foreign languages, a new national placement tests for 7th graders and a new census-based test of 4th graders.</t>
  </si>
  <si>
    <t>1.	The Borrower has removed the automatic portability of the seniority bonus, transforming it into a bonus for relevant professional experience.</t>
  </si>
  <si>
    <t>5.	The Borrower, through its MES, has trained fifty percent (50%) of school directors through the newly created Institute of School Directors.</t>
  </si>
  <si>
    <t>3.	The Borrower has prepared an ex ante assessment of the impact of measures to strengthen work incentives in the social assistance system, and based on its conclusions has developed an employment activation program including individual action plans for social assistance beneficiaries.</t>
  </si>
  <si>
    <t>6.	The Borrower has ensured that the role of the NHIF as a primary payer of hospitals, is maintained and payment system has been improved to promote an efficient use of resources and financial sustainability of the national health insurance system.</t>
  </si>
  <si>
    <t>7.	The Borrower has taken the first steps towards implementation of the masterplanning exercise by endorsing: (a) the guidelines and recommendations on health service planning; and (b) framework for prioritizing investment needs, and it is using accreditation of facilities as a tool for rationalizing services.</t>
  </si>
  <si>
    <t>8.	The Borrower has adopted and implemented measures that will improve pharmaceutical approval, pricing, and reimbursement policies to increase the efficiency of public spending on pharmaceuticals and access to essential drugs (e.g. Unify drug lists into one single list based on INN name and ATC/DDD classification).</t>
  </si>
  <si>
    <t>ERSG-2</t>
  </si>
  <si>
    <t>Cabinet approval and submission to Parliament of a new draft organic budget law, in form and substance satisfactory to the Association and reflecting relevant current international standards, in accordance with paragraph 36 of the LDP.</t>
  </si>
  <si>
    <t>Establishment of a budget preparation timetable, related responsibilities of various entities, and the principal elements of a future framework letter for purposes of improvement of timeline and efficiency of budget preparation process, all through the promulgation of legislation, in form and substance satisfactory to the Association, in accordance with paragraph 37 of the LDP.</t>
  </si>
  <si>
    <t>Improvement, in a manner satisfactory to the Association, of the identification methodology applicable to poverty reduction expenditures, through revision of the criteria for functional classification of such expenditures on the basis of the Recipient’s 2006 Poverty Reduction Strategy Paper, in accordance with paragraph 38 of the LDP.</t>
  </si>
  <si>
    <t>Submission, to the Audit Court, of the 2006 and 2007 general and extra-budgetary government accounts, in form and substance satisfactory to the Association, in accordance with paragraph 43 of the LDP.</t>
  </si>
  <si>
    <t>Preparation and implementation, by the ministry at the time responsible for finance, in consultation with the Recipient’s ministries at the time responsible for public security, national defense, and ex-combatants, national education, agriculture, health, and AIDS control, commencing the second quarter of 2008, of revolving quarterly cash flow plans, in form and substance satisfactory to the Association, based on realistic revenue forecasts and assessments of seasonal expenditure requirements, and providing said ministries quarterly commitment ceilings, in accordance with paragraph 40 of the LDP.</t>
  </si>
  <si>
    <t>Re-launch of a public-private consultation framework with regard to economic policy relating to private sector development, through the promulgation of legislation, in form and substance satisfactory to the Association, in accordance with paragraph 45 of the LDP.</t>
  </si>
  <si>
    <t>Reestablishment, in a manner satisfactory to the Association, of an internal inspection and verification unit under the supervisory authority of the ministry at the time responsible for finance, with an institutional framework, functions, and resources satisfactory to the Association, including adoption of a 2008 work program, in form and substance satisfactory to the Association, and transmittal to the Association of a draft procedures manual governing the functioning of said unit, in form and substance satisfactory to the Association, in accordance with paragraph 42 of the LDP.</t>
  </si>
  <si>
    <t>Cabinet approval and submission to Parliament of a new draft investment code, in form and substance satisfactory to the Association and reflecting relevant current international standards, in accordance with paragraph 44 of the LDP.</t>
  </si>
  <si>
    <t>Publication, in French and Kirundi, in a manner satisfactory to the Association, of green coffee export sales regulations, setting out the rules applicable to marketing during the Recipient’s 2008 coffee season and approved by the Council of the Coffee Office of Burundi, in form and substance satisfactory to the Association, in accordance with paragraph 47 of the LDP.</t>
  </si>
  <si>
    <t>Launch, in a manner satisfactory to the Association, of a study analyzing the institutional capacity of the Recipient for public enterprise reform and including a related action plan for purposes of improvement of said capacity, in accordance with paragraph 46 of the LDP.</t>
  </si>
  <si>
    <t>Disseminate the "Proposal to Restructure Education and Training Financing for the Period 2008-2012" for comment by government agencies.</t>
  </si>
  <si>
    <t>Prepare annual financial reports for at least twenty (20) HEIs for the fiscal year 2007 (incorporating all revenues, expenditures and funding sources).</t>
  </si>
  <si>
    <t>Complete the audit of at least twelve (12) institutions of higher education under the control of the Ministry of Education and Training.</t>
  </si>
  <si>
    <t>Approve the charter of the first model university conferring upon said university academic, managerial and financial autonomy.</t>
  </si>
  <si>
    <t>Establish the principles and procedures for the establishment, merger, division and dissolution of institutions of higher education with a view to providing a common framework for public and private domestic investments in education.</t>
  </si>
  <si>
    <t>Establish a regulation in regard to requirements of doctoral programs with a view to enhancing the autonomy of institutions of higher education in admission to, and teaching and assessment of such programs, and in award of doctorate degrees.</t>
  </si>
  <si>
    <t>Define the working conditions for the teaching and research staff at institutions of higher education</t>
  </si>
  <si>
    <t>clarify the procedures and criteria for the appointment and dismissal of their professors and associate professors, with a view to enhancing the autonomy of said institutions in human resources management.</t>
  </si>
  <si>
    <t>Require institutions of higher education to publicly disclose information on quality of education, facilities, teaching and management staff, income and expenditure.</t>
  </si>
  <si>
    <t>Completion of development of PublicBooks software, satisfactory to the Association, for purposes of improvement of budget preparation, reporting, and accounting in the Recipient's budget agencies.</t>
  </si>
  <si>
    <t>Publication, on the official website of the Rwanda Public Procurement Authority, of the 2008 annual report of the independent panel addressing appeals by contractors of public procurement decisions, for purposes of improvement of transparency and accountability in public procurement.</t>
  </si>
  <si>
    <t>Publication, on the official website of the Recipient's ministry at the time responsible for education, of the Policy on Technical and Vocational Education and Training.</t>
  </si>
  <si>
    <t>Adoption, by the Recipient's Cabinet, of a road maintenance strategy, satisfactory to the Association, including a framework for the financing and operationalization of road maintenance, and clarifying the roles and responsibilities of the central government and Districts in road maintenance.</t>
  </si>
  <si>
    <t>Completion, by the Recipient's ministry at the time responsible for agriculture, of feasibility studies, satisfactory to the Association, on watershed management in at least four (4) of the thirty-four (34) sites identified for watershed management and terracing under the Land Husbandry, Water Harvesting, and Hillside Irrigation Program, and including a technical assessment of such pilot activities and mapping of areas requiring protection through watershed management and terracing.</t>
  </si>
  <si>
    <t>Execution of a memorandum of understanding, satisfactory to the Association, between the Recipient's ministry at the time responsible for agriculture and the National Bank of Rwanda, for purposes of implementation of a grant to support the financing of rural investments under the Second Rural Investment Facility.</t>
  </si>
  <si>
    <t>Establishment of a water and sanitation management information system, satisfactory to the Association and including a national inventory of water and sanitation infrastructure, for purposes of facilitation of effective water resource management.</t>
  </si>
  <si>
    <t>Submission, to the Recipient's Parliament for approval, of a new law on electricity and gas, satisfactory to the Association, establishing a transparent regulatory framework and an environment conducive to private sector participation in the sector, and clarifying the roles and responsibilities of stakeholders in the sector.</t>
  </si>
  <si>
    <t>2.	Completed the second phase of the implementation of  the Recipient’s plan for the settlement of contingent liabilities and arrears, by reducing the outstanding stock of arrears to 40%  as evidenced in the letter (Declaração) issued by the Recipient’s Minister of Finance and Public Administration  on  April 15, 2008.</t>
  </si>
  <si>
    <t>3.	Submitted to its National Assembly  the audited State General Accounts for the years 2001-2005 as evidenced in the letter (Declaração) issued by the legal advisor to the President of the Recipient’s National Assembly dated January 3, 2008.</t>
  </si>
  <si>
    <t>4.	Published the decree establishing the Procurement Regulatory Authority as evidenced by the Bolletim Official First Serie, No17 dated May 8, 2008.</t>
  </si>
  <si>
    <t>1.	Submitted the 2008 Budget Law taking into account, inter alia, adequate funding for social sectors (health and education) stated in its Growth and Poverty Reduction Strategy Paper, as evidenced in the Boletim Official First Serie, No. 47  dated December 28, 2007.</t>
  </si>
  <si>
    <t>7.	Has extended the NOSI Database to the Technical Secretariat for Development Assistance (STAD) as evidenced by the: (i) completion of connection between STAD and NOSI; (ii) conclusion of training to STAD staff; and (iii) insertion of information on the Recipient’s investment budget projects to allow budget performance evaluation as confirmed by the letter (Declaracao) from the Minister of Finance and Public Administration dated January 8, 2008.</t>
  </si>
  <si>
    <t>5.		Approved, through its Ministry of State Reform, the Diagnostic Report on the restructuring of the Central Public Administration, as evidenced in the certificate issued by the Minister of the Presidency and Council of Ministers, State Reform and Defense, dated December 26, 2007.</t>
  </si>
  <si>
    <t>6.	Approved, through its Conselho de Ministros  the draft  civil services law  as evidenced in the letter  (Declaração) issued by the Recipient’s Minister of the Presidency and Council of Ministers, State Reform and Defense,  dated  January 18, 2008;</t>
  </si>
  <si>
    <t>9.	Approved, through its Conselho de Ministros, the Action Plan for Disabled People and established the Steering Committee for the implementation of the Plan as evidenced in the letter (Declaração) issued by the Recipient’s Minister of Labor, Family and Social Protection, dated April 14, 2008.</t>
  </si>
  <si>
    <t>8.		Approved, through its Conselho de Ministros, the Strategy for Combatingnon-Communicable Diseases as evidenced in the in the letter (Declaração) issued by the Recipient’s Minister of the Presidency and Council of Ministers, State Reform and Defense,  dated December 26, 2007.</t>
  </si>
  <si>
    <t xml:space="preserve">The elaboration by MEF of scenario analyses for measuring the cost and risk of financing strategies prepared as support to the development of a debt management strategy and the carrying out of related exercises by MEF.  </t>
  </si>
  <si>
    <t>The enactment by the Borrower's legislative branch, through legislative act (Acto Legislativo) No. 34 of June 05, 2008 published in the Borrower's Gazeta Oficial No.26056 of June 06, 2008, of a Social and Fiscal Responsibility Law which strengthens the Borrower's fiscal and planning norms to be applied by MEF.</t>
  </si>
  <si>
    <t>The modernization of the audit functions through the use of computer-assisted audit techniques in the carrying out by CGR of the financial audits of at least five public entities of the Borrower.</t>
  </si>
  <si>
    <t xml:space="preserve">The issuance by DGCP of at least 6 framework contracts for the consolidated public procurement of selected key goods and services to achieve economies of scale related savings. </t>
  </si>
  <si>
    <t>Pursuant to Decree-Law (Decreto Ley) No. 8 of the Borrower, dated February 15, 2006, the issuance by INADEH of labor competency standards for at least nine key occupations.</t>
  </si>
  <si>
    <t>(i) The enactment by the Borrower's legislative branch pursuant to the Borrower's Science, Technology and Innovation National Strategic Plan, of legislative act (Acto Legislativo) No.56 of 2008, published in the Borrower's Gazeta Oficial No.25943 (December 19, 2007), which establishes a national research system for the strengthening of the principal research centers of the Borrower's territory and thus achieve an increase in the number and quality of researchers; and (ii) the issuance, by the Borrower's Consejo Directivo Nacional del Sistema Nacional de Investigación de Panamá of Resolución No. 01-2008, dated February 21, 2008, regulating their establishment and operation.</t>
  </si>
  <si>
    <t>The design of an internet portal to allow the online completion of export and import procedures ("Ventanilla Única Digitalizada") in accordance with MICI's national trade strategy set forth in the Borrower's document entitled "Programs, Projects and Goals 2004-2009."</t>
  </si>
  <si>
    <t>The enactment by the Borrower's legislative branch pursuant to the Borrower's Science, Technology and Innovation National Strategic Plan, of legislative act (Acto Legislativo) No.51 of 2008, published in the Borrower's Gazeta Oficial No.26090 (July 24, 2008), which has as its purpose to legislate on the use of electronic signatures to support the development of electronic commerce (e-commerce).</t>
  </si>
  <si>
    <t>The DGI is leading and coordinating the IRPF collection efforts of different collection-retention agencies as provided in Article 8 of the Tax Reform Law (which amends Article 1 of Chapter I of Title 7 of the Borrower's Texto Ordenado 1996).</t>
  </si>
  <si>
    <t>DGI and BPS inspectors have been trained in the skills required for their jobs;</t>
  </si>
  <si>
    <t>210 DGI posts outside DGI headquarters and a tax call center for consultations have been established;</t>
  </si>
  <si>
    <t>a single tax registry is in operation;</t>
  </si>
  <si>
    <t>IRPF tax files are being transferred monthly from BPS to DGI</t>
  </si>
  <si>
    <t>DGI has consolidated taxpayer information into a single IRPF tax file combining income from different sources for each multi-employed contributor.</t>
  </si>
  <si>
    <t>The Borrower is implementing tax reform legislation to eliminate exemptions to selected sectors and industries and to adopt a new unified social contribution rate for employers (Articles 87-94 of the Tax Reform Law).</t>
  </si>
  <si>
    <t>The Executive has issued Decree No. 266/07 establishing as obligatory from January 1, 2009 the International Financial Reporting Standards (Normas Internacionales de Información Financiera) adopted by the International Accounting Standards Board as of the date of publication of said Executive Decree, which include: (a) the requirement for enterprises to consolidate financial statements; and (b) the requirement that enterprises provide information about related party transactions.</t>
  </si>
  <si>
    <t>The Borrower's House of Representatives (Cámara de Diputados) has approved amendments to the Borrower's Law number 16.060 of September 4, 1989, published in the Borrower's Official Gazette on November 1, 1989 (Ley de Sociedades Comerciales) to eliminate inconsistencies with the accounting standards referred to in paragraph E (1) above.</t>
  </si>
  <si>
    <t>The Executive has adopted a resolution (Resolución del Poder Ejecutivo 580/07) that strengthens the composition of the CPNCA by adding representatives of BCU, DGI, private universities and the Association of Private Banks of Uruguay (Asociación de Bancos Privados del Uruguay).</t>
  </si>
  <si>
    <t>The Executive has presented to Parliament draft legislation establishing a system of independent accounting oversight.</t>
  </si>
  <si>
    <t>The Borrower is implementing a new structural income transfer policy (Plan de Equidad Social), which includes as a core component the new family allowances system established by Law No. 18.227 dated December 22, 2007 and published in the Borrower's Official Gazette on January 9, 2008.</t>
  </si>
  <si>
    <t>2.	The Recipient has made satisfactory progress in modernizing public finances on the basis of the Recipient’s Laws Nos. 550, 477 and 323 through measures that have strengthened the Recipient’s budgeting, treasury and public credit functions, as evidenced by: (i) the increase in the number of public entities using a MTEF from 18 in 2007, to 25 in the Recipient’s draft national budget for 2008 as presented to Congress; (ii) the initiation of payments by way of electronic transfer to municipalities; and (iii) the verification that SIGADE-Integrado is operating successfully.</t>
  </si>
  <si>
    <t>3.	The Recipient has: (i) presented its report on the results of the 2006 student learning achievement tests to the national education commissions and on its web portal; and (ii) prepared a plan to disseminate these results to all teachers, school directors and civil society during 2008.</t>
  </si>
  <si>
    <t>5.	The Recipient has initiated the process of strengthening its child nutrition and development monitoring system by updating standards and developing new instruments to monitor nutritional status and development of children in its sixty six (66) poorest municipalities, in the context of the PAININ Program, emphasizing prevention and promotion of health among pregnant and lactating women, and children under the age of two.</t>
  </si>
  <si>
    <t>1.	The Recipient has advanced in the implementation of Civil Service Law through the accreditation of approximately 7,517 public civil servants covered by the law as of December 2007 (excluding teachers, health workers, policemen and soldiers) in line with its Strategic Civil Service Plan.</t>
  </si>
  <si>
    <t>4.	The Recipient has begun to implement a plan to reduce maternal mortality, focusing on the adoption of new procedures to improve access and quality of services, to be implemented in the six Recipient’s Departments with the highest maternal mortality incidence (i.e. Matagalpa, Jinotega, RAAN, RAAS, Chontales and Managua).</t>
  </si>
  <si>
    <t>6.	The Recipient has enacted the regulations to begin implementing the National Water Law, which modernizes the sector institutional framework.</t>
  </si>
  <si>
    <t>Rio Grande do Sul Fiscal Sustainability for Growth</t>
  </si>
  <si>
    <t>The Borrower has presented to the Bank the Separate Agreements with the creditors of the Selected Debts under the First Tranche referred to under Section I B of Schedule 3 to this Agreement.</t>
  </si>
  <si>
    <t>The Borrower has presented to the Bank:  The Separate Agreements with the creditors of the Selected Debts under 	the First Tranche or the certification of payment for said Selected Debts 	under the First Tranche referred to under Section I A of Schedule 3 to 	this Agreement (November 15, 2008 maturity).</t>
  </si>
  <si>
    <t>The Borrower has presented to the Bank: Certification of payment for the Selected Debts under the First Tranche 	referred to under Section I A of Schedule 3 to this Agreement (May 15, 	2008 maturity); and</t>
  </si>
  <si>
    <t>The Borrower has achieved in 2007 a financial debt to net real revenue ratio of 	2.84 in compliance with the PAF-2007-2009 as evidenced through Oficio No. 	3195/2008/COREM/STN sent by STN to the Borrower on April 11, 2008.</t>
  </si>
  <si>
    <t>The Borrower has achieved in 2007 a primary surplus of at least R$1,076 million in compliance with the PAF-2007-2009 as evidenced through Ofício No. 3195/2008/COREM/STN sent by STN to the Borrower on April, 11, 2008.</t>
  </si>
  <si>
    <t>Immediately after the disbursement of the First Tranche, the Borrower has 	furnished to the Bank official data in form and substance satisfactory to the 	Bank evidencing payment of the Selected Debts under the First Tranche.</t>
  </si>
  <si>
    <t>The Borrower has presented an irrevocable commitment to pay the Selected Debt 	under the Second Tranche, in form and substance satisfactory to the Bank.</t>
  </si>
  <si>
    <t>The Borrower has presented to the Bank the Separate Agreement with the 	creditor of the Selected Debt under the Second Tranche.</t>
  </si>
  <si>
    <t>The Borrower has achieved a primary surplus of at least R$ 1.1 billion in 2008 and of R$ 1.4 billion in 2009, evaluated in accordance with the methodologies included in the PAF-2007-2009 as evidenced through official data included in letters sent by STN to the Borrower for 2008 and by the Borrower to STN for 2009; all in form and substance satisfactory to the Bank which may include prior exchange of views between the Bank and STN.</t>
  </si>
  <si>
    <t>The Borrower has achieved in 2008 and in 2009 a financial debt to net real revenue ratio in accordance with the Current PAF, all as evidenced through official data included in letters to be sent by STN to the Borrower for 2008 and by the Borrower to STN for 2009; all in form and substance satisfactory to the Bank which may include prior exchange of views between the Bank and STN.</t>
  </si>
  <si>
    <t>Guarantor is maintaining a macroeconomic policy framework which 			does not jeopardize the objectives of the Program, in the opinion of the 			Bank.</t>
  </si>
  <si>
    <t>The Borrower has adopted and published Law No. 12.909/2008 dated March 3, 	2008, in order to establish a single administrator for the Borrower’s RPPS.</t>
  </si>
  <si>
    <t>The Borrower has submitted for approval to its legislature the draft law No. 393/2007 in order to regulate the Borrower’s complementary funds for its social security system as evidenced through Oficio GG/SL No. 277 sent by the Borrower’s Governor on October 4, 2007 to the Borrower’s legislature.</t>
  </si>
  <si>
    <t>The Borrower has during 2007 contained its payroll compared to its net current revenue at 68% in compliance with the PAF-2007-2009 targets as evidenced through Oficio No. 3195/2008/COREM/STN sent by STN to the Borrower on April, 11, 2008.</t>
  </si>
  <si>
    <t>The Borrower’s operating expenses in 2007 have decreased by 5.6% in relation to 2006 as evidenced through Annex I referred in Oficio No. 155/2008-GSF, dated March 17, 2008 sent by the Borrower to STN.</t>
  </si>
  <si>
    <t>The Borrower has adopted and published a law to regulate the Borrower’s 	complementary funds for its social security system in form and substance 	satisfactory to the Bank.</t>
  </si>
  <si>
    <t>The Borrower has adopted and published a decree in form and substance satisfactory to the Bank, including an implementation time-frame with defined targets for the restructuring of the Borrower’s procurement system in accordance with a strategic program called "Fazendo Mais com Menos" established and operating pursuant to the Borrower’s Decree No. 45.273 dated October 4, 2007.</t>
  </si>
  <si>
    <t>The Borrower has reduced its payroll compared to its net current revenue to 66% in 2008 and to 65% in 2009, evaluated in accordance with the methodologies included in the PAF-2007-2009, as evidenced through official data included in letters sent by STN to the Borrower for 2008 and by the Borrower to STN for 2009; all in form and substance satisfactory to the Bank which may include prior exchange of views between the Bank and STN.</t>
  </si>
  <si>
    <t>The Borrower has adopted and implemented successfully a matrix management model for tax payer surveillance at DRPE as evidenced through Oficio No. 288/2008-GSF sent by SEFAZ to the Bank on April 30, 2008.</t>
  </si>
  <si>
    <t>The Borrower has adopted and published Decrees No. 44.879, dated January 30, 2007; No. 44.911, dated February 28, 2007; No. 45.190, dated July 30, 2007; No. 45.191, dated July 30, 2007; No. 45.359, dated November 27, 2007;  No. 45.360, dated November 27, 2007; No. 45.363, dated November 28, 2007; No. 45.364, dated November 29, 2007; No. 45.366, dated November 29, 2007; No. 45.418, dated December 21, 2007; No. 45.423, dated December 26, 2007; No. 45.426, dated December 27, 2007; No. 45.427, dated December 27, 2007; all in order to reduce tax expenditures under the presumed credit modality for selected sectors.</t>
  </si>
  <si>
    <t>The Borrower has adopted and published Decrees No. 45.260, dated September 19, 2007; No. 45.390, dated December 11, 2007; No. 45.471, dated February 8, 2008; and No. 45.533, dated March 5, 2008; all establishing a tax substitution regime for ICMS.</t>
  </si>
  <si>
    <t>The Borrower, through its Governor and SEPLAG, has executed on March 14, 2008 the Result Agreement with SEFAZ to increase ICMS tax collection in 2008.</t>
  </si>
  <si>
    <t>The Borrower has included an annex to its annual budget laws for 2009 and 2010 reporting the tax expenditures of 2007 and 2008 respectively in form and substance satisfactory to the Bank as evidenced through the published budget law for 2009 and 2010.</t>
  </si>
  <si>
    <t>The Borrower has published through its official gazette and through its website at www.sefaz.rs.gov.br the historical statistic series on tax incentives including an annual performance report on FUNDOPEM, all in form and substance satisfactory to the Bank.</t>
  </si>
  <si>
    <t>The Borrower has reached a revenue collection (receita de arrecadação própria) of at least R$14.5 billion for 2008 and R$16.0 billion for 2009, evaluated in accordance with the methodologies included in the PAF-2007-2009, as evidenced through official data included in letters to be sent by STN to the Borrower for 2008 and by the Borrower to STN for 2009 all in form and substance satisfactory to the Bank which may include prior exchange of views between the Bank and STN.</t>
  </si>
  <si>
    <t>The Borrower has established the Borrower’s school of government through 	Decree No. 45.400 dated December 17, 2007, and has launched the effective 	operation of said school of government as evidenced through report and related 	annexes sent by SARH and received by the Bank on April 29, 2008.</t>
  </si>
  <si>
    <t>The Borrower has completed the design of eleven (11) strategic programs as evidenced through Ofïcio GAB.SEPLAG No. 132/2008 dated April 29, 2008 and a report annexed therewith both sent to the Bank by SEPLAG and has executed three (3) Results Agreements with SEE, SEPLAG and SEFAZ in order to implement three (3) strategic programs in the Borrower’s territory.</t>
  </si>
  <si>
    <t>The Borrower has established a governance committee through the adoption and publication of Decree No. 45.273 dated October 4, 2007 to control state-owned enterprises; and has executed on March 14, 2008, Result Agreements with six state-owned enterprises.</t>
  </si>
  <si>
    <t>The Borrower has approved and published Law No. 12.901, dated January 11, 2008, establishing the OSCIP model for social service delivery and has issued operational Decree No. 45.541, dated March 13, 2008, to regulate said Law.</t>
  </si>
  <si>
    <t>The Borrower has implemented a pension reform for new civil servants in 	accordance with the provisions of paragraph 37 of the Program through the 	adoption and publication of a decree in form and substance satisfactory to the 	Bank.</t>
  </si>
  <si>
    <t>The Borrower has submitted to its legislature for approval a draft law, in form 	and substance satisfactory to the Bank in accordance with the provisions of 	paragraph 46 of the Program, for the strengthening of its civil service career in 	the Direct and Indirect Administration, including for the creation of a public 	management career   as evidenced through an Oficio to be sent by the Borrower’s 	Governor to the Borrower’s legislature.</t>
  </si>
  <si>
    <t>The Borrower has established a monitoring and evaluation system, fully operational and satisfactory to the Bank, as defined through a portaria to be issued by SEPLAG in application of the Borrower’s Decree No. 45.273 dated October 4, 2007 for the management of the Strategic Programs, as published in its website www.seplag.rs.gov.br (Portal de Gestão), and said monitoring and evaluation system has found that 25 out of 42 projects under said Strategic Programs have been executed in a satisfactory manner.</t>
  </si>
  <si>
    <t>The Borrower has executed at least six (6) partnership agreements with selected OSCIPs for social service delivery, as determined under Law No. 12.901, dated January 11, 2008; all in form and substance satisfactory to the Bank, and said OSCIPs have implemented in a satisfactory manner, in the Bank’s opinion, said partnership agreements as evidenced through a report prepared by SEPLAG and SJDS.</t>
  </si>
  <si>
    <t>fixing wages for persons carrying out public works programs at no higher than the prevailing local wages for similar activities;</t>
  </si>
  <si>
    <t>effecting direct wage payments, without the use of intermediaries, to said persons; and</t>
  </si>
  <si>
    <t>using the household as the unit for determination of the level of social assistance benefits, such as cash transfers, under direct support programs.</t>
  </si>
  <si>
    <t>Adoption of a community health policy aimed at ensuring the delivery of a quality health, nutrition, and population services package (including high-impact interventions such as insecticide-treated nets) to local communities;</t>
  </si>
  <si>
    <t>Adoption of a performance-based financing strategy aimed at enhancing the quality of community health services; and</t>
  </si>
  <si>
    <t>Adoption of a reform program aimed at improving community health (including maternal health, and, specifically, a maternal health incentives strategy), nutrition, and population services, and an accompanying medium-term expenditure program (including training programs for community health workers).</t>
  </si>
  <si>
    <t>PDPG-3</t>
  </si>
  <si>
    <t xml:space="preserve">Presidential Decree 557, dated October 29, 2008, approving the strategy and action plan for the establishment of an independent external audit entity has been adopted.  </t>
  </si>
  <si>
    <t>The ministries and agencies of the Recipient responsible for the granting of business licenses have: (a) adopted the necessary internal documents to implement the Law on Licensing (Decree 37, dated May 17, 2004, as amended) and its associated regulations; and (b) taken all steps to bring all other internal documents into accordance with the Law on Licensing (Decree 37, dated May 17, 2004) and its associated regulations, including registration with the Ministry of Justice.</t>
  </si>
  <si>
    <t>The ministries and agencies of the Recipient responsible for inspections of businesses have registered new or amended inspection manuals and checklists with the Ministry of Justice.</t>
  </si>
  <si>
    <t>The Recipient has satisfactorily implemented restructuring of the aviation industry for the separation of airport, airline and air traffic control functions in accordance with the plan set forth in Resolution No. 175 of the Recipient's Government, dated April 3, 2007, as agreed with the Association.</t>
  </si>
  <si>
    <t xml:space="preserve">Presidential Decree 541, dated September 16, 2008, approving the concept and an action plan for improving the structure of the Recipient's public administration has been adopted. </t>
  </si>
  <si>
    <t xml:space="preserve">Presidential Decree 480, dated June 20, 2008, implementing the third phase of wage decompression has been adopted.  </t>
  </si>
  <si>
    <t xml:space="preserve">Presidential Decree 480, dated June 20, 2008, allocating a greater share of wage increases in the health sector to primary health care workers has been adopted. </t>
  </si>
  <si>
    <t>The Recipient, through State Treasury in MOF, has issued Guidelines 319/KBNN-KHTH, dated March 4, 2009, for the management and disbursement of funds under Program 135 Phase II, including the funds allocated for the operation and maintenance expenditures referred to in Paragraph A.1 above</t>
  </si>
  <si>
    <t>The Recipient, through CEM, has issued a manual providing guidance on implementing procurement aspects of Inter-ministerial Circular 01, including procurement planning requirements and measures to ensure transparent procurement process.</t>
  </si>
  <si>
    <t>(b) eight (8) Participating Provinces audited by SAV in 2007 have submitted to SAV reports on their implementation of recommendations made in the 2007 annual audit, said reports covering, inter alia, the status of funds required by the State Budget Law to be reimbursed by relevant provinces to the State Budget</t>
  </si>
  <si>
    <t>To support the implementation of agriculture production aspects of Inter-ministerial Circular 01, the Recipient, through MARD, has issued Circular 12/2009/TT-BNN, dated March 6, 2009, which includes, inter alia, transparent criteria for selecting beneficiaries and activities to be supported by the Program 135 Phase II, and guidance on beneficiary cost sharing.</t>
  </si>
  <si>
    <t>The Recipient, through MOF, has allocated 6.3% of its FY 2008 budget earmarked for the infrastructure activities under the Program 135 Phase II, for operation and maintenance of the infrastructure facilities built under the Program 135 Phase II</t>
  </si>
  <si>
    <t>The Reciptient, through CEM, MPI, MOF, MOC and MARD, has issued Inter-ministerial Circular 01 in 2008, which includes, inter alia: (i) the criteria for communes to be granted investment ownerships for projects managed by single communes; and (ii) the requirement that districts second their staff to provide support to communes not yet meeting the criteria for being investment owners.</t>
  </si>
  <si>
    <t>(a) The Recipient, through SAV, conducted an annual audit in 2008 covering at least ten (10) participating Provinces</t>
  </si>
  <si>
    <t>The Recipient, through CEM, has conducted a mid-term review of the Program 135 Phase II based on a baseline survey and participatory stakeholders' assessment of progress made under the Program 135 Phase II</t>
  </si>
  <si>
    <t>The Recipient, through CEM, has carried out a citizen report-card suyrvey, and conducted regional lessons and experience sharing to inform the mid-term review for the Program 135 Phase II</t>
  </si>
  <si>
    <t>(i) Adoption of a decree by the council of ministers of the Recipient that limits spending carryover to the budget of the next fiscal year to 5 percent of the previous fiscal year's appropriations</t>
  </si>
  <si>
    <t>(ii) carrying out of an inventory by the MoF of all active public procurement contracts</t>
  </si>
  <si>
    <t>(iii) adoption by the Council of Ministers of a supplemental budget (Loi de Finances Rectificative) for the fiscal year 2009 reflecting such new carry-over rules.</t>
  </si>
  <si>
    <t>Make the new public financial accounting system (ASTER) functional in all the centralizing accounting stations, as evidenced by the production and submission to the Association of monthly balances of the Recipient's Treasury on ASTER with the objective to produce consolidated public account balances.</t>
  </si>
  <si>
    <t>Publication on the web site of the MoF of monthly budget execution reports from SIGFIP every month, including the January, February and March monthly reports.</t>
  </si>
  <si>
    <t>Preparation of the public accounts for financial year 2006 and submission of the prepared public accounts to the Audit Office (Cour des Comptes).</t>
  </si>
  <si>
    <t>Adoption by ARMP of a  regulation approving the standard bidding documents for works, goods and consulting services and making the use of such documents mandatory in public procurement operations.</t>
  </si>
  <si>
    <t>Operationalization of the FERA through: (i) the adoption of a decree by council of ministers of the Recipient  establishing the FERA</t>
  </si>
  <si>
    <t>Operationalization of the FERA through:(iv) the opening of an account for the FERA at the Recipient's central bank</t>
  </si>
  <si>
    <t>Operationalization of the FERA through:(v) the transfer to such bank account of the proceeds from the road user charge through the adoption by the Council of Ministers of a supplemental budget (Loi de Finances Rectificative) for the fiscal year 2009 authorizing such transfer.</t>
  </si>
  <si>
    <t>Operationalization of the FERA through:(ii) the adoption of a decree by the MoF creating road user charge</t>
  </si>
  <si>
    <t>(i) Submission to Parliament of a law on public sector agencies with the objective to strengthen the regulatory framework for improved oversight of agencies; (ii) adoption by Parliament of such law</t>
  </si>
  <si>
    <t>(iii) issuance of related implementing regulations that define the conditions of creation, dissolution, operation and control of such entities.</t>
  </si>
  <si>
    <t>Initiation of an action plan to restore the financial soundness of hospitals, as evidenced by: (i) the adoption by the managers of the twenty hospitals in the Recipient's territory, the ministry in charge of health and the ministry in charge of economy and finance of a memorandum of understanding that ensures that all twenty hospitals develop a financial recovery plan as a condition for state financial assistance</t>
  </si>
  <si>
    <t>Initiation of an action plan to restore the financial soundness of hospitals, as evidenced by: (ii) the creation of an inter-ministerial committee, including representatives from the ministry of the Recipient in charge of health and the ministry of the Recipient in charge of economy and finance, responsible for the oversight of hospital recovery plans</t>
  </si>
  <si>
    <t>Initiation of an action plan to restore the financial soundness of hospitals, as evidenced by:(iii) the creation of an oversight unit for the Sésame plan of the ministry in charge of health</t>
  </si>
  <si>
    <t>Initiation of an action plan to restore the financial soundness of hospitals, as evidenced by (iv) adoption and publication of a decree by the council of ministers of the Recipient that sets out a health map for 2008-2013.</t>
  </si>
  <si>
    <t>Adoption and communication of a ministerial ordinance by the Minister of the Recipient in charge of environment that confirms the abolition of the quota system for wood cutting and charcoal production from January 1, 2010 onwards, and prohibits wood cutting for charcoal production in non-community managed forests.</t>
  </si>
  <si>
    <t>Operationalization of the FERA through:(iii) the appointment of an administrator for the FERA</t>
  </si>
  <si>
    <t>Transfer of budgetary appropriations for the FDD and FECL to local communities for financial year 2009 by the MoF.</t>
  </si>
  <si>
    <t>In accordance with paragraph 37 of the Letter of Development Policy, the Recipient's Debt and Aid Management Policy has been approved by the Cabinet.</t>
  </si>
  <si>
    <t>In accordance with paragraph 34 of the Letter of Development Policy, the Recipient has introduced a budget calendar incorporating all budget related activities.</t>
  </si>
  <si>
    <t>The Recipient has, in accordance with paragraph 11 of the Letter of Development Policy, established MAWTCO, and has transferred at least two  warehouses from ADMARC to MAWTCO, in form and  substance satisfactory to the Association.</t>
  </si>
  <si>
    <t>In accordance with paragraph 33 of the Letter of Development Policy, the Recipient has implemented procedures satisfactory to the Association, to improve targeting of the fertilizer subsidy program to poorer households in line with its FY 2008/09 guidelines.</t>
  </si>
  <si>
    <t>The Recipient has, in accordance with paragraph 17 of the Letter of Development Policy, commissioned the start of   performance assessment  of private sector involvement in wholesale and retail trade of subsidized fertilizer based on agreed performance indicators, satisfactory to the Association.</t>
  </si>
  <si>
    <t xml:space="preserve">In accordance with paragraph 35 of the Letter of Development Policy, the Recipient has carried out the HRMIS review and personnel audit of its civil service. </t>
  </si>
  <si>
    <t xml:space="preserve">In accordance with paragraph 40 of the Letter of Development Policy, the Recipient has submitted the delayed audit report for FY 05/06 to the Parliament. </t>
  </si>
  <si>
    <t>2.	The MOF has rolled out the basic functionality of e-SISTAFE to 24 ministries by end 2007.</t>
  </si>
  <si>
    <t>3.	The MOF has continued the implementation of new procurement system up to the district level by ensuring that the monitoring system is operational, and allows performance measurements establishing baselines for a monitoring system which allows performance measurements (as indicated by: (i) availability of information on public purchases available from UFSA that show that at least 50% of contracts of the public sector were subject to public tender in accordance with the current Mozambican procurement legislation; (ii) information on other modalities of contract with the due justification in at least 90% at the central level and 50% at the district and provincial level communicated to UFSA; (iii) the process of complaints, as defined in the current Mozambican procurement legislation, is operational and UFSA has data on the process and decisions available).</t>
  </si>
  <si>
    <t>4.	The MOF has ensured that at least 25 percent of central and provincial level bodies have operational internal audit units (also referred to as ‘internal control units’) in 2007.</t>
  </si>
  <si>
    <t>10.	The Council of Ministers has approved the Medium Term Expenditure Framework 2009-2011 (Cenário Fiscal de Médio Prazo 2009-2011), which envisages an increase in the allocation to agricultural sector to at least 6 percent of the budget (excluding projects) in 2009, and at least 7 percent in 2010.</t>
  </si>
  <si>
    <t>1.	The MOF has confirmed that the total allocation to priority sectors in the 2008 budget is in line with the MTEF.</t>
  </si>
  <si>
    <t>5.	The Recipient’s Court of Accounts (Tribunal Administrativo, TA) has concluded its opinion of at least 90 financial audits of Ministries and State agencies in 2007.</t>
  </si>
  <si>
    <t>9.	The MINAG has increased access to technologies and extension by ensuring that at least 222,300 small scale farmers have been assisted by public extension services in 2007, including sub-contracting.</t>
  </si>
  <si>
    <t>7.	The MFP has created the single registry of State officials and civil servants (Cadastro Unico dos Funcionários Publicos, CUF).</t>
  </si>
  <si>
    <t>6.	The Ministry of Planning and Development has approved the National Program for Decentralized Planning and Finance.</t>
  </si>
  <si>
    <t>8.	The Social Security Institute (Instituto Nacional de Segurança Social, INSS) has completed the actuarial study and the elaboration of its investment strategy.</t>
  </si>
  <si>
    <t>The Borrower has decreased the energy sector quasi-fiscal deficit as a percentage of Gross Domestic Product over the last twelve months (November 2007 - October 2008) relative to 2006, including through: (a) average cash collections above 95% and 90% in the electricity and gas sectors, respectively; and (b) gas and electricity tariffs continue to move towards full economic cost recovery levels.</t>
  </si>
  <si>
    <t>The Borrower has maintained the deficit of the Consolidated Budget (deficit prior to bank recapitalization expenditures) below 3% of Gross Domestic Product in 2007 and below 1% in the first ten months of 2008 and on track to stay within that benchmark agreed under the IMF Macro-framework by the end of 2008. For these purposes the IMF Macro-framework means the macro-framework agreed to under the Standby Agreement between the IMF and Ukraine, approved November 5, 2008.</t>
  </si>
  <si>
    <t>The Borrower has revised the public procurement framework in line with good international practice.</t>
  </si>
  <si>
    <t>The Borrower has enacted a law on "Joint-Stock Companies" based on OECD principles of corporate governance.</t>
  </si>
  <si>
    <t>The Borrower has initiated legal and regulatory steps to address bank recapitalization and resolution by enacting a law on "Priority Measures to Prevent the Negative Impact of the Financial Crisis and amendments to legislative acts of Ukraine", and issued Cabinet Ministers Resolution(s) aimed at its implementation.</t>
  </si>
  <si>
    <t>The 2007 Recipient's accounts have been submitted to the Recipient's National Audit Office, as certified by the Director of Treasury through a letter dated August 29, 2008.</t>
  </si>
  <si>
    <t>The maintenance costs of IFMIS have been included in the 2009 Recipient's budget.</t>
  </si>
  <si>
    <t>The audited Recipient's accounts for 2000 to 2004 have been submitted to the National Assembly, as certified by the Recipient's Vice President in a letter dated January 26, 2009.</t>
  </si>
  <si>
    <t>The Recipient's Gambia Revenue Authority  (GRA) has: (i) endorsed a three-year strategic plan</t>
  </si>
  <si>
    <t>The Recipient's Gambia Revenue Authority  (GRA) has: (ii) prepared and disseminated new operational manuals</t>
  </si>
  <si>
    <t>The Recipient's Gambia Revenue Authority  (GRA) has: (iii) carried out staff sensitization training, as reflected .in a  letter from the Commissioner General of GRA dated January 27, 2009.</t>
  </si>
  <si>
    <t>An agreement for management of the groundnut sector has been entered into, as evidenced by the framework of agreement signed between the Recipient and ASPA on December 1, 2008.</t>
  </si>
  <si>
    <t>The financial audit of the Recipient's Gambia Groundnut Corporation has been launched through the selection of a firm based on technical and financial evaluations through an open and competitive process as evidenced by a selection evaluation report produced by the Recipient's Gambia Investment Promotion Free Zones Agency.</t>
  </si>
  <si>
    <t>The Recipient's economic census and the national accounts have been published by the Recipient's Gambia Bureau of Statistics.</t>
  </si>
  <si>
    <t>A civil service reform strategy has been adopted by the Recipient's Cabinet as confirmed by the Permanent Secretary of the Personnel Management Office through a letter dated December 2, 2008.</t>
  </si>
  <si>
    <t>The Recipient's payroll system in IFMIS has been computerized as confirmed by the Recipient's Permanent Secretary of State for Finance through a letter dated January 26, 2009.</t>
  </si>
  <si>
    <t>The Recipient's Council of Minister has adopted the draft Organic Decree-Law for Budget and Public Accounting Decree as reflected in the Minutes of the Council of Ministers' meetings (Comunicado do Governo) on April 2, 2009 and May 8, 2009 respectively.</t>
  </si>
  <si>
    <t>The elaboration and execution modules of the SIGFIP have been installed in the budget units of the central administration, as reflected in the 2009 Recipient's Budget to improve efficiency and transparency in budget execution.</t>
  </si>
  <si>
    <t>The 2009 Budget using the WAEMU-based budget classification has been approved by the Recipient's Parliament on April 9, 2009, 2009, as reflected in the Recipient's 2009 Budget Law to improve and make more transparent the presentation of budget allocations among sectors, administrative units, and public functions.</t>
  </si>
  <si>
    <t>The General Finance Inspectorate of the Recipient's Ministry of Finance has undertaken control missions for the payment of civil service wages over sectoral ministries' personnel data for at least half of all the Recipient's ministries, as reflected in the Report of the General Finance Inspectorate dated March 27, 2009.</t>
  </si>
  <si>
    <t>The Recipient's Council of Ministers has adopted a draft Public-Private Partnership Law, as reflected in the Minutes of the Council of Ministers' meeting (Comunicado do Governo) on April 3, 2009.</t>
  </si>
  <si>
    <t>BJ-PRSC 5 (intermediate)</t>
  </si>
  <si>
    <t>Submission of the draft 2009 Budget Law to the National Assembly in line with revised MTEF and PRSP priorities.</t>
  </si>
  <si>
    <t>Implementation of the 2008 budget programs for Priority Sectors, including monitoring and evaluation activities.</t>
  </si>
  <si>
    <t xml:space="preserve">Conduct of training, under terms satisfactory to the Association, in procurement for staff of the Priority Sector ministries </t>
  </si>
  <si>
    <t>Submission of the 2003 and 2004 draft central budget audit reports (Lois de Règlement) to the Supreme Court.</t>
  </si>
  <si>
    <t xml:space="preserve">(iv) institution of single tax identification for individuals and legal entities; </t>
  </si>
  <si>
    <t xml:space="preserve">(v) adoption of a decree with regards to the development policy in the microfinance sector. </t>
  </si>
  <si>
    <t xml:space="preserve">Recruitment to fill one thousand three hundred (1,300) new contractual positions in primary schools for the school year 2007-2008, in a decentralized manner under terms satisfactory to the Association. </t>
  </si>
  <si>
    <t>Adoption of implementing regulations for the Rural Electrification Fund.</t>
  </si>
  <si>
    <t xml:space="preserve">(i) Simplification of the administrative procedures and implementation of tax measures so as to facilitate the establishment of a company; </t>
  </si>
  <si>
    <t xml:space="preserve">(ii) simplification of the customs procedures on import and export of goods; </t>
  </si>
  <si>
    <t>(iii) facilitation of the conversions of living permits ("permits d'habitations") into ownership property deeds;</t>
  </si>
  <si>
    <t>Establishment of a new public-private mixed corporation with the ginning assets of SONAPRA and in partnership with a private operator that owns at least thirty three percent (33%) of the shares of this new corporation.</t>
  </si>
  <si>
    <t>Management through local public-private partnership (PPP) arrangements, of at least fifteen percent (15%) of the village water supply systems, in a manner satisfactory to the Association.</t>
  </si>
  <si>
    <t>Implementation of the health strategic plan, in a manner satisfactory to the Association, through: (i) the development of at least three community based health insurance schemes</t>
  </si>
  <si>
    <t>Implementation of the health strategic plan, in a manner satisfactory to the Association, through:(ii) the extension of the benefit of the Fund for the Poor in ten (10) additional sanitary zones</t>
  </si>
  <si>
    <t>Implementation of the health strategic plan, in a manner satisfactory to the Association, through: (i) the development of at least three community based health insurance schemes; (ii) the extension of the benefit of the Fund for the Poor in ten (10) additional sanitary zones; and (iii) the provision of gratuity for some aspects of health care for women.</t>
  </si>
  <si>
    <t>the Recipient has taken the measures necessary to clear internal debt arrears (to private enterprises only) in the amount of 2.5 billion CFAF</t>
  </si>
  <si>
    <t>the Recipient has allocated an annual budget to CAFER sufficient to cover its financing needs for road maintenance in 2009</t>
  </si>
  <si>
    <t>the Recipient's Ministry of Economy and Finance has issued Guidelines (lettre circulaire) permitting the effective implementation of the electronic processing of expenditures, including those payables to private suppliers, through the Recipient's new computerized system;</t>
  </si>
  <si>
    <t>in the context of the set up of FINAPOSTE, the Recipient has deposited the amount of 5.7 billion CFAF, corresponding to the ex-CNE's frozen deposits, in a Treasury account in BCEAO</t>
  </si>
  <si>
    <t>by Decree no. 2008-394/PRN/MP/RS of December 4, 2008, the Recipient has established the institutional arrangement for the implementation of the Declaration of the Government on Population Policy, at the national, regional, departmental and communal levels.</t>
  </si>
  <si>
    <t>the Recipient has adopted and published a decision (arrêté) approving the option to restructure the Agricultural Inputs Procurement Unit (Centrale d'Approvisionnement), a central procurement unit established within the Recipient's Ministry responsible for agriculture;</t>
  </si>
  <si>
    <t>the Recipient has revised its Decisions (arrêtés) no. 113/CAB/PM of October 10, 2006, and 114/ CAB/PM of October 10, 2006in such manner as to avoid conflict of interests and ensure transparency and effective control during bid opening, technical evaluation of bids, and contracts awards;</t>
  </si>
  <si>
    <t>The Recipient's Ministry of Finance has issued a report on its assessment of the provincial budgeting pilot with a view to developing an institutional position on sub-national financing reform.</t>
  </si>
  <si>
    <t>The Recipient has: (i) submitted to Parliament a medium-term fiscal framework budget statement for discussion as part of the Solar Year 1388 budget discussion, which includes expenditure estimates based on reasonable approximations of the medium term cost impact of pay and grading reforms</t>
  </si>
  <si>
    <t>The Recipient has completed the reorganization of MOF's budget department along the ANDS priority sectors with a view to ensuring that the budget becomes an implementation instrument for the ANDS and is approved by the Recipient's cabinet and Parliament in a timely manner.</t>
  </si>
  <si>
    <t>The Recipient has: (i) issued a Presidential decree approving an amendment to the Procurement Law providing for, inter alia, the reinstatement of transparency of the procurement process with respect to low value procurement</t>
  </si>
  <si>
    <t>The Recipient has: (ii) reissued a circular restoring ARDS' procurement oversight.</t>
  </si>
  <si>
    <t>The Recipient has: (ii) established and appointed members to a joint MOF - IARCSC technical working group on pay and grading reform implementation.</t>
  </si>
  <si>
    <t>The Recipient has published in its official gazette a new Civil Servants Law which includes a pay and grading scale.</t>
  </si>
  <si>
    <t>The Recipient has increased the number of direct deposits under its Verified Payroll Plan from 50,801 civil servants at the end of SY1386 to at least 95,000 by the end of SY1387.</t>
  </si>
  <si>
    <t>The Recipient's cabinet has publicly announced the Recipient's commitment to the Extractive Industries Transparency Initiative (EITI).</t>
  </si>
  <si>
    <t>The Recipient's Ministry of Finance has established within its internal audit department: (i) a fraud investigation unit with a qualified auditor and training program for staff</t>
  </si>
  <si>
    <t>The Recipient's Ministry of Finance has established within its internal audit department: (ii) an information technology (IT) audit unit.</t>
  </si>
  <si>
    <t>Tertiary pre-entry programs in mathematics, science and information, communications and technologies enrolling 50 students per area has commenced as reflected in the memorandum issued by the Permanent Secretary of MoE to the Director of Higher Education of the same ministry, on May 22 20008.</t>
  </si>
  <si>
    <t>The revised lower primary curriculum and start of implementation in schools has been approved by NEACB as reflected in the Minutes of the 3rd. Meeting of the NEACB held on October 28, 2007.</t>
  </si>
  <si>
    <t xml:space="preserve">The text book policy has been approved by the Borrower's Cabinet as reflected in the letter from the Permanent Secretary of MoE to the Under-Secretary of Formal Education of MoE on June 19, 2008 stating that Cabinet by decision 5th/18.03.08/002 approved the national text policy for primary and secondary schools. </t>
  </si>
  <si>
    <t>MoE has assigned academic performance targets to each primary and secondary school as reflected in the circular issued by the Permanent Secretary of MoE to the Regional Directors of Education on February 13, 2008 on implementing the instrument to set performance targets.</t>
  </si>
  <si>
    <t>The baseline data to enable the establishment of a school register of needs (SRN) has been completed by MoE as reflected in the memorandum issued by the Permanent Secretary of MoE to the Director of Planning and Development of the same ministry, on February 15, 2008.</t>
  </si>
  <si>
    <t xml:space="preserve">A new formula for determining applicable levels of subsidies to private schools has been approved by Cabinet as September 16, 2008, decision 17th/16.09.08/010, and reflected in the memorandum issued by the Permanent Secretary of MoE on September 29, 2008. </t>
  </si>
  <si>
    <t>Teacher salary increments have been de-linked by the Borrower's Office of the Prime Minister from unnecessary and irrelevant qualifications &amp; linked to performance as reflected in the collective agreement between MoE and the Namibia national teachers' union on appropriate appointment requirements for teachers, dated March 13, 2006.</t>
  </si>
  <si>
    <t>DPL-5</t>
  </si>
  <si>
    <t>The Borrower has rationalized MSME financing schemes across line ministries and state-owned enterprises and issued Perpres 2/2008 clearing the way for the legal establishment of provincial credit guarantee and re-guarantee institutions.</t>
  </si>
  <si>
    <t>The Borrower has made further progress towards the establishment of a comprehensive TSA regime by implementing daily sweep of government revenue deposits from collecting branches of the five (5) largest commercial banks into the treasury single account with BI (S.7152/PB/2008), established a counterpart team for implementation of the new automated treasury system, begun mapping and reviewing of business processes within treasury offices, and modernized all thirty-three (33) provincial treasury offices (KPPN).</t>
  </si>
  <si>
    <t>The Borrower has:  (a) initiated a review and revision of the existing program structure used by the Government of Indonesia for budgeting purposes with the aim of enhancing accountability by aligning budgeted programs with Government of Indonesia organizational structures; (b) revised budget submission templates (for RKA-KL); (c) drafted accompanying MTEF-PBB budget preparation instruction manuals; and (d) began consultation process with six  pilot ministries (including MoF) and drafted key performance indicators for the MoF.</t>
  </si>
  <si>
    <t>The Borrower has taken steps to streamline budget execution by: (a) issuing all DIPAs at the beginning of the Fiscal Year; (b) issuing new regulation permitting the names of key officials of Satkers listed in the DIPA to be accepted as the legally authorized budget users of the Satkers, obviating the need for issuing annual SKs reappointing key Satker officials; (c) issuing a circular clarifying that parallel processing of procurement is permitted and providing guidance on how to do so; (d) drafting an action plan to level out disbursement of capital and materials expenditure over the fiscal year.</t>
  </si>
  <si>
    <t>The Borrower has: (a) issued MoF regulations (PMK171/2007) on accounting systems for line ministries emphasizing the responsibility of ministers for recording the budget allotment in their ministries, requiring the reporting of receivables, payables and investments in line ministries' financial statements and introducing new accounting sub-systems into the treasury accounting system; (b) issued MOF regulations (PMK91/2007) on the standard chart of accounts, harmonizing the budgeting and accounting codes; and (c) trained over 3,185 accounting staff in line ministries on the changes implied by the new regulations.</t>
  </si>
  <si>
    <t>The Borrower has made newly established LKPP operational by recruiting staff and allocating budget to cover operational costs and compiled and consolidated  Keppres No. 80/2003 and all amendments under one document.</t>
  </si>
  <si>
    <t>The Borrower has institutionalized a government system for evaluation of public programs and expenditures by appointing a Deputy for Performance Evaluation within Bappenas with three (3) directors responsible, respectively, for sectoral evaluation, regional evaluation and systems and reporting of development performance.</t>
  </si>
  <si>
    <t xml:space="preserve">The Borrower has issued all implementing regulations (PMK No. 181/PMK.03/2007 to PMK No. 202/PMK.03/2007) for the Tax Administration Law (Law No. UU 28/2007); issued circular requiring all tax offices to report on a quarterly basis the average processing time for each of the eight major taxpayer services; designated these as key performance indicators for the tax offices; and posted first quarterly report on the DG-Tax website.  </t>
  </si>
  <si>
    <t>The Borrower has operationalized the Financial Sector Stability Forum (Decree No. 02/KFPL-FSSK/2007) by appointing a chairman and staff from the relevant agencies to serve on the Financial Sector Stability Forum and establishing teams to develop a financial system crisis management protocol, scenarios for crisis simulation exercises, and early warning indicators for various sub-sectors.</t>
  </si>
  <si>
    <t>The Borrower has begun establishing a uniform database for poverty targeting by updating the 2005 household-targeting database, adopting a better proxy means test-based targeting system and preparing pilot experiments to inform the optimal design of mechanisms to identify and target poor households.</t>
  </si>
  <si>
    <t>The Borrower has issued Ministerial Decree No. 18/2007 requiring teachers (other than head teachers) to be assigned a minimum of  twenty-four (24) teaching hours per week in order to receive either the professional allowance (for certified teachers) or the special area allowance (for teachers working in hardship areas), or a combination of both.</t>
  </si>
  <si>
    <t>The Borrower has completed a review of the investment negative list of areas closed to foreign investment to clarify and enhance the effective implementation of the Investment Law (Law No. UU 25/2007) and issued a revised Investment Negative List as Perpres 111/2007 in December 2007.</t>
  </si>
  <si>
    <t>The Borrower has continued the implementation of the National Single Window by expanding participation in the National Single Window from 5 to 15 government agencies and from 100 priority lane companies to 143 companies and rolling out the National Single Window in four additional ports.</t>
  </si>
  <si>
    <t>The Borrower has: (a) initiated bureaucracy reform in the Supreme Court and the BPK under the aegis of the National Committee for Bureaucracy Reform chaired by MenPAN, and monitored by KPK; (b) continued implementation of bureaucracy reform within the MoF with the introduction of new job descriptions and a new grading scheme, the allocation of all positions to one of 27 grades, and salary increases based on an extra allowance determined by the new job descriptions and job grades; and (c) initiated development of a new human resources information system in MoF.</t>
  </si>
  <si>
    <t>The Borrower has decided to provide, on a priority basis, the necessary budgetary allocations in line with approved transmission system investment plans.</t>
  </si>
  <si>
    <t>The Borrower has approved revisions to retail electricity prices to offset the impact of increases in the cost of supply.</t>
  </si>
  <si>
    <t>The Borrower has modified the process for payment for street lighting through the Law No. 5784 published in the Official Gazette on July 26, 2008.</t>
  </si>
  <si>
    <t>The Borrower has issued secondary regulations for implementation of the Energy Efficiency Law No. 5627 dated May 2, 2007 which covers, inter alia, authorizations for provision of training and research and development services; support to companies to augment their energy efficiency efforts and implementation of projects under voluntary agreements; implementation of supply side management; measures to increase efficiency in electricity generation, transmission and distribution systems; measures to increase energy efficiency in the public sector; and energy efficiency in the transport sector.</t>
  </si>
  <si>
    <t>The Borrower has approved an updated Electricity Sector Strategy which provides for adequate measures to meet Turkey's growing electricity demand in an efficient and sustainable manner.</t>
  </si>
  <si>
    <t>The Borrower has enacted Law No. 5784 published in the Official Gazette on July 26, 2008 amending the Electricity Market Law No. 4628 dated February 20, 2001 to monitor, evaluate and take measures to ensure security of electricity supply.</t>
  </si>
  <si>
    <t>The Borrower has approved modified balancing and settlement regulations, published in the Official Gazette on April 14, 2009, to improve the functioning of the wholesale electricity market.</t>
  </si>
  <si>
    <t>The Borrower has approved a cost-based pricing mechanism that automatically covers future increases in costs incurred by the Turkish Lignite Company, TETAS, EÜAS, TEDAS and BOTAS, including the costs of electricity obtained on the wholesale market, and provides for periodic mandatory filings.</t>
  </si>
  <si>
    <t>The bidding process for privatization of the first two lots of electricity distribution companies has been launched by the Borrower's Privatization Administration, with winning bidders determined for the first two distribution companies in July 2008 and for the next two distribution companies in September 2008.</t>
  </si>
  <si>
    <t>Formulate a public debt management law, consolidating the management of domestic and external debt.</t>
  </si>
  <si>
    <t>Prepare a revised law on the State Bank of Vietnam focusing its mandate on and enhancing its autonomy in regard to monetary policy and financial sector stability.</t>
  </si>
  <si>
    <t>Strengthen the financial management of SOEs and their investments in other entities, defining the level of such investments.</t>
  </si>
  <si>
    <t>Formulate an education development strategy to 2020, focusing on equity of learning outcomes and the relevance of contents.</t>
  </si>
  <si>
    <t>Adopt a pricing system for electricity from renewable energy sources, and provide incentives for government procurement of energy-efficient equipment.</t>
  </si>
  <si>
    <t>Prepare a strategic plan to ensure prudential and effective investments of social security funds.</t>
  </si>
  <si>
    <t>Approve a national targeted program (NTP) on adaptation to climate change and allocate institutional responsibilities for its implementation.</t>
  </si>
  <si>
    <t>Establish a National Bar Association with governing documents and structures approved by the community of lawyers.</t>
  </si>
  <si>
    <t>The Department of National Budget of the Ministry of Finance has issued Office Memorandum DB/ADM-3/Office Memo 2008-09/2632 on December 13, 2008 indicating that it will produce quarterly budget situation budget reports starting from the quarter ending December 31, 2008 not later than one (1)  month after each quarter, and it has issued the first report on January 28, 2009.</t>
  </si>
  <si>
    <t>The Ministry of Finance has officially issued, for procurement by the public sector starting April 1, 2009: (a) standard bidding documents on the procurement of works on March 13, 2009 through Circular FM/DNP/PD-25/2009/4039</t>
  </si>
  <si>
    <t>The Ministry of Finance has officially issued, for procurement by the public sector starting April 1, 2009: (b) standard bidding documents on the procurement of goods on March 16, 2009 through Circular FM/DNP/PD-25/2009/4040</t>
  </si>
  <si>
    <t>The Ministry of Finance has officially issued, for procurement by the public sector starting April 1, 2009: (c) a standard request for proposals for the procurement of consulting services on March 16, 2009 through Circular FM/DNP/PD-25/2009/4040.</t>
  </si>
  <si>
    <t>On December 14, 2008, the Royal Monetary Authority Board gave an In-Principle Approval to set up three (3) banks and one (1) insurance company, which shall: (a) mobilize a given amount of capital; and (b) comply with Bhutanese legislation.</t>
  </si>
  <si>
    <t>The Ministry of Works &amp; Human Settlement has prepared and submitted to the Cabinet, for approval, the Guidelines on Road Classification System, and Delineation of Construction and Maintenance Responsibilities on February 6, 2009 through Letter No. PPD/MOWHS/10FYP/2008-09/28/4303.</t>
  </si>
  <si>
    <t>(a) The Cabinet approved on August 1, 2008, the Foreign Workers Recruitment Agents Regulation under the Labour and Employment Act</t>
  </si>
  <si>
    <t>(b) the Ministry of Labour and Human Resources submitted to the Cabinet, for approval, twelve (12) additional rules and regulations under the said act, regarding child labor, sexual harassment, leave, minimum wages, worker compensation, gratuity, provident fund, worker associations, labor inspection, grievance procedures, penalties, and internal service rules, on February 24, 2009 through Letter No. MoLHR/Mis.08/2009/449.</t>
  </si>
  <si>
    <t>The Recipient has improved the quality of vocational education and training by introducing revised curricula for the following trades: general electricity; electrical house wiring; plumbing; computer hardware and networking, carpentry, and masonry; starting with the academic year 2008-2009.</t>
  </si>
  <si>
    <t>The Anti-Corruption Commission has issued: (a) Executive Order No. ACC/PD-04/2009/31 on January 14, 2009 declaring to be in full force and effect The Asset Declaration Rules, 2008</t>
  </si>
  <si>
    <t>The Anti-Corruption Commission has issued: (b) Executive Order No. ACC/LD-6/2009 on March 5, 2009 declaring into full force and effect The Gifts Rules.</t>
  </si>
  <si>
    <t>The Borrower, through MoF, has issued decrees on sub-national government and PDAM debt, writing off arrears or swapping arrears for investment commitments, and providing for DAU intercept for any new arrears.</t>
  </si>
  <si>
    <t>The Borrower has maintained the proposed 2009 APBN allocation for national infrastructure at least 30% over the 2007 level.</t>
  </si>
  <si>
    <t>The Borrower has published the 2007 PLN PSO broken down by region and consumer category, and has published a forward three-year PLN PSO plan, integrating electrification, investment, and fuel assumptions, agreed by MoEMR, MoF, MoSOE and PLN.</t>
  </si>
  <si>
    <t>The Borrower, through MPW, has extended semi-e-procurement to all national roads works contracts.</t>
  </si>
  <si>
    <t>The Borrower has initiated pre-feasibility studies for six PPP projects, feasibility studies for four PPP projects and tendering for two PPP projects in full compliance with Perpres 67 requirements.</t>
  </si>
  <si>
    <t>The Borrower has allocated Land-Capping financial support for land acquisition for toll-road PPP projects.</t>
  </si>
  <si>
    <t>The LWG has adopted an action plan to accelerate land acquisition processes and ensure fair compensation and rehabilitation measures to project affected persons.</t>
  </si>
  <si>
    <t>The Borrower has adopted an action plan to strengthen staff capacity at the Inspectorate General of MPW, and to introduce risk-based methodology and practices to provide assurance on MPW's internal control systems and compliance.</t>
  </si>
  <si>
    <t>The Borrower has incorporated risk management considerations as part of the screening process of MIDEPLAN national investment projects.</t>
  </si>
  <si>
    <t>The Borrower, through MIDEPLAN, has incorporated its Disaster Risk Management in the Borrower’s 2006-2010 National Development Plan.</t>
  </si>
  <si>
    <t>The Borrower has adopted the National Emergencies and Risk Prevention Law and the Executive Decree No. 34361 setting forth regulations to said National Emergencies and Risk Prevention Law.</t>
  </si>
  <si>
    <t>The Borrower, through CNE, has complied with the provisions of Article 46 of the National Emergencies and Risk Prevention Law, through the collection, administration and transfer to the National Emergency Fund of an amount equivalent to 3% of the financial surplus or profit earned by all governmental institutions referred to in said Article 46 during the periods of January 1, 2007 to December 30, 2007 and January 1, 2008 to August 4, 2008, to support the National Risk Management System.</t>
  </si>
  <si>
    <t>To enhance transparency and efficiency of public procurement, MOF has expanded Guatecompras with a new module (Guatecompras Express), that makes detailed information available to the public (including unit prices) on executed open governmental contracts (contratos abiertos) for regularly purchased goods (i.e. vehicles, office supplies, etc).</t>
  </si>
  <si>
    <t>The Borrower has drafted and presented to its Congress for approval the first phase of a fiscal modernization package that includes: (a) provisions for the modernization of the Borrower's indirect tax system and customs; and (b) a direct tax on business' income to offset the decline in tax collections due to the expiration of the IETAAP in 2008.</t>
  </si>
  <si>
    <t>SAT has developed and distributed a software application for implementation of electronic submission of income tax withholding to ease paperwork requirements for taxpayers subject to withholding.</t>
  </si>
  <si>
    <t>On a pilot basis, the Borrower has designed and begun implementation of a transparent monitoring and evaluation mechanism for the conditional cash transfer program Mi Familia Progresa including the use of proxy mean tests in the selection of beneficiaries living in municipalities.</t>
  </si>
  <si>
    <t>The Banking Superintendency has strengthened its supervision capacity of financial conglomerates as evidenced by: (a) completion of enhanced supervision of two risk profiles (out of four-liquidity, credit, operative, and market) under the new risk-based consolidated supervision manual in three of the largest Financial Groups; and (b) extension of prudential rules to offshore banks, including credit risk limits, capital adequacy minimum ratios and periodical submission of financial information to the Banking Superintendency.</t>
  </si>
  <si>
    <t>Under the Borrower's national transparency and anti-corruption agenda, the following actions have been implemented: (a) creation of the Vice Ministry for Fiscal Transparency and Evaluation at the MOF (with responsibility for improving public access to information, enhancing the regulatory framework for financial and fiscal transparency, and strengthening budgetary institutional capacity); and (b) incorporation of mechanisms to enhance the control and transparency of regular monthly financial reporting of public trust funds in the 2009 budget submitted to Congress.</t>
  </si>
  <si>
    <t>Approval, by Presidential ordinance no later than December 31, 2007, of a budget for the year 2008, and publication of the Recipient's Cabinet's communiqué regarding said budget in the Official Gazette and the major daily newspaper.</t>
  </si>
  <si>
    <t>Submission, to the Chamber of Accounts, by the Recipient's ministry at the time responsible for finance, of draft budget execution bills for the years 2005 and 2006.</t>
  </si>
  <si>
    <t>Execution through treasury advances of less than 15 percent of current cumulative expenses, excluding wages and salaries, debt service, and expenditures financed through the revolving fund cash account mechanism (régies d'avances) and from external sources, for the year 2008.</t>
  </si>
  <si>
    <t>Adoption of a time-bound roadmap by the Recipient's ministry at the time responsible for finance, aimed at separating policy functions from execution and control ones in public procurement.</t>
  </si>
  <si>
    <t>Reduction by CFA Francs 15 / kilogram in the total amount of quasi-fiscal levies collected on cocoa during the 2008-09 cocoa season by entities in the sector (including the Coffee and Cocoa Exchange, Coffee and Cocoa Producers' Activities Development and Promotion Fund, Coffee-Cocoa Regulation and Inspection Fund, Coffee and Cocoa Regulatory Authority, bagging), relative to the amount collected during the 2007-08 season.</t>
  </si>
  <si>
    <t>Submission to the Association of quarterly reports relating to the investment projects approved for 2008 under the Coffee and Cocoa Producers' Activities Development and Promotion Fund's Investment Fund (Investment), Coffee and Cocoa Regulation and Inspection Fund's Prudential Fund, and Rural Investment Fund, including the implementation status of such projects, for the first three (3) quarters of 2008.</t>
  </si>
  <si>
    <t>c) completion, and approval by the Recipient's Cabinet, of a microfinance strategy, satisfactory to the Association.</t>
  </si>
  <si>
    <t>Completion of an audit of the electricity sector, and submission to the Association of a letter of sector policy, satisfactory to the Association, reflecting the key recommendations of said audit, and aimed at improving the sector's efficiency and restoring its financial viability.</t>
  </si>
  <si>
    <t>Operationalization of the National Extractive Industries Transparency Initiative Committee and adoption of a work plan and budget for said Committee for 2008-09 by the Recipient's ministry at the time responsible for finance.</t>
  </si>
  <si>
    <t>(a) Submission, to the Association, of draft internal audit reports of the Coffee and Cocoa Exchange, Coffee and Cocoa Producers' Activities Development and Promotion Fund, Coffee-Cocoa Regulation and Inspection Fund, and Coffee and Cocoa Regulatory Authority; (b) establishment of a committee which is responsible for the management of the restructuring of the sector; and (c) adoption of a letter of cocoa sector policy, satisfactory to the Association.</t>
  </si>
  <si>
    <t>(a) Finalization of recapitalization plans, satisfactory to the Banking Commission, for two (2) commercial banks having negative equity as of December 31, 2006 as per the report of said Commission</t>
  </si>
  <si>
    <t>(b) completion of a financial and operational audit of the National Investment Bank</t>
  </si>
  <si>
    <t xml:space="preserve">Enactment and proclamation of the Public Debt Management Act 2008, which  limits the Borrower's public sector debt to a maximum of 60-percent of gross domestic product and provides for public sector debt reduction to 50-percent by the end of 2013. </t>
  </si>
  <si>
    <t>Alignment of the chart of accounts of the Treasury accounting system with the Government Finance Statistics Manual 2001 and upgrading of the Borrower's financial management information system to enable budget implementation and reporting of  financial and non-financial data, under the efforts of the Ministry of Finance and Economic Empowerment ("MoFEE"), in coordination with the department of the Accountant General.</t>
  </si>
  <si>
    <t>Begin implementation of the respective parastatal reform action plans, by the Central Water Authority, Wastewater Management Authority, Central Electricity Board, and Sugar Planters Mechanical Pool Corporation, to improve operational efficiency and service delivery by: (c) outsourcing transport and security services, cutting delivery time and cost, and reducing pilferage</t>
  </si>
  <si>
    <t xml:space="preserve">Introduction of a flexi-security scheme, as reflected in the workfare program provisions contained in section IX of the Employment Rights Act 2008. </t>
  </si>
  <si>
    <t xml:space="preserve">Implementation of performance management pilots in the Borrower's civil service by individual line ministries and the Ministry of Civil Service and Administrative Reforms. </t>
  </si>
  <si>
    <t>Begin implementation of the respective parastatal reform action plans, by the Central Water Authority, Wastewater Management Authority, Central Electricity Board, and Sugar Planters Mechanical Pool Corporation, to improve operational efficiency and service delivery by: (a) introducing a performance management system, promoting staff proficiency in multiple areas of expertise, reducing overtime and eliminating unfilled posts</t>
  </si>
  <si>
    <t>Begin implementation of the respective parastatal reform action plans, by the Central Water Authority, Wastewater Management Authority, Central Electricity Board, and Sugar Planters Mechanical Pool Corporation, to improve operational efficiency and service delivery by: (b) increasing capacity utilization of capital equipment (i.e., vehicles, tractors), and reducing fuel and lubricating oil costs</t>
  </si>
  <si>
    <t>Begin implementation of the respective parastatal reform action plans, by the Central Water Authority, Wastewater Management Authority, Central Electricity Board, and Sugar Planters Mechanical Pool Corporation, to improve operational efficiency and service delivery by: (d) improving inventory management by reducing the number and volumes of items carried.</t>
  </si>
  <si>
    <t xml:space="preserve">Continue implementation of the duty free island policy, as prepared by the MoFEE, by significantly reducing average tariff rate and number of top rated tariff lines. </t>
  </si>
  <si>
    <t>Preparation and submission by the Ministry of Education, Culture and Human Resources to Cabinet of a draft Education and Human Resources Strategy Plan that diagnoses education sector needs, identifies objectives and priorities, and outlines options, which will be costed and, together with human resources requirements, incorporated into a medium term action plan and a fully financed, program based budget submission.</t>
  </si>
  <si>
    <t>Enhance capacity to implement a disaster risk management program for adverse natural events by: (i) the development and validation in a participatory process of the Program</t>
  </si>
  <si>
    <t>Enhance capacity to implement a disaster risk management program for adverse natural events by: (ii) the inclusion of budgetary appropriations in support of the Program in the Borrower's national budget for 2009</t>
  </si>
  <si>
    <t>Food Crisis DSC</t>
  </si>
  <si>
    <t>1.	The Recipient has taken steps to improve taxpayer compliance and increase the collection of arrears in taxes, announced in its FY 2009 budget to bolster revenue mobilization.</t>
  </si>
  <si>
    <t>2.	The Recipient’s Cabinet has approved an increase in the administered prices of compressed natural gas (CNG), fertilizer and petroleum products, and the Recipient has made public such increases through notices in the Recipient’s Gazette circular dated April 24, 2008, for CNG, dated June 9, 2008, for fertilizer, and June 30, 2008, for petroleum.</t>
  </si>
  <si>
    <t>The Recipient has: (a)	made provisions in the Ministry of Agriculture’s Policy Paper to improve farmers’ access to fertilizers by increasing the number of dealers (at the Union level) appointed by the Bangladesh Chemical Industries Corporation; and (b)	raised the procurement price of rice to encourage a good supply response to reflect higher cost of production.</t>
  </si>
  <si>
    <t>The Recipient has, in its FY-2009 budget, increased resources for food-crisis related safety net programs by over Tk 65 billion; this includes expansion of the existing safety net programs and introduction of a new scheme, the 100 Days Employment Guarantee Program.</t>
  </si>
  <si>
    <t xml:space="preserve">The Borrower's implementation of the 2008 budget is on track and the Borrower has submitted to Parliament a draft 2009 budget in line with the Program's target and recommendations of the European Union, including on personal income tax reform </t>
  </si>
  <si>
    <t>The Borrower has relaxed its work regulations for foreign workers by abolishing the work permits for workers from neighboring countries employed on a temporary basis</t>
  </si>
  <si>
    <t>The Borrower has tightened eligibility conditions for disability pensions resulting in a decline of newly disabled from around 86,000 per year in calendar year 2001 to around 50,000 per year in calendar year 2007.</t>
  </si>
  <si>
    <t>The Borrower has reduced its contribution rate for disability pension by seven percentage points (7%) during the 2007-2008 calendar years.</t>
  </si>
  <si>
    <t>The Borrower has submitted to the approval of its Parliament, a law that sharply reduces the minimum capital requirements for business to start-up to the lowest level allowable under the law of the European Union.</t>
  </si>
  <si>
    <t>The Borrower has approved a privatization plan covering the next three (3) calendar years, comprising around seven hundred forty (740) enterprises to be privatized and around three hundred fifty (350) to be liquidated or wound down</t>
  </si>
  <si>
    <t>The actions taken by the Borrower under the Program to reduce poverty through improving its capacity to manage risk resulting from adverse natural events consist of the following, namely, the inclusion, as specific and prominent elements in the Borrower's 2006-2010 National Development Plan, enacted as Law 1151 of July 2007, of a strategy for: (a) disaster risk reduction and (b) disaster risk management.</t>
  </si>
  <si>
    <t>signed a voluntary partnership agreement with the European Community concerning forest law enforcement, governance and trade, and submitted the said agreement to the Recipient's Parliament for ratification;</t>
  </si>
  <si>
    <t>implemented the Cabinet-approved financial framework for the Recipient's Forestry Commission in a manner satisfactory to the Association;</t>
  </si>
  <si>
    <t>undertaken consultations with mining communities, civil society and mining companies  on the content of guidelines on social responsibility in mining activities, and published a summary of the consultations;</t>
  </si>
  <si>
    <t xml:space="preserve">established a multi-agency mining revenue task force including but not limited to the Recipient's Minerals Commission, the Ministry of Lands and Natural Resources, the Internal Revenue Service and the Customs, Excise and Preventive Service; </t>
  </si>
  <si>
    <t>adopted, through the said task force, an action plan to enhance mining sector revenue collection; and piloted a fiscal model for one mine</t>
  </si>
  <si>
    <t>prepared a draft national climate change adaptation strategy</t>
  </si>
  <si>
    <t>prepared a strategic environmental assessment of the tourism sector, and conducted a review of the experience with strategic environmental assessments of different sectors completed to date.</t>
  </si>
  <si>
    <t>By decision of its Minister responsible for finance No. 004/MFB/DIR.CAB/DGTCP/DGCPR/CTRSC.09, dated January 15, 2009, the Recipient has adopted a revised and more comprehensive accounting nomenclature in line with the OHADA standards</t>
  </si>
  <si>
    <t>By decision of its Minister responsible for finance No. 005/MFB/DIR.CAB/DGB.09 dated January 15, 2009, the Recipient has increased the budget allocation for the Court of Accounts by at least 100% between 2008 and 2009, and designated the President of the Court of Accounts as budget administrator</t>
  </si>
  <si>
    <t>By letters dated December 15, 2008 from its Minister responsible for finance, addressed to CBCA, ECOBANK and BPMC respectively, each a commercial bank established on the Recipient's territory, the Recipient has requested that fifty-two Government accounts held in commercial banks be closed immediately and that the balance of said accounts be transferred to a designated treasury account at the Recipient's central bank</t>
  </si>
  <si>
    <t>By Decree No. 09.044 of February 12, 2009, the Recipient has adopted the General Conditions of Contract related to procurement by the Recipient and other public entities</t>
  </si>
  <si>
    <t>By Decree No. 09.022 of January 19, 2009, the Recipient has designated the members of the Permanent Secretariat of the Regulatory Procurement Agency established by Decree No. 08-335 of September 20, 2008, and by Decision No. 001/PM/ARMP/CRD.09 of February 11, 2009 from the President of the Recipient's Bidders complaint unit (Comite de Reglement des Differends), established by Law No. 08.017 of June 6, 2008, the Recipient has designated the members of the Bidders complaint unit</t>
  </si>
  <si>
    <t>6,350 new taxpayers have been registered in the master file of the Recipient's tax and customs database and assigned an identification number, as confirmed by a report from its Deputy General Director for Taxes and Customs to the Recipient's Delegated Minister for Finance and Budget dated February 12, 2009</t>
  </si>
  <si>
    <t>By Decision of its Minister responsible for finance No. 016-2009/MFB/MDMRF/DR|IR.CAB/DAJ dated February 5, 2009, the Recipient has instructed the General Director for Customs and Indirect Taxes, the General Director for Taxes and Domains, and the Director for Information Systems, each within its Ministry responsible for finance, to provide systematic feedback on exemption conventions signed by the Recipient to the Inter-ministerial Committee in Charge of Tax and Customs Duty Exemptions (CICEFD) established by the Recipient's Decree No. 07.380 dated December, 27 2007 and to give CICEFD full access to ASYCUDA (for customs) and SYSTEMIF (in the tax directorate) databases</t>
  </si>
  <si>
    <t>By Decree No. 08.454 of December 8, 2008, the Recipient has suspended the issuance of new mining licenses until the Recipient's adoption of a new mining Code</t>
  </si>
  <si>
    <t>By decision from its Minister responsible for forests dated December 18, 2008, the Recipient has instructed the authorities of each forest commune on the Recipient's territory to disclose information pertaining to the forestry revenue sharing mechanisms between the Recipient and the cummunities and the amount from local taxes paid by forestry operators accruing to communities.</t>
  </si>
  <si>
    <t>Food Crisis Response DPG</t>
  </si>
  <si>
    <t>the Recipient has reduced tariffs in 2008 to mitigate the impact of rapidly rising international prices of food and fuel and has prepared an action plan, acceptable to the World Bank, to protect the provision of basic services to vulnerable groups.</t>
  </si>
  <si>
    <t>opened a single treasury account in the Bank of Ghana and has identified the MDAs' accounts to be connected to the said account, in accordance with the provisions of paragraphs 36 and 37 of the Letter of Development Policy</t>
  </si>
  <si>
    <t>taken contingency fiscal measures, once the public wage rate increase for 2009 has been established, to correct any deviations with respect to the fiscal deficit and the share of pro-poor expenditures targets set forth in the Recipient's 2009 budget, in accordance with the provisions of paragraph 45 of the Letter of Development Policy</t>
  </si>
  <si>
    <t>ensured that at least 80 percent of the total number of procurement contracts processed in 2008 by MDAs covered in the PPA survey sample (which covers 80 percent of total MDAs transactions in value) have followed procurement methods and procedures compliant with the Recipient's Public Procurement Act, in accordance with the provisions of paragraph 44 of the Letter of Development Policy</t>
  </si>
  <si>
    <t>begun regular publication of comprehensive and detailed quarterly fiscal out-turns with no more than one quarter lag, in accordance with the provisions of paragraph 49 of the Letter of Development Policy</t>
  </si>
  <si>
    <t>increased the number of households covered by the Recipient's "Livelihood Empowerment Against Poverty Program" since June 30, 2008, in accordance with the provisions of paragraph 75 of the Letter of Development Policy</t>
  </si>
  <si>
    <t>implemented a net hiring freeze in the public sector (excluding the absorption of trainees in education and health) through the completion of an employment audit and the elimination of ghost workers from the payroll of the Ghana Health Service, and the approval of all MDAs' hiring decisions by the Recipient's Ministry of Finance and Economic Planning and the Office of the Head of Civil Service, in accordance with the provisions of paragraph 55 of the Letter of Development Policy</t>
  </si>
  <si>
    <t>reconstituted the boards of Volta River Authority, Electricity Company of Ghana, Ghana National Petroleum Company, Tema Oil Refinery and the Public Utilities Regulatory Commission in accordance with the provisions of paragraph 63 of the Letter of Development Policy</t>
  </si>
  <si>
    <t>submitted to Parliament a freedom of information bill and, if approved, has adopted a related implementation plan including a budget, in accordance with the provisions of paragraph 50 of the Letter of Development Policy</t>
  </si>
  <si>
    <t>appointed a Minister of State in charge of public sector reform, and eliminated ghost workers from payroll in the Ghana Education Service, initiated employment audits in all remaining MDAs, and classified at least half of the total number of subvented agencies in preparation for their rationalization, divestiture or commercialization, in accordance with the provisions of paragraph 56 of the Letter of Development Policy;</t>
  </si>
  <si>
    <t>completed, through its Ministry of Energy, consultations with stakeholders on an electricity sector financial recovery plan and, through its Cabinet, approved the said plan, in accordance with the provisions of paragraph 61 of the Letter of Development Policy</t>
  </si>
  <si>
    <t>completed consultations with stakeholders on draft legislation concerning the proposed Ghana Petroleum Regulatory Authority and the oil and gas fiscal regime, and Cabinet has approved such draft legislation, taking into account the results of the consultations, in accordance with the provisions of paragraph 67 of the Letter of Development Policy</t>
  </si>
  <si>
    <t>revised the classification of pro-poor public expenditures based on an assessment of their effective impact on poverty, for use in the Recipient's 2010 budget, in accordance with the provisions of paragraph 72 of the Letter of Development Policy.</t>
  </si>
  <si>
    <t xml:space="preserve">Through MOF's letter No. F.2(4)DM/2003-79 dated January 13, 2009, the MOF has: (a) notified the State Bank of Pakistan, of the amendment of the PIB Rules, defining the MOF and the State Bank of Pakistan's roles and decision-making rights in the issuance of Pakistan Investment Bonds; and (b) issued the Instructions to the State Bank of Pakistan. </t>
  </si>
  <si>
    <t>The Recipient has: (a) notified the government's approval for the restructuring of the Federal Board of Revenue into an integrated federal tax administration agency organized according to functions; and (b) implemented related organizational changes in top management in the Federal Board of Revenue.</t>
  </si>
  <si>
    <t>The Recipient, through MOF's D.O. No. F.3(58) EF-C-II/2008 dated January 21, 2009,  has approved the policy action plan to amend the legislation of domestic indirect taxes, to ensure a comprehensive taxation of goods and services in the form of a value added tax.</t>
  </si>
  <si>
    <t xml:space="preserve">The Recipient, through State Bank of Pakistan's BPRD Circular No.1, dated January 17, 2009, has amended the Prudential Regulations to introduce a phased reduction in the Group Credit Exposure Limit from fifty percent (50%) to twenty five percent (25%) by the end of calendar year 2013. </t>
  </si>
  <si>
    <t>The Recipient, through a letter from MOF, has communicated the consolidation and rationalization of the Public Sector Development Program portfolio by terminating non-viable projects and reducing the throw-forward by at least twenty percent (20%), consistent with the Recipient's revised development priorities.</t>
  </si>
  <si>
    <t>The Recipient has: (a) through MOP&amp;NR's letter No. PL-3(457)/2009 introduced automatic monthly adjustments of consumer fuel prices to reflect international fuel prices; and (b) through MOP&amp;NR's notification S.R.O. (1)/2008 of December 31, 2008, specified a revised minimum level of petroleum development levy.</t>
  </si>
  <si>
    <t>The Recipient: (a) through Finance Act No. 1 of 2008, dated June 27, 2008, has authorized the National Electric Power Regulatory Authority to make monthly determination of the fuel adjustment surcharges; and (b) has notified to the public the new electricity tariffs within 15 days from tariff determination or re-determination.</t>
  </si>
  <si>
    <t>The Recipient has adopted and begun implementation of a plan to eliminate power sector subsidies by June 30, 2009, consistent with the Recipient's budget for fiscal year 2008/9.</t>
  </si>
  <si>
    <t>Through S.R.O. (1)/2009 of January 22, 2009, issued by the Competition Commission, and MOF's notification S.R.O. (I)/2009 of the same date, the Recipient has adopted CC Rules providing for: (a) the terms of reference of the members of the Competition Commission; and (b) the Competition Commission's automatic sources of financing.</t>
  </si>
  <si>
    <t xml:space="preserve">Through letter No. Dy. 149-MD/BISP/09, dated January 22, 2009, from the Managing Director of the Benazir Income Support Program, the Recipient has: (a) adopted a scorecard as the new instrument for identifying and targeting poor families for coverage under the Benazir Income Support Program; (b) adopted a plan for implementation for the new instrument; and (c) begun implementation of said plan on January 31, 2009. </t>
  </si>
  <si>
    <t>Strengthened the food security and school feeding programs</t>
  </si>
  <si>
    <t>Enacted tax exemptions on thirteen basic food iteams (bean, banana, cassava flour, cassava roots, fish, fresh meat, fruits and vegetables, maize, maize flour, onion, peanuts, potato, and sweet potato).</t>
  </si>
  <si>
    <t>Added more budgetary resources for the emergency humanitarian relief to cope with the threat of famine in the country following the drought.</t>
  </si>
  <si>
    <t>A comprehensive Public Finance Act has been submitted to the Recipient's Parliament together with amendments to the Public Procurement and Concessions Act (PPCA); and implrementing regulations, manuals and instructio0ns to implement the PPCA have been prepared; all designed to strengthen fiscal management by the Recipient.</t>
  </si>
  <si>
    <t>Access has been provided to the Recipient's Comptroller General Office to the accounting and reporting systems of the Ministry of Finance to facilitate the timely preparation of the Ministry of Finance's budget reports.</t>
  </si>
  <si>
    <t>A bill has been submitted to the Recipient's Parliament for a reform of the Liberia Revenue Code (LRC) and the National Investment Code, including the elimination of ad hoc tax concessions to individual investors, all designed to improve the environment for private investment in the Recipient's territory through the creation of an equitable, efficient and effective tax administration system.</t>
  </si>
  <si>
    <t>A comprehensive Civil Service Reform Strategy has been approved by the Recipient's Cabinet, and the same has been published</t>
  </si>
  <si>
    <t>Government accounts for the foll.owing key ministries of the Recipient for financial year 2005-2006 and financial year 2006-2007 have been audited:  the ministries responsible for health, education, public works, fionance, and lands, mines and energy.</t>
  </si>
  <si>
    <t>Transfer out of the Recipient’s budget for Fiscal Year 2009 to the Mali Textile Development Company for the payment by the Mali Textile Development Company to cotton producers’ organizations of 3.7 billion FCFA of amounts owed by the latter to cotton producers overdue for the 2007-2008 campaign</t>
  </si>
  <si>
    <t>Preparation of four additional Medium-Term Expenditure Frameworks to cover the following four (4) ministries: Ministry of Finance, Ministry of Economy, Industry and Trade, Ministry of Domestic Security and Internal Protection, Ministry of Youth and Sports taking into consideration the ministries’ implementation capacity and the Recipient’s macroeconomic framework.</t>
  </si>
  <si>
    <t>Submission of the draft budget execution report for 2007 (Projet de Loi de Règlement 2007) to the Recipient’s parliament by December 31, 2008.</t>
  </si>
  <si>
    <t>Establishment of the regional procurement directorates (Directions Régionales des Marchés Publics et Direction); and an independent procurement regulatory authority (Autorité de Régulation des Marchés Publics et de Délégation des Services Publics)</t>
  </si>
  <si>
    <t>appointment of the directors for said directorates and of the members of said authority, all under terms of reference satisfactory to the Association.</t>
  </si>
  <si>
    <t>Allocation of 1.6 billion FCFA in the Recipient’s 2009 budget to finance its school feeding program for the school year 2008/09 in the poorest regions of the Recipient’s territory.</t>
  </si>
  <si>
    <t>adoption of a Seed Cotton Pricing Protocol setting forth a price mechanism for the 2009-2010 campaign in line with the international lint market price.</t>
  </si>
  <si>
    <t>Appointment of the members of the council of the Recipient’s Telecommunications Regulatory Agency, in accordance with the Recipient’s Decree No. 07-143-P-RM.</t>
  </si>
  <si>
    <t>Adoption of an inter-ministerial decision establishing that the period of validity of import and export licenses issued by the Recipient’s National Directorate for Commerce and Competition is twelve (12) months.</t>
  </si>
  <si>
    <t>Adoption by the Recipient’s Ministry of Health of the Health Human Resource Policy, satisfactory to the Association, with the objective to improve the availability of health services personnel throughout the territory of the Recipient, and with a particular focus on ensuring the availability of such personnel in rural areas.</t>
  </si>
  <si>
    <t>Execution of contracts between the Recipient and private operators for the management of five drinking water supply systems.</t>
  </si>
  <si>
    <t>The Recipient has published, in the Recipient's Government website for reforms, the  2008 budget execution report, and submitted to the National Assembly the draft version of the 2009 budget law before the end of the 2008 Fiscal Year and in line with the I-PRSP priorities.</t>
  </si>
  <si>
    <t xml:space="preserve">	The Recipient has completed the process of re-organization and strengthening of the Recipient's Treasury, in line with the WAEMU Directive No 06/97/CM/UEMOA on General Regulations on Public Accounting, including creation of a General Payments Office (Paierie Générale), a General Revenue Office (Recette Générale) and a Treasury Central Accounting Agency within the Treasury.</t>
  </si>
  <si>
    <t xml:space="preserve">	The Recipient has transmitted to the National Assembly the draft procurement law consistent with the WAEMU Directives No 04/2005/CM/UEMOA on Procurement and Payment Procedures under Public Contracts and Concessions within WAEMU, and No 05/2005/CM/UEMOA on Control and Regulatory Functions under Public Contracts and Concessions within WAEMU.</t>
  </si>
  <si>
    <t xml:space="preserve">	The Recipient has published the results of a reconciliation exercise between the Fiscal Year 2007 revenues generated from phosphate sales and revenues (royalties, corporate taxes and other taxes) received by the Recipient's Treasury in Fiscal Year 2007.</t>
  </si>
  <si>
    <t xml:space="preserve">	The Recipient has created and staffed an internal audit and inspection unit (Inspection Générale des Finances) under the Minister of Economy and Finance, and nominated the Inspector General (Inspecteur Général des Finances).</t>
  </si>
  <si>
    <t xml:space="preserve">	The Recipient has taken appropriate measures to recover amounts overbilled by some suppliers to SOTOCO, as confirmed by the Billing Verification Task Force (Mission de Vérification).</t>
  </si>
  <si>
    <t xml:space="preserve">	The Recipient has adopted a new cotton producer price mechanism to cotton producers, reflecting changes in international prices.</t>
  </si>
  <si>
    <t xml:space="preserve">	The Recipient has raised the net worth of the three banks under restructuring (BTCI, BIA Togo and UTB) to the WAEMU prudential ratio (Cooke ratio of 8 percent) by exchanging the banks' non-performing loans with government-issued bonds.</t>
  </si>
  <si>
    <t xml:space="preserve">	The Recipient has entered into a 5 year performance contract with CEET, designed to improve CEET's management's efficiency, and strengthen its long term financial sustainability.</t>
  </si>
  <si>
    <t>The Borrower has increased the proportion of social spending (including social safety net programs) over total spending (for the Borrower's Central Administration) in the Borrower's 2009 budget as compared to the Borrower's 2008 budget.  The Borrower's Ministry of Finance has issued its 2009 Financing Plan maintaining the proportion of social spending (including social safety net programs) over total spending mandated in the referred  Borrower's 2009 budget.</t>
  </si>
  <si>
    <t xml:space="preserve">The Borrower  has issued Decree 238 (dated September 13, 2008) derogating Article 9 of Decree 4305 (dated December 14, 2004) (as said Decree 4305 had been modified by Article 3 of Decree 5069 -dated April 12, 2005) which allowed owners of large real estate properties to treat the amount of money paid in consideration for value added tax (for goods and services acquired to be used in connection to the agricultural activity of the relevant property) as a deductible expenditure from their income tax.  </t>
  </si>
  <si>
    <t>The Borrower has issued Decree 1164 (dated December 26, 2008) designating exporters and other large businesses as withholding agents of the value added tax.</t>
  </si>
  <si>
    <t>The Borrower has issued Decree 10883 (dated September 11, 2007) establishing that the auditor of the executive branch of government (Auditor General del Poder Ejecutivo) shall have ministerial ranking (Ministro del Poder Ejecutivo) and granting the office of said auditor the capacity to, inter alia, (a) establish a standard for internal control to be applied to all public entities of the Borrower (Modelo Estándar de Control Interno para las Entidades Públicas del Paraguay- MECIP)</t>
  </si>
  <si>
    <t xml:space="preserve">The Borrower has issued Decree 10883 (dated September 11, 2007) establishing that the auditor of the executive branch of government (Auditor General del Poder Ejecutivo) shall have ministerial ranking (Ministro del Poder Ejecutivo) and granting the office of said auditor the capacity to, inter alia (b) determine the criteria for selection and removal of internal auditors working for the Borrower's central administration.  </t>
  </si>
  <si>
    <t xml:space="preserve">The Borrower has issued Decree 163 (dated August 25, 2008) creating a council made up of the Borrower's Ministers of Finance, Public Works and Communications, and Trade and Industry, which council shall, inter alia, collaborate with the rest of the Borrower's Executive Branch of government to determine the policy and strategy for management of public services, supervise the administration and management of state owned enterprises, and participate in the transformation and adaptation of the management of said state owned enterprises. </t>
  </si>
  <si>
    <t xml:space="preserve">The Borrower has issued Decree 955 (dated November 26, 2008) establishing the responsibilities of the unit in charge of supervising state owned enterprises created under Article 7 of Decree 163 (dated August 25, 2008).  </t>
  </si>
  <si>
    <t xml:space="preserve">The Borrower's Ministers of Finance, Public Works and Communications, and Trade and Industry, and the State Attorney's Office have signed an inter-ministerial agreement dated February 27, 2009 defining the strategic areas where the Borrower needs to focus its work in order to improve the corporate governance of state owned enterprises.  </t>
  </si>
  <si>
    <t>The Borrower has adopted the proxy means test based national household targeting system known as the National Household Targeting System for Poverty Reduction for the targeting of DSWD social protection programs and services.</t>
  </si>
  <si>
    <t>The Borrower has established a database of over 200,000 poor households covering 83 municipalities.</t>
  </si>
  <si>
    <t>The Borrower has included in its budget proposal to its Congress for Fiscal Year 2009 adequate funding for expanding the database to cover at least its twenty (20) poorest provinces in Fiscal Year 2009.</t>
  </si>
  <si>
    <t>The Cabinet Secretaries of the Borrower's Department of Health, Department of Education, Department Social Welfare and Development, Department of the Interior and Local Government, and Department of Agriculture have approved Operational Guidelines for the Food for School Program for School Year 2008-2009.</t>
  </si>
  <si>
    <t>The Borrower has temporarily lifted restrictions on private sector imports of rice, has refrained from purchasing rice through international rice auctions, and has released buffer stocks in the domestic market.</t>
  </si>
  <si>
    <t xml:space="preserve">The Borrower has increased subsidies and transfers to poorer households in response to the food price crisis and has increased spending, over and beyond the originally allocated 2008 budget, to the rice subsidy program, nutrition and feeding programs and other social protection programs aimed at assisting poorer households. </t>
  </si>
  <si>
    <t>The Borrower has adopted its Administrative Order Number 232-A of July 28, 2008 establishing a National Social Welfare Program and assigning coordination responsibilities under such program to its Department of Social Welfare and Development.</t>
  </si>
  <si>
    <t>The Borrower has adopted and launched a conditional cash transfer program using the proxy means test based national household targeting system known as the National Household Targeting System for Poverty Reduction.</t>
  </si>
  <si>
    <t xml:space="preserve">The Borrower has included in its budget proposal to its Congress for Fiscal Year 2009 adequate funding for scaling up and sustaining the conditional cash transfer program to a total of 320,000 households.  </t>
  </si>
  <si>
    <t>A control system through which the Ministry of Finance ensures that public sector hiring is in line with the Palestinian Authority's budget is being implemented.</t>
  </si>
  <si>
    <t>The Council of Ministers has issued Resolution 51/98/12/m.w/s.f of 2009 which provides support on a declining schedule to local governments distributing electricity that demonstrate that they have paid the Israeli Electric Company in Full.</t>
  </si>
  <si>
    <t>The 2009 annual budget law has been approved which, inter alia, introduces the use of a program structure to make a combined presentation of the recurrent and development budgets for each line ministry</t>
  </si>
  <si>
    <t>The Council of Ministers has issued Resolution number 51/103/12/m.w/s.f of 2009, which amends the financial regulation 43 for the year 2005, to provide the regulatory backing for the new computerized accounting system</t>
  </si>
  <si>
    <t>The PA has prepared and submitted to the Bank an annual cash plan to guide budget execution in 2009, that incorporates actual monthly cash flows and updated forecasts</t>
  </si>
  <si>
    <t>The board of directors of the MDLF has adopted clear criteria for performance based transfers of monetary grants to municipalities</t>
  </si>
  <si>
    <t>A management letter has been submitted by the MDLF, confirming that the MDLF has completed the pilot phase of the new financial management information system for small, medium and large municipalities in eight municipalities.</t>
  </si>
  <si>
    <t>A new electricity law, Law Number 13 of 2009, was enacted on April 23, 2009, establishing, inter alia, Palestinian Energy and Regulatory Commission (PERC) as the regulatory authority for the power sector and providing the Palestinian Energy and Natural Resources Authority (PENRA) with the authority to set tariffs and to license electricity distributors.</t>
  </si>
  <si>
    <t>The Council of Ministers has issued Resolution number 08/96/12/m.w/s.f of 2009, which integrates all cash assistance programs into the Ministry of Social Affairs</t>
  </si>
  <si>
    <t>The Minister of Economy and Finance of the Recipient has informed the customs administration about the Recipient’s policy stance described in paragraph 2 above, by issuing a ministerial instruction (circulaire) to the relevant administrative and customs entities.</t>
  </si>
  <si>
    <t>The Recipient has issued an administrative instruction (arrêté) which clarifies that there is no ban on agricultural exports (other than rice) in effect in the country of the Recipient.</t>
  </si>
  <si>
    <t>The Recipient has publicized its policy described in paragraph 2 above, through publication of the ministerial instruction (circulaire) and with the help of the mass media.</t>
  </si>
  <si>
    <t>The action taken by the Recipient under the Program is the following: the Recipient has reduced import tariffs on rice by ten (10) percentage points, i.e. from 12.75 percent to 2.75 percent.</t>
  </si>
  <si>
    <t>The Borrower has approved an action plan to gradually eliminate the Electricity Subsidy for Firms and its implementation has been initiated by cutting said subsidy by 40 percent.</t>
  </si>
  <si>
    <t>The Borrower has strengthened its public financial management by expanding the integrated financial management system (SAFI) to at least 24 entities of the central government, 59 decentralized public institutions and 2 public enterprises.</t>
  </si>
  <si>
    <t>The Borrower has increased the transparency and efficiency of its public procurement system by implementing the public procurement dissemination module MODDIV of COMPRASAL in at least 172 governmental agencies and municipalities.</t>
  </si>
  <si>
    <t xml:space="preserve">The Borrower has completely eliminated the Electricity Subsidy for Firms. </t>
  </si>
  <si>
    <t>The Borrower's budgetary management has been improved through: (a) the introduction of a medium-term budget framework; and (b) the piloting of a results-based budgeting methodology, including the use of performance indicators linked to budget allocations, in at least two central government agencies.</t>
  </si>
  <si>
    <t>The Borrower has: (a) issued regulations to enable and promote public access to fiscal information; and (b) redesigned and launched an effective fiscal transparency portal, including user-friendly applications to access and consult information.</t>
  </si>
  <si>
    <t>The Borrower has implemented tax administration measures to fight tax evasion and raise tax revenues, through: (a) the creation of a functional criminal investigation unit within the tax administration office (DGII); (b) the establishment of a cooperation agreement between DGII and DGA to cross check tax collection information; and (c) the creation of a functional internal affairs unit, organized within DGII.</t>
  </si>
  <si>
    <t>The Borrower has made progress towards raising tax revenues as evidenced by: (a) the implementation of a new tax on vehicles; (b) the introduction of an ad-valorem tax on alcoholic beverages; and (c) the installation and operation of x-ray machines and weight controllers in the Borrower's customs posts of Acajutla, San Bartolo and Comalapa Airport.</t>
  </si>
  <si>
    <t>The Borrower, through MINED, has: (a) developed and implemented an education quality monitoring system using a standardized learning assessment for primary education students; and (b) developed a strategy to address deficiencies of non-performing schools, including: (i) a monitoring system for teachers; (ii) a peer collaboration program to replicate successful experiences among public schools; (iii) enhanced distribution of education material; and (iv) a training program for teachers.</t>
  </si>
  <si>
    <t>The Borrower has: (a) eliminated tuition and graduation fees for secondary education in regular public schools; and (b) has created 20,000 education grants (cupos) to pay for alternative secondary education under the EDUCAME program.</t>
  </si>
  <si>
    <t>The Borrower, through MINED, has: (a) implemented a strategy to address non-performing schools deficiencies in all schools with average grades of 5 points or less in the PAESITA Test; and (b) undertaken a special mid-term test for targeted non-performing schools to assess progress and improvements.</t>
  </si>
  <si>
    <t>After December 31, 2008, the Borrower has: (a) increased the number of education grants (cupos) under the EDUCAME program by 10,000; and (b) increased by 200 the number of operating classrooms of up to 40 students (secciones) for secondary education in public schools.</t>
  </si>
  <si>
    <t>The social protection program Red Solidaria is fully operative in the poorest 77 municipalities it targets.</t>
  </si>
  <si>
    <t>The Borrower has further expanded Red Solidaria to fully cover its poorest 100 municipalities.</t>
  </si>
  <si>
    <t>the establishment of technical and methodological guidelines for the alignment of budget allocations with the Borrower's development priorities as set forth in the DNP, as evidenced by Executive Decree N° 34558-H-PLAN (Lineamientos Técnicos y Metodológicos para la Programación Estratégica Sectorial e Institucional) issued by MIDEPLAN and the Ministry of Finance dated May 13, 2008 and published in the Borrower's Official Gazette (La Gaceta) N° 115 on June 16, 2008; and</t>
  </si>
  <si>
    <t xml:space="preserve">the establishment of technical and financial guidelines for the preparation of result-based budget proposals for 2009 by all government agencies, as evidenced by Circular N? DGPN-0185-2998 (Directrices Técnicas y Metodológicas para la Formulación del Presupuesto 2009) issued by the Budget Directorate dated April 21, 2008 and disseminated through the website: www.hacienda.go.cr/Msib21/Español/Dirección+General+de+Presupuesto+Nacional/. </t>
  </si>
  <si>
    <t>the streamlining of procedural and legal principles applicable to the recovery and collection of debts (including tax-related debts) with the intervention of specialized justice sector institutions and the introduction of oral procedures, through the enactment of Law N° 8624</t>
  </si>
  <si>
    <t>the updating of procedures for the filing and processing of tax returns by Large Tax Payers and the issuance of guidelines for the periodic updating of a related tax- information base, as evidenced by Resolution N° DGT N° 003-2008 issued by the Tax Authority on February 21, 2008 and published in the Borrower's Official Gazette (La Gaceta) N° 61 on March 28, 2008;</t>
  </si>
  <si>
    <t>the approval of guidelines for the electronic filing and processing of tax declarations (Tributación Digital), as evidenced by Resolution N° DGT-20-2008 dated November 6, 2008 in the Borrower's Official Gazette (La Gaceta) N° 223 on November 18, 2008</t>
  </si>
  <si>
    <t>the gradual implementation of the Borrower's TICA Project in the Borrower's customs posts, resulting, inter alia, in the following improvements: (i) the unification of customs-related databases; (ii) the development of a single electronic format to process export and import declarations; (iii) the use of internet-based custom declarations; and (iv) the simplification of documentation utilized to process standard transactions, as evidenced by the official letter (Estado de Situación del Sistema TICA) N° DGA-TICA-09-2009 issued by the manager of  the TICA Project on February 16, 2009.</t>
  </si>
  <si>
    <t>The expansion of the (gross) number of eligible secondary education students receiving benefits under Avancemos Program from 98,050 by December 31, 2007 to 156,909 by December 31, 2008, as evidenced by the progress reports (Oficios) issued by the managers of the Avancemos Program N° DE-005-2009 (Fondo Nacional de Becas) on January 27, 2009 and N° PE-20-01-09 (Instituto Mixto de Ayuda Social) on January 9, 2009.</t>
  </si>
  <si>
    <t xml:space="preserve">The amendment of policies governing promotion and repetition of secondary students, as evidenced by Decree N° 33546-MEP dated January 24, 2007 and published in the Borrower's Official Gazette (La Gaceta) N° 2 on January 31, 2007 and Decree N° 34449-MEP dated March 13, 2008 and published in the Borrower's Official Gazette (La Gaceta) N° 74 on April 17, 2008. </t>
  </si>
  <si>
    <t>The establishment of a new teacher training institute, through the enactment of Law N° 8697.</t>
  </si>
  <si>
    <t>The approval of guidelines to facilitate the participation of Costa Rican students in international standardized testing programs (PISA), as evidenced by Resolution N? S.E. 10-2008 (Consejo Superior de Educación) dated January 18, 2008.</t>
  </si>
  <si>
    <t>The telecommunications sector has been enhanced by a series of reforms aimed at modernizing its operation, improving delivery of services, and establishing an effective institutional framework and regulatory regime, through the enactment of Law N° 8642 (including Law N° 8642 Regulations) and Law N° 8660.</t>
  </si>
  <si>
    <t>The insurance sector has been enhanced by a series of reforms aimed at modernizing its operation, improving delivery of services and creating an effective oversight institutional framework, through the enactment of Law N° 8653 (including Law N° 8653 Regulations).</t>
  </si>
  <si>
    <t>The Borrower's intellectual property regime has undergone a series of reforms aimed at meeting the Borrower's obligations under relevant treaties and conventions and promoting technological innovation, through the enactment of Law N° 8631, Law N° 8632, Law N° 8633, Law N° 8635, Law N° 8636, Law N° 8656 and Law N° 8686.</t>
  </si>
  <si>
    <t>the issuance by  MIDES of Resolution (Resolución) No. 160, dated July 08, 2008, which gives effect to an increase from B./35 to B./50 in the monthly monetary transfer made to beneficiary families of the CCT Program for the purpose of assisting extremely poor households cope with the increase in food prices and the adverse impact of the global economic downturn, as per copy of the relevant Resolution;</t>
  </si>
  <si>
    <t>the utilization by selected Borrower's governmental agencies of the household registry and management information system originally developed by MIDES for the Borrower's CCT Program to improve on the targeting of beneficiaries of other social programs of the Borrower, as attested to by letters from MIDES, dated February 17, 2009 and March 09, 2009, issued by the minister in charge and the vice minister in charge respectively;</t>
  </si>
  <si>
    <t>the adoption by MINSA and SENAPLAN of a national plan for the fight against childhood malnutrition which includes, as part of the basic package of health services delivered in the Borrower's remote and poor areas, a nutrition component covering growth promotion and monitoring at the community level (Atención Integral a la Niñez en la Comunidad or "AIN-C strategy"), as per copy of said National Plan adopted by MINSA and SENAPLAN in March 2008;</t>
  </si>
  <si>
    <t xml:space="preserve">the expansion by MINSA of the geographical coverage of the health service package delivered in remote and poor areas of the Borrower's territory as set forth in the  work program document signed on March 30, 2008 by the minister in charge of MINSA; </t>
  </si>
  <si>
    <t xml:space="preserve">in pursuance of the agreements reached and the objectives set for the protection of key social investment expenditures included in the Borrower's program document entitled "Acuerdos  de la Concertación Nacional" dated October 29, 2007, the adoption, on February 25, 2008 and December 4, 2008 respectively, through Parliament (Asamblea Nacional), of Law No. 20 (Ley "Que Aprueba el Mecanismo de Verificación y Seguimiento de los Acuerdos y las Metas de la Concertación Nacional para el Desarrollo", which establishes a national council for the national development dialogue, a social cabinet and a presidential secretary of goals; </t>
  </si>
  <si>
    <t xml:space="preserve">the adoption, through Decree-Law  No.2 (Decreto-Ley) of the President of the Borrower, dated February 22, 2008, of  selected amendments to Banking Law No. 9 of 1998 providing, inter alia, an extension of the regulatory and supervisory powers of the Borrower's Superintendence of Banks to financial conglomerates and cooperatives and savings and loans associations; the introduction of new procedures for the reorganization and liquidation of troubled banks; and an improvement in the legal protection of the Borrower's Superintendent of Banks and his  staff while acting in their official capacity; </t>
  </si>
  <si>
    <t xml:space="preserve">thereafter, in pursuance thereof, the issuance of regulations thereto through Executive Decree (Decreto Ejecutivo) No.52 of the Borrower's Minister of Economy and Finance, dated April 30, 2008, all as per copy of the legal acts in reference electronically published through the Borrower's  Gaceta Oficial digital editions No. 25985 of February 25, 2008 and No. 26035 of May 08, 2008 </t>
  </si>
  <si>
    <t>The issuance by the Borrower's Superintendence of Banks of  Directive No. 002-2008 (Acuerdo) dated July 3, 2008, which institutes new general parameters for the evaluation of guarantees for the mitigation of credit risk, as per copy of the relevant Directive.</t>
  </si>
  <si>
    <t>The issuance by the Borrower's Superintendence of Banks of Directive No. 004-2008 (Acuerdo), dated July 24, 2008 and Circular No. 047-2008, dated October 10, 2008, which together institute: (a) new conditions regarding policies, procedures and control systems available to banks in the Borrower's territory for the management of their liquidity risk; and (b) new requirements for the banks to submit more detailed information regarding the structure of their liquidity positions, as per copy of the relevant Directive and Circular.</t>
  </si>
  <si>
    <t xml:space="preserve">The issuance by the Borrower's Superintendence of Banks of Directive No. 005-2008 (Acuerdo) dated October 1, 2008, which establishes new provisions regarding capital standards for credit risk applicable to banks on a consolidated basis, as per copy of the relevant Directive. </t>
  </si>
  <si>
    <t>The Borrower has issued and committed to implementation of the Financing Plan for Fiscal Year 2009 that specifies the terms and circumstances under which the Borrower would draw on financing support that is available from the Public Expenditure Support Facility and from Indonesia's development partners providing related support (Director General of Debt Management Decree No. KEP04/PU/2009, dated January 27, 2009).</t>
  </si>
  <si>
    <t>The Borrower has established a crisis monitoring and response system in anticipation of a possible growth slowdown or crisis (BAPPENAS Ministerial Directive (Surat Penugasan) 0014/M.PPN/01/2009 dated January 27, 2009).</t>
  </si>
  <si>
    <t xml:space="preserve">The Borrower has included specific provisions in the 2009 budget law (Law No. 41/2008) to sustain, and if necessary, increase critical public expenditures in the event of a pronounced growth slowdown. </t>
  </si>
  <si>
    <t>The Borrower has implemented specific regulatory measures (Regulation Nos. 240/PMK.05/2008; 06/PMK.02/2009; and 15/KMK.05/2009) and socialization efforts to expedite budget disbursements and enhance the ability of the Borrower to rapidly direct public expenditures to preempt, as well as mitigate, any adverse impacts of a growth slowdown.</t>
  </si>
  <si>
    <t>The Borrower has issued a financial safety net government regulation in lieu of law (Perpu No. 4/2008) that establishes the roles, responsibilities and procedures that will govern the actions and responsibility of Bank Indonesia, the Ministry of Finance, and the Deposit Insurance Corporation in the event of the failure of a financial institution.</t>
  </si>
  <si>
    <t>The Borrower has taken steps to maintain the stability of its banking system by:  (a) issuing a government regulation in lieu of law (Perpu No. 3/2008)  increasing the ceiling on deposit insurance from 100 million to 2 billion Rupiah and allowing the Borrower to provide a blanket guarantee of all bank deposits if necessary</t>
  </si>
  <si>
    <t>The Borrower, through a letter of the Minister of Finance and the Governor of Bank Indonesia, has initiated a financial sector assessment program (Letter dated December 24, 2008).</t>
  </si>
  <si>
    <t xml:space="preserve">The Borrower has submitted a Presidential Decree on Coordination of National Poverty Reduction efforts to the President for signature. </t>
  </si>
  <si>
    <t>The Borrower has taken steps to maintain the stability of its banking system by:  (b) issuing a government regulation in lieu of law (Perpu No. 2/2008) that amends the Bank Indonesia Law clarifying the types of assets that banks can use as collateral for borrowing from the central bank.</t>
  </si>
  <si>
    <t xml:space="preserve">The Borrower has prepared and has undertaken inter-ministerial review of a draft of a Presidential Regulation on the implementation of the 2007 Investment Law and Investment Negative List (DNI) that accommodates Indonesia's international commitments on sectoral restrictions and clarifies the status of publicly listed companies, foreign equity limits for direct investment, grandfathering and the creation of investment restrictions beyond those stipulated in the Investment Negative List.  </t>
  </si>
  <si>
    <t>The Borrower has taken steps to increase transparency regarding revenues from extractive industries by: (a) issuing a memorandum of understanding among the Coordinating Minister for Economic Affairs, the Minister of Finance and the Minister for Energy and Mineral Resources (MOU-01/M.EKON/01/2009; MOU-54/MK/2009; 0274/05/MEM/2009) on Transparansi Pendapatan Negara Yang Diperoleh dari Industri Ekstraktif</t>
  </si>
  <si>
    <t>The Borrower has taken steps to increase transparency regarding revenues from extractive industries by: (b) issuing a letter from the Coordinating Minister for Economic Affairs to the Secretariat of the EITI initiating the process of application to the EITI (Letter No. S-125/M.EKON/12/2008).</t>
  </si>
  <si>
    <t>The Borrower has: (a) opened a re-discount window for trade finance through Bank Indonesia (Regulation No. 10/34/PBI/2008)</t>
  </si>
  <si>
    <t>The Borrower has: (b) created an export financing agency (Law No. 2/2009).</t>
  </si>
  <si>
    <t>Revision of the Recipient's 2009 annual work program for the Basic Education sub-sector to, inter alia, update policy and institution strengthening actions to be carried out during the last semester of 2009</t>
  </si>
  <si>
    <t>Identification by the Recipient's ministry responsible for Basic Education of territory all of the following schools within the Recipient's territory, with a view to ensuring in a next step that they will comply with the applicable laws and regulations of the Recipient relating to class size and intake: (i) schools with multi-grade-classes, (ii) schools practicing "biennial school intake", and (iii) schools with multi-grade classes which do not comply with the multi-grade-classes enrollment criteria</t>
  </si>
  <si>
    <t>Issuance by the Recipient's ministries reponsible for Basic Education and Secondary Education respectively of an inter-ministerial regulation (arrete), limiting the repetition by students of grades between two sub-cycles, prohibiting repetition by students of grades within each sub-cycle in primary Education, and limiting the repetition by students of grades in the first cycle of Secondary Education</t>
  </si>
  <si>
    <t>Introduction of a system to monitor time spent by teachers in providing instruction to students in Primary Education and the first cycle of Secondary Education, and preparation of an action plan to implement the recommendations of the Recipient's studies on improving students' learning time entitled, respectively, "Etude Relative au Volume Horaire Effectif de l'Enseignement Primaire au Burkina Faso", dated January 7 2008, and "L'Effectivite de L'Annee Scolaire 2006-2007 - Suivi du Calendrier Scolaire", dated December 2008.</t>
  </si>
  <si>
    <t>Adoption by the Recipient's ministry responsible for Basic Education and the Recipient's ministry responsible for Secondary Education, respectively, of an action plan for the implementation of the Recipient's stretegy for the assessment of students' learning in primary Education in the forty-five Provinces, and in institutions of the first cycle of Secondary Education in 23 provinces</t>
  </si>
  <si>
    <t>Issuance by the Recipient's ministries responsible for Secondary Education and for professional training respectively, of an inter-ministerial decision, for the introduction of apprenticeship training and issuance by the Recipient's mninistries responsible for Basic Education, Secondary Education, and youth and employment respectively, for the aggregation of various education resources in institutions offering Secondary, Technical and Professional Education (ESTP - Enseignement Secondaire, Technique et Professionel).</t>
  </si>
  <si>
    <t>Approval by the Recipient's ministry responsible for health and the Recipient's ministry responsible for Basic Education of a draft Strategy on health and nutrition in schools (Projet d'orientations strategiques du secteur de l'education pour la lutte contre les IST-VIH, la malnutrition et les autres problemes de sante (2009-2011)), approved by the Recipient's ministry responsible for health and the Recipient's ministry responsible for Basic Education, with a view to its submission to the Recipient's Cabinet for adoption.</t>
  </si>
  <si>
    <t>Continued implementation of the Recipient's Basic Education decentralization strategy through the indentification and communication by the Recipient's Ministry responsible for Basic Education to the Recipient's Ministry responsible for decentralization of a list of 14 school complexes, 12 three-classroom blocks, 29 latrines blocks, whose construction is planned as part of the 2009 annual budget, and with respect to which construction and management responsibilities have been transferred to the urban Commune in which the relevant school complex is located.</t>
  </si>
  <si>
    <t>Issuance by the Recipient's ministry responsible for Secondary Education of guidelines (note de cadrage) dated June 15, 2009, for the development of a national strategy for reducing the deficit of teachers in Secondary Education, and estabhlishment of an ad hoc committee comprised of representatives of all interested ministries of the Recipient, to be responsible for the preparation of a proposed strategy consistent with said guidelines to be submitted for approval by the Recipient's Cabinet not later than August 15, 2009.</t>
  </si>
  <si>
    <t>The Borrower, through its Council of Ministers, has approved the updated National Employment Strategy 2008 - 2015 to guide future employment and labor market policy.</t>
  </si>
  <si>
    <t>The Borrower has enacted amendments to the Employment Promotion Act and Vocational Education Act to facilitate access to education and training for certain categories of population.</t>
  </si>
  <si>
    <t>The Borrower has implemented, at the national level, the Matura examination (national secondary school-leaving certification test) in all subjects.</t>
  </si>
  <si>
    <t>The Borrower has strengthened school-based management, through providing school principals with increased discretion over school budgeting, including over staff salaries, and over staffing for the budget year of 2009.</t>
  </si>
  <si>
    <t>The Borrower has maintained the package of measures and incentives to support the implementation of the unified standard per student and, through its MES, has closed down and transferred state schools to municipalities.</t>
  </si>
  <si>
    <t>The Borrower has (i) raised unemployment benefit replacement rates and changed the payment schedule to incentivize job search</t>
  </si>
  <si>
    <t>The Borrower has through its Council of Ministers, introduced targeted active labor market programs and job subsidies for newly laid-off workers in order to address expected negative effects of the slowdown in economic growth projected for 2009 on employment.</t>
  </si>
  <si>
    <t>The Borrower, through its Council of Ministers, has approved and begun implementation of the Better Regulation Program 2008-2010 as a national policy to institutionalize regulatory impact assessments aiming to improve investment climate and promote job creation.</t>
  </si>
  <si>
    <t>The Borrower has implemented measures to improve incentives for more efficient use of hospital resources by further strengthening the role of NHIF as the primary payer of hospitals and refining the contracting and payment system to hospitals.</t>
  </si>
  <si>
    <t>The NHIF has implemented a new integrated information system for medical claim processing in order to achieve greater control and efficiency in health expenditures.</t>
  </si>
  <si>
    <t>The Borrower has implemented measures to strengthen the primary health care system by: (i) allowing for an increase in the relative share of primary care expenditure</t>
  </si>
  <si>
    <t xml:space="preserve">The Borrower has implemented measures to strengthen the primary health care system by: (ii) promoting primary prevention by raising reimbursement prices and expanding eligible categories of population; </t>
  </si>
  <si>
    <t>The Borrower has implemented measures to strengthen the primary health care system by: (iii) changing regulative standards to increase number of diagnoses under responsibility of general practitioners.</t>
  </si>
  <si>
    <t>The Recipient has excluded in its Revised Budget 2009, thirty (30) projects that do not have feasibility studies and that were originally budgeted for Fiscal Year 2009, in order to improve its capital budget planning and screening process.</t>
  </si>
  <si>
    <t>The Recipient has protected the level of capital expenditures for maintenance of basic infrastructure in the transport, education and health sectors, as evidenced by: (i) the increase in the ratio of capital repairs to new investments from 2.5% (in its Original Budget for Fiscal Year 2009) to 3.4% (in its Revised Budget 2009); and (ii) the allocation of Tugrig 12.4 billion therefor.</t>
  </si>
  <si>
    <t xml:space="preserve">The Bank of Mongolia has prepared an action plan for the restructuring/resolving of the Bank currently under the conservatorship, on the basis of the Bank's portfolio diagnostic and audit carried out by an internationally reputable auditor.  </t>
  </si>
  <si>
    <t xml:space="preserve">The Bank of Mongolia has issued Resolution No. 513, dated November 24, 2008, and Resolution No. 286, dated May 20, 2009, requiring that all banks report on a daily and/or weekly basis on key indicators regarding their liquidity and asset quality. </t>
  </si>
  <si>
    <t>The Recipient, through MSWL, has prepared a time-bound action plan for refining the roster of beneficiaries of the Child Money Program, in order to reduce the program's coverage and improve its targeting on the poor.</t>
  </si>
  <si>
    <t xml:space="preserve">The Bank of Mongolia has established a crisis management and systemic risk monitoring task force with adequate functions and powers, qualified staff and sufficient resources to carry out its mandate. </t>
  </si>
  <si>
    <t>The Recipient, through MMRE, has developed and adopted a model investment agreement for the mining sector, clarifying Mongolia's mining policy, including taxation and the state's capital participation in new ventures, and incorporating responsible mining practices consistent with the Equator Principles.</t>
  </si>
  <si>
    <t>The Recipient has transferred sufficient resources to the Mongolia EITI Secretariat in order to finance an independent validation of the Recipient's national EITI Program, scheduled to be completed by March 31, 2010.</t>
  </si>
  <si>
    <t>The Borrower continues to implement, in a satisfactory manner, the 2009 budget in light of the changed economic outlook, including consideration of the assessments by the European Union and the International Monetary Fund.</t>
  </si>
  <si>
    <t>The Borrower has submitted to Parliament an amended law on puiblic finance satisfactory to the Bank</t>
  </si>
  <si>
    <t>The Additional Condition of Effectiveness consists of the following, namely, that the Borrower has initiated the process of revising its 2009 budget in form and substance consistent with the measures being supported by the Program.</t>
  </si>
  <si>
    <t>The Borrower has implemented the "50+ Program" to increase labor force participation of older workers.</t>
  </si>
  <si>
    <t>The Borrower has enacted a law to initiate: (i) a compulsory pre-primary program for five (5) year-old children starting from the academic year 2011-12 and has begun its implementation on a voluntary bassis for the academic year 2009-10; and (ii) a compulsory school program for six (6) year-old children from the academic year 2012-13.</t>
  </si>
  <si>
    <t>The Borrower has amended the Law on Freedom of Business Operations thereby unifying and coordinating business inspection procedures, scheduling and duration among all inspection authorities.</t>
  </si>
  <si>
    <t>The Borrower has offered for sale, (through stock exchange or by auction) or via competitive tenders, the first eighty (80) public sector enterprises in the privatization program or those constituting ten percent (10%) of the aggregate asset value.</t>
  </si>
  <si>
    <t>The Borrower has approved an implementation plan for the participation of public hospitals in a voluntary program that would convert them into corporatae entities operating under the Borrower's Commercial Code</t>
  </si>
  <si>
    <t>The Borrower's National Health Fund has adopted a payment system based on diagnostically related groups for ninety percent (90%) of all hospital services</t>
  </si>
  <si>
    <t>The Borrower has enacted the Law on Bridging Pensions reducing the number of persons eligible for early retirement from 1.7 million to 0.3 million, while safeguarding the base level of pensions for persons affected by the change.</t>
  </si>
  <si>
    <t>Transitional Support Credit</t>
  </si>
  <si>
    <t>The Government has achieved sustainable fiscal balances through a mix of actions that include (i) credible efforts to bolster revenue mobilization; (ii) reduction in the Annual Development Program expenditures by dropping or putting on hold low priority new and ongoing investment project; and (iii) initiation of measures including adjustment in administered prices to stem the flow of state-owned enterprise losses which, in turn, will reduce the burden of subsidies on the Government budget.</t>
  </si>
  <si>
    <t>DPG-1</t>
  </si>
  <si>
    <t>Introduce an official merit-based pay and employment reform pilot in MEF in support of the PFMRP</t>
  </si>
  <si>
    <t>Adopt sub-decrees estaiblishing Special Economic Zones (SEZs) and an SEZ Board in CDC</t>
  </si>
  <si>
    <t>Issue a sub-decree and implementing regulations on trade facilitation through a risk management approach to inspections and clearance of imports and exports of goods</t>
  </si>
  <si>
    <t>Establish a mechanism and periodically disseminate information publicly on ELCs</t>
  </si>
  <si>
    <t>COM adopts Sub-decree on State Land Management including participation of local communities in mapping and land use planning, as well as open public access at provincial level to register of state land use information and issues implementing regulations</t>
  </si>
  <si>
    <t>COM adopts Sub-decree on Economic Land Concessions (ELCs) that includes provisions for resolution with local communities of issues of prior occupancy/use of lands and classification of land to exclude forests and protected areas</t>
  </si>
  <si>
    <t>Second Economic Management and Growth Credit</t>
  </si>
  <si>
    <t>1.	The Recipient has implemented a payroll management and establishment control system in six additional central spending agencies enabling the human resource officers to directly access the system.</t>
  </si>
  <si>
    <t>7.	The Recipient has strengthened its capacity to address identified bottlenecks to development in the management of the road infrastructure by filling 80 percent of the staffing vacancies of the National Road Fund Agency, the Road Development Agency, and the Road Transport and Safety Agency.</t>
  </si>
  <si>
    <t>8.	The Recipient has: (i) established the Zambia Development Agency taking on the responsibilities of the former Zambia Investment Center, Zambia Privatization Agency, Zambia Export and Processing Zone Agency, Small Enterprise Development Board, and Export Board of Zambia; and (ii) developed an implementation plan for the ZDA to accomplish further progress in the areas of removal of barriers to export and setting up of businesses.</t>
  </si>
  <si>
    <t>6.	The Ministry of Agriculture and Cooperatives has drafted and finalized consultations with stakeholders on an agricultural marketing legislation satisfactory to the Association.</t>
  </si>
  <si>
    <t>EGRG</t>
  </si>
  <si>
    <t>The five commercial banks that had negative equity as of December 31, 2006 according to the reports of the Banking Commission have presented to the Ministry of Economy and Finance calendars of the restructuring plans and the auditions of the five banks by the Banking Commission have been completed.</t>
  </si>
  <si>
    <t>Continue the process of adhesion to EITI which was launced in 2006, as evidenced by:  (i) the Launch Conference held in Abidjan in September 2007 with civil society participation; (ii) creation of the National Committee for the EITI; (iii) appointment of the members of the EITI committee.</t>
  </si>
  <si>
    <t>PPDPL-2</t>
  </si>
  <si>
    <t>7.	The Borrower has satisfactorily implemented the Judicial Network Project (UYAP) which established on-line connections between courts.</t>
  </si>
  <si>
    <t>1.	The Borrower has satisfactorily implemented an agreed action plan for implementation of the Law No. 5502 dated May 16, 2006 which has resulted in: (a) consolidated electronic records of the previous social security institutions and use of integrated identity number system; (b) introduction of personnel policies for the new social security institution and a core cadre of staff; (c) established financial management and claims adjustment systems; and (d) unique positive drug lists for all participants in the new social security institution.</t>
  </si>
  <si>
    <t>2.	The Borrower has established and made operational an expenditure tracking system for pharmaceuticals.</t>
  </si>
  <si>
    <t>8.	Two Development Agencies have been established and became operational.</t>
  </si>
  <si>
    <t>Reform Implementation DPL</t>
  </si>
  <si>
    <t>Technical discussions on a draft law reforming the end-of-service indemnity and introducing the new fully-funded defined-contributions pension system completed by a specialized parliamentary committee</t>
  </si>
  <si>
    <t>Consultant engaged to undertake a Master Plan for the electricity sector</t>
  </si>
  <si>
    <t>Telecommunication Regulatory Authority (TRA) established and Board appointed.</t>
  </si>
  <si>
    <t>Establishment of the Inter-ministerial Infrastructure and Privatization Committee (IMC) chaired by the Prime Minister.</t>
  </si>
  <si>
    <t>Consultants employed to advise on installation of meters and awarding of distribution service contracts to the private sector</t>
  </si>
  <si>
    <t>Contract awarded for the consulting advisory team at EdL to support its restructuring/turnaround</t>
  </si>
  <si>
    <t>Contract awarded for the consulting advisory team to restructure EdL.</t>
  </si>
  <si>
    <t>Establishment of the Inter-Ministerial Committee for Social Policy (IMCSP) supported by a functioning Technical Secretariat</t>
  </si>
  <si>
    <t>Second Financial Sector DPL</t>
  </si>
  <si>
    <t>Submitting draft Specialized Economic Courts Law to the Parliament</t>
  </si>
  <si>
    <t>Implementation of capacity building measures in banking regulation and supervision is on track as per agreed ECB program, including new on-site inspection reports and associated training program, preparation for CAMEL based offsite reporting, and operational Macro Prudential Unit.</t>
  </si>
  <si>
    <t>Completion of the legal merger of three state-owned insurance companies into Misr Insurance Company</t>
  </si>
  <si>
    <t>Divestiture of 94 percent of the portfolio of state-owned banks holdings in joint venture banks</t>
  </si>
  <si>
    <t>Preparation for divestiture, including retention of a sales advisor, of the remaining 20% of state-owned  shares in Bank of Alexandria (20% of which 5 percent will go to employees)</t>
  </si>
  <si>
    <t>Substantial implementation of program of institutional and operational restructuring of the National Bank of Egypt and Bank Misr with participation of reputable international firms, and as per agreed framework</t>
  </si>
  <si>
    <t>Substantial progress in implementing program of financial restructuring and recapitalization of state-owned commercial banks, including: 	Settlement of at least 60 percent of non-performing loans (NPLs) of state-owned enterprises (SOEs) held by state-owned commercial banks as of June 2004</t>
  </si>
  <si>
    <t>PARL-III</t>
  </si>
  <si>
    <t>(e)	The Strategic Staffing Framework has been completed in at least 6 Ministries in 2007.</t>
  </si>
  <si>
    <t>(h)	The Minister of Economy and Finance has established through a Circular a Commission responsible for making a quarterly monitoring of the wage bill.</t>
  </si>
  <si>
    <t>(i)	The Minister of Economy and Finance has established through a Circular a group in charge of the preparation and implementation of measures leading to an improved monitoring and forecasting of the wage bill, and the gradual introduction in 4 ministries (Ministry of Economy and Finance, Ministry of Education, Ministry of Health and Ministry of Housing) of best practices in payroll credits management.</t>
  </si>
  <si>
    <t>(f)	The study to classify jobs in a standard job classification has been launched by the Ministry of Modernization of the Public Sectors.</t>
  </si>
  <si>
    <t>(g)	The firm in charge of the study on the development of a new compensation system based on the new job classification, has been designated by the Ministry of Modernization of the Public Sectors.</t>
  </si>
  <si>
    <t>Law of Ukraine on "the key principles of public control of entrepreneurial activity" [Inspections Law] enacted</t>
  </si>
  <si>
    <t>Concrete steps taken on communications sector liberalization, including telecom teriff rebalancing, frequency allocations, issuance of new mobile phone licenses, which enabled a significant increase in market penetration, and regulation of interconnection obligations.</t>
  </si>
  <si>
    <t>Law on the management of State Owned Enterprises enacted</t>
  </si>
  <si>
    <t>Enacted the law on energy debt and debt restructuring process started as reflected in a reduction of debt outstanding by electricity distribution companies (Oblenergos) to Energomarket</t>
  </si>
  <si>
    <t>Enacted amendments to laws and new laws to prepare for possible WTO accession,</t>
  </si>
  <si>
    <t>PDPG-2</t>
  </si>
  <si>
    <t>Adopt government decree/resolution on the implementation of the second phase in wage decompression as agreed with IDA.</t>
  </si>
  <si>
    <t>Develop and implement first phase of new transaction processes from budget release to commitment in order to streamline budget execution</t>
  </si>
  <si>
    <t>Fortify decentralized procurement by strengthening the 1995 procurement sub-decree and the 1998 implementing regulations to promote ecnomy, efficiency, and transparency</t>
  </si>
  <si>
    <t>Issuance of Prime Ministerial Order requiring all relevant agencies to define their critical data needs for the adoption of a single administrative document (SAD)</t>
  </si>
  <si>
    <t>2.	The Recipient has ensured more predictability of budget execution by providing to 34 out of 49 budget heads with annual calculated expenditures of between 95% and 105% of the total funding for fiscal year 2006.</t>
  </si>
  <si>
    <t>3.	The Recipient has reduced domestic arrears to suppliers with: (i) stocks diminishing from ZK532.8 billion at the end of 2005 to equal or less than ZK491.8 billion at the end of 2006 (ii) ZK 147 billion released to further pay down the arrears in 2007; and (iii) a commitment expressed in the 2008-2010 MTEF/Green paper  and the 2008 budget to reduce these arrears to negligible levels by 2009.</t>
  </si>
  <si>
    <t>5.	The Ministry of Finance and National Planning has implemented a phased reduction of arrears of contributions owed by the Government to the Public Service Pension Fund with: (i) stocks diminishing from ZK 464 billion at the end of 2005 to equal or less than ZK 388  billion at the end of 2006; (ii) ZK 112 billion released to further pay down arrears in 2007; and (iv) a commitment expressed in the 2008-2010 MTEF/Green paper and the 2008 budget to reduce these arrears to negligible levels by the end of 2008.</t>
  </si>
  <si>
    <t>At least 70% of treasury advances at end-September 2007 have been regularized.</t>
  </si>
  <si>
    <t>The Government has adopted a budget for 2007 satisfactory to IDA by presidential ordinance.  The Council of Ministers' communication on the budget has been made public.</t>
  </si>
  <si>
    <t>The financial, technical and operational audits have been completed for SIR.  The preliminary report on oil explorations and organization of PETROCI has been completed and a workshop has been held at the World Bank to review its findings.  The audit of the electricity sub-sector is underway.</t>
  </si>
  <si>
    <t>4.	Strategy development units responsible for strategic planning, budgeting, accounting and internal control functions have become operational in all Borrower’s general government institutions.</t>
  </si>
  <si>
    <t>5.	Financial statements of central government institutions and local administrations for the fiscal year 2006 have been prepared on an accrual basis.</t>
  </si>
  <si>
    <t>3.	Secondary legislation required for implementation of the Law No. 5018 dated December 10, 2003 on Public Financial Management and Control has been issued, published and became legally effective.</t>
  </si>
  <si>
    <t>Appoint an advisor to launch the implementation of a modern internal audit function at the Ministry of Finance (MoF).</t>
  </si>
  <si>
    <t>Publish on the MoF website, a high level summary of the PFM action plan aiming at strengthening the PFM system and monitoring of progress</t>
  </si>
  <si>
    <t>Audit of 2001 accounts of EdL completed and Auditors retained for 2002-2006</t>
  </si>
  <si>
    <t>Contract awarded for the consulting advisory team to strengthen MOEW's policy analysis and reform execution capacity</t>
  </si>
  <si>
    <t>(b)	Flexible budgeting has been extended to at least thirty (30) Ministries.</t>
  </si>
  <si>
    <t>(c)	The Minister of Economy and Finance has signed and disseminated a Circular which improves the process of budgetary credits deconcentration and simplify its procedures.</t>
  </si>
  <si>
    <t>(a)	Nine (9) Ministries have prepared sectoral medium term expenditure frameworks.</t>
  </si>
  <si>
    <t>(d)	The study on the control of public expenditure has been completed by the Ministry of Economy and Finance.</t>
  </si>
  <si>
    <t>Deficit of the consolidated budget below 3.5% of GDP in 2005 and 2006.</t>
  </si>
  <si>
    <t>Reduced the quasi-fiscal deficit in the energy sector in 2006 as a percentage of GDP relative to 2005</t>
  </si>
  <si>
    <t>Strengthen the capacity of audit institutions for public financial management.</t>
  </si>
  <si>
    <t>Adopt the draft budget for 2007 on the basis of sectoral ceilings of the 2007-2009 MTEF and in line with the PRSP priorities.</t>
  </si>
  <si>
    <t>Implement the functional budget classification with a market for poverty-spending to allow for tracking of such spending.</t>
  </si>
  <si>
    <t>Satisfactory implementation of the Action Plan drawn from the 2005 CPAR as evidenced by: the adoption of a decree creating a Regulatory Agency for Public Procurement (ARMP); and revision of the attribution, composition and functioning of the General Directorate for Public Procurement (DGMP).</t>
  </si>
  <si>
    <t>Central GoM entities representing 50% of expenditures are audited.</t>
  </si>
  <si>
    <t>All sector ministries report on budget execution on the basis of the economic classification within four weeks after the end of the reference period (every four months).</t>
  </si>
  <si>
    <t>Procurement Audits are carried out by or under the oversight of the ARMP in at least 3 key ministries (education, health, transport) to assess compliance with the new rules and regulations</t>
  </si>
  <si>
    <t>Satisfactory implementation of Priority Action Plan for 2006</t>
  </si>
  <si>
    <t>Budget for 2007 allocates adequate resources to PRSP/MAP priority sectors.</t>
  </si>
  <si>
    <t>4.	Public Financial Management: In accordance with paragraph 11.3(i) of the Letter of Development Policy, the Recipient has made satisfactory progress in implementing its undertakings pursuant to the Public Financial Management Performance Report (2006), and has: (a) caused its Ministry of Finance to publish annual and semi-annual budget execution reports concerning budget  allocations, quarterly ceiling, budget releases, and actual quarterly expenditures; (b) conducted a comprehensive payroll audit; (c) caused the statutory bodies receiving funds from the Consolidated Fund to fully comply in submission of their respective accounts for audit within the statutory timeframe; and (d) issued the Treasury Memoranda for completed Public Accounts Committee Reports.</t>
  </si>
  <si>
    <t>5.	Public Procurement:	In accordance with paragraph 11.3(ii) of the Letter of Development Policy, the Recipient has ensured satisfactory implementation and monitoring of procurement regulations and systems at the central government, and local government levels, and has: (a) established the procurement and disposal units within the Recipient’s ministries and statutory bodies, and in at least seventy percent of its local governments, as shall be evidenced by submission to the Association of a status report; and (b) produced an interim report on the review of at least 200 public procurement contracts.</t>
  </si>
  <si>
    <t>1.	Public Expenditure Review: The Recipient has in accordance with paragraph 11.1 of the Letter of Development Policy: (a) submitted to the Association a Medium Term Expenditure Framework for FY 2007/08-2009/10; and (b) executed the FY2006/07 budget consistent with the budget allocation as appropriated and adjusted with the approval of the Legislative Assembly.</t>
  </si>
  <si>
    <t>3.	Amendment to the Public Procurement and Disposal Act and Regulations: In accordance with paragraph 13(iii) of the Letter of Development Policy, the Recipient has submitted to the Cabinet the draft proposed amendments to the Public Procurement and Disposal Act and Regulations, as shall be evidenced by submission to the Association of published draft amendments.</t>
  </si>
  <si>
    <t>2.	FY 2008/09 Budget: In accordance with paragraph 13(ii) of the Letter of Development Policy, the Recipient has approved the FY2008/09 budget consistent with the PEAP and its medium-term growth objectives.</t>
  </si>
  <si>
    <t>Implemented the use of Guatecompras in at least 370 public agencies out of which 280 are municipalities.</t>
  </si>
  <si>
    <t>Increased operational coverage of SIAF (to 8 additional central government and decentralized agencies and about 70 additional municipalities).</t>
  </si>
  <si>
    <t>Institutional Reform DPG</t>
  </si>
  <si>
    <t>The procurement law has been revised to align it with international best practice, and has been submitted to Parliament by the Recipient's Council of Ministers.</t>
  </si>
  <si>
    <t>The Recipient has taken all action necessary, including regulatory action, to establish a procurement policy monitoring board to monitor procurement policy and undertake its regulatory functions utilizing a procurement management information system satisfactory to the Association.</t>
  </si>
  <si>
    <t>3	Medium term macroeconomic and fiscal framework for the central government budget has been finalized by MFDP as evidenced by the budget documentation for 2008/09 through 2010/2011 issued by the MFDP.</t>
  </si>
  <si>
    <t>5.	MFDP has adopted an IFMIS implementation plan as evidenced by the letter from MFDP dated April 14, 2008.</t>
  </si>
  <si>
    <t>6.	The Public Procurement Regulations have been adopted as evidenced by the relevant legal notice published in the LGG on January 5, 2007.</t>
  </si>
  <si>
    <t>4.	MTEF is being piloted in six line ministries as evidenced by budget documentation for 2008/09 through 2010/2011 issued by the MFDP.</t>
  </si>
  <si>
    <t>Agriculture DPL</t>
  </si>
  <si>
    <t>Approval of work plans and budgets to be linked to Medium term Expenditure Framework</t>
  </si>
  <si>
    <t>First Bihar DPL and Credit</t>
  </si>
  <si>
    <t>Amendment of the Bihar Financial Rules, which modernizes financial procedures and rules relating to government procurements and adopt improved Public Works Code</t>
  </si>
  <si>
    <t>Passage of the Bihar Fiscal Responsibility and Budget Management (FRBM) Act 2006.</t>
  </si>
  <si>
    <t>Reduce the number of object and detailed heads; align these with the object heads in AG system and reduction in budget line items with no object heads*</t>
  </si>
  <si>
    <t>Satisfactory progress achieved by Bihar in cararying out the objectives of the Operation*.</t>
  </si>
  <si>
    <t>Implementing the fiscal framework and the 2008/09 Budget in line with the medium Term Fiscal program (MTFP)*.</t>
  </si>
  <si>
    <t>Made the interministerial cash management committee fully operational and effective.</t>
  </si>
  <si>
    <t>Submitted a budget to the legislature for review and approval more than one month prior to the commencement of FY 07/08</t>
  </si>
  <si>
    <t>Implementation of new procurement system up to district level (second phase - UFSA staffed; website operational)</t>
  </si>
  <si>
    <t>Rollout of basic functionality of e-SISTAFE to 22 ministries by end 2006</t>
  </si>
  <si>
    <t>Actual expenditures for priority sectors were at least 65 percent in 2006</t>
  </si>
  <si>
    <t>Audit of 20% of districtts and municipalities by the Inspectorate General of the Ministry of Finance by end of 2006</t>
  </si>
  <si>
    <t>Conclusion of court opinion of 70 financial audits by Court of Accounts in 2006</t>
  </si>
  <si>
    <t>Elaboration and approval of the Information Technology Plan of the new Central Revenue Authority</t>
  </si>
  <si>
    <t>Publish the document describing the irrigation financing mechanism scheme in the Office du Niger Zone (including the draft text for the creation of the department charged with managing irrigation financing);</t>
  </si>
  <si>
    <t>Operationalize the interconnection of finance departments of four ministries and four regional budget departments, consistent with the network infrastructure established by AGETIC;</t>
  </si>
  <si>
    <t>Draft Decree on the Procurement Code is approved by the Technical Committee</t>
  </si>
  <si>
    <t>Implement measures to increase the share of revenues from road user fees to 40% of the 2008 road maintenance budget;</t>
  </si>
  <si>
    <t>20.  Realign treasuries at the six pilot MDAs,  with the establishment of the Sub-Consolidated Funds Bank Account to cover the management of other public funds including Internally Generated Funds (IGF) and Donor Funds.  This realignment is designed to increase transparency and accountability by informing cost centers directly when disbursements are made.</t>
  </si>
  <si>
    <t>21.  Continue ensuring that the provisions of the Public Procurement Act are fully implemented and applied, using PPB’s PPME assessment, covering 200 entities.</t>
  </si>
  <si>
    <t>23. Continue the implementation of BPEMS with the deployment of two additional modules (Cash Management and Accounts Receivables) to the pilot MDAs, bringing the total modules deployed up to five.</t>
  </si>
  <si>
    <t>The Recipient has advanced the pension system reform program under, among others, the Law of the Republic of Moldova on Public Social Insurance System No.489-XIV, dated July 8, 1999 and Law on State Social Security Pension No. 156, dated October 14, 1998, 2000, by adopting amendments to those laws (Government decision No.138 of February 11, 2008) ensuring that pension payments will be made based on actual individual pension contributions.</t>
  </si>
  <si>
    <t>The Recipient has improved the strategic allocation of public resources through the adoption of a strategy for Transportation Infrastructure Management and Financing (Government Decision No.85, dated February 1, 2008) that includes (i) mechanisms for reform of road financing; (ii) introduction of competition in the execution of road maintenance contracts; and (iii) participation of road users in the oversight of road maintenance financing.</t>
  </si>
  <si>
    <t>PRSG-4</t>
  </si>
  <si>
    <t>Government inreases resources for water harvesting and irrigation, beginning in 2008 budget, for regions that have been most vulnerable to timing and low levels of rains - i.e. Bugesera and Kirehe</t>
  </si>
  <si>
    <t>Application of a software program, (i.e. BudgetMaster) in each of the Districts, designed to assist in the management and monitoring of District budgets</t>
  </si>
  <si>
    <t>Regulations, Standards, and Bidding documents are adopted and available on NTB website</t>
  </si>
  <si>
    <t>District Budget execution report for January to June of 2007 published on Government website, along with evaluation of Imihigo (performance contract)</t>
  </si>
  <si>
    <t>Third Programmatic Business Productivity and Efficiency DPL</t>
  </si>
  <si>
    <t>Strengthen fiscal management through the enactment by Congress of Legislative Act (Acto Legislativo) No. 4 of 2007 (July 11, 2007) to limit and stabilize the growth rate of sical transfers to sub-national governments, mandating the establishment of a monitoring and evaluation strategy on expenses financed with these transfers.</t>
  </si>
  <si>
    <t>First HP DPL</t>
  </si>
  <si>
    <t>Initiate departmental Medium Term Expenditure Framework (MTEF) in a few key departments, i.e., Education, Health, Public Works, Irrigation and Public Health.</t>
  </si>
  <si>
    <t>Contain risk weighted guarantees at 40 percent of previous year's revenue receipts, and eliminate off-budget borrowings.</t>
  </si>
  <si>
    <t>Implement recommendations of the independent audit of the commitment control (CDE), in particular (i) fully integrate the CDE into the SIGFP, and (ii) reduce the current transaction time necessary for the visa of the CDE by at least 20 percent.</t>
  </si>
  <si>
    <t>Satisfactory implementation of Priority Action Plan for 2007</t>
  </si>
  <si>
    <t>Publish on the ARMP website the results of all public tendering processes with a contract value above US$50,000</t>
  </si>
  <si>
    <t>Reconcile at least every two months the budget execution status of key sector ministries (health, education, transport, public works, environment and agriculture) with the Ministry of Finance</t>
  </si>
  <si>
    <t>Budget for 2008 allocates adequate resources to MAP priority sectors</t>
  </si>
  <si>
    <t>PRSO-4</t>
  </si>
  <si>
    <t>2.	The Recipient has: (a) achieved satisfactory progress in the implementation of the accounting reform strategy; and (b) made satisfactory progress in the implementation of LEPLs’ guidelines on financial and performance reporting.</t>
  </si>
  <si>
    <t>1.	The Recipient has achieved satisfactory progress in: (a) improving policy content of its annual budget preparation and execution, including better linking of the MTEF to the budget cycle; (b) developing and implementing of MTEF-based budgetary process; and (c) increasing focus on improved efficiency of public expenditures.</t>
  </si>
  <si>
    <t>3.	The Recipient has: (a) continued achieving satisfactory implementation of the Local Self-Government Units Budget Law No. 3091 1S dated December 24, 2006 on local government budgets; and (b) finalized the system for monitoring municipal budgeting and financial reporting.</t>
  </si>
  <si>
    <t>Energy Sector Recovery DPC</t>
  </si>
  <si>
    <t>(a)	Adoption by SENELEC and SAR of procurement procedures designed to ensure the economic, efficient and transparent procurement of goods and services by each, consistent with the Recipient’s Public Procurement Code.</t>
  </si>
  <si>
    <t>Establishment of clear criteria for the selection of public investment projects and of mechanisms for their financing and monitoring.</t>
  </si>
  <si>
    <t>Adoption of market-based pricing systems to estimate the construction costs of public investments.</t>
  </si>
  <si>
    <t>Issuance of regulations regarding content and timing in the disclosure of reports by State Audit of Vietnam, including audit reports of individual entities.</t>
  </si>
  <si>
    <t>DPL-4</t>
  </si>
  <si>
    <t>Continue to consolidate core government (revenue and expenditure) bank accounts.</t>
  </si>
  <si>
    <t>Enhance tariff-setting through improved governance procedures, better information technology, and research capability.</t>
  </si>
  <si>
    <t>Roll out a National Single Window with on-line clearance of merchandise.</t>
  </si>
  <si>
    <t>Fully operationalize NPPO and issue draft procurement law.</t>
  </si>
  <si>
    <t>Implement Medium-Term Expenditure Framework with a system of clear forward estimates for the 2008 budget.</t>
  </si>
  <si>
    <t>Complete the regulatory framework for issuance of sub-national government bonds.</t>
  </si>
  <si>
    <t>First Competitiveness and Public Financial Management DPL</t>
  </si>
  <si>
    <t>The CGR improved management of control transactions, particularly payments, as evidenced by the launch and implementation of the SIGUEME tracking system.</t>
  </si>
  <si>
    <t>The Government consolidated the procurement framework with the issuance of Regulations to the Procurement Law, resulting inter alia in full publication in PanamaCompra of procurement notices by all central government and several decentralized entities.</t>
  </si>
  <si>
    <t>The Government improved financial management governance, as evidenced by the transfer of responsibility over consolidated financial statements from the CGR to the MEF.</t>
  </si>
  <si>
    <t>Economic Management and Governance Reform Grant</t>
  </si>
  <si>
    <t>a)	In order to improve budget execution and reporting, the Recipient has: i.	Adopted, by decree no. 08.146 of April 11, 2008, modalities and procedures concerning the chain of budgetary expenditures, and accountabilities for the implementation of the state budget consistent with the organization chart of its Ministry of Finance and Budget</t>
  </si>
  <si>
    <t>a)	In order to improve budget execution and reporting, the Recipient has: ii.	Nominated, by decree no. 08.159/162 of April 15, 2008, key staff in the General Directorates responsible for Budget and Treasury in the Ministry of Finance and Budget.</t>
  </si>
  <si>
    <t>b)	In order to strengthen its treasury operations, accounting and reporting systems, the Recipient has :iii.	redeployed, by decision (arrêté) no. 033/MFB/DIR.CAB/DGT of February 4, 2008, seven (7) treasury agents assigned respectively in the following Recipient’s line ministries generating revenues, to facilitate the reporting of their respective revenues in the Recipient’s government accounts: the Ministry in charge of youth, sport and culture, the Ministry in charge of national security, veterans, war victims, disarmament and army reconstruction, the Ministry in charge of public safety, the Ministry in charge of trade, industry, small and medium size enterprises, the Ministry in charge of national education, literacy, higher education and scientific research, the Ministry of civil service, labor, social security and professional insertion, and the Ministry in charge of public health and population.</t>
  </si>
  <si>
    <t>b)	In order to strengthen its treasury operations, accounting and reporting systems, the Recipient has: i.	requested, by letter from its Minister of Finance and Budget dated March 26, 2008, that: (i) 51 government accounts considered inactive, dormant or settled be closed immediately, including 32 held at Ecobank, 10 held at Banque Populaire Maroco-Centrafricaine, and 9 held at Commercial Bank Centrafricaine, and (ii) the balance on said accounts be transferred to a designated treasury account.  Each such commercial bank has confirmed in writing the closing of said government accounts;</t>
  </si>
  <si>
    <t>b)	In order to strengthen its treasury operations, accounting and reporting systems, the Recipient has:ii.	adopted, by decision (arrêté) no. 515/MFB/DIR-CAB/DGTCP.08 of April 2, 2008, a new chart of public accounts finalized after extensive consultations including workshops with stakeholders including civil society, donors and government officials; and</t>
  </si>
  <si>
    <t>Public and Natural Resource Management DPG</t>
  </si>
  <si>
    <t>Council of Ministers has presented the 2008 Budget to the National Assembly in compliance with article 23 of the Organic Law for Public Finance (SAFE Law 3/2007) (April 2008)</t>
  </si>
  <si>
    <t>Council of Ministers issued decree 21/2007 on May 24, 2007, published in Diário da República number 43 on September 7, 2007 establishing an accounting system for public accounts (September 2007)</t>
  </si>
  <si>
    <t>Ministry of Planning and Finance used in the 2008 Budget submitted to the National Assembly the new budget codes approved in 2007, which allow tracking of revenues and expenditures by functions of the State (April 2008)</t>
  </si>
  <si>
    <t>Council of Ministers issued decree number 8/2008 on April 30, 2008 creating a Public Accounting Department in the Ministry of Planning and Finance with appropriate budget and personnel allocations and decree number 7/2008 on April 30, 2008 creating an Information Technology Department in the Ministry of Planning and Finance with appropriate budget and personnel allocations. (April 2008)</t>
  </si>
  <si>
    <t>Second Trade and Competitviveness DPL</t>
  </si>
  <si>
    <t>Enactment and proclamation of the Public Procurement Act 2006, including the appointment of senior officials for the Procurement Policy office, the Central Procurement Board and the Independent Review Panel, as prescribed under the Act.</t>
  </si>
  <si>
    <t>Implementation of a MTEF budget and preparation of an indicative PBB for 2007/08 budget.</t>
  </si>
  <si>
    <t>Reduction of primary spending by 1.0% of GDP in 2007/08 compared to 2005/206.</t>
  </si>
  <si>
    <t>First Infrastructure  DPL (IDPL-1)</t>
  </si>
  <si>
    <t>Publication of breakdown of the 2006 PLN PSO compensation payment by region and customer category (updated based on audit by Supreme Audit Agency). [ADB-47]</t>
  </si>
  <si>
    <t>Submission of draft Government Regulation to the President to establish the IIF to support development of local currency long-term infrastructure financing.  [ADB-4]</t>
  </si>
  <si>
    <t>No allocation of Government support for any PPP project that is not compliant with Perpres 67 since the issuance of Perpres 67, absent a special and project-specific Perpres allowing non-compliance with Perpres 67 for that project in particular.</t>
  </si>
  <si>
    <t>Allocation of Rp. 3.0 trillion in proposed 2008 APBN for the Indonesia Infrastructure Fund (IIF), the Guarantee Fund (GF), and land acquisition.</t>
  </si>
  <si>
    <t>Increase in proposed 2008 APBN allocation for national infrastructure by 30% over 2007 level.</t>
  </si>
  <si>
    <t>Use of MoPW semi-e-procurement system for all national roads works contracts used in Java and Sumatra valued above Rp 10 billion.  [ADB-36]</t>
  </si>
  <si>
    <t>5.	The Recipient has issued Ministerial Decision No. 0750/MOF on April 1, 2008 requiring ministries and provinces to prepare FY2008/09 budget estimates based on revised chart of accounts compatible with the government’s finance statistics guidelines and budget nomenclature.</t>
  </si>
  <si>
    <t>6.	The Recipient has (a) published FY2005/6 budget in the Official Gazette, and (b) prepared its FY2007/8 summary budget with:  (i) administrative classification; (ii) priority expenditure sectors; (iii) summary data on statutory funds; and (iv) technical revenues for health and education sectors at central level; and published said budget within the first half of FY2007/8.</t>
  </si>
  <si>
    <t>The Government has approved an action plan to separate the accounts and audit functions of public financial management.</t>
  </si>
  <si>
    <t>The Government has approved in principle a draft Public Resource and Budget Management Ordinance (PRBMO) 2008.</t>
  </si>
  <si>
    <t>ERGG</t>
  </si>
  <si>
    <t xml:space="preserve">	The Recipient has (i) introduced a budget line starting with the 2008 budget, to cover force majeure expenditures (natural catastrophes, etc.) and (ii) forbidden (by ministerial decision) the use of Payment Orders (PO) not supported by Telegram Letters (TL), except for the servicing of external debt.</t>
  </si>
  <si>
    <t xml:space="preserve">	The Recipient has adopted (by ministerial decision) and implemented an instrument (dashboard) for the monthly monitoring of budget execution</t>
  </si>
  <si>
    <t xml:space="preserve">	The Recipient has adopted (through the Council of Ministers) an action plan for public procurement reforms on the basis of the 2003 CPAR (Country Procurement Assessment Report).</t>
  </si>
  <si>
    <t>The Recipient has submitted to the National Assembly, the version of the draft 2008 budget law which takes into account the Association’s comments.</t>
  </si>
  <si>
    <t>Palestinian Reform and Development Plan (PRDP) DPG</t>
  </si>
  <si>
    <t xml:space="preserve">	Establishment of a"Unified Chart of Account"  for municipalities. Finalization of a budget manual and fixed assets registration manual that are being used by municipalities in the West Bank</t>
  </si>
  <si>
    <t xml:space="preserve">	Launch of a new computerized accounting system in the MOF</t>
  </si>
  <si>
    <t xml:space="preserve">	Passing of amendments to the Basic Law (Law No. 7 of 1998 on Budget and Financial Matters) establishing an "Accountant General Department" (General Accounting Department) in the Ministry of Finance</t>
  </si>
  <si>
    <t xml:space="preserve">	Approval of the 2008 budget by the cabinet of the PA and commencement of publication of monthly expenditure and revenue statements by the MOF</t>
  </si>
  <si>
    <t xml:space="preserve">	Initiate a program to gradually reduce net lending associated with the cost of provision of electricity services</t>
  </si>
  <si>
    <t>Preparation of an action plan, satisfactory to the World Bank, to channel direct support to the households of the most vulnerable population</t>
  </si>
  <si>
    <t>Increase reliance on the banking system for tax and customs payments, and for RGC payments to creditors and civil servants via transfer and/or check  (1) NT paying all creditors by check/transfer in Phnom Penh and Sihanoukville  (2) NT paying civil servants via bank transfers in MEF and MOH at director level and above in Phnom Penh  (3) CED obligations paid by check at the NBC in Phnom Penh and at NT in Sihanoukville</t>
  </si>
  <si>
    <t>The total amount of quasi-fiscal levies for the entities involved in the sector (including ARCC, BCC, FRC, FDPCC, Bagging) collected on cocoa during 2007 - 2008 has been reduced by CFAF 2.65/Kg, from its amount during the 2006-07 season.</t>
  </si>
  <si>
    <t>Adopt government and presidential decrees to implement the new law on inspections.</t>
  </si>
  <si>
    <t>Establishment of a new transitory VAT arrears reimbursement mechanism for exporting enterprises</t>
  </si>
  <si>
    <t>Implementation of the Legal Provisions for the Strengthening of Tax Administration and further progress in implementation of strategic plan, including: (i) requiring electronic filing by the 3,000 larges tax payers; (ii) extending control program of cross-crecks to these 3,000 taxpayers; (iii) further expansion of the unified tax register.</t>
  </si>
  <si>
    <t>A new corporate income tax law, reflecting international norms of treatment of corporate income, investments and expenses has been submitted to the Recipient's Council of Ministers.</t>
  </si>
  <si>
    <t>The Executive Regulations for the newly enacted corporate income tax law, compliant with international norms and ssatisfactory in substance to the Association, have ben issued.</t>
  </si>
  <si>
    <t>Implement comprehensive post-release review program to support full scale DTI introduction, and develop a guarantee mechanism supporting an approved importer scheme.</t>
  </si>
  <si>
    <t>Implement self-assessment tax system in line with action plan; Implement institutional reforms of the large taxpayer units in line with action plan.</t>
  </si>
  <si>
    <t>Have significantly increased revenue performance, including a 74 percent increase in FY 06/07 as compared with FY 05/06</t>
  </si>
  <si>
    <t>Increasaed revenues from taxes on international trade by 35 percent in February-June 2006 as compared with the same period in 2005 through improved enforcement of pre-shipment inspection and customs regulations</t>
  </si>
  <si>
    <t>Implement the recommendations of the 2006 World Customs Organization's external audit</t>
  </si>
  <si>
    <t>In the context of a new general tax code, reduce the property registration fees for property acquired by firms for opereational purposes.</t>
  </si>
  <si>
    <t>(i) introducing a higher Motor Vehicles Token tax on all vehicles older than 15 years</t>
  </si>
  <si>
    <t>(ii) increasing Motor Vehicles token tax rates to target an additional growth of at least 6 percent in motor vehicles tax take over 2006/07 (RE) from the new tax measures</t>
  </si>
  <si>
    <t>(iii) moving from the current luxury tax regime to a luxury tax regime based on minimum occupancy.</t>
  </si>
  <si>
    <t>Complete a review of user charges, especially irrigation, drinking water, health, and education, minor minerals royalty.  Rationalize user charges based on recommendations to reduce implicit subsidies and to improve sustainable financing of operations and maintenance of public investment.</t>
  </si>
  <si>
    <t>8.	The Recipient has satisfactorily improved revenue collection administration by establishing the Revenue Service of the Ministry of Finance (including merging of Tax Department, Customs Department and Financial Police) and enhanced revenue services aimed at developing a culture of compliance.</t>
  </si>
  <si>
    <t>Improve VAT by, among others, reducing time for VAT refuns through the implementation of the DG tax regulation No. 122/2006.</t>
  </si>
  <si>
    <t>Issue MoF Decree on tax audit procedures that allow taxpayers to request details of audit findings and a review in case of disputes after closing conference but before completion of audit.</t>
  </si>
  <si>
    <t>As part of its Modernization Program, the DGI adopted a new tax audit strategy and improved the systems to facilitate taxpayer compliance, as evidenced by the year-on-year increase in on-line filing of income tax declarations.</t>
  </si>
  <si>
    <t>c)	In order to improve its tax and customs administration, and facilitate the traceability and expediency of customs clearance, the Recipient has, by decision (arrêté) 513/MFB/DIR.CAB/DGDDI of April 2, 2008, adopted the ASYCUDA ++ computerized information system to produce pre-clearance documents for imports entering the Recipient’s territory through the Port of Douala (Cameroon), so that it be compatible with the one used at the Recipient’s central services in Bangui.</t>
  </si>
  <si>
    <t>Ministry of Planning and Finance presented to the National Assembly a bill of law creating a new corporate tax code as a prelude to final approval (April 2008).</t>
  </si>
  <si>
    <t>Ministry of Planning and Finance presented to the National Assembly a bill of law creating a new personal income tax code as a prelude to final approval (April 2008)</t>
  </si>
  <si>
    <t>Elimination of taxes (8 percent) on five basic food items (rice, sugar, cooking oil, wheat flour, powder milk)</t>
  </si>
  <si>
    <t>Adopt amended regulations to ensure consistency with the amended law on licensing.</t>
  </si>
  <si>
    <t>Submit to the parliament draft amendments to existing legislation to ensure compliance with the amended law on licensing.</t>
  </si>
  <si>
    <t>Adopt presidential decree acceptable to IDA on separation of policy-making and technical regulation.</t>
  </si>
  <si>
    <t>Adopt a government resolution that allocates in 2007 a greater share of wage increases in health sector to primary health care workers, as agreed with IDA.</t>
  </si>
  <si>
    <t>Publish revised cotton pricing method (methodica) to be used in place of all previous versions.</t>
  </si>
  <si>
    <t>Effective transfer of responsibilities and resources to municipalities and regions, as evidenced by: (i) the allocation of resources to regions and communities; (ii) the setting up of institutional mechanisms for the transfer of financial resources to urban communities, including: the establishment of the Investment Fund for Local Governments; clarification of the transfers of mandates and responsibilities to regions and urban municipalities; and adoption of a legal framework for the transfer of human resources.</t>
  </si>
  <si>
    <t>Improve the business climate by adopting of a Transitory Land Titling Issuance Law to implement land titling actions in the Government's Action Plan based on the "Doing Business Report".</t>
  </si>
  <si>
    <t>Pursue implementation of the pilot land tenure security program in the 26 targeted provinces as evidenced by increased land titling records (at least 3500) in these provinces; and by consultations on the draft strategy for land tenure security in rural areas, conducted as a critical step toward the adoption of the framework law on rural land tenure (Loi d'orientation sur le foncier en milieu rural).</t>
  </si>
  <si>
    <t>City Contracts are prepared with the 6 main cities.</t>
  </si>
  <si>
    <t>Effective implementation of the activities of the roadmap established by the Government to reeach the MDG targets for water and sanitation, including adequate funding for the program budget of the General Directorate of Water and Sanitation (DGEAP) and for the expansion of the hygiene and sanitation promotion program of the urban water public utility (ONEA) to four new towns.</t>
  </si>
  <si>
    <t>Reconciliation of the payroll with the backlog of personnel data takes place by Dec. 2006</t>
  </si>
  <si>
    <t>Commercial courts established</t>
  </si>
  <si>
    <t>Strategic refocusing of ADMARC has started by winding down non-core business interests held through AIHC</t>
  </si>
  <si>
    <t>Implemented a targeted fertilizer and seed subsidy program with 28% private sector participation in fertilizer distribution</t>
  </si>
  <si>
    <t>Three satellite auction floors are established</t>
  </si>
  <si>
    <t>Recruited and deployed 24 District Land Officers and 55 Land Clerks</t>
  </si>
  <si>
    <t>6.	Law No. 5235 dated October 7, 2004 on Regional Courts of Appeal has been enacted and became legally effective as of  June 1, 2005.</t>
  </si>
  <si>
    <t>Government adopts new regulations on fiscal decentralization to be reflected by the Budget Law</t>
  </si>
  <si>
    <t>Develop conflict-of-interest regulations.</t>
  </si>
  <si>
    <t>Prepare and validate the Health Sector Development Program (PDSS)</t>
  </si>
  <si>
    <t>PDPL-3</t>
  </si>
  <si>
    <t>2.	The following laws harmonized with the new Law on Misdemeanors have been promulgated: (i) Law on Customs, (ii) Law on Profit Tax; (iii) Law on Personal Income Tax; (iv) Law on Value Added Tax; (v) Law on Safety in Traffic and on Roads, and (vi) Law on Public Order and Peace.</t>
  </si>
  <si>
    <t>The Government has (i) established a Supreme Judicial Commission for the selection of High Court and Appellate Division judges; and (ii) taken all necessary and appropriate action to give effect to the Appellate Division’s judgment regarding the separation of the executive from the judiciary in Secretary, Ministry of Finance v. Masdar Hossain case.</t>
  </si>
  <si>
    <t>MEM/DEA and its main partners implement the recommendations of 2006 joint donors/Government sector review in the program budget 2007-2009</t>
  </si>
  <si>
    <t>7.	Public Service Reform: The Recipient has, in accordance with paragraph 11.3(iv) of the Letter of Development Policy, made satisfactory progress in implementing the new phase of the Public Service Reform Program as shall be evidenced in the accomplishment of its undertakings to the joint government and development partners review process, including the following specific measures: (a) taken necessary action against its personnel responsible for maintaining ghost workers in the public service payroll; (b) taken appropriate action to right-size and control growth in the public service; and (c) made necessary effort to achieve medium-term salary targets, which were established in the August 2006 public service pay policy.</t>
  </si>
  <si>
    <t>8.	Decentralization: In accordance with paragraph 11.3(v) of the Letter of Development Policy, the Recipient has made progress satisfactory to the Association, in fulfilling its core undertakings made to the JARD 2006 and subsequent confirmation during the JARD 2007.</t>
  </si>
  <si>
    <t>6.	Anticorruption: In accordance with paragraph 11.3(iii) of the Letter of Development Policy, the Recipient has made satisfactory progress in implementation of its undertakings concerning the National Anti-Corruption Action Plan (2004 -07), pursuant to its commitment to the joint government and development partners review process of the National Anti-corruption Action Plan (2004-07).</t>
  </si>
  <si>
    <t>2.	Investment Climate: The Recipient has in accordance with paragraph 11.2(i) of the Letter of Development Policy: (a) prioritized and fulfilled the key investment climate and competitiveness undertakings identified in the PEAP, including the approval by its cabinet, and submission to the Legislative Assembly of, inter alia, the following draft bills, the Companies Bill and the Insolvency Bill; and obtained the Cabinet’s approval of the Policy Paper on Regulations of Pension Reform system; and (b) submitted evidence satisfactory to the Association, as to implementation of the undertakings referred to in paragraph A.2 (a) of this Schedule.</t>
  </si>
  <si>
    <t>10.	Health: In accordance with paragraph 11.4(ii) of the Letter of Development Policy, the Recipient has provided evidence satisfactory to the Association as to the implementation of: the undertakings made during the November 2006 review and subsequent confirmation during October 2007 review.</t>
  </si>
  <si>
    <t>3.	Rural Development: In accordance with paragraph 11.2(ii) of the Letter of Development Policy, the Recipient has submitted to the Association evidence of satisfactory progress in implementing its core undertakings made during the Joint PMA Annual Review, including the undertakings relating to the resource utilization and allocation, finalization of the MAAIF SPFP for FY08/09, the framework for revision of MAAIF DSIP, and the agricultural market information system.</t>
  </si>
  <si>
    <t>11.	Water and Sanitation: In accordance with paragraph 11.4(iii) of the Letter of Development Policy, the Recipient has provided evidence satisfactory to the Association as to the implementation of the undertakings made during the September 2006 review, and subsequent confirmation during 2007 review.</t>
  </si>
  <si>
    <t>4.	The Bank of Zambia has issued a license for the creation of a credit reference bureau.</t>
  </si>
  <si>
    <t>Development of a strategy for microlending through non-bank financial institutions (NBFIs) to increase access to finance</t>
  </si>
  <si>
    <t>Signing of contract with private vendors for the implementation of a real time gross settlement (RTGS) payments system complying with international standards and best practices</t>
  </si>
  <si>
    <t>Legal establishment of a private credit bureau</t>
  </si>
  <si>
    <t>The micro-finance supervision unit located in the Ministry of Finance is adequately funded in the 2008 budget</t>
  </si>
  <si>
    <t>Strengthen private sector participation in infrastructure through: (a) undertaking the necessary steps to implement the auctions of energy supply including the issuance of CREG regulations; (b) following CONPES Document No. 3342, undertake the definition of the new scheme for ports operation in order to secure their required expansion and improved logistic services through the issuance of Understanding memorandums by the Ministry of Transport; © adoption of CONPES Policy Document No. 3469 of 2007 (April 30, 2007) by DNP to facilitate import/export logistics (inspeccion simultanea); and (d) adoption of CONPES Policy Document No. 3489 of 2007 (October 1, 2007) by DNP on the trucking industry to facilitate a more efficient logistics national system.</t>
  </si>
  <si>
    <t>1.	The Ministry of Justice has adopted Court rules of procedure based on the opinion of the Supreme Court.  The Judicial Council, Ministry of Justice and Supreme Court have begun to create and staff specialized divisions in first instance and enhanced jurisdiction courts.</t>
  </si>
  <si>
    <t>4.	The Borrower has established an Administrative Court which is fully staffed with judges and support staff and which has begun operations.</t>
  </si>
  <si>
    <t>3.	An amendment to the Bankruptcy Law that permanently removes the three (3) case limit on trustees (Article 22-a), has been promulgated.</t>
  </si>
  <si>
    <t>6.	The Borrower has established the"Unique National Electronic Registry of Laws and Regulations".</t>
  </si>
  <si>
    <t>7.	The Borrower has adopted the guidelines and procedures for the implementation of a regulatory impact assessment system.</t>
  </si>
  <si>
    <t>5.	Formalities regarding the establishment, operation and termination of businesses have been streamlined through the so-called "Regulatory Guillotine" which is the process by which such formalities are eliminated or simplified.</t>
  </si>
  <si>
    <t>8.	In accordance with the Health Insurance Fund (HIF) action plan adopted by the Borrower on May 12, 2005, HIF has conducted an international competitive bidding for all drugs that HIF and the Ministry of Health have agreed for HIF to finance.</t>
  </si>
  <si>
    <t>One-stop shop for business registrations fully operational, with permanent registrations within about 25 days.</t>
  </si>
  <si>
    <t>Establishment and operation of a Special Investigating Unit in the banking Superintendency, responsible for the investigation of illegal financial activities.</t>
  </si>
  <si>
    <t>Third Affordable Housing and Urban Poverty Reduction DPL</t>
  </si>
  <si>
    <t>Government has reformed existing subsidy system to improve equity across programs; prevent combining subsidies from multiple federeal programs; establish consistent rules for beneficiary selection, including by income group; and link receipt of subsidy to household savings through (i) design of operational rules, corresponding budget allocaiton (2007), and implementation of a new federal subsidy program; and (ii) modification of operational rules of existing subsidy programs.</t>
  </si>
  <si>
    <t>Property registry modernization program is expanded to cumulatively cover at least 18 states (representing 11 additional states).</t>
  </si>
  <si>
    <t>Government has completed a quantitative cost/benefit analysis of land development and has implemented a pilot program that facilitates low- and moderate-income land development.</t>
  </si>
  <si>
    <t>The Recipient's Council of Ministers has approved the Civil Service Fund program for 2008-2010 and the alignment of the budgetary allocation for 2008 to the said program.</t>
  </si>
  <si>
    <t>The Recipient has taken all action necessary for the establishment of a computerized employee database, including a biometric identification information system, all satisfactory to the Association with coverage extended to all employees on the state payroll in all sectors.</t>
  </si>
  <si>
    <t>The Recipient has consistently applied the provisions of the 2005 Wage Law which requires government agencies of the Recipient to meet defined reform criteria before making any future salary increases.</t>
  </si>
  <si>
    <t>The Recipient has completed the implementation of the Recipient's civil service fund program for the period June 2007-May 2008.</t>
  </si>
  <si>
    <t>The Recipient has declared its commitment to the Extractive Industries Transparency Initiative (EITI) principles by virtue of a letter submitted by the Recipient to the EITI Secretariat.</t>
  </si>
  <si>
    <t>The Recipient has complied with the EITI principles and criteria by publishing the independently audited accounts of the Recipient documenting all material payments made to the Recipient by oil, gas and mining companies operating in the Republic of Yemen ("payments") and all material revenues received by the Recipient from such oil, gas and mining companies ("revenues") in a publicly accessible, comprehensive and comprehensible manner.</t>
  </si>
  <si>
    <t>A new land registration law encompassing the recommendations of the Land Policy Task Force has been submitted to Parliament.</t>
  </si>
  <si>
    <t>The Council of Ministers of the Recipient has issued a decree whose substance is satisfactory to the Association, defining the mandate and functions of the General Authority for Lands, Survey and Urban Planning of the Recipient.</t>
  </si>
  <si>
    <t>The Armenian Table of Frequency Allocations adapted to conform to the International Telecommunications Union Table of Frequency Allocations.</t>
  </si>
  <si>
    <t>Micro-finance law submitted to Parliament</t>
  </si>
  <si>
    <t>Issue a comprehensive SME policy package (including supporting industires) that, among others, increases acess to finance and implements the Warehouse Receipts Law.</t>
  </si>
  <si>
    <t>Submission to Parliament of critical amendments to Insurance Law 10, including: (a) 	Increase in minimum capital_x000D_
(b) 	Corporatization of insurance brokers[c]  	Independent funding for Egyptian Supervisory Insurance Authority (EISA)_x000D_
(d) 	Separation of life and non-life insurance business</t>
  </si>
  <si>
    <t>Improved regulation of investment funds, through enactment of CML amendment and issuance of executive regulations to: (a) 	Clarify investment funds’ legal form (b) 	Improve net asset value computatio [c] 	Improve funds’ disclosu (d) 	Reduce minimum paid-up capital for fund managers to two percent of assets under management</t>
  </si>
  <si>
    <t>Adoption and implementation of IFRS requirements for listed companies and securities firms, and preparation of their 2007 financial statements based on IFRS</t>
  </si>
  <si>
    <t>Enactment of amendment to the Executive Regulations of the Capital Market Law (CML), enhancing capital adequacy requirements and risk management requirements for financial intermediaries regulated by the CMA</t>
  </si>
  <si>
    <t>Suspended the operations and initiated the irrevocable resolution of two failed banks (Bancafe and Banco de Comercio).</t>
  </si>
  <si>
    <t>Registration law revised to provide for public access to key company records, including internet access to business registry.  Securities law revised to require public disclosure of ultimate beneficial shareholders of publicly traded companies.</t>
  </si>
  <si>
    <t>Sound progress towards metting the end-2007 target of amending all air service agreements with EU nations to replace "national" airlines with "EU" airlines and with implementation of all actions necessary to signing a new air services agreement with the US, consistent with Armenian legislation, by end-2007.</t>
  </si>
  <si>
    <t>Implement the illegal logging monitoring system, with autonomy built into the operations of the monitoring institution.</t>
  </si>
  <si>
    <t>The first phase of preparation of NSDS, including the completion of _x000D_
the: (i) inception report on the design of the NSDS; (ii) stakeholder consultations on the NSDS; and (iii) situation analysis in key line ministries, has been finalized as evidence by THE Inception Report dated November 2, 2007.</t>
  </si>
  <si>
    <t>10.	The Local Government Service Act has been approved by the Recipient’s Parliament and it has been published as evidenced in the LGG of  January 30, 2008.</t>
  </si>
  <si>
    <t>1.	A One Stop Shop (TIFC) for facilitation of the issuance of manufacturing and trading licenses and processing import permits and export visas has been established by the Recipient’s Ministry of Trade and Industry, Cooperatives and Marketing and is operational as evidenced by the letter from the Principal Secretary, Ministry of Trade and Industry, Cooperatives and Marketing, dated April 17, 2008.</t>
  </si>
  <si>
    <t>8.	The national OVC Strategic Plan for the period 2006-2011 has been finalized by the MHSW as evidenced by the OVC Strategic Plan.</t>
  </si>
  <si>
    <t>9.	The HIV/AIDS annual operational plan for 2007 to implement the National Strategic Plan for HIV/AIDS for 2006-2011 has been completed by the National AIDS Commission as evidenced by the said plans.</t>
  </si>
  <si>
    <t>Export diversification supported through improvements in value chains, especially through (a) an agreement to transfer management of Shed 9 at Tema to the private sector with the aim to facilitate the provision of an uninterrupted cold chain from the field to the point of export;</t>
  </si>
  <si>
    <t>Export diversification supported through improvements in value chains, especially through (b) inclusion of small holders in export value chains through improved organization and access to improved technologies</t>
  </si>
  <si>
    <t>Submission of the Irrigation policy to Cabinet</t>
  </si>
  <si>
    <t>Adoption of a policy that limits overall civil service transfers to 10 percent of departmental cadres per year with transfers restricted to once in June of each Fiscal year and a system of monitoring and compliance in cases where compliance cannot be fulfilled due to exigencies.</t>
  </si>
  <si>
    <t>Devolution to Panchayats of responsibility for all new teacher hires, with a first round of approximately 100,000 teachers hired.</t>
  </si>
  <si>
    <t>Second round of teachers hired, which incorporates lessons learned in terms of (i) standardizing recruitment criteria, (ii) increasing transparency of candidate review process with proper registries at PRI level and third party monitoring of selection process, and (iii) sample-based evaluation of recruitment process by independent agency.*</t>
  </si>
  <si>
    <t>Enactment of Bihar Single Window Clearance Act (BSWCA).</t>
  </si>
  <si>
    <t>Repeal of Agriculture Product Marketing Control (APMC) Act.</t>
  </si>
  <si>
    <t>Scaling up of Agricultural Technology and Marketing Agency (ATMA) providing single window service to farmers to all districts.</t>
  </si>
  <si>
    <t>Submitted to the President findings of a review on the legality, transparency, and public benefit of all concessions and contracts signed under the NTGL</t>
  </si>
  <si>
    <t>Have become an Extractive Industries Transparency Initiative candidate country following the completion of all four sign-up criteria and are working actively to implement and ensure maximum benefit to Liberians of extractive industries</t>
  </si>
  <si>
    <t>Natural Resources and Environmental Governance First DPO</t>
  </si>
  <si>
    <t>2.	submitted to the Cabinet a financial framework to ensure predictable and sustainable funding for the Recipient’s Forestry Commission;</t>
  </si>
  <si>
    <t>Completion of the census of civil servants and create integrated payroll database</t>
  </si>
  <si>
    <t>i) Operationalize the one-stop window (guichet unique) for investors, and taking into account the new law for the single identification process;</t>
  </si>
  <si>
    <t>Adopt a budget for the 2008 program based on the MTEF's of the two ministries, including a provisional health map taking into account the private sector in the statistics of existing health centers.</t>
  </si>
  <si>
    <t>17.  Formulate a comprehensive decentralization policy.</t>
  </si>
  <si>
    <t>2. Implement the PSDS action plan, including:  b. Developing a customized ease of doing business survey to measure progress on PSD reforms including the time required to register new businesses.</t>
  </si>
  <si>
    <t>11.  Accelerate progress towards achieving MDG 4 and 5 by: (ii)	Increasing utilization of Insecticide bed nets (ITNs) by children under 5 years; and Malaria Case fatality reduced to 2.3;</t>
  </si>
  <si>
    <t>12.  Increase health spending to accelerate progress toward the MDGs, with an absolute increase in spending on item three of the health budget (services)</t>
  </si>
  <si>
    <t>16.  Adopt the National Water Policy (NWP) and begin implementation, including: a. Developing the 5-year sector investment plan and implementation framework for Rural Water. b. Up-dating the SIP and taking steps to begin updating the 5-year investment plan for Urban Water.</t>
  </si>
  <si>
    <t>The Recipient has adopted and submitted to Parliament a new Civil Service Law  (Government decision No.1311, dated November 29, 2007) that defines the scope of the civil service, contains guiding principles for competitive merit based appointments and promotions, posts classification and grading and institutional responsibilities for civil service management.</t>
  </si>
  <si>
    <t>In implementing the transitional provisions of the Law on Basic Principles and Mechanism of State Regulation of Business Activity (Law 235-XVI as adopted on July 20, 2006 and amended by law 279-XVI dated December 14, 2007) the Recipient has reduced the regulatory and administrative costs of business regulations through the adoption of a Government Decision No.690 dated June 18, 2007 and submission to Parliament a draft law covering amendments to 80 laws.</t>
  </si>
  <si>
    <t>The Recipient has taken steps to promote the further development of agricultural markets through the adoption of Decision 282, dated March 11 2008 and of an action plan that covers: (i) liberalization of the import regime for seeds and seedlings; (ii) improvements in agricultural product standardization and certification system; and (iii), development of a market information system. Further, implementation of this action plan has commenced.</t>
  </si>
  <si>
    <t>MIFOTRA completes functional reviews in 6 key ministries (MINECOFIN, MIFOTRA, MINEDUC, MININFRA, MINITERE, MINISANTE)</t>
  </si>
  <si>
    <t>Two Laws to establish separate water and electricity utilities (designed to improve performance and transparency in the cost-structure) submitted to Parliament - i.e. Law on Rwanda Electricity Corporation and Law on Rwanda Water and Sanitation Corporation)</t>
  </si>
  <si>
    <t>Law on health insurance (including financing framework and regulation) submitted to Parliament</t>
  </si>
  <si>
    <t>Water and Sanitation Stretegy (WSS) and Integrated Water Resources Management (IWRM) National Program mainstreamed in the 2008 budget through the allocation of funds to strengthen implementation and monitoring capacity at central and regional level</t>
  </si>
  <si>
    <t>Foster access to financial services for the poor through: (a) the issuance of a Decree No. 519 of 2007 (February 26, 2007) by MHCP liberalizing the interest rate regime by establishing risk-adjusted predatory lending interest rate caps; (b) the eneactment of Fiscal Reform law No. 1111 of 2006 (December 27, 2006) exempting from financial transactions tax basic savings account for the poor; © issuance by the SF of Circular No. 37 of 2006 (August 9, 2006) know-your-customer regulations so that it does not constitute an undue barrier for access to financial services (particularly savings accounts for lower income individuals) and differentiating between mandatory and optional requirements; and (d) budgetary allocation of resources to subsidize on a declining basis the opening of banking branches in underserved areas (as reflected in the 2008 Budget Law No. 1169 - December 5, 2007).</t>
  </si>
  <si>
    <t>Foster innovation and technology policies through (a) enactment of the National Development Plan Law No. 1151 of 2007 (July 24, 2007) establishing a new innovation and technology policy; and (b) increase the budgetary allocation for 2007 and 2008 for science and technology in support of implementation of the Plan (as reflected in 2007 Budget Law No. 1110 (December 27, 2006) and 2008 Budget Law 1169 (December 5, 2007)).</t>
  </si>
  <si>
    <t>Strengthen the quality institutional framework through the enactment of a National Development Plan Law No. 1151 of 2007 (July 24, 2007) establishing the framework to implement CONPES 3446.</t>
  </si>
  <si>
    <t>Committee on Minimum Tenures established and notification issued accepting GoI proposal on minimum tenures for Indian Administrative Service officers posts.</t>
  </si>
  <si>
    <t>Initiate identification of (a) surplus, (b) vacant, and © surplus and vacant posts (including posts that have remained vacant for three or more years in Government and Public Sector Enterprises).</t>
  </si>
  <si>
    <t>Single-file system introduced in five additional departments, and increase use of REFNIC for file management/tracking.</t>
  </si>
  <si>
    <t>Control overstaffing and the wage bill through ban on recruitment (contract, part-time, daily wagers), except with the prior approval of the Finance Department and the cabinet and such approval to be granted only for functional posts in order to achieve the annual MTFP salary targets.</t>
  </si>
  <si>
    <t>Institute a policy to ensure that average tenures of Indian Administrative Service officers increase to at least 2-3 years and contain transfers at yearly six percent of actual working strength of departments.</t>
  </si>
  <si>
    <t>Introduction of outsourcing in major departments (i.e., IPH, Urban Local Bodies, anda through Parent Teacher Associations in education).</t>
  </si>
  <si>
    <t>Demonstrate progress on containing transfers (i.e., 2-3 year minimum tenure for Indian Administrative Service officers; 6 percent cap on department-wise working strengths; public monitoring system).</t>
  </si>
  <si>
    <t>Complete manpower/functional review in five major identified departments (PWD, IPH, Forests, Health, Education); prepare Action Plan based on its recommendations and carry out initial implementation of recommendations including functional reorganization and abolition of identified surplus posts.</t>
  </si>
  <si>
    <t>Increase efficiency and reduce operations and maintenance costs by piloting devolution of irrigation and drinking water schemes to beneficiary groups (i.e., Water User Associations and Gram Panchayats respectively).</t>
  </si>
  <si>
    <t>Prepare the detailed Terms of Reference for the preparation of an Environment Master Plan for the State.</t>
  </si>
  <si>
    <t>Prepare and agree an action plan for completion of priority activities for catchment management in four large hydropower projects (Baspa, Kol dam, Nathpa Jhakri and Rampur), with identified timetable, funding requirements/sources for the activities; implementation and monitoring responsibilities, etc. in the short term.</t>
  </si>
  <si>
    <t>Prepare and agree an action plan for preparation and implementation of river basin level Catchment Area Treatment (CAT) plan, for sustainable development of hydropower, for all major river basins, starting with the Satluj basin, in the medium to long term.</t>
  </si>
  <si>
    <t>Initiate the preparation of the "Environment Master Plan" to include a spatial vulnerability assessment to establish appropriate criteria to guide zoning and development for sustainable development.</t>
  </si>
  <si>
    <t>SHF mainstreams financing of home improvement, addition, and purchase of existing housing in accordance with standards agreed between GoM and World Bank, through the introduction of new partnerships and products for housing micro-finance.</t>
  </si>
  <si>
    <t>7.	The Recipient has continued to achieve satisfactory reduction of commercial debt owed by enterprises in the power sector.</t>
  </si>
  <si>
    <t>Appoint consultant to prepare river basin level CAT plan for Satluj River and baseline for Satluj basin for monitoring of implementation of CAT plan activities.</t>
  </si>
  <si>
    <t>Prepare an action plan for implementation of balance catchment management activities during 2008-09 in these four large hydropower projects, with identified timetable, funding requirements/ sources for the activities; implementation and monitoring responsibilities, etc.</t>
  </si>
  <si>
    <t>Update and validate a health mapping at all levels of the health system. _x000D_
Update and validate a health mapping at all levels of the health system.   This will at a minimum include: (i) human resource availability, (ii) utilization rates for curative services (iii) population serviced for preventive services (iv) budget resources receive</t>
  </si>
  <si>
    <t>Draft hydrocarbon law prepared which includes the separation of OMNIS regulatory function from its commercial one. The law will be submitted to Parliament in 2008</t>
  </si>
  <si>
    <t>The decree for the creation of the Directorate General of Water and Sanitation (DGWS) is issued, and the recruitment of at least 30 of the 60 new staff has started.</t>
  </si>
  <si>
    <t>4.	The Recipient has completed the stocktaking note on civil service reforms for the period commencing June 2004 and ending June, 2007.</t>
  </si>
  <si>
    <t>5.	The Recipient has revised and updated the Action Plan for Anti-Corruption Strategy to reflect the findings of the annual implementation report.</t>
  </si>
  <si>
    <t>6.	The Recipient has: (a) achieved satisfactory implementation of its updated Energy Sector Medium-term Strategic Action Plan, including a review of energy reforms and their impact; and (b) made satisfactory progress in establishing a system for monitoring and reporting of power service to consumers.</t>
  </si>
  <si>
    <t>Further improvements in supervision of financial groups as evidenced by (i) application of credit-risk-based consolidated supervision procedures on a pilot basis to selected financial institutions; (ii) mapping of interrelationships between all financial groups and their subsidiaries and related parties; (iii) the classification of the information derived from such mapping, as the basis for designing a new analytical tool, as required for the assessment of the impacts that the incorporation of withdrawal of related entities may have on the solvency of financial groups; (iv) quantitative and qualitative improvement of the data on large corporate debtors reported by banking institutions to the Banking Superintendency, as required for the assessment, of corporate portfolios of said debtors, based on their capacity to pay.</t>
  </si>
  <si>
    <t>9. 	The Recipient has satisfactorily taken measures to strengthen the institutional capacity to implement standardized business permit procedures through capacity building, including restructuring of units, staffing, training, and other measures.</t>
  </si>
  <si>
    <t>10.	The Recipient has made satisfactory progress towards adoption of the standardization system in line with the World Trade Organization code in the areas of a number of standards registered in accordance with international practice and/or number of laboratories accredited in accordance with international practice.</t>
  </si>
  <si>
    <t>11.	The Recipient has: (a) satisfactorily continued the implementation of a fiscally sustainable targeted social assistance program; and (b) made satisfactory progress in the collection of data for the monitoring and evaluation of the social assistance program, including planning of the report.</t>
  </si>
  <si>
    <t>14.	The Recipient has extended the implementation of primary health care reform to two additional regions.</t>
  </si>
  <si>
    <t>Preparation of a decree for the establishment of an agency to be responsible for regulating the import, refinery, storage, and distribution of petroleum products in the Recipient’s territory.</t>
  </si>
  <si>
    <t>(c)	Decision by the Recipient, following the decision by the Board of Directors of SAR, to recapitalize SAR by the end of Fiscal Year 2009 in accordance with the requirements of the OHADA Legislation.</t>
  </si>
  <si>
    <t>(a)	Establishment within SENELEC of the following two committees to assist its Board of Directors, adoption of their respective mandates and appointment of their respective presidents:  (i) a Finance and Internal Audit Committee comprised, inter alia, of accounting and auditing professionals from the private sector, and (ii) an Investment Committee.</t>
  </si>
  <si>
    <t>(b)	Commitment by the Recipient to:  (ii)	make further transfers to SENELEC in Fiscal Year 2008 (in addition to the 2008 Recapitalization Amount) in amounts sufficient to enable SENELEC to earn an amount equal to its Maximum Authorized Revenue, as decided by CRSE during its Extraordinary Revision in Fiscal Year 2008 ("2008 Maximum Authorized Revenue Amount");</t>
  </si>
  <si>
    <t>(b)	Commitment by the Recipient to:  (iii)	adjust SENELEC’s electricity tariffs so that its average electricity tariff is sufficient to enable it in Fiscal Year 2009 to produce revenues, without budgetary transfers from the Recipient, equal to its Maximum Authorized Revenue, as decided by CRSE during its Extraordinary Revision in Fiscal Year 2008 ("2009 Maximum Authorized Revenue Amount");</t>
  </si>
  <si>
    <t>Guatemala has been awarded an air transport safety certification (IASA Cat. 1) of its facilities at La Aurora international airport in confirmation of the Borrower's ability to adhere to international standards and recommended practices for aircraft opereations and maintenance established by the International Civil Aviation Organization.</t>
  </si>
  <si>
    <t>Establishment of consultation and information gathering mechanisms to identify the social and environmental impacts of accession to the World Trade Organization.</t>
  </si>
  <si>
    <t>Implementation of Decree Law 8 of February 2006 as illustrated  by: a) the provision of training courses to more than 145,000 workers during the first eight months of 2007 (in comparison with 42,000 workers in 2006); b) the completion of external preliminary evaluations of 105 private training providers by September 2007; c) the signing of a cooperation agreement with the Ministry of Education to better articulate Panama's training and formal educational systems.</t>
  </si>
  <si>
    <t>Council of Ministers issued decree number 10/2008 on April 30, 2008, published in Diário da República number 21 on May 7, 2008 that specifies all budget codes that correspond to PRSP priorities in social sectors (April 2008)</t>
  </si>
  <si>
    <t>Council of Ministers issued decree number 9/2008 on April 30, 2008, published in Diário da República number 21 on May 7, 2008 authorizing the Poverty Observatory (Observatório da Pobreza) to develop a new PRSP (April 2008)</t>
  </si>
  <si>
    <t>(b)	Commitment by the Recipient to:  (iv)	reschedule the existing arrears on SENELEC’s debt to the Recipient over 5 years, with no penalty interest; and</t>
  </si>
  <si>
    <t>(a)	Partial recapitalization of SENELEC through the transfer by the Recipient to SENELEC of an amount equal to 65 billion FCFA ("2007 Recapitalization Amount").</t>
  </si>
  <si>
    <t>(b)	Commitment by the Recipient to:  (i) 	further recapitalize SENELEC through additional transfers to SENELEC of an amount equal to 37 billion FCFA in Fiscal Year 2008 ("2008 Recapitalization Amount”) and of an amount equal to 7 billion FCFA in Fiscal Year 2009 ("2009 Recapitalization Amount") so as to enable SENELEC to:  (A) achieve a debt-service coverage ratio of at least 1.2 in Fiscal Year 2009, 1.3 in Fiscal Year 2010 and 1.4 in each Fiscal Year thereafter; (B) reduce its accounts receivable so that in Fiscal Year 2008 and at all times thereafter, they do not exceed 95 days; (C) reduce its arrears to its suppliers so that they do not exceed 100 days in Fiscal Year 2008, 95 days in Fiscal Year 2009 and 90 days at all times thereafter;</t>
  </si>
  <si>
    <t>(b)	Commitment by the Recipient to:  (v)	make a further transfer to SENELEC in Fiscal Year 2009 (in addition to the 2009 Recapitalization Amount), of an amount equal to 9 billion FCFA in the form of a subordinated shareholder loan, repayable commencing in Fiscal Year 2011.</t>
  </si>
  <si>
    <t>(d)	Creation of an agency to be responsible for regulating the import, refinery, storage, and distribution of petroleum products in the Recipient’s territory, and staffing and provision of financial and other resources required for it to carry out its regulatory functions.</t>
  </si>
  <si>
    <t>(c)	Completion of an audit by independent auditors of the internal audit functions of SENELEC and SAR, together with recommendations by the auditors for the strengthening of these functions, and development of an action plan for the implementation of such recommendations.</t>
  </si>
  <si>
    <t>(a)	Adoption by the Board of Directors of:  (i) 	SENELEC of master plans for electricity generation, transmission and distribution, based on the recommendations of independent consultants; and  (ii) 	SAR of an investment program, based on an updated technical, economic, financial and environmental feasibility study of SAR’s investment program, prepared by SAR in conjunction with its technical assistant, supported by qualified consultants.</t>
  </si>
  <si>
    <t>(b)	(i) Separation of SENELEC’s activities into the following three distinct business lines each with separate accounting:  (A) electricity generation; (B) electricity transmission and systems planning; and operations and (C) electricity distribution; and (ii) adoption by the Recipient of a strategy, consistent with the Program, to facilitate participation by the private sector in the energy sector.</t>
  </si>
  <si>
    <t>(c) 	Adjustment of SENELEC’s electricity tariffs so that its average electricity tariff is expected to be sufficient to enable it to:  (i) achieve a debt-service coverage ratio of at least 1.2 in Fiscal Year 2009; and (ii) produce revenues equal to its 2009 Maximum Authorized Revenue without budgetary allocations from the Recipient.</t>
  </si>
  <si>
    <t>(b)	Adjustment of SENELEC’s electricity tariffs and/or transfer by the Recipient of budgetary resources adequate to have enabled SENELEC to generate revenues in Fiscal Year 2008 equal to the 2008 Maximum Authorized Revenue Amount.</t>
  </si>
  <si>
    <t>(a)	Further partial recapitalization of SENELEC through the transfer by the Recipient to SENELEC of the 2008 Recapitalization Amount.</t>
  </si>
  <si>
    <t>(d)	(i)  Completion of a study to:  (A) simulate the impacts of the planned new electricity tariff structure for SENELEC, together with recommended proposed tariff levels; and (B) assess the environmental and social impacts of the reduction of butane subsidies, together with recommended measures to mitigate any such adverse impacts; and (ii) development of an action plan for the implementation of these recommendations.</t>
  </si>
  <si>
    <t>Satisfactory execution of social expenditure in 2006 and increase in 2007 allocation; and results based budgets prepared for Education and health Ministries for 2007.</t>
  </si>
  <si>
    <t>(b)	(i) Submission to the Recipient’s Parliament of a regulatory framework designed to facilitate and promote the development of new and renewable energy sources; and (ii) adoption by the Recipient of an action plan acceptable to the Association designed to increase energy efficiency and improve demand-side management of energy resources.</t>
  </si>
  <si>
    <t>First internationally accepted standardized performance test in general secondary education (test in international mathematics and science study - TIMSS) implemented</t>
  </si>
  <si>
    <t>Implementation of national EFA Plan is on track</t>
  </si>
  <si>
    <t>9.	Education: In accordance with paragraph 11.4(i) of the Letter of Development Policy, the Recipient has provided evidence satisfactory to the Association as to the implementation of the undertakings made in the education sector review during November 2006, and subsequent confirmation during October 2007 review.</t>
  </si>
  <si>
    <t>7.	Secondary education enrollment has increased by 10% as evidenced by a letter from the Ministry of Education and Training, dated April 17, 2008.</t>
  </si>
  <si>
    <t>8. Increase the per student public expenditure on public primary education to US$101 in 2006, compared to US$90 in 2005.</t>
  </si>
  <si>
    <t>6. Continue to improve national Gross Primary Enrolment Rates (GPER) in Academic Year 2006/07 with no deterioration in national Gender Parity Index (GPI ).</t>
  </si>
  <si>
    <t>The Recipient has advanced reforms to the education sector and the use of public resources in that sector by the Ministry of Education and Youth’s approval of a strategy to optimize school networks (published in the Buletinul invatamintului, the Ministry of Education and Youth’s information bulletin No..6 issued 2007), initiating consultations with stakeholders on that strategy and undertaking preparations for piloting the strategy in 2 rayons.</t>
  </si>
  <si>
    <t>Completion of an assessment of schools, teachers and students in newly established tronc communs, that identifies Districts with largest gaps</t>
  </si>
  <si>
    <t>12. 	The Recipient has achieved satisfactory implementation of the systematic quality assurance arrangements for the entire school system, including: (a) transparent national entrance examinations for higher (university) education; (b) regular cycle of national and international assessments (including analyzing preliminary results of TIMSS and PIRLS and defining remedial actions as needed); and (c) establishment of mechanisms for institutional accreditation and staff certification providing the education community with reliable information about the quality of the system.</t>
  </si>
  <si>
    <t>13	The Recipient has achieved satisfactory progress in the implementation of its Education Sector Action Plan for further improvement of the per capita financing scheme accommodating the needs of various types of schools and providing for increased accountability and transparency in the education system.</t>
  </si>
  <si>
    <t>Revision of the tuition fees at the secondary and tertiary education levels for the purposes of better reflecting market conditions while protecting the poor.</t>
  </si>
  <si>
    <t>Drafting of national education strategy to increase primary, secondary and tertiary output and riase quality, including through: - increasing enrollment at tertiary level; reducing the failure and marginal pass rates of the CPE, in particular in Zones d'Education Prioritaires; offering a vocational stream to those who fail or barely pass the CPE; upgrading teacher training; implementing a new curriculum with a greater emphasis on languges, science, math and ICT.</t>
  </si>
  <si>
    <t>7.	The MOE presented the Education for All Mid-Decade Assessment to the Education and Gender Sector Working Group on March 11, 2008.</t>
  </si>
  <si>
    <t>Implementation of the asset declaration requirement with respect to senior officials and their immediate family members, and application of penalties for non-compliance.</t>
  </si>
  <si>
    <t>Approval of the equitization plans, with the participation of strategic investors, for two state-owned commercial banks, and completed implementation of one of said plans.</t>
  </si>
  <si>
    <t>Assessment of the transparency and scope of lending and other transactions among affiliated parties within Economic Groups and General Corporations.</t>
  </si>
  <si>
    <t>Submission to the National Assembly of a draft Health Insurance Law with improved mechanisms for pooling risks in the voluntary participation program and for making payments to service providers.</t>
  </si>
  <si>
    <t>Issuance of guidelines for the implementation of the Social Insurance Law, in particular in respect of the voluntary pension program for farmers and the informal sector and support for the participation of the poor in the program.</t>
  </si>
  <si>
    <t>Allocation of institutional responsibilities and resources for the implementation of the Gender Equity Law and the monitoring thereof.</t>
  </si>
  <si>
    <t>Issuance of guidelines on forest development based on participatory land-use planning and independent monitoring.</t>
  </si>
  <si>
    <t>Establishment of a legal and institutional framework for integrated river basin management.</t>
  </si>
  <si>
    <t>Develop a comprehensive civil service reform plan for the MoF as a pilot for civil service reforms on a larger scale.</t>
  </si>
  <si>
    <t>Elaborate nutrition sector institutional assessment, validate it and implement its recommendations</t>
  </si>
  <si>
    <t>Value Chain focused post-harvest loss survey completed by MoFA in accordance with Food security objective</t>
  </si>
  <si>
    <t>In accordance with the ONN implementation decree:  (i) The National Coordinator submits to the Permanent Office of the CNN the financial accounts  certified by an external independent  auditor recruited by competitive bidding _x000D_
(ii) the accounting and financial procedures manual are validated by the Permanent Office of the CNN.</t>
  </si>
  <si>
    <t>Establish a Remuneration Commission or interdepartmental team to recommend pay policy and pay levels for high-level state officials.</t>
  </si>
  <si>
    <t>Establish competency standards for teacher certification and the instruments for measuring compliance with those standards.</t>
  </si>
  <si>
    <t>Implement transparent accountability arrangements for RDI and RDA accounts.</t>
  </si>
  <si>
    <t>Implement the Investment Law, its supporting regulations, and new operating procedures.</t>
  </si>
  <si>
    <t>Implement good corporate governance and risk management standards, particularly in state-owned banks and continue implementation of financial sector safety net.</t>
  </si>
  <si>
    <t>Simplify or eliminate unnecessary/redundant business licenses, procedures, and multiple registration requirements.</t>
  </si>
  <si>
    <t>Develop and enhances assessment framework for selected service delivery programs.</t>
  </si>
  <si>
    <t>Permit community spending over multiyear periods and clarify procurement procedures for national budget-funded CDD programs.</t>
  </si>
  <si>
    <t>Simplification of government procedures by means of: a) The addition, by June 16, 2007, of 75 on-line Government transactions to the Panama Tramita internet portal (launched in May 2006); and b) Approval and implementation of Law 5 (January 2007), which facilitates rapd on-line business registration through the Panama Emprede internet portal.</t>
  </si>
  <si>
    <t>Increased funding for promoting innovation through: a) matching grant programs managed by the National Secretariat for Science, Technology and Innovation (SENACYT), which in 2007 financed enterprise innovation and R&amp;D projects totaling $3.8 M, compared to $1.2 M in 2006, $0.7 M in 2005 and $0.18 M in 2004 ("Innovacion Empresarial" and "Investigacion y Desarrollo" programs, including "clusters"); b) increased budget for graduate scholarship programs managed jointly by SENACYT and the Human Resources Institute (IFARHU), from $0.3 M. in 2005 to $3.1 M. in 2006 and $4.6 M. in 2007 ("Programma Nacional de Investigadores" and "Excelencia Profesional" programs).</t>
  </si>
  <si>
    <t>Operational procedures acceptable to the Bank have been adopted for the FIMR fund, the FDPCC-Investment Fund and the FRC-Prudential Fund.  The investment projects under these funds approved for the years 2007 and 2008, as well as the status of their implementation are communicated to IDA.</t>
  </si>
  <si>
    <t>Participation of farmer representatives in priority setting of adaptive research through Research Extension Liaison Committees (RELCs) established</t>
  </si>
  <si>
    <t>Develop the legal framework to support the development of Farmer Based Organizations (FBOs) through a) revision of the cooperative societies decree of 1968 and b) agreement between MoFA and Ministry of Local Government to submit legislative regulations to Parliament to provide recognition of non-cooperative FBOs and community based organizations</t>
  </si>
  <si>
    <t>Out-sourcing of project preparation and project management work in the rural roads sector.</t>
  </si>
  <si>
    <t xml:space="preserve">	The Recipient has established a Billing Verification Task Force (Mission de Vérification) to (i) review the cases of potential over billing identified in the audit of SOTOCO (regarding inputs, supplies and shortfalls in fiber revenues) and (ii) clarify which ones require follow up.</t>
  </si>
  <si>
    <t xml:space="preserve">	The Recipient has taken a decision (by a resolution of the SOTOCO Surveillance Council) on the option for restructuring/liquidation of SOTOCO following the workshop and based on the finalized strategic audit.</t>
  </si>
  <si>
    <t>e)	In order to improve governance in the forestry sector, the Recipient has: i.	strengthened fiscal compliance in the forestry sector, by: (A)	the cancellation, by decrees no.08.044 and 08.045 of February 21, 2008, of two exploitation and improvement permits, in accordance with its remedies in case of non compliance with the terms and conditions of such permits;</t>
  </si>
  <si>
    <t>d)	The Recipient has established within the Prime Minister’s office, by decree no. 08.133 of March 31, 2008, a permanent oversight and coordination committee entitled Comité National de Lutte contre la Corruption, including representatives of civil society. Said committee is responsible, inter alia, for the design of an anti-corruption strategy, the monitoring and oversight of the activities of the various public entities involved in the fight against corruption, and the submission of an annual report on such activities to the Recipient’s parliament.</t>
  </si>
  <si>
    <t>f)	In order to strengthen the regulatory framework in the oil sector, the Recipient has ii.	ensured that a contract has been signed between Agence de Stabilisation et de Régulation du Prix des Produits Pétroliers and an independent pre-[import] inspection agency of international reputation, pursuant to which, inter alia, said agency is responsible for controlling the quality of imported oil products.</t>
  </si>
  <si>
    <t>e)	In order to improve governance in the forestry sector, the Recipient has :ii.	suspended the issuance of new exploitation and improvement permits until the forestry code which is being prepared by the Recipient has been adopted and enacted, by public notice of its Minister responsible for forestry dated March 28, 2008 posted on the government’s website and widely disseminated in the public.</t>
  </si>
  <si>
    <t>Council of Ministers has issued decree 11/2008 on April 30, 2008 approving the model contract for production sharing setting forth international standards of transparency and competition  (May 2008)</t>
  </si>
  <si>
    <t>Council of Ministers has submitted to the National Assembly a National Petroleum sector bill of law setting forth international standards of transparency and competition (May 2008)</t>
  </si>
  <si>
    <t>Establishment and operationalization of new, National Pay Council during 2007 pay round.</t>
  </si>
  <si>
    <t>Submission of paper to cabinet establishing Parastatal Reform Sterring Committee.  Evaluation of state of health of selected parastatals (Sugar Planers' Mechanical Pool, Central Electricity Board (CEB), Central Water Authority (CWA), WMA) and establishment of remedial action plans to address the problems.</t>
  </si>
  <si>
    <t>Implementation of support programs to raise export competitiveness during one year respite from duty reductions.</t>
  </si>
  <si>
    <t>(i) Acquisition of additional capacity on the South Africa Far East cable by Mauritius Telecom; (ii) Issuing of decision by ICTA on Mauritius Telecom's application for 20% price redution on ADSL charges; (iii) Initiation of regulatory review of ICTA</t>
  </si>
  <si>
    <t>Issuance of a KKPPI/CMEA decree to establish an inter-ministerial Land Working Group (LWG) to address land acquisition issues with active participation of BPN. [ADB-5]</t>
  </si>
  <si>
    <t>1.	The Recipient has approved a negative list of business activities that would require prior approval from line agencies before enterprise registration as part of the implementation of the Enterprise Law and the Prime Minister’s Office issued an Instructive Order on the Establishment of the Negative List (Ref. No. 1930/GS of November 12, 2007).</t>
  </si>
  <si>
    <t>3.	The Business Promotion Office has carried out monitoring of State Owned Enterprises during the FY 2007, including completion of independent external audits for FY 2005 and FY 2006 for Lao Airlines, Nam Papa Lao, Pharmaceutical Factory 3, Bolisat Pattana Khet Poudoi, Agriculture Industry Development Import Export State Owned Enterprise, Lao State Fuel Company, Société Lao Import Export, and Road Construction Company 13.</t>
  </si>
  <si>
    <t>4.	The MOF, MEM and Electricité du Laos agreed upon the quantum of arrears and a plan to settle such arrears from Recipient’s agencies to EDL for the Recipient’s FY 2006 pursuant to the Power Sector Action Plan.</t>
  </si>
  <si>
    <t>2.	The Recipient has abolished (a) the requirement to follow an approved annual import-export plan (MOIC Order No. 0453 of March 26, 2007), and (b) licensing requirements for all goods outside the revised control list of goods subject to import export license (MOIC Notice No. 1376 of March 26, 2007).</t>
  </si>
  <si>
    <t>Power Sector DPC</t>
  </si>
  <si>
    <t>1.	As part of the transaction process leading to award of the Bibiyana Independent Power Plant, the Recipient has completed the shortlist of qualified companies eligible to bid, following a transparent and competitive process acceptable to the Association.</t>
  </si>
  <si>
    <t>2.	The Recipient has duly approved the Organizational Chart, the Service Rules and the table of equipment for BERC.</t>
  </si>
  <si>
    <t>3.	The Recipient has completed the registration of the South Zone Power Distribution Company as a public limited company under the laws of the Recipient.</t>
  </si>
  <si>
    <t>5.	The Recipient has issued tender documents for the supply of goods and installation services for the Large Customer Automated Meter Reading initiative of the South Zone Power Distribution Company.</t>
  </si>
  <si>
    <t>6.	The Recipient has issued tender documents regarding the selection of consultants to assist it with the preparation of a new strategy for REB.</t>
  </si>
  <si>
    <t>4.	The Recipient has (i) reduced BPDB’s financial losses of Takas 500-million per month through monitorable budget support mechanism, namely by transferring Takas 500-million per month to BPDB; and (ii) has implemented the first phase of a financial restructuring plan, in a form acceptable to the Association.</t>
  </si>
  <si>
    <t>Issue G.O. to activate, the Department of Environment and Pollution Control (Science and Technology, and Biotechnology).</t>
  </si>
  <si>
    <t>Initiation of sectoral programs for energy, and environment and natural resources (forestry in particular), including policy incentives to reduce the carbon intensity of the Mexican economy</t>
  </si>
  <si>
    <t>The Government has undertaken the preparation of a draft ordinance on the Right-to-Information through a transparent and consultative process that includes discussion with civil society and other relevant stakeholders.</t>
  </si>
  <si>
    <t>The Government has: (i) established an electronic registry of regulations which are in force and placed on the Bangladesh Government’s Press’s website; and (ii) taken appropriate action to ensure that its agencies have adopted a majority of the recommendations in the Regulatory Reform Action Plan.</t>
  </si>
  <si>
    <t>The Council of Advisors has (i) approved the corporatization of Biman Bangladesh Airlines as a company registered under the Bangladesh Companies Act 1994 and (ii) approved, in principle, an ordinance constituting the Bangladesh Telegraph and Telephone Board as public limited company to be called the Bangladesh Telecommunications Company Limited under the Bangladesh Companies Act 1994.</t>
  </si>
  <si>
    <t>The Government has adopted a new policy on export competitiveness.</t>
  </si>
  <si>
    <t xml:space="preserve">	The Recipient has put in place a new administration for BTCI to manage the implementation of the restructuring measures, as recommended by the Banking Commission of UMOA.</t>
  </si>
  <si>
    <t xml:space="preserve">	The Recipient has implemented the definitive management structure of CEET, as evidenced by: (i) the establishment of a board of directors (according to the existing law - Law 90-26 of December 4, 1990); (ii) the adoption of the statutes of CEET in harmony with the OHADA law; and (iii) the appointment of a General Manager.</t>
  </si>
  <si>
    <t>Approval in May 2007 of the National Climate Change Stretegy by the Intersecretarial Commission on Climate Change, reinforcing the institutional and strategic framework in place</t>
  </si>
  <si>
    <t>Submission of the Third National Communication to the UNFCCC</t>
  </si>
  <si>
    <t>Memorandum of Understanding (MoU) or equivalent signed for the introduciton of natural gas (piped or LNG).</t>
  </si>
  <si>
    <t>Submit fisheries regulations LI 1832 to Parliament to strengthen governance in the sector</t>
  </si>
  <si>
    <t>1.	made satisfactory progress in the negotiations with the European Union on a voluntary partnership agreement concerning the "Forest Law Enforcement, Governance and Trade" initiative, and has defined the elements of such agreement by December 2007;</t>
  </si>
  <si>
    <t>6.	carried out an appraisal of the environmental impact assessment service delivery processes, and prepared revised environmental impact assessment guidelines for the general construction, health, mining, agriculture, energy, tourism, manufacturing and services and transport sectors.</t>
  </si>
  <si>
    <t>3.	prepared, through the Recipient’s Minerals Commission, a proposal for new guidelines on social responsibility in mining activities, which takes into account inter alia experiences with alternative livelihood programs and community development schemes in the mining sector, for consultation with relevant stakeholders;</t>
  </si>
  <si>
    <t>4.	prepared, through the Minerals Commission, and in consultation with relevant stakeholders:  (a) a draft mining policy document to govern the Recipient’s strategic directions in the mining sector over the short, medium and long term; and (b) draft regulations on royalty, compensation, health and safety and service companies, following the adoption of the Minerals and Mining Act of 2006 (Act 703);</t>
  </si>
  <si>
    <t>5.	completed strategic environmental assessments in the energy and transport sectors;</t>
  </si>
  <si>
    <t>4. Continue to implement government’s strategy for the management of forestry resources by preparing a financial framework and policy for the Forestry Commission agreed by cabinet to secure: (i) predictable funding for the FC (ii) Transparency and accountability in financial management including budget execution and</t>
  </si>
  <si>
    <t>f)	In order to strengthen the regulatory framework in the oil sector, the Recipient has: i.	enacted law no. 07.006 of April 24, 2007 creating the new petroleum regulatory body (Agence de Stabilisation et de Régulation du Prix des Produits Pétroliers), adopted its governing documents (statuts) by decree no. 07.307 of October 24, 2007, and the General Manager and the Chairman of the Board of Directors have been nominated, key staff has been appointed, and the Agence de Stabilisation et de Régulation du Prix des Produits Pétroliers is progressively becoming operational; and</t>
  </si>
  <si>
    <t>The Ministry of Natural Resources and Environment’s resolution number 11/2008 on April 23, 2008 adopted the Extractive Industries Transparency Initiative (EITI) National Committee’s detailed roadmap for the implementation of the EITI (April 2008)</t>
  </si>
  <si>
    <t xml:space="preserve">	Initiate civil service reforms to bring public sector payroll to levels compatible with the fiscal targets of the PRDP for the period 2008-2010</t>
  </si>
  <si>
    <t xml:space="preserve">	Establishment of the Northern Electric Distribution Company</t>
  </si>
  <si>
    <t xml:space="preserve">	Verification of 4,500 households in the targeting database for social assistance. Initiation by the Ministry of Social Affairs of regular assistance payments to 2,100 households verified in the targeting database through the new social safety net pilot program</t>
  </si>
  <si>
    <t>Third Programmatic Support for Institution Building</t>
  </si>
  <si>
    <t>Procurement procedures issued</t>
  </si>
  <si>
    <t>2005/06 annual State budget accounts submitted to Parliament</t>
  </si>
  <si>
    <t>ARTF eligibility ratio increased</t>
  </si>
  <si>
    <t>Cabinet approval of 2007/08 budget consistent with MTFF</t>
  </si>
  <si>
    <t>PFEM Law regulations gazetted</t>
  </si>
  <si>
    <t>Amendments to Insurance Law gazetted</t>
  </si>
  <si>
    <t>Government makes progress satisfactory to IDA on improved PIM procedures and practices</t>
  </si>
  <si>
    <t>Enact new public procurement law that incorporates, inter alia: improved complaints review, makes open tenders the default procedure, grants civil servant status to head of PPA, increases applicability of multi-year contracting, and mandates publishing of tender documents and outcomes on a timely basis</t>
  </si>
  <si>
    <t>PRSC III</t>
  </si>
  <si>
    <t>Start implementation of self-assessment systems; adhere to reform plan for the Large Taxpayer Unit.</t>
  </si>
  <si>
    <t>Implement service quality monitoring system in the electricity sector; publish quarterly data; establish baseline service quality indicators, and set minimum service quality standards for frequncy and duration of outages.</t>
  </si>
  <si>
    <t>Sustain improvements in secured transactions conditions.</t>
  </si>
  <si>
    <t>A satisfactory new law on residential real estate mortgaging has been enacted.</t>
  </si>
  <si>
    <t>Turkey privatized state owned companies and sold major state-owned assets in the years 2005 and 2006 with a total value of sales amounting to US$17.7 billion and under a broadly transparent process which was consistent with acceptable competitive practice and environmentally responsible.</t>
  </si>
  <si>
    <t>DSC-IV</t>
  </si>
  <si>
    <t>Enhance effectiveness and transparency of public procurement by (i) establishing a complaints mechanism for procurement, including independent review panels, meeting the standards stipulated in the procurement regulations; and (ii) publishing, on a pilot basis, quarterly procurement management information systems results on CPTU's website with performance indicators for key implementing agencies in the infrastructure and power sectors.</t>
  </si>
  <si>
    <t>Develop a public financial management improvement plan and initiate its implementation with measures and timetable to address gaps, including those identified in the recently developed public financial management indicators.</t>
  </si>
  <si>
    <t>Enhance prospects for developing a fair, transparent and competitive procurement process for procuring a new, baseload, gas-fired combined-cycle power plant in the power sector, consistent with the Recipient's regulations and procurement policies by appointing a reputable international transaction adviser for the process.</t>
  </si>
  <si>
    <t>Three-year maintenance plan and funding arrangement for rail infrastructure and rolling stock prepared and agreed and endorsed by Ministry of Finance</t>
  </si>
  <si>
    <t>Third Education Sector Development Support Credit</t>
  </si>
  <si>
    <t>Upgraded financial manageament unit functional.  Additionally:  (i) Continue measures to monitor reconciliation and block funds for defaulters; (ii) proposal submitted to MOE to MOF and Establishment Division suggesting options for continuance of Internal Audit outsourcing or having an in-house IA unit; (iii) continue action to clear arrears on audit reports and PAC recommendations.</t>
  </si>
  <si>
    <t>100% of textbooks for grades 6-12 subject to competitive process as per the National Procurement guidelines and procedures.</t>
  </si>
  <si>
    <t>Strengthen effectiveness and accountability of the NBR by moving it toward a more functional organization structure, consistent with the NBR Strategic Development Plan, and toward that, introduce human resources, ICT, and audit functions at the NBR Board level, with follow-up plans to create three new Board positions for the three new funcitons.</t>
  </si>
  <si>
    <t>Approval of plan for grants based financing plan for secondary-level institutions acceptable to IDA.</t>
  </si>
  <si>
    <t>MoE approves action plan to assist poorly performing schools to meet subvention-linked performance criteria.</t>
  </si>
  <si>
    <t>NCTB restructuring completed.  Functional separation of the textbook and curriculum units completed.</t>
  </si>
  <si>
    <t>MOE provides Letter of Sector Policy which lays out the medium-term policy framework and investments need for quality improvements.</t>
  </si>
  <si>
    <t>Evaluation of means tested program completed, and framework developed for rolling out program throughout country.</t>
  </si>
  <si>
    <t>Third party evaluation of NTRCA registration and certification process and implementation of recommendations of evaluation in a manner satisfactory to IDA</t>
  </si>
  <si>
    <t>Third party evaluation of performance of service providers completed.  MOE use findings to change evaluation process if necessary</t>
  </si>
  <si>
    <t>The authorities completed successfully an IPO for about 25 percent of the shares of Halk Bank.</t>
  </si>
  <si>
    <t>BJ-PRSC 3</t>
  </si>
  <si>
    <t>Adoption by the Cabinet of a decree relative to: (i) the creation of internal control units within ministries (with nationwide competency), and (ii) the definition of professional norms standards.</t>
  </si>
  <si>
    <t>Submit the 2002 and 2003 performance audits to the National Assembly concerning the performance of seven ministries</t>
  </si>
  <si>
    <t>Submit to the National Assembly the 2001 "loi de reglement" (audit of Budget execution)</t>
  </si>
  <si>
    <t>Extend the SIGFIP to all ministries</t>
  </si>
  <si>
    <t>Draw up the 2004 account for revenue and expenditure and submit it to the Court of Auditors</t>
  </si>
  <si>
    <t>Achieve the targets set in the 2006 program-budgets in priority sectors/programs.</t>
  </si>
  <si>
    <t>Submit the 2007 budget law to the National Assembly in line with revised MTEF ceilings and PRSP priorities.</t>
  </si>
  <si>
    <t>Submit to the Council of Ministers the Procurement Code and the application regulations revised in compliance with UEMOA Directives No. 04 and 05/2005/CM/UEMOA regarding public procurement and assignment of public services.</t>
  </si>
  <si>
    <t>Submit to the National Assembly the 2002 draft "Loi de Reglement" and complete verification of the 2003 draft "Loi de Reglement".</t>
  </si>
  <si>
    <t>Develop and adopt a revised strategy for private sector development, based on recommendations identified in various studies (competitiveness, sources of growth, investment climate, integrated framework and land assets securitization) and prepare a letter of policy</t>
  </si>
  <si>
    <t>Strengthen the targeted program for girls schooling</t>
  </si>
  <si>
    <t>Adopt the education policy document, to include literacy and gender</t>
  </si>
  <si>
    <t>Implement the redeployment plan (redeployment and decentralized recruiting to fill 1,000 new contractual positions in primary schools) for public school teachers and improve teacher distribution throughout the districts.</t>
  </si>
  <si>
    <t>Adopt a strategic note for the professionalisation of village-level water systems management and for the development of private/public partnership for water system (PPP) to manage 10 water supply systems, which will be constructed under the initiative "water in semi-urban centers"</t>
  </si>
  <si>
    <t>Take appropriate steps to strengthen the Anti-Corruption Commission and its management.  Key measures to include approval of an interim organogram for the ACC, and approval of rules relating to (i) service and recruitment and (ii) prosecution.</t>
  </si>
  <si>
    <t>DPG2</t>
  </si>
  <si>
    <t>Annual financial statement for the year 2005-06 is prepared by December 31, 2006 and submitted for audit.</t>
  </si>
  <si>
    <t>In-year budget report for six months ending December 31, 2006 is prepared by April 15, 2007.</t>
  </si>
  <si>
    <t>Issue revised procurement manual by March 2007.</t>
  </si>
  <si>
    <t>The MTFF is circulated as a part of the annual budget preparation process starting in 2007-208, and annual budget numbers (expenditure, revenue, deficis and debt) are developed in accordance with MTFF targets.  Key steps in the process include preparing drafts of the MTFF through the MFCC, debating the framework more widely, preparing the draft BPFFS, seeking CoM endorsement for including in the Budget presentation.</t>
  </si>
  <si>
    <t>The Labor and Employment Act is to be submitted to the National Assembly by July 2006</t>
  </si>
  <si>
    <t>Establishment of 20 new CPSs in remote and/or underserved areas to increase enrollment at the primary level toward achievement of the enrollment-related MDG target.</t>
  </si>
  <si>
    <t>The reformed EMIS system is to be developed and implemented by Piloting the system through workshops for central and dzongkhag level users by April 2007.</t>
  </si>
  <si>
    <t>SIR DPL 1</t>
  </si>
  <si>
    <t>Council of Ministers has approved a package of measures and incentives to support the introduction of the unified standard and school consolidation</t>
  </si>
  <si>
    <t>Council of Ministers has approved: (i) a new financing formula ("unified standard"), for allocating funds to municipalities for their school networks; and (ii) the plan for a phased introduction of the new financing formula</t>
  </si>
  <si>
    <t>The Government has developed and piloted one new project and scaled up one national program and two encouragement measures stipulated in the Employment Promotion Act to encourage labor market integration of people with disabilities</t>
  </si>
  <si>
    <t>The Government has enacted amendments to the Employment Promotion Act to introduce a monthly bonus for unemployed recipients of social assistance who find employment at their own initiative</t>
  </si>
  <si>
    <t>The Government has enacted amendments to the Labor Code to increase flexibility of working time and fixed term and part-time contracts</t>
  </si>
  <si>
    <t>The MES has approved the 2007-2009 program of activities to be implemented by CKOKO and CKOKO has implemented a pilot sample-based national assessment of student performance in grade 7</t>
  </si>
  <si>
    <t>Council of Ministers has:  (i) approved an action plan for the implementation of the National Strategy for the Introduciton of Information Technologies in Bulgarian Schools, and (ii) started to implement such action plan</t>
  </si>
  <si>
    <t>Economic Reform Support Grant</t>
  </si>
  <si>
    <t>Established an interim computerized Financial Management Information System (i-FMIS) for expenditure and execute 2006 budget on the basis of such system.</t>
  </si>
  <si>
    <t>Identified pro-poor expenditure programs including HIPC expenditure to be reflected in 2006 Budget law and tracked under the government budget and accounts classification system.</t>
  </si>
  <si>
    <t>Adopt an emergency action plan to improve competition and transparency in public procurement.</t>
  </si>
  <si>
    <t>Submitted a draft budget law for 2006 to the Parliament reflecting an increase of the share of pro-poor expenditure in totals expenditure compared to 2005 budget.</t>
  </si>
  <si>
    <t>Produce quarterly budget execution reports based on the i-FMIS (budget allocations, commitments, liquidations, payment orders, and payments) starting with end March 2006.</t>
  </si>
  <si>
    <t>Submit the revised procurement law to the Parliament.</t>
  </si>
  <si>
    <t>Liberalize the coffee sector, in particular the producer price setting and the marketing.</t>
  </si>
  <si>
    <t>2004-2005 State General Accounts submitted to Parliament</t>
  </si>
  <si>
    <t>Draft of the National Procurement Code approved by Council of Minister and transmitted to Parliament</t>
  </si>
  <si>
    <t>Prepare MTEF:  Single 2007 budget call circular including investment and recurrent budget to all ministries, with ceilings and GPRSP priorities</t>
  </si>
  <si>
    <t>Executed 2006 budget consistent with approved 2006 budget</t>
  </si>
  <si>
    <t>Start of implementation of the plan on contingent liabilities and debt:  clearance of 33% of total arrears adjustment of the utility tariffs to reflect elimination of fuel subsidies implmentation of the utilities tariff adjustment mechanism</t>
  </si>
  <si>
    <t>Second year of teacher training action plan for basic education implemented</t>
  </si>
  <si>
    <t>Adopt a power sector financial restructuring plan (covering specific actions on asset re-valuation, debt restructuring, pension liabilities, tariffs, arrears) and initiate its implementation by (i) adjusting power tariffs and collecting payment arrears to power utilities; (ii) reducing BPDB's average payment arrears to IPPs to less than 45 days; and (iii) submitting to the Council of Adviserrs a financing plan, including a combination of budgetary support and tariff increases, to put the sector on financial recovery path.</t>
  </si>
  <si>
    <t>Adoption of a 2007 macroeconomic framework satisfactory to IDA, in particular with respect to budget financing assurances.</t>
  </si>
  <si>
    <t>Monitoring of cash advances has been strengthened by: (i) the publication by the Ministry of Finance of a report deemed sufficiently transparent by IDA on the use of cash advances (caisses et regies d'avance) for the period January-September 2006, so as to establish a baseline, and proposing an action plan to strengthen monitoring of funds; and (ii) the issuance of a circular announcing that all beneficiaries of cash advances must provide written reconciliation based on documentary evidence justifying the use of these public funds prior to being eligible for new cash advances, and that all unreconciled cash advances shall be dudcted directly from the pay of the individuals concerned.</t>
  </si>
  <si>
    <t>Signature and publication by the Minister of Finance of an instruction integrating revenues retained by, and advances to, all ministries, departments and agencies (MDAs), as well as all other public revenue or cost items, into the public accounts.</t>
  </si>
  <si>
    <t>The Minister of Finance has increased transparency of Public Treasury operation by issuing a circular opening the Treasury Committee to attendance by its donor-funded technical advisers.  The Court of Accounts (Cour des Comptes) has been presented with a request to audit the Government accounts and Treasury operations for fiscal year 2006.  To this end, the Cour des Comptes shall recruit an independent auditing firm under terms of reference satisfactory to IDA so as to initiate its audit work no later than March 31, 2007.</t>
  </si>
  <si>
    <t>DPL for Institutional Strengthening of the Ministry of Public Works</t>
  </si>
  <si>
    <t>Development of a sample set of potential performance standards to be used in road conservation concessioning.</t>
  </si>
  <si>
    <t>(i) "Infrastructure for Competitiveness" Plan launched by the Minister.</t>
  </si>
  <si>
    <t>(ii) Programmatic agreements (Acuerdos Programaticos) with at least 2 Regional Governments.</t>
  </si>
  <si>
    <t>Second Programmatic Business Productivity and Efficiency DPL</t>
  </si>
  <si>
    <t>Improve the legal framework underpinning the supply of credit and promote transparency and access to financial services through (a) the dubmission to the Legislature on July 21, 2006 of a Credit Information Law (ley de Habeas Data) No 27S; (b) the issuance by MHCP of Decree No. l2233 dated July 07, 2006 authorizing the creation of corresponsales bancarios; and [c] the issuance by MHCP of Decree No. 2230 dated July 06, 2006 mandating the disclosure of fees of payment and credit cars issuers</t>
  </si>
  <si>
    <t>Foster the development and integrity of capital markets through the issuance through MHCP of decrees regulating the Securities Law and establishing new SF supervisory powers with respect to: (a) Qualifications and registry requirements for financial market intermediaries (Decree No. 3139 dated September 12, 2006); (b) Self-regulation of market participants (Decree No. 1565 dated May 19, 2006); [c] investor Protection Rules (Decree No. 4759 dated December 30, 2005); (d) Agricultural commodities exchanges (Decree No. 1511 dated May 15, 2006); (e) custody and settlement and payment of foreign exchange (Decree No. 700 dated March 08, 2006); (f) Foreign issuers (Decree No. 1564 dated May 19, 2006); and (g) Tender Offers (OPAs) (Decree No. 1941 dated June 13, 2006.</t>
  </si>
  <si>
    <t>Support the development of a sound money market through the issuance by MHCP of Decree No. 4708 dated December 26, 2005 establishing the legal characteristics of repos and buybacks.</t>
  </si>
  <si>
    <t>Strengthen supervision of the financial sector through the adoption and implementation of a Conpes policy directive No. 3399 dated November 28, 2006 that mandates an evaluation of the effectiveness of the merger process of the banking and securities superintendency and the preparation of the required legal or regulatory documents to increase the legal and budgetary independence of the merged superintendence</t>
  </si>
  <si>
    <t>Labor Reform and Social DPL 3</t>
  </si>
  <si>
    <t>Issuance of regulations to facilitate broader access to social security benefits</t>
  </si>
  <si>
    <t>Expansion of apprenticeship and training opportunities, including a Presidential Decree creating the SNFT accreditation system</t>
  </si>
  <si>
    <t>Scaling up of innovative programs to increase coverage</t>
  </si>
  <si>
    <t>Improve targeting and coverage of ICBG nutrition programs to poor children through application of the SISBEN</t>
  </si>
  <si>
    <t>Strengthen policy environment for expanding generation capacity by (i) adopting a least cost generation development plan for genereation investments in the power sector; and (ii) selecting expert consultants to help formulate a generaetion financing plan including, inter alia, the proportion of generation capacity and the specific generation investments to be procured uinder private and public financing and ownership, respectively.</t>
  </si>
  <si>
    <t>Maintained publication of SPA report on procurement processes, activity and performance, including remedial action to address deficiencies.</t>
  </si>
  <si>
    <t>Treasury reforms include the implementation of: (a) the central government Single Treasury Account; and (b) nation-wide Treasury rules and guidelines.</t>
  </si>
  <si>
    <t>Adopted and initiated of strategy to produce annual consolidated financial statements in accordance with internationally accepted accounting and reporting standards.</t>
  </si>
  <si>
    <t>Amendments to the Public Procurement Law submitted to Parliament to adopt international practices in public procurement.</t>
  </si>
  <si>
    <t>Satisfactory progress was achieved in:  (a) improving policy content of annual budget preparation and execution including better linking of MTEF to the budget cycle; (b) developing and implementing of MTEF-based budgetary process; and © increasing focus on improved efficiency of public expenditures (see Annex 2a).</t>
  </si>
  <si>
    <t>The CoC amended and submitted to Parliament the draft Law on the Chamber of Control elevating its mandatea and responsibilities to a supreme audit institution in line with International Organization of Supreme Audit Institutions (INTOSAI) standards.</t>
  </si>
  <si>
    <t>Submit draft Law on Local Self-Government Budget to parliament</t>
  </si>
  <si>
    <t>Power distribution company UEDC achieved at least 65 percent collection rate.</t>
  </si>
  <si>
    <t>PRSO3</t>
  </si>
  <si>
    <t>Satisfactory progress was achieved in: (a) improving policy content of annual budget preparation and execution including better linking of MTEF to the budget cycle; (b) developing and implementing of MTEF-based budgetary process; and © increasing focus on improved efficiency of public expenditures (see Annex IIa).</t>
  </si>
  <si>
    <t>Satisfactory implementation of the Accounting Reform Strategy was achieved; and the Government defined and issued to general government units, the financial and performance reporting requirements of LEPLs.</t>
  </si>
  <si>
    <t>Newly enacted budgetary rules for local self-government units being implemented for 2008 budget and supported by developing an integrated system of monitoring of municipal budgeting and financial reporting systems.</t>
  </si>
  <si>
    <t>New Customs Code enacted and operational including adoption of implementing regulations and customs requirements.</t>
  </si>
  <si>
    <t>Achieved sastisfactory progress in developing prototype quality assurance arrangements for the general secondary system, including student assessments at the classroom level, and the establishment of mechanisms for institutional and staff accreditation and licensing systems.</t>
  </si>
  <si>
    <t>Participating fully in current TIMSS and PIRLs</t>
  </si>
  <si>
    <t>Continue ensuring that the provisions of the Public Procurement Act are fully implemented and applied, including the submission to the Public Procurement Board of procurement plans by key MDAs soon after the approval of the consolidated fund budget and the publication of the PPB's monthly bulletin containing detailed information on upcoming tenders, contract awards, and the resolution of complaints.</t>
  </si>
  <si>
    <t>Establish the pre-conditions for broadening the coveragea of the CAGD reports by carrying out a bank accounts restructuring in all MDAs, RCCs, and MMDAs, so that the new sub consolidated fund bank accounts embrace revenue and expenditure from GoG and internally genereated funds.</t>
  </si>
  <si>
    <t>Scale up health spending to accelerate progress toward the MDGs by ensuring: (i) that the Government of Ghana allocation to the health sector is increased to compensate for the reduction in donor contribution to the health fund; (ii) high budget execution rates for (a) the total non-salary health budget, and (b) district level allocations.</t>
  </si>
  <si>
    <t>Reduce the share of teacher vacancies in deprived districts.</t>
  </si>
  <si>
    <t>Continue to implement government's strategy for the management of forestry resources by carrying out the survey of plantation forests to serve as a basis for at least one auction of timber utilization contracts</t>
  </si>
  <si>
    <t>Broad-Based Growth DPL 2</t>
  </si>
  <si>
    <t>Maintain stable macroeconomic framework</t>
  </si>
  <si>
    <t>Satisfactory execution of social expenditure in 2005 and increase in 2006 allocation.</t>
  </si>
  <si>
    <t>Satisfactory progress in the implementation of Government's strategic (106 point) plan for strengthening tax administration, as evidenced by: (i) requiring electronic filing of VAT tax reports by the 300 largest taxpayers; (ii) implementation of a control program for these 300 tax payers based on systematic cross-checks; and (iii) establishment of an up-to-date, unified tax register for the 3,000 largest tax payers.</t>
  </si>
  <si>
    <t>Passage of the Legal Provisions for the Strengthening of Tax Administration.</t>
  </si>
  <si>
    <t>Improvement of property tax collections by municipalities through approval of a new municipal appraisal accounting manual</t>
  </si>
  <si>
    <t>Reduction in customs processing times and costs through (i) implementation of electronic customs manifest in all ports and airports; (ii) establishment of a 24/7 air express office at Aurora Airport and one-stop offices for documentation analysis established at border crossings with CA neighbors; (iii) implementation of a single customs declaration (harmonized with other CA countries) inplace of two; and (iv) reduction in discretionality and number of customs inspections (red lights) through implementation of risk assessment and selectivity system based on SAT databases and information</t>
  </si>
  <si>
    <t>Law on Public-Private Alliances in Infrastructure prepared, consulted widely and submitted to Congress; Laws for Anillo Metropolitano and Franja Transversal del Norte approved by Congress</t>
  </si>
  <si>
    <t>Implementation underway of program to upgrade the country's main airport facilities in line with international safety norms and PPIAF recommendations</t>
  </si>
  <si>
    <t>Further strengthen the financial system through improved supervision of financial groups as evidenced by: (i) organizational restructuring of the Superintendence of Banks to enhance implementation of risk-based supervision; and (ii) satisfactory progress in mapping of financial conglomerates in line with FSAP recommendations.</t>
  </si>
  <si>
    <t>Implemented strengthened Payment System including making fully ooperational the electronic clearing system for banks and the new settlement system in real time.</t>
  </si>
  <si>
    <t>Advertise managing director positions for Janata and Sonali banks, based on specific terms of reference that include performance indicators for which the managing directors will be held accountable</t>
  </si>
  <si>
    <t>Take legal decision to corporatize the Agrani, Janata, and Sonali banks - a key component of the NCB restructuring action plan.</t>
  </si>
  <si>
    <t>Economic Governance Reform Operation II</t>
  </si>
  <si>
    <t>Instruct ministries and government agencies, through Prime Minister's Circular, to ensure compliance with the 2005 Procurement Decree, including by establishing procurement commissions.</t>
  </si>
  <si>
    <t>Submission to Parliament of FY2007 Budget, before beginning of FY and reflecting key priorities of I-PRSP</t>
  </si>
  <si>
    <t>Completion by CSCCA, submission to Parliament and publication of audit of FY2004 Treasury accounts.</t>
  </si>
  <si>
    <t>Completion by firms of international repute of FY2005 financial audits for APN, EDH and TELECO.</t>
  </si>
  <si>
    <t>Establish adequate mechanism for monthly monitoring of government resosurces allocated to the electricity sector, as evidenced by the publication on the MEF website of reports presenting at least three months' data reflecting Government spending on fuel (for IPPs and EDH) and to cover PPAs with IPPs.</t>
  </si>
  <si>
    <t>Satisfactory execution of FY2007 budget (and subsequent Fys' budgets to conclude no less than six months prior to the second tranche release) in accordance with its objectives and approved allocations.</t>
  </si>
  <si>
    <t>Submission to Parliament of FY2008 Budget (and subsequent Fys' budgets up to and including such years beginning before the second tranche release), before beginning of FY and that, in the opinion of IDA, is in conformity with the Program objectives, reflects key priorities of I-PRSP and when completed the PRSP) and includes and annex budget for FER.</t>
  </si>
  <si>
    <t>Adoption by key sector ministries and public enterprises (ministries of Education, Health, Public Works and Justice, and EDH and APN) of standard bidding documents and procedure manual prepared by CNMP as evidenced by an independent review of procedures of these ministries and public enterprises by an audit firm of international repute competitively selected.</t>
  </si>
  <si>
    <t>Regularly publish on MEF website, circulate to the media and transmit to Parliament summaries of civil society organizations' quarterly monitoring reports after their adoption by CC and discussion with MEF on progress achieved.</t>
  </si>
  <si>
    <t>Strengthen budget controles through submission to Parliament of the Loi de Reglement for FY2006, and submission to Parliament and publication of the CSCCA audit of the FY2004 and FY2005 Treasury accounts.</t>
  </si>
  <si>
    <t>From January 1, 2007 onwards, competitively procure and further contractual arrangements for the purchase of power (Whether through new contracts of the modification or extension of existing contracts) for the supply of electricity to Port-au-Prince and the main provincial towns, with due regard for IDA's environmental recommendations in the matter.</t>
  </si>
  <si>
    <t>Completion of auditing requirements in respect of public sector road maintenance activities and operations for at least one year and ending no more than twelve months before the second tranche release date (as described in para. 40).</t>
  </si>
  <si>
    <t>Submit to Parliament legislation, satisfactory to IDA, creating the National Education Partnership Office (NEPO).</t>
  </si>
  <si>
    <t>Orissa Socio-Economic DPL 2</t>
  </si>
  <si>
    <t>The macro-economic policy framework of the Government of Orissa is appropriate, including further strengthening of the fiscal position beyond 2005-06 towards achieving the targets and objectives of the Medium Term Fiscal Plan (2005-10).</t>
  </si>
  <si>
    <t>Third Andhra Pradesh Economic Reform Loan/Credit</t>
  </si>
  <si>
    <t>Government supports the anticorruption agencies with adequate financial and human resources.  The e-procurement program is implemented consistent with existing milestones (also see tranche 2)</t>
  </si>
  <si>
    <t>Continuation of the PEFM reforms as identified in the SFAA including (i) improvement in response to audit queries of the AG, (ii) maintenance of timely resource releasaes, and (iii) internal audit unit established and functioning</t>
  </si>
  <si>
    <t>The Andhra Pradesh Fiscal Responsibility and Budget Management (APFRBM) Act is passed and all key fiscal targets in 2005/06 and 2006/07 (budget) are consistent with it</t>
  </si>
  <si>
    <t>The draft act is prepared and discussed.  It is presented and approved by the Cabinet and subsequently by the state's legislative assembly.</t>
  </si>
  <si>
    <t>(i) Progressively eliminate revenue deficit by 2008-09, with revenue deficit not exceeding 0.6% of GSDP in 2006-07, (ii) reducing the fiscal deficit to 3 percent by the end of 2008-09, with deficit for 2006-07 not exceeding 3.6% of GSDP, (iii) constraining outstanding liabilities to no more than 35 percent of GSDP by 2009/10, and (iv) limiting the amount of annual incremental risk-weighted guarantees to 90 percent of the total revenue receipts of the second preceding year</t>
  </si>
  <si>
    <t>Begin implementation of Action Plan to strengthen financial accountability, including enhanced level of disclosure of financial information in budget documents, and updated month-end accounts of rural local bodies posted on GoO website.</t>
  </si>
  <si>
    <t>Orissa Fiscal Responsibility &amp; Budget Management Act enacted; primary surplus achieved in 2004/05 with overall deficit less than 3.5% of GSDP; execution of the 2005/06 budget and targets for 2006/07 consistent with the FRBM Act.</t>
  </si>
  <si>
    <t>Reduce the share of salaries in current expenditure (net of interest and pension) from 57% in 2003-04 to below 54% in 2004-05, and estimated less than 50% in 2005-06.</t>
  </si>
  <si>
    <t>Improved ratio of actual spending to target in the Annual Plan 2004/05; improved utilization of centrally sponsored schemes in 2005/06.</t>
  </si>
  <si>
    <t>The state's investment climate is improved by (i) amending the APLM Act to lift the state monopoly and bring about greater liberalization of agricultural wholesale markets, (ii) facilitating speedier resolution of industrial disputes and removing rigidities in the functioning of the labor market in selected industrial enclaves by including various provisions of the labor market reform in the Special Economic Zones (SEZ) Act</t>
  </si>
  <si>
    <t>Class-to-class transition rates are increased at the elementary level, and (ii) student and teacher attendance is raised over a mutually agreed upon baseline</t>
  </si>
  <si>
    <t>The government prepares a report to assess AP's prospect of achieving Millennium Development Goals (MDGs), and uses it to design and implement the antipoverty programs in the state</t>
  </si>
  <si>
    <t>Improved fiscal reporting by timely presentation of aggregate Central Government financial statements for fiscal year 2005</t>
  </si>
  <si>
    <t>Extend the pilot for zero-balance non-salary accounts to at least 50 KPPNs</t>
  </si>
  <si>
    <t>Develop a separate unit that handles the modernization program on a fulltime basis</t>
  </si>
  <si>
    <t>Propose revisions to Tax Law to allow taxpayers to delay the payment of tax assessments from disputed audits</t>
  </si>
  <si>
    <t>Warehouse Receipts Law.  Submit to Parliament the Warehouse Receipts Law that establishes a system of designated warehouses providing official, centrally registered receipts for commodities stores by farmers and SMEs</t>
  </si>
  <si>
    <t>MOF approved an updated PEMSP and implementation plan based on 2005/6 PER analysis and demonstrated ongoing progress with its implementation and capacity building.</t>
  </si>
  <si>
    <t>MOF approved reporting formats for quarterly budget execution reports consistent with the new Budget Law</t>
  </si>
  <si>
    <t>MOF approved revised GFS compatible chart of accounts stsructure, budget nomenclature and implementation strategy, following consultations with key stakeholders.</t>
  </si>
  <si>
    <t>MOF submitted to the National Assembly an appropriately revised Budget Law, adopted decree on organization and operation of MOF and drafted ministerial instruction on organizational structure of the National Treasury</t>
  </si>
  <si>
    <t>MOF prepared FY2006-07 budget with: (i) administrative classification; (ii) priority expenditure sectors; and (iii) summary data on statutory funds, and published it within first half of the fiscal year.</t>
  </si>
  <si>
    <t>BRIC submitted to MOF quarterly evaluation of BCEL and LDB performance against operational and financial targets, including recommendations to banks for targets off track</t>
  </si>
  <si>
    <t>Deepen trade liberalization by reducing the average nominal protection by at least 2 percenetage points.</t>
  </si>
  <si>
    <t>PDPL2</t>
  </si>
  <si>
    <t>Government develops and begins implementation of a plan to address validated HIF/HCI arrearss</t>
  </si>
  <si>
    <t>Adequate macroeconomic policy framework maintained</t>
  </si>
  <si>
    <t>Key personnel (head and directors) for the Procurement Oversight Institution nominated by MEFB on an interim basis until final approval by Cabinet</t>
  </si>
  <si>
    <t>Procurement entities in key ministries (education, health, agriculture and transport) operational</t>
  </si>
  <si>
    <t>Implementing rules and regulations together with Standard Bidding Documents (SBD) submitted by MEFB for Cabinet approval</t>
  </si>
  <si>
    <t>MEM/DEA and its main partners implement the recommendations of joint donors/government sector review in the program budget 2006-2008</t>
  </si>
  <si>
    <t>Monthly accounts produced by the 15th of the following month in five provincial treasuries and the central treasury office where the transitional financial management system (SIGFP) is operational</t>
  </si>
  <si>
    <t>Budget for 2006 allocated adequate resources to PRSP priority sectors</t>
  </si>
  <si>
    <t>Satisfactory implementation of Priority Action Plan for 2005</t>
  </si>
  <si>
    <t>Implement satisfactorily the customs reform action plan</t>
  </si>
  <si>
    <t>Commenced preparation of the 2007-09 MTEF for rural water and sanitation, consistent with sector implementation capacity and the macroeconomic framework.</t>
  </si>
  <si>
    <t>Implemented the 2006 actionos of the PFM Action Plan (PAGAMGFP); and made the CARFIP Operational.</t>
  </si>
  <si>
    <t>The Council of Ministers adopted the revised CPAR.</t>
  </si>
  <si>
    <t>Provided writted confirmation of the modalities for transfer of the additional resources required for the 2007 program of the health and social development ministries</t>
  </si>
  <si>
    <t>Inscribed a separate line for the road use fee in the petrol import price structure (December 2006)</t>
  </si>
  <si>
    <t>The authorities: (i) invited commercial banks to implement the recommendationos of the consultant report regarding improvement of loan procedures; (ii) intervened to facilitate recovery of bad debts; and (iii) met with the commercial banks to agree on portfolio clean-up strategies (by mid December 2006)</t>
  </si>
  <si>
    <t>Continued implementing the cotton producer price setting mechanism (April and August 2006).</t>
  </si>
  <si>
    <t>Undertook a complementary study to strengthen the financing aspects of the private irrigation financing mechanism.</t>
  </si>
  <si>
    <t>Reduce primary spending as a percentage of GDP relative to 2005/06.</t>
  </si>
  <si>
    <t>Reduce tax expenditures by 0.5% of 2005/2006 GDP by measures enacted in the 2006/2007 Finance Act.</t>
  </si>
  <si>
    <t>Use fiscal rules to set budget envelope and strengthen monitoring to ensure allocations to line ministries accord with preset ceilings.</t>
  </si>
  <si>
    <t>Operationalize MRA to strengthen tax administration.</t>
  </si>
  <si>
    <t>Pass legislation to abolish ministerial discretion over tax and dity exemptions.</t>
  </si>
  <si>
    <t>Design measures to facilitate growth of formal SME sector, including:  access to finance, technical assistance and capacity building, SME consultancy service.</t>
  </si>
  <si>
    <t>Set up machinery for Empowerment Programme to spend Rs5 billion over 4 years on social protection, retraining and SME support.</t>
  </si>
  <si>
    <t>PRSC I</t>
  </si>
  <si>
    <t>Created level playing field for all agricultural support programs by removing all restrictions on access to subsidies and supports based on farm ownership structure or size and developing objective and transparent eligibility criteria.</t>
  </si>
  <si>
    <t>Increased competition for public procurement contracts (decline in single source procurement from 51% to 45% of the value of contracts awarded; increased use of open tendering from 28% to 40% of value of contracts awarded)</t>
  </si>
  <si>
    <t>Introduced risk-based selectivity using Asycuda selectivity module at the Chisinau Customs terminal.</t>
  </si>
  <si>
    <t>Liberalized agricultural exports by issuing and publishing a Government decision making the Universal Commodities Exchange purely voluntary for all commodities.</t>
  </si>
  <si>
    <t>Water Sector DPL</t>
  </si>
  <si>
    <t>Formally adopt NSP and publish NSPs subsidy allocation criteria and management arrangements</t>
  </si>
  <si>
    <t>Validate TORs of sector organization study, to clarify policy &amp; operating roles and optimize integration of sector strategies.</t>
  </si>
  <si>
    <t>Mandates of Interministerial Water Commission (CIE) and its permanent secretariat revsed by PM circular letter.  CIE to propose priorities for implementation and financing of water sector programs.</t>
  </si>
  <si>
    <t>Decide to increase maintenance budgets within ORMVAs budgets by an amount at least equal to the revenue generated by tariff increases</t>
  </si>
  <si>
    <t>Energy DPL</t>
  </si>
  <si>
    <t>Examine every two weeks the price of petroleum products on the international market in order to reflect the variations in consumer prices, while taking into account social and political constraints</t>
  </si>
  <si>
    <t>Amend by-laws on efficient irrigation equipment subsidy granting by replacing the withdrawal permit requirement with a simple declaration of withdrawal.  (for conversion only)</t>
  </si>
  <si>
    <t>Prepare an amendment to the by-law dated Nov. 9, 2001 to increase the subsidy rate to 60%</t>
  </si>
  <si>
    <t>Create an inter-ministerial sterring committee</t>
  </si>
  <si>
    <t>Implementation of new procurement system up to district level (first phase - create UFSA, issue standard bidding documents)</t>
  </si>
  <si>
    <t>Rollout of basic functionality of e-SISTAFE to 3 more ministries (agriculture, health, public works) by July 2006</t>
  </si>
  <si>
    <t>Actual expenditures for 2005 and budgeted expenditures for 2006 were at least 65 percent for priority sectors</t>
  </si>
  <si>
    <t>Increase in the 2007 budget of own revenues of the Ministries of Education, Health, Agriculture, Public Works, Tourism, Mineral, Youth and Sport</t>
  </si>
  <si>
    <t>Creation of the Central Revenue Authority</t>
  </si>
  <si>
    <t>DPL1</t>
  </si>
  <si>
    <t>Adoption of action plan that enables a 7 percentage point increase in grade 11 intake</t>
  </si>
  <si>
    <t>Adoption of a policy to introduce standardized diagnostic tests for grades 5 and 8</t>
  </si>
  <si>
    <t>Adoption of a plan for increasing pre-entry mathematics, science and ICTs programs to reach 50 per area by 2008</t>
  </si>
  <si>
    <t>Adoption of legislation for the establishment of the NCHE with a competent secretariat that is able to fulfill its mandate</t>
  </si>
  <si>
    <t>Approval of the new VET Bill to allow for the establishment of the NTA</t>
  </si>
  <si>
    <t>Adoption of a plan to enable a 5 percentage point increase in the budget allocation for primary and secondary school books and instructional materials from 2007 to 2008</t>
  </si>
  <si>
    <t>Agreed operational plan for reducing the average repetition, dropouts, push-outs and for increasing LTR in general education</t>
  </si>
  <si>
    <t>Cabinet approval of a sector ICT policy</t>
  </si>
  <si>
    <t>MHCP and Central Bank have complied with agreed calendar of debt issues for 2006.</t>
  </si>
  <si>
    <t>Execution of poverty reduction expenditures of the non-financial public sector in the first semester of 2006 represented at least 40% of the total amount budgeted for the year.</t>
  </si>
  <si>
    <t>National Assembly has approved a budget for 2006 that is consistent with poverty reduction expenditures of the non-financial public sector of at least 13.6% of GDP.</t>
  </si>
  <si>
    <t>The Presidency has submitted to the National Assembly a 2007 budget which incorporates a MTEF covering all budgeted agencies.</t>
  </si>
  <si>
    <t>The National Assembly has approved a Financial Administration Law satisfactory to IDA and the Executive has begun its implementation</t>
  </si>
  <si>
    <t>The National Assembly has approved the modifications to the General Education Law to reduce its fiscal impact.</t>
  </si>
  <si>
    <t>The 2006 budget includes an allocation of at least US$8 million for rural electrification.</t>
  </si>
  <si>
    <t>Adopt a presidential decree for the core wage system reform satisfactory to IDA</t>
  </si>
  <si>
    <t>Adopt a public sector reform strategy satisfactory to IDA.</t>
  </si>
  <si>
    <t>RSRC-2</t>
  </si>
  <si>
    <t>Prepare a plan for the transfer of grants to selected COGES under 2007 budget (detailed modalities, monitoring tools, road map).</t>
  </si>
  <si>
    <t>Adopt and begin implementation of guidelines and audit techniques for Chamber of Accounts.</t>
  </si>
  <si>
    <t>Implement the program of transfer of resources/grants to selected schools (grants arrived at school level, field visit report)</t>
  </si>
  <si>
    <t>Agree on a second phase in decompression of wages for 2007.</t>
  </si>
  <si>
    <t>Finalize and adopt a strategic framework for the expansion and the sustainable development of post-primary education</t>
  </si>
  <si>
    <t>Adopt and begin implementation of the revised National Emergency Plan for the management of food crises.</t>
  </si>
  <si>
    <t>Submit to parliament amendments to the current licensing law satisfactory to IDA to reduce entry barriers.</t>
  </si>
  <si>
    <t>An integrated link between the budget module and payments processing and accounting module has been completed</t>
  </si>
  <si>
    <t>Government has improved the budget preparation process by extending the MTBF to the ministries of Education; Food, Agriculture, and Livestock; and Women Development</t>
  </si>
  <si>
    <t>The Government has adopted a cash flow statement in a format consistent with IPSAS 2 Cash Accounting</t>
  </si>
  <si>
    <t>For 2005/06, consolidated education expenditures are consistent with the targets set out in PRSP</t>
  </si>
  <si>
    <t>NWFP DPC 2</t>
  </si>
  <si>
    <t>Achieve operational IT connectivity and productivity for 20 District Finance and District Accounts office sites using uniform chart of accounts under the New Accounting Model.</t>
  </si>
  <si>
    <t>Implement Phase 3 of Procurement Action Plan to bring procurement practices to international standard.  This includes having specified amendments in the procurement rules, as agreed with the Bank, and commencing work on a system of using market based cost estimates for project preparation.</t>
  </si>
  <si>
    <t>The FY07 fiscal budget to be in line with MTBF and devolution principles.  This includes that the announced budget shows key FY07 budgetary indicators to be n line with the MTBF agreed with the Bank and transfers of district governments' salary budgets to district Account IV in line with the provisions of the PFC Award.  Key bedgetary indicators in this regard will be the overall deficit adjusted for operational shortfall, the revenue deficit, and the level and detailed composition of the education and health sector budgets.</t>
  </si>
  <si>
    <t>Sindh Education DPC</t>
  </si>
  <si>
    <t>The Government approves a medium term sector policy framework for education and a financing plan aligned with sector policy which projects annual increases in nominal non-salary O&amp;M allocations of 30% p.a. and an increase in education expenditures to 1.5% of PGDP by 2009/10.  The 2006/07 education budget is aligned with sector policy and shows an increase of over 26% in overall budget for education.</t>
  </si>
  <si>
    <t>The Government issues an Executive Order requiring regular DAC meetings in order to review and settle all 'advance' audit observations on the accounts of Sindh's agencies and departments at both provincial and district levels to progressively clear their backlogs</t>
  </si>
  <si>
    <t>The Government approves a Medium-Term Fiscal Framework (MTFF) For FY08-FY10 which shows at least a 13.5% p.a. increase in own source revenue between 2006/07-2009/10; keeps increases in interest and subsidy expenditure below 5% p.a.; and increase PRSP expenditure by at least 15% p.a.</t>
  </si>
  <si>
    <t>PEDPC IV</t>
  </si>
  <si>
    <t>At least 30 ToPs signed with districts for FY07, with agreed annual performance indicators and targets with conditional grants provided on the basis of a need and performance formula.</t>
  </si>
  <si>
    <t>At least Once Monthly DAC-SDAC meetings held to review and settle 'advance' audit paragraphs (backlog and arising) raisaed on the Provincial Account No. 1 of the Education Sector and demonstrate progressive reduction (at least 10%) in outstanding paragraphs (Baseline Paras. At April 15, 2006 = 32,481).</t>
  </si>
  <si>
    <t>Draft law for the establishment of a Provincial Procurement Regulatory Authority approved by Chief Minister, and placed before the Governor for issuance as an Ordinance</t>
  </si>
  <si>
    <t>Second Punjab Irrigation Sector DPL</t>
  </si>
  <si>
    <t>System of fortnightly (twice monthly average) meetings of the Departmental Accounts Committee (DAC) institutionalized, with at least 20% of the back-logs of advance audit observations reviewed and resolved (baseline of March 31, 2006).</t>
  </si>
  <si>
    <t>To improve the efficiency of direct tax collections, the Government has established a Large Taxpayer Unit in Lahore, and three Medium Taxpayer Units in Karachi, Peshawar, Rawalpindi</t>
  </si>
  <si>
    <t>The Government has made amendments to three labor laws to improve labor market flexibility and increase female labor force participation</t>
  </si>
  <si>
    <t>Adopt a government resolution to introduce the universal cotton grading system.</t>
  </si>
  <si>
    <t>Adopt a government decision to remove policy making function from Department of Civil Aviation and assign to another governmental agency by end 2006.</t>
  </si>
  <si>
    <t>To improve the quality of teaching, entry qualifications for primary school teachers at the federal level have been enhanced</t>
  </si>
  <si>
    <t>A pilot conditional cash transfer scheme has been launched in areas with low enrolment rates</t>
  </si>
  <si>
    <t>An Education Sector Reform Unit (ESRU) with planning and monitoring functions within the Department of Education notified and budgeted</t>
  </si>
  <si>
    <t>Partnership agreements for the education sector reform program signed between the provincial and at least 50 percent of district governments.</t>
  </si>
  <si>
    <t>The revised guidelines for authority for PTAs to use development budgets issued.</t>
  </si>
  <si>
    <t>A policy framework for the professional development of teachers notified</t>
  </si>
  <si>
    <t>Deliver textbooks to at least 80% of grade 1-10 students within one month of the start of the school year, and deliver stipends to at least 80% of intended beneficiaries (girls in middle and high schools), based on revamped delivery mechanism, and launch third party validations of both intervenctions.</t>
  </si>
  <si>
    <t>GoSindh negotiates and signs terms of partnership (TOP) agreements with at least 12 district governments and releases conditional transfers upon signature.  The agreements set out provincial and district government responsibilities in education service delivery together with associated performance indicators, their baselines and annual targets.</t>
  </si>
  <si>
    <t>GoSindh notifies new policy for transparent, merit based recruitment of contract teachers under school specific non-transferable contracts, based inter alia on scores on tests administered by a third party, domicile of the candidate, gender, and academic qualifications.</t>
  </si>
  <si>
    <t>Implement a revamped school census in order to establish baselines for key performance and input indicators at provincial and district level.</t>
  </si>
  <si>
    <t>Initiate recruitment of 15,000 teachers based on enrollment loads of existing schools and new vacancies in upgraded middle and secondary schools.</t>
  </si>
  <si>
    <t>District Training Educators placed in 12 districts through notification, and on site support for teachers stsarted through cluster based approach</t>
  </si>
  <si>
    <t>Textbooks for four classes printed and published through open competitive process</t>
  </si>
  <si>
    <t>Draft Act for the establishment of PEC as an autonomous body approved by the Chief Minister and placed for Cabinet approval</t>
  </si>
  <si>
    <t>Approved education budget for 2006-07 shows at least a 15% increase, with levels and composition aligned with sector strategy</t>
  </si>
  <si>
    <t>100 new Fos established in new AWBs and IMTAs signed.  Capacity building of Fos continued.</t>
  </si>
  <si>
    <t>Introduction of Benchmarking system.  Watear measurement, monitoring and benchmarking expanded to cover new AWBs and FOs.</t>
  </si>
  <si>
    <t>Performance on Abiana collection in non-FO canals improved (as a % of the assessed amount of current dues).</t>
  </si>
  <si>
    <t>To raise awareness of environmental and social risks, guidelines developed for their identification and control in operation, maintenance and rehabilitation of irrigation infrastructure.  And, a Program approved to build capacity in FOs, AWBs, and IPD for application of environmental and social risk management guidelines.</t>
  </si>
  <si>
    <t>Adopt a government decision to establish a timetable by end 2006 for the legal and operational separation of the airline, airport, and air traffic control management by 2008</t>
  </si>
  <si>
    <t>Allow at least one new international carrier to start regular flights to and from the city of Dushanbe.</t>
  </si>
  <si>
    <t>Adopt presidential decree that assigns greater share of wage bill increasaes in health to primary health care in 2006.</t>
  </si>
  <si>
    <t>A medium-term budget framework (2007-2010) is formally introduced, as evidenced by the requirement in the 2007 Budget Policy to prepare a Multi-Year Budget with aggregate projections of revenues, capital and recurrent expenditures.</t>
  </si>
  <si>
    <t>End-of-fiscal-year outstanding accruals were reduced from 13.1% of central government expenditures in 2004 to 5.8% in 2005.</t>
  </si>
  <si>
    <t>The Executive Branch launched the e-procurement system (PanamaCompra) with Decree 98 of September 2, 2005.</t>
  </si>
  <si>
    <t>The Ministry of Finance (MEF) and the Controller's General (CGR) started to publish fiscal balance reports on a semestral and quarterly basis.</t>
  </si>
  <si>
    <t>A modernizing Public Procurement Law (No. 22) was enacted on June 27, 2006.</t>
  </si>
  <si>
    <t>Approval of Fiscal Equity Law (Law 6, February 2005) and of implementation rules (October 2005), which contirbuted to the:  (1) Increase in current central government revenues by 0.9% of GDP in 2005 compared to 2004; (2) Deceleration in the growth of the public wage bill and public sector employment.  (Total public sector employment decreased by 6,651 persons, or 4%, between end-2004 and end-2005; and (3) Reduction in NFPS deficit to 3.2% of GDP in 2005.</t>
  </si>
  <si>
    <t>Published a public debt management strategy for 2006-2008 that provides guidance to the debt manager's actions in funding and portfolio management, based on cost and risk analysis.</t>
  </si>
  <si>
    <t>REACT DPL</t>
  </si>
  <si>
    <t>Following a consultation with civil society, the 2007 Budget Law:  - has specified 11 priority areas for improving the quality of social sector expenditure through results-based management, and - requires the establishment of physical goals for each of these priority areas at national, regional and local level.</t>
  </si>
  <si>
    <t>Defined action plan and implemented first steps for adopting a TSA, aligning budget classification to international standards and with the chart of accounts, and automatic accounting by SIAF, and approved Treasury System Law and Accounting Law.</t>
  </si>
  <si>
    <t>Enacted regulatory frameowkr for performance measurement and reporting, linking the budget presentation cycle with performance indicators, by which all sectors and regional governments are required to generate output and performance indicators as part of their budget submission.  The 2007 sector budget submission included sector performance indicators (programs, activities and projects), including for the environment</t>
  </si>
  <si>
    <t>Presented legislation to Congress to strengthen monitoring and enforcement of fiscal rules, including the Sanctions Law and the creation of a Fiscal Policy Committee</t>
  </si>
  <si>
    <t>Implemented first phase of tax reforms: Prepared a cost-benefit analysis of eliminating existing sectoral and regional tax exemptions, enabled Internet registration for the single taxpayer identification number (RUC) and made updated RUC database available by Internet</t>
  </si>
  <si>
    <t>Phase II of the Public Enterprise (PE) Reform program is implemented and program targets for 2003/04, 2004/05 and 2005/06 are achieved</t>
  </si>
  <si>
    <t>MINEDU has carried out a census of 2nd grade reading comprehension, covering 55 percent of schools and 44 percent of students nation-wide.  A bidding process is underway to hire a firm to disseminate the results at school level, using easy to understand "report cards" to be given to parents, schools and mayors.</t>
  </si>
  <si>
    <t>MINSA has changed SIS norms to include the CRED (child growth and development) protocol.</t>
  </si>
  <si>
    <t>CPSD reduced from 4.8% (2004) to 1.8% (2005)</t>
  </si>
  <si>
    <t>NG deficit?GDP reduced from 3.8% (2004) to 2.7% (2005); deficit through September 2006 reduced to P50.4 billion (less than half deficit through September 2005)</t>
  </si>
  <si>
    <t>Blacklisted and suspended contractors, consultants and suppliers not allowed to bid in all contracts funded fully by the government following the Guidelines for Blacklisting and Suspension issued by the GPPB</t>
  </si>
  <si>
    <t>Bid opportunities and Awards posted on PhilGEPS significantly increase:  Number of notices with awards increased from 3,128 (2004), 8,919 (2005) to 8987 (through Sept. 2006).  Award amounts posted up from P4.45b, P15.0b to P21.2b during same period.</t>
  </si>
  <si>
    <t>Effecetive NPC power generation tariff substantially increasaed in 2004/2005, contributing to a reduction in NPC's deficit by 1.1% of GDP in 2005</t>
  </si>
  <si>
    <t>ERC published - for public consultation - guidelines for universal charge (UC) for stranded costs and stranded debt respectively</t>
  </si>
  <si>
    <t>High level tax reform administration group established in the BIR to implement reforms</t>
  </si>
  <si>
    <t>Reform initiatives in BIR to improve tax administration such as issuance of revenue memorandums in support of reforms</t>
  </si>
  <si>
    <t>Tax revenue increasaed by 24% in 2006 through September, following an increase of tax/revenue/GDP by 0.3% in 2005</t>
  </si>
  <si>
    <t>VAT coverage broadened in November 2005 by removing exemptions on petroleum products, electric power and legal and medical services</t>
  </si>
  <si>
    <t>VAT rate increased from 10% to 12% effective February 2006</t>
  </si>
  <si>
    <t>Issuance of Volumes 2-4, in form and substance satisfactory to the Association, of the Recipient's Financial Management and Accounting Policies and Procedures Manual, in accordance with paragraph 12 of the LDP.</t>
  </si>
  <si>
    <t>Submission to the Recipient's Cabinet, of the Recipient's draft 2007 budget law, in form and substance satisfactory to the Association, including consistent with the Recipient's macroeconomic policy framework, 2007-09 MTEF, including detailed, output-oriented MTEFs for the education, health, water, and energy sectors, and Poverty Reduction Strategy Paper priorities, in accordance with paragraph 12 of the LDP.</t>
  </si>
  <si>
    <t>Preparation of the Recipient's draft 2007 budget and 2007-09 MTEF ceilings for the sector, both in form and substance satisfactory to the Association, and consistent with the Recipient's Education Sector Strategic Plan, in accordance with paragraph 4 of the LDP.</t>
  </si>
  <si>
    <t>Submission to the Recipient's Parliament of the Recipient's 2005 Budget Execution Report, in form and substance satisfactory to the Association, through the Recipient's Auditor General and along with her opinion thereon, in accordance with paragraph 12 of the LDP.</t>
  </si>
  <si>
    <t>Review, in form and substance satisfactory to the Association, by the Recipient's Office of the Ombudsman, on a sample basis, of at least 15 percent (15%) of the 2006 declarations of assets of the Recipient's public officials, in accordance with paragraph 13 of the LDP.</t>
  </si>
  <si>
    <t>Presentation, in form and substance satisfactory to the Association, of the Recipient's draft MTEF for the sector to the Recipient's development partners in September 2006, in accordance with paragraph 4 of the LDP.</t>
  </si>
  <si>
    <t>Issuance of the Recipient's National Microfinance Policy, in form and substance satisfactory to the Association, in accordance with paragraph 10 of the LDP.</t>
  </si>
  <si>
    <t>Issuance and dissemination of the Recipient's 2005 Annual PRSP Progress Report, in form and substance satisfactory to the Association and covering the full period of implementation of its PRSP (2002-05), in accordance with paragraph 14 of the LDP.</t>
  </si>
  <si>
    <t>PRSC-III</t>
  </si>
  <si>
    <t>Sign performance contracts for resource allocation between MOH, medical regions, districts and hospitals.</t>
  </si>
  <si>
    <t>Elaborate the 2007 Law of Finance on a programmatic basis in six Ministries.</t>
  </si>
  <si>
    <t>Issue conformity opinion (avis de conformite) by the Audit General office (Cour des comptes) on state accounts for 1997, 1998 et 1999.</t>
  </si>
  <si>
    <t>Adopt the legal instruments needed for implementation of the new Procurement Code and the institutional framework (i.e. le Code des Obligations de l'Administration, le Code des marches publics.  Le decret sur l'organisation et le fonctionnement de l'Autorite de Regulation des Marches Publics).</t>
  </si>
  <si>
    <t>Adopt complementary legal texts (with at least 21 texts signed).</t>
  </si>
  <si>
    <t>Implement project to fight the worst forms of child labor.</t>
  </si>
  <si>
    <t>Core staff, with acceptable funcitons and qualifications, have been hired by the National Public procurement Authority to serve the Authority, its Secretariat and the Independent Review Panel.  The ministries responsible for agriculture, defense, education, health, mineral resources and transport as well as the Sierra Leone Police have adopted acceptable procrement plans for the 2006 budget year that have been approved by the MOF.  Acceptable procrement regulations have been adopted and published in the Sierra Leone Gazette.</t>
  </si>
  <si>
    <t>Government has appointed a qualified Accountant-General and at least one qualified deputy.</t>
  </si>
  <si>
    <t>Adoption of implementation plan for revision of regulations in conformance with new Government Budgeting and Accountability Act.</t>
  </si>
  <si>
    <t>MOF has adopted regulations that protect priority poverty reducing expenditures while restricting non-priority spending in the event that revenues or net external assistance falls short of budget targets.</t>
  </si>
  <si>
    <t>Submit to parliament a law to reduce the scope of inspections and increase accountability of inspection officers and submit amendments to the tax code regulating the activities of tax inspectors satisfactory to IDA.</t>
  </si>
  <si>
    <t>Approved budget for FY07 inline with policy objectives (MKUKUTA)</t>
  </si>
  <si>
    <t>Expenditure outturn for FY06 consistent with approved budget</t>
  </si>
  <si>
    <t>National Audit Office General Report for FY05 issued by April 2006.</t>
  </si>
  <si>
    <t>Preparation of a draft Roads Bill, including a road inventory and Cabinet approval of the submission of a new Roads Bill to Parliament</t>
  </si>
  <si>
    <t>Satisfactory education sector review carreid out</t>
  </si>
  <si>
    <t>Consultations for four crop Boards completed and MOUs signed</t>
  </si>
  <si>
    <t>A successfully functional restructuring of the tax administration including (a) reform of the local tax offices; (b) establishment of a revenue administration responsible for tax collection and with direct authority over provincial and local collection offices; and [c] reforms to the Large Tax Payer Unit aimed at improving collection efficiency while reducing compliance costs for the firms targeted has been completed.</t>
  </si>
  <si>
    <t>CIT has been reduced from about 30 to 20 percent of taxable profits and capital investment CIT allowances have been eliminated.</t>
  </si>
  <si>
    <t>TURKAK has been accepted as a signatory of EA-MLE in the areas of calibration, testing, quality system certification and inspection and as a signatory of the International Laboratory Accreditation Cooperation - Mutual Agreement (ILAC-MRA) in the areas of testing and calibration.</t>
  </si>
  <si>
    <t>A law on adoption of the Agreement on Amendment to the European Patent Convention has been enacted.</t>
  </si>
  <si>
    <t>The Ministry of Industry and Trade has issued a circular defining and classifying SMEs in compliance with EU Regulations and a website providing useful information for SMEs including applicable regulations and business opportunities has been creasted under the domain www.kobi.org.tr</t>
  </si>
  <si>
    <t>Satisfactory progress with implementing measures to improve the effectiveness of the public procurement system by January 31, 2007.</t>
  </si>
  <si>
    <t>In the Public Expenditure Review, Government has agreed with donors on the Medium Term Expenditure Framework for 2006/07-2008/09, and has executred the FY2005/06 budget consistent with the budget allocation as appropriated and adjusted with the approval of Parliament and taken remedial action in FY2006/07 budget where major deviations occurred.</t>
  </si>
  <si>
    <t>The audit bill is ready for cabinet by February 2007.</t>
  </si>
  <si>
    <t>Satisfactory progress on core undertakings agreed by JARD 2004 and JARD 2005, including: (i) the ministry of Public Service to review the mandate and structure of the Ministry of Local Government, or in the interim provide appropriate additional staff to the ministry as a stop gap measure to address low capacity in the ministry to deliver on its mandate; (ii) Ministry of Local Government to identify an alternative source of revenue for local governments, to be approved by the government during FY2006/7; (iii) Ministry of Finance Planning and Economic Development to provide compensation to local governments for revenue losses related to the abolition of graduated tax (Ush 45 billion); and (iv) Government has submitted a bill to Parliament to promote organized urban development and human settlement replacing the existing Town and Country Planning Act of 1964.</t>
  </si>
  <si>
    <t>Satisfactory implementation of core undertakings as agreed in the October 2004 Joint PMA Annual Review and confirmed by the October 2005 review.</t>
  </si>
  <si>
    <t>First Programmatic Reform Implementation DPL</t>
  </si>
  <si>
    <t>Parliament has approved the tax reform law (law No. 18.083 dated December 27, 2006).*</t>
  </si>
  <si>
    <t>MEF in collaboration with the BCU's (Banco Central del uruguay) securities regulator (DMV) produces an overall strategy and implementation plan for capital markets reform.</t>
  </si>
  <si>
    <t>PRSC6</t>
  </si>
  <si>
    <t>Allocate state capital expenditure transparently, using criteria like population, poverty and ethnicity</t>
  </si>
  <si>
    <t>Disclose results of audits conducted by the State Audit of Vietnam (SAV) and its annual audit plan</t>
  </si>
  <si>
    <t>Decentralize investment ownership to better integrate capital and recurrent budgets in the road transport sector</t>
  </si>
  <si>
    <t>Program 135 Phase 2 Support Operation</t>
  </si>
  <si>
    <t>MOF Guidance No. 2849 issued, governing public financial management for P135-2, and giving instructions for MOF to prepare processes and procedures for fund-flow reflecting the provision of funds from the state budget to each spending agency at central, provincial, district and commune levels; and quarterly financial reports and reconciliation of expenditures under P135-2 between spending units &amp; State Treasury (STV)</t>
  </si>
  <si>
    <t>Multi-year audit plan for Program 135-2 issued and shared with donors that provides for: (i) scope of annual audits, acceptable to donors, with a view to increasing the number of sample provinces by &gt; 20% each year; (ii) annual P135-2 audit reports submitted within 6 months of each year-end starting with 2007; (iii) the engagement of independent external auditors as may be necessary</t>
  </si>
  <si>
    <t>Require public disclosure of financial statements of SOCBs in line with internationally accepted standards</t>
  </si>
  <si>
    <t>Inter-ministerial circular 676/2006 requires that provinces allocate resources to participating communes and villages on a 'non-egalitarian', pro-poor basis</t>
  </si>
  <si>
    <t>Becision 393/2005/QD-UBDT incorporates revised, verifiable, poverty-based criteria for selection of communes and villages included in P 135-2.</t>
  </si>
  <si>
    <t>APERC's annual order specifying quantum of power sector consumption by agricultural consumer to acknowledge verification of the process by the third party.  This would enhance the credibility of the estimated agricultural consumption of electricity</t>
  </si>
  <si>
    <t>Extend performance standards for primary teachers nationwide, including evidence-based assessments</t>
  </si>
  <si>
    <t>Inter-ministerial circular 676/2006 stipulates that compulsory local contributions are affordable, the poorest households are exempted from compulsory cash contributions, and mechanisms are developed to promote paid local labor in civil works, with priority given to poor households in wage-earning opportunities.</t>
  </si>
  <si>
    <t>&gt; 7% total program cost allocated for capacity-building of all kinds at central, provincial, district, and local levels</t>
  </si>
  <si>
    <t>Adopt a reforms action plan for 2006-2008, including: (i) a strategy for increasing staffing within a sustainable framework; and (ii) the preparation of a new civil servant statute which takes into account performance-management requirements</t>
  </si>
  <si>
    <t>Implement the redeployment plan (redeployment and the decentralized recruitment to fill 1000 new contractual positions in the primary) for reachers in public schools and improve teacher distribution within and across districts</t>
  </si>
  <si>
    <t>Complete the seleection process for recruiting 40 additional judges and 30 additional clerks of the courts</t>
  </si>
  <si>
    <t>Create a well functioning judicial and judiciary information management system and obtain the following information:  the number of files registered and treated by each court; the ratio of prisoners awaiting a trial to the number of those tried; and the number of appeals</t>
  </si>
  <si>
    <t>Satisfactorily implement the identified additional measures, which include:  (a) Revise the institutional framework for representation of professionals in the cotton interprofession (AIC, CSPR, CAGIA)  (b) complete a new study on cotton inputs supply and marketing arrangements and ensure an effective implementation of its main recommendations with the 2006/2007 harvensting campaign; [c] Complete a study on a private-based cotton price stabilization mechanisms managed by the private sector</t>
  </si>
  <si>
    <t>Implement the sliding-scale and exemption mechanisms that provide the poor with a financially affordable access to quality health services in 10 health districts and prepare and implementation report</t>
  </si>
  <si>
    <t>Achieve the targets set in the 2005 program-budgets in priority sectors/program</t>
  </si>
  <si>
    <t>Adoption by the Cabinet of a performance-based management policy and an operational implementation plan</t>
  </si>
  <si>
    <t>Submit the 2006 budget law to the National Assembly in line with 2006-2008 MTEF ceilings and PRSP priorities</t>
  </si>
  <si>
    <t>Definition of criteria for allocation of the investment budget for districts for the 2007 budget</t>
  </si>
  <si>
    <t>Simplification of the procedures for starting a business</t>
  </si>
  <si>
    <t>The National Assembly adopted a law confirming that procedures pertaining to the attributing the unique firm ID number supercedes previous procedures applied by Statistics, Tax and Treasury, Social security and Employment departments.</t>
  </si>
  <si>
    <t>Defined the zones (3 or 4) to privatize, that are validated by the principal stakeholders (Government, producers, DAGRIS)</t>
  </si>
  <si>
    <t>The Council of Ministers adopted the final operational scheme for complete CMDT privatization</t>
  </si>
  <si>
    <t>Conduct public awareness campaigns to inform artisanal producers that their products are not subject to an expertise tax and do not require export authorization.</t>
  </si>
  <si>
    <t>Implemented regulations pertaining to road checkpoints and barrierrs, and ensure control-free passage for TRIE-authorized traffic</t>
  </si>
  <si>
    <t>The Executive has submitted to Parliament a Bill on Insolvency and Corporate Reorganization (Bankruptcy Law), which includes liquidation and reorganization procedures.*</t>
  </si>
  <si>
    <t>MEF, in collaboration with BCU, AIN (Auditoria Interna de la Nacion), TCR (Tribunal de Cuentas de la Republica) and the CPNCA (Permanent Commission on Accounting Standards), produces an Implementation Plan for improving information transparency.</t>
  </si>
  <si>
    <t>Implementation of Laws 17139 and 17758 resulted in increased coverage of non-contributory family allowances program.*</t>
  </si>
  <si>
    <t>Implementation of policy to increase coveragea and collection of the formal social security system, through: (i) BPS Board eliminated exception regimes; (ii) BPS introduced enhancements in enforcement policies; and (iii) Law 17963 promoted regularization of employers indebted to the system.*</t>
  </si>
  <si>
    <t>Approval of the transfer of pre-primary education from the MGECW to the MoE</t>
  </si>
  <si>
    <t>Approval of a sector poplicy on HIV-AIDS</t>
  </si>
  <si>
    <t>The National Assembly has approved DR-CAFTA</t>
  </si>
  <si>
    <t>The amendments to the FOMAV Law are being implemented:  FOMAV has started to receive the resources established by the Law.</t>
  </si>
  <si>
    <t>The Civil Service Law has begun implementation: 3,970 public employees have been incorporated into the administrative career and due diligence has been initiated to incorporate 1,450 additional employees by end of 2006.</t>
  </si>
  <si>
    <t>The Registration in the Public Registry of the title of one indigenous territory in the Bosawas Biosphere Reserve has been completed</t>
  </si>
  <si>
    <t>Ministry of Public Service approves a revised organizational structure for the Accountant General's Office that will operationalize the Public Finance and Accountability Act of 2003 and enable financial management reforms such as the implementation of the Integrated Financial Management System.</t>
  </si>
  <si>
    <t>Satisfactory progress in implementing new phase of Public Service Reform Program reflected by accomplishment of the agreed undertakings.</t>
  </si>
  <si>
    <t>Submission of an inception report for a study to assess the feasibility of control of the size of the public service and integrating staffing and wage bill issues into the budget process.</t>
  </si>
  <si>
    <t>Implementation of the National Anti-Corruption Action Plan as the framework to assess progress in the fight against corruption continues.</t>
  </si>
  <si>
    <t>The IGG commits to achieving the activities as specified in the agreed results matrix.  These are aimed at:  reducing the incidence and experience of curruption measured by the national integrity survey; introducing special anti-corruption courts to expeditiously deal with cases of a corrupt nature; and clearing the backlog of cases under IG.</t>
  </si>
  <si>
    <t>Strengthen the coordinated approach to improve the investment climate, and make satisfactory progress on agreed key investment climate underetakings identified in the PEAP (including reforms in institutions that can impede or facilitate the access of businesses and potential investors to formal registration, land titles, and courts).</t>
  </si>
  <si>
    <t>The Government has approved and launched a pilot conditional cash transfer scheme to increase TB DOTS coverage</t>
  </si>
  <si>
    <t>The Government has implemented the gas pricing framework, and periodically adjusted wellhead and consumer price; notified a reduction in the household sector first slab from 100 cubic meters to 50 cubic meters</t>
  </si>
  <si>
    <t>The Government has notified company-specific electricity tariffs for the unbundled WAPDA distribution companies</t>
  </si>
  <si>
    <t>Privatization: the government has brought to the point of sale i) National Refinery Limited, ii) Karachi Electric Supply Corporation, and iii) Pakistan Telecommunications Corporation Limited</t>
  </si>
  <si>
    <t>The Government has increased funding for the Food Support Program and approved and launched a pilot for a conditional cash transfer to poor households in selected districts.</t>
  </si>
  <si>
    <t>To improve health monitoring, the government has approved a National Action Plan for Integrated Disease Surveillance</t>
  </si>
  <si>
    <t>Enact the new insolvency bill.</t>
  </si>
  <si>
    <t>Brought to the point of sale of (i) the State's shares in ALCOVIT; and (ii) 70 percent of State's shares in ONAPHA.</t>
  </si>
  <si>
    <t>Adopt a 2006-08 detailed implementation action plan to reform the coffee sector, including: (i) the restructuring of the sector debt; (ii) the setting-up of legal, a regulatory and institutional framework consistent with the liberalization and privatization of the sector; (iii) arrangements for managing and financing services; (iv) strategies to privatize State's assets (washing stations and factories managed by SODECO); and (iv) accompanying measures, notably a social plan in the event of layoffs, institutional support and capacity building.</t>
  </si>
  <si>
    <t>Satisfactory progress in implementing the Government's strategy for settling all domestic arrears to the private sector.</t>
  </si>
  <si>
    <t>Re-launch the bidding process for the sale of all OCIBU's assets in sectors other than coffee and of all of its shares in Societe Hoteliere Nouvelle du Burundi (New Hotelier Company of Burundi).</t>
  </si>
  <si>
    <t>Strategic vision for administrative and civil service reform formulated and related consultative process underway.</t>
  </si>
  <si>
    <t>Customs policy and institutional reform aimed at eliminating widespread source of corruption included: (a) adopting a new customs code; and (b) reorganizing and re-staffing of the Customs Office.</t>
  </si>
  <si>
    <t>Two separate agencies were established: (i) National Agency for Standardization and Metrology; and (ii) National Accreditation Body.</t>
  </si>
  <si>
    <t>Action Plan to Implement the Anti-corruption Strategy is adopted and its execution initiated.</t>
  </si>
  <si>
    <t>Carried out baseline survey to assess point of service corruption in Education</t>
  </si>
  <si>
    <t>Legislation for simplifying the system of permits and licensing adopted and under implmentation.</t>
  </si>
  <si>
    <t>Achieved satisfactory implementation of Energy Sector Medium-term Strategic Action Plan.</t>
  </si>
  <si>
    <t>A draft Debt Management Law for the electricity sector submitted to the Parliament for approval.</t>
  </si>
  <si>
    <t>Organization model adopted for gas supply that ensures that Georgia fully benefits from available international competition.</t>
  </si>
  <si>
    <t>PHC master plan adopted and achieved satisfactory progress in developing the hospital sector master plan, and achieved satisfactory progress in integrating the primary health care master plan and the hospital sector master plan (to rationalize health service organization and reduce excess capacity)</t>
  </si>
  <si>
    <t>The BBP was defined and piloted in two regions.</t>
  </si>
  <si>
    <t>Satisfactory progress with implementation of the plan.</t>
  </si>
  <si>
    <t>Implement rural infrastructure action plan that encompasses: (i) classification of communities according to clearly defined criteria; (ii) definition of the universal access concept and development of an adequate financing mechanism; (iii) delineation of ownership and operational responsibilities; and (iv) introduction of simplified standards and new technologies.</t>
  </si>
  <si>
    <t>Develop telecommunications regulatory policy and time-bound action plan conducive to the maximum possible competition permitted under current commercial arrangements and subsequently, with the arrangement's expiration.  Regulation to be in line with international best practice.</t>
  </si>
  <si>
    <t>Implement a more liberal civil aviation regime in line with policy statement and market potential.</t>
  </si>
  <si>
    <t>Adopt a railway restructuring plan satisfactory to the Bank that improves commercialization, transparency and accountability and supports private sector participation.</t>
  </si>
  <si>
    <t>Complete and implement DTI facilities in major customs houses in line with program agreed with IDA</t>
  </si>
  <si>
    <t>Adhere to the rationalization program in the hospital sector as emasured by target bed ratio and physician ratio.</t>
  </si>
  <si>
    <t>Increasing the insurance coverage among the poor</t>
  </si>
  <si>
    <t>Increase public access to information to facilitate social oversight</t>
  </si>
  <si>
    <t>PAL2</t>
  </si>
  <si>
    <t>Government adopts a new job classification system, and a new Law on Salaries in the civil service, acceptable to the Bank and including provisions for decompression and performance-based remuneration, enacted.</t>
  </si>
  <si>
    <t>One pilot ministry and two state administration offices at country level prepare and start implementation of rationalization programs (including staff retrenchment, reassignment, and assessing budgetary impact) based on review results.</t>
  </si>
  <si>
    <t>Commercial registration simplified, enforcement of court decisions and participation in electoral commissions transferred from judges to other judicial personnel or out of courts, and MoJ adopts new caseload and workload rates perjudge.</t>
  </si>
  <si>
    <t>MoF reduced enterprise subsidies to 2.78% of GDP in 2005, further to 2.44% of GDP in 2006, and takes action to reduce it to 2.2% of GDP in the 2007 budget.</t>
  </si>
  <si>
    <t>CPF sells (through tender or auctions) or liquidates 45 companies with majority state ownership and 3 large loss-makers in a manner acceptable to the Bank</t>
  </si>
  <si>
    <t>CPF sells majority shares in one shipyard in a manner acceptable to the Bank</t>
  </si>
  <si>
    <t>CPF privatizes at least 3 subsidiaries, and tenders another two.</t>
  </si>
  <si>
    <t>HZ enters into contract with CPF acceptable to the Bank, and CPF tenders four subsidiaries.</t>
  </si>
  <si>
    <t>HZ working ratio at 220% at end 2005, at 190% at end 2006, and HZ group takes actions required to reduce the working ratio to 170% in 2007.</t>
  </si>
  <si>
    <t>Government adopts a strategy and action plan for reform of social benefit spending, increases share of benefits going to the most disadvantaged, and caps total social benefit spending at 4.0% of GDP in 2007.</t>
  </si>
  <si>
    <t>A new Obligatory Health Insurance Act, acceptable to the Bank, enacted, defining a fiscally sustainable basic benefit packagea, reducing co-payment exemptions, and restructuring the supplementary health insurance.</t>
  </si>
  <si>
    <t>Movement towards stronger regional integration through simplification and harmonization of customs procedures with El Salvador and Honduras</t>
  </si>
  <si>
    <t>DR-CAFTA Implementation Law approved, and DR-CAFTA effective</t>
  </si>
  <si>
    <t>Cadastre law approved and adopted and RIC established with an independent Board; and electronic land registry operational.</t>
  </si>
  <si>
    <t>The Government has submitted legislation to the parliament to improve pharmaceutical approval, pricing and reimbursement policies to increase the efficiency of public spending on pharmaceuticals and access to essential drugs</t>
  </si>
  <si>
    <t>In order to improve the financial balance of its national health insurance system, the Government has: (i) increased the health insurance premium revenue; (ii) unified payment mechanisms for hospitals; (iii) included limits in the volume of services to be paid by NHIF to hospitals in the draft NHIF budget law for 2007; and (iv) signed recovery plans with University, national and regional hospitals with a State majority ownership</t>
  </si>
  <si>
    <t>Improve the quality and conformity assessment framework to enhance competitiveness in international markets through (a) issuance of a CONPES document 3446 dated October 30, 2006 establishing guidelines to create independent accreditation and metrology agencies to facilitate international recognition; (b) issuance of CONPES document No. 3375 dated September 5, 2006 establishing the national policy for the system of sanitary and phytosanitary measures in order to improve the health andinnocuity conditions of national food and agricultural products and to facilitate their admission to international markets; and [c] adoption, through its legislative branch, on October 18, 2006 of the 2007 national budget including an increase, with repect to 2006, of at least 6 times in the resources devoted to stregthening the metrology infrastructure</t>
  </si>
  <si>
    <t>Reduce the risk of money laundering and financing of terrorism through: (i) the dubmission to the legislature on December 19, 2005 of draft Law No. 208 of 2005 criminalizing the financing of terrorism and stregthening the budgetary and institutional capacity of the Financial Intelligence Unit; and (ii) the issuance through MHCP of Decree No. 2515 dated July 22, 2005 for the stregthening of the budgetary and institutional capacity of the Financial Intelligence Unit</t>
  </si>
  <si>
    <t>Increase financial sector competitiveness through the issuance by (a) Ministerio de Hacienda y Credit Publico (MHCP) of a mid term road map dated October 02, 2006 for reform in the financial sector, supported by sound analytical underpinnings, to address the needs of increased access and diversity of financial product</t>
  </si>
  <si>
    <t>Support the implementation of regional and sector competitiveness plans through: (a) the issuance of CONPES policy directive No. 3439 dated August 14, 2006 that establishes the bases for the development of a productivity and competitiveness policy, including the institutional framework; (b) the issuance of a Presidential Decree No. 2828 dated August 23, 2006 establishing the roles and responsibilities of government agencies and programs involved in formulating, implementing, and monitoring competitiveness policy; and © issuance by DNP on its web page of at least 10 regional and 10 sector reports from the Agenda Interna (AI)</t>
  </si>
  <si>
    <t>Strengthen the foundations of science, technology and innovation policies through an evaluation of ongoing support mechanisms and institutions involved in technology support and transfer to the productive sector, the conclusions of which are recorded in severeal reports furnished to the Bank on October 13, 2006</t>
  </si>
  <si>
    <t>Government has:  Adopted acceptable regulations governing the local government transfer formulas; and Published in the Sierra Leone Gazette the details of the transfer formulas and the details of the central government transfers to each local council.</t>
  </si>
  <si>
    <t>Government has implemented the action plans for the cadastre and extension services in a satisfactory manner.  The Ministry of Mineral Resources has:  (a) ebgun to administer mining licenses in the Kono District through the cadastre system and (b) has increased the number of mining extension service staff, relative to the 2005 baseline of 7, to 37 in the Kono District 2006.</t>
  </si>
  <si>
    <t>NCP has published acceptable clear and transparent procedures to be followed for the sale, transfer or disposal of equity and assets, ideally by June 2005.</t>
  </si>
  <si>
    <t>Progress in the reform of the Business Activities Registration and the Business Regulatory Licensing Regime, including reflecting private sector views in the redrafting of the business activities registration bill.</t>
  </si>
  <si>
    <t>Satisfactory health sector review carried out</t>
  </si>
  <si>
    <t>Satisfactory water sector review carried out</t>
  </si>
  <si>
    <t>Adopt the new Service Delegation Law.  Publish its main application decree.</t>
  </si>
  <si>
    <t>Publish by-laws for municipal and industrial pollution charges</t>
  </si>
  <si>
    <t>Establish a River Basin Committee (RBC) in each RBA</t>
  </si>
  <si>
    <t>Second Programmatic DPL for Sustainable Development</t>
  </si>
  <si>
    <t>Estsablishment of a monitoring baseline in CAR and Department jurisdictions with respect to the seix sustainable development objectives described in Decree 1200 of 2004.</t>
  </si>
  <si>
    <t>Implementation of Action Plan to improve laboratory accreditation and dissemination of water quality monitoring protocols.</t>
  </si>
  <si>
    <t>Approval and/or issuance of key reforms to improve administration, planning and management of water resources.</t>
  </si>
  <si>
    <t>Increase resource allocation to the communes.</t>
  </si>
  <si>
    <t xml:space="preserve">The Recipient has provided evidence, satisfactory to the Association, of the consistency of specific personnel actions falling within the scope of the Civil Service Law, its subsidiary legislation and rules regulating human resource management of civil servants in central Government positions. </t>
  </si>
  <si>
    <t>Promulgation of legislation for the establishment of one integrated non-banking financial regulator, the FSA</t>
  </si>
  <si>
    <t>Complete review and prepare recomendaitons for eliminating superfluous licensing requirements in selected sectors</t>
  </si>
  <si>
    <t>Enact new concessions law embodying, inter alia, a transparent and fully competitive bidding system; and including identified changes, satisfactory to IDA, into implementing regulations</t>
  </si>
  <si>
    <t>The Government has taken action, satisfactory to IDA, to stem the HII deficit and curb pharmaceutical expenditures.  This includes: (i) adoption of a revised positive list of HII reimbursable drugs; (ii) introduction of co-payments for prescription drugs for all beneficiaries; (iii) adoption of revised policy limiting reimbursement to drugs that have similar therapeutic effects and are the cheapest available</t>
  </si>
  <si>
    <t>Government prepared a Forest Industry Restructuring Plan to rationalize industrial capacity and resosurce supply</t>
  </si>
  <si>
    <t>Government improved the timeliness of payment of salaries to teachers and health workers</t>
  </si>
  <si>
    <t>BPO carried out monitoring and evaluation and submitted to PMO two semi-annual evaluations of progress against approved restructuring plans for SOEs, including recommendations on corrective actions for SOEs</t>
  </si>
  <si>
    <t>Government made progress with new Enterprise law implementation</t>
  </si>
  <si>
    <t>Government and Electricite du Laos implemented succeeding phases of the power sector action plan, including tariff adjustments, EdL's operational efficiency improvement measures, and arrangements for arrears settlement.</t>
  </si>
  <si>
    <t>The initiative "water in semi-urban centers" financed through a donors-pooled fund is operational and 10 water supply systems have been built and are managed under PPP arrangements.</t>
  </si>
  <si>
    <t>Adoption by the Council of Ministers of the "Referentiel de Hauts Emplois Techniques" (upper level management position reference repertory) and the monitoring mechanism, designation of the members of the monitoring body, and submission of nominations to the Council of Ministers.</t>
  </si>
  <si>
    <t>Recruit 40 additional judges and 30 additional clerks of the courts have such 40 judges start their initial training at the Ecole National de l'Adiministration et de la Megistrature.</t>
  </si>
  <si>
    <t>Implement the PSD strategy with a focus on the core actions retained for 2006, in the area of land markets, taxation, customs administration, the zone franche, and in the area of the newly selected agricultural product lines</t>
  </si>
  <si>
    <t>Update the institutional framework for management of supply roads, prepare and adopt the new regulations.</t>
  </si>
  <si>
    <t>Implement remaining reforms in the cotton sector, which include:  (a) ex-post analysis of the first campaign under the regulatory framework; (b) consolidation of all the cotton producers' associations; [c] start a gradual removal of restrictions on cottonseed exports; (d) define the roadmap for the sale of the industrial assets of SONAPRA to a new company made up of the private sector, the producers, the workers and the State, indicating the participation of the bidders to the process, begin roadmap implementation, and confirm the termination of the previous privatization process.</t>
  </si>
  <si>
    <t>Complete the inventory of the private health facilities and disseminate the regulations governing the provision of health services by the private sector.</t>
  </si>
  <si>
    <t>Continue implementation of civil service reforms, including (i) identification of vacant regular posts for abolition, of which over 15,000 abolished during April 2004 - April 2006; and (ii) continued staff redeploment.</t>
  </si>
  <si>
    <t>Initiate implementation of short-term recommendations of the organizational review of the Department of Health (2002), including abolition of some posts and conversion of paramedics to district cadre.</t>
  </si>
  <si>
    <t>Government approval of Anti-Corruption Action Plan, covering measures to strengthen prevention, enforcement and public awareness, and reforms in the system of public procurement.</t>
  </si>
  <si>
    <t>Enact legislation to amend the Orissa Agricultural Produce Markets Act, 1956, to lift state monopoly, enable private investment in marketing yards and storage facilities, and to regulate sale of agricultural produce through contract farming.</t>
  </si>
  <si>
    <t>Initiate implementation of OERC order on the business plan of distribution companies, including: (i) reconciliation and settlement of past dues between the largest consuming government department and CESCO; (ii) payment of current bills by state government departments to the distribution companies on an average of at least 90% of billing in 2005-2006; (iii) execution of agreements between CESCO and at least two municipal authorities for ensuring discipline in the supply of and payments for electricity; and (iv) initiation of steps to designate existing courts to try electricity theft cases.</t>
  </si>
  <si>
    <t>Enact the Orissa Industries Facilitation Act, 2004 and notify the Orissa Industries Facilitation Rules, 2005, for streamlining the approval of projects sponsored by private enterprises, including a Combindes Application Form that reduces the number of forms required to be submitted for establishment of industries from 18 to one.</t>
  </si>
  <si>
    <t>Continued progress is implementing the Public Enterprises Reform and Privatization Policy (2002), including selling the assets of two closed enterprises, initiating the environment audit of twenty enterprises and privatizing two enterprises.</t>
  </si>
  <si>
    <t>Stipends for girls attending school in grades 6-10 introduced from FY07 in 7 districts where girls' middle and secondary enrolment rates are below 12 percent</t>
  </si>
  <si>
    <t>Ensure that the one-window investment facilitation center coordinated by the private sector and the corresponding line agencies is operational; i.e., has been staffed and has started serving potential investors.</t>
  </si>
  <si>
    <t>Partnership agreements signed with at least five district governments for implementation of management innovations (contracting with NGO).</t>
  </si>
  <si>
    <t>Implement baseline studies of quality of care assessments in PHC and selected secondary care facilities at district level.</t>
  </si>
  <si>
    <t>Recruitment of at least 25% of the staff of the Rwanda Agricultural Development Authority and Rwanda Animal Resources Development Authority, with qualifications, experience, and terms of reference satisfactory to the Association, and commencement of operations of these agencies, in form and substance satisfactory to the Association, in accordance with paragraph 10 of the LDP.</t>
  </si>
  <si>
    <t>Adoption by the Recipient's Cabinet of revised electricity tariffs, in form and substance satisfactory to the Association, and reflecting a balance, in form and substance satisfactory to the Association, between protection of industrial accounts and cost-recovery requirements, in accordance with paragraph 7 of the LDP.</t>
  </si>
  <si>
    <t>Conclusion of contracts, in form and substance satisfactory to the Association, with local private operators, for the management of at least ten percent (10%) of the Recipient's rural water supply systems, in accordance with paragraph 6 of the LDP.</t>
  </si>
  <si>
    <t>Allocation, in form and substance satisfactory to the Association, in the Recipient's draft 2007 budget law, for expansion of the Recipient's Citizen Report Card program to all of the Recipient's Districts, in accordance with paragraph 14 of the LDP.</t>
  </si>
  <si>
    <t>Implementation, in form and substance satisfactory to the Association, of the recommendations of the 2005 comparative review of the two (2) pilot performance-based contracting schemes for high-impact services (immunization, assisted deliveries) implemented in Butare and Cyangugu Provinces from January to December 2004, including Recipient-financed expansion, in form and substance satisfactory to the Association, of such schemes to at least three (3) Regions, in accordance with paragraph 5 of the LDP.</t>
  </si>
  <si>
    <t>Approval of the Pension Reform Law (Law 51, December 2005).</t>
  </si>
  <si>
    <t>The Sector for Economic Policies and Regulatory Reforms in the General Secreetariat is operational, adequately staffed and budgeted</t>
  </si>
  <si>
    <t>Revised CS salary structure implementation is completed by 3/31/06, consistent with plan agreed under PSMAL.</t>
  </si>
  <si>
    <t>Oversight council has been established and is fully operational.</t>
  </si>
  <si>
    <t>The Borrower has promulgated a new Law on Misdemeanors.</t>
  </si>
  <si>
    <t>The Borrower has promulgates a new law on Courts.</t>
  </si>
  <si>
    <t>The Borrower has promulgated a new bankruptcy Law and implementing regulations</t>
  </si>
  <si>
    <t>The Borrower has promulgated an Administrative Dispute Law</t>
  </si>
  <si>
    <t>Implementation of key recommendations of the ROSC on Corporate Governance is satisfactory, including promulgation of new securities laws and implementing regulations and preparation by the Securities Exchange Commission (SEC) of a new enforcement strategy</t>
  </si>
  <si>
    <t>Government's decision to implement the "regulatory guillotine" for all the business formalities which clearly sets out: (i) steps envisaged for the program implementation; (ii) responsibilities of each government entity involved in the process; and (iii) the deadlines within which each step is to be completed.  All working groups established within each ministry and other state administration entities have submitted a list of laaws and bylaws dealing with business formalities to the Committee for Regulatory Reforms</t>
  </si>
  <si>
    <t>Government has issued regulations on contracting, sick leave referrals and management of the HIF Board.</t>
  </si>
  <si>
    <t>The Borrower has promulgated amendments to the HIL.</t>
  </si>
  <si>
    <t>Adopt by decree the entities responsible (supervision and implementation) for the execution of various programs of the action plan of RDS</t>
  </si>
  <si>
    <t>Begin implementation of action plan for organizational modernization of the Treasury, including adoption of new organizational chart (satisfactory to IDA)</t>
  </si>
  <si>
    <t>Submit to IDA a progress report with recommendations on implementation of action plan for management and allocation of teachers (including tangible results on CT management, complete CT census, and effeective involvement of COGES in payment of the CT salaries)</t>
  </si>
  <si>
    <t>Revise the internal budget distribution of the MOH to increase the share allocated to basic health services in the regions and districts.</t>
  </si>
  <si>
    <t>Operationalize the national agency for the regulation of public markets (ARMP) by (i) appointing the three principal directors (of information and Monitoring and Evaluation, Legal Affairs, and Technical Support), (ii) nominating the National Regulatory Board's members, and (iii) setting up the CRD committee in charge of processing, with the regulation council, bidders complains.</t>
  </si>
  <si>
    <t>Update and officially adopt the coding of pro-poor expenditures based on a revised unified list agreed to by donors.</t>
  </si>
  <si>
    <t>Appoint the managers in charge of the new structures created at Treasury (Directeur General, Agent Comptable Central du Tresor, Payeur General du Tresor, Receveur General du Tresor)</t>
  </si>
  <si>
    <t>Operationalize (staffing, budget allocation and equipment) the DGCMP by adopting relevant regulations related to its organization and functioning, and nominating the main directors.</t>
  </si>
  <si>
    <t>Organize and hold a national forum to build consensus on demographic growth, gender issues, and African Charter on women's rights.</t>
  </si>
  <si>
    <t>Prepare a national health map by (i) developing the medical chart along with the health districts and regions maps, and (ii) computerizing human resource management system</t>
  </si>
  <si>
    <t>Based on the results of the study on usage of health services costs, including in the draft Budget law for 2008 the costs of services and products fully subsidized (contraceptives, caesarean, pre-natal consultations, health care for children under 5).</t>
  </si>
  <si>
    <t>Based on recommendations of evaluation, prepare, validate, and begin implementation of an action plan with road map to improve irrigation performance of perimeters of ONAHA.</t>
  </si>
  <si>
    <t>Adopt necessary texts for the rationalization of FDD and FECL transfers to local governments.</t>
  </si>
  <si>
    <t>Ensure that the Commission contre la corruption has examined cases and launched its communication strategy.</t>
  </si>
  <si>
    <t>Implement the program of Community-Based Rehabilitation for thte disabled in at least 4 regions.</t>
  </si>
  <si>
    <t>Reach two of the immunization indicators DTP3=80 percent, measles = 70 percent, and two out of the four following monitoring indicators:  CPN1 = 70 percent, CPC = 54 percent, attended birth = 50 percent, and screening in voluntary counseling and testing centers (VCT) up by 20 percent in the last 12 months.</t>
  </si>
  <si>
    <t>Approved a strategy to ensure competitive merit based recruitment of civil servants including procedures for open competition for vacant positions, appointments and a system of civil service appeals.</t>
  </si>
  <si>
    <t>First phase of the remuneration reform implemented increasing base salary for civil servants.</t>
  </si>
  <si>
    <t>Adopted a Government decision on Establishment of a Registry of Official Acts Regulating Business Activity based on regulatory review.</t>
  </si>
  <si>
    <t>Adopted Law on Basic Principles and Mechanisms of State Regulation of Business Activity</t>
  </si>
  <si>
    <t>Continue implementation of individual account system by ensuring integrity of 2005 contribution data in NSIH database.</t>
  </si>
  <si>
    <t>Continue actions to deepen payroll managaement and control, including by: (i) having the new computerized payroll system online and operational, with changes, additions and deletions to the payroll records being gradually handed over to the employing ministires.</t>
  </si>
  <si>
    <t>Earmarking in the upcoming 2006 supplementary budget the funds necessary to compensate VRA for the difference between the weighted average cost of electricity production in Ghana and bulk power supply agreed for the VRA interim power supply agreement with VALDO</t>
  </si>
  <si>
    <t>Continue to implement the FINSSP, including maintaining the increase in the share of SSNIT investment assets managed by regulated privated financial institutions.</t>
  </si>
  <si>
    <t>Adoption by the Council of Government of regulation increasing the capacity ceiling for self-generation</t>
  </si>
  <si>
    <t>Adopt a restructuring plan for the institutions in charge of the development of EE and RE energy:  - EE et RE (other than grid-connected wind) promoted by CDER after redefinition of its mission - Incentives for EE and non-grid connected RE - Development of grid-connected wind promoted by ONE - Incentives for grid-connected wind</t>
  </si>
  <si>
    <t>The Council of Government approves the Law on EE and Ret</t>
  </si>
  <si>
    <t>Action Plan was revised and updated to reflect findings of the six month implementation report and findings of GRECO report.</t>
  </si>
  <si>
    <t>Action Plan aimed at (i) revising the per capita financing formula and (ii) adopting the necessary monitoring and accountability arrangements for the new system.</t>
  </si>
  <si>
    <t>Achieved a significant reduction in commercial debt owed by the power sector enterprises.</t>
  </si>
  <si>
    <t>Satisfactory implementation of Updated Energy Sector Medium-term Strategic Action Plan and initiated work to establish a system for monitoring power service to consumers.</t>
  </si>
  <si>
    <t>Pensions are paid on time as evidenced by absence of arrears.</t>
  </si>
  <si>
    <t>Fiscally sustainable, targeted social assistance program continues.  Program evaluation planned and under preparation.</t>
  </si>
  <si>
    <t>Implementation of the PHC reform achieves satisfactory progress in four regions of Georgia as evidenced by functional family medicine centers.</t>
  </si>
  <si>
    <t>Complete the reorganization of BAPEPAM/DGFI</t>
  </si>
  <si>
    <t>Create an operational Fiscal Policy Office by 2007 with capability and access to information sufficient to provide analysis of proposed tax, tariff and financial market policies</t>
  </si>
  <si>
    <t>Pilot civil service reform through the design of a new job classification and remuneration policy for high-ranking state officials (pejabat negara)</t>
  </si>
  <si>
    <t>Issue ministerial decrees for blue-book and on-granting procedures</t>
  </si>
  <si>
    <t>Risk management function and Public-Private Partnership (PPP) framework to be opereational and legally empowered</t>
  </si>
  <si>
    <t>Financial Sector Safety Net.  Continue implementation of the financial sector safety net including implementing the lowering of the coverage of the deposit guarantee to Rp. 1 billion by Sep. 2006 as per announced schedule</t>
  </si>
  <si>
    <t>Monitor effectiveness and undertake independent operational assessment, including fiduciary aspects of the new compensation programs funded by reallocated fuel subsidy funds (e.g. cash transfer, health, education, and village infrastructure)</t>
  </si>
  <si>
    <t>Appointment of heads of LOBs</t>
  </si>
  <si>
    <t>Assignment of Key staff to LOBs to support LOB heads and work with the reform consultant in implementing LOB structure</t>
  </si>
  <si>
    <t>Improve human resource management by updating, and thereafter maintaining updated, registry of state employees and defining system, applicability and procedures for new merit-based appointments and promotions.</t>
  </si>
  <si>
    <t>Adopt and widely disseminate and Anti-Corruption Strategy including definition of institutional arrangements for implementation of the strategy and that, in the opinion of IDA, is in conformity with the program objectives.</t>
  </si>
  <si>
    <t>Increasing level of conviction rate for cases involving high-ranking officials before the Sandiganbayan (from 24% in 2004 to 33% in 2005).</t>
  </si>
  <si>
    <t>Issued EO 557 establishing the anti-red tape task force for medium term action plan chaired by DTI</t>
  </si>
  <si>
    <t>Commercial operations of the Wholesale Electricity Spot Market commenced in Luzon</t>
  </si>
  <si>
    <t>Positive evaluation of PANA II implementation</t>
  </si>
  <si>
    <t>Human resources database integrated with payroll Framework Civil Service Law presented to Council of Ministers</t>
  </si>
  <si>
    <t>Draft Law and regulating decrees on reorganisation and competencies of TdC approved by the Council of Ministers and transmitted to Parliament</t>
  </si>
  <si>
    <t>National Pension Centre functioning</t>
  </si>
  <si>
    <t>STAD 2006 action plan satisfactorily implemented including QUIBB survey results disseminated, STAD staff recruitment underway, Agenda Estatistica underway</t>
  </si>
  <si>
    <t>Reform of INPS continued:  expansion of coverage achieved and special regimes established</t>
  </si>
  <si>
    <t>Reform Support Unit established and fully functional as integral part of the education department, with responsibility for education policy formulation, monitoring and evaluation and donor coordination in education sector.</t>
  </si>
  <si>
    <t>Condition of Effectiveness:  Presentation to Congress of a draft law establishing, inter alia, a new mechanism for oversight of public works contracts and concessions, and new criteria for the approval of concessions based on levels of service.</t>
  </si>
  <si>
    <t>Issuance of at least two Ministerial Resolutions naming Project Managers with explicit responsibility for the integrated life cycle of a specified project.</t>
  </si>
  <si>
    <t>Issuance of Ministerial Resolution creating a unit with powers to advise on the development of a new regulatory and oversight framework in respect of public works, and participate in the preparation of a draft bill for the establishment of the new oversight function for public works contracts and concessions.</t>
  </si>
  <si>
    <t>From June 2006 RENIEC has specified that all birth certificates must include a Unique Personal Identification code (CUI)</t>
  </si>
  <si>
    <t>MINSA has fixed access to good quality institutional births as a key operational standard for the primary health system.  It has targeted increasing the number of institutional births in the 10 poorest regions (Amazonas, Apurimac, Ayacucho, Cajamarca, Huancavelica, Huanuco, Loreto, Piura, Puno, and Ucayali) to 210,000 by 2011 (up from 143,000 in 2005).</t>
  </si>
  <si>
    <t>District education teams' capacity building programs approved by the provincial government and implementation commenced</t>
  </si>
  <si>
    <t>Human resource management of school and college wing streamlined by developing computerized database</t>
  </si>
  <si>
    <t>Approval of policy and implementation modality to scale up financial support and incentives to private schools</t>
  </si>
  <si>
    <t>Composite performance monitoring index, including for teacher absenteeism, approved with quarterly ranking of districts against performance indicators</t>
  </si>
  <si>
    <t>Signed Peru-US FTA and ratified by Peruvian Congress</t>
  </si>
  <si>
    <t>Launched a strategy of e-government, including a web portal of public services such as tax administration and civil registry, and issued National Digital Agenda.</t>
  </si>
  <si>
    <t>Created a Ventanilla Unica, one-stop shop, with the objective of establishing uniform authorization and control of imports and exports subject to non-tariff measures.</t>
  </si>
  <si>
    <t>Reduced from 7 to 4 percent tariffs on capital goods in 196 lines and published national guidelines for tariff policy.</t>
  </si>
  <si>
    <t>Ease entry of foreign skilled workers by combining work and residency permits into a single occupation permit issued within 3 working days for:  professionals offered employment paying more than Rs30,000 per month, self-employed persons earing at least Rs600,000 per year, and investors genereating more than Rs3 million in annual turnover.</t>
  </si>
  <si>
    <t>Facilitate doing business by streamlining registration practices by:  designating the Registrar of Companies as a one-stop center for business registration in the Business Registration Act</t>
  </si>
  <si>
    <t>Facilitate doing business by streamlining registration practices by:  exacting Business Facilitation Bill to enable ex post verification rather than ex ante approval, amending the Planning and Development Act to merge development and building permits, transforming the trade licensing fee into a single municipal fee to be paid post business operation through amendment of the Local Government 2003 Act.</t>
  </si>
  <si>
    <t>First year of phased tariff reduction toward eventual duty free island by cutting top ad valorem rate from 65 to 30 percent and reducing average tariffs by 2 percent.</t>
  </si>
  <si>
    <t>Reduce cost of International Private Leased Circuits by 20-35%</t>
  </si>
  <si>
    <t>Unify tax and regulatory regimes for EPZ and non-EPZ firms, with the exception of labor regulation.</t>
  </si>
  <si>
    <t>Replace consumer subsidies with targeted cash transfers, with additional measures to increase support and opportunities to the poorest.</t>
  </si>
  <si>
    <t>Unify legal framework to address gender disparities and increase women's participation in decision making</t>
  </si>
  <si>
    <t>Issue strategy to strengthen linkages between protective and economic funcitons of forests, and promote local ownership</t>
  </si>
  <si>
    <t>Operationalize Steering Committee against corruption with power to suspend high level officials if suspected</t>
  </si>
  <si>
    <t>Establish separate legal, judicial, economic, and budget committees to strengthen NA's supervisory role</t>
  </si>
  <si>
    <t>Clarify contract specifications, investor qualifications and treatment of unsolicited proposals for BOT projects</t>
  </si>
  <si>
    <t>Further restrict list of sectors where 100-percent state ownership is to be retained.</t>
  </si>
  <si>
    <t>Adopt HIV/AIDS law and prepare action plans to scale up harm reduction, fight stigma and discrimination</t>
  </si>
  <si>
    <t>50% of the existing 1,200 FGW TWs transitioned; and transition of 2,700 SGW TWs started.</t>
  </si>
  <si>
    <t>Groundwater Strategy defined, and an action Plan approved.  Groundwater depth and quality monitored and critical areas (with falling water tables or saline intrusion) identified and mapped, information disseminated locally and posted on the web.  Fos involved in monitoring groundwater.</t>
  </si>
  <si>
    <t>Installation and calibration of gauges completed for at least LCC East System.  And, distributary discharge data posted on IPD website.</t>
  </si>
  <si>
    <t>IPD Reform Unit fully functional and M&amp;E reports prepared.</t>
  </si>
  <si>
    <t>Monthly water accounts (allocations and deliveries, balance shares, etc.) posted on IPD website.</t>
  </si>
  <si>
    <t>Communication strategy prepared, approved and launched.</t>
  </si>
  <si>
    <t>M&amp;R Budget allocated according to revised yardsticks.  (M&amp;R expenditure to reflect the progress of the reform -e.g. IMTAs with farmer organizations (Fos); government tubewells (TWs) transition.</t>
  </si>
  <si>
    <t>Environment guidelines for school construction strengthened.</t>
  </si>
  <si>
    <t>MoE implements teacher training plan for all new and head teachers.  20% of existing untrained secondary education teachers trained and certified.</t>
  </si>
  <si>
    <t>Effeective merging of the payroll database and the personnel records database and removal from the unified database of ghost workers uncovered.</t>
  </si>
  <si>
    <t>Ministerial order prohibiting special forest harvestsing permits.</t>
  </si>
  <si>
    <t>Letter from the Minister in charge of mines to the World Bank president informing him of CAR's intention to adhere to the Extractive Industries Transparency Initiative (EITI).</t>
  </si>
  <si>
    <t>Ministerial order by the Minister in charge of mines compelling the publication on the Government's website of:  (i) a summary of all mining agreements containing the key clauses (including financial and tax-related terms and conditions, duration, and amounts received as signature bonuses and equity shares); and (ii) documents evidencing the transfer of the amounts received (as bonuses or equity shares) in the public accounts, as well as an indication of how the funds were used.  For agreements already signed, effective publication of this information is an intergral part of the prior action.</t>
  </si>
  <si>
    <t>Ministerial order by the Minister in charge of mines establishing a panel of international experts to give a written advisory opinion, that is substantiated on any proposed agreedment in the mining and energy sectors.  The advisory opinions will be written based on terms of reference from the Inter-ministerial Committee (IC) satisfactory to IDA, and will be submitted to the IC and the Council iof Ministers for their deliberation on the agreements in question.  These opinions will be made available to IDA for information on a strictly confidential basis.</t>
  </si>
  <si>
    <t>Creation of an operational financial branch of the judiciary.  The branch consists of:  (i) a special unit responsible for pursuing financial crimes and two specialized case-handling units within the Bangui court; and (ii) a judicial officer in charge of supervising public ministry and ensuring that fines are actually paid.</t>
  </si>
  <si>
    <t>The Government has invited the holders of telecommunication licenses to clear their arrears in order to avoid suspension of their licenses at the expiration of the cure period.</t>
  </si>
  <si>
    <t>Audit of the one-stop-shop customs office in Douala initiated.</t>
  </si>
  <si>
    <t>Adoption by the Government and publication of a transitional results-based policy framework (ESPF and TRM) with prioritzed outcomes in the areas of security, governance, economic recovery, infrastructure and social service delivery.</t>
  </si>
  <si>
    <t>Approval by the PAR Steering Committee of a costed plan for implementing civil service reforms</t>
  </si>
  <si>
    <t>Processing of 1,400 merit-based recruitment for senior positions and adoption of an action plan to improve processes of the Civil Service Appointments Board</t>
  </si>
  <si>
    <t>Satisfactory progress in implementing the VPP</t>
  </si>
  <si>
    <t>Restructuring policy adopted</t>
  </si>
  <si>
    <t>Corporation and Partnership Laws submitted to Parliament</t>
  </si>
  <si>
    <t>Tariff increase approved</t>
  </si>
  <si>
    <t>Guidance drafted and circulated to relevant ministries, agencies and provinces on transparent criteria to be used to determine commune readiness to assume investment ownership responsibility.</t>
  </si>
  <si>
    <t>Circular issued on strategy for providing support services in uploand communes based on farmer demand and market orientation.</t>
  </si>
  <si>
    <t>Communication Strategy formulated to guide the planning and implementation of communication activities under P 135-2 by CEM and by 9implementing agencies at the province, district, and commune levels.</t>
  </si>
  <si>
    <t>Action Plan adopted to adapt Government's ODA portfolio monitoring tool to create an MIS for tracking and reporting on P135-2 inputs, outputs, and intermediate outcomes.</t>
  </si>
  <si>
    <t>Outcome indicators and overall M&amp;E framework agreed and adopted; baseline survey designed including matched control group.</t>
  </si>
  <si>
    <t>The business registration process is simplfied, including the number of procedures, time taken and costs involved by March 2007.</t>
  </si>
  <si>
    <t>Design a pilot in 2-3 geogs linked to a BHU in two districts (Trongsa and Mongar) to test new initiatives to increase community awareness and health promotion interventions regarding antenatal and delivery care, and to strengthen community participation in this area, linking the community more directly with health services.  The situation analysis and action polan for the pilot would be submitted on March 15, 2007 and the pilot would begin on April 15, 2007.</t>
  </si>
  <si>
    <t>Ministry of Finance will implement e-SISTAFE in the Minstry and its provincial directorates</t>
  </si>
  <si>
    <t>The Council of Ministers will approve a new procurement process decree that brings public procurement processes in line with international practice.</t>
  </si>
  <si>
    <t>Making the hiring of foreign labor more flexible by adopting Decree 57/03</t>
  </si>
  <si>
    <t>The government will present a new financial institutions law to the National Assembly</t>
  </si>
  <si>
    <t>The Government will present a new commercial code to the National Assembly</t>
  </si>
  <si>
    <t>The government will formulate its 2005 budget with agreed allocatioons to PARPA  priority areas and execute its 2004 consistent with agreed allocations; in particular it will spend 65% of its 2004 budget on the priority areas.</t>
  </si>
  <si>
    <t>Natural Resources Management DPL</t>
  </si>
  <si>
    <t>•	Maintenance of a satisfactory macroeconomic framework</t>
  </si>
  <si>
    <t>•	Satisfactory audit of the use of the proceeds of the first tranche</t>
  </si>
  <si>
    <t>•	Launching of the financial management assistance’s recruitment process</t>
  </si>
  <si>
    <t>•	Preparation of a regulation on the flow of funds procedures for DPL1</t>
  </si>
  <si>
    <t>•	Disclosure of list of industrial fishing permits, and their tax collection status</t>
  </si>
  <si>
    <t>•	Adoption of auction procedures and of a three-year rolling plan for the allocation of future logging permits</t>
  </si>
  <si>
    <t>•	Continued satisfactory implementation of the present operation’s reform package</t>
  </si>
  <si>
    <t>•	Implementation of a socio-environmental impact assessments prior to any new industrial mining project</t>
  </si>
  <si>
    <t>•	Continued implementation of the FESP socio-environmental management plan</t>
  </si>
  <si>
    <t xml:space="preserve">	Completion of the SNBG restructuring without monopoly and overlapping with public mandates.</t>
  </si>
  <si>
    <t>•	Approval or justified rejection of all pending management plans within six months after submission</t>
  </si>
  <si>
    <t>•	Enforcement of the finance law including the rescinding of non-compliant permits</t>
  </si>
  <si>
    <t>•	Recruitment of a third-party observer to assist in forest law enforcement operations and public information</t>
  </si>
  <si>
    <t>•	Completion of a socio-economic and environmental review of the mining sector</t>
  </si>
  <si>
    <t>•	Completion of a socio-economic and environmental review of the industrial fishing sector</t>
  </si>
  <si>
    <t>•	Enforcement of measures aimed at protecting and/or restoring fish stocks in over-exploited, fragile areas</t>
  </si>
  <si>
    <t>•	Formal expression of Government’s interest to adhere to the EITI initiative</t>
  </si>
  <si>
    <t>•	Adoption of the decree on the satellite-based monitoring of industrial fisheries</t>
  </si>
  <si>
    <t>•	Adoption of moratorium on the allocation of new logging permits</t>
  </si>
  <si>
    <t>•	Decision to remove the SNBG monopoly by January 1st 2006</t>
  </si>
  <si>
    <t>•	Disclosure of the list of logging permits and their tax collection status</t>
  </si>
  <si>
    <t>•	Finalization of the draft new legislation on national parks</t>
  </si>
  <si>
    <t>•	Disclosure of list and map of mining and oil permits in and around national parks</t>
  </si>
  <si>
    <t>Forest and Environment DPL</t>
  </si>
  <si>
    <t>a sound macroeconomic framework is maintained</t>
  </si>
  <si>
    <t>A new coded budget and accounting system approved by the Finance and Economy ministry (MINEFI) and adopted by the Forest and Environment Ministries</t>
  </si>
  <si>
    <t>MINFOF and MINEP 2005 annual work plans consistent with the FEDPG, and include national and external resources as part of their 2005 budget proposals to parliament</t>
  </si>
  <si>
    <t>The directors of budget and treasury instructed by MINEFI to allocate budget lines to MINFOF and MINEP, into which external funding will be made available by external partners</t>
  </si>
  <si>
    <t>MINFOF and MINEP financial management and control computerized; the SICAF system is operational and fully compatible with the DEPMI system used by MINEFI</t>
  </si>
  <si>
    <t>procurement plans prepared and bid documents ready for launch for the main goods and services of FY05 workplan</t>
  </si>
  <si>
    <t>study completed on the use of FY2003 forest sector fiscal revenues by local communities</t>
  </si>
  <si>
    <t>allocation of funds for implementation of annual work plans is consistent with MTEF estimates and at least 75 percent of the budget allocated in the previous year will have been made avaliable in a timely fashion and used for program implementation</t>
  </si>
  <si>
    <t>MINFOF and MINEP computerized financial management and control systems are well established, the SICAF system used at central, provincial and departmental levels, and all are consistent with the DEPMI system used by the MINEFI</t>
  </si>
  <si>
    <t>illegal logging is totally under control in all unallocated UFAs in 2005 and in all protected areas</t>
  </si>
  <si>
    <t>examination of forest management plans (FMP) for all concessions (UFAs) awarded prior to 2000 and approval of those demed to conform with requirements</t>
  </si>
  <si>
    <t>ANAFOR restructuring completed, with personnel reassigned according to plans, management structures, the FY2005 work prograrm, and financial control structures</t>
  </si>
  <si>
    <t>Forestry Ministry management positions filled and job descriptions revised</t>
  </si>
  <si>
    <t>Forest Ministry's comprehensive regulatory system adopted, chain of custody control, control methods and procedures, and procedures for applying sanctions against forest crimes</t>
  </si>
  <si>
    <t>qualified contractor selected to carry out the HIPC- funded capacity building for forest community management (RIGC) project</t>
  </si>
  <si>
    <t>baseline data available to measure the management effectiveness of all national protected areas</t>
  </si>
  <si>
    <t>government adoption of the FEDPG Environmental Impact Mitigation Plan (EMP) and funding for the first years' relevant activities included in the draft 2005 national budget for the forest sector</t>
  </si>
  <si>
    <t>Regulations on environmental impact assessment are issued</t>
  </si>
  <si>
    <t>status report describing all forest violations, penalties applied, transactions concluded and pending between january 2000 and august 2005. updated ledger of forest violations created</t>
  </si>
  <si>
    <t>suitable premises and a team of adequately trained and fully equipped staff are assigned to effectivley monitor implementation of the FEDPG EMP</t>
  </si>
  <si>
    <t>terms of reference for main EMP activities beginning in january 2005 made publicly avialable</t>
  </si>
  <si>
    <t>the Environmental Impact Assessment, including the EMP, the Resettlement Policy Framework, and the Indigenous Peoples Development Plan disclosed in two national newspapers and made accessible to the public in minicipal administration facilities</t>
  </si>
  <si>
    <t>The government forest and environment program as reflected through the agreed milestones and annual workplans is generally on track and consisten with the reform framework established through the SAC III</t>
  </si>
  <si>
    <t>work programs for eight focus UTOs prepared and ready for implementation</t>
  </si>
  <si>
    <t>the FY 2005 EMP activities implemented and adequate institutional capacity for social and environmental monitoring created</t>
  </si>
  <si>
    <t>Examination completed of Forest Management Plans of all UFAs allocated prior to January 2002, and of all Simple Management Plans (Plans Simples de Gestion) for community forests attributed before June 2005.  Signed contracts with companies meeting requirements and implementation of appropriate measures, including the withdrawl of concession if appropriate, for companies failing to meet requirements</t>
  </si>
  <si>
    <t>ten community based management plans successfully implemented</t>
  </si>
  <si>
    <t>two additional Focus UTOs created (Management Effectiveness Score, MES&lt;20); three are equipped with essential management tools (20&lt;MES&lt;40), three have achieved a modest but still reasonable management effectiveness (40&lt;MES&lt;55)</t>
  </si>
  <si>
    <t>one additional Focus UTOs created (Management Effectiveness Score, MES&lt;20); one is equipped with essential management tools (20&lt;MES&lt;40), three have achieved a modest but still reasonable management effectiveness (40&lt;MES&lt;55), and three have achieved a good level of management effectiveness (MES&gt;55).  The national biodiversity strategy is updated and part of the Deng Deng forest where primates can still be found has been transformed into a wildife reserve</t>
  </si>
  <si>
    <t>At least 90 percent of the planations established on state-owned forest gazetted land and previously managed by ONADEF are reassigned to appropriate management structures to competitively awarded plantation contracts, to new UFAs or integrated into existing UFAs, contracted to local communities management; degazetted in urban centers, integrated into parks and other portected areas or environmental protection zones with no production purposes</t>
  </si>
  <si>
    <t>rehabilitation of at least 50 offices or other infrastructure at the techincal directorates, and provincial and departmental levels</t>
  </si>
  <si>
    <t>the impact of the FEDPG is evaluated based on TORs developed through a particpatory process and the reoort is made public</t>
  </si>
  <si>
    <t>Programmatic Public Sector DPL</t>
  </si>
  <si>
    <t>A central government budget law consistent with the medium term fiscal plan has been enacted and is being implemented satisfactorily.</t>
  </si>
  <si>
    <t>The PFMC law has been satisfactorily implemented in key areas including abolishment of central ex-ante controls, and accountability in public expenditure management.</t>
  </si>
  <si>
    <t>Local administration laws have been enacted, including: (a) Metropolitan Municipalities Law, (b) Special Provincial Administrations Law, and (c) Municipalities Law.</t>
  </si>
  <si>
    <t>A satisfactory draft law on Special Provincial Administration and Municipality Revenues has been prepared.</t>
  </si>
  <si>
    <t>A satisfactory draft law aimed at reforming the administrative dimensions of social security by unifying the existing three social security schemes has been enacted by the Parliament</t>
  </si>
  <si>
    <t>Satisfactory social security and universal health insurance legislation with the following components has been enacted:  (a) parametric reform for the pension system that will ensure the system’s long term sustainability, (b) establishment of a Universal Health Insurance (UHI) system which will provide access to health insurance for all citizens.</t>
  </si>
  <si>
    <t>Within the context of existing legislation, develop guidelines and procedures for more comprehensive collation of annual financial accounts comprised of:_x000D_
- Consolidated Fund_x000D_
- Statutory Funds_x000D_
- Funds from donor funded sector projects and programs</t>
  </si>
  <si>
    <t>Budget to be informed by APR</t>
  </si>
  <si>
    <t>Fully operationalize Public Procurement Institutions within MDAs</t>
  </si>
  <si>
    <t>Increase, compared to the 2004 budget, non-salary poverty related budgeted expenditures as share of domestically-financed expenditures (including HIPC).</t>
  </si>
  <si>
    <t>Implement 2004 tranche of the PSDS action plan, including_x000D_
(i) completing the National Trade Policy; (ii) establishing four Land Registries in the regions; (iii) extending GCMS/GCNet facilities to Aflao; and (iv) completing the automation of Registrar-General’s department</t>
  </si>
  <si>
    <t>Eliminate all government controlled fees and introduce capitation grants for girls in public primary schools in deprived districts (40) and in all public primary schools for the disabled</t>
  </si>
  <si>
    <t>Begin implementation of priority areas of public sector reform aimed at improving service delivery capacity of the civil and public service, including (i) finalizing and implementing a professional HR framework; (ii) developing and commencing implementation of a communications strategy; (iii) commencing organizational restructuring of the civil service; and (iv) establishing a regulatory framework for SAs and continuing the restructuring of selected Sas</t>
  </si>
  <si>
    <t>Deepen payroll management and control by (i) tightening rules and strengthening systems for control, oversight and enforcement; (ii) developing and implementing systems for capture and management of SA payroll data; and (iii) clarifying institutional responsibilities for payroll and personnel data base management</t>
  </si>
  <si>
    <t>Continue power sector reform, including: (i) commencing the implementation of the performance-based ECG Management Support Services Agreements; and (ii) continuing the process of transforming VRA into three separate companies (the thermal company, the transmission company, and VRA Hydro company and other residual functions) by (a) completing the legal framework, including the passage of revisions to the VRA Act, (b) separating the assets and liabilities, and (c) forming the new legal entities for these companies.</t>
  </si>
  <si>
    <t>Assess health professional attraction and retention program in consultation with stakeholders and decentralize management of human resources continued, including the identification of options for decentralizing P.E.</t>
  </si>
  <si>
    <t>Poverty Reduction and Public Management Operation</t>
  </si>
  <si>
    <t>continue improvement of public financial management as evidenced by: enactment of new audit act and gazetting of regulations; implementation of auditor general's (AG) key recommendations contained in his 2004 report (see details in Annex VII); and launching of first phase of fiduciary oversight strenthening program (see details annex VIII)</t>
  </si>
  <si>
    <t>continue satisfactory reform of regulatory and institutional public procurement framework consistent with established international standards, as evidenced by: adoption of amended national procurement act and of regulations, and their dissemination; appointment of staff for national and regional tender boards and secretariat; adoption of standard bidding documents and evaluation criteria; and completion of the first annual audit of procurement operations</t>
  </si>
  <si>
    <t>improve monitoring and evaluation of PRS activities as evidenced by: issuing of the first semi-annual publication of executed current and capital public expenditures by sector and priority poverty-related programs; publication of a summary of the 2002 census; launching household income and expenditure survey; and completion of the mapping of access to basic services</t>
  </si>
  <si>
    <t>prepare and publish a 5 year PSIP, consistent with PRSP objectives and debt sustainability, including a methodology for selecting and ranking future projects, and committing to subject all new public investment projects appraised after june 2005, estimated to cost over US$10 million (net of grants), excluding those financed by multilateral financial institutions, to a detailed feasiblity study reviewed by the World Bank or IDB for economic, environmetnal and financila vialbility; and integrate PSIP into 2006 budget</t>
  </si>
  <si>
    <t>submit to parliament a revised forests bill, improving the legal basis for sustainable and environmentally sound management of guyana's forests</t>
  </si>
  <si>
    <t>adopt and make satisfactory progress in the implementation of environmental management plan (EMP) for the skeldon sugar factory and associated canefield expansion</t>
  </si>
  <si>
    <t>First Development Policy Grant</t>
  </si>
  <si>
    <t>a) The RGoB plans to revise the MTFF, compile tables, and prepare a brief MTFF report that will be submitted to the Committee of the Council of Ministers (CCM) in January 2006.  The MTFF is to specify target ranges for key macroeconomic and fiscal indicators, including inflation, the current account balance, the overall balance (including grants), and total debt.  The RGoB plans to seek CCM endorsement of the MTFF as a basis for the preparation of the 2006-07 budget.</t>
  </si>
  <si>
    <t>(a1) The RGoB will submit the draft Public Finance Act to the CCM by December 2005.</t>
  </si>
  <si>
    <t>(a) FDI rules and regulations are approved by December 2005.</t>
  </si>
  <si>
    <t>(a) As part of the implementation of its policy to expand education coverage through the establishment of new CPSs in underserved areas, the RGoB will establish 23 new CPSs in remote and/or underserved areas to increase enrollment and completion at the primary level, helping make progress toward the achievement of the education-related MDG target.</t>
  </si>
  <si>
    <t>(a) A curriculum framework is to be developed for English from classes pre-primary (PP) to 12, by December 2005.</t>
  </si>
  <si>
    <t>The process for recruiting foreign workers’ is to be streamlined.</t>
  </si>
  <si>
    <t>(a)	As a first crucial step in reducing maternal deaths, the RGoB will develop a strategy to increase access to institutionally delivered births, which includes a solution to its biggest challenge: human resource constraints. The draft strategy will be developed by January 2006.</t>
  </si>
  <si>
    <t>The draft Labor and Employment Act to be submitted to the CCM by December 2005.</t>
  </si>
  <si>
    <t>Adopt the draft budget for 2006 on the basis of sectoral ceilings of the 2006-08 MTEF and in line with the priorities of the PRSP</t>
  </si>
  <si>
    <t>Adopt the Action Plan based on the  recommendations of the 2005 CPAR</t>
  </si>
  <si>
    <t>Improved monitoring of externally financed investment spending:_x000D_
- Design and implement an action plan for a complete information system based on the software SYGADE_x000D_
_x000D_
- Customize SYGADE for the monitoring of external financing._x000D_
- Develop interfaces between SYGADE, the computerized expenditure circuit (CID) and the State integrated accounting system (CIE)_x000D_
- Training in the use of the software SYGADE is completed.</t>
  </si>
  <si>
    <t>Strengthen the program budget for the sector and finalize the sectoral MTEF, including secondary education including the resources to attain the PDDEB objectives and MDGs</t>
  </si>
  <si>
    <t>The accounting system for government property is operational</t>
  </si>
  <si>
    <t>The physical verification of government property is completed.</t>
  </si>
  <si>
    <t>Ghe Government has adopted draft devolution decrees for effective transfers of functions and assets to urban communes.</t>
  </si>
  <si>
    <t>The Government has adopted a draft law defining the resources and expenses for sub-national governments.</t>
  </si>
  <si>
    <t>The Government has adopted a priority action plan to assist new regional councils and rural communes.</t>
  </si>
  <si>
    <t>The government has defined the accounting and financial regime for sub-national governments, including budget and accounting classification.</t>
  </si>
  <si>
    <t>Implement a system of subsidies for obstetrical emergencies and reduce costs of assisted birth</t>
  </si>
  <si>
    <t>Define standards and labels for oilseeds products (sesame, cashew nut, shea) and cowpeas streams.</t>
  </si>
  <si>
    <t>DPL I</t>
  </si>
  <si>
    <t>•	Authority allocated to the Ministry of Finance of Ukraine to implement direction and coordination of the activities of the State Tax Administration and the State Customs Service.</t>
  </si>
  <si>
    <t>•	Revenue policy changes: (a) elimination of most remaining tax privileges, (b) reduction of some import tariffs, (c) raising of excises on fuel and alcohol, (d) increased rents on natural resource extractions and (e) tightened dividend policy of majority state owned enterprises.</t>
  </si>
  <si>
    <t>•	Elimination of export surrender requirements.</t>
  </si>
  <si>
    <t>•	Reorganization of the State Treasury of Ukraine by transforming it into a “government body of public administration” integrated into the Ministry of Finance of Ukraine.</t>
  </si>
  <si>
    <t>Initiation of  an informatin campaign to inform farmers about their rights and opportunities as land holders.</t>
  </si>
  <si>
    <t>•	Established a communications regulator (basic law enacted,  all commission members appointed, including the head, and budget approved).</t>
  </si>
  <si>
    <t>•	Cabinet of Ministers Program “Contraband STOP” issued and steps initiated to de-shadow and deregulate customs clearance.</t>
  </si>
  <si>
    <t>Programmatic Environment DPL II</t>
  </si>
  <si>
    <t>Three states have begun decentralization for wildlife permits, one State for Forestry permits and two states for Licencia Ambiental Unica</t>
  </si>
  <si>
    <t>(ii)SENER approved the design and prepared for the implementation of the National Fund for Renewable Energy Promotion.</t>
  </si>
  <si>
    <t>(i) SECTUR established and implemented a set of indicators and benchmarks for measurement of good environmental performance of tourist facilities. (Sistema de Indicadores de Sustentabilidad para el Turismo.)</t>
  </si>
  <si>
    <t>P082278</t>
  </si>
  <si>
    <t>Programmatic AL</t>
  </si>
  <si>
    <t>Government adopts a corporate sector subsidiy reduction plan with annual targets acceptable to the Bank, and begins its implementation in the 2005 budget</t>
  </si>
  <si>
    <t>a new Civil Service Law, acceptable to the Bank and reflecting EU standards, enacted</t>
  </si>
  <si>
    <t>In municipal courts, land registration transferred from judges to court clerks through amendement of the law on land registries</t>
  </si>
  <si>
    <t>CPF sells (through tender or auctions) 10 companies with majority state ownership in a manner acceptable to the Bank</t>
  </si>
  <si>
    <t>Government decision issued on HZ subsidiary privatization determining the legal framework to be used</t>
  </si>
  <si>
    <t>HZ prepares a medium term business plan satisfactory to the Bank and takes action required to reduce the working ration to 220% in 2005</t>
  </si>
  <si>
    <t>P082412</t>
  </si>
  <si>
    <t>Santiago Urban Transport Sector DPL</t>
  </si>
  <si>
    <t>maintenance of a satisfactory macroeconomic framework consistent with the objectives of the program of reforms, including domestic and external debt sustainability</t>
  </si>
  <si>
    <t>Commitment of MOP and MTT to citizens participatory process</t>
  </si>
  <si>
    <t>inclusion of citizens participation in Transantiago design including: (i) closing eminar with 34 municipalities of the metropolitain area; (ii) workshop with local NGOs</t>
  </si>
  <si>
    <t>Press conference to disseminate information about PTUS-Transantiago; kick-off seminar of the PTUS-Transantiago, including the business community.</t>
  </si>
  <si>
    <t>a decree establishing coordinated transort and infrastructure planning mechanisms at the metropolitain level has been issued.</t>
  </si>
  <si>
    <t>a draft law allowing congestion pricing to control traffic has been finalized and sent to SEGPRES for approval</t>
  </si>
  <si>
    <t>a draft law for the institutionalization of Transantiago-SE has been sent to SEGPRES for approval, including provisions regarding the establishment of a control and technical inspection department for concession contracts</t>
  </si>
  <si>
    <t>Adoption of the Santiago Urban Transport Plan (PTUS)  as the transport policy for the Metropolitain Area of Santiago through approval by the committee of ministers</t>
  </si>
  <si>
    <t>Creation of the committee of ministers in charge of the implementation of PTUS-Transsantiago</t>
  </si>
  <si>
    <t>draft law that authorizes granting fiscal transfers to bidders for the operation of public transport system</t>
  </si>
  <si>
    <t>fare integration for the urban public transport system in metropolitain Santiago is fully operational</t>
  </si>
  <si>
    <t>Freezing the registration of all types of taxi services in the National Register for Public Passenger Services until 2010</t>
  </si>
  <si>
    <t>modification of bus functional requirements, including (i) height of accesses (low floor buses); (ii) automatic transmission and pneumatic suspension; (iii) facilities for people with reduced mobility and most vulnerable user groups, and (iv) emissions standards</t>
  </si>
  <si>
    <t>modification of the typology of terminals for passenger services</t>
  </si>
  <si>
    <t>reduction of the fleet in June 2005 by up to 20% with respect to December 2003</t>
  </si>
  <si>
    <t>The borrower has guarnateed citizen participation regarding public space recovery freed from traffic congestion throught he carrying out of at least two citizen participation seminars in each of the following neighborhoods: (a) Bellavista (Recoleta-Providencia), (b) La Vega (Constitucion- Recoleta), and (c)  Santa Lucia (Providencia) and (d) Providencia Central-Mapoch0</t>
  </si>
  <si>
    <t>adoption of air pollution reduction targets for public transport by 75% for PM10 and by 40% for Nox in relation to 1997 levels</t>
  </si>
  <si>
    <t>emissions reduction objectives with regrd to PM and Nofor public transport established in the Decontamination plan have been met to at least 80 percent of each target</t>
  </si>
  <si>
    <t>inception report for the implementation of the strategic environmental assessment of Transantiago-PTUS has been finalized</t>
  </si>
  <si>
    <t>Prepare and submit to the “Cour des Comptes” the 2003 Treasury accounts by June 2005.</t>
  </si>
  <si>
    <t>Budget for 2005 allocates greater share of resources to PRSP priority objectives relative to 2004, with adequate funding allocated to key priorities (such as, education, health, nutrition).</t>
  </si>
  <si>
    <t>Establish New Procurement Oversight Institution (“Autorité de Régulation des Marchés Publics)</t>
  </si>
  <si>
    <t>Monthly accounts produced by the 15th of the following month in Tamatave where the transitional financial management system (SIGFP) is operational.</t>
  </si>
  <si>
    <t>Satisfactory implementation of Priority Action Plan for 2004</t>
  </si>
  <si>
    <t>(i) set up the MTEF 2005-07 to serve as a basis for the budget allocation for the sector</t>
  </si>
  <si>
    <t>Implementation of national EFA Plan is on track: _x000D_
-	EFA Action Plan updated and approved by Cabinet</t>
  </si>
  <si>
    <t>Creation by decree of National Council for Nutrition.</t>
  </si>
  <si>
    <t>Establishment of the secretariat (Office National de Nutrition) and appointment of its coordinator.</t>
  </si>
  <si>
    <t xml:space="preserve">	The human resources rationalization study has been completed.</t>
  </si>
  <si>
    <t>“Projets de loi de règlement” for 2002 and 2003 submitted to the Auditor General (Chambre des Comptes)</t>
  </si>
  <si>
    <t>Adopt time bound action plan for customs reform for 2005 and start implementation.</t>
  </si>
  <si>
    <t>Update national policy on health</t>
  </si>
  <si>
    <t>The Directorate of Water and Sanitation in Antananarivo and its decentralized departments in the six provinces have started to adequately staff and equip themselves to implement  successfully the “Water and Sanitation for All” program.</t>
  </si>
  <si>
    <t>Economic Policy an PFM Credit</t>
  </si>
  <si>
    <t>6.  Establish the institutional framework for implementing the Government’s action plan for modernization and improvement of public finance management;  define the mechanisms for its implementation, monitoring and evaluation;  and inscribe resources in the draft 2006 budget for the 2006 time slice of the action plan.</t>
  </si>
  <si>
    <t>1.  Maintain a prudent budget policy consistent with the agreed macroeconomic framework.</t>
  </si>
  <si>
    <t>2.  Adopt an overall logical framework for operationalizing and appropriating the medium term budget framework (MTBF) and medium term sector expenditure framework (MTEF), synchronized with the processing timelines for the macroeconomic framework, budget preparation cycle, and preparation of the 2007-2011 PRSF.</t>
  </si>
  <si>
    <t>3.  Adopt terms of reference for preparing the 2007-2011 PRSF, that integrates the work required to coordinate the formulation and implementation of an economic growth support strategy, and includes a work program and chronogram reflecting the various steps involved (e.g. surveys, participatory process, etc).</t>
  </si>
  <si>
    <t>5.  Re-constitute the Board of Directors of the Malian Housing Bank (Banque de l’Habitat du Mali – BHM) with the addition of three private sector specialists independent of the shareholders;  Canvass existing and potential new investors to invite them to participate in the recapitalization of BHM.</t>
  </si>
  <si>
    <t>4.  Continue implementation of the cotton producer price setting mechanism (August 2005) with a view to limiting the state budgetary risk of the national cotton ginning company CMDT.</t>
  </si>
  <si>
    <t>Programmatic Education Sector DSC II</t>
  </si>
  <si>
    <t>Satisfactory implementation of macroeconomic framework</t>
  </si>
  <si>
    <t>Cabinet approves and MoE begins implementing pre-service and in-service teacher training policy including an incentive framework for qualified teachers.  MoE implements a reviseed core framework of teaching standards acceptable to IDA specifying the minimum level competencies for all teachers</t>
  </si>
  <si>
    <t>competitively selected externa service providers hired for evaluating non-government schools / colleges (grades 6-12) for (i) receiving government recognition and (ii) becoming eligible for MPO subventions</t>
  </si>
  <si>
    <t>Establishment of new schools receiving subventions in overserved upazillas stopped and begin establishing institutions in underserved upazillas</t>
  </si>
  <si>
    <t>Independent evaluatioon of first phase of competitive textbook printing and publication process completed and MOE implements recommendations.  50% of textbook production for grades 6-10 subject to competitive process as per the National Procurement guidelines.</t>
  </si>
  <si>
    <t>means tested stipend program to attract poorest childredn to school designed and piloting commences</t>
  </si>
  <si>
    <t>MOE provides Letter of Sector Policy which lays out the medium-term polcy framework and investment needs for quality improvements</t>
  </si>
  <si>
    <t>restructuring plan implemented</t>
  </si>
  <si>
    <t>Teacher pension scheme implemented</t>
  </si>
  <si>
    <t>NTRCA formallly approved by Parliament as teacher accreditation / certificatioon authority and fully staffed to perform this role</t>
  </si>
  <si>
    <t>fully functional financial management unit.  Additionally: (i) backlogs on reconciliations addressed substanially by July 2005; (ii) internal audit com;lted for all major unitys by March 2005 (substituted with special audits); (iii) a system to track action on aduti reports and PAC recommendatioons in plce by August 2004</t>
  </si>
  <si>
    <t>MoE completes exercise to track education performance and public expenditures.  Recommendations  implemented by MoE</t>
  </si>
  <si>
    <t>MoE issues administrative order amending criteria for receiving MPO.  Schools not meeting revised performance criteria have their MPO suspended.  Well performing schools will receive additional subventions</t>
  </si>
  <si>
    <t>PRSC V</t>
  </si>
  <si>
    <t>•	Require all ministries and provinces to prepare forward-looking budgets in support of SEDP</t>
  </si>
  <si>
    <t>•	Issue a comprehensive roadmap for the reform of the banking sector</t>
  </si>
  <si>
    <t>•	Monitor service delivery, introduce user feedback and cap salaries in units under Decree 10</t>
  </si>
  <si>
    <t>•	Issue Anti-Corruption Law including denunciations and monitoring of assets</t>
  </si>
  <si>
    <t>•	Issue action plans for simplification and greater transparency of administrative procedures</t>
  </si>
  <si>
    <t>•	Formulate appropriate regulatory framework for provincial infrastructure funds</t>
  </si>
  <si>
    <t>•	Issue a Unified Enterprise Law leading to equal treatment for firms regardless of ownership</t>
  </si>
  <si>
    <t>•	Issue new Intellectual Property Law in accordance with WTO requirements</t>
  </si>
  <si>
    <t>•	Set up provincial land registration offices in compliance with the 2003 Land Law</t>
  </si>
  <si>
    <t>•	Classify SOEs by performance in accordance with Decision 271 and publish the results</t>
  </si>
  <si>
    <t>•	Issue SEDP based on broad consultation, with a poverty focus and appropriate monitoring tools</t>
  </si>
  <si>
    <t>•	Strengthen regulations for the management of provincial HCFPs</t>
  </si>
  <si>
    <t>•	Develop economic, administrative and information tools for environmental protection</t>
  </si>
  <si>
    <t>•	Assign institutional responsibilities to implement the National Rural Water and Sanitation Strategy</t>
  </si>
  <si>
    <t>•	Issue regulations for inclusive education for children with disabilities</t>
  </si>
  <si>
    <t>The Government establishes the Regulatory Authority for procurement and decentralizes procurement to Procuring Entities.</t>
  </si>
  <si>
    <t>Approved budget 2004/05 in line with PRS objectives, delineating budget codes for priority sectors and items.</t>
  </si>
  <si>
    <t>Budget execution for 2003/04, and 2004/05 (FQ 1 and FQ 2), in line with approved budget and with PRS priorities, consistently reported as per identified expenditure budget codes for priority sectors and items.</t>
  </si>
  <si>
    <t>Progress in the implementation of the PFMRP.</t>
  </si>
  <si>
    <t>Pay enhancement consistent with the approved budget for FY05, and the overall thrust of the pay reform strategy.</t>
  </si>
  <si>
    <t>New business licensing framework under implementation in phased strategy.</t>
  </si>
  <si>
    <t>Finalized and obtained Government approval of the strategic plan for operationalization of the Land Act and Village Land Act.</t>
  </si>
  <si>
    <t>Building on the results of the Crop Boards review, Government approval of a strategy to reform two crop boards consistent with ASDS.</t>
  </si>
  <si>
    <t>Consolidation Support Program</t>
  </si>
  <si>
    <t>Submission of the FY2006 annual budget and MTEF to Parliament, on a combined sources basis</t>
  </si>
  <si>
    <t>Submission of the Petroleum Fund Law to Parliament, together with an approved savings policy, prepared following an open and consultative process.</t>
  </si>
  <si>
    <t>One business forum session held during FY2005</t>
  </si>
  <si>
    <t>Implementation of a pilot gran mechanism in primary schools</t>
  </si>
  <si>
    <t>Approval of disciplinary regulations for the civil service</t>
  </si>
  <si>
    <t>Appointment of the Provedor de Direitos Humanos e da Justica (Ombudsman)</t>
  </si>
  <si>
    <t>Publication by the Office of the Inspector of summary reports on investigations</t>
  </si>
  <si>
    <t>Adoption of an Action Plan to set up a Real Time Gross Settlements System (RTGS)</t>
  </si>
  <si>
    <t>Creation of the national committee for payments system (“Comité National des Paiements”)</t>
  </si>
  <si>
    <t>•	Launch of a  Real Time Gross Settlements System (RTGS)</t>
  </si>
  <si>
    <t>•	Transmission to the General Secretariat of Government of the ministerial order setting the accounting standards for the insurance sector</t>
  </si>
  <si>
    <t>•	Submission to the Prime Minister of a circular formalizing the creation of the steering committee of the Action Plan (« comité de pilotage du Plan d’action ») on the accounting and audit standards</t>
  </si>
  <si>
    <t>•	Enactment of the ministerial order setting forth the accounting standards for the insurance sector</t>
  </si>
  <si>
    <t>•	External assessment of compliance with the IOSCO principles, and transmission to the Bank</t>
  </si>
  <si>
    <t>•	Adoption of an action plan on devising insurance mechanisms for natural disasters and political events.</t>
  </si>
  <si>
    <t>•	 Decision by the CIH shareholders’ General Assembly of a capital increase of DH 1,850 million with a view to restore a positive net worth.</t>
  </si>
  <si>
    <t>•	Completion of Memoranda of Understanding between the CIH and the ONE and other public entities recording payment arrears towards the CIH</t>
  </si>
  <si>
    <t>•	Full payment by the ERACs of their arrears to CIH</t>
  </si>
  <si>
    <t>•	Submission to Parliament of a draft law on the preparation and disclosure of  consolidated financial statements for public enterprises and entities</t>
  </si>
  <si>
    <t>•	Adoption by Parliament of the law on credit institutions and similar institutions (new banking law)</t>
  </si>
  <si>
    <t>•	Adoption by Parliament of the new bylaws of Bank Al-Maghrib (BAM)</t>
  </si>
  <si>
    <t>•	Finalization of the agreement between the State and the CIH  on the settlement of the State  guarantees  to CIH</t>
  </si>
  <si>
    <t>•	Identification by the insurance regulator of the insurance companies not in compliance with regulation related to technical provisions and  solvency requirements, and advising the World Bank accordingly</t>
  </si>
  <si>
    <t>•	Transmission to the General Secretariat of Government of  the ministerial order on insurance and reinsurance companies, including provisions regarding asset diversification and valuation, solvency requirements, calculation of technical provisions and recourse to reinsurance</t>
  </si>
  <si>
    <t>•	Enactment of laws on : «  CDVM »,  Stock Exchange, mutual funds (OPCVM), Central depository (Maroclear), public offerings and Repurchase agreements (pension livrée)</t>
  </si>
  <si>
    <t>•	Preparation of an issues note on the generalization of insurance on work-related  accidents</t>
  </si>
  <si>
    <t>•	Adoption by the Council of Government of a draft law on the fight against money laundering</t>
  </si>
  <si>
    <t>•	Enactment of a ministerial order extending the scope of banking supervision to the banking activities of « CDG »</t>
  </si>
  <si>
    <t>•	Preparation by BAM of procedures for  the treatment of  financially troubled commercial banks</t>
  </si>
  <si>
    <t>•	Submission of a request to the World Bank and IMF for an update of the assessment, to be undertaken no later than the second semester of 2007, of compliance with the Basel principles on banking supervision</t>
  </si>
  <si>
    <t>•	Compliance in 2007  by CIH with prudential requirements and advising the World Bank accordingly of this situation</t>
  </si>
  <si>
    <t>•	Compliance of all insurance companies with the prudential regulations. In case of non-compliance, the insurance regulator will (i) endorse  a restructuring plan to restore compliance or (ii) resort to partial or total withdrawal of license</t>
  </si>
  <si>
    <t>•	Enactment of  the ministerial order on insurance and reinsurance companies, including provisions relating to assets diversification and valuation, solvency requirements, calculation of technical provisions and the recourse to reinsurance</t>
  </si>
  <si>
    <t>•	Liberalization of price setting for insurance premia</t>
  </si>
  <si>
    <t>•	Adoption by the Council of Government of a draft law amending the securitization law</t>
  </si>
  <si>
    <t>•	Submission to the Council of Government of a draft law on collective management schemes</t>
  </si>
  <si>
    <t>•	Submission to the General Secretariat of the Government a draft decree granting operational budget autonomy to the CDVM (article 17 - Law 69-00 – “contrôle d’accompagnement”)</t>
  </si>
  <si>
    <t>•	Preparation of an action plan on the reform of the labor funds (« Fonds du travail »)</t>
  </si>
  <si>
    <t>P088543</t>
  </si>
  <si>
    <t>Minas Gerais Partnership for Development</t>
  </si>
  <si>
    <t>Increased primary surplus from R$665million in 2002 to R$ 1,157 million in 2003 and R$1,263 million in 2004</t>
  </si>
  <si>
    <t>reduced floating debt with suppliers from previous years by R$441 million in 2003 and by R$611 in 2004</t>
  </si>
  <si>
    <t>reduced personnel expenditure to net current revenue ration from 71% in 2002 to 67% in 2003 and 61% in 2004</t>
  </si>
  <si>
    <t>achieve primary surplus target established at R$1,596 million in 2005</t>
  </si>
  <si>
    <t>cancel at least R$100 million of floating debt, or consolidated debt from the portion that is not covered in refinancing agreement with the national treasury or is not owed to the World Bank</t>
  </si>
  <si>
    <t>maintain personnel expenditure to net current revenue ratio of 60% or less in 2005</t>
  </si>
  <si>
    <t>design a mechanism of state guarantees for the PPP</t>
  </si>
  <si>
    <t>issued a decree requiring its secretariatsand agencies to process all procurment transactions in SAID</t>
  </si>
  <si>
    <t>Instal the SIAD module for use of the registration of prices method in government pruchases through the pregao electronico modalilty (e-reverse auction)</t>
  </si>
  <si>
    <t>launch its planning and budgting website with a module for the monitoring o f the execution of structural programs</t>
  </si>
  <si>
    <t>introduced an electronic modality for taxpayer registration, and collection fo the borrower tax on transfers due to death, and grants for any goods or rights as set forth in its related website</t>
  </si>
  <si>
    <t>introduced matrix management system for tax administration designed to increase tax collection efficiency</t>
  </si>
  <si>
    <t>install at least seven modules of its computerized information management system for tax administration (SIARE)</t>
  </si>
  <si>
    <t>integrate into ICMS taxpayer registration system of SIARE with the supplier registry of the integrated system for materials and services administration (SIAD)</t>
  </si>
  <si>
    <t>established a comprehensive business support program Facilita-Minas including i) special financing for small and micro enterprises; ii) administrative simplification; and iii) opening of the first one-stop shop (minas facil)for registering new forms.</t>
  </si>
  <si>
    <t>established a simplified tax regime for small businesses (SIMPLES Minas) by the secretariat of finance</t>
  </si>
  <si>
    <t>obtained legislative approval of the PPP Law by the state legislative assembly, and created the specialized PPP unit within the secretariat of economic development</t>
  </si>
  <si>
    <t>centralized payroll management in SEPLAG</t>
  </si>
  <si>
    <t>created new career structure, established 14 groupings for its civil servants, and assigned at least 70% of its staff into such groupings</t>
  </si>
  <si>
    <t>created the executive committee of the electronic government</t>
  </si>
  <si>
    <t>installed the portal minas with the government services and information organized by life events</t>
  </si>
  <si>
    <t>created a set of priority programs (GERAES) in order ti improve their implementation performance</t>
  </si>
  <si>
    <t>signed 6 partnerships agreements (termo de parceria) for OSCIP arrangements</t>
  </si>
  <si>
    <t>signed seventeen results agreements</t>
  </si>
  <si>
    <t>adopted a new environmental managemnt policy involving decentralized environmental licensing</t>
  </si>
  <si>
    <t>install new payment module integrated with the personnel management system (SISAP)</t>
  </si>
  <si>
    <t>revise and renew at least 5 agency results agreements to update these agencies' performance goals for the following year</t>
  </si>
  <si>
    <t>sign at least one results agreement (with secretariats and decentralized agencies) additional to the agreements signed priort to Frebruary 21 2006</t>
  </si>
  <si>
    <t>Report on procurement procedures and performance published on website of State Procurement Agency (SPA), including indicators of procurement efficiency and transparency, and modalities for monitoring progress</t>
  </si>
  <si>
    <t>Satisfactory progress was achieved in improving policy content of annual budget preparation and execution including better linking of MTEF to budget cycle</t>
  </si>
  <si>
    <t>new tax legislation enacted that simplifies the tax code and substantially reduces the tax burden on firms and individuals</t>
  </si>
  <si>
    <t>nationwide university entrance examinations introduced to ensure accountability at higher education level</t>
  </si>
  <si>
    <t>Broad-based anti-corruption monitoring plans adopted (through public official and user surveys)</t>
  </si>
  <si>
    <t>Developed and adopted a National anti-corruption strategy</t>
  </si>
  <si>
    <t>medium-term strategic action plan (SAP) developed for the energy sector, addressing: sector polcy; legislative measures and regulation,; privatizaiton; financing of investments; rehabilitation, energy supply and operations; financial viability of sector entities; finacial flows between state and sector (taxes vs near term state budget support); service targes and public communication</t>
  </si>
  <si>
    <t>Power distribution company UEDC has achieved at least 50% collection rate</t>
  </si>
  <si>
    <t>law aimed at liberalilzing the permit and licensing regimes approved by parliament</t>
  </si>
  <si>
    <t>Pensions are paid on time and all pension arrears are cleared as scheduled</t>
  </si>
  <si>
    <t>Preparation for implementation of targeted social assitance (aimed at extremely poor populations) has advanced significantly including: (i) development and approval of household social and economic status assessment methodology; (ii) finalization of institutional and administrative steps required for th start of the program implementation; and (ii) initiation of staff training.</t>
  </si>
  <si>
    <t>•	Agreement on action plan for enhancing the corporate financial reporting</t>
  </si>
  <si>
    <t>•	Agreement on benchmark and indicators to monitor progress of implementation of the action plans</t>
  </si>
  <si>
    <t>•	Resident advisors on board at CBE to conduct two-year capacity building program</t>
  </si>
  <si>
    <t>•	Draft MTPL market reform proposal has been submitted by EISA Chairman to the Minister of Investment</t>
  </si>
  <si>
    <t>•	Detailed proposal to set up state-owned insurer holding company has been submitted by the Steering Committee for the insurance sector restructuring to Minister of Investment</t>
  </si>
  <si>
    <t>•	Agreement on action plan for enhancing transparency and compliance with accepted standards for management of public funds including: (i) budget process; (ii) control over revenues; (iii) consolidated government budget and accounts; (iv) cash mgmt.; and (v) internal audit</t>
  </si>
  <si>
    <t>•	Adoption of scheme to deal with SOEs non-performing loans (NPLs) in state-owned commercial banks</t>
  </si>
  <si>
    <t>•	Appointment of international management consultancy firm to advise on and help implement merger of Banque Misr and Banque du Caire</t>
  </si>
  <si>
    <t>•	Completion of independent audits by international firms of 4 state-owned commercial banks (National Bank of Egypt, Banque Misr, Banque du Caire, Bank of Alexandria)</t>
  </si>
  <si>
    <t>•	Three draft insurance sector reform laws regulating  stamp duties on premia, brokers, and MTPL, have been prepared by the government</t>
  </si>
  <si>
    <t>•	Approval by CBE Governor of detailed program for capacity building in banking regulation and supervision including new organization chart for banking supervision, project teams, and IT working group</t>
  </si>
  <si>
    <t>•	Adoption by EISA Chairman of a time bound two-phase Supervisory Development Plan (SDP) agreed with the World Bank and consistent with “Component B” of the USAID (TAP2) “Financial Sector Modernization Work Plan”</t>
  </si>
  <si>
    <t>•	Contract signed for FIRST-funded technical assistance on setting “motor third party liability” (MTPL) claims provisions and premia</t>
  </si>
  <si>
    <t>•	Agreement on framework for operational restructuring of remaining two state-owned commercial banks (National Bank of Egypt, and Banque Misr-Banque du Caire)</t>
  </si>
  <si>
    <t>•	Full divestiture of state-owned bank shares in no less than 12 (out of 17) joint-venture banks registered as of June 2004</t>
  </si>
  <si>
    <t>•	Investment bank has been appointed for the restructuring and privatization  of the insurance sector and for conducting the requisite  due diligence process</t>
  </si>
  <si>
    <t>•	Sale of Bank of Alexandria to a strategic investor at advanced stage, as signified by the receipt of non-binding indicative bids from qualified potential buyers</t>
  </si>
  <si>
    <t>Programmatic Private and Financial DPC</t>
  </si>
  <si>
    <t>Serbia and Montenegro</t>
  </si>
  <si>
    <t>The Government of the Republic of Serbia has submitted to parliament of the Republic of Serbia amendments to the law on mining, satisfactor to the Bank, incorporating new royalties framework</t>
  </si>
  <si>
    <t>The amendments ot the Insurance Law have been enacted and are satisfactory to the Bank</t>
  </si>
  <si>
    <t>the GoS has submitted to Parliament  of the RoS a draft law on mortgage, satisfactory to the Bank</t>
  </si>
  <si>
    <t>The Supervisory Review Committee of the NBS Banking Supervision Department (BSD) and the Governor of the NBS have adopted the second phase of the Supervisory Development Plan, satisfactory to the Bank and the hNBS BSD has continued its implementation</t>
  </si>
  <si>
    <t>Starting December 1, 2004: (i) the Privatization Agency of the Republic of Serbia has offered for sale no less than eighteen socially owned enterprises and sold at least nine socially owned enterprises through its tender program; (ii) Pa has offered for slae through auctions no less than 180 socially owned enterprises, and sold at least 40% of such socially owned enterprises; (iii) PA has offered for sale no less than eight socially-owned enterprises, or significant parts thereof (i.e. reprsenting no less than 50% of the total assets) from the list of enterprises undergoing restructuring, using, as applicable, tenders, auctions, and asset sales procedures;a nd sold at least three socially owned enterprises set forth in the restructuring list, and (iv) Republic of Serbia owned or controlled creditors have requested the courts to initiate bankruptcy proceedings for at least 6 large SOEs set forth in the restructuring list</t>
  </si>
  <si>
    <t>The Agency for Deposit Insurance (DIA) of the RoS has offered for sale, on behalf of the GoS, a majority (i.e. more than 50%) of Vojvodjanska banka shares</t>
  </si>
  <si>
    <t>the Government of the Republic of Serbia has proposed the Parliament of the Republic of Serbia to decrease the direct subsidies to socially owned enterprises undergoing restructuring from CSD 5 billion, allocated for such purposes in the 2005 state budget, to CSD 3.85 billion in the 2006 state budget</t>
  </si>
  <si>
    <t>The Government of the Republic of Serbia has launched an international tender to engage a financial adviser for Elektroprivreda Srije, in accordance with terms of references and procedures satisfactory to the Bank</t>
  </si>
  <si>
    <t>Sleeznice Srbije (ZS) has reduced ZS staff engaged in core ZS actifities by 1,900, or 7.2 percent of total ZS core staff of 26,212 employed as of January 1, 2005 and ZOS and GOS have adopted the 2005 business plan</t>
  </si>
  <si>
    <t>The Government of the Republic of Serbia has agreed to make available CSD 4.5 billion from the Transition Fund for severance payments to employees of socially owned enterprises, such enterprises having been set forth in the list agreed upon by the Bank.</t>
  </si>
  <si>
    <t>Public Administration DPL II</t>
  </si>
  <si>
    <t>Borrower has adopted Ministerial orders (arretes) extending budget flexibility to, respectively, twelve (12) Ministries of the borrower</t>
  </si>
  <si>
    <t>Borrower has established, by a letter of the Prime Minister, a committee composed of representatives of the Ministry of Finance and Privatization of the Borrower and three (3) pilot ministries, responsible for preparing the methodology of the MTEF ("cadre de depense a moyen terme CDMT")</t>
  </si>
  <si>
    <t>Prepared and disseminated procedure manuals pertaining to monitoring and control fo procurement by the borrowers general financial controller ("Controle Generale des engagements de depenses")</t>
  </si>
  <si>
    <t>Submitted to the Bank the strategic staffing frameworks ("Referentiel des emplois et des competences") for, respectively, the Borrowers Ministry of Agriculture and Ministry of Equipment</t>
  </si>
  <si>
    <t>Adopted in its Council of Ministers a decree providing for the establishment of performance evaluation for civil servants</t>
  </si>
  <si>
    <t>adopted in its Council of Ministers a decree setting forth revised rules for the promotion of civil servants</t>
  </si>
  <si>
    <t>disseminated a circular letter by the borrowers MFP, setting forth the methodology for staff evaluation; in lieu of, has provided the Bank with a draft action pla for the implementation of a new system end 2006</t>
  </si>
  <si>
    <t>prepared harmonized statutes for administrative corps</t>
  </si>
  <si>
    <t>Submitted to the Bank a status report on work undertaken on the REC of, respectively the Borrowers MFP and MMSP</t>
  </si>
  <si>
    <t>Programmatic Decentralization and Competitiveness DPL III</t>
  </si>
  <si>
    <t>the macroeconomic framework remained consistent with the objectives of the program</t>
  </si>
  <si>
    <t>Governement continues with the institutinal framework development for decentralization including: (i) the approval of local and regional governments' Accreditation Law  regulation considering SIAF's verification and the public announcement of the accredtation of local and regional governments; and (ii) subscription of management results agreements (CARs) with at least three regional governmetns including indicators on health.</t>
  </si>
  <si>
    <t>government establisheds the legal framework which eincludes (i) uniform debt concepts; (ii) limits to the amounts of guarantees, endorsements and/or similar; and (iii) the accounting registers of such guarantees, endorsments and trust funds created by public sector entitities; and the presentation of a proposal for a regulation of sanctions</t>
  </si>
  <si>
    <t>Government has begun the implementation of the M&amp;E system which includes in the national government level: (i) selection of performance indicators for activities and main projects; (ii) an evaluation of the impact and limitations of such indicators; and (iii) initial value of indicators selected; and evaluation of such indicators</t>
  </si>
  <si>
    <t>implementation of SEACE information module and approval of a pilot plan for public sector corporate purchases</t>
  </si>
  <si>
    <t>Implementation of measures to strengthen tax collection and administration, including (i) approval of the methodology to calculate annual collection goals, to be used by Sunat; and (ii) set up and operating of the SIAF-GL cadastre collection module in 28 provincial municipalities and implementation of the expenditure, revenue and accounting modules in 606 municipalities .</t>
  </si>
  <si>
    <t>The national government prepares a strategy for the planning and financing of maintenance and rehabiliation activities in the road network under its jurisdiction; and the MTC approves the intermodal infrastructure transport plan for the next 20 years</t>
  </si>
  <si>
    <t>Upgrading quality infrastructure through (i) accreditation or authorization of at least 6 new entities of conformity assessment; (ii) issuance of 180 new technical norms (iii)  implementation of a centralized registry of entities of conformity assessment, and (iv) approval to crate two new laboratories</t>
  </si>
  <si>
    <t>seven commercial courts and one commercial appeals court are operated in Lima and implented at least one commercial court outside of Lima</t>
  </si>
  <si>
    <t>Government approves its National Plan for Competitiveness and regional competitiveness indicators for 2004 are published, establishing a methodology , sources used and follow-up system.</t>
  </si>
  <si>
    <t>two new multi-regional offices are crated and are operating involving POMPEX, MINCETUR, PROINVERSION AND PROMPYME</t>
  </si>
  <si>
    <t>The government implentes measures to accelerate the implementation of business simplification  procedures through the (i) implementatioon of SIMTA in at lesast 60% of government entities; (ii) design of SIMTA website portal for entrepreneurs services, and (iii) the creation of a one stop portal (Ventanilla Unica) in the municipality of Lima</t>
  </si>
  <si>
    <t>Government defines the ciriteria for canon distribution in natural resource exploited areas, located in one or various jurisdictions; and approves a directive from the Banco de la Nacion indicationg its lending polcy, loans limits and withholding requirements, among others</t>
  </si>
  <si>
    <t>Affordable Housing and Urban Poverty Reduction DPL II</t>
  </si>
  <si>
    <t>maintenance of a sound macroeconomic framework consistent with policy objectives and programs described in the Letter of development policy</t>
  </si>
  <si>
    <t>Five more state governments have implemented programs for modernization of its property registries, according to agreed guidelines between the GOM and the World Bank</t>
  </si>
  <si>
    <t>Government has completed an evaluation of federal housing subsidy programs taking into account land and infrastructure subsidies delivered at the local level to federally assisted housing projects, and the results are reflected in the subsidy programs designed for 2006</t>
  </si>
  <si>
    <t>SEDESOL has trengthened habitat through participatory planning, coordination and sequencing of investments</t>
  </si>
  <si>
    <t>SHF has designed and implemented a pilot project to finance housing improvements and expansions, in accodance with standards agreed between the GOM nad the World Bank</t>
  </si>
  <si>
    <t>Programmatic DPL I</t>
  </si>
  <si>
    <t>the borrower has promulgated a new audit law</t>
  </si>
  <si>
    <t>The orrower has promulgated a new law on Civil Procedure (Law on Litigation)</t>
  </si>
  <si>
    <t>The borrower has promulgated a new General Adminstrative Procedure Law</t>
  </si>
  <si>
    <t>Government has approved and submitted to Parliament draft amendments to health insurance law</t>
  </si>
  <si>
    <t>the borrower has promulgated a new law on enforcement</t>
  </si>
  <si>
    <t>the Borrower has promulgated a new labor law</t>
  </si>
  <si>
    <t>P090346</t>
  </si>
  <si>
    <t>Second Education Sector Development Policy Credit (Punjab)</t>
  </si>
  <si>
    <t>•	At least 20 TOPs signed with district governments for FY05, with agreed annual performance targets, and PESRP funds for these districts transferred to Account 4.</t>
  </si>
  <si>
    <t>•	Independent ex-post procurement review on a sample basis commissioned.</t>
  </si>
  <si>
    <t>•	Education budget approved for 2004-05 showing at least a 15% increase.</t>
  </si>
  <si>
    <t>•	Fortnightly DAC meetings to review and settle all arising audit observations (paras) in the Provincial Account No. 1, as well as progressively clear backlogs.</t>
  </si>
  <si>
    <t>•	School census conducted in October 2004 to document changes in girls’ enrolment in grades 6-8 for initiating an impact evaluation of the girls’ stipend program.</t>
  </si>
  <si>
    <t>•	Notification issued for the establishment of the PEF Board.</t>
  </si>
  <si>
    <t>•	13,000 additional teachers recruited under school specific contracts.</t>
  </si>
  <si>
    <t>•	Textbook printing and publishing opened to competition, beginning with the Primer.</t>
  </si>
  <si>
    <t>•	Independent third party surveys commissioned to assess availability of textbooks and stipends at the school level.</t>
  </si>
  <si>
    <t>•	50% of districts increased the level of district non salary recurrent budget for education.</t>
  </si>
  <si>
    <t>•	Reorganized Education Department’s Directorate of Staff Development for delivery of teacher professional development programs.</t>
  </si>
  <si>
    <t>First North West Frontier Province DPC</t>
  </si>
  <si>
    <t>Contain establishment budget to FY04 level in terms of percent of provincial GDP.</t>
  </si>
  <si>
    <t>FY05 Budget outcome, including overall deficit, to be in line with MTBF</t>
  </si>
  <si>
    <t>Maintain throw-forward ratio of development projects at or reduce it below the FY04 level of the re-prioritized ADP (3.0) years.</t>
  </si>
  <si>
    <t>Prepare a road map satisfactory to the world bank, for the revision of the Procurement law to better align it with international best practice, specifying the resources, point person and time frame needed for such revision</t>
  </si>
  <si>
    <t>re-align public expenditures with the priorities set out in the Agriculture policies (2005)</t>
  </si>
  <si>
    <t>The provincial budget for the fiscal year 2004/05 published in format based on the New Chart of Accounts</t>
  </si>
  <si>
    <t>Implement these tax administration and tax policy measures in FY05 budget:  (i) intoduce a system of bonus payments to excise and taxation staff linked to revenue collection performance;  ii) open Tax Facilitation Centers with support from private sector for collection of select tax(es); and other measures to be included with the FY05 budget</t>
  </si>
  <si>
    <t>Make Sarhad Development Authority reoriented to act as secretariat for both bodies and as investment facilitation center</t>
  </si>
  <si>
    <t>Setting up public-private collaborative bodies, including  (i) Investment Facilitation Council under Chief Minister to set broad policy direction; (ii) Investment Facilitation Committee to resolve specific constraints;</t>
  </si>
  <si>
    <t>Create management committees for industrial estates consisting of, and led by, private sector representatives</t>
  </si>
  <si>
    <t>distribute Free textbooks to all primary school students, and to all girl middle and high school students, in government schools</t>
  </si>
  <si>
    <t>Initiate steps to establish an autonomous agricultural research system consistent with the priorities set out in the agriculture policy; establish 75 farm services centers; and establish a multi stakeholder district agrucultural coordination forums in all (24) districts</t>
  </si>
  <si>
    <t>Multi-stakeholder District Agricultural Coordination Forum (DACF) establish</t>
  </si>
  <si>
    <t>Remove inconsistencies in the designation of the appointing autority for different levels of officers and staff of the departments devolved to the districts</t>
  </si>
  <si>
    <t>Develop, computerize and put into operation an HRM database that provides reliable and timely data for personnel management and planning.</t>
  </si>
  <si>
    <t>Reduce government share holding of Bank of Khyber (BoK) to 65%.</t>
  </si>
  <si>
    <t>Ensure that primary schools continue to have functional PTAs (i.e., with authority to monitor teacher attendance and to spend IM&amp;R funds), and train and make PTAs fully functional in 20% of the middle and high schools.  Ensure that districts release IM&amp;R funds to PTAs.</t>
  </si>
  <si>
    <t>In order to meet the skills needs of the private sector by adopting a demand driven approach to the operation of technical and vocational training institutes: include representatives of the private sector in the management committees of such institutions and appoint private sector representatives as chairpersons</t>
  </si>
  <si>
    <t>Expand public-private partnership in delivery of HIV/AIDS preventitive services for vulnerable populations by entering into at least three contracts with NGOs/private sector organization</t>
  </si>
  <si>
    <t>Extend TB DOTS program from 17 to all (24) districts, and hire 2,500 new Lady Health Workers to reach target of 13,000.</t>
  </si>
  <si>
    <t>Programmatic Support for Institution Building II</t>
  </si>
  <si>
    <t>•	Finalization of an implementation plan to produce indicators to monitor the ANDS</t>
  </si>
  <si>
    <t>•	External review of PRR implementation at CSO</t>
  </si>
  <si>
    <t>•	Maintain satisfactory macroeconomic framework, including increase in domestic revenues</t>
  </si>
  <si>
    <t>Approval by Cabinet of the Interim ANDS</t>
  </si>
  <si>
    <t>• 	Drafting of regulations in accordance with PFEM Law</t>
  </si>
  <si>
    <t>• 	Increase in ARTF eligibility ratio</t>
  </si>
  <si>
    <t>•	Adoption by Cabinet and initial implementation of an Action to strengthen Public Finance Management</t>
  </si>
  <si>
    <t>•	Audit of 2005/06 state budget at INTOSAI’s auditing standards</t>
  </si>
  <si>
    <t>•	Implementation of the Procurement Law (creation and functioning of a Procurement Policy Unit, adoption of procurement regulations, adoption of a plan to decentralize procurement authority based on performance, setting up of a functioning Review Committee system, and functioning of a Procurement Data Management System in 3 key spending ministries)</t>
  </si>
  <si>
    <t>•	Release of the audit findings and the Government’s follow-up plan</t>
  </si>
  <si>
    <t>•	Reorganization of MoF’s budget department along sectoral lines to better integrate the operating and development budgets</t>
  </si>
  <si>
    <t>Strengthening and updating of the MTFF</t>
  </si>
  <si>
    <t>•	Completion of analysis of 2005 National Risk and Vulnerability Assessment</t>
  </si>
  <si>
    <t>•	Preparation by IARCSC of a policy note to enhance the role of women in the civil service</t>
  </si>
  <si>
    <t>•	Adoption by cabinet of  the new PAR strategy including cost assessment and detailed implementation plan</t>
  </si>
  <si>
    <t>•	Adoption by cabinet of key regulations under  civil service law</t>
  </si>
  <si>
    <t>•	Develop mechanism to review quality of process and outcomes in merit based appointment and assess quantitative and qualitative progress achieved in this regard</t>
  </si>
  <si>
    <t>•	Development and implementation of a  monitoring and evaluation framework of administrative reform</t>
  </si>
  <si>
    <t>•	Further progress according to the Government’s Verified Payroll Plan</t>
  </si>
  <si>
    <t>•	Preparation of a specific action plan for the resolution of state-owned commercial banks (that includes, dates for the appointment of comprehensive management team, capitalization plan, and short and long term plans for the rehabilitation and corporatization of  their urban and rural banking activities)</t>
  </si>
  <si>
    <t>•	At DABM, preparation of quarterly reports on enterprise physical and financial parameters by department that monitor progress toward financial viability</t>
  </si>
  <si>
    <t>Adoption by Cabinet of a policy to clarify the budget and reporting requirements of SOEs that remain under Government’s ownership</t>
  </si>
  <si>
    <t>•	Iissuance of regulation for the registration/licensing and supervision of non-banking financial institutions (including the insurance and leasing sector)</t>
  </si>
  <si>
    <t>• 	Gazetting of  Business Organization Law</t>
  </si>
  <si>
    <t>•	Adoption by Cabinet of a privatization policy</t>
  </si>
  <si>
    <t>Development Support Credit III</t>
  </si>
  <si>
    <t>satisfactory implementation of the agreed macroeconomic framework under the PRGF</t>
  </si>
  <si>
    <t>ensure compliance with regulations thrhough annual procurement review by independent consultants</t>
  </si>
  <si>
    <t>Implement first phase of new budget process for FY06 budget, including allocation of resources for programs integrating recurrent and capital spending in call notices medium term expenditure plans, in selected ministries in line with PRSP objectives</t>
  </si>
  <si>
    <t>present to parliament a procurement law including provision for concession contracting</t>
  </si>
  <si>
    <t>initiate implementation of modernizaiton of the National Board of Revenue, including strengthening the functions of the Board, especially audit and information technology, through appropriate legislation and other administrative changes</t>
  </si>
  <si>
    <t>present to parliament by June 2005 Financial Reporting Act, including provision for independent oversight financial Reporting council</t>
  </si>
  <si>
    <t>implement new personnel management system, including extended merit-based promotions, transfers within clusters, revised compensation system and enhanced training</t>
  </si>
  <si>
    <t>Anti-corruption commission fully staffed and operational</t>
  </si>
  <si>
    <t>announce timebound plan for power sector financia restructuring</t>
  </si>
  <si>
    <t>Implement agreed strategy for resolution of other NCBs</t>
  </si>
  <si>
    <t>maintain government arrears to the power sector at no more than 3 months of receivables.  Reduce receivables from autonomous bodies and private customers to no more than 6 months bills  by december 2004 and 3 months by June 2005</t>
  </si>
  <si>
    <t>reduce losses of state owned enterprises in manufacturing by at least 10 percent</t>
  </si>
  <si>
    <t>bring Rupali bank to the point of divestment by December 2004</t>
  </si>
  <si>
    <t>announce policy for sale of captive private power to the grid</t>
  </si>
  <si>
    <t>remove all quantitative restrictions, except those on grounds of health, national secrutiy, religion and environmental protection</t>
  </si>
  <si>
    <t>Plan for the settlement of contingent liabilities and debt approved by Ministry of Finance</t>
  </si>
  <si>
    <t>Prepare MTEF: unified budget classification used for 2006 budget and approval of the Framework law on budget and planning law by the council of ministers</t>
  </si>
  <si>
    <t>2005 revised budget takes into account adequate funding of GPRSP priorities</t>
  </si>
  <si>
    <t>Promulgation of the local finances law, once approved by parliament</t>
  </si>
  <si>
    <t>Creation of database, validation of current beneficiary list of PSM/PSS, and distribution of new identification cards</t>
  </si>
  <si>
    <t>first year of teacher training action plan for basic education implemented</t>
  </si>
  <si>
    <t>civil servant's database operational and deconcentrated for regular updating by sectors, used as a abasis for a diagnostic on human resources and elaboration of reform options</t>
  </si>
  <si>
    <t>report of 2004 statistics published</t>
  </si>
  <si>
    <t>approval of social protection strategy by the council of ministers</t>
  </si>
  <si>
    <t>In the annual public expenditure review, Government agreed with donors on the MTEF for 2004/05 - 2006/07, and executed the 2004/05 budget through the four quarters consistent with budget allocations</t>
  </si>
  <si>
    <t>Satisfactory implementation of undertakings agreed in Education Sector November 23 and confirmed by 2004 Review.  These included:_x000D_
* ensuring that Budget and releases in line with GoU guidelines maintained a minimum of 31% of recurrent discretionary expenduture for education and at least 65% for primary education;_x000D_
* Progress reports on the implementation of the Financial Management Stengthening Component of the Second Economic and Financial Management Project and Financial Accountability Project;_x000D_
* Government will measure and report on the folowing indicators: primary completion rates for P7; survival rates for all grades; percentage of pupils reaching defined level of competency in literaciy in English at P3 and P6;_x000D_
* Develop new critical indicators to reflect realities, aspirations and targets of ESIPII and PEAPII;_x000D_
report on critical indicators, will prepared and incorporated in the Edication Sector Annual Performance Report;_x000D_
* mechanism for monitoring the share of filled positions strengthened and an action plan implemented leading to an increase in the number of teachers on the payroll with particular attention to the 10 districts with the biggest teacher establishment gap;_x000D_
* a drafted costed strategic plan for higher education feeds into the 2004/05 planning and budgeting cycle; and_x000D_
* quality enhancement indicators for PRSC 5: pupol / teacher ration 56:1 ; pupil / textbook ratio 3:1, pupil / classroom ratio 92:1</t>
  </si>
  <si>
    <t>Ministries of public service and finance, planning and economic developmetn jointly agree on an updated pay reform strategy and target salary adjustments for the medium term.</t>
  </si>
  <si>
    <t>Implementation of the national anti corruption plan commenced</t>
  </si>
  <si>
    <t>In Collaboration with MFPED, PMS submitted a cabinet memorandum on recommendations for controlling the size of the Public Administration and for enhancing cost efficiency and effectiveness in the public sector targeting health, education, agriculture, water and sanitation, and community development and submission to IDA an action plan on the implementation of these measures by end of May 2005</t>
  </si>
  <si>
    <t>Inspector General of Governmet (IGG) verfied asset declaration of ministers in accordance with the law, and measures to strengthen the verification process have been identified</t>
  </si>
  <si>
    <t>Ministry of Finance, Planning and Economic Development drafted a revised audit bill 2002 to ensure adequate operational independence of the auditor general</t>
  </si>
  <si>
    <t>Satisfactorily implemented the core undertakings by April 2005 as agreed in the October 2004 Joint PMA Annual Review.  These were:_x000D_
*MAAIF Development Strategy and Investment Plan finalized and approved by PMA Steering Committee;_x000D_
*UNBS, MTTI and MAAIF establishing Ugandan Maize Standard aligned to the East African regional standard;_x000D_
* Warehouse Receipts Bill tabled in parliament;_x000D_
* MTTI and MAAIF implements market informatin system in 6 districts;_x000D_
* MOWHC and Local Government maintains 9000km of district roads, rehabilitates 760km of district roads and undertakes spot improvements on 320km of community roads;_x000D_
* MFPED operationalises MCAP  funds outreach support and capacity building to MFIs in rural aresas with 10 new branches established reaching 10,000 new clients;_x000D_
* MAAIF expands and deepens NAADS coverage to 29 districts and 280 sub-counties;_x000D_
* MPS  and Local Government delayers extention staff in 5 districts;_x000D_
* National Research Systems Bill tabled in Parliament_x000D_
* MOES submits to cabinet the national agricultural education strategy; and_x000D_
* MWLE completes baseline assessment survey of land right awareness levels of women.</t>
  </si>
  <si>
    <t>Local Government amendement bill (procurement) tabled in Parliament</t>
  </si>
  <si>
    <t>Satisfactory implementation of undertakings agreed in the Health Sector Review November 2003 and confirmed by 2004 Review.  These included:_x000D_
* establishing a sub-sector working group for sanitation to coordinate and liase with sanitation stakeholders and operationalise the Memorandum of Understanding; outlining budget mechanisms for sanitation at all levels and tested models in selected districts and urban councils. (as was adopted by the Water Sector);_x000D_
* finalising the Programme 9 tracking study;_x000D_
* holding a stakeholders workshop to finalise Programme 9 tracking study report and implement the recommendations;_x000D_
* based on a technical review, examine the requirements for additional working capital/stock financining for NMS and related capacity to ensure zero tolerance for stock outs of essential drugs and health supplies and propose a mechanism to provide such funding and required support to NMS;_x000D_
* bringing together MOH, MOES, PNFP, concernd HDPs and other stakeholders to initiate the scaleup of training and improvement of the quality and outputs of health workers for the HSSP.  Ministry of health to appoint a technical committee to implement the recommendations of the Social Services Committee of Parliament on revisiting the minimum entry requirements for entry into health training schools;_x000D_
* scaling up capacity builiding for anti retroviral therapy management and uptake to all district and NGO hospitals;_x000D_
initiating the rollout of the emergency obstetric care in all the distrits and completed the needs assessment in the remaining 37 districts; and _x000D_
* initiating and further developing guidelines for community dialogue, mobilisation  and participation in health promotion and health services delivery</t>
  </si>
  <si>
    <t>Satisfactory implementation of undertakings agreed in water and sanitation sector review in September 2003 and confirmed by 2004 review.  These included:_x000D_
* revising the sector in vestement and operational plans;_x000D_
developing and initiating the implementation of pro poor subsidy policy and strategy;_x000D_
* accelerating the implementation of urban institutional reform process;_x000D_
* establishing a sanitation subgroup for WSSWG_x000D_
* establishing a budget mechanism for sanitation and test models in selected districts;_x000D_
* carrying out a comprehensive performance monitoring of the sector;_x000D_
* carrying out value for money (VFM) and tracking studies; and _x000D_
* developing and implementing a strategy for response to emergency WSS situations</t>
  </si>
  <si>
    <t>Adopt the recommendations derived from the financial and technical audit of the wage bill in the public sector.</t>
  </si>
  <si>
    <t>Finalize Draft Procurement Code on the basis of the recommendations derived from recent evaluation study and circulate the project throughout the Government.</t>
  </si>
  <si>
    <t>Prepare, on a programmatic basis (Medium Term Expenditure Framework), a 2006 budget proposal for at least four ministry departments including the ministry of health.</t>
  </si>
  <si>
    <t>Prepare a draft 2006 consolidated investment budget for the education and health sectors taking into account the decentralization of the budget execution.</t>
  </si>
  <si>
    <t>Adopt a coherent and integrated social protection strategy toward the most vulnerable groups identified in the PRSP.</t>
  </si>
  <si>
    <t>Begin FONDEF activities by launching professional training programs in at least 10 enterprises.</t>
  </si>
  <si>
    <t>Carry out a study on the rationalization of its internal and external control systems.</t>
  </si>
  <si>
    <t>Implement a new civil service remuneration strategy, including the adoption of a pilot program for the decentralization of health sector staff.</t>
  </si>
  <si>
    <t>Establish the committee for the coordination, monitoring, and evaluation of the implementation of the sectoral strategy for Justice.</t>
  </si>
  <si>
    <t>Establish the Commission Nationale contre la Corruption, provided budget allocations for its operations in 2005 and 2006, appointed its secretary general, and provided adequate facilities.</t>
  </si>
  <si>
    <t>Produce statistical reports for years 2003 and 2004 as well as for the first semester of 2005 on the basis of the data collected from the health information management system (SIG).</t>
  </si>
  <si>
    <t>Increase the immunization coverage (DPT3&gt; 80%) through the EPI.</t>
  </si>
  <si>
    <t>Transitional Support for Economic Recovery</t>
  </si>
  <si>
    <t>Maintenance of  macroeconomic stability</t>
  </si>
  <si>
    <t>•	Each province to be informed of their budget allocation.</t>
  </si>
  <si>
    <t>•	Production of monthly budget execution report until June 2005.</t>
  </si>
  <si>
    <t>•	The 2005 budget to be presented by province, indicating clearly the funds made available to provincial medical inspectors (MIPs).</t>
  </si>
  <si>
    <t>First disbursement of the block grants, and effective publicizing of the program.</t>
  </si>
  <si>
    <t>Extension of the moratorium through an inter-ministerial or presidential decree until_x000D_
•	the legal review is completed; _x000D_
•	transparent auction procedures are adopted; and _x000D_
•	a 3-year planning strategy for future concessions is adopted.</t>
  </si>
  <si>
    <t>Launching of the legal review of concessions, consisting of_x000D_
•	adoption of a new presidential or inter-ministerial decree specifying credible and transparent procedures,_x000D_
•	publication of the list of existing concessions, and_x000D_
•	 recruitment of the independent expert (legal advisor);</t>
  </si>
  <si>
    <t>First group of civil servants have been identified according to the strategy adopted.</t>
  </si>
  <si>
    <t>•	Issuance of instructions by the Minister of Budget on how to justify the use of advance funds (MAD)</t>
  </si>
  <si>
    <t>•	Issuance of the presidential decree creating the commission de validation des titres miniers, with all members nominated and approved.</t>
  </si>
  <si>
    <t>•	Signing of management contract for GECAMINES with a company selected through due process.</t>
  </si>
  <si>
    <t>Maintain adequate macroeconomic framework</t>
  </si>
  <si>
    <t>Submitted  draft 2006 budget law to cabinet, consistent with macro-framework, 2006-08 MTEF, including detailed, output-oriented MTEFs for the education, energy, health, and water sectors, and PRSP priorities</t>
  </si>
  <si>
    <t>2004  budget  execution report submitted to Auditor General and presented to Parliament</t>
  </si>
  <si>
    <t>MTEF 2006-2008 ceilings and 2006 Budget are consistent with the sector financing strategy; Present official government draft budget document to all stakeholders in July 2005</t>
  </si>
  <si>
    <t>Organic Budget Law adopted by Lower Chamber; Office of the Accountant General established; and study commissioned to determine ways of supporting its operationalization;</t>
  </si>
  <si>
    <t>Revised draft public procurement law adopted by Cabinet and submitted to Parliament, establishing  a new independent regulatory body, notably with responsibility for: (a) provision of advice to contracting entities; (b) preparation of amendments to the legislative and regulatory framework and implementing regulations for public procurement; and (c) provision of implementation tools and documents to support training and capacity building of implementation staff</t>
  </si>
  <si>
    <t xml:space="preserve"> Carry out a comparative review of  the 2 pilot schemes and ensure 2006 budget covers at least 75% of their cost</t>
  </si>
  <si>
    <t>Produce, publish and disseminate the 2004 PRS report</t>
  </si>
  <si>
    <t>Produce and publish  plan of action plan of the Ombudsman office</t>
  </si>
  <si>
    <t>Government commissions a Capacity Needs Assessment for accounts and internal auditors in Government and adopts its recommendations</t>
  </si>
  <si>
    <t>Approval by RURA (Rwanda Utilities Regulation Agency)  of revised Electrogaz tariffs and Electrogaz Management Contract “performance indicators” adjusted</t>
  </si>
  <si>
    <t>Good faith negotiations reached for the privatization of Rwandatel, Rwandex and Nshili- Kivu tea plantation and initiate privatization process of rice factories of Rwamagana, Gikonko and Bugarama</t>
  </si>
  <si>
    <t>Publish baseline of citizen report cards survey</t>
  </si>
  <si>
    <t>MINITERE/DEA has developed guidelines to assist districts in contracting private operators for managing new or rehabilitated systems; management contracts have been signed in at least 1 district in each of 4 pilot provinces</t>
  </si>
  <si>
    <t>Developed strategy to apply sanctions for non-compliance with financial reporting for SNCOs.</t>
  </si>
  <si>
    <t>Implemented a pilot for access to DTI facilities.</t>
  </si>
  <si>
    <t>Satisfactory progress made in strengthening the operation of the Large Tax Payers Unit at the State Tax Service, especially in audit, collection, and enforcement.</t>
  </si>
  <si>
    <t>Continued satisfactory progress on school rationalization program and teacher salaries raised by 16%.</t>
  </si>
  <si>
    <t>Adopted a 3-year implementation plan for tertiary education, including sustainable financing and piloting.</t>
  </si>
  <si>
    <t>Submitted forest code to Parliament and satisfactory progress made in developing the restructuring plan for the forest company.</t>
  </si>
  <si>
    <t>Law on Electronic Signature and Document approved and under implementation.</t>
  </si>
  <si>
    <t>(a) adopted rules for service provision and procedures for monitoring  quality in energy and drinking water</t>
  </si>
  <si>
    <t>(b) performance-monitoring data for energy and water sectors published</t>
  </si>
  <si>
    <t>(c) results of financial performance of PSRC-regulated irrigation companies published</t>
  </si>
  <si>
    <t>(d) adopted power market rules for trade, dispatching, safety of the grid.</t>
  </si>
  <si>
    <t>Amended civil code and related procedures and regulations on secured credit and streamlined civil court procedures and court decision enforcement.</t>
  </si>
  <si>
    <t>Developed draft law on private pension insurance and action plan on supervisory and regulatory capacity for private pension services.</t>
  </si>
  <si>
    <t>Adopted a policy statement incorporating a more liberal and flexible stance to civil aviation and indicating a simplification of procedures.</t>
  </si>
  <si>
    <t>Initiated railway company reforms</t>
  </si>
  <si>
    <t>Satisfactory progress made in hospital rationalization program.</t>
  </si>
  <si>
    <t>Framework for agricultural extension, research and education adopted.</t>
  </si>
  <si>
    <t>Established inter-ministerial working group and begun implementation of a time-bound action plan of reforms in rural roads, water, energy and telecom sectors that encompass universal access, clarify ownership and pave the way for private-public partnerships.</t>
  </si>
  <si>
    <t>Broad Based Growth DPL II</t>
  </si>
  <si>
    <t>issue budget formulation policy for 2006 consistent with a NFPS deficit target of 2.3% of GDP</t>
  </si>
  <si>
    <t>New rules have been issued on loan classification and provisioning, and on credit risk administration, consistent with international best practices</t>
  </si>
  <si>
    <t>Further progress in PFM improvement program as evidenced by the finaliztion of the project for internal control systmes regulation by the Minjstry of Finance</t>
  </si>
  <si>
    <t>issuance of implementing regulations for Procurement law</t>
  </si>
  <si>
    <t>Progress in implementing the e-government strategy as evidenced by the launch of the payments portal, and the module for publication of government acquisitions</t>
  </si>
  <si>
    <t>Fiscal reform increasing excise taxes approved</t>
  </si>
  <si>
    <t>securitization law presented to assembly</t>
  </si>
  <si>
    <t>Actions taken to improve market performance, including the presenation to Assembly of comsuner protection law</t>
  </si>
  <si>
    <t>Ratification of DR-CAFTA and launch of programs to ensure broad participation in its benefits</t>
  </si>
  <si>
    <t>Programmatic Business Productivity and Efficency Loan</t>
  </si>
  <si>
    <t>•	Streamline foreign trade activities through the issuance by the Ministerio de Comercio, Industria y Turismo (MCIT) of Decree 4149 dated 10 December 2004 establishing a Ventanilla Unica as a one-stop electronic platform to process all documentation to export and import goods and services, and simplifying container inspection processes</t>
  </si>
  <si>
    <t>Strengthen the domestic money markets and government debt secondary markets by (a) finalizing a study of the situation and limitations of the existing money markets with emphasis on repos and other securities-based lending and (b) finalizing a study on diagnosis of current restrictions for the issuance and liquidity of short term government bonds (TES) in primary and secondary markets</t>
  </si>
  <si>
    <t>•	Provide a stable legal framework for direct investment through the enactment of a Legal Stability for Investors Law under which investors in major new projects can purchase government guarantees that certain applicable rules will not change</t>
  </si>
  <si>
    <t>•	Lower the impact of illegal activities on the financial sector by strengthening the Anti Money Laundering/Combating the Financing of Terrorism (AML/CFT) regulatory framework through the issuance of decree 3420 (2004) reorganizing the Comisión de Coordinación Interinstitucional Contra el Lavado de Activos</t>
  </si>
  <si>
    <t>•	Promote sound financial access through: (a) enactment of Law 920/2004 allowing the provision of housing finance by Cajas de Compensación to members in a framework of adequate prudential regulation; (b) issuance by MHCP of a decree regulating the financial activities to be carried out by Cajas de Compensacion; and (c) issuance by MHCP of decree 1324 dated 28 April 2005 strengthening the prudential regulation of the Fondo Nacional de Garantias (FNG)</t>
  </si>
  <si>
    <t>•	 Strengthen supervision by (a) adopting a plan, approved by MH, to support the ongoing merger process of the Superintendencia Bancaria (SB) and the Superintendencia de Valores (SV) to create a new Superintendencia Financiera (SF); (b) implementing, by SB, of an early warning system for pension funds; and (c) issuance by SB of circulars 047 and 052 of 2004 enhancing the role of internal comptrollers and external auditors in risk management of banks and other institutions supervised by SB</t>
  </si>
  <si>
    <t>•	Promote new issuances and the development of new capital markets products through (a) issuance of a resolution by the Sala de Valores establishing the framework to facilitate the creation of Private Equity Funds and (b) implementing an automatic prospectus generating system to lower transactions costs of new issuances</t>
  </si>
  <si>
    <t>•	Strengthen capital markets development and supervision through the enactment of a Securities Law that includes improved investor protection rules and upgraded supervisory powers for the SV</t>
  </si>
  <si>
    <t>•	Reduce transactions costs and facilitate entrepreneurial activities through (a) Enactment of a Law to Rationalize Bureaucratic Procedures (Ley Anti Trámites); and (b) Issuance of CONPES policy document 3292 dated 28 June 2004 establishing the strategy on inter-institutional collaboration to rationalize bureaucratic procedures particularly regarding business activities</t>
  </si>
  <si>
    <t>Broad Based Growth DPL</t>
  </si>
  <si>
    <t>Maintain a stable macroeconomic framework</t>
  </si>
  <si>
    <t>Budgetary allocations for social expenditures (peace accords definition) increased from 5% of GDP executed in 2004 to at least 5.5% in 2005</t>
  </si>
  <si>
    <t>transparent web-based procurement system (Guatecompras) in use in 76 public sector agencies and 185 municipalities</t>
  </si>
  <si>
    <t>Recovered revenues lost as a result of constitutional court rulings through (i) passage of 2004 fiscal package by Congress; (ii) passage in 2005 of law on petroleum and derivatives taxes; and (iii) better tax enforcement as evidence by improved collections of at least 0.5% of GDP</t>
  </si>
  <si>
    <t>Investment promotion office, Invest in guatemala, established and fully operational</t>
  </si>
  <si>
    <t>DR- CAFTA treaty signed and ratified by Congress</t>
  </si>
  <si>
    <t>integrated financial management system (SIAF) operationa in 43 central government entities - including Congress - 20 decentralized agencies, and 46 municipalities; and fiscal transparency portal launched to enhance public access to budget data</t>
  </si>
  <si>
    <t>Achievement of international security certification of all guatemalan seaports</t>
  </si>
  <si>
    <t>Guatemala taken off list of non-cooperative countries of the Financial Action Task Force</t>
  </si>
  <si>
    <t>PRSC IV</t>
  </si>
  <si>
    <t>Approved budget for FY06 in line with Mkukuta</t>
  </si>
  <si>
    <t>Expenditure outturn for FY05 consistent with approved budget</t>
  </si>
  <si>
    <t>National Audit Office Staff has been trained, and procurement and installation fo computer equipment of the National Audit Office completed, allowing audit through IFMS and future periods</t>
  </si>
  <si>
    <t>Organization structure of PPRA approved and additional budgetary resources allocated to PPRA.</t>
  </si>
  <si>
    <t>Progress in the implementation of the ActionPlan for the Rationalization of Roles, Functions, Financing and Accountability of Crop Boards, consistent wit the agriculture sector development strategy, including issuing of ministerial circular for crop boards to cease charging levies/cess.</t>
  </si>
  <si>
    <t>Pay enhancement consistent with the approved budget for FY06, and the overall thrust of the pay reform</t>
  </si>
  <si>
    <t>Process agreed to reform the public sector allowances regime, based on the recommendations of ongoing review</t>
  </si>
  <si>
    <t>draft bill on business activities registration submitted to parliament</t>
  </si>
  <si>
    <t>Progress in the implementation of the strategic plan for operationalizing the land act and village land act, includuing the issuing of 400 certificates of customary rights during the first half of FY06</t>
  </si>
  <si>
    <t>Satisfactory health sector review.</t>
  </si>
  <si>
    <t>Programmatic Loan for Sustainable and Equitable Growth II</t>
  </si>
  <si>
    <t>adequate macroeconomic framework</t>
  </si>
  <si>
    <t>publication of updated growth strategy and prioritization of public investments</t>
  </si>
  <si>
    <t>amendment to tax code enacted</t>
  </si>
  <si>
    <t>selectivity levels cut from 40% to 30%</t>
  </si>
  <si>
    <t>tax exemption (PIS COFINS) for captial goods imports of exporting firms approved</t>
  </si>
  <si>
    <t>tax breaks and tax incentives for private R&amp;D developed</t>
  </si>
  <si>
    <t>blueprint prepared for second phase payments reform(retail payments)</t>
  </si>
  <si>
    <t>evaluation of residual risk in the payments system completed</t>
  </si>
  <si>
    <t>legal framework for direct-subsidy to private sector R&amp;D established</t>
  </si>
  <si>
    <t>PPP law approved by Congress</t>
  </si>
  <si>
    <t>Bankruptcy law enacted and training program for courts started</t>
  </si>
  <si>
    <t>Law on career development plan for regulators approved by congress</t>
  </si>
  <si>
    <t>output based maintenance / rehab contracts of 30% of federal road networks</t>
  </si>
  <si>
    <t>geographical restructuring of railway concessions completed</t>
  </si>
  <si>
    <t>constitutional amendment no. 45 approved (sumula vinculante and conselho natcional de justica)</t>
  </si>
  <si>
    <t>innovation law approved</t>
  </si>
  <si>
    <t>law no. 11,187/2005 approved by congress</t>
  </si>
  <si>
    <t>reform of fundas secoriais</t>
  </si>
  <si>
    <t>submission of reform of reinsurance markets to congress</t>
  </si>
  <si>
    <t>regualation and enactment of payrol deduction loans</t>
  </si>
  <si>
    <t>Approval of Agenda Portos</t>
  </si>
  <si>
    <t>average net release time cut by 20%</t>
  </si>
  <si>
    <t>Ensure that the provisions of the Public Procurement Act fully implemented and applied to headquarters and regional offices of key MDAs (MoFEP, MoE, MoH, MLGRD, and MRT)</t>
  </si>
  <si>
    <t>Include HIPC funds in the budget formulation process, with allocations by MDAs in the budget proposal.</t>
  </si>
  <si>
    <t>Implement the 2005 tranche of the PSDS action plan, including: (iv) further reducing time for registering businesses.</t>
  </si>
  <si>
    <t>Extend capitation grants to all pupils attending public primary and junior secondary schools and eliminate all government and district controlled fees for all public primary and junior secondary schools.</t>
  </si>
  <si>
    <t>Continue implementation of activities aimed at reducing fraud and combating corruption, including: (i) ratifying the UN and the AU anti-corruption conventions and indexing all anti-corruption legislation</t>
  </si>
  <si>
    <t>Ensure that the Government’s computerized financial and accounting system  (BPEMS) is fully operational in the headquarter and Tema offices of the Ministry of Finance and Economic Planning and key line ministries (Education, Health, Roads and Transport, Local Government and Rural Development), with core functionalities (general ledger, purchase order and accounts payable) being utilized on-line for processing and reporting transactions</t>
  </si>
  <si>
    <t>•	Settling ECG accounts receivable from MDAs and the GWCL within 90 days; and</t>
  </si>
  <si>
    <t>Register the indigents at the District-wide Mutual Health Insurance Schemes (DMHIS) and have the National Health Insurance Council (NHIC) transfer the premium subsidy to district schemes.</t>
  </si>
  <si>
    <t>Rural and Social Policy Reform Credit</t>
  </si>
  <si>
    <t>prepare rural MTEF  (MDA, MRA, MATDC, MHE-LCD), satisfactory to IDA, to be taken into account in the preparation fo the LF 2007 and the revised PRSP</t>
  </si>
  <si>
    <t>Prepare an overview of the execution of 2005 cash management plan, (quarterly allocation/execution) and a cash management plan for 2006 (both satisfactory to IDA) measure to be implemented annually</t>
  </si>
  <si>
    <t>Take into account in quarterly budget regulation the priority expenditures to be secured for education, health, and rural sectors, including their seasonality</t>
  </si>
  <si>
    <t>ensure regular payment of contractual teachers (CT) salaries through the following actions:_x000D_
- apply norms on steps and dimeframes in processing the payment of the CT salaries_x000D_
- send appropriate circular letter to the regional treasuries</t>
  </si>
  <si>
    <t>pass a bill adopting texts to ensure ENIs are fully  operational in their new status</t>
  </si>
  <si>
    <t>release to food crisis unit (CCA) all funds programmed in 2006 budget (CFAF 5 bn) to meet urgent needs to purchase food for distriutioon during upcoming pre-harvest period</t>
  </si>
  <si>
    <t>pass a bill adopting revised RDS action plans (which integrate the program for food securitiy through irregation development)</t>
  </si>
  <si>
    <t>pass a decree and bills adopting the full subsidization of the following products and services; contraceptives, caesarean, pre-natal consultations, and healthcare for children under five</t>
  </si>
  <si>
    <t>pass a bill from MDA adopting gradual installation of regional land administration offices (SPR-CR) whose mandate includes elaboration of regional land mangement schemes</t>
  </si>
  <si>
    <t>pass bill adopting status of personnel of national statistic institute (INS)</t>
  </si>
  <si>
    <t>compile a report, satisfactory to IDA, with concrete recommendations to improve structure and functioning of MEF</t>
  </si>
  <si>
    <t>pass a bill adopting action plan to improve management of CT and their allocation, and begin implementation by:_x000D_
_x000D_
- passing a bill adopting involvement of COGES in management of CTs;_x000D_
-passing a bill adopting norms in terms of the numbers of administrative departments and staffing for decentralized structures (DREBA, IEP, SP); and _x000D_
- allocating geographically the newly recruited CT, taking into account the 25 departments already overstaffed</t>
  </si>
  <si>
    <t>prepare and implement, on an experimental basis, an information and communication program, satisfactory to IDA, on the allocations of goods and their provision at the school level in the regions of Maradi and Tillaberi</t>
  </si>
  <si>
    <t>take measures, satisfactory to IDA, to include in the LF 2007 the cost of services and products fully subsidized (contraceptives, caesarian, pre-natal consultations, health care for children under 5); measures to be implemented annualy</t>
  </si>
  <si>
    <t>pass bill adopting regional recruitment process for qualified staff (national total of 715 contractual agents and civil servants) to address the sectors human resouce deficit in accordance with strategic objectives</t>
  </si>
  <si>
    <t>DPL II</t>
  </si>
  <si>
    <t>•	Develop and implement a debt management strategy</t>
  </si>
  <si>
    <t>•	Implement law 33/04 by drafting government regulations.  This includes the re-design of KMK 35 and re-allocation of deconcentrated central government spending to the DAK mechanism</t>
  </si>
  <si>
    <t>•	Investigation unit is established and fully operational in the IG MoF, vested with the necessary legal powers to investigate all MOF employees</t>
  </si>
  <si>
    <t>•	Issue additional implementing regulations for State Finance Law, Treasury Law and State Audit Law</t>
  </si>
  <si>
    <t>•	Treasury single account timetable and activity plan adopted for the consolidation of bank accounts</t>
  </si>
  <si>
    <t>•	Make tax revenue administration more efficient through expansion of modern tax offices</t>
  </si>
  <si>
    <t>•	Complete draft amendment of Law 34 to move from negative to positive list for regional tax items to restrict the creation of nuisance and/or economically harmful charges and levies.</t>
  </si>
  <si>
    <t>•	Develop a medium-term plan for infrastructure development that encourages public-private partnerships</t>
  </si>
  <si>
    <t>•	Develop a medium-term action plan and effective framework to coordinate the development of SMEs</t>
  </si>
  <si>
    <t>•	Develop strategy to strengthen non-bank financial institutions</t>
  </si>
  <si>
    <t>•	Continue establishing a financial safety net including implementing the first phase of the removal of the deposit guarantee and clarify roles with respect to bank closing and emergency operations</t>
  </si>
  <si>
    <t>•	Progress in reducing subsidies to the non-poor</t>
  </si>
  <si>
    <t>MOF approved PEMSP annual implementation plan and capacity building plan for FY2005-6</t>
  </si>
  <si>
    <t>MOF prepared FY2005-06 budget with i) administrative classification; ii) priority expenditure sectors; iii) summary data on staturory funds</t>
  </si>
  <si>
    <t>MOF maintained and monotired records for central administration and selected provinces of i) accounts paable and ii) treasurey balances, and prepared cash plans for central administration.</t>
  </si>
  <si>
    <t>Government paid salaries of teachers such that the stock of salaries outstanding more than 1 month came below 6% of a month's payroll</t>
  </si>
  <si>
    <t>MOF initiated a program to develop a new, GFS compatible chart of accounts, budget nomenclature and strategy for implementation</t>
  </si>
  <si>
    <t>Government adopted action plan for financial sustainability of the power sector, to ensure continued financial viability of Electricite du Laos</t>
  </si>
  <si>
    <t>Government lauched independent external audits of financial accounts for FY04 for Lao Airlines (LA), Nam Papa Lao,(NPNL), Pharaceutical factory 3 (PH3) and bolisat Pattana Khet Poudoi (BPKP)</t>
  </si>
  <si>
    <t>Government approved for restructuring 4 of the 14 non-performing SOEs identified in the State Asset Management Department's 2003 Assessment: LXP, LVSVT, LVKK and BPBL (PMO Notice No 1941 of December 22, 2005)</t>
  </si>
  <si>
    <t>national Assembly approved new Enterprise Law, replacing 1994 Business law</t>
  </si>
  <si>
    <t>Government paid the salaries of health care workers such that the stock of salaries outstanding more that 1 month came below 22% of the month's payroll.</t>
  </si>
  <si>
    <t>Punjab Irrigation Sector DPC</t>
  </si>
  <si>
    <t>M&amp;R budget increased from Rs1.231bn in FY05 to Rs 2.0bn in FY06</t>
  </si>
  <si>
    <t>a system of fortnightly department accounts committee (DAC) meetings instituted to settle audit observations</t>
  </si>
  <si>
    <t>Fos authorized to retain abiana</t>
  </si>
  <si>
    <t>water accounts (entitlements, actual diversions, and balance water shares) of all 24 main canals in Punjab posted in IPD website and publicized through other means as well, and updated on 10 daily basis.  An irrigation management information system IMIS developed</t>
  </si>
  <si>
    <t>inventory and cost of assets prepared</t>
  </si>
  <si>
    <t>irrigation management transfer agreements (IMTAs) signed with all 83 FOs in LCC AWBs</t>
  </si>
  <si>
    <t>Programmatic Finance and Growth DPL I</t>
  </si>
  <si>
    <t>Enhance market disclosure and transparency through the issuance of CNBV of (a) regulation (Disposicion) dated April 27 2005 establishing financial reporting requirements for financial group holding companies that are subject to supervision by CNBV ; and (b) Regulation (Resolucion) dated April 27, 2005 that modifies and harmonizeds the disclosure of financial information by credit institutions</t>
  </si>
  <si>
    <t>Enhance corporate governance and minority shareholder rights of firms participating in the capital markets through the neactment of a new Securities Markets Law, published on December 30, 2005, establishing the role and duties of the management and boards of listed companies, as well as applicable sanctions</t>
  </si>
  <si>
    <t>Strengthen prudential regulations and risk management in the banking sector through the issuance by Comision Nacional Bancaria y de Valores (CNBV) of (a) Regulation (Disposicion) dated April 27, 2005 defining standards for external auditors and credit institutions in relation to the provision of external auditing services; (b) Circular dated December 3, 2004 defining capital adequacy-based early warning indicators to trigger prompt corrective actions; (c)  Circular dated July 1 2004 establishing corporate governance requirementsfor integrated risk management of credit institutions; (d) regulation (disposicion) dated July 5, 2005 strengthening credit management practices for credit institutions; and (e) circular dated August 20, 2004 establishing risk-based loan classification and provisioning rules for credit institutions</t>
  </si>
  <si>
    <t>Enable better investment strategies and competition in the pensions industry through (a) enactment by the Legislature of an amendment to the Ley de los Sistemas de Ahorros para el Retiro dated January 11, 2005 permitting the transfer of assets to lower cost Afores without losing seniority discounts; (b) issuance by Comision Naional de Sistemas de Ahorro para el Retiro (CONSAR) of amendments to Circular 15-12 dated Feburary 1, September 22, and October 27 2005 to make more flexible the investment regime of private pensions funds and allow better alignment with worker's risk perferences; and (c)  issuance by CONSAR of Ciruclar 28-11 (July 19, 2005) and 22-10 (August 1, 2005) increasing cost transparency and lowering switiching transaction costs for contributors</t>
  </si>
  <si>
    <t>Enhance access to the capital markets through the enactment of a new Securities Merkets Law, published on December 30, 2005 that (a) creates a new corporate vehicle, Sociedad Anonima Promotora de Inversion, SAPI, to facilitate stock market listing, and (b) reationalizes minimum capital requirements for securities brokers to foster the entrance fo new participants.</t>
  </si>
  <si>
    <t>Increase the range of investment vehicles in the Capital markets through the (a) issuance by SHCP of oficio 305-186/2004 dated October 18, 2004 establishing rules allowing the creation of strips of public debt (i.e. allowing the separation and reassembly of public debt bonds into their interest and principal payment coupons) and subsequent implementation thereo f by BdM; (b) issuance, by BdM of circular No.1/2004 dated June 7, 2004 (as amended on September 23, 2005) establishing the regulatoryframework and operational rules for securities lending (c)   issuance by SHCP and BdM of ciruclar No13/2005 dated June 30, 2005 establshing rules aiming at increasing secondary market activity by reducing auctions ownership concentraiotn; and (d) issuance by SHCP of the following regulations and approvals to promote greater activity by investors in Mexico's organized derivatives instruments (i) Fifth modification to the miscellaneous fiscal resolution of 2005 dated October 12, 2005; (ii) updates, dated May 14, 2004, and January 4, 2005 to the derivative exchange regulations; and (kkk) approvals by SHCP for new derivatives instruments issued in march 10, 2004, December 23, 2004, March 9, 2005 and August 18, 2005</t>
  </si>
  <si>
    <t>Increase the role of the capital markets in the supply of credit through the approval by the Legislature of an amendment, published on November 30, 2005, of articles 2 and 103 of the law on credit institutions allowing enterprises to tap capital markets to fund their credit activities</t>
  </si>
  <si>
    <t>Punjab Education Sector DPC III</t>
  </si>
  <si>
    <t>•	A Procurement Strategy for the province prepared and a summary for the approval by the Provincial Cabinet submitted.</t>
  </si>
  <si>
    <t>•	At least 30 TOPs signed with district governments for FY06, with 40% weightage for performance, with agreed annual performance targets, and PESRP funds for these districts transferred to Account IV.</t>
  </si>
  <si>
    <t>•	Fortnightly DAC meetings to review and settle all arising audit observations (paras) in the Provincial Account No. 1, as well as progressively clear backlogs for at least FYs 2002-2003.</t>
  </si>
  <si>
    <t>Approve education budget for 2005-06 showing at least a 12% increase.</t>
  </si>
  <si>
    <t>•	Government financing made available to PEF to support private sector  programs</t>
  </si>
  <si>
    <t>•	Textbook printing and publishing of Class 6 textbooks opened to competition</t>
  </si>
  <si>
    <t>•	Approval of establishment of independent Examination Commission to improve quality of student learning</t>
  </si>
  <si>
    <t>•	Framework for Continuous Professional Development approved</t>
  </si>
  <si>
    <t>complete the process for recruiting additional 16,000 contract teachers based on the need analysis, taking into account the new enrollments</t>
  </si>
  <si>
    <t>•	District capacity building programs financed and implemented.</t>
  </si>
  <si>
    <t>•	Second independent third party surveys initiated for assessing availability of reform inputs and sector performance</t>
  </si>
  <si>
    <t>The Borrower, through the Administración General de Aduanas, has established an Inter Secretarías Information System with the purpose of establishing inter-connectivity to link public entities involved in customs procedures, which program includes: (a) incorporation of Pitex, Maquila, and PROSEC information; and (b) incorporation of quota administration information.</t>
  </si>
  <si>
    <t>The Borrower, through its Secretaría de Energía, has taken the following actions to implement transparency measures and regulatory instruments in the energy sector: (a) integrated an inter-institutional regulatory accounting working group (comprised of SENER, CFE, Luz y Fuerza and CRE) to implement the measures established in the "plan de acciones concretas en material de mejora regulatoria que forman parte de la Agenda de Competitividad Inmediata en Materia de Energía", published in the Borrower's Diario Oficial de la Federación on August 11, 2005; (b) issued a status report on quality and performance indicators for the electricity sector; and (c) created a program for the evaluation of performance indicators for PEMEX.</t>
  </si>
  <si>
    <t>The Borrower, through its Secretaría del Trabajo y Previsión Social and INEA, has taken the following actions to enhance training and improve the educational level of its workforce: (a) executed a contract to carry out an evaluation of the PAC between 2002 and 2004; and (b) issued at least 200,000 secondary education certificates to out-of-school population aged 15 to 34 years, during the period of January 2005 to December 2005.</t>
  </si>
  <si>
    <t>The Borrower has taken the following action to promote technological innovation in the Mexican economy:  (a) through CONACYT, launched and is implementing the AVANCE Program (including the Última Milla and Emprendedores (venture capital fund) initiatives); and (b) through its Secretaría de Economía: (i) the SNIE and related internet portal; and (ii) the Accelerator Program.</t>
  </si>
  <si>
    <t>The Borrower, through COFEMER, has: (a) implemented SARE in at least 85 municipalities; and (b) evaluated at least 355 Regulatory Impact Assessments in 2005, with the objective to reduce transaction costs for the private sector and citizens.</t>
  </si>
  <si>
    <t>The Borrower, through CFC, has executed separate cooperation agreements with 15 selected states and with COFEMER, CRE, PROFECO to promote homogeneity of anti-trust criteria.</t>
  </si>
  <si>
    <t>The Borrower, through its Secretaría de Comunicaciones y Transportes, has taken the following actions to improve the quality of port services: (a) has moved PFP and PGR control outside port areas; (b) installed scanners to expedite cargo processing in major commercial ports; (c) improved coordination among governmental agencies (AGA headquarters, SEMARNAT, and AGA local offices); (d) modernized customs facilities with new buildings and equipment (video and dynamic scales); and (e) carried out a study on efficiency and productivity in the port of Veracruz.</t>
  </si>
  <si>
    <t>The Borrower, through the Industry and Commerce Subsecretariat of its Secretaría de Economía, has taken the following actions to streamline trade procedures and lower trade costs: (a) reduced by between 3 and 10 percentage points the duty on a total of 9,000 tariff lines in the Borrower's tariff schedule; (b) simplified the import requirements for export enterprises; (c) implemented Operation Paperless in SICEX; and (d) implemented the Logistics Practices Innovation Program in 92 businesses</t>
  </si>
  <si>
    <t>'Second Competitiveness and Fiscal Management Programmatic DPF </t>
  </si>
  <si>
    <t>The bill entitled the Building Act, 2016, which aims to facilitate efficient application of internationally recognized building standards, has been approved by Jamaica’s Cabinet and submitted to the Parliament for approval.</t>
  </si>
  <si>
    <t>The Electricity Act of 2015, which introduces a new regulatory framework that aims to promote new investment and competition in the electricity industry, has been approved by Jamaica’s Parliament, published in the Jamaica Gazette, and is effective.</t>
  </si>
  <si>
    <t>The Automated System for Customs Data (ASYCUDA) for customs clearance, aimed at facilitating faster clearance of import and export transactions, has been installed and is operational at all major ports of entry of Jamaica.</t>
  </si>
  <si>
    <t>The Special Economic Zones Act of 2016, aimed at modernization of the regulatory framework for economic zones in Jamaica, has been approved by Jamaica’s Parliament, published in the Jamaica Gazette, and is effective.</t>
  </si>
  <si>
    <t>Jamaica’s Ministry of Finance and the Public Service has prepared and published the FY2016/17 annual Fiscal Risk Statement to improve the transparency of risks to fiscal operations, including risks from natural hazards, economic shocks, and contingent liabilities emanating from public bodies and public-private partnerships.</t>
  </si>
  <si>
    <t>A bill entitled the Public Debt Management (Amendment) Act, 2016, which specifies functions of Jamaica’s Ministry of Finance and the Public Service units related to debt management and establishes guidelines for managing contingent liabilities, has been approved by Jamaica’s Cabinet and submitted to the Parliament for approval.</t>
  </si>
  <si>
    <t>A bill entitled the Pensions (Public Service) Act, 2016, which establishes a contributory pension scheme for public service workers, has been approved by Jamaica’s Cabinet and submitted to the Parliament for approval.</t>
  </si>
  <si>
    <t>Jamaica has made operational the Public Investment Management System (PIMS) through selection of the members of the Public Investment Management (PIM) Committee, appointment of the Executive Director of the PIM Secretariat, and approval of the PIMS Operational Guidelines.</t>
  </si>
  <si>
    <t>The Recipient has facilitated the effective operation of its Financial Intelligence Unit through issuing: (a) Regulation on Currency Transaction Reporting for Financial Institutions (FIU/CBL/SR1ACTR/ 02/2016); (b) Regulation on Suspicious Transaction Reporting for Financial Institutions. (c) Regulation for Further Distribution and Action on the UN List of Terrorists and Terrorist Groups (FIU/OR1AER/ 02/2016); and (d) Regulation Dealing with Cross Border Transportation of Currency and Bearer Negotiable Instruments</t>
  </si>
  <si>
    <t>The Asset Disclosure Unit within the Recipient’s Liberia Anti- Corruption Commission (LACC) has become operational as evidenced by the employment of an asset verification officer pursuant to an employment contract dated November 2, 2015.</t>
  </si>
  <si>
    <t>The Recipient has completed merging of discretionary allowances and base pay for civil servants at levels 1-4 as evidenced by a
Personnel Action Notice from the Recipient’s Civil Service Agency to the Ministry of Finance and Development Planning, dated April 12, 2016 setting out the consolidated pay scale for each of the grades covered under levels 1-4.</t>
  </si>
  <si>
    <t>The Recipient has, through its Civil Service Agency, improved civil service payroll management by: (a) completing the validation of all employees through biometric authentication; and (b) linking the human resource management information system (HRMIS) to the payroll system as evidenced by a letter and interim reports from the Civil Service Agency to the Ministry of Finance and Development Planning dated May 2, 2016</t>
  </si>
  <si>
    <t>The Recipient has prepared and published quarterly comprehensive government finance statistics as set forth in the Annual Fiscal Outturn Report for FY 2013/2014 and the Annual Fiscal Outturn Report for FY 2014/2015.</t>
  </si>
  <si>
    <t>The Recipient has submitted to the General Auditing Commission its report on the Annual Consolidated Fund for FY 2014/2015 for audit, with a view to improving internal budget controls.</t>
  </si>
  <si>
    <t>The Recipient’s PPCC has approved and published minimum standards and a procurement accreditation system entitled Design of a Procurement Professionalization System for Liberia dated May 25, 2016 to certify procurement practitioners with a view to professionalizing public procurement.</t>
  </si>
  <si>
    <t>The Recipient has: (a) issued a Petroleum Import License dated August 23, 2016 to LEC to import HFO to generate electricity for public service with its own generating plants; and (b) introduced an open and competitive procurement process for the importation of HFO for LEC’s own generating plants, through LEC’s Board Policy Resolution dated July 4, 2016, mandating all procurement of fuels for LEC’s generation of electricity to be done through an international competitive bidding process.</t>
  </si>
  <si>
    <t>In the context of substantial budget cuts as reflected in Revised Budget Law of September 2016, the Government has reduced the allowances for civil servants by 50 percent.</t>
  </si>
  <si>
    <t>To streamline the wage bill, the Government has obtained an interim audit report for the public payroll system of the central government.</t>
  </si>
  <si>
    <t>The Government has: (i) completed a first inventory of SOEs with full or partial government ownership, (ii) initiated an audit of its SOE portfolio, and iii) taken action to ensure that all SOEs submit their latest financial statements to Ministry of Finance.</t>
  </si>
  <si>
    <t>To reduce tax expenditure, the Government has: (i) issued a decree freezing tax exemptions, except those falling under the Vienna convention as well as those with financial and technical partners; and (ii) obtained a draft tax expenditure study.</t>
  </si>
  <si>
    <t>To implement the new procurement code and make the Procurement Regulatory Agency (ARMP) functional, the Government has: (i) appointed the President and the members of the National Council of Regulation; and (ii) allocated a regular budget line to the ARMP.</t>
  </si>
  <si>
    <t>The Government has (i) completed the recruitment of the Safety Net Unit’s key staff, (ii) issued a Decree setting up the Steering Committee for the safety net program; and (iii) conducted a census of at least 17,000 households in Logone Occidental.</t>
  </si>
  <si>
    <t>The central bank, the credit guarantee agency and the Moroccan banks association have established a co-financing arrangement supporting the financial restructuring of MSMEs.</t>
  </si>
  <si>
    <t>The Head of the Government has established the conditions for paying VAT credits to MSMEs.</t>
  </si>
  <si>
    <t>The central bank has issued the license for a second credit bureau that sets forth requirements to offer MSME credit scoring.</t>
  </si>
  <si>
    <t>The two regulations implementing the provisions of law No. 103-12 (the banking law) concerning providers of payment services have been published in the National Gazette No. 6548, dated March 2, 2017.</t>
  </si>
  <si>
    <t>The Board of the capital market authority has appointed the members of its College of Sanction, and the Minister of Finance has adopted the rulebook of the capital market authority</t>
  </si>
  <si>
    <t>Law No. 19-14 on the stock exchange and investment advice has been published in the National Gazette No. 6552, dated March 16, 2017.</t>
  </si>
  <si>
    <t>Law No. 70-14 on real estate investment trusts  has been published in the National Gazette No. 6552, dated March 16, 2017, and Decree No. 2-16-1011 exempting real estate investment trusts from corporate income tax, has been published in the National Gazette No. 6530 bis, dated December 31, 2016</t>
  </si>
  <si>
    <t>The laws setting forth the new parameters of the civil service pension fund– Law No.71-14 amending Law No. 11- 71 establishing the civil service pension fund, and Law No. 72-14 amending Law No. 12-71, setting the mandatory retirement age-, have been published in the National Gazette No. 6496, dated September 1, 2016.</t>
  </si>
  <si>
    <t>The central bank has transmitted to banks for consultation, the draft regulations on recovery planning to systemic banks belonging to financial conglomerates in application of Article 79 of Law No. 103-12.</t>
  </si>
  <si>
    <t>Prior Action # 1: Revising the 2017 budget with due protection of social spending</t>
  </si>
  <si>
    <t>Prior Action # 2: Rationalizing the Public-Sector Wage Bill</t>
  </si>
  <si>
    <t>Prior Action # 3: Assessing and enhancing transparency on the financial situation of SOEs</t>
  </si>
  <si>
    <t>Prior Action # 4: Monitoring and limiting contingent liabilities from SOEs</t>
  </si>
  <si>
    <t>Prior Action # 6: Liberalizing fuel supply to improve the Financial Position of the Electricity Utility</t>
  </si>
  <si>
    <t>Prior Action # 7: Reforming the institutional framework governing the Telecommunications Companies</t>
  </si>
  <si>
    <t>Prior Action # 8: Ensuring efficient and timely provision of drugs in health centers</t>
  </si>
  <si>
    <t>Prior Action #1: The Recipient has, through its MoAIWD and MoFEPD, made parametric changes to FISP in fiscal year 2016/17 namely: (i) increased the share of fertilizer retailed by private suppliers; (ii) reduced the level of subsidy to beneficiaries by introducing a fixed value coupon with beneficiaries paying the difference between the coupon value and market price; and (iii) piloted improved targeting of beneficiaries, all in accordance with the provisions of paragraphs 18 and 19 of the Letter of Development Policy (LDP).</t>
  </si>
  <si>
    <t>Prior Action #2: The Recipient has, through its MoAIWD, adopted revised guidelines that put in place transparent and objective criteria, as well as technical and financial reporting and accountability mechanisms, for maize draw down for price stabilization from the Strategic Grain
Reserve, all in accordance with the provisions of paragraph 22 of the LDP.</t>
  </si>
  <si>
    <t>DPO-1 Prior Action #3: The Recipient has, through ADMARC Limited, (i) published ADMARC Limited’s audited financial statements for fiscal years 2013/14 and 2014/15, respectively; and (ii) publishes monthly reports outlining maize market distribution and purchasing plans throughout the fiscal year 2016/17 lean season, all in accordance with the provisions of paragraph 23 of the LDP.</t>
  </si>
  <si>
    <t>DPO-1 Prior Action #4: The Recipient has enacted the: (i) Physical Planning Act, 2016; (ii) Customary Land Act, 2016, (iii) Land Survey Act, 2016; and (iv) Land Act, 2016 improving administration and security of tenure, all in accordance with the provisions of paragraph 24 of the LDP.</t>
  </si>
  <si>
    <t>DPO-1 Prior Action #5: The Recipient has, through its MoFEPD, MoGCDSW and LDF, agreed on institutional coordination arrangements for the expansion of the Social Cash Transfer Program, all in accordance with the provisions of paragraph 20 of the LDP.</t>
  </si>
  <si>
    <t>DPO-1 Prior Action #6: The Recipient has, through its MoFEPD, NAO and DHRMD, completed an audit of the civil service payroll system, reconciled the differences between establishment and payroll for both salaries and allowances, and deleted erroneous entries, all in accordance with the provision of paragraph 28 of the LDP.</t>
  </si>
  <si>
    <t>Prior Action #7: The Recipient has, through its NAO, published the audited financial statements for fiscal years 2011/12, 2012/13, 2013/14 and 2014/15, all in accordance with the provisions of paragraph 27 of the LDP.</t>
  </si>
  <si>
    <t>Prior Action #8: The Recipient has, through its MoFEPD, submitted to Parliament the Public
Audit (Amendment) Bill 2016 with a view to strengthening the operational independence of the National
Audit Office in conformity with INTOSAI standards, all in accordance with the provisions of paragraph
29 of the LDP.</t>
  </si>
  <si>
    <t>Prior Action #9: The Recipient has: (i) through its office of the President, appointed Controlling Officers for all ministries, departments and agencies in conformity with the Public Service Management Act (Cap.1:03 of the laws of the Recipient) to perform their functions in conformity with the provisions of the Public Finance Management Act, (Cap.37:02 of the laws of the Recipient); and (ii) through said Controlling Officers, submitted required monthly returns9 for their respective Votes for calendar year 2016 in conformity with the provisions of Section 10 of the Public Finance Management Act, all in accordance with the provisions of paragraph 26 of the LDP.</t>
  </si>
  <si>
    <t>Prior Action #1:To enhance the effectiveness of the competition legal framework</t>
  </si>
  <si>
    <t>Prior Action #2 streamlining investment entry authorizations</t>
  </si>
  <si>
    <t>Prior Action #3:Establishing a unified public investment management framework</t>
  </si>
  <si>
    <t>CS</t>
  </si>
  <si>
    <t>Prior Action #4:To introduce the digitization of remaining port procedures and Streamlining trade and transport</t>
  </si>
  <si>
    <t>Prior Action #5:The draft Code for Seed and Equity Capital Enhancing access to finance of young firms and entrepreneurs.</t>
  </si>
  <si>
    <t>Prior Action #6:improving credit information and promoting access to credit</t>
  </si>
  <si>
    <t>Prior Action #7: The Law of Collective Procedures simplifying Tunisia’s bankruptcy regime</t>
  </si>
  <si>
    <t>Prior Action #8: To improve households’ access to housing finance revising the eligibility criteria of the Social Housing Promotion Fund.</t>
  </si>
  <si>
    <t>Prior Action #1: Parliament approves the strengthening of the insolvency regime by enacting the Law on Bankruptcy (Law No. 110/2016).</t>
  </si>
  <si>
    <t>Prior Action #2: Parliament approves the introduction of new private bailiff reforms to expedite collateral executions, by enacting amendments to the Civil Procedure Code (Law No. 114/2016) and the Private Bailiffs Law (Law No. 109/2016).</t>
  </si>
  <si>
    <t>Prior Action #3: Parliament approves improvements to the audit quality of Public Interest Entities (PIEs) approximating it with the EU acquis communautaire, by enacting amendments to the Law On Statutory Audit (Law No. 47/2016).</t>
  </si>
  <si>
    <t>Prior Action #4: Parliament approves the extension of deposit insurance coverage to legal entities by enacting amendments to the Law on Deposit Insurance Law (Law No. 39/2016).</t>
  </si>
  <si>
    <t>Prior Action #5: Parliament approves the strengthening of the commercial banks’ resolution framework in line with the EU Banks’ Recovery and Resolution Directive, by enacting the Law On Bank Resolution.</t>
  </si>
  <si>
    <t>Prior Action #6: The BoA completes evaluation of systemic banks’ recovery plans for the year of 2015 to enable effective crisis preparedness and management.</t>
  </si>
  <si>
    <t>Prior Action #7: Parliament approves the strengthening of SCAs’ regulation and supervision by enacting the Savings and Credit Associations Law (Law No. 52/2016).</t>
  </si>
  <si>
    <t>Prior Action #8: The BoA adopts new licensing, reporting, and risk management regulations for SCAs in support of stronger regulation and supervision of the sector, by adopting Board Decisions No. 104, No. 105, and No. 106.</t>
  </si>
  <si>
    <t>Prior Action #9: Parliament approves the strengthening of the AFSA’s enforcement powers by enacting amendments to the Collective Investment Undertakings Law (Law No. 36/2016).</t>
  </si>
  <si>
    <t>Prior Action #10: The AFSA adopts new regulations on liquidity management and market (?)-to market valuations to lower the risks for investment funds’ unit holders, by adopting Board Decisions No. 45 and 46.</t>
  </si>
  <si>
    <t>Prior action 1: The Recipient, through its Cabinet, has approved a debt policy setting debt limits to improve fiscal sustainability.</t>
  </si>
  <si>
    <t>Prior action 2: The Recipient, through the MoF, has approved the revised rules and regulations on fiscal incentives in order to broaden the tax base and align with the Economic Development Policy.</t>
  </si>
  <si>
    <t xml:space="preserve">Development Policy Credit </t>
  </si>
  <si>
    <t>Prior action 3: The Recipient, through its Cabinet, has approved for submission to its Parliament the Insolvency Bill to provide a framework for businesses to resolve insolvency and to strengthen the rights of secured creditors.</t>
  </si>
  <si>
    <t>Prior action 4: The Recipient: (a) through the BICMA and BEA, has issued a directive for utility companies to share credit information with the CIB; and (b) through a letter from the CIB dated October 25, 2016, has certified the completion of the upgrades of its system to enable the sharing of credit information from utility companies.</t>
  </si>
  <si>
    <t>Prior action 5: The Recipient, through its Cabinet, has approved the Financial Sector Development Action Plan.</t>
  </si>
  <si>
    <t>Prior action 6: The Recipient, through a letter from its National Land Commission dated October 25, 2016, has certified the establishment of an online property and land registration system in Thimphu.</t>
  </si>
  <si>
    <t>Prior action 7: The Recipient, through a letter from its MoEA dated October 26, 2016, has certified the introduction of a single window for online business registration.</t>
  </si>
  <si>
    <t>Prior action 8: The Recipient: (a) through its Cabinet, has approved a PPP Policy; and (b) through the MoF, approved PPP rules and regulations at its 54th policy planning and coordination meeting in 2016.</t>
  </si>
  <si>
    <t>Prior Action #1: The Ministry of Public Finance (MOPF) has amended the Government Decision 1470/2007 to enable the use of buy‐backs and exchanges of Government securities and has implemented an electronic trading platform for public debt secondary market operations.</t>
  </si>
  <si>
    <t>Prior Action #2: The Ministry of Health (MOH) has approved a centralized procurement plan for 2016, which includes antibiotics and oncology medicines.</t>
  </si>
  <si>
    <t xml:space="preserve"> Fiscal Effectiveness and Growth DPL</t>
  </si>
  <si>
    <t>Prior Action #3: The Ministry of Public Finance (MoPF) has published the prioritization list of significant public sector investment projects for 2016.</t>
  </si>
  <si>
    <t>Prior Action #4: The Government has approved and submitted to Parliament the Law of the Minimum Social Inclusion Program (MSIP).</t>
  </si>
  <si>
    <t>Fiscal Effectiveness and Growth DPL</t>
  </si>
  <si>
    <t>Prior Action #5: Parliament has enacted Law 111/2016 on corporate governance of public enterprises, approving GEO 109/2011;</t>
  </si>
  <si>
    <t>Prior Action #6: The government has completed the Initial Public Offering (IPO) for Electrica.</t>
  </si>
  <si>
    <t>Prior Action #7: The National Energy Regulatory Authority (ANRE) has issued the Order to liberalize the nonresidential gas market.</t>
  </si>
  <si>
    <t>Prior Action #8: OPCOM56 has coupled the Romanian Day Ahead Market (DAM) with electricity markets in Hungary, the Czech Republic, and Slovakia.</t>
  </si>
  <si>
    <t>Prior Action #9: Government has approved the National Climate Change and Low Carbon Green Growth Strategy for 2016‐2020 and the National Action Plan on Climate Change for 2016‐2020.</t>
  </si>
  <si>
    <t>2th Fiscal Effectiveness and Growth DPL</t>
  </si>
  <si>
    <t>Prior Action #10: Parliament has enacted Law 150/2015 and the Government has adopted Government Emergency Ordinance (GEO) 35/2016, all amending Law 7/1996 on cadaster and real estate registration.</t>
  </si>
  <si>
    <t>Prior Action #11: The Parliament has adopted amendments to the capital markets law through Law 268/2015 to modernize the regulatory landscape, and to enhance the governance and accountability of Financial Supervisory Authority (ASF).</t>
  </si>
  <si>
    <t>The Recipient has a) passed the amendment to the Public Finance Management Act that sets out government borrowing purposes, debt management objectives, consistency of operations with the Medium Term Debt Strategy, and requirements for annual reporting to parliament; and b) through its Cabinet, approved an updated Medium Term Debt Strategy for the period 2016-2020, which is designed to strengthen debt policy and debt management and includes an assessment of the implementation of the previous medium term debt strategy.</t>
  </si>
  <si>
    <t>The Recipient, through its Ministry of Finance, has issued: (a) revised Treasury Instructions which allow for the use of framework arrangements in public procurement; (b) new guidelines for the use of the said framework arrangements; and (c) new procurement standard templates for major works, general services, and goods.</t>
  </si>
  <si>
    <t>The Recipient, through its Ministry for Revenue, has introduced electronic systems for filing and paying taxes, including income tax.</t>
  </si>
  <si>
    <t>The Recipient’s Central Bank of Samoa has submitted draft regulations to the Office of the Attorney-General, in accordance with the National Payment System Act, relating to the regulation of agents that provide payment services, and oversight by the Central Bank of Samoa</t>
  </si>
  <si>
    <t>The Recipient, through the Samoa Tourism Authority, has completed the first annual (FY2014/15) status report on the Tourism Sector Plan, and has commissioned independent reviews of its air access and marketing arrangements</t>
  </si>
  <si>
    <t>The Recipient, through its Cabinet, has approved a revised policy on ownership, performance, and divestment of Public Bodies, and completed the privatization of the Agriculture Store Corporation.</t>
  </si>
  <si>
    <t>The Recipient has a) through its Cabinet, established a Ministerial Committee to Monitor Climate Resilience Projects with a coordination and clearance function for climate finance; and b) committed to integrating disaster risk and climate resilience into all sector plans in the Recipient’s Strategy for the Development of Samoa, with monitoring to occur through the new results framework of the Strategy for the Development of Samoa.</t>
  </si>
  <si>
    <t>The borrower has issued Decree No. 95/15 to establish the PIMO and adopted the Law on Reconstruction following Natural and other Hazards to operationalize the PIMO with the mandate to support reconstruction, carry out procurements of goods and services, coordinate the work of other agencies involved in reconstruction, and organize post‐disaster damage and needs assessments.</t>
  </si>
  <si>
    <t>The borrower, issued Government Conclusion No. 05 217‐1906/2017‐1 to adopt the National DRM Action Plan which identifies the activities to be implemented under the NDRMP.</t>
  </si>
  <si>
    <t>The borrower, through its National Cabinet, has adopted a DRF Program to guide the implementation of financial protection measures to: (a) maintain fiscal health at the national level, necessary to support long‐term rehabilitation and reconstruction needs, (b) develop sustainable disaster risk financing mechanisms for local self‐governments, and (c) reduce the impact of disasters on the poorest and most vulnerable population.</t>
  </si>
  <si>
    <t>Enact amendments to Law on State Control of Entrepreneurial Activity to reduce compliance costs of inspections.</t>
  </si>
  <si>
    <t>Government approves a decree setting up an institutional mechanism for information collection on all state aid under the Law on State Aid and state aid secondary legislation</t>
  </si>
  <si>
    <t>Enact the amendments to the Law on the National Bank of Moldova to consolidate the corporate securities registration function into a single central securities depository.</t>
  </si>
  <si>
    <t>Enact legislative amendments to strengthen the supervisors’ independence through (i) strengthening the framework for contesting NBM acts related to banking regulation and supervision;(ii) providing legal protection to all NBM and NCFM employees in the event of lawsuits for actions taken in good faith; and (iii) removing the Ministry of Justice’s power to amend the content of NBM and NCFM regulations.</t>
  </si>
  <si>
    <t>NBM withdraws the licenses from BEM, Banca Sociala, and Unibank and initiates liquidation of all three banks.</t>
  </si>
  <si>
    <t>NBM issues an order on launching special audits (diagnostic studies) for the three largest banks (Victoriabank, Moldincombank, and Moldova Agroindbank)</t>
  </si>
  <si>
    <t>Enact amendments to the Pledge Law to facilitate use of movable assets as collateral</t>
  </si>
  <si>
    <t>Government approves a policy requiring the Ministry of Finance (State Treasury) and fully or majority state-owned companies to conduct price-based public tenders for banking services which incorporate at least the regulatory minimum required CAR and liquidity ratios.</t>
  </si>
  <si>
    <t>Strengthen the regulatory framework for PIM by (i) enacting provisions of the Law on Public Finance and Fiscal Budgetary Responsibility on the principles of the PIM system and public investment financing; (ii) amending the regulation on public investment to expand its coverage; and (iii) adopting (by the Ministry of Finance) guidelines for the project preparation cycle.</t>
  </si>
  <si>
    <t>Government adopts the annual regulation on the agricultural support fund for 2016 to (i) narrow the scope of the largest investment subsidy program; and (ii) cap (or reduce the caps of) subsidy sizes allowed per one beneficiary</t>
  </si>
  <si>
    <t>In the amendments to the 2015 Budget Law increase the eligibility threshold of the Ajutor Social program to MDL 900</t>
  </si>
  <si>
    <t>The Council of Ministers has issued a decision requiring all Ministries, Departments, and Agencies (MDAs) to: (a) transition by FY 2020 to electronic payment of all civil servants’ compensation and (b) install by FY 2018 biometric identification systems to verify civil servants’ daily attendance.</t>
  </si>
  <si>
    <t>The Recipient has implemented an electronic payroll system for at least 30 percent of civil servants in two pilot MDA units, and the new biometric attendance system is implemented for all civil servants in two pilot MDA units</t>
  </si>
  <si>
    <t>In line with the Public Investment Management Framework, which was adopted under Decree No. 445 dated October 18, 2015, the Minister of Planning has submitted to the Council of Ministers the list of investment projects that are consistent with the government’s priorities.</t>
  </si>
  <si>
    <t>Pursuant to the Prime Minister’s instruction, the Ministry of Finance has started publishing quarterly Public Debt Bulletins, which include all data on external debt of the central government.</t>
  </si>
  <si>
    <t>The Council of Ministers has approved and submitted to the Council of Representatives (Council of Ministers Decision No.346, dated November 29, 2016) the draft Integrated Social Insurance Law, including the integration of the public and private pension schemes.</t>
  </si>
  <si>
    <t>The Council of Ministers has issued a decision to exclude non-eligible beneficiaries of the Social Safety Net System, and to redirect the assistance to the poor (Council of Ministers Decision No. 312, dated November 2, 2016), based on the targeting method stipulated in Article 6 of the Social Protection Law No. 11 of 2014</t>
  </si>
  <si>
    <t>The Council of Ministers has approved and submitted to the Council of Representatives the FY 2017 draft budget which includes ID1.4 trillion to cover payments from the Ministry of Oil to associated natural gas processors for (a) processed / dry gas, LPG and condensate deliveries and (b) projected investment requirements for processing capacity expansion, toward the reduction of gas flaring.</t>
  </si>
  <si>
    <t>The Council of Ministers has approved the Ministry of Electricity Loss Reduction Policy Directive 2016 (Council of Ministers’ Decision No. 328, dated November 15, 2016, endorsing the Ministry of Electricity Loss Reduction Policy Directive 2016) to enhance revenue collection.</t>
  </si>
  <si>
    <t>The Council of Ministers’ Secretariat has published on its website a report detailing the financial results based on FY 2015 closed financial statements of the largest nine (9) non-financial SOEs including taxes, dividends, subsidies/transfers, loans (principal and interest), and loan guarantees.</t>
  </si>
  <si>
    <t>Prior action #1 The Recipient’s Cabinet endorsed the removal of secondary education school fees to enhance inclusiveness and equity of secondary education.</t>
  </si>
  <si>
    <t>Prior action #2 The Recipient’s Cabinet approved the Tobacco Control (Amendment) Bill 2016 and directed that the amendments be introduced to Parliament to support sustainability of health sector financing.</t>
  </si>
  <si>
    <t>Prior action #3 The Recipient undertook an independent review of the TTF, which was subsequently submitted to the TTF Board, to strengthen reserve asset management.</t>
  </si>
  <si>
    <t>Prior action #4 The Recipient introduced an automated payroll system to improve the effectiveness of payroll controls.</t>
  </si>
  <si>
    <t>Prior action #5 The Recipient’s Parliament adopted a revised Banking Commission Act and a framework for monitoring of the Banking sector was established to improve oversight and sustainability.</t>
  </si>
  <si>
    <t xml:space="preserve">LR-PRSC III </t>
  </si>
  <si>
    <t>The Recipient has facilitated the effective operation of its Financial Intelligence Unit through issuing: (a) Regulation on Currency Transaction Reporting for Financial Institutions (FIU/CBL/SRI A-CTR/02/2016); (b) Regulation on Suspicious Transaction Reporting for Financial Institutions (FIU/CBL/SR2ASTR/ 02/2016); (c) Regulation for Further Distribution and Action on the UN List of Terrorists and Terrorist Groups (FlU/OR1A-ER/02/2016); and (d) Regulation Dealing with Cross-Border Transportation of Currency and Bearer Negotiable Instruments (LRA/FIU/ORI-TCN/02/2016).</t>
  </si>
  <si>
    <t>The Asset Disclosure Unit within the Recipient's Liberia Anti-Corruption Commission (LACC) has become operational as evidenced by the employment of an asset verification officer pursuant to an employment contract dated November 2,2015.</t>
  </si>
  <si>
    <t>The Recipient has completed merging of discretionary allowances and base pay for civil servants at levels 1-4 as evidenced by a Personnel Action Notice from the Recipient’s Civil Service Agency to the Ministry of Finance and Development Planning, dated April 12, 2016 setting out the consolidated pay scale for each of the grades covered under levels 1-4.</t>
  </si>
  <si>
    <t>The Recipient has prepared and published quarterly comprehensive Government finance statistics as set forth in the Annual Fiscal Outturn Report for FY 2013/2014 and the Annual Fiscal Outturn Report for FY 2014/2015</t>
  </si>
  <si>
    <t>The Recipient’s PPCC has approved and published minimum standards and a procurement accreditation system entitled Design of a Procurement Professionalization System for Liberia dated May 25, 2016 to certify procurement practitioners with a view to professionalizing public procurement</t>
  </si>
  <si>
    <t>The Recipient’s Ministry of Education (MoE) has adopted a framework for equitable resource allocation by region and pupil’s poverty status, particularly with respect to the school grant scheme as evidenced in its briefing paper to cabinet entitled Revision of the Framework for Equitable Allocation by Region and Pupil’s Poverty Status with Respect to School Grant Scheme dated May 6, 2016</t>
  </si>
  <si>
    <t xml:space="preserve">The Recipient’s Ministry of Health has conducted a half-year budget execution review for FY16 as evidenced in its report on Absorptive Capacity of Funds at Ministry of Health dated May 5, 2016 with a view to improving budget execution </t>
  </si>
  <si>
    <t>A Ministerial order is approved creating the new primary health care model Including the expansion of an essential package of nutrition and health Services.</t>
  </si>
  <si>
    <t>The framework to set policies to reduce malnutrition is established through (a) Executive decree creating the Presidential Commission for the Reduction of Chronic Malnutrition; and (b) a Resolution of CONASAN approving the strategy to reduce chronic malnutrition and prioritizing the 7 neediest sub-national jurisdictions (departments) for its Implement</t>
  </si>
  <si>
    <t>A Ministerial decree is approved adopting a Geographical Targeting Methodology for MIDES programs and projects with the view to enhance targeting to the poor and efficiency of social spending.</t>
  </si>
  <si>
    <t>Ministerial Decree is issued to reform the Food-CCT (Transferencia Monetaria Condicionada para Alimentos) by replacing the in-kind transfer with a periodic conditional transfer that is: (i) provided with better targeting to poor and extreme poor households enrolled on the basis of socioeconomic indicators, (ii) provided through a debit card to be used in pre-identified food establishments, and (iii) geo-referenced to beneficiary household data</t>
  </si>
  <si>
    <t>Amendments to the organic Law of the Tax Administration Superintendence (SAT) were enacted, including provisions to limit bank secrecy, to improve governance of the SAT and enhance tax collection compliance.</t>
  </si>
  <si>
    <t>Establishment of an internal affairs/investigation unit in the SAT, with a view to strengthen internal accountability.</t>
  </si>
  <si>
    <t>Amendments to the Procurement Code are enacted, and corresponding implementation decrees are issued, with the view to increase competition and limit discretion in procurement procedures, including procurement procedures for public trusts (fideicomisos).</t>
  </si>
  <si>
    <t>For purposes of enhancing payroll controls of public sector employees, the Borrower has mandated: (a) the carrying out of a public sector workforce census, and (b) the use of the integrated system of human resources and of the unified payroll system (Guatenóminas), as evidenced by Executive Decree No. 180-2016, dated September 21, 2016.</t>
  </si>
  <si>
    <t>The Superintendence of Banks has strengthened its supervision of financial transactions of High Risk Institutions, including significant transactions with Public Sector Entities, by mandating: (a) financial institutions to carry out enhanced due diligence of business relationships with State Contractors, including bank accounts; and (b) all Regulated Entities to comply with procedures for managing and addressing the risks related to money laundering and financing of terrorism, all pursuant to the Borrower’s Law No. 67-2001, as amended to the date of this Agreement, and as evidenced by the Superintendent´s letter No. ___ dated______.</t>
  </si>
  <si>
    <t>Amendments to the Public Prosecution Law are enacted with a view to strengthen the independence and capacity of the Public Ministry to fight corruption; and the creation of a Disciplinary Commission (Junta Disciplinaria</t>
  </si>
  <si>
    <t>The Borrower has taken the following actions for at least ninety seven (97) PA Companies that were in the status of restructuring as of August 13, 2014: (a) through its Privatization Agency, Ministry of Economy, and Bankruptcy Supervision Agency: (i) established the privatization model and methods to be used for each PA Company to be privatized, and successfully privatized each such PA Company as evidenced by the finalized privatization contracts signed by the respective investors and the Borrower; or (ii) initiated formal bankruptcy proceedings with the relevant courts for those PA Companies that could not be privatized; (b) through the relevant PA Companies, prepared pre-packaged reorganization plans that have been accepted by the PA Companies’ respective creditors and have been sanctioned by the relevant courts.</t>
  </si>
  <si>
    <t>The Borrower, through its Privatization Agency, issued Public Announcements for at least twenty (20) public bids for PA Companies that were not in restructuring as of August 13, 2014</t>
  </si>
  <si>
    <t>The Borrower, through its Ministry of Agriculture and Environmental Protection: (a) selected a subset of the PA Companies, and companies in bankruptcy for which the PA was serving as the bankruptcy administrator, that were determined to present environmental risks; (b) assessed the potential environmental damages and the estimated volume of hazardous waste for this subset of companies; and (c) Initiated the disposal and treatment of the related hazardous waste.</t>
  </si>
  <si>
    <t>The Borrower adopted the Law on Public Enterprises to strengthen the regulatory framework for monitoring, and ensuring the accountability and transparency, of Public Enterprises, including for corporatized enterprises that are subject to the Law on Public Enterprises.</t>
  </si>
  <si>
    <t>The Borrower, through the decisions of the supervisory boards of the respective Public Enterprises, established audit committees in at least twenty (20) Public Enterprises that are subject to the Law on Public Enterprises and of which the founder is the Republic of Serbia.</t>
  </si>
  <si>
    <t>The Borrower, through its Ministry of Labor, Employment, Veteran, and Social Affairs and its National Employment Service (“NES”) improved the design and targeting of the Public Works program by: (a) prioritizing applications from persons who are deemed redundant, unskilled, or hard-to-employ; (b) restricting the scope of public works to social and humanitarian activities and to the maintenance and refurbishment of public infrastructure and preservation of the environment; and (c) limiting the payment of remuneration to RSD 15,000 per person per month under a casual employment contract.</t>
  </si>
  <si>
    <t>The Government of the Kyrgyz Republic submits the draft Law on Conflict of Interest to parliament.</t>
  </si>
  <si>
    <t>The Government of the Kyrgyz Republic, through the Ministry of Finance, issues a Regulation establishing an Independent Complaint Review Commission for public procurement.</t>
  </si>
  <si>
    <t>The Government of the Kyrgyz Republic adopts service delivery standards for at least 90 public services, including in the key areas of public education, social security and employment, and ID services.</t>
  </si>
  <si>
    <t>The Government of the Kyrgyz Republic, through the State Regulatory Agency of the Fuel and Energy Complex, adopts a tariff-setting methodology for heating sector companies.</t>
  </si>
  <si>
    <t>The Government of the Kyrgyz Republic adopts a Resolution that institutes a new cash settlement mechanism between electricity generation, transmission and distribution companies, which ensures that cash allocations are automatic and consistent with the tariffs approved by the State Regulatory Agency of the Fuel and Energy Complex.</t>
  </si>
  <si>
    <t>The State Regulatory Agency of the Fuel and Energy Complex adopts a Performance Reporting and Monitoring Framework for the heating sector.</t>
  </si>
  <si>
    <t>The Government of the Kyrgyz Republic submits to parliament amendments to the Tax Code abolishing sales taxes for exporters.</t>
  </si>
  <si>
    <t>The Government of the Kyrgyz Republic submits to parliament amendments to the Tax Code to streamline VAT administration by eliminating paperbased VAT invoicing and assigning a range of numbers for invoicing, and introduce simplified procedures for VAT refund for trustworthy taxpayers.</t>
  </si>
  <si>
    <t>The Government of the Kyrgyz Republic amends its Resolution On Improving Risk Criteria for Inspections to allow for less-frequent inspections for entities with lower levels of risk.</t>
  </si>
  <si>
    <t>The Government of the Kyrgyz Republic, through the Ministry of Transport and Communication and the State Border Service Agency, adopts regulations setting-out the rules and procedures by which authorized telecommunications companies can deploy cross-border telecommunications cables, in order to ensure competition in the international connectivity market and create time-bound and transparent procedures.</t>
  </si>
  <si>
    <t>The Borrower through its Ministry of Finance has established the framework for pre-selection, appraisal, selection, budgeting, implementation and evaluation for public investment projects costing more than an agreed threshold as evidenced by the Recipient’s Decree No. 191 dated April 22, 2016.</t>
  </si>
  <si>
    <t>The Borrower through its Ministry of Finance and its Ministry of Economy and Sustainable Development has established a financial database covering over 95 percent of the total turnover of SOEs as evidenced by the Recipient’s letter No. 09-02/40383 dated March 22, 2017.</t>
  </si>
  <si>
    <t>The Borrower, through its Ministry of Finance has included the SOE fiscal risk assessment report in the Recipient’s annual budget of 2017 as evidenced by the Recipient’s Report “Analysis of Macroeconomic Risks in the Fiscal Sector for 2016-2020”.</t>
  </si>
  <si>
    <t>The Borrower, through its Ministry of Labor Health and Social Affairs has launched the implementation of the enhanced obstetric and neonatal care in all its territory, as evidenced by the Recipient’s Minister of Labor, Health and Social Affairs’ Order No. 01-10/N dated March 4, 2016 amending Order No. 01-2 dated January 15, 2015.</t>
  </si>
  <si>
    <t>The Borrower, through its Parliament has adopted and published the new Law on Early and Preschool Education as evidenced by the Recipient’s Law No 5366 dated June 8, 2016.</t>
  </si>
  <si>
    <t>The Borrower, through its Parliament has adopted the amendments to the Law on Official Statistics to ensure that the census is conducted at least every ten years, as evidenced by the Recipient’s Law No. 5500-IIS dated June 22, 2016.</t>
  </si>
  <si>
    <t>The Borrower has: (i) decided to: (a) conduct a separate labor force survey with a larger sample size and higher frequency of reporting as evidenced through GeoStat Protocol No. 13 adopted by GeoStat Board Meeting of December 30, 2015; (b) carry out a revised framework for the household budget survey with improved sampling design; (c) established the framework for the labor force survey including the new sampling design, both, as evidenced by GeoStat Protocol No. 6 adopted by GeoStat Board Meeting of December 6, 2016; and (ii) completed the collection of data for the first month under the labor force survey using the new framework, as evidenced by GeoStat’s Executive Director Letter No 8-635 dated March 7, 2017.</t>
  </si>
  <si>
    <t xml:space="preserve">Colombia Fiscal and Growth DPL </t>
  </si>
  <si>
    <t>Prior action #1: The Government has adopted measures to reduce its Executive Branch’s recurrent expenditures in the context of the 2016 national budget, including: (i) the implementation of cutbacks in general operating expenses (gastos generales) and communication costs; and (ii) the establishment of a set of limitations for hiring new personnel, including a freeze in overall personnel numbers, as evidenced by Presidential Directive No. 1 dated February 10, 2016 and published in the Official Gazette on February 10, 2016.</t>
  </si>
  <si>
    <t>Prior action #2: The Government has established a set of rules to improve the funding of public pension liabilities at the subnational level, including: (i) the requirement of registering public pension liabilities in FONPET on a regular basis and by administration sector; (ii) the procedure for transferring funds across said sectors to ensure adequate funding coverage; and (iii) The conditions for using any excess sectoral savings, as evidenced by Decree No. 630 dated April 18, 2016 and published in the Official Gazette on April 18, 2016.</t>
  </si>
  <si>
    <t>Prior action #3: The Government has adopted a tax reform, which, inter alia, (i) increases the general sales tax (VAT) rate from 16% to 19%; (ii) establishes a single corporate income tax (Impuesto sobre la Renta de Personas Jurídicas), and lowers overall corporate tax rates; (iii) applies the Personal Income Tax to dividends; (iv) establishes a single tax (“monotributo”) for small traders; and (iv) increases the rates of the tobacco and liquors and wine taxes, as evidenced by Law No. 1816 and Law No. 1819, dated December 19 and December 29, 2016, and published in the Official Gazette on December 19 and December 29, 2016, respectively.</t>
  </si>
  <si>
    <t>Prior action #4: The Government has adopted the following environmental taxes: (i) a carbon tax on fossil fuels proportional to their CO2 emissions, and (ii) a tax on plastic bags, as evidenced by Law No. 1819, dated December 29, 2016 and published in the Official Gazette on December 29, 2016.</t>
  </si>
  <si>
    <t>Prior action #5: The Government has adopted measures for preventing, controlling and sanctioning contraband, money laundering and tax evasion, as evidenced by Law No. 1762 dated July 6, 2015 and published in the Official Gazette on July 6, 2015.</t>
  </si>
  <si>
    <t>Prior action #6: The Government has established the regulatory framework which lays the foundations for the subsequent adoption and usage of electronic invoices, including, inter alia: (i) conditions and procedures for issuing, receiving and processing electronic invoices; and (ii) rules for their circulation as legal title, as evidenced, respectively, by Decree No. 2242, dated November 24, 2015 and published in the Official Gazette on November 24, 2015, and Decree No. 1349, dated August 22, 2016 and published in the Official Gazette on August 22, 2016.</t>
  </si>
  <si>
    <t>Prior action #7: The Government has adopted: (i) a customs regulatory framework (“regulación aduanera”) to, inter alia, improve risk management practices in connection with custom controls and establish standard procedures for the electronic processing of customs documents; and (ii) procedures for using scanners to inspect goods transiting at the country’s maritime terminals, as evidenced, respectively, by Decree No. 390 dated March 7, 2016, published in the Official Gazette on March 7, 2016 and Resolution No. 84 issued by the Intersectoral Committee for the Implementation and Monitoring of Non-Intrusive Inspection Systems (Comisión Intersectorial Para la Implementación y Seguimiento de Los Sistemas de Inspección No Intrusiva) and dated July 31, 2015.</t>
  </si>
  <si>
    <t>Prior action #8: The Government has adopted measures to foster competition including, inter alia: (i) incentives to promote collaboration of cartel members in detecting and investigating anti-competitive agreements; and (ii) a fixed term and objective criteria for the selection and appointment of the director of the Superintendence of Industry and Commerce (Superintendencia de Industria y Comercio) whose responsibilities include, inter alia, the carrying out of competition oversight activities, as evidenced, respectively, by Decree No. 1523, dated July 16, 2015 and published in the Official Gazette on July 16, 2015, and Decree No. 1817, dated September 15, 2015 and published in the Official Gazette on September 15, 2015.</t>
  </si>
  <si>
    <t>Prior action #9: The Government has approved a national development policy for productivity development aimed to, inter alia, promote an efficient use of public resources by recommending a number of measures, including: (i) a cost-benefit analysis for new public projects; and (ii) a periodic review of public expenditures relating to projects in the areas of science, technology and innovation, as evidenced by Section 5.3.3 of CONPES No. 3866, dated August 8, 2016 and published in the web page of DNP.</t>
  </si>
  <si>
    <t>Prior action #10: The Government has established the criteria and procedures for identifying projects entitled to access specific tax incentives under the existing fiscal legislation and within the established fiscal deductions’ cap as evidenced by Decisions No. 13, 14 and 15 of the National Council of Tax Benefits for Science, Technology and Innovation (Consejo Nacional de Beneficios Tributarios en Ciencia, Tecnología y Innovación), dated, respectively, December 31, 2015, February 26, 2016 and March 22, 2016.</t>
  </si>
  <si>
    <t>Prior Action 1: Council of Ministers adopted an Investment Policy Statement including a time-bound action plan to develop a comprehensive investment law compatible with international best practice</t>
  </si>
  <si>
    <t>Prior Action 2: Minister of Economic Development, Tourism, Trade and Entrepreneurship adopted an order to establish the Secretariat of the Investor Grievance Mechanism</t>
  </si>
  <si>
    <t>Prior Action 3: Minister of Urban Development adopted an implementation decision on Territorial Planning and Development outlining the guidelines for the new construction permits process and introducing the new online platform for issuing construction permits (completed).</t>
  </si>
  <si>
    <t>Prior Action 4: Energy Regulatory Entity (ERE) adopted the electricity regulation on New Connections on the Distribution Network (completed).</t>
  </si>
  <si>
    <t>Prior Action 5: Parliament enacted the law to merge the National Registration Center and National Licensing Center (completed).</t>
  </si>
  <si>
    <t>Prior Action 6: The Council of Ministers adopted a decision to establish a Market Surveillance Inspectorate and the Prime Minister issues an order to approve the organizational structure of the Market Surveillance Inspectorate (completed).</t>
  </si>
  <si>
    <t>Prior Action 7: Director General of the National Food Agency adopted a decision for the introduction of a risk management policy (completed).</t>
  </si>
  <si>
    <t>Prior Action 8: Customs Director General adopted a Local Clearance Procedures Instruction (completed).</t>
  </si>
  <si>
    <t>Prior Action 9: Minister of Transport and Infrastructure and Minister of Finance adopted a joint instruction to amend port regulation to reduce the number of free freight storage days at the port of Durres (completed).</t>
  </si>
  <si>
    <t>Serbia Public Expenditure and Public Utilities DPL_First</t>
  </si>
  <si>
    <t>DPL1 Prior Action #1. The Borrower, through its Ministry of Finance, adopted the framework for monitoring the implementation of the Law on Deadlines for Payments in Commercial Transactions, which has been revised to extend its coverage to include public-public transactions, including those of state-owned enterprises.</t>
  </si>
  <si>
    <t>DPL1 Prior Action #2. The Borrower: (a) adopted the Law on the Ceiling on Public Sector Employees setting the criteria of determining the maximum number of employees in the public sector, from 2015 to 2018, as well as the scope and limits for reducing their number in order to achieve the established said maximum; and (b) established, as required by said law, the first institution-level limits on the number of employees in the public sector.</t>
  </si>
  <si>
    <t>DPL1 Prior Action #3. The Borrower adopted the Law on the Salary System of Public Sector Employees to rationalize the public sector pay structure.</t>
  </si>
  <si>
    <t>Prior Action #4. The Borrower: (a) through its Council of the Energy Agency, approved a 3.8 percent increase of the electricity tariff for guaranteed supply; (b) amended the Energy Vulnerable Customers Program to increase coverage of targeted beneficiaries; and, (c) increased the budget for said program.</t>
  </si>
  <si>
    <t>DPL1 Prior Action #5. The Borrower, through the Supervisory Board of Elektroprivreda Srbije (EPS): (a) adopted a labor optimization plan for 2016-2019 setting out the medium-term targets, process, compensation packages, selection criteria, grievance mechanisms and timeline for reductions in staffing; and (b) issued the first call for voluntary separations to implement the 2016 target for net staff reduction.</t>
  </si>
  <si>
    <t>DPL1 Prior Action #6. The Borrower adopted a financial consolidation plan for Srbijagas that defines measures to increase revenues and reduce costs.</t>
  </si>
  <si>
    <t>DPL1 Prior Action #7. The Borrower: (a) implemented a new framework for railways financing through conclusion of the track access contracts between the state-owned infrastructure rail company and the state-owned freight and passenger rail companies and approving a public service obligation agreement; and (b) adopted new performance criteria for the state-owned infrastructure, freight and passenger rail companies.</t>
  </si>
  <si>
    <t>DPL1 Prior Action #8. The Borrower: (a) through the Decisions of the General Assemblies of the respective railway companies, adopted labor optimization plans for 2016-2020 setting out the medium-term targets, process, compensation packages, selection criteria, grievance mechanisms and timeline for reductions in staffing; and (b) through the management of the respective railways companies, initiated the 2016 target for staff reduction by communicating to the companies’ respective employees the option for their participation.</t>
  </si>
  <si>
    <t>Prior action #1: Hunan Provincial Government has adopted and published a Medium Term Fiscal Strategy, grounded in a debt sustainability analysis, which sets a target for provincial-level public investment financing that is consistent with fiscal sustainability.</t>
  </si>
  <si>
    <t>Prior action #2: Hunan Provincial Government has instituted the annual formulation of three-year rolling capital financing plans for the provincial-level budget.</t>
  </si>
  <si>
    <t>Prior action #3: Hunan Provincial Government has adopted a three-year rolling capital financing plan for the provincial-level budget for transportation, water/irrigation, and social housing for the calendar years 2016-2018, itemizing project by project.</t>
  </si>
  <si>
    <t>Prior Action #4: Hunan Provincial Government has established the Interagency Committee for Public Investment Financing and Debt Risk Management.</t>
  </si>
  <si>
    <t>Prior action # 5: Hunan has implemented an allocation scheme for bond swaps and new borrowings that rewards local governments for achieving better performance and early warning system indicators.</t>
  </si>
  <si>
    <t>Prior Action #6: Hunan Provincial Government has approved its Debt Management Framework to strengthen regulations by, inter alia:
(a) Establishing informational requirements for local governments, including submission and disclosure of a fund use plan for new borrowing and basic debt data;
(b) requiring the submission of risk mitigation action plans from local governments classified as “red” and “orange” in the provincial early warning system; and
(c) Allocating new borrowing limits to local governments based on indicators set in the early warning system.</t>
  </si>
  <si>
    <t>Prior action # 7: Beginning in year 2016, Hunan Provincial Government has started publishing annual Citizens’ Budget Reports and Budget Performance Reports, and has set up an internet platform which allows an open engagement with citizens.</t>
  </si>
  <si>
    <t>Prior action #8: Beginning in year 2016, Hunan has (a) started producing and publishing biannual debt reports, containing debt information for the provincial level, and consolidated information for sub provincial governments and (b) created an internet platform for local governments for the disclosure of subnational debt and financial data.</t>
  </si>
  <si>
    <t>1.1 GOM has centralized public debt management functions in the MOPF,
precluding any public sector body, including ministries and state-owned
economic enterprises from independently contracting debt, as evidenced
through the adoption of the Public Debt Management Law (Pyidaungsu
Hluttaw Law No. 2/2016).</t>
  </si>
  <si>
    <t>1.2 GOM has: (a) instructed that the Central Bank of Myanmar charges
market interest rates10 on CBM financing of the Union Budget deficit from
fiscal year 2016/17 onwards, as evidenced through the letter from the Union
Cabinet to CBM dated July 7, 2016; (b) submitted a debt strategy to
Parliament that sets out the government’s borrowing plan for the 2017/18
fiscal year and limits CBM financing of the 2017/18 budget deficit to 30
percent of deficit financing requirement, as evidenced through the copy of
the strategy, the Union Minister of Planning and Finance’s speech to the
Parliament uploaded on the MOPF website, and the letter from the Treasury
Department of MOPF to the Association, dated March 23, 2017; and (c)
launched treasury-bond auctions, as evidenced through the treasury bonds
offering memorandum and the auction results uploaded on the CBM website.</t>
  </si>
  <si>
    <t>1.3 GOM has: (a) required state-owned economic enterprises with sufficient
own account balances to cover all their recurrent expenditures out of their
own accounts in fiscal year 2017/18, as evidenced through a section on the
state-owned economic enterprises’ revenues and expenditures in the draft
Union budget law submitted to Parliament and uploaded on the MOPF
website, and the letter issued by the Union Minister of Finance and Planning
to all Union Government agencies dated November 22, 2016; and (b)
consolidated the audits of own accounts of all state-owned economic
enterprises for fiscal year 2015/16 to determine carry over, as evidenced
through the summary statement of audit results submitted by the Union
Minister of Planning and Finance to the Economic Committee under the
Union Cabinet dated February 7, 2017.</t>
  </si>
  <si>
    <t>1.4 GOM has: (a) submitted to Parliament the consolidated Union budget for
fiscal year 2017/18 based on GOM’s rolling medium-term fiscal framework
with medium-term revenue projections, expenditure estimates and deficit
targets, as evidenced through the draft Union budget law and Union Minister of Planning and Finance’s speech to Parliament uploaded on the MOPF
website; and (b) publicly released prior to Parliamentary approval the
2017/18 executive budget proposal submitted to Parliament and the 2017/18
Union budget summary book, as evidenced through the publication of these
documents on the MOPF website.</t>
  </si>
  <si>
    <t>2.1 GOM has: (a) achieved compliance rates of at least 90 percent for income
tax filing under the self-assessment system for fiscal year 2015/16, as
evidenced through the report submitted by the Large Taxpayers’ Office to the
Internal Revenue Department Headquarter dated October 11, 2016; (b)
adopted the Special Goods Tax Law, as evidenced through the copy of
Pyidaungsu Hluttaw Law No. 11/2016; and (c) reorganized the internal
structure of the Headquarter and Self -Assessment Offices of the Internal
Revenue Department from a tax instrument-based structure into a functionbased
one, as evidenced through the letter, dated January 27, 2016, from the
Internal Revenue Department to the Union Minister of Planning and Finance.</t>
  </si>
  <si>
    <t>2.4 GOM has: (a) pre-approved an updated Myanmar Financial
Management Regulation that simplifies financial management
procedures to facilitate more efficient public service delivery, as evidenced
through the copy of the said regulation and the letter from MOPF to the
Association, dated March 30, 2017; (b) reestablished the Public
Procurement Rules and Regulation Supervision Committee to lead
procurement, as evidenced through order notification No. 138/2016 from
MOPF dated August 31, 2016; and (c) pre-approved updated Procurement
Directives to harmonize procurement practices among spending agencies,
as evidenced through the copy of the said directives and the letter from
MOPF to the Association, dated March 30, 2017</t>
  </si>
  <si>
    <t>Adoption by the Recipient of regulations (decrees and/or ministerial orders) strengthening the training system for road transport operators. (BF, CI)</t>
  </si>
  <si>
    <t>For purposes of applying WAEMU Regulation 14, and pursuant to the declaration by WAEMU infrastructure and transport ministers in Cotonou on September 23, 2016, adoption by the Recipient of measures for (i) acquisition and refurbishment of truck weighing equipment; and (ii) notification of increased sanctions for noncompliant operators. (BF, CI).</t>
  </si>
  <si>
    <t>Introduction by the Recipient of a virtual freight exchange that makes available information on incoming freight. (BF) Mutual recognition of inter-State consignment notes by the Recipient and the Partner. BF (BSTR) and CI (DUT) (Joint) Signature by the Recipient and the Partner of a revised bilateral road transport agreement (protocole d’accord) dated May 12, 2016. BF (BSTR) and CI (DUT) (Joint)</t>
  </si>
  <si>
    <t>Adoption by the Recipient of measures to support fleet renewal for compliant road transporters, through provisions to lower the cost of vehicles (notably tax and customs duty exemptions). (BF) Adoption by the Recipient of measures to support fleet renewal for compliant road transporters through provisions to facilitate access to credit. (CI) Strengthening by the Recipient of the technical inspection of vehicles through the issuance of regulations, procedures or strategies. (BF; CI)</t>
  </si>
  <si>
    <t>Adoption by the Recipient of a ministerial order activating the Commission on Competitiveness of Ivorian Ports and commencement of meetings. (CI)</t>
  </si>
  <si>
    <t>Establishment by the Recipient of a pilot TIWP in support of Article 1 of the WTO’s Trade Facilitation Agreement. (CI); Development and launch by the Recipient of the electronicbased trade single window system. (BF)</t>
  </si>
  <si>
    <t>Strengthening by the Recipient’s customs administration of the risk management system through (i) introduction of automated selectivity for customs controls, and (ii) modernization of post-clearance audits (PCAs) procedures. (BF, CI) Adoption by the Recipient of a regulatory framework (decrees and/or ministerial orders) defining the criteria and functioning of an AEO scheme. (CI)</t>
  </si>
  <si>
    <t>Improvement of the Recipient’s customs administration by strengthening: (i) its internal procedures for customs controls; and (b) the oversight of licensed customs brokers. (BF, CI)</t>
  </si>
  <si>
    <t>Signing of an agreement (protocole d’accord) dated April 28, 2016 by the Recipient’s and the Partner’s customs administration of a pilot interconnection system allowing single transit declaration at the point of departure for transit between the two countries. (BF, CI)</t>
  </si>
  <si>
    <t>With the objective of broadening the tax base, the Tax Administration has incorporated in its tax database the results of its 2016 survey of potential taxpayers in the two sizeable municipalities of Abidjan (Yopougon and Cocody).</t>
  </si>
  <si>
    <t>The Ministry in Charge of Budget has launched a tax amnesty program for all firms and individuals who voluntarily register to the Tax Administration before April 30, 2016 pursuant to Loi No. 2015‐840 dated December 18, 2015 for the state budget of 2016</t>
  </si>
  <si>
    <t>The Government has operationalized (i) public procurement units in four high‐spending sectoral ministries pursuant to Arrêté No. 325 dated May 23, 2014 and Arrêté No. 275 dated April 22, 2015; and (ii) the coordinating unit within the Ministry of Finance to monitor public procurement contracts pursuant to Arrêté No. 465 dated June 23, 2015 from the Ministry of Finance.</t>
  </si>
  <si>
    <t>The Ministry of National Education has introduced transitional measures through Circulaire No. 3387 dated August 12, 2016 to reduce repetition in primary education by (i) creating sub‐cycles in primary education; and (ii) defining conditions of transition between the sub‐cycles.</t>
  </si>
  <si>
    <t>The Ministry of National Education has established criteria through Arrêté No. 143 dated October 11, 2016 for school assignment of students in the secondary lower cycle that takes into consideration (i) socioeconomic conditions of the household, including income; (ii) distance to school; and (iii) location of residence (urban/rural).</t>
  </si>
  <si>
    <t>The Government has issued a set of decrees which (i) adopts a methodology for the determination of tariff rates that enable recovery of costs of efficient service provision through Décret No. 2016‐783 dated October 12, 2016; and (ii) promotes private sector participation and the use of renewable sources of energy through Décret No. 2016‐786 dated October 12, 2016.`</t>
  </si>
  <si>
    <t>Prior Action #1: The Recipient’s Cabinet has approved a cross-government policy framework guiding a
coherent policy response to the current displacement and returnee crisis</t>
  </si>
  <si>
    <t>Prior Action #2: The Recipient’s Cabinet has approved and submitted to the National Assembly a Land
Management Law intended to improve security of tenure for the various categories of land users and
provide more accessible procedures for formal titles to be issued, including to communities and investors</t>
  </si>
  <si>
    <t>Prior Action #3: The Recipient’s Cabinet has approved and submitted to the National Assembly a Land
Acquisition Law intended to ensure fairness and efficiency in the acquisition of land for public purposes</t>
  </si>
  <si>
    <t>Prior Action #4: The Recipient’s Central Bank has issued and published new regulations governing
Electronic Money Institutions supporting development of e-money systems and expanded access to
financial services</t>
  </si>
  <si>
    <t>Prior Action #5: The Recipient’s Cabinet has approved a PPP policy and approved and submitted to the
National Assembly a PPP law, establishing a policy and legal framework for PPPs.</t>
  </si>
  <si>
    <t>Prior Action #6: The Recipient’s High Economic Council has approved an Open Access and Competitive
Provisioning policy, allowing mobile network operators to invest in national and metropolitan fiber-optic
networks, and the policy has been published on an official government website.</t>
  </si>
  <si>
    <t>Prior Action #7: The Recipient’s Ministry of Commerce has unified processes for investment licensing and
business registration within the new Afghanistan Central Business Registry</t>
  </si>
  <si>
    <t>Prior Action #8: The Recipient’s Cabinet has approved and submitted to the National Assembly a new
Accountancy Law to establish the legislative basis for a regulated accounting profession in Afghanistan.</t>
  </si>
  <si>
    <t xml:space="preserve">BC </t>
  </si>
  <si>
    <t>Prior action #1: The Recipient enhances security of land tenure through the promulgation of the Rural Land Act.</t>
  </si>
  <si>
    <t>Prior action #2: The Recipient, through the Ministry of Economy and Finance, Ministry of Agriculture and Ministry of Livestock and Fisheries, introduces an e-voucher scheme for the distribution of agricultural inputs subsidies, through the adoption of a revised procedures manual governing the modalities of distribution of such subsidies</t>
  </si>
  <si>
    <t>Prior action #3: The Recipient, through the Ministry of Economy and Finance, issued a ministerial decision establishing a commission in charge of awarding a 4G license to existing operators and, through the Ministry of Digital Economy and Communication, issues a ministerial order creating the commission in charge of awarding a fourth mobile telecommunications license, using an open international bidding process.</t>
  </si>
  <si>
    <t>Prior action #4: The Recipient, through the Office of the Prime Minister, facilitates the extension of the mobile telephone network to isolated areas, making operational the Universal Service Fund Management Agency  isolated areas, making operational the Universal Service Fund Management Agency (AGEFAU) through:
i) Adoption of the decree of appointment of its Director General;
ii) Creation and provisioning of its account; and
iii) Adoption of a decree fixing the percentage rate and modalities of payment of compulsory contributions payable to the fund.</t>
  </si>
  <si>
    <t>Prior action #5: The Recipient, through the Ministry of Economy and Finance, issues ministerial orders withdrawing the licenses of those microfinance institutions that have been audited and needed to be liquidated pursuant to its micro finance sector emergency plan, dated March 2015</t>
  </si>
  <si>
    <t>Prior action #6: The Recipient, through the Ministry of Economy and Finance and the Ministry of Equipment, Transport and Regional Integration, issues an inter-ministerial order fixing the percentage of the Road Maintenance Fund to be allocated to the routine maintenance of priority rural roads.</t>
  </si>
  <si>
    <t>Prior action #7: The Recipient, through the Council of Ministers, advances the decentralization process by adopting a draft 2017 budget providing for the transfer of budgetary resources to local governments pursuant to its competencies and resources transfer plan in favor of local governments.</t>
  </si>
  <si>
    <t>Prior action #8: The Recipient, through the Ministry in charge of Social Protection, adopts a unified vision of its social protection policy, through: (a) adoption of a Presidential Decree approving the National Social Protection Policy, along with its accompanying social protection action plans 2016-18; (b) adoption of a Presidential Decree creating the National Council of Strategic Orientation of Social Protection (“National Council”), and issuance, through MSAH, of a ministerial order creating the Unified Social Registry Steering Committee (“Steering Committee”); and (c) commencement of operations of both the National Council and the Steering Committee.</t>
  </si>
  <si>
    <t>Prior action #9: The Recipient makes provision in its 2017 budget for budgetary allocations to expand the coverage of social safety net programs, including JIGISEMEJIRI and RAMED.</t>
  </si>
  <si>
    <t>The Recipient has strengthened its commitment and payment system control through finalizing: (i) Sectoral commitment and procurement plans for selected ministries; (ii) an overall commitment plan for the government; and (iii) a treasury cash plan for the Recipient’s budget for 2017</t>
  </si>
  <si>
    <t>The Recipient, through its Ministry of Planning, has adopted the 2017-2019 public investment program in the budget in conformity with the decree No. 2015/353/PRN/PM of July 10, 2015, establishing an institutional policy framework for public investment projects.</t>
  </si>
  <si>
    <t>The Recipient, through its ministry of Finance, has included a dedicated line item in its annual budget law to finance the fund for feasibility studies and impact assessment of planned investment projects.</t>
  </si>
  <si>
    <t>The Recipient has signed, on September 28, 2016, a multi-year agreement with ONAHA to increase the coverage of the irrigation system from 2017 to 2020, including quantitative performance targets by ONAHA and respective funding commitments from the government.</t>
  </si>
  <si>
    <t>The Recipient, through its Ministry of Agriculture and Water, has established and operationalized rules for IWUAs through adoption of Arretes No 63, 64, 65 dated September 29, 2016.</t>
  </si>
  <si>
    <t>The Recipient has operationalized the Electricity Law through adoption of Decrees No. 2016-512, 2016-513, 2016-514 of September 16, 2016.</t>
  </si>
  <si>
    <t>The Recipient has operationalized the regulatory agency for the energy sector: (i) through Decree No. 2016-511 dated September 16, 2016 establishing the Energy Regulator; and (ii) through Decree No. 2016-189 dated April 27, 2016 appointing the energy Regulator’s Director General.</t>
  </si>
  <si>
    <t>The Government has approved a medium-term policy to update cadastral records, strengthen the institutional framework of the cadastral system and improve the quality and usefulness of cadastral information for land tenure regularization.</t>
  </si>
  <si>
    <t>The Government has established the Rural Development Agency and the National Land Agency to advance regularization/formalization of property rights, increase access to land for low income/vulnerable population and implement rural development projects.</t>
  </si>
  <si>
    <t>The Government has approved a new territorial planning policy to: (i) develop department-level territorial plans for investment prioritization, and (ii) update municipal land use plans with strengthened urban-rural linkages.</t>
  </si>
  <si>
    <t>The Government has reformed the existing mechanisms for coordinating regional public investment between national and territorial entities, Contratos Plan, in order to strengthen departmental governments as intermediaries between the central and the subnational governments and expand their territorial reach to additional regions.</t>
  </si>
  <si>
    <t>The Government, through DNP, has streamlined the processes for collecting information and simplified reporting requirements for municipalities in order to increase coordination among government levels and enhance transparency and accountability of public expenditures.</t>
  </si>
  <si>
    <t>The Government, through Colombia Compra Eficiente (CCE), has expanded the use of framework agreements for public procurement to the subnational level in order to increase the value for money of government expenditures and enhance transparency and accountability.</t>
  </si>
  <si>
    <t>The Government has adopted a new program classification of the investment budget and a new accounting regulation in order to improve the costing of public programs and better allocate resources on the basis of policy priorities.</t>
  </si>
  <si>
    <t>The Government has enabled the use of standard project designs by subnational governments to reduce the time and cost in the procurement and execution of regional and municipal investment projects.</t>
  </si>
  <si>
    <t>Prior action 1: The Recipient, through its National Assembly, has approved a banking resolution law (Medidas Especiais de Saneamento, Resolução e Liquidação de Instituções Bancárias) that provides the Central Bank with the power and authority necessary to deal effectively with distressed financial institutions by facilitating early intervention and providing additional policy instruments to address vulnerabilities.</t>
  </si>
  <si>
    <t>Prior action 2: The Recipient, through its Central Bank, has created, operationalized and staffed a new directorate (Direcção de Sistemas de Pagamentos) to consolidate in the same unit all responsibilities related to oversight, policy formulation and development of the national payment system.</t>
  </si>
  <si>
    <t>Prior action 3: The Recipient, through its Council of Ministers (Conselho de Ministros), has reduced legal fees (i.e. taxes and registry fees) associated with the registry of mortgages.</t>
  </si>
  <si>
    <t>Prior action 4: The Recipient, through EMAE, has introduced a revised system of pre-paid energy services that will allow for accurate consumption metering and invoicing, as well as eliminating the risk of non-payment</t>
  </si>
  <si>
    <t>Prior action 5: The Recipient, through AGER, has mandated EMAE to: (i) establish a comprehensive customer complaint redress system, for the mediation of conflicts between citizens and EMAE, as well as representing the interests of the public, receiving feedback, complaints, information requests and suggestions for improvement of service; and (ii) send to AGER monthly reports of complaints received from customers</t>
  </si>
  <si>
    <t>Prior action 6: The Recipient, through its Council of Ministries, has simplified the tax structure and updated the threshold values of tax brackets for presumptive income taxation</t>
  </si>
  <si>
    <t>Third Social Protection System</t>
  </si>
  <si>
    <t>Prior Action #1: LODA to ensure that the updated Ubudehe national household poverty database is operational, including a fully functional interface with the NIDA database.</t>
  </si>
  <si>
    <t>Prior Action #2: MINALOC to 
1 Establish the structure of the National Social Protection Registry (NSPR);
2 Design a web-based graphical user interface for communication across programs; and 
3 Develop protocols on staffing, and roles and responsibilities for use and maintenance of the MIS</t>
  </si>
  <si>
    <t>Prior action #3: MINALOC to implement a minimum package for graduation including harmonizing income-generating activities across selected SP programs</t>
  </si>
  <si>
    <t>Prior action #4: MINALOC to implement and monitor an SMS system for appeals and complaints</t>
  </si>
  <si>
    <t>Prior action #5: MINALOC and MINECOFIN to approve plan and budget for expansion of VUP in FY17</t>
  </si>
  <si>
    <t>Prior action #6: National Early Childhood Development (ECD) policy approved</t>
  </si>
  <si>
    <t>The Borrower, through the Ministry of Foreign Affairs, has taken initial actions aimed at conforming with the Common Reporting Standards for Automatic Exchange of Financial Account Information in Tax Matters (CRS) through its commitment to adhere to the CRS by 2018, as evidenced by Notification D.S.-MIRE-2016-25092, dated May 9, 2016.</t>
  </si>
  <si>
    <t>The Borrower has amended the Decentralization Law which, inter-alia: (i)establishes a mechanism to distribute property taxes to municipalities, (ii) establishes a municipal public investment program, and (iii) creates the National Secretariat for Decentralization to supervise and coordinate the decentralization process, as evidenced by Law 66, dated October 29, 2015, duly published in the Borrower’s official gazette dated October 30,2015.</t>
  </si>
  <si>
    <t>The Borrower, through MEF, has signed an agreement with the Comptroller General to define tasks and responsibilities for public debt servicing, including to allow for the use of the integrated SIGADE-ISTMO platform, as evidenced by “Acuerdo Interinstitucional para la Implementacion de la Interfaz SIGADE-ISTMO”, dated January 21, 2016.</t>
  </si>
  <si>
    <t>The Borrower, through MEF, has adopted a medium-term disaster risk management operational plan to strengthen the Borrower’s disaster risk management
framework, as evidenced by Ministerial Resolution 001-DICRE, dated March 2, 2016.</t>
  </si>
  <si>
    <t>Prior Action 5: The Borrower, through MEF, has: (a) expanded the application of the new financial information management system ISTMO to central government entities, as evidenced by Letter DNC-N-No. 036-16, dated April 20, 2016; and (b) integrated 23 budgetary accounts of central government entities under the Treasury Single Account; as evidenced by Letter Nota No. 900-01-333-DT, dated April 27, 2016.</t>
  </si>
  <si>
    <t>Prior Action 6: The Borrower, through MIDES, has completed an audit of beneficiaries of the conditional cash transfer program “Red de Oportunidades” to improve the coverage and targeting of beneficiaries, while reducing fiscal leakage in the program, as evidenced by the official notification from MIDES to MEF, dated February 3, 2016.</t>
  </si>
  <si>
    <t>The Borrower, through MIDES, has signed an agreement with a regulated financial institution to channel payments to beneficiaries of all conditional cash transfer
programs through said financial institution, as evidenced by “Convenio Clave Social 14-15” between MIDES and the National Bank of Panama, dated June 15, 2015.</t>
  </si>
  <si>
    <t>The Borrower, through MEDUCA, has: (a) taken initial actions aimed at participating in the Program for International Student Assessment (PISA), through the issuance of an official notification to the OECD informing of its participation in the 2018 PISA, as evidenced by Letters from MEDUCA to the OECD (DM-280-2015, dated February 3, 2015; DM-2561-2015, dated November 26, 2015, and DM-082-2016, dated January 11, 2016); and (b) completed and published the microdata of the 2013 Third Regional Comparative and Explanatory Study (TERCE).</t>
  </si>
  <si>
    <t>The Borrower has: (a) established and regulated the implementation of the program “Panama Bilingüe”, as evidenced by Executive Decree 148, dated April 1, 2016; and (b) approved the curricula for the new technical baccalaureates, which includes the development of non-cognitive skills, as evidenced by Executive Decree 149, dated April 12, 2016.</t>
  </si>
  <si>
    <t>The Borrower has reduced electricity tariff subsidies through the replacement of the nation-wide Fund for Energy Compensation (FACE) with a geographically-targeted Fund for the Occidental Region (FTO), as evidenced by Cabinet Resolutions No. 59 and No.60, both dated June 23, 2015 and Cabinet Resolution No.2, dated January 5, 2015.</t>
  </si>
  <si>
    <t>Prior Action #1: The BiH Council of Ministers and the governments of FBiH and RS have each adopted BiH’s 2016 through 2018 Public Investment Program.</t>
  </si>
  <si>
    <t>Prior Action #2: The BiH Council of Ministers and the governments of FBiH and RS have each adopted a Medium Term Debt Strategy (MTDS) to present their respective three year plans for the evolution of the public debt portfolio.</t>
  </si>
  <si>
    <t>Prior Action #3: FBiH MoF has introduced reporting requirements on arrears for budget users in FBiH, designed to record all accumulated liabilities.</t>
  </si>
  <si>
    <t>Prior Action #4: RS Government has introduced reporting requirement on health sector arrears designed to set up regular reporting of accumulated liabilities in the health sector of RS.</t>
  </si>
  <si>
    <t>Prior Action # 5: FBiH Parliament and RS National Assembly have each adopted changes to the labor legislation to cease the validity of the current collective bargaining agreements and limit the duration to three years of new collective agreements.</t>
  </si>
  <si>
    <t>Prior Action #6: FBiH Parliament and RS National Assembly have each adopted changes to the labor legislation to introduce a maximum level of severance payments.</t>
  </si>
  <si>
    <t>Prior Action # 7: (a) RS National Assembly has adopted amendments to its insolvency legislation to align it with international best practice; and (b) the FBIH Government has approved proposed amendments to its insolvency legislation to align it with international best practice and sent the draft Insolvency law for parliamentary approval.</t>
  </si>
  <si>
    <t>Prior Action #8: BiH Council of Ministers has approved the updated rulebook designed to regulate maximum wholesale price of medications in BiH.</t>
  </si>
  <si>
    <t>Nepal Third Financial Sector Stability Credit DPC</t>
  </si>
  <si>
    <t>Prior action 1: The Ministry of Finance has endorsed the NBL Strategic Divestiture Plan and submitted it to the Secretariat of the Privatization Committee.</t>
  </si>
  <si>
    <t>Prior action 2:  The NRB has completed the implementation of the second phase of a diagnostic of the banking system and has approved: (a) Special Inspection Reports for 27 financial institutions, and (b) Prompt Corrective Action Programs for all financial institutions found to be undercapitalized</t>
  </si>
  <si>
    <t>Prior action 3: The NRB has completed a diagnostic of the impact of the earthquake on BFIs in earthquake-affected Districts</t>
  </si>
  <si>
    <t>The NRB has issued a directive on the increase of minimum paid-up capital of BFIs.</t>
  </si>
  <si>
    <t>Prior action 5: The NRB Act Amendments Bill has been approved by Parliament</t>
  </si>
  <si>
    <t>The Bill on Deposit and Credit Guarantee Fund (DCGF) has been approved by Parliament</t>
  </si>
  <si>
    <t>The DCGC and NRB have executed a memorandum of understanding governing cooperation and exchange of information</t>
  </si>
  <si>
    <t>Prior action 8: The NRB has implemented the following three actions to reduce payments system risks: (a) alignment of the operating hours of the NRB’s banking department with the operating hours of SWIFT; (b) implementation of online transfers of funds between NRB branches; and (c) implementation of a pre-settlement file system.</t>
  </si>
  <si>
    <t>The Bill on Banks and Financial Institutions Act has been approved by Parliament</t>
  </si>
  <si>
    <t>The Cabinet has approved the Asset (Money) Laundering and Prevention Regulations.</t>
  </si>
  <si>
    <t>Armenia Fourth Development Policy Financing</t>
  </si>
  <si>
    <t>Prior Action 1: The Borrower has enacted the Unified Tax Code including measures to enhance revenues, improve the efficiency, transparency and equity of the tax system and strengthen tax administration.</t>
  </si>
  <si>
    <t>Prior Action 2: The Borrower has approved the ‘Strategy to Improve Financial Sustainability of the Armenian Irrigation Sector’ including measures to sustainably improve cost recovery and service delivery in the sector and reduce its reliance on public subsidies.</t>
  </si>
  <si>
    <t>Prior Action 3: The Borrower has enacted the amendments to the Mining Code consistent with the Law on Waste Management as applicable to the mining sector.</t>
  </si>
  <si>
    <t>Prior Action 4: The Borrower has approved regulations to facilitate the implementation of the Law on Business Notifications thus replacing licenses for 17 low-risk activities with a simple notification mechanism.</t>
  </si>
  <si>
    <t>Prior Action 5: The Borrower has approved regulations to: (i) improve the mechanism for evaluating the performance of civil servants, and (ii) link bonus payments to performance in line with the Law on Civil Service.</t>
  </si>
  <si>
    <t>Prior Action 6: The Borrower has enacted the amendments to the Law on Bankruptcy thereby: (i) improving the rules for appointment, qualification, and remuneration of insolvency practitioners; (ii) improving the rehabilitation provisions in line with international best practices; and (iii) revising the moratorium provisions to enable rehabilitation of insolvent companies.</t>
  </si>
  <si>
    <t>Prior Action 7: The Borrower, through the CBA, has approved a package of regulations on consolidated supervision in line with the Laws on Financial Supervision.</t>
  </si>
  <si>
    <t>Prior Action 8: The Borrower, through the CBA, has approved regulations to ensure disclosure of ultimate beneficial ownership of financial institutions and groups.</t>
  </si>
  <si>
    <t>DPO3 Prior Action #1. (a) The Recipient has reviewed all existing fisheries joint ventures to examine their financial performance, contribution to the economy, and consistency with the National Fisheries Policy and regional agreements; and (b) the Recipient’s Cabinet has approved the restructuring or dissolution of the fisheries joint ventures as appropriate based on the findings and recommendations of the review.</t>
  </si>
  <si>
    <t>DPO3 Prior Action #2. The Recipient has implemented the key reform actions to improve the management of the Revenue Equalization Reserve Fund by: (a) appointing two new external asset managers through a transparent and competitive selection process; and (b) executing the approved strategic restructuring of the RERF portfolio to better align with the RERF’s strategic investment objectives.</t>
  </si>
  <si>
    <t>DPO3 Prior Action #3: The Recipient has improved management of its public debt by establishing a comprehensive database of public debt, including the debt of state owned enterprises and joint ventures.</t>
  </si>
  <si>
    <t>DPO3 Prior Action #4. The Recipient has issued a second mobile operator license so as to introduce competition in the cellular mobile communications services in the Recipient’s territory.</t>
  </si>
  <si>
    <t>DPO3 Prior Action #5. The Recipient has implemented short term measures to improve the operational performance of the Public Utilities Board, including appointing, through a competitive and transparent process, an international chief executive officer for the PUB to manage and implement the PUB’s medium-term reform plan.</t>
  </si>
  <si>
    <t>The Government of Dadukou District has adopted and published a medium‐term fiscal strategy, grounded in a debt sustainability analysis, which sets a target for district‐level public investment financing that is consistent with debt sustainability.</t>
  </si>
  <si>
    <t>The Government of Dadukou District has submitted to Dadukou District People’s Congress an annual budget for 2016 that corresponds to a Medium‐ Term Fiscal Strategy plan which is consistent with debt sustainability.</t>
  </si>
  <si>
    <t>The Government of Dadukou District has issued a three‐year rolling capital investment plan that is consistent with the ceilings on public investment outlays in the Medium‐Term Fiscal Strategy for public investment projects during 2016, and for commitments made in 2016 for public investment outlays in the years 2017‐2018.</t>
  </si>
  <si>
    <t>The Government of Dadukou District has issued a decree that specifies the time frame and division of institutional responsibilities for the annual formulation of a three year rolling capital investment plan, beginning in 2016.</t>
  </si>
  <si>
    <t>The Government of Dadukou District has adopted a decree for regular annual disclosure of assets and liabilities of the public sector, including public benefit state–owned enterprises.</t>
  </si>
  <si>
    <t>The Government of Dadukou District has issued a regulation which sets forth a clear division between government and commercial activities, incomes, expenses, assets, and liabilities of its two urban development investment corporations, namely Dasheng and Jianqiao.</t>
  </si>
  <si>
    <t>Third Grenada Resilience Building DPC</t>
  </si>
  <si>
    <t>DPC-3 Prior Action #1: The Government has advanced the commercialization of selected Government owned estates by signing agribusiness lease agreements with private firms for a duration of at least 20 years.</t>
  </si>
  <si>
    <t>DPC-3 Prior Action #2: The Government has, through the Parliament, enacted the Food Safety Act, which establishes standards for food quality and prevention of food safety risks.</t>
  </si>
  <si>
    <t>DPC-3 Prior Action #3: The Government has, through the Ministry of Finance (MoF), connected the Bureau of Standards (MoF) to ASYCUDA World to process trade transactions; and provided the Inland Revenue Department (MoF) and the Central Office of Statistics (MoF) with statistical data access to ASYCUDA World.</t>
  </si>
  <si>
    <t>DPC-3 Prior Action #4: The Government has established a PPP Unit in the Ministry of Finance, as evidenced by a Cabinet conclusion.</t>
  </si>
  <si>
    <t>DPC-3 Prior Action #5: The Recipient has enacted the Public Utilities Regulatory Commission Act to establish a national independent energy regulator; and has endorsed the Ministry of Finance’s participation in the regional energy advisory body, the Eastern Caribbean Energy Regulatory Agency (ECERA).</t>
  </si>
  <si>
    <t>DPC-3 Prior Action #6: The Government has, through the Ministry of Education, established computerized personnel records for teachers and ministry personnel, and has produced a report of personnel records, as evidenced by a letter from the Ministry of Finance.</t>
  </si>
  <si>
    <t>DPC-3 Prior Action #7: The Government, through the Ministry of Finance, has: (i) appointed the Chief Procurement Officer, and (ii) fully staffed and operationalized (a) the Public Procurement Board, (b) the Public Procurement Review Commission, and (c) the Public Procurement Disposal Committee, as evidenced by the Cabinet Conclusion No. 734 dated May 23, 2016, the MoF Letter of Appointment for the Disposal Committee dated July 18, 2016, and the MoF Letter of Appointment for the Chief Procurement Officer dated 20 June, 2016.</t>
  </si>
  <si>
    <t>DPC-3 Prior Action #8: The Government has, through the Ministry of Social Development and Housing (MoSDH), institutionalized the implementation of the Phase Out (PO) Plan by notifying all ineligible beneficiary households of their status, and completing the transitioning out of the program for the first two of three groups (at least 70%) of beneficiary households identified in the PO Plan as ineligible and non-vulnerable.</t>
  </si>
  <si>
    <t>DPC-3 Prior Action #9: The Government has approved the MTDS for the 2016-2018 period, as evidenced by Cabinet Conclusion No. 935 dated June 27, 2016.</t>
  </si>
  <si>
    <t>DPC-3 Prior Action #10: The Government has, through the Parliament, (i) enacted the Physical Planning and Development Control Bill and (ii) approved the Grenada Building Code and Guidelines.</t>
  </si>
  <si>
    <t>Second Prog DPL on Fiscal,Sust Energy&amp; Comp</t>
  </si>
  <si>
    <t>DPF 2 Prior Action 2.1: Finalization of Taxation Disputes and published said law in its Official Gazette.</t>
  </si>
  <si>
    <t>DPF 2 Prior Action 2.2: (i) The Borrower enacted Law No. 8 of 2016 Assessing the Public Budget of the State, endorsing the national budget for FY17, which contains administrative instructions to all government budgetary entities to contain the wage bill, including provision for delinking bonuses and rewards of their respective employees’ salaries from the basic salary component and published said law in its Official Gazette. (ii) The Ministry of Finance of the Borrower issued a wage bill report entitled Government Wages, Key Reforms dated November 2016 notifying that at least forty-five percent (45%) of the wage bill is automated.</t>
  </si>
  <si>
    <t>1.3 Strengthening Debt Management and Aspects of Public Financial Management</t>
  </si>
  <si>
    <t>DPF 2 Prior Action 2.4: (i) The Ministry of Electricity and Renewable Energy of the Borrower has issued Decree No. 436 of 2016 implementing a third annual electricity tariff adjustment that goes beyond the former five-year tariff adjustment plan adopted in the Prime Minister’s Decree No. 1257/2014, as recommended by the Borrower’s Egyptian Electric Utility and Consumer Protection Regulatory Agency. (ii) The Supreme Energy Council of the Borrower adopted a policy for financing variations in actual energy costs compared to the budget estimates in the Borrower’s Medium Term Fiscal Framework (2016-19).</t>
  </si>
  <si>
    <t>DPF 2 Prior Action 2.5: The Ministry of Electricity and Renewable Energy of the Borrower issued Decree No. 230/2016 notifying the Executive Regulations of Electricity Law of the Borrower that, inter alia, include measures to improve the energy efficiency of large electricity consumers and published said Regulations in the official Gazette of the Borrower.</t>
  </si>
  <si>
    <t>DPF 2 Prior Action 2.6: (i) The Borrower’s Cabinet approved the draft Gas Activities Regulatory Law and submitted it to the Borrower’s Parliament for consideration. (ii) The Ministry of Petroleum and Mineral Resources of the Borrower issued Decree No. 1631/2016 to establish a new Policy and Strategy Unit detailing the charter, functions and authority to spearhead the modernization of the petroleum sector.</t>
  </si>
  <si>
    <t>DPF 2 Prior Action 2.7: (i) The Ministry of Electricity and Renewable Energy of the Borrower has issued Decree No. 244 of 2016 to set up an energy efficiency unit with dedicated staff to lead the implementation of the Borrower’s National Energy Efficiency Action Plan. (ii) The Borrower’s Cabinet issued Decree No. 2533 of 2016 announcing the revised Feed-in-Tariff policy for renewable energy.</t>
  </si>
  <si>
    <t>DPF 2 Prior Action 2.8: The Borrower’s Cabinet approved the draft Single-Person Company Law that includes limited liability protection, and submitted it to the Borrower’s Parliament for consideration.</t>
  </si>
  <si>
    <t>DPF 2 Prior Action 2.9: (i) The Borrower’s Cabinet approved the draft Law on Streamlining the Procedures of Granting Licenses for Industrial Establishments that includes measures for simplified licensing by notification for low-risk industrial activities, and submitted it to the Borrower’s Parliament for consideration. (ii) The Borrower’s Minister of the Ministry of Trade and Industry issued Ministerial Decree number 1071 of 2016 approving the implementation plan of the Borrower’s Industrial Licensing Reform Program.</t>
  </si>
  <si>
    <t>DPF 2 Prior Action 2.10: (i) The Borrower’s Cabinet issued Decree No. 2509/2016 notifying the Executive Regulations of Protection of Competition and Prohibition of Monopolistic Practices Law 1316/2005 for implementing the Borrower’s anti-cartel policy and strengthening the institutional independence of ECA. (ii) The ECA adopted administrative regulations dated December 2015 to further strengthen anti-cartel enforcement policy.</t>
  </si>
  <si>
    <t>Prior action #1: The Recipient has introduced legislation to regulate and promote foundation seed production, multiplication and distribution by the private sector, and, to such end, the Minister of Agriculture has duly submitted the Bill entitled “The Sierra Leone Seed Certification Act of 2017” to Parliament for its approval.</t>
  </si>
  <si>
    <t>Prior action #2: The Recipient has taken decision in Cabinet, approving a new fertilizer policy committing the Recipient to progressively reduce direct supply and distribution of fertilizer to farmers, in order to encourage private sector participation in the supply and distribution of fertilizers.</t>
  </si>
  <si>
    <t>Prior action #3: The Recipient, acting through its Ministry of Lands, has adopted the Land Policy Implementation Framework and Land Policy Implementation Plan (2016-2026) and submitted the same to Cabinet for endorsement.</t>
  </si>
  <si>
    <t>Prior action #4: The Recipient, acting through its Ministry of Fisheries, has published on its public website a list of all industrial vessels with an active license and certified in writing to the Association that all licensed vessels (other than tuna vessels) have a Vessel Monitoring System (VMS) or Automatic Identification System (AIS) and observers on board, in order to increase transparency and reinforce monitoring, control and surveillance of fishing activities.</t>
  </si>
  <si>
    <t>Prior action #5: The Recipient, acting through its Electricity Distribution and Supply Authority (“EDSA”), has approved a strategic plan to improve the financial situation of EDSA and reduce technical and commercial losses.</t>
  </si>
  <si>
    <t>Prior action #6: The Recipient’s Ministry of Education, Science and Technology (MEST) has issued a transition plan defining the timeline and milestones for the transfer of files, records and functionaries from MEST to the Teaching Service Commission (“TSC”), in accordance with the Teaching Service Commission Act of 2011.</t>
  </si>
  <si>
    <t>cs</t>
  </si>
  <si>
    <t>Prior action #7: The Recipient has taken a decision in Cabinet approving the development of an e-Procurement system in order to increase transparency in procurement processes.</t>
  </si>
  <si>
    <t>Prior action #8: The Recipient, acting through its ACC, has issued a public notice urging all public officers who had not filed with the ACC a sworn declaration of income, assets and liabilities, as required by Section 119 of the Anti-Corruption Act of 2008, to comply with said requirement no later than October 31, 2016.</t>
  </si>
  <si>
    <t>The NFIS Council has approved the Digital Transaction Accounts (DTA) Scheme Sustained efforts to promote financial inclusion in Pakistan have yielded mixed results. On one hand, the microfinance sector and branchless banking landscape has grown rapidly in the past decade led by the Pakistan Poverty Alleviation Fund (PPAF) and the SBP.</t>
  </si>
  <si>
    <t>The SBP has granted clearinghouse membership of the National Institutional Facilitation Technologies (NIFT) to the Central Directorate of National Savings (CDNS) to allow for distribution of NSS profits through bank accounts.</t>
  </si>
  <si>
    <t>The National Assembly has approved the new Companies Bill to modernize the regulatory framework for companies:</t>
  </si>
  <si>
    <t>The Deposit Protection Corporation Act 2016 has been approved by Parliament: The GoP had been considering establishing a Deposit Protection Scheme for several years, the IMF has also been urging the Government to set up a Deposit Protection Fund.</t>
  </si>
  <si>
    <t>The Economic Coordination Committee (ECC) has approved a National Policy on Infrastructure Finance.</t>
  </si>
  <si>
    <t>The SBP has issued Prudential Regulations for long‐term finance</t>
  </si>
  <si>
    <t>The Benami Transactions Prohibition Bill has been approved by Parliament:</t>
  </si>
  <si>
    <t>The Ministry of Finance has completed the National Risk Assessment (NRA) for Anti‐Money Laundering and Combatting Financing of terrorism (AML/CFT).</t>
  </si>
  <si>
    <t>The Cabinet has approved the rules for a new registered prize bonds scheme with denomination of PKR 40,000 and above.</t>
  </si>
  <si>
    <t>The Ministry of Commerce has endorsed the Corporate Governance Assessment for SLIC to monitor compliance with the Public Sector Companies (Corporate Governance) Rules 2013.</t>
  </si>
  <si>
    <t>Prior Action #1: The Recipient, through the Prime Minister, has taken steps to support fiscal consolidation, through (i) eliminating tariff exemptions on fuel imports for investment projects, as evidenced by Notification No. 1152/PM dated 9 August 2016; and (ii) limiting the intake of civil servants to up to 5,000 in 2017, as evidenced by Decision No. 73/PM dated 29 August 2016; and through the Ministry of Finance (iii) has revised the Implementing Instructions for the Value-Added Tax as evidenced by Instruction No. 0077/MF dated 11 January 2017</t>
  </si>
  <si>
    <t>bc</t>
  </si>
  <si>
    <t>Prior Action #2: The Recipient has incorporated the principles of green growth in national development planning through (i) the National Assembly adopting the 8th NSEDP (2016-2020) that sets forth Outcome 3 and Outputs 1 to 3 associated with environmental protection and sustainable natural resources management as evidenced by Resolution No. 9/NA dated 22 April 2016; and (ii) the Prime Minister establishing the National Green Growth Steering Committee to oversee the planning, implementation, monitoring, and evaluation of the country's green growth agenda, as evidenced by Agreement No. 95/PM dated 8 December 2016.</t>
  </si>
  <si>
    <t>Prior Action #3: The Recipient, through the Prime Minister, has restructured the Environment Protection Fund (EPF) with provisions that (i) create an inter-ministerial governance mechanism to manage the EPF operations and resources, (ii) require revenues and expenditures to be operated by the National Treasury System, and (iii) specify eligible revenue sources, as evidenced by Decree No. 94/PM dated 8 March 2017.</t>
  </si>
  <si>
    <t>Prior Action #4: The Recipient, through the Prime Minister, (i) has mandated MONRE to collaborate with key line sectors in the preparation of sectoral Strategic Environmental Assessments, as evidenced by Decree No. 445/PMO dated 19 December 2016, and, through MONRE, (ii) has required Strategic Environmental Assessments in the formulation of all policies, programs, and strategic plans, to incorporate environmental and social sustainability considerations, and the SDGs in public planning, as evidenced by Ministerial Decision No. 483/MONRE dated 6 February 2017.</t>
  </si>
  <si>
    <t>Prior Action #5. The Recipient, through MPI, has established the public investment project (PIP) review process that takes into account climate resilience and disaster risk considerations, as evidenced by Ministerial Decision No. 0645/MPI dated 28 March 2017.</t>
  </si>
  <si>
    <t>Prior Action #6: The Recipient, through the Prime Minister, has strengthened strictness of timber harvest management and inspection, timber transport and trade in order to control illegal logging in infrastructure areas and timber harvesting, processing, and trade, as evidenced by Order No. 1S/PM dated 13 May 2016.</t>
  </si>
  <si>
    <t>Prior Action #7: The Recipient, through the Prime Minister, has adopted the legal framework to pilot a national park reform by (i) establishing a process to upgrade the conservation standing of Nam Theun 2 (NT2) Watershed to a national park, (ii) establishing the legal status of enclave communities and their access rights to protected area resources, and (iii) adjusting the organizational structure of the NT2 Watershed Management and Protection Authority (WMPA) to anchor its responsibilities under MAF, as evidenced by Decree No. 122/PM dated 21 April 2017.</t>
  </si>
  <si>
    <t>Prior Action #8: The Recipient, through the National Assembly, has established legal provisions (i) for the management, monitoring, and inspection of chemicals for minimizing health risks and promoting cleaner production as evidenced by the Law on Chemicals, No. 07/NA dated 10 November 2016, and Promulgation Decree No. 202/President dated 12 November 2016, and (ii) on phytosanitary management, including pest management, as evidenced by the Law on Plant Protection and Quarantine, No. 13/NA dated 15 November 2016, and Promulgation Decree No. 197/President dated 28 November 2016.</t>
  </si>
  <si>
    <t>Prior Action #9: The Recipient, through the Prime Minister and MONRE, has established national air quality, water quality, and vehicle emissions standards, including lead in air and water as evidenced by Decree No. 81/PM dated 21 February 2017 and Ministerial Decision No. 0485/MONRE, dated 7 February 2017.</t>
  </si>
  <si>
    <t>Mauritania Fiscal and Private Sector Participation Reforms DPO</t>
  </si>
  <si>
    <t>The Minister of Finance has issued an order introducing the benchmark tax model for tax exemptions, and has published it in the official gazette, and has compiled a tax exemption registry for firms benefiting from tax exemptions under the 1982 Investment Code and the 1966 Free Zone Area law</t>
  </si>
  <si>
    <t>The Council of Ministers has issued a decree creating an institutional framework for the evaluation, selection and execution of public investment projects, and has published it in the official gazette.</t>
  </si>
  <si>
    <t>The Council of Ministers has approved the budget law proposal for 2017 that includes an integrated public investment budget with combined domestic and foreign financed projects.</t>
  </si>
  <si>
    <t>The Minister of Economy and Finance has issued an executive circular requiring the expansion of the automated expenditure-chain system (RACHAD) to include all eligible EPAs in Nouakchott beginning January 1, 2017.</t>
  </si>
  <si>
    <t>The Recipient has published the latest audited financial statements for the five largest commercial enterprises in which its ownership stake exceeds 50 percent, on the website of its Treasury.</t>
  </si>
  <si>
    <t>The Council of Ministers has presented to Parliament the draft law on public-private partnerships (PPPs), and has approved two orders relating to the composition and operation of the inter-ministerial and the technical committees for PPP respectively, and has published these in the official gazette.</t>
  </si>
  <si>
    <t>The Minister of Economy and Finance has established the institutional framework for land reform by adopting an order creating a technical committee for land reform, appointing its members and validating its terms of reference.</t>
  </si>
  <si>
    <t>The Council of Ministers has made the Livestock Law operational through the adoption of two new executive decrees on livestock exports and imports and on animal-feed quality, and through the Minister of Livestock three new orders on poultry production and veterinary inspections, all in accordance with OIE standards, and all published in the official gazette.</t>
  </si>
  <si>
    <t>An improved performance contract for SENELEC, which includes a monitoring and corrective mechanism and a functional bonus malus system, has been signed.</t>
  </si>
  <si>
    <t>In order to enable the Board of Directors of SENELEC to better perform its corporate governance role, (i) SENELEC has amended its statutes to comply with the OHADA 2014 Revised Uniform Act to allow independent directors to its Board, and (ii) SENELEC’s Board has established Board Technical and Financial Committees.</t>
  </si>
  <si>
    <t>In order to sustainably resolve SENELEC’s cross debt and financial arrears, the government has adopted a comprehensive financial package including the following measures: (i) the Government has signed a cross-debt clearance agreement with SENELEC covering the period August 2012 - February 2016; (ii) in the performance contract, SENELEC has committed to honor 100% of its tax commitments by 2019, and the Minister of Finance has committed to pay SENELEC’s 2017 VAT credits within the statutory three months; (iii) the Minister of Finance has issued a circular to all central government autonomous entities mandating that their budgets submissions for approval by the Ministry of Finance contain separate allocations for electricity and water bills.</t>
  </si>
  <si>
    <t>In order to diversify the country energy mix towards less expensive sources, the Cabinet has approved SENELEC’s new least-cost power generation plan, including a detailed plan of development for each project in the pipeline.</t>
  </si>
  <si>
    <t>The Minister of Energy has written to the Energy Regulator CRSE informing him of the government’s decision to harmonize urban and rural electricity user service tariffs, and the Minister of Finance has committed by letter to the Bank to include an allocation of FCFA 3.2 bn for the payment of the full cost of harmonization in the 2017 budget by end February 2017.</t>
  </si>
  <si>
    <t>The Cabinet has adopted a National Strategy for the Digital Economy that endorses strong policy principles of enhanced sector competition in line with international best practices.</t>
  </si>
  <si>
    <t>In order to increase competition in the retail internet broadband segment, the Cabinet has submitted to Parliament amendments to Art. 29 to 32 of the Telecom Law No 2011-01 of February 24, so that facility-based ISPs are subject to a general authorization regime instead of licensing, and are allowed to deploy and operate their own infrastructure.</t>
  </si>
  <si>
    <t>In order to increase competition in the wholesale internet broadband segment, the Government has issued an Implementation Decree of the Telecom law no 2011-01 of February 24, specifying the rules for granting authorizations to wholesale Telecom infrastructure operators.</t>
  </si>
  <si>
    <t>With a view to reduce production costs for private Telecom operators, the government has issued an Implementation Decree of Art 10 and 25 of the Telecom law no 2011-01 of February 24, which clarifies the technical and financial rules for infrastructure sharing among Telecom operators.</t>
  </si>
  <si>
    <t>DPO series on Energy and PFM</t>
  </si>
  <si>
    <t>Prior Action #1: The Recipient, SONABEL and SONABHY have entered into a tripartite agreement to clear arrears accumulated between the Recipient, SONABHY and SONABEL; with an implementation process that includes: (a) a one-time payment of CFAF 40 billion from SONABEL to clear part of the accrued arrears to SONABHY; (b) the conversion of the remaining CFAF 26.6 billion due by SONABEL to SONABHY into a debt to be repaid over ten years; and (c) clearance of the Recipient’s arrears to SONABEL for electricity bills and compensation subsidies in the amount of CFAF 45.48 billion over the period of three years between 2017-2019.</t>
  </si>
  <si>
    <t>Prior Action #2: In order to improve the financial performance of SONABEL, the Recipient’s ministries responsible for commerce, energy, and finance have approved an inter-ministerial decree that states the following: (a) the Regulatory Authority of the Electricity Sector (ARSE) shall review SONABEL’s projections for each year’s fuel prices; (b) the Recipient shall determine an annual subsidy cap limiting budget exposure, which triggers an electricity tariff revision implemented by SONABEL; and (c) the establishment of disbursement modalities aimed at ensuring timely disbursements of subsidies to SONABEL.</t>
  </si>
  <si>
    <t>Prior Action #3: In order to improve its revenues, SONABEL’s Board of Directors has approved a Revenue Protection Program which provides for the use of smart meters that will strengthen the management of high-voltage and medium-voltage customers’ accounts.</t>
  </si>
  <si>
    <t>Prior Action #4: In order to improve sector planning, the Council of Ministers of the Recipient has approved a strategy for the energy sector that sets the Recipient’s priorities in the sector in terms of investments, energy diversification, and private sector participation over the period 2016-2020.</t>
  </si>
  <si>
    <t>Prior Action #5: In order to encourage private sector participation, the Ministry of Energy and Mines of the Recipient has appointed a technical expert responsible for providing assistance and advisory services on the preparation and negotiations of a revised Public-Private Partnerships (PPP) legal framework, including, power purchase agreements (PPA).</t>
  </si>
  <si>
    <t>Prior Action #6: In order to broaden the tax base, the Ministry of Economy, Finance and Development of the Recipient has improved the identification and monitoring of taxpayers by reconciling the DGI and DGD databases.</t>
  </si>
  <si>
    <t>Prior Action #7: The Council of Ministers of the Recipient has: (a) strengthened the administrative process through the introduction of Garnishment6 Procedures in the Budget Law 2017; and (b) established a new flat tax of 0.2% on properties in urban areas in the revised Budget Law of 2016.</t>
  </si>
  <si>
    <t>Prior Action #8: The Council of Ministers has approved a new procurement code and submitted it to the National Assembly for enactment.</t>
  </si>
  <si>
    <t>The Recipient has increased the rate of fuel excise tax by TOP 0.09 per liter (an increase in the rate of 16%) and other excise tax and import duty rates in order to improve revenue mobilization and strengthen incentives to consume healthy foods, as evidenced through the Excise Amendment and the Customs Amendment.</t>
  </si>
  <si>
    <t>The Recipient’s Cabinet has approved a transparent, target‐based fiscal anchor system and monitoring framework that supports medium‐term fiscal sustainability and a more efficient mix of public spending</t>
  </si>
  <si>
    <t>The Recipient’s Cabinet has approved and begun to implement a new public service remuneration structure and performance management system to ensure effective public service delivery, adequate pay, and consistency with fiscal sustainability</t>
  </si>
  <si>
    <t>The Recipient has implemented a new procurement tracking database and adopted compliance and performance indicators and associated targets</t>
  </si>
  <si>
    <t>The Recipient’s Cabinet has approved for public consultation a National Energy Bill, which includes provisions for multi‐sector regulation for all energy sub‐sectors (electricity, gas, petroleum)</t>
  </si>
  <si>
    <t>The Recipient’s Cabinet has approved the Foreign Investment Bill for submission to the Recipient’s parliament, which includes provisions to facilitate foreign investment in the Recipient’s territory</t>
  </si>
  <si>
    <t>The Recipient’s Cabinet has directed the Ministry of Public Enterprises to proceed with a sale of shares in Tonga Cable Ltd.</t>
  </si>
  <si>
    <t>The Borrower’s Energy and Minerals Regulatory Commission has adopted an electricity tariff adjustment mechanism, to sustain cost recovery taking into consideration consumer affordability.</t>
  </si>
  <si>
    <t>The Borrower’s Council of Ministers has approved a multi-year Debt Management Plan for NEPCO.</t>
  </si>
  <si>
    <t>The Borrower’s Council of Ministers has approved the measures to increase water sector revenues to enhance O&amp;M cost recovery21 in accordance with the “Structural Benchmark - Action Plan to Reduce Water Sector Losses” dated August 2013.</t>
  </si>
  <si>
    <t>NEPCO has adopted a strategy for diversification of fuel sources for power generation with increased reliance on cleaner energy sources.</t>
  </si>
  <si>
    <t>The MEMR has issued ‘Instructions and Requirements for Proposal Preparation and Submission’ to implement the direct proposal bylaws No.50 of 2015 and has established a public data room for renewable energy development to improve transparency.</t>
  </si>
  <si>
    <t>NEPCO has adopted standardized operating protocols for intermittent renewable energy to be integrated into agreements with new renewable power producers</t>
  </si>
  <si>
    <t>JREEEF has operationalized two of its financing programs to ensure better access to renewable energy and energy efficiency.</t>
  </si>
  <si>
    <t>Minerals Regulatory Commission and selected distribution companies have agreed on a multi-year Network Loss Reduction Plan which includes specific yearly loss reduction targets for 2016 and 2017</t>
  </si>
  <si>
    <t>The Borrower’s Ministry of Water and Irrigation has piloted the use of performance-based operations for the implementation of energy efficiency and renewable energy measures.</t>
  </si>
  <si>
    <t>The Borrower’s Ministry of Water and Irrigation has adopted a Water Substitution and Reuse Policy.</t>
  </si>
  <si>
    <t>The Borrower’s Ministry of Water and Irrigation has adopted a Wastewater Treatment Plant National Plan for Operation and Maintenance, which includes the use of performance-based operation of wastewater treatment plants</t>
  </si>
  <si>
    <t>The customs code has been revised to restrict the scope of the exemption regime.</t>
  </si>
  <si>
    <t>The customs administration has adopted an expedited custom clearance process based on objective measures for large importers and will introduce performance contracts for customs agents.</t>
  </si>
  <si>
    <t>The government has adopted a flexible fuel pricing mechanism to reduce fuel subsidies.</t>
  </si>
  <si>
    <t>The government has completed an audit of pension beneficiaries in the large urban centers to update the register and remove “ghost pensioners”.</t>
  </si>
  <si>
    <t>The government has imposed a priori review of Jirama procurement by the ARMP for contracts exceeding a pre-specified value and for non-competitive procurements.</t>
  </si>
  <si>
    <t>Jirama will commence publishing the terms of all new power generation contracts on its website.</t>
  </si>
  <si>
    <t>The government has strengthened commercial justice by issuing instructions to require the random allocation of commercial cases to magistrates.</t>
  </si>
  <si>
    <t>The Central Bank has completed on-site supervision of at least two of the largest banks.</t>
  </si>
  <si>
    <t>The Port Authorities have granted concessions to operate ports in a hundred and seven (107) locations in Indonesia to Pelindos, as evidenced through DG Sea Transportation Letter No. HK.107/3/15/DJPL-16.</t>
  </si>
  <si>
    <t>The Borrower has established the Availability Payment Mechanism, which enables the Borrower to pay companies for providing transportation infrastructure services, including port terminals construction, management and maintenance, as evidenced through Presidential Regulations 38 of 2015 and Minister of Finance Regulation 190 of 2015.</t>
  </si>
  <si>
    <t>The Minister of Transportation has improved ports efficiency by enabling: (a) the integration of the internet-based single-service system for port services (INAPORTNET) into the INSW; and (b) the rolling out INAPORTNET in sixteen (16) ports, as evidenced through Minister of Transportation Regulations 157 of 2015 and 192 of 2015.</t>
  </si>
  <si>
    <t>The Borrower has increased the maximum foreign equity limits for freight forwarding, warehousing and general distribution services to 67% and cold storage and producer-affiliated distribution services to 100%, as evidenced through the Presidential Regulation 44 of 2016</t>
  </si>
  <si>
    <t>The Borrower has: (a) established specific requirements to become a Shipping Agent, which excludes ship ownership, and (b) increased the maximum foreign equity limits for maritime cargo handling services to 67%, as evidenced through the Minister of Transport Regulation 11 of 2016 and the Presidential Regulation 44 of 2016.</t>
  </si>
  <si>
    <t>The Borrower has established tax-free Bonded Logistics Centers, as evidenced through Government Regulation 85 of 2015, Minister of Finance Regulation 272 of 2015 and DGCE Regulations 2 of 2016</t>
  </si>
  <si>
    <t>The Minister of Trade has eliminated Registered Importer and Producer Importer licenses for eight (8) categories of products, which accounted for 10.6% of non-oil imports in 2015, as evidenced through various Minister of Trade Regulations.</t>
  </si>
  <si>
    <t>The Minister of Finance has standardized administrative compliance for imports and exports of prohibited and restricted goods by requiring technical government agencies to post all trade-related regulations in a single repository on the INSW after submitting them for administrative-compliance review to DGCE, as evidenced through Minister of Finance Regulation 224 of 2015.</t>
  </si>
  <si>
    <t>The Borrower has allowed the single submission of data and information through the INSW and commenced pilot testing with four user agencies (DGCE, BPOM, Agriculture Quarantine Agency and Fish Quarantine Agency), as evidenced through the Presidential Regulation 76 of 2014, the Minister of Finance Regulation 138 of 2015 and Head of INSW Letter No. S-91/INSW/2016.</t>
  </si>
  <si>
    <t>BPOM has required the application of Import Declaration Letter for food and drugs to be submitted electronically, as evidenced through Head of BPOM Regulations 12 and 13 of 2015.</t>
  </si>
  <si>
    <t>The Coordinating Minister of Economic Affairs has instructed the INSW participating agencies to implement a single-risk management system; and (b) the INSW Portal Administrator has developed a prototype system and commenced a pilot to facilitate the sharing of risk management related data through the INSW, as evidenced through CMEA Letter No. S-88/M.EKON/4.2016 and Head of INSW Letter No. S-95/INSW/2016.</t>
  </si>
  <si>
    <t>The GoSL has: (a) ratified the Protocol annexing the World Trade Organization (WTO) Trade Facilitation Agreement (TFA) to the WTO Agreement; and (b) created a National Trade Facilitation Committee (NTFC).</t>
  </si>
  <si>
    <t>The Cabinet of Ministers has approved the establishment of a One‐Stop‐Shop for foreign investors aimed at reducing the processing time for investment approval.</t>
  </si>
  <si>
    <t>The Cabinet of Ministers has authorized the drafting of a new Secured Transactions Bill that will include provisions to facilitate the use of movable assets as collateral for bank loans, and to repeal the Secured Transactions Act 49 of 2009 (STA 2009).</t>
  </si>
  <si>
    <t>The GoSL has submitted to Parliament a Right to Information (RTI) Bill with wide applicability, extensive proactive disclosure, an independent appeals process, and limited exceptions.</t>
  </si>
  <si>
    <t>The National Audit Bill has been submitted to the Cabinet of Ministers.</t>
  </si>
  <si>
    <t>The Cabinet of Ministers has authorized the Ministry of Finance to draft a Public Finance Bill strengthening preparation, execution and oversight of the budget, as well as oversight of public enterprises.</t>
  </si>
  <si>
    <t>The Cabinet of Ministers has decided to submit to Parliament a proposal to repeal the Strategic Development Projects Act No 14 of 2008</t>
  </si>
  <si>
    <t>The Cabinet of Ministers has approved setting up a Debt Management Unit in the Ministry of Finance.</t>
  </si>
  <si>
    <t>Sheet 1 "DPFList" contains all the information related to approved DPLs since 2005</t>
  </si>
  <si>
    <t>Sector Code (Level 1)</t>
  </si>
  <si>
    <t>Sector Name (Level 1)</t>
  </si>
  <si>
    <t>Sector Code (Level 2)</t>
  </si>
  <si>
    <t>Sector Name (Level 2)</t>
  </si>
  <si>
    <t>AX</t>
  </si>
  <si>
    <t>AGRICULTURE, FISHING AND FORESTRY</t>
  </si>
  <si>
    <t>Agricultural Extension, Research, and Other Support Activities</t>
  </si>
  <si>
    <t>Fisheries</t>
  </si>
  <si>
    <t>Crops</t>
  </si>
  <si>
    <t>Irrigation and Drainage</t>
  </si>
  <si>
    <t>Public Administration – Agriculture, Fishing &amp; Forestry</t>
  </si>
  <si>
    <t>Livestock</t>
  </si>
  <si>
    <t>Forestry</t>
  </si>
  <si>
    <t>Other Agriculture, Fishing and Forestry</t>
  </si>
  <si>
    <t>EX</t>
  </si>
  <si>
    <t>EDUCATION</t>
  </si>
  <si>
    <t>Early Childhood Education</t>
  </si>
  <si>
    <t>Public Administration – Education</t>
  </si>
  <si>
    <t>EL</t>
  </si>
  <si>
    <t>Adult, Basic and Continuing Education</t>
  </si>
  <si>
    <t>Primary Education</t>
  </si>
  <si>
    <t>Secondary Education</t>
  </si>
  <si>
    <t>Tertiary Education</t>
  </si>
  <si>
    <t>Workforce Development/Skills</t>
  </si>
  <si>
    <t>Other Education</t>
  </si>
  <si>
    <t>LX</t>
  </si>
  <si>
    <t>ENERGY AND EXTRACTIVES</t>
  </si>
  <si>
    <t>LB</t>
  </si>
  <si>
    <t>Renewable Energy Biomass</t>
  </si>
  <si>
    <t>Oil and Gas</t>
  </si>
  <si>
    <t>Renewable Energy Hydro</t>
  </si>
  <si>
    <t>Renewable Energy Generation - Geothermal</t>
  </si>
  <si>
    <t>Mining</t>
  </si>
  <si>
    <t>Non-Renewable Energy Generation</t>
  </si>
  <si>
    <t>Public Administration – Energy and Extractives</t>
  </si>
  <si>
    <t>Energy Transmission and Distribution</t>
  </si>
  <si>
    <t>LU</t>
  </si>
  <si>
    <t>Renewable Energy Solar</t>
  </si>
  <si>
    <t>Renewable Energy Wind</t>
  </si>
  <si>
    <t>Other Energy and Extractives</t>
  </si>
  <si>
    <t>FX</t>
  </si>
  <si>
    <t>FINANCIAL SECTOR</t>
  </si>
  <si>
    <t>Banking Institutions</t>
  </si>
  <si>
    <t>Insurance and Pension</t>
  </si>
  <si>
    <t>Capital Markets</t>
  </si>
  <si>
    <t>Other Non-bank Financial Institutions</t>
  </si>
  <si>
    <t>Public Administration – Financial Sector</t>
  </si>
  <si>
    <t>HX</t>
  </si>
  <si>
    <t>HEALTH</t>
  </si>
  <si>
    <t>Public Administration - Health</t>
  </si>
  <si>
    <t>Health</t>
  </si>
  <si>
    <t>Health Facilities and Construction</t>
  </si>
  <si>
    <t>SX</t>
  </si>
  <si>
    <t>SOCIAL SUPPORT</t>
  </si>
  <si>
    <t>Social Support</t>
  </si>
  <si>
    <t>Public Administration – Social Protection</t>
  </si>
  <si>
    <t>INDUSTRY, TRADE AND SERVICES</t>
  </si>
  <si>
    <t>Agricultural markets, commercialization and agri-business</t>
  </si>
  <si>
    <t>Public Administration - Industry, Trade and Services</t>
  </si>
  <si>
    <t>Housing Construction</t>
  </si>
  <si>
    <t>YM</t>
  </si>
  <si>
    <t>Manufacturing</t>
  </si>
  <si>
    <t>Services</t>
  </si>
  <si>
    <t>Tourism</t>
  </si>
  <si>
    <t>Trade</t>
  </si>
  <si>
    <t>Other Industry, Trade and Services</t>
  </si>
  <si>
    <t>INFORMATION AND COMMUNICATIONS TECHNOLOGIES</t>
  </si>
  <si>
    <t>Public Administration - Information and Communications Technologies</t>
  </si>
  <si>
    <t>ICT Infrastructure</t>
  </si>
  <si>
    <t>ICT Services</t>
  </si>
  <si>
    <t>Other Information and Communications Technologies</t>
  </si>
  <si>
    <t>BX</t>
  </si>
  <si>
    <t>PUBLIC ADMINISTRATION</t>
  </si>
  <si>
    <t>Central Government (Central Agencies)</t>
  </si>
  <si>
    <t>Law and Justice</t>
  </si>
  <si>
    <t>Sub National Government</t>
  </si>
  <si>
    <t>Other Public Administration</t>
  </si>
  <si>
    <t>TX</t>
  </si>
  <si>
    <t>TRANSPORTATION</t>
  </si>
  <si>
    <t>Urban Transport</t>
  </si>
  <si>
    <t>Public Administration - Transportation</t>
  </si>
  <si>
    <t>Rural and Inter-Urban Roads</t>
  </si>
  <si>
    <t>Ports/Waterways</t>
  </si>
  <si>
    <t>Aviation</t>
  </si>
  <si>
    <t>Railways</t>
  </si>
  <si>
    <t>Other Transportation</t>
  </si>
  <si>
    <t>WX</t>
  </si>
  <si>
    <t>WATER, SANITATION AND WASTE MANAGEMENT</t>
  </si>
  <si>
    <t>Sanitation</t>
  </si>
  <si>
    <t>Waste Management</t>
  </si>
  <si>
    <t>Water Supply</t>
  </si>
  <si>
    <t>Public Administration - Water, Sanitation and Waste Management</t>
  </si>
  <si>
    <t>Other Water Supply, Sanitation and Waste Management</t>
  </si>
  <si>
    <t>Theme Code (Level 1)</t>
  </si>
  <si>
    <t>Theme Name (Level 1)</t>
  </si>
  <si>
    <t>Theme Code (Level 2)</t>
  </si>
  <si>
    <t>Theme Name (Level 2)</t>
  </si>
  <si>
    <t>Theme Code (Level 3)</t>
  </si>
  <si>
    <t>Theme Name (Level 3)</t>
  </si>
  <si>
    <t>ECONOMIC POLICY</t>
  </si>
  <si>
    <t>Fiscal Policy</t>
  </si>
  <si>
    <t>Fiscal Sustainability</t>
  </si>
  <si>
    <t>Public Expenditure Policy</t>
  </si>
  <si>
    <t>Debt Policy</t>
  </si>
  <si>
    <t>Tax Policy</t>
  </si>
  <si>
    <t>Subnational Fiscal Policies</t>
  </si>
  <si>
    <t>Macro-Financial Policies</t>
  </si>
  <si>
    <t>External Finance</t>
  </si>
  <si>
    <t>Monetary and Credit Policies</t>
  </si>
  <si>
    <t>Macroeconomic Resilience</t>
  </si>
  <si>
    <t>Economic Growth and Planning</t>
  </si>
  <si>
    <t>Inclusive Growth</t>
  </si>
  <si>
    <t>Structural Transformation and Economic Diversification</t>
  </si>
  <si>
    <t>Green Growth</t>
  </si>
  <si>
    <t>Spatial Growth</t>
  </si>
  <si>
    <t>Migration, Remittances and Diaspora Engagement</t>
  </si>
  <si>
    <t>Macroeconomic &amp; Structural Policy Modelling</t>
  </si>
  <si>
    <t>Trade Facilitation</t>
  </si>
  <si>
    <t>Trade Logistics</t>
  </si>
  <si>
    <t>Trade Policy</t>
  </si>
  <si>
    <t>PRIVATE SECTOR DEVELOPMENT</t>
  </si>
  <si>
    <t>Business Enabling Environment</t>
  </si>
  <si>
    <t>Investment and Business Climate</t>
  </si>
  <si>
    <t>Regulation and Competition Policy</t>
  </si>
  <si>
    <t>Innovation and Technology Policy</t>
  </si>
  <si>
    <t>Jobs</t>
  </si>
  <si>
    <t>Job Creation</t>
  </si>
  <si>
    <t>Job Quality</t>
  </si>
  <si>
    <t>Youth Employment</t>
  </si>
  <si>
    <t>Public Private Partnerships</t>
  </si>
  <si>
    <t>Enterprise Development</t>
  </si>
  <si>
    <t>Entrepreneurship</t>
  </si>
  <si>
    <t>Global Value Chains</t>
  </si>
  <si>
    <t>MSME Development</t>
  </si>
  <si>
    <t>Regional Integration</t>
  </si>
  <si>
    <t>ICT</t>
  </si>
  <si>
    <t>ICT Solutions</t>
  </si>
  <si>
    <t>ICT Policies</t>
  </si>
  <si>
    <t>FINANCE</t>
  </si>
  <si>
    <t>Financial Stability</t>
  </si>
  <si>
    <t>Financial Sector Oversight and Policy/Banking Regulation &amp; Restructuring</t>
  </si>
  <si>
    <t>Financial Sector Integrity</t>
  </si>
  <si>
    <t>Financial Infrastructure and Access</t>
  </si>
  <si>
    <t>Credit Infrastructure</t>
  </si>
  <si>
    <t>Payment &amp; Markets Infrastructure</t>
  </si>
  <si>
    <t>MSME Finance</t>
  </si>
  <si>
    <t>Financial Inclusion</t>
  </si>
  <si>
    <t>Finance for Development</t>
  </si>
  <si>
    <t>Disaster Risk Finance</t>
  </si>
  <si>
    <t>Agriculture Finance</t>
  </si>
  <si>
    <t>Infrastructure Finance</t>
  </si>
  <si>
    <t>Housing Finance</t>
  </si>
  <si>
    <t>PUBLIC SECTOR MANAGEMENT</t>
  </si>
  <si>
    <t>Public Finance Management</t>
  </si>
  <si>
    <t>Public Expenditure Management</t>
  </si>
  <si>
    <t>Domestic Revenue Administration</t>
  </si>
  <si>
    <t>Debt Management</t>
  </si>
  <si>
    <t>Rule of Law</t>
  </si>
  <si>
    <t>Judicial and Other Dispute Resolution Mechanisms</t>
  </si>
  <si>
    <t>Legal Institutions for a Market Economy</t>
  </si>
  <si>
    <t>Personal and Property Rights</t>
  </si>
  <si>
    <t>Public Administration</t>
  </si>
  <si>
    <t>Administrative and Civil Service Reform</t>
  </si>
  <si>
    <t>Transparency, Accountability and Good Governance</t>
  </si>
  <si>
    <t>E-Government, incl. E-Services</t>
  </si>
  <si>
    <t>Civil Registration and Identification</t>
  </si>
  <si>
    <t>Public Assets and Investment Management</t>
  </si>
  <si>
    <t>State-owned Enterprise Reform and Privatization</t>
  </si>
  <si>
    <t>Municipal Institution Building</t>
  </si>
  <si>
    <t>Data Development and Capacity Building</t>
  </si>
  <si>
    <t>Data Production, Accessibility and Use</t>
  </si>
  <si>
    <t>Institutional Strengthening and Capacity Building</t>
  </si>
  <si>
    <t>SOCIAL DEVELOPMENT AND PROTECTION</t>
  </si>
  <si>
    <t>Social Inclusion</t>
  </si>
  <si>
    <t>Indigenous People and Ethnic Minorities</t>
  </si>
  <si>
    <t>Other Excluded Groups</t>
  </si>
  <si>
    <t>Participation and Civic Engagement</t>
  </si>
  <si>
    <t>Social Protection</t>
  </si>
  <si>
    <t>Social Safety Nets</t>
  </si>
  <si>
    <t>Social Insurance and Pensions</t>
  </si>
  <si>
    <t>Social Protection Delivery Systems</t>
  </si>
  <si>
    <t>Disability</t>
  </si>
  <si>
    <t>Fragility, Conflict and Violence</t>
  </si>
  <si>
    <t>Conflict Prevention</t>
  </si>
  <si>
    <t>Post-Conflict Reconstruction</t>
  </si>
  <si>
    <t>Forced Displacement</t>
  </si>
  <si>
    <t>HUMAN DEVELOPMENT AND GENDER</t>
  </si>
  <si>
    <t>Gender</t>
  </si>
  <si>
    <t>Disease Control</t>
  </si>
  <si>
    <t>HIV/AIDS</t>
  </si>
  <si>
    <t>Malaria</t>
  </si>
  <si>
    <t>Tuberculosis</t>
  </si>
  <si>
    <t>Neglected Tropical Diseases</t>
  </si>
  <si>
    <t>Non-Communicable Diseases</t>
  </si>
  <si>
    <t>Health systems and Policies</t>
  </si>
  <si>
    <t>Health System Strengthening</t>
  </si>
  <si>
    <t>Health Service Delivery</t>
  </si>
  <si>
    <t>Health Finance</t>
  </si>
  <si>
    <t>Private Sector Delivery in Health</t>
  </si>
  <si>
    <t>Reproductive and Maternal Health</t>
  </si>
  <si>
    <t>Adolescent Health</t>
  </si>
  <si>
    <t>Child Health</t>
  </si>
  <si>
    <t>Demographics and Aging</t>
  </si>
  <si>
    <t>Education</t>
  </si>
  <si>
    <t>Access to Education</t>
  </si>
  <si>
    <t>Education Financing</t>
  </si>
  <si>
    <t>Science and Technology</t>
  </si>
  <si>
    <t>Teachers</t>
  </si>
  <si>
    <t>Student Assessment</t>
  </si>
  <si>
    <t>Education Governance, School-Based Management</t>
  </si>
  <si>
    <t>Standards, Curriculum and Textbooks</t>
  </si>
  <si>
    <t>Education Facilities</t>
  </si>
  <si>
    <t>Private Sector Delivery of Education</t>
  </si>
  <si>
    <t>Labor Market Policy and Programs</t>
  </si>
  <si>
    <t>Skills Development</t>
  </si>
  <si>
    <t>Labor Market Institutions</t>
  </si>
  <si>
    <t>Active Labor Market Programs</t>
  </si>
  <si>
    <t>Nutrition and Food Security</t>
  </si>
  <si>
    <t>Nutrition</t>
  </si>
  <si>
    <t>Food Security</t>
  </si>
  <si>
    <t>URBAN AND RURAL DEVELOPMENT</t>
  </si>
  <si>
    <t>Urban Development</t>
  </si>
  <si>
    <t>Urban Infrastructure and Service Delivery</t>
  </si>
  <si>
    <t>Services and Housing for the Poor</t>
  </si>
  <si>
    <t>Public Transport</t>
  </si>
  <si>
    <t>Urban Planning</t>
  </si>
  <si>
    <t>Municipal Finance</t>
  </si>
  <si>
    <t>Urban Water and Sanitation</t>
  </si>
  <si>
    <t>Rural Development</t>
  </si>
  <si>
    <t>Rural Markets</t>
  </si>
  <si>
    <t>Rural Non-farm Income Generation</t>
  </si>
  <si>
    <t>Rural Infrastructure and service delivery</t>
  </si>
  <si>
    <t>Rural Water and Sanitation</t>
  </si>
  <si>
    <t>Land Administration and Management</t>
  </si>
  <si>
    <t>Geospatial Services</t>
  </si>
  <si>
    <t>Land Policy and Tenure</t>
  </si>
  <si>
    <t>Cultural Heritage</t>
  </si>
  <si>
    <t>Road Safety</t>
  </si>
  <si>
    <t>Disaster Risk Management</t>
  </si>
  <si>
    <t>Disaster Response and Recovery</t>
  </si>
  <si>
    <t>Disaster Risk Reduction</t>
  </si>
  <si>
    <t>Disaster Preparedness</t>
  </si>
  <si>
    <t>Flood and Drought Risk Management</t>
  </si>
  <si>
    <t>ENVIRONMENT AND NATURAL RESOURCE MANAGEMENT</t>
  </si>
  <si>
    <t>Climate change</t>
  </si>
  <si>
    <t>Mitigation</t>
  </si>
  <si>
    <t>Adaptation</t>
  </si>
  <si>
    <t>Environmental Health and Pollution Management</t>
  </si>
  <si>
    <t>Air Quality Management</t>
  </si>
  <si>
    <t>Water Pollution</t>
  </si>
  <si>
    <t>Soil Pollution</t>
  </si>
  <si>
    <t>Renewable Natural Resources Asset Management</t>
  </si>
  <si>
    <t>Forests Policies and Institutions</t>
  </si>
  <si>
    <t>Fisheries Policies and Institutions</t>
  </si>
  <si>
    <t>Oceans</t>
  </si>
  <si>
    <t>Biodiversity</t>
  </si>
  <si>
    <t>Landscape Management</t>
  </si>
  <si>
    <t>Coastal Zone Management</t>
  </si>
  <si>
    <t>Watershed Management</t>
  </si>
  <si>
    <t>Environmental Policies and Institutions</t>
  </si>
  <si>
    <t>Water Resource Management</t>
  </si>
  <si>
    <t>Water Institutions, Policies and Reform</t>
  </si>
  <si>
    <t>Energy</t>
  </si>
  <si>
    <t>Energy Efficiency</t>
  </si>
  <si>
    <t>Energy Policies &amp; Reform</t>
  </si>
  <si>
    <t>Access to Energy</t>
  </si>
  <si>
    <t>Contacts: Dorsati Madani  (dmadani@worldbank.org), Hiwot Demeke (hdemeke@worldbank.org), both in OPSCE</t>
  </si>
  <si>
    <r>
      <rPr>
        <b/>
        <sz val="11"/>
        <rFont val="Calibri"/>
        <family val="2"/>
        <scheme val="minor"/>
      </rPr>
      <t>Note on the Dataset:</t>
    </r>
    <r>
      <rPr>
        <sz val="11"/>
        <rFont val="Calibri"/>
        <family val="2"/>
        <scheme val="minor"/>
      </rPr>
      <t xml:space="preserve">  Prior actions are policy and institutional actions that are deemed critical to achieving the objectives of the program supported by a development policy operation and that a country agrees to take before the Board approves a loan (credit or grant). Prior actions are the legal terms, as defined in the loan agreement, that have to be met for each operation before disbursement. Benchmarks represent progress markers of implementation of the government's program in areas monitored by the Bank and are not part of the legal agreement between the Bank and the borrower.</t>
    </r>
  </si>
  <si>
    <r>
      <t>Sector and Theme Codes:</t>
    </r>
    <r>
      <rPr>
        <sz val="11"/>
        <rFont val="Calibri"/>
        <family val="2"/>
        <scheme val="minor"/>
      </rPr>
      <t xml:space="preserve"> Sector and theme codes are assigned to Development Policy Lending like all other activities that directly serve an external client. Sector codes reflect the sectors of the economy impacted by the reform measures (prior actions or tranche release conditions in the policy matrix) supported by the operation. Themes reflect the main objective(s) of these reform measures (prior actions or tranche release conditions in the policy matrix) supported by the operation. The prior actions listed in DPAD have already been classified by sector and themes and the respective codes are provided along side each prior action. </t>
    </r>
  </si>
  <si>
    <r>
      <rPr>
        <b/>
        <sz val="11"/>
        <rFont val="Calibri"/>
        <family val="2"/>
        <scheme val="minor"/>
      </rPr>
      <t>Disclaimer:</t>
    </r>
    <r>
      <rPr>
        <sz val="11"/>
        <rFont val="Calibri"/>
        <family val="2"/>
        <scheme val="minor"/>
      </rPr>
      <t xml:space="preserve"> The database is maintained by the Operations Policy and Country Services (OPCS) Vice-Presidency of the World Bank and is updated periodically. The information is produced by Staff of the World Bank. The World Bank does not guarantee the comprehensiveness or accuracy of the data included in this work.  The World Bank would welcome feedback on the content and usage of these datasets: for contacts see below. </t>
    </r>
  </si>
  <si>
    <t>Sheets 3 and 4 contain the meta data for the Sector Codes and Theme Codes for ease of reference</t>
  </si>
  <si>
    <t>Last Updated:</t>
  </si>
  <si>
    <t>FY18</t>
  </si>
  <si>
    <t>1</t>
  </si>
  <si>
    <t>P155553</t>
  </si>
  <si>
    <t>Private Sector Competitiveness DPO2</t>
  </si>
  <si>
    <t>#</t>
  </si>
  <si>
    <t>P162071</t>
  </si>
  <si>
    <t>Resilience, Inclusion and Growth</t>
  </si>
  <si>
    <t>P159351</t>
  </si>
  <si>
    <t>DR DPL with a Cat DDO</t>
  </si>
  <si>
    <t>2</t>
  </si>
  <si>
    <t>P161475</t>
  </si>
  <si>
    <t>Indonesia Fiscal Reform DPL 2</t>
  </si>
  <si>
    <t>P162104</t>
  </si>
  <si>
    <t>First Resilience Operation</t>
  </si>
  <si>
    <t>P159508</t>
  </si>
  <si>
    <t>FISCAL CONSOLIDATION &amp; INCLUSIVE GROWTH</t>
  </si>
  <si>
    <t>P160700</t>
  </si>
  <si>
    <t>First Fiscal Reform and Growth Credit</t>
  </si>
  <si>
    <t>P161794</t>
  </si>
  <si>
    <t>Fourth Economic Reform DPO</t>
  </si>
  <si>
    <t>P162402</t>
  </si>
  <si>
    <t>Economic Management Support Operation</t>
  </si>
  <si>
    <t>P164137</t>
  </si>
  <si>
    <t>PFSI DPF II</t>
  </si>
  <si>
    <t>P165639</t>
  </si>
  <si>
    <t>SL Supplemental Financing for PTSC-I</t>
  </si>
  <si>
    <t>P157343</t>
  </si>
  <si>
    <t>GH-Macro Stability for Competitiveness 2</t>
  </si>
  <si>
    <t>P159844</t>
  </si>
  <si>
    <t>Togo Fiscal Reform Credit</t>
  </si>
  <si>
    <t>P161642</t>
  </si>
  <si>
    <t>Second Sust. Dev. and Green Growth DPL</t>
  </si>
  <si>
    <t>P162279</t>
  </si>
  <si>
    <t>Inclusive and Resilient Growth DPO</t>
  </si>
  <si>
    <t>P162671</t>
  </si>
  <si>
    <t>Rwanda Energy DPO</t>
  </si>
  <si>
    <t>P163057</t>
  </si>
  <si>
    <t>Mauritania DPO 2</t>
  </si>
  <si>
    <t>P163283</t>
  </si>
  <si>
    <t>BF - DPO2 series on Energy and PFM</t>
  </si>
  <si>
    <t>P163284</t>
  </si>
  <si>
    <t>Cote d'Ivoire - Second Fiscal Management</t>
  </si>
  <si>
    <t>P163318</t>
  </si>
  <si>
    <t>Niger New DPO Series</t>
  </si>
  <si>
    <t>P163657</t>
  </si>
  <si>
    <t>Cameroon DPO Series</t>
  </si>
  <si>
    <t>P164079</t>
  </si>
  <si>
    <t>3rd Prog DPF onFiscal, Sust Engy&amp;Comp</t>
  </si>
  <si>
    <t>P166205</t>
  </si>
  <si>
    <t>Fiscal and Financial Sector PBG</t>
  </si>
  <si>
    <t>P162111</t>
  </si>
  <si>
    <t>MFMPRSDPO-IV</t>
  </si>
  <si>
    <t>P160792</t>
  </si>
  <si>
    <t>Nepal Fiscal Reforms DPC</t>
  </si>
  <si>
    <t>P161184</t>
  </si>
  <si>
    <t>Public Exp. &amp; Public Utilities DPL2</t>
  </si>
  <si>
    <t>P164290</t>
  </si>
  <si>
    <t>Bhutan Programmatic DPC Series</t>
  </si>
  <si>
    <t>P164442</t>
  </si>
  <si>
    <t>SCDP2</t>
  </si>
  <si>
    <t>P165276</t>
  </si>
  <si>
    <t>Fiji DPO</t>
  </si>
  <si>
    <t>P161707</t>
  </si>
  <si>
    <t>2nd STP Growth and Fiscal Policy DPF</t>
  </si>
  <si>
    <t>P161483</t>
  </si>
  <si>
    <t>Tunisia DPF 2018</t>
  </si>
  <si>
    <t>P161562</t>
  </si>
  <si>
    <t>Kenya CAT DDO</t>
  </si>
  <si>
    <t>Kenya</t>
  </si>
  <si>
    <t>P163973</t>
  </si>
  <si>
    <t>Indonesia Maritime Logistics DPL II</t>
  </si>
  <si>
    <t>P164289</t>
  </si>
  <si>
    <t>Grenada Fiscal Resil. &amp; Blue Growth DPC</t>
  </si>
  <si>
    <t>P164882</t>
  </si>
  <si>
    <t>AF Incentive Program DPG</t>
  </si>
  <si>
    <t>P165425</t>
  </si>
  <si>
    <t>P166019</t>
  </si>
  <si>
    <t>Uzbekistan Reforms for Transition DPO</t>
  </si>
  <si>
    <t>Uzbekistan</t>
  </si>
  <si>
    <t>P166159</t>
  </si>
  <si>
    <t>Panama Third DPF</t>
  </si>
  <si>
    <t>P166303</t>
  </si>
  <si>
    <t>P166360</t>
  </si>
  <si>
    <t>JORDAN FIRST EQUITABLE GROWTH &amp; JOBS DPF</t>
  </si>
  <si>
    <t>P167330</t>
  </si>
  <si>
    <t>Tonga Supplemental DPO Financing</t>
  </si>
  <si>
    <t>P008791</t>
  </si>
  <si>
    <t>First Programmatic Adjustment Loan</t>
  </si>
  <si>
    <t>Amendments to the Law on Declaration of Assets, acceptable to the Bank</t>
  </si>
  <si>
    <t>Establishment of PFM reform management structure.</t>
  </si>
  <si>
    <t>Approval by Parliament of amendments to the Bankruptcy Law</t>
  </si>
  <si>
    <t>Adoption by Parliament of a  consolidated law on capital markets including regulatory framework for closed investment funds including SIFs</t>
  </si>
  <si>
    <t>Offered for sale_x000D_
8 companies from the list of companies in  the AVAS portfolio as of June 1, 2004, in which AVAS has at least 50 percent ownership and the companies have at least 100 employees. _x000D_
4 companies on the June 1, 2004 portfolio  in which AVAS has 50 percent ownership and the companies have less than 100 employees._x000D_
on the Bucharest stock exchange, all the AVAS shares in 15 companies from those companies on the June 1, 2004 portfolio in which AVAS has a less than 50% interest</t>
  </si>
  <si>
    <t>Steps, satisfactory to the Bank,  undertaken by the government to hire an investment bank financial advisor, in an open competitive tender, for the privatization of the CEC. The government has  announced this publicly, has sought expressions of interest, formed a short list and sent an RFP to the consultants on the short list asking them to bid on the assignment.</t>
  </si>
  <si>
    <t>C Engagement by the Ministry of Transport of an international advisor to prepare a business and financial restructuring plan for Tarom and adoption by the Government of a business and financial restructuring plan acceptable to the Bank</t>
  </si>
  <si>
    <t>Approval and publication of a District Heating Strategy and its phased implementation program</t>
  </si>
  <si>
    <t>C Establishment of  the basis for more effective and efficient resource utilization in the human development sectors evidenced by: _x000D_
•	Adoption of amendments to the Education Law and the Teachers Status Law as agreed with the Bank,  enabling piloting of the  differentiated, nationwide per-capita financing formula for pre-university education (Annex A.1)_x000D_
•	Government approval of  National Hospital Rationalization Strategy and establishment of  high level Inter-ministerial Steering Committee for monitoring strategy implementation._x000D_
•	Government approval and launch of an action plan, satisfactory to the Bank, to consolidate the public pension fund by amending the existing public pensions law (Annex A.2)</t>
  </si>
  <si>
    <t>Enactment of legislative amendments  to enhance the powers of the Superior Council of Magistracy (SCM).</t>
  </si>
  <si>
    <t>Enactment of legislative amendments to eliminate the process of “extraordinary appeal” by the Prosecutor General against court decisions entered into force (res judicata).</t>
  </si>
  <si>
    <t>Announcement and making public a schedule, acceptable to the Bank, to increase well-head natural gas prices to economic levels, and implementation of adjustments in wellhead prices and retail prices in line with the announced schedule.</t>
  </si>
  <si>
    <t>P039994</t>
  </si>
  <si>
    <t>Programmatic FSAL</t>
  </si>
  <si>
    <t>The Government’s executive branch has presented to the Congress for approval, the Anti-Money Laundering Draft Law which contains provisions for, inter alia: (a) the definition of money-laundering as a crime; (b) the establishment of a centralized  intelligence unit of the Government to deal with anti-money laundering issues; and (c) the definition of financing of terrorism as a crime.</t>
  </si>
  <si>
    <t>The Board of Directors of BCP has issued resolution No. 6 dated March 15, 2004 which regulates Article 6 of the Bank Resolution and Deposit Insurance Law through the establishment of specific technical criteria for subjecting troubled financial institutions in Paraguay to adopt regularization actions to improve their financial condition.</t>
  </si>
  <si>
    <t>The Government’s executive branch has presented to the Congress for approval, the Banking Draft Law which contains provisions for, inter alia: (i) stricter capital adequacy requirements; (ii) loan classification and provisioning standards; (iii) schedule of sanctions for breach of norms; (iv) exposure limits to related borrowers and within financial groups; (v) corporate governance and risk management; and (vi) minimum bank licensing requirements, and provides for the derogation of Law No. 861/96.</t>
  </si>
  <si>
    <t>The Board of Directors of BCP has issued resolution No. 31 dated March 18, 2004 which regulates Article 20 of the Bank Resolution and Deposit Insurance Law by explicitly prohibiting  all financial institutions in Paraguay to pledge their assets as security for deposits held by individuals and/or legal entities in the financial institution.</t>
  </si>
  <si>
    <t>The Board of Directors of BCP has issued resolution No. 8 dated  November 27, 2003 which establishes regulations to be followed by all financial institutions (as defined in Law No. 861/96) in Paraguay concerning, inter alia, the classification of these institutions’ assets and credit risks, and definition of recognition of loan loss reserves, accrued interest payments, and refinancings, resulting from financial institutions’ loans to individuals and/or legal entities.</t>
  </si>
  <si>
    <t>(a) The Government, through MoF, and the association of private banks operating in Paraguay have agreed to renegotiate and restructure the public internal debt of Government treasury bonds through the exchange and refinancing of the bonds with new bonds to be issued by the MoF  in accordance with the terms and conditions stipulated in the Preliminary Declaration of Intent; and (b) the Congress has approved law No. 2336/03 which authorizes the MoF to issue and circulate the new bonds in accordance with the stipulated terms and conditions as agreed with the banking industry.</t>
  </si>
  <si>
    <t>Maintenance of an adequate macroeconomic policy framework agreed with the Bank, covering fiscal, monetary, exchange, external, and financial policies.</t>
  </si>
  <si>
    <t>The Superintendency of Banks’ (SB) Strategic Plan has been approved by the Board of Directors of the BCP setting out the mission, objectives, strategies and short-, medium- and long-term targets of the SB and provides for SB’s institutional commitment to, inter alia: (i) upgrade supervision procedures of financial institutions; (ii) undertake risk vulnerability ratings of financial institutions; (iii) enforce corrective actions against imprudent banking practices; and (iv) establish the institutional procedures necessary to implement the Bank Resolution and Deposit Insurance Law (as defined above) and the regulations to that law.</t>
  </si>
  <si>
    <t>P040631</t>
  </si>
  <si>
    <t>Economic Management and Growth Credit</t>
  </si>
  <si>
    <t>MoFNP has (i) transferred the payroll to the PMEC system; (ii) trained users for all central ministries; (iii) based Personal Emoluments releases on PMEC; (iv) matched each public servant to a specific post on the establishment; and (v) ceased to pay public servants whose post is not on the establishment except those identified for retrenchment but not yet paid off.</t>
  </si>
  <si>
    <t>PSMD in the Cabinet office has consolidated most allowances into base salary and reduced the overall ratio of allowances to base salary subject to negotiations with Public Service Unions and the identification of their fiscal implications.</t>
  </si>
  <si>
    <t>The Borrower has made progress in the process of adopting the necessary legal changes to the Building Societies Act, the National Savings and Credit Bank Act, and the Development Bank of Zambia Act</t>
  </si>
  <si>
    <t>PSPF Board has approved amendments to reform pensions including the benefit formula, commutation factors, and contribution rates for new PSPF members since the year 2005 and PSPF has completed a draft three year implementation plan to reduce administrative expenses to 12 percent of 2003 annual accrued contributions as approved by its board.</t>
  </si>
  <si>
    <t>The Accountant General has instructed accounting officers to pay their utility and insurance bills on time;</t>
  </si>
  <si>
    <t>The Secretary of the Treasury has issued a letter to the utilities and insurance companies reiterating the decision made by Cabinet.</t>
  </si>
  <si>
    <t>Maintenance of an appropriate macroeconomic framework.</t>
  </si>
  <si>
    <t>MoFNP has tabled in the Borrower’s legislature the annual budget for 2005 including an annex, which compares the estimated expenditures for the year 2005 with the budget releases for the years 2004 and2003.  This would be presented in summary table aggregated by budget head, showing the PE and non-PE spending from GRZ resources.</t>
  </si>
  <si>
    <t>The MoFNP has adopted a time bound restructuring plan for payment of the Government’s arrears to utility and insurance companies.</t>
  </si>
  <si>
    <t>Cabinet has approved (i) a proposal to the constitutional review commission to change the provisions of article 124 to enable PSPF reforms to be applicable to existing participants in PSPF and (ii) a reform program that ensures the financial sustainability of the fund.  .</t>
  </si>
  <si>
    <t>The National Pension Scheme Authority (NAPSA) has (i) adopted a revised investment policy, appointed a global custodian, and selected a pension fund manager; (ii) drafted an operations manual on corporate governance; and (iii) developed a program for training trustees.</t>
  </si>
  <si>
    <t>Cabinet has agreed that it will approve any supplemental to the budget, if any, prior to the spending occurring and that such supplemental would show not only where spending will increase, but also where it will be reduced as a result.</t>
  </si>
  <si>
    <t>Cabinet has approved for submission to Parliament a revised Finance Act that strengthens financial management and accountability, including provisions that:·(i) Define the role and functions of The Treasury; (ii) Strengthen the role of internal audit through establishment of audit committees; (iii) Define the responsibilities of the Accountant General’s Department; (iv) Enhance provisions for oversight of statutory corporations, and (v) prohibits expenditures from being incurred that exceed the appropriation.</t>
  </si>
  <si>
    <t>MoFNP has submitted a Green Paper to Cabinet in the third quarter of 2004 with three-year indicative budget ceilings for each ministry, inclusive of ceilings for personal emoluments (PE’s).</t>
  </si>
  <si>
    <t>The MoFNP has submitted recommendations to the constitutional review committee that would (i) enable the budget to be approved by parliament before the start of the fiscal year;  (ii) enhance accountability for public expenditure by restricting retroactive approval of supplementary appropriations; and (iii) the Office of the Auditor General has submitted its recommendations to the CRC on enhancing its autonomy and expanding its duties.</t>
  </si>
  <si>
    <t>Cabinet has issued a decision to empower utilities and insurance companies to treat government institutions as any other client including that the utilities and insurance companies would be expected to discontinue their services to Government institutions in similar fashion as any other customer;</t>
  </si>
  <si>
    <t>DBZ shall not (i) accept deposits and (ii) raise any loan requiring Government guarantee.</t>
  </si>
  <si>
    <t>The Borrower has commenced implementing its Financial Sector Development Plan pertaining to the reform of state-owned NBFIs including NSCB, ZNBS, and DBZ, to ensure that no public funds will be used without a business plan acceptable to IDA.</t>
  </si>
  <si>
    <t>Cabinet has approved the Financial Sector development plan, which stipulates the repeal of those sections of the Building Societies Act, the National Savings and Credit Bank (NSCB) Act, and the Development Bank of Zambia (DBZ), such that (i) these institutions can be incorporated under the Company’s Act, (ii) inconsistencies with the BFSA are removed; and (iii) supervisory powers over NBFIs by the Bank of Zambia are strengthened.</t>
  </si>
  <si>
    <t>The Bank of Zambia, MoFNP, and the Development Bank of Zambia have signed a Memorandum of Understanding, which specifies the supervisory role of the Bank of Zambia and the MoFNP with regard to the Development Bank of Zambia until DBZ falls under the BFS Act.</t>
  </si>
  <si>
    <t>P070999</t>
  </si>
  <si>
    <t>Establish  the General Finance Inspection (« Inspection Générale des Finances ») in the MEFP.</t>
  </si>
  <si>
    <t>Transform the « Brigade du Trésor” into a Directorate</t>
  </si>
  <si>
    <t>Adequate macroeconomic policy framework maintained.</t>
  </si>
  <si>
    <t>Adopt  regulation for merging sous-ordonnateurs and credit line managers</t>
  </si>
  <si>
    <t>Budget allocations are better aligned to strategic priorities of PRSP, with increases in the budget allocation in 2004 for the Ministry of Education, health, and transport.</t>
  </si>
  <si>
    <t>Priority Action Plan for 2004 for public financial management reforms developed and validated by Cabinet</t>
  </si>
  <si>
    <t>Public Procurement code submitted to Parliament</t>
  </si>
  <si>
    <t>Submit the organic public finance law to Parliament for vote.</t>
  </si>
  <si>
    <t>Validate action plan to reform judiciary including the introduction of service standards and strategy to reduce level of corruption</t>
  </si>
  <si>
    <t>Implementation of national EFA Plan is on track: EFA Action Plan updated and approved by Cabinet</t>
  </si>
  <si>
    <t>Validation of National Nutrition Policy by Cabinet.</t>
  </si>
  <si>
    <t>P074065</t>
  </si>
  <si>
    <t>begin audit of the wage bill in public sector</t>
  </si>
  <si>
    <t>Signed decree defining the oganization of the ministry of health and identify key staff</t>
  </si>
  <si>
    <t>Start the decentralization of budget execution (ordonnencement) in 4 ministries ((education, health, justice and environment) and carry out tests before the end of 2004</t>
  </si>
  <si>
    <t>achieve the implementation of the health information management system operational (including hardware equipment, support of information and rained personnel) in all health districts</t>
  </si>
  <si>
    <t>Finalize the second phase of the natinal health policy (PNDS) by a multisectoral committee</t>
  </si>
  <si>
    <t>adopt legal texts and regulation organizing the controle des operations financieres (COF)</t>
  </si>
  <si>
    <t>Submit comptes de gestion from 1998 to 2001 to the auditor general (Cour des comptes)</t>
  </si>
  <si>
    <t>Begin the study that will set the basis for the creation of the unit of coordination and advice to purchasers</t>
  </si>
  <si>
    <t>distribute FDD and FECL transfers to local governments before June 2004</t>
  </si>
  <si>
    <t>Create PRSP comitte in the regions and initiate their activities</t>
  </si>
  <si>
    <t>Revise and adopt  by the Interagency coordination committee (chaired by the secretary of the MOH and includes all donors supporting immunization activities) the three year action plan for immunization.  The immunization financial sustainability plan (FSP) is assessed technically by Interagency Coordination Committee</t>
  </si>
  <si>
    <t>P074073</t>
  </si>
  <si>
    <t>Joint PFMRP Steering Committee reviews 1) the establishment of a management structure and 2) the detailed annual work plan and budget for the first phase of implementation of the PFMRP.</t>
  </si>
  <si>
    <t>Drafted amendments to the Land Act and presented them to Parliament.</t>
  </si>
  <si>
    <t>Reviewed the business licensing system after consultation with stakeholders, prepared a position paper on business licensing reforms, and submitted to Parliament amendments to the Business Licensing Act, 1972, introducing reforms of the business licensing system.</t>
  </si>
  <si>
    <t>Phase I legislation (Employment Relations, Collective Labour Relations, Dispute Resolutions, and Labour Market Institutions)   presented to parliament</t>
  </si>
  <si>
    <t>Developed a complete inventory of, and completed a verification and audit of, the parastatal’s contingent liabilities component of domestic debt, and harmonized the Treasury Registrar’s and PSRC’s records on them</t>
  </si>
  <si>
    <t>Prepared annual borrowing and repayment plan (both concessional and non-concessional loans), inclusive of borrowing limits, and presented it to Parliament as part of the annual budget.</t>
  </si>
  <si>
    <t>- Budget execution for 2002/03 and 2003/04 (FQ1 and FQ 2),in line with the approved budget and with PRS priorities, consistently reported as per identified expenditure budget codes for priority sectors  and in 2003/04 also by identified codes for priority items.</t>
  </si>
  <si>
    <t>Approved budget 2003/4 in line with PRS objectives, delineating budget codes for priority sectors and items.</t>
  </si>
  <si>
    <t>Prepared a draft bill amending the Public Procurement Act of 2001 reflecting the CPAR recommendations, and submitted a letter from the Attorney General confirming that said bill will be presented for parliamentary approval during the 2004 budget session.</t>
  </si>
  <si>
    <t>Local Government Authority Tender Boards constituted and established under the new Regulations.</t>
  </si>
  <si>
    <t>Local government taxes and levies rationalized</t>
  </si>
  <si>
    <t>Progress in strengthening and sustaining capacity of PO-RALG for collecting, collating and analysing administrative data according to an updated action plan to be approved by government</t>
  </si>
  <si>
    <t>Progress in strengthening and sustaining capacity of the VPO secretariat to support and monitor implementation of the PRS according to an updated action plan to be approved by government</t>
  </si>
  <si>
    <t>P074082</t>
  </si>
  <si>
    <t>MoPS and MoFPED effect salary adjustments for FY 2003/04 consistent with the pay reform strategy and MTEF.</t>
  </si>
  <si>
    <t>MoPS and MoFPED will have completed a comprehensive draft policy paper on issues, measures and modalities for controlling the size of public administration and ensuring cost efficiency and effectiveness of the establishment in social sectors and discussed this with social sector ministries.</t>
  </si>
  <si>
    <t>Satisfactory implementation of the undertakings agreed in the health sector review in November 2002, and confirmed by the November 2003 review.</t>
  </si>
  <si>
    <t>Satisfactory implementation of undertakings agreed in water and sanitation sector review in September 2003 and confirmed by March 2004  review.</t>
  </si>
  <si>
    <t>By May 2004 the Ministry of Local Government will have submitted to Cabinet the draft Local Government Procurement &amp; Disposal of Assets Regulations and proposals to amend the Local Government Act, particularly on those issues relating to the appointment and removal of the tender boards members in the Local Governments.</t>
  </si>
  <si>
    <t>In the annual public expenditure review, GoU has agreed with donors on MTEF for 2003/04–2005/06 and has executed the 2003/04 budget through the four quarters consistent with the agreed allocations.</t>
  </si>
  <si>
    <t>The Inspector General (IG) completes analysis of declared assets and information collected from key categories of leaders, initiates asset verification, investigates all complaints from the public received by his office by November 1 2003, and presents a time bound action plan for the implementation of the leadership code.</t>
  </si>
  <si>
    <t>Satisfactory implementation of undertakings agreed in education sector review in November 2002 and confirmed by November 2003 review.</t>
  </si>
  <si>
    <t>P074313</t>
  </si>
  <si>
    <t>authorized the three Ministries responsible for the education sector to carry out personnel management duties performed earlier by the Ministry responsible for civil service, in accordance with the provisions of paragraph 78 of the Letter of Development Policy.</t>
  </si>
  <si>
    <t>recruited twenty eight (28) additional judges and twenty nine (29) additional clerks of the courts, in accordance with the provisions of paragraph 59 of the Letter of Development Policy; and</t>
  </si>
  <si>
    <t>issuance of a Presidential decree establishing a new regulatory framework for the cotton sector, in accordance with paragraph 33 of the Letter of Development Policy;</t>
  </si>
  <si>
    <t>developed a resource allocation method based on poverty, health and performance criteria, and has used such method to prepare the 2005 program-budget for the Ministry  responsible for health, in accordance with paragraph 48 of the Letter of Development Policy;</t>
  </si>
  <si>
    <t>identified a comprehensive health services package to be delivered to families in ten (10) selected health districts, and has taken measures to make the list of services included in such package available to the public, in accordance with paragraph 48 of the Letter of Development Policy;</t>
  </si>
  <si>
    <t>identified geographical areas for priority feeder road investments, using poverty level and accessibility to production areas and community services criteria, in accordance with paragraph 38 of the Letter of Development Policy;</t>
  </si>
  <si>
    <t>achieved substantial progress in meeting objectives set for 2003, and has reflected the undertakings agreed in the joint Government-donor annual sector review in May 2004 in 2005/2007 program budget formulation, in accordance with paragraph 41 of the Letter of Development Policy;</t>
  </si>
  <si>
    <t xml:space="preserve">submitted the draft 2005 budget law to the National Assembly consistent with 2005/2007 medium-term expenditure framework ceilings and PRSP priorities,  including detailed medium-term program-budgets for rural water, health, basic education, environment and urban sanitation, forestry management, and transportation, in accordance with the provisions of paragraph 10 of the Letter of Development Policy; </t>
  </si>
  <si>
    <t xml:space="preserve">achieved substantially the targets set in the 2004 program-budgets for rural water, health, basic education, environment and urban sanitation, and  forestry management,  in accordance with the provisions of paragraph 10 of the Letter of Development Policy; </t>
  </si>
  <si>
    <t xml:space="preserve">presented the draft 2005 budget law submitted to the National Assembly, in multi-year program authorizations and annual payment appropriations, in accordance with the provisions of paragraph 10 of the Letter of Development Policy; </t>
  </si>
  <si>
    <t>established and made operational the new national regulatory agency for public procurement, in accordance with the provisions of paragraph 68 of the Letter of Development Policy;</t>
  </si>
  <si>
    <t>implemented the deployment plan (redeployment of existing teachers in the primary, and decentralized recruitment of 1,183 additional teachers in the primary) for teachers in public schools, and has improved teacher distribution within and across districts, in accordance with paragraph 50 of the Letter of Development Policy;</t>
  </si>
  <si>
    <t>preparation of an implementation report regarding the abolishment of repetition in Grade 1, in accordance with paragraph 50 of the Letter of Development Policy;</t>
  </si>
  <si>
    <t>preparation of a construction program of at least fifty (50) classrooms to be funded under the 2005 budget to reduce discontinuity in targeted geographical areas, in accordance with paragraph 50 of the Letter of Development Policy;</t>
  </si>
  <si>
    <t>carrying out of at least 70 percent of the targeted programs,  in accordance with paragraph 50 of the Letter of Development Policy; and</t>
  </si>
  <si>
    <t>preparation of the list of schools which will benefit from targeted intervention programs,  in accordance with paragraph 50 of the Letter of Development Policy;</t>
  </si>
  <si>
    <t xml:space="preserve">setting out of a mechanism  for the importation and distribution of inputs in preparation of the 2005/2006 harvesting season, in accordance with paragraph 33 of the Letter of Development Policy; </t>
  </si>
  <si>
    <t>adoption of a single seed cotton marketing arrangement for the 2004/2005 harvesting season, using existing structures and operating under the supervision of a committee comprising representatives of the ginners, the farmers, the traders and the Government, in accordance with paragraph 33 of the Letter of Development Policy; and</t>
  </si>
  <si>
    <t>P074908</t>
  </si>
  <si>
    <t>SAC II (Montenegro)</t>
  </si>
  <si>
    <t>The Republic of Montenegro has adopted a Law on Civil Service which clearly delimits the boundaries between political appointees and career civil servants. The law also has established the main conditions for the development of a professional civil service, with career development based on performance satisfactory to the Association.</t>
  </si>
  <si>
    <t>The Republic of Montenegro has adopted a Law on Salaries which establishes a framework for the decompression of the salary system and the creation a transparent reward system, satisfactory to the Association</t>
  </si>
  <si>
    <t>The FIU has become operational through the adoption of implementing regulations, the appointment of its Director, staff and operating budget, satisfactory to the Association.</t>
  </si>
  <si>
    <t>The Government has approved a draft law on medicinal products for public consultations, satisfactory to the Association.</t>
  </si>
  <si>
    <t>The HIF, Montefarm and health institutions have fully implemented a pharmaceuticals information system, satisfactory to the Association, in at least70 percent of public pharmacies, which captures complete data on prices, types and quantities of positive list pharmaceuticals purchased, distributed, prescribed, and dispensed.</t>
  </si>
  <si>
    <t>A new salary system for civil service has been introduced with the 2005 Republic of Montenegro Budget, which has increased the base pay-real pay ratio to 80 percent and provides for an effective de-compression of salaries in the core civil service, and is otherwise satisfactory to the Association.</t>
  </si>
  <si>
    <t>The Civil Service Agency has been established and staffed, competencies of the CSA in relation to other ministries and agencies of the Government of Montenegro have been clearly defined and the horizontal HRM system is operational, all satisfactory to the Association.</t>
  </si>
  <si>
    <t>The FIU has applied for membership in the Egmont group and the Government of Montenegro has submitted to the Association satisfactory evidence that the FIU has begun to perform functions in compliance with the Egmont group definition of a Financial Intelligence Unit and in a manner satisfactory to the Association.</t>
  </si>
  <si>
    <t>Following the implementation by Podgoricka Banka of pre-privatization measures and a restructuring of the Podgoricka Banka Board of Directors, all shares in Podgoricka Banka directly owned by the Government of Montenegro have been offered for cash sale through international tender, in accordance with best international practices, and under terms and conditions and in accordance with procedures satisfactory to the Association</t>
  </si>
  <si>
    <t>A restructuring plan of EPCG has been implemented, in a manner satisfactory to the Association.</t>
  </si>
  <si>
    <t>The Republic of Montenegro has enacted a law on medicinal products, satisfactory to the Association.</t>
  </si>
  <si>
    <t>The Government of Montenegro has adopted an implementation plan related to the Law on Medicinal Products, Law on State Administration, Public Procurement Law, Health Care Law, and Health Insurance Law, and other related laws, covering changes required in the organization and operation of the Ministry of Health, Montefarm, and the Medicines Agency of the Government of Montenegro, satisfactory to the Association.</t>
  </si>
  <si>
    <t>The Republic of Montenegro has adopted the Budget Law for 2005 which ensures adequate budgetary transfers to the health and pension systems, and has adopted an indicative three year fiscal framework, all satisfactory to the Association.</t>
  </si>
  <si>
    <t>The Borrower has maintained a macroeconomic policy framework satisfactory to the Association.</t>
  </si>
  <si>
    <t>The Government has adopted an action plan for the unification of registration and reporting of tax and contribution collection, and has undertaken measures in accordance with the schedule stipulated in this plan, satisfactory to the Association.</t>
  </si>
  <si>
    <t>The Republic of Montenegro has enacted a law on consolidated reporting and control on social security contributions, personal income tax and surtax, satisfactory to the Association.</t>
  </si>
  <si>
    <t>The Republic of Montenegro has adopted a Law on Health Insurance, satisfactory to the Association.</t>
  </si>
  <si>
    <t>The Republic of Montenegro has adopted a Law on Health Protection, satisfactory to the Association.</t>
  </si>
  <si>
    <t>A newly established Government of Montenegro division or agency has contracted out the management and disposition of, or otherwise sold by public auction, the unimpaired assets transferred from the CBM, all under terms and conditions and in accordance with procedures satisfactory to the Association</t>
  </si>
  <si>
    <t>The Government has retained international consultants and has made a decision on a multi-year electricity pricing path for KAP, satisfactory to the Association.</t>
  </si>
  <si>
    <t>KAP and EPCG have signed a multi-year power purchase agreement which provides for a phased tariff increase in the medium term, and which is satisfactory to the Association.</t>
  </si>
  <si>
    <t>P074938</t>
  </si>
  <si>
    <t>Azerbaijan</t>
  </si>
  <si>
    <t>Implement Budget Systems Law (BSL) by: (i) approving regulations; (ii)  initiating training of the MOF staff involved in budget formulation and execution of BSL; and (iii) drafting Budget Process Manual based on the new BSL and modern management practices.</t>
  </si>
  <si>
    <t>Submit to Parliament the unified Investment Law.</t>
  </si>
  <si>
    <t>Adopt a new payments system strategy to further develop payments systems and card payments, establish fair and equal competition in this area and create access of regions to financial services.</t>
  </si>
  <si>
    <t>Transfer regulatory functions currently exercised by Caspian Shipping Company to the Ministry of Transport, and initiate a similar process regarding AZAL and AzerRail</t>
  </si>
  <si>
    <t>Implement the agreed action plan, including adoption of IFRS, on financial and corporate restructuring of SOCAR.</t>
  </si>
  <si>
    <t>Submit to the Cabinet a draft framework Law on Targeted Social Assistance.</t>
  </si>
  <si>
    <t>Maintain a Satisfactory Macroeconomic Framework</t>
  </si>
  <si>
    <t>Submit to Parliament the 2005-2008 MTEF and prepare the PIP for 2005-2008.</t>
  </si>
  <si>
    <t>Adopt legal framework for Public Sector Accounting according to international standards (IPSAS).</t>
  </si>
  <si>
    <t>Ensure all Oil Fund expenditure decisions are included in the 2005 Budget, MTEF and PIP.</t>
  </si>
  <si>
    <t>Develop a medium-term tariff policy for the utilities and a regulatory framework, with an independent regulatory agency, according to the Letter of Intent of GoA, dated April 21, 2003 .</t>
  </si>
  <si>
    <t>Enact the new Accounting Law, which: (i) mandates the use of “pure” IFRS by public interest entities; (ii) mandates the use of National Accounting Standards (NAS) by all other entities except micro enterprises and natural persons for which a simplified accounting system is sufficient; and (iii) establishes an appropriate framework for governance of the accounting standard setting process under the responsibility of the Ministry of Finance.</t>
  </si>
  <si>
    <t>MOH has paid the salaries of health care workers such that no more than 20% of health care worker salaries remaining due have been outstanding more than 20 months.</t>
  </si>
  <si>
    <t>MOE has paid the salaries of teachers such that no more than 20% of teacher salaries remaining due have been outstanding more than 2 months.</t>
  </si>
  <si>
    <t>National Assembly enacted revised domestic and foreign investment laws</t>
  </si>
  <si>
    <t>Government carried out restructuring of Lao Airlines and BPKP as perr the restructuring plan as per Notice No. 059/CPMO April 29, 2004.</t>
  </si>
  <si>
    <t>Government completed state audits for FY03 for Lao Airlines (LA), Nam Papa Lao (NPNL), Pharmaceutical factory 3 (PH3).</t>
  </si>
  <si>
    <t>MOF approved the charter of the PrMO</t>
  </si>
  <si>
    <t>MoF approved the five year Public Expenditure Management strengthening program (PEMSP), together with annual implementation plan for FY 2004-5.</t>
  </si>
  <si>
    <t>MOF provided to IDA a summary of revised FY 2004-5</t>
  </si>
  <si>
    <t>Treasury updated registers of i) accounts payable, by period, at end of fY 2003-4; ii) Government bank accounts, with corresponding balances, at end FY 2003-04.</t>
  </si>
  <si>
    <t>BOL submitted to MOF the independent IaS audits of 2003 accounts for BCEL and LDB</t>
  </si>
  <si>
    <t>P075805</t>
  </si>
  <si>
    <t>three key public sector reform measures achieved (land registration in 90 days, industrial registration expedited, visas issued at borders)</t>
  </si>
  <si>
    <t>national assembly approved law on decentralization (lei dos orgaos locais do estado)</t>
  </si>
  <si>
    <t>national assembly approved anti-corruption law; first anti corruption survey initiated wit reputable consulting firm.</t>
  </si>
  <si>
    <t>highest level of import duties reduced from 30-25%</t>
  </si>
  <si>
    <t>GoM maintained an adequate macroeconomic framework</t>
  </si>
  <si>
    <t>GoM executed budget consistent with agreed allocations; in particular it spent 64.9% of tis 2003 budget  on PARP priorty sectors</t>
  </si>
  <si>
    <t>SISTAFE reglations adopted; conta unica de tesouro fisica establhied and governement checques abolished</t>
  </si>
  <si>
    <t>revenue raising measures deployed, incld automatic fuel tariff adjustments and witholding tax on GoM employee incomes</t>
  </si>
  <si>
    <t>P075893</t>
  </si>
  <si>
    <t>Economic Competitiveness DPL IV</t>
  </si>
  <si>
    <t>Submission to the Chamber of Deputies of a draft law amending the Competition Law to introduce:_x000D_
•	the financial and administrative autonomy of the Competition Council _x000D_
•	the prior consultation of the Competition Council for every legislative or regulatory action potentially impacting competition_x000D_
•	the ability of the Competition Council to initiate cases (“autosaisine”)</t>
  </si>
  <si>
    <t>Submission to Chamber of Deputies of a draft law on financial security, to include:_x000D_
- the creation of independent audit committees within Boards of listed companies_x000D_
- the inclusion of information on internal control rules and their implementation thereof in the annual reports of companies making public offerings for savings_x000D_
- the certification by managers on the comprehensiveness and compliance of financial statements with prevailing regulations_x000D_
- the obligation for quarterly disclosure of financial data for listed companies_x000D_
- the rotation of auditors_x000D_
- strengthening the disciplinary authority of the securities market regulator_x000D_
- strengthening the investigative powers of the securities market regulator_x000D_
- the tightening of sanctions for securities offences,_x000D_
- the establishment of a legal framework for individual savings management similar to that for collective savings_x000D_
- the clarification of the take-over regulations and the reduction of the delays for the declaration when ownership thresholds are reached</t>
  </si>
  <si>
    <t>Adoption by the Central Bank of Tunisia of prudential regulations applicable to credits to companies which do not comply with the transparency requirements set forth under the law on financial security</t>
  </si>
  <si>
    <t>Certification by the Central Bank that commercial banks recording a provisioning gap, as estimated by the Central Bank against prevailing prudential requirements, have effectively used in 2005 the full amount of their earnings and, as needed, part of their reserves for the purpose of fully eliminating such gap, without decreasing the capital adequacy ratio below the prevailing regulatory limits</t>
  </si>
  <si>
    <t>Submission to the Chamber of Deputies of a draft law modifying the statute of the insurance supervisor</t>
  </si>
  <si>
    <t>Submission to the Chamber of Deputies of a draft law eliminating the restriction on majority participation of foreign investors in the capital of insurance companies</t>
  </si>
  <si>
    <t>Enactment of laws or decrees reducing the number of prior authorizations for private investors to no more than 120</t>
  </si>
  <si>
    <t>Macro performance indicators</t>
  </si>
  <si>
    <t>macro performance indicators</t>
  </si>
  <si>
    <t>Lay out a medium-term fiscal framework (2007/09) satisfactory to the Bank, envisaging a positive primary fiscal balance (excluding grants and privatization receipts) as of 2008, and present it in the economic budget documentation for 2006</t>
  </si>
  <si>
    <t>Modify through the budget law the rate of advanced VAT reimbursement from 15 % to 25 %  for companies with certified accounts</t>
  </si>
  <si>
    <t>Submit to the Chamber of Deputies for adoption in 2006, a draft law to rebalance VAT rates and to increase as of 2008 to 100 % the rate of VAT restitution for accrued credits, on the basis of the conclusions of the study of the tax framework</t>
  </si>
  <si>
    <t>Certification by the Central Bank that commercial banks recording a provisioning gap, as estimated by the Central Bank against prevailing prudential requirements, have effectively used in 2004 the full amount of their earnings and, as needed, part of their reserves, without decreasing the capital adequacy ratio below the prevailing regulatory limits</t>
  </si>
  <si>
    <t>Publication of a circular increasing by 5 % of the automobile insurance civil responsibility for the administered sector</t>
  </si>
  <si>
    <t>MOFED issuance of fiscal decentralization strategy</t>
  </si>
  <si>
    <t>Adoption of a revised teleocommunications policy allowing for partial liberalization of the telecommunications sector and commencement of implementation</t>
  </si>
  <si>
    <t>finalization of a privatization action plan and commencement of implementation of agreed measures for accellerating privatization program</t>
  </si>
  <si>
    <t>Define institutional arrangements, implementation modalities and monitoring mechanisms for a system of multi-annual productive safety nets and begin implementation</t>
  </si>
  <si>
    <t>Revised urban land lease provision adopted in Addis Ababa; including adoption of directive of the mamagement arnd regularization of informal settlements; and regularization under implementation.</t>
  </si>
  <si>
    <t>Adoption and compliance with the financial calendar and issuance of a directive on strategic planning management, consistent with MEFF, PIP/PEP, and annual budgeting cycle</t>
  </si>
  <si>
    <t>Cabinet clearance and submission to parliament of draft procurement proclamation for approval</t>
  </si>
  <si>
    <t>Reduction of audits backlog for the federal Treasury accounts to one year.</t>
  </si>
  <si>
    <t>review micro- and rural finance strategy and develop action plan to improve access to micro- and rural finance</t>
  </si>
  <si>
    <t>Federal design options and guidelines for primary school constructioon with lower unit costs and community participation are validated and adopted by all regions.</t>
  </si>
  <si>
    <t>P077789</t>
  </si>
  <si>
    <t>Education Sector Adjustment Credit</t>
  </si>
  <si>
    <t>Cabinet approves legislation for establishment of non-governmental teachers registration and certification agency (NTRCA) responsible for prequalifying candidates for teaching posts on the basis of academic qualifications and standardized examinations.</t>
  </si>
  <si>
    <t>MOE provides Letter of Sector policy which lays out the medium term policy framework and investments need for quality improvements</t>
  </si>
  <si>
    <t>satisfactory macroeconomic framework</t>
  </si>
  <si>
    <t>MOE develops time bound action plan to address financial management deficiencies relating to reconciliation, internal audit resonse to audit queries and PAC recommendations</t>
  </si>
  <si>
    <t>Parliament approves legislation on granting pensions to teachers in non-governmental schools</t>
  </si>
  <si>
    <t>MOE issues administrative order that grade 6 and grade 8 entry exam will be piloted beginning academic year 2004</t>
  </si>
  <si>
    <t>MOE issues adminstrative order that performance of all schools in grade 6, grade 8, SSC and HSC examination will be published nationally</t>
  </si>
  <si>
    <t>MOE develops plan acceptable to IDA regarding opening up textbook printing and publishing of books in grades 6-10 to competition (following procedures that have been used for grades 11 and 12) using the newly approved government procurement rules.</t>
  </si>
  <si>
    <t>Action paln for NCTB reorganization drafted.  Plan specifies clear separationof functions between curriculum development wing of the NCTB</t>
  </si>
  <si>
    <t>Establishment of Upazila and District Education oversight Committees in all districts empowered to monitor school performance and ensure public disclosure of information (eg examination passing rates, teacher absenteeism, class sizes, etc) related to school quality</t>
  </si>
  <si>
    <t>MOE enforces monthly pay order (MPO) criteria, with poorly performing institutions informed that their subventions will not be renewed until they meet performance criteria</t>
  </si>
  <si>
    <t>MOE identifies upazilas which are overserved as paer criteria set out in the regulations for establishment  of non-government schools/colleges.  New schools set up in those upazilas will not receive subvention</t>
  </si>
  <si>
    <t>MOE passes amendment to 1977 regulations on managing committees  of the registered non-government schools and colleges (SMCs) and BTEB regulations of 1991 to state: only the deputy commissioners, upazila nirbahi officers, or retired government officials nominated by them, can chair SMCs/GBs; and any particular individual  (other than deputy commissionerrs or upazila nirbahi officers) can not chair any more than four committees.</t>
  </si>
  <si>
    <t>MOE issues adminstrative order contracting out task of evaluating non-government schools / colleges (grades 6-12) for: receiving government recognition; becoming eligible for MPO subventions.  TORs for service providers to be contracted finalized</t>
  </si>
  <si>
    <t>P078457</t>
  </si>
  <si>
    <t>SAC II (Serbia)</t>
  </si>
  <si>
    <t>Adopt amendments to the Rules of Operation of the Government requiring responsible ministry to prepare a justification statement for a new law, a decree and an order in line with the OECD Regulatory Impact Analysis</t>
  </si>
  <si>
    <t>Adopt the Public Administration Reform Strategy and related  Action Plan, satisfactory to the Association</t>
  </si>
  <si>
    <t>Enact the new Enterprise Law</t>
  </si>
  <si>
    <t>Enact an Energy Law that includes the following provisions: establishment of an independent regulator; enabling the restructuring of EPS and the ownership / operation separation of transmission; strengthening the legal framework for enforcement of payments discipline.</t>
  </si>
  <si>
    <t>-Introduce a new mitigation scheme to support the poor and vulnerable population, whereby recipients of child benefit, minimum pension and MOP are entitled to a discount of no less than 30% of the monthly bill on consumption up to 300 kWh</t>
  </si>
  <si>
    <t>Maintain a macroeconomic framework satisfactory to the Bank</t>
  </si>
  <si>
    <t>-Ensure adequate funds within the 2004 State Budget and the draft 2005 State Budget submitted to the Parliament  for full implementation of the Social Welfare Law upon its effectiveness.</t>
  </si>
  <si>
    <t>Enact the new Law on Execution Procedures.</t>
  </si>
  <si>
    <t>- Raise power tariffs to yield a revenue increase of the order 10% for EPS from July 1st; the tariff increase should comprise in part a reduction of the first block in the block tariff structure to 350 kWh.</t>
  </si>
  <si>
    <t>P078565</t>
  </si>
  <si>
    <t>Public Administration Reform Credit</t>
  </si>
  <si>
    <t>Adoption by the council of government of the decree offering early retirement for selected staff</t>
  </si>
  <si>
    <t>call for tenders for the study on TGR procedural manuals an other methodological guides</t>
  </si>
  <si>
    <t>circular from the prime minister prohibiting recruitment of temporary employees</t>
  </si>
  <si>
    <t>detailed design of th selected option for the GID system</t>
  </si>
  <si>
    <t>finalization by the CGED of the 2003-2005 training program for comptrollers and management services</t>
  </si>
  <si>
    <t>finalization of the draft decree on organizational rules for central administration and their deconcentrated offices</t>
  </si>
  <si>
    <t>inclusion in the 2004 budget law of the principle of limiting recruitment to the number of positions vacated through retirement (with exception of early requirements)</t>
  </si>
  <si>
    <t>Preparation of the Prime Minister's circular on the strategic staffing framework, highlighting the principles of:  classification of jobs according to required staff profiles and skills; rationalized forward planning system</t>
  </si>
  <si>
    <t>signature and dissemination of the prime minister's implementation circular on CED rules</t>
  </si>
  <si>
    <t>strengthening the audit capacity of IGF through training programs</t>
  </si>
  <si>
    <t>evaluation report and areas for improvement of the GIPE system</t>
  </si>
  <si>
    <t>update and validate the study on the impacts of early retirement for grades 1-9</t>
  </si>
  <si>
    <t>preparation of a decree prohibiting recruitment in grades 1-4</t>
  </si>
  <si>
    <t>Definition of the rolling multi-year framework 2004-2006 in he context of preparing the 2004 budget, including a rolling three year framework for fiscal aggregates</t>
  </si>
  <si>
    <t>preparation of a note explaining the assumptions used for the MTEF along with outcomes</t>
  </si>
  <si>
    <t>dissemination by the CGED of the circular on classification of expenditure commitment support documentation</t>
  </si>
  <si>
    <t>introduction of budget flexibility appropriations for 5 pilot ministries (health,planning,finance,marine fisheries, and agriculture)</t>
  </si>
  <si>
    <t>P078618</t>
  </si>
  <si>
    <t>Programmatic Support for Institution Building</t>
  </si>
  <si>
    <t>approval of PRR level 2 for 3,000 positions</t>
  </si>
  <si>
    <t>Submission to MoJ of draft of PFEM law with budget preparation process and standards of transparency and financial reporting</t>
  </si>
  <si>
    <t>Approval of PPR program at DAB</t>
  </si>
  <si>
    <t>Adoption of 1383 Budget with higher allocation to Ministry of Education</t>
  </si>
  <si>
    <t>Adoption of  1383 Budget with higher allocation for BPHS</t>
  </si>
  <si>
    <t>Adoption of SY1383 Budget with satisfactory fiscal framework</t>
  </si>
  <si>
    <t>Adoption of SY1383 Budget with provincial allocations above SY1382 allotments, in particular for non-salary expenditures</t>
  </si>
  <si>
    <t>Completion of draft of Procurement Law and procurement regulations</t>
  </si>
  <si>
    <t>Adopt 1383 Budget with increased allocation for NSP</t>
  </si>
  <si>
    <t>Adoption of a tax reform package (wage withholding; fixed tax on selecte services, reduction of corporate tax rate; and rent tax)</t>
  </si>
  <si>
    <t xml:space="preserve">	Adoption of amendments to Income Tax Law (tax measures in non-tax laws and agreements have no effect; tax-holidays are ended)</t>
  </si>
  <si>
    <t>Submission to MoJ of draft of PFEM Law with requirements on financial reporting</t>
  </si>
  <si>
    <t>P078673</t>
  </si>
  <si>
    <t>Government adopted decision announcing its intention to widen participation in the provision of international civil aviation services, raise efficiency and cut costs (without prejudice to the implementation of already existing commercial agreements with private carriers in the field of aviation), and initiated policy work; and decision taken to accord managerial and operational autonomy to the railway company, to constitute an independent board and reform tariff-setting.</t>
  </si>
  <si>
    <t>Established plan to (i) strengthen creditor rights, (ii) improve civil procedures for debt recovery, and (iii) simplify procedures for certification for property sales and registration of secured credit.</t>
  </si>
  <si>
    <t>Introduced a self declaration system at all Customs houses and extended Direct Trade Input facilities to importers and custom brokers.</t>
  </si>
  <si>
    <t>Introduced differentiation of benefits within the family poverty benefit.</t>
  </si>
  <si>
    <t>Falling inflation, fiscal deficits below 2.5 percent of GDP and satisfactory budget for 2005.</t>
  </si>
  <si>
    <t>Agreed a quantitative schedule with IDA for reduction of outstanding VAT refund claims to exporters and for reduction of tax arrears.</t>
  </si>
  <si>
    <t>Task force established to develop plan to (a) strengthen applied research and agriculture extension delivery system, (b) improve the links and information transfers between research and extension services, (c) augment the role of private advisory services and (d) make viable the official extension system.</t>
  </si>
  <si>
    <t>P078675</t>
  </si>
  <si>
    <t>PAL III</t>
  </si>
  <si>
    <t>•	Government optimization and rationalization under way through completion of 13 functional reviews  and surveys, report identifying reorganization opportunities,  reorganization action plans to implement functional review recommendations, and evidence of reorganization in pilot areas</t>
  </si>
  <si>
    <t>•	Majority of vacancies for civil service positions in 2004 being filled through external competitive recruitment</t>
  </si>
  <si>
    <t>•	Implementation of business registration reform, through (i) enactment of the Law on Bulstat Register introducing single identification number;  and (ii) approval  by the CoM of a strategy to transfer business registration from the courts and judges into a  non-judicial administrative process;  and (iii) establishment of a working group including business representatives to draft necessary legislation for the implementation of the strategy</t>
  </si>
  <si>
    <t>•	Implementation of actions to improve financial sustainability of railways including (i) adoption and initial implementation of CoM decision to terminate services on and close 250 km of uneconomic lines; (ii) termination of 9% of passenger services; and (iii) continued staff reductions bringing cumulative total to 13% as of end-2004 compared to end-2001; resulting in achievement of subsidy of 0.2% of GDP and financial working ratio of 100% in 2004.</t>
  </si>
  <si>
    <t>•	Privatization or liquidation of the large SOEs listed in Annex 6B</t>
  </si>
  <si>
    <t>•	Improve hospital management, productivity, and efficiency through (i) expansion of output based payment for inpatient care services to cover more than 50% of all hospital expenditures in 2005, providing incentives for the rationalization of services; and (ii) launch of restructuring in Ministry of Health and municipal hospitals and the development of a National Health Map to guide future restructuring</t>
  </si>
  <si>
    <t>•	To ensure stability and robustness of pension system, enactment of amendments to the social insurance code setting out: (i) the benefits indexation formula, including maximum and minimum benefits; and  (ii) contribution rates including time-table of establishing a 50/50 split of employer/employee contributions and the timetable of increasing second pillar contributions</t>
  </si>
  <si>
    <t>•	Implementation of actions to promote equitable access to quality education for children from poor households and ethnic minorities, and  adoption by the Council of Economic Policy of a National Program for the Modernization of Education, identifying changes needed to improve the quality, structure, management, and financing of the education system</t>
  </si>
  <si>
    <t>•	Program budgets for existing and four new pilot ministries (Ministry of Education and three others, making seven in all) and including performance indicators and targets prepared and included in 2005 budget, and organizational objectives for all first level spending units published in 2005 budget</t>
  </si>
  <si>
    <t>Programmatic Loan for Sustainable and Equitable Growth - Housing Sector Reform</t>
  </si>
  <si>
    <t>Agreement to create an inter-ministerial committee to follow up proposals on the market-based and or subsidy components fo the Housing Policy.</t>
  </si>
  <si>
    <t>Prepared/implemented a national policy for sustainable urban land tenure regularization - politica nacional de regularizacao fundaria sustaneavel - Programa Papel Passado aimed at guaranteeing the title of the land to poor people</t>
  </si>
  <si>
    <t>Approval of improvements in the housing credit regulatory framework (Federal Law 10.931 2004), that will propitiate the strengthening of credit institutions intrerested in housing financing, making it possible to (a) regulate real estate credit titles, (CRI and LCI); (b) regulate the Patrimonio de Afetacao (affected assets) at rel estate developments, introducing efficatious means of inspection and making feasible the continuity of the construction works in case o f the developers banruptcy; © simplify the taxing of affected assets through the institution of the speical tax regimen (RET Regime Especial de Tributacao), grouping federal taxes in a single tax aliquot, and regulate the solution of controversial legal disputes.</t>
  </si>
  <si>
    <t>Progress in SPBE regulations (resolution 3,259 of january 2005) bringing them in line with the sector capacity and introducing weights in favor of loans to low income households or and to low housing value</t>
  </si>
  <si>
    <t>Preparation of the national housing policy document with the particpation of a wide array of stakeholders containing the proposals of the Ministry of Cities to the formulation of the National Housing Plan as well as the principles, guidelines and objectives of the sector</t>
  </si>
  <si>
    <t>Approval by the House of Representatives of Project law 36/2004 defining the National Social Housing Fund  (FNHIS) to coordinate transfers, subsidies and funding structures</t>
  </si>
  <si>
    <t>Preparation of a framework for the montoring and evaluation system of the housing program of the government,with particular attention to the subsidies compoent (for example, subsidies for urban and land policy and housing finance)</t>
  </si>
  <si>
    <t>Approval of resolution of board of directors of FGTS (Conselho Curador resolution 460, December 2004) (a) improving the targeting and transparency of the FGTS  interest rate subsidy program differentiated by income group, (b) ensuring that, by 2008, all FGTS resources will benefit households of less than 10 MW, (c ) increased the amount of credit avialable for households earning less than 6 MW in 2005</t>
  </si>
  <si>
    <t>FC</t>
  </si>
  <si>
    <t>Establishment of the PSH, with approval of law 10,008/2004 which creates a transparent upfront subsidy program financed from OGU with two distinct schemes: (a) parcelamento, not necessarily lined to credit and (b) finanicamento, a credit linked subisidy</t>
  </si>
  <si>
    <t>P078806</t>
  </si>
  <si>
    <t>·	The Government will have contracted out service delivery for expansion of TB DOTS, malaria and HIV/AIDS with non-government organizations.</t>
  </si>
  <si>
    <t>sound macroeconomic framework</t>
  </si>
  <si>
    <t>·	The Government will have adopted  national procurement rules, compatible with international best practice.</t>
  </si>
  <si>
    <t>·	The Government will have submitted to the National Assembly the Fiscal Responsibility and Debt Limitation Bill.</t>
  </si>
  <si>
    <t>·	To improve legislative and public oversight over public expenditures, the Federal Public Accounts Committee will have been established by the National Assembly.</t>
  </si>
  <si>
    <t>·	To improve the timeliness and accuracy of financial statements, the CGA  will have achieved the following reconciliation benchmarks respectively for expenditures, receipts, suspense accounts, and intergovernmental accounts on a quarterly basis, with effect from the reporting quarter ended 31 December 2003:o	Federal: 99%, 100%, 98%, and 95%o	Provinces: 90%, 90%, 90%, and 95%</t>
  </si>
  <si>
    <t>·	For 2003/04, consolidated education expenditures increased to at least 2% of GDP consistent with the targets set out in the PRSP.</t>
  </si>
  <si>
    <t>·	For 2003/04, consolidated health expenditures increased to at least 0.7% of GDP, consistent with targets set out in the PRSP.</t>
  </si>
  <si>
    <t>·	New mobile policy approved with the objective of introducing further competition, namely through licensing of new mobile operators.  As part of this: o	Reviews of license terms and conditions of exiting mobile operationso	Licensing of new mobile operators</t>
  </si>
  <si>
    <t>·	Telecommunications policy approved by Government, allowing free entry of new private operators to compete with PTCL.o	Finalize the licensing documents; hold the information conference for potential investors to launch the licensing process for fixed line local and long distance operators by March 2004.</t>
  </si>
  <si>
    <t>·	Approval of an Action Plan for the power sector</t>
  </si>
  <si>
    <t>·	The National Education Assessment System under implementation, in line with approved schedule. First pilot assessment of Grade 4 (two subjects) conducted</t>
  </si>
  <si>
    <t>P078860</t>
  </si>
  <si>
    <t>Civil servant’s database, including inter alia validated individual information on grade and salary history for at least ½ of civil servants in the database</t>
  </si>
  <si>
    <t>Completion of a first draft of a Health Human Resources (HRH) Strategy for the public health sector</t>
  </si>
  <si>
    <t>Completed final draft of a study compiling all debts and contingent liabilities of municipalities, autonomous institutes and State-owned enterprises</t>
  </si>
  <si>
    <t>2005 budget law takes into account, inter alia,  adequate funding of DECRP priorities, cross-cutting reforms for public administration and public expenditure management</t>
  </si>
  <si>
    <t>CPAR Action plan adopted</t>
  </si>
  <si>
    <t>Presentation of an action plan to process the 1998-2003 state general accounts.  Submission to Parliament of State General Accounts for 1998 and 1999.</t>
  </si>
  <si>
    <t>Approval by Council of Ministers of decree-law number 5/2004 to regulate employee’s and employers’ social security contributions to INPS</t>
  </si>
  <si>
    <t>Collection and processing of data for database on social services (Social Services Map)</t>
  </si>
  <si>
    <t>Teacher training priorities for public teachers in basic education identified and three year action plan prepared</t>
  </si>
  <si>
    <t>Elaboration and publication of the professional training diagnostic  including inter alia economic and labor market analysis, identification of training providers and institutional framework for professional training</t>
  </si>
  <si>
    <t>satisfactory implementation of the action plan for the creation of a government property accounting system:_x000D_
-purchase software_x000D_
-train agents in procedures an the new software_x000D_
-begin the physical verification of government property</t>
  </si>
  <si>
    <t>Adopt the changes to the regulatory and legal framework in line with the electricity sector strategy</t>
  </si>
  <si>
    <t>transfer of assets of Sofitex in the central and eastern zone and begin activities of the two new operators</t>
  </si>
  <si>
    <t>Elaborate a sectoral MTEF for 2005-7 in line with PNDS objectives and MDGs</t>
  </si>
  <si>
    <t>develop a system of subsidies for obstetrical emergencies</t>
  </si>
  <si>
    <t>adopt the draft budget for 2005 on the basis of sectoral ceilings of the 2005-07 MTEF and in line with the priorities of the MTEF</t>
  </si>
  <si>
    <t>Maintain a stable macroeconomic framework during program period</t>
  </si>
  <si>
    <t>Adopt a decree for the regulation of concessoin and leasing contracts to ensure best international practice in this area</t>
  </si>
  <si>
    <t>Satisfactory implementation of actions for the tratement and monitoring of externally financed investment spending based on the AFTITAC report:_x000D_
-clarify the roles of different departments and establish procedured and supporting documentation for DGCOOP, DGTCP, DBB,DCC and DGEP_x000D_
- constitute a project database_x000D_
verify the table of credit and grant agreements</t>
  </si>
  <si>
    <t>P080829</t>
  </si>
  <si>
    <t>First Programmatic Reform Loan for Environmental Sustainability</t>
  </si>
  <si>
    <t>Public selection process to fill 100 vacancies in MMA and 610 in IBAMA authorized</t>
  </si>
  <si>
    <t>Career for the post of Environmental specialist created, public selection process to hire staff carried out and diagnosis on the administrative structure of MMA prepared</t>
  </si>
  <si>
    <t>Reorganization of the new institutional structure for MMA and IBAMA presented to Ministry of Planning.</t>
  </si>
  <si>
    <t>Draft PAS prepared</t>
  </si>
  <si>
    <t>Formal agreement to establish a sustainable development program for the amazon (PAS) signed by the president and governors of the states of the north region</t>
  </si>
  <si>
    <t>new national reform plan for agrarian reform that includes environmental sustainability criteria officially launched</t>
  </si>
  <si>
    <t>Procedures for the establishments of committees (Comissiones tripartites) comprising the three levels of government formally established and 14 state committees legally created</t>
  </si>
  <si>
    <t>Technical committee between MMA and MF to include environmental sustainability criteria in tax laws and regulations formally established</t>
  </si>
  <si>
    <t>technical cooperation agreement between MMA and MME signed for the implementation of a common environmental agenda</t>
  </si>
  <si>
    <t>working group between MMA and MF to improve and streamline the Green protocol and other financial instruments created</t>
  </si>
  <si>
    <t>identification of priority areas for conservation, sustainability use and benefits of the biodiversity of the entire country legally defined</t>
  </si>
  <si>
    <t>Atlantic Foreest and Cerrrado Working Groups established</t>
  </si>
  <si>
    <t>Atlantic Forest Bill of Law was approved by the House of Representatives and is being considered in an urgent basis of the Senate</t>
  </si>
  <si>
    <t>Cartagena protocol ratified</t>
  </si>
  <si>
    <t>Draft of public forest management law submitted to the President's office</t>
  </si>
  <si>
    <t>identification of priority areas for conservation, sustainable use and benefits of the biodiversity of the entire country legally defined</t>
  </si>
  <si>
    <t>legislation which establishes public availability of environmental information, including tracking of environmental licensing approved</t>
  </si>
  <si>
    <t>Principle of environmental protection, which provides for distinct treatments in accordance with the environmental impact of goods and services, included in the chapter of the economic order of the federal constitution</t>
  </si>
  <si>
    <t>New model for the energy sector, which includes requirements for environmental analysis and licensing to the project tende, approved by congress</t>
  </si>
  <si>
    <t>Certification system under PRODES created</t>
  </si>
  <si>
    <t>Interministerial working group on integration of environmental sanitation actions created</t>
  </si>
  <si>
    <t>Technical cooperation agreement between MMA and ministries of cities and culture for the development of a new methodology for definition of municipalities master plans including environmental criteria</t>
  </si>
  <si>
    <t>Agreement between MMA and OEMAs on prevention &amp; rapid response program P2R2 to emergencies caused by high risk hazardous chemicals signed and national committee for the implementation of P2R2 created</t>
  </si>
  <si>
    <t>National program for chemical safety created by Conasq</t>
  </si>
  <si>
    <t>Technical cooperation between MMA and Ministry of tourism signed including environmental criteria in the management of the tourism sector</t>
  </si>
  <si>
    <t>Inter-ministerial WG working group for the creation of the Plan of Prevention and Control of deforestation in the Amazon (PPCD) created and action plan launched</t>
  </si>
  <si>
    <t>Consortium of public sector entities created to integrate the existing information on actual and potential land use</t>
  </si>
  <si>
    <t>updated methodological guidelines for ZEE published</t>
  </si>
  <si>
    <t>Coordination Committee of the national forest program (CONAFLOR) created</t>
  </si>
  <si>
    <t>Inter-ministerial working group for the sustainable development of the region of influence of the federal highway BR-163 created</t>
  </si>
  <si>
    <t>Law establishing the conditions and means for water basin management agencies enacted</t>
  </si>
  <si>
    <t>Basic reference document and guidelines for the water resources national plan produced</t>
  </si>
  <si>
    <t>First voluntary payment for the usage of bulk water implemented in Paraiba do Sul river basin</t>
  </si>
  <si>
    <t>stockholm and rotterdam conventions ratified</t>
  </si>
  <si>
    <t>Program to support renewable sources of electric power energy (PROINFA) launched</t>
  </si>
  <si>
    <t>P081397</t>
  </si>
  <si>
    <t>Sustainable Development DPL</t>
  </si>
  <si>
    <t>Issuance by DNP and MAVDT of a plan for strengthening the design, implementation, monitoring and evaluation of environmental policies, in accordance with Decrees 195 of 2004, and 216 of 2003, respectively.</t>
  </si>
  <si>
    <t>Issuance of a Presidential Decree that establishes an open process of election of the Directors of the Regional Autonomous Corporations (CARs).  In this process, the managing council of the respective CARs will evaluate the merit, capacity, experience and skills required for the position and conduct interviews of finalists, with the goal of selecting the most suitably-qualified individuals to exercise the functions of the Director</t>
  </si>
  <si>
    <t>Issuance of a Presidential Decree to modify the environmental licensing scheme to improve transparency, accountability and public participation</t>
  </si>
  <si>
    <t>Design, approval by CONPES, and preparation of guidelines for a National Sustainable Development Policy (CONPES No. 3343), which includes (i) review of priorities to be addressed in the national environmental program based on periodic analytical work; (ii) institutionalization of a program of monitoring and evaluation of regional environmental management based on national environmental priorities; (iii) periodic analytical work to set priorities (such as cost of environmental degradation studies and analysis of effectiveness, efficiency, and equity of environmental policies); (iv) mechanisms to strengthen ministerial participation in the National Environmental Council, as an intersectoral forum to discuss priorities; (v) promotion of organizational learning, i.e. mechanisms to periodically review and learn from the experiences of implementation  of environmental policies; and (vi) definition of appropriate intersectoral indicators for sustainable development.</t>
  </si>
  <si>
    <t>Design, approval of CONPES, and preparation and implementation of an action plan for the management of the integrated urban environmental policy.</t>
  </si>
  <si>
    <t>Issuance of a Presidential Decree to optimize the Technical Advisory Council (Consejo Técnico Asesor, CTA) to serve as a forum for cross-sectoral coordination on environmental matters and to establish a mechanism to allow the Borrower’s potentially affected groups to participate in environmental decision-making processes on relevant issues.</t>
  </si>
  <si>
    <t>Issuance of Presidential Decree on methodology to prepare Three Year Action Plans (PATs) for the CARs that address regional priorities and are results-based.  The results-based indicators for environmental quality span indicators for deforestation and conservation, green markets, rationalization and optimization of consumption of renewable natural resources, reduction in health impacts associated with environmental factors, reduction in vulnerability risk associated with natural disasters, amongst others.  These indicators serve to promote a better linkage between national and regional priorities and to strengthen the focus on results and impacts linked to the environment, rather than on institutional processes.</t>
  </si>
  <si>
    <t>Formation of SINA working group in order to establish institutional mechanisms for periodic discussion of congruence between national and regional priorities, continuous consultation and organizational learning, assessment of effectiveness of CARs, and conflict resolution between CARs and MAVDT.</t>
  </si>
  <si>
    <t>Presentation of draft Water Resources Management Law to Congress setting requirements on (i) allocation of water rights; (ii) control of water pollution and quality; (iii) regulations on run-off water management and urban drainage; (iv) reduction of vulnerability to natural disasters; (v) management of marine and coastal resources; and (vi) conservation of important water ecosystems.</t>
  </si>
  <si>
    <t>P081882</t>
  </si>
  <si>
    <t>Orissa Socio-Economic Development Program</t>
  </si>
  <si>
    <t>Reduce the ratio of salaries to state’s own revenues from over 160% in 1998/99 and 1999/00 to an estimated 99% in 2003/04; and the ratio of salary plus pension to state’s own revenue plus mandated transfers from 110% in 1999/00 to an estimated 72% in 2003/04.</t>
  </si>
  <si>
    <t>Adoption of "new industrial policy", and implementation of first set of administrative measures in line with the policy, including  adopting measures to improve the labor inspection regime, and introducing transparent and standard rates for allotment of government land.</t>
  </si>
  <si>
    <t>Initiate a consultative process with state level public and private stakeholders in the power sector with a view to developing an agreed Business Plan to achieve financial viability in the sector over the medium term; also, ensure payment of current electricity bills by state government departments, of at least 95% of billing in Jan-Mar 2004 (compared to 88% in the same quarter of previous year).</t>
  </si>
  <si>
    <t>Government approval and publication of a Health Sector Strategy that identifies priority health outcomes; approval of a Drug Management Policy for improving procurement of drugs on the essential drugs list and for framing of standard treatment guidelines</t>
  </si>
  <si>
    <t>Create a guarantee redemption fund.</t>
  </si>
  <si>
    <t>Government approval of a Development Action Plan to strengthen the system of financial accountability in the state, based on the findings of a State Financial Accountability Assessment; issue Government Order to post on the website tenders and bid documents for works costing in excess of Rs. 5 million, stipulate maximum time for scrutiny of tenders, and provide incentives for timely completion of works.</t>
  </si>
  <si>
    <t>Primary deficit reduced from Rs. 25 billion (6.5% GSDP) in 1999/00 to less than Rs. 7 billion (1.5%) in 2002/03  and estimated Rs. 6.7 billion in 2003/04 (1.4%); overall fiscal deficit reduced from 9.7% of GSDP in 1999/00 to an estimated 8.3% in 2003/04       (figures for 2003/04 exclude one-time impact of securitization of power dues)</t>
  </si>
  <si>
    <t>Progress in prioritization of public spending through the implementation of the findings of Zero-Based Investment Reviews, including closure of 83 schemes and completion of 41 selected high-priority infrastructure investment schemes during 2002/03 and 2003/04</t>
  </si>
  <si>
    <t>Table in the State Legislature a Medium-Term Fiscal Reform Framework for 2003-08 that targets a primary surplus of over 2% of GSDP and overall fiscal deficit (net borrowing) of less than 3.5% by 2007/08.</t>
  </si>
  <si>
    <t>Issue Government Order to release grants-in-aid only on the basis of certification that the school/college qualifies.</t>
  </si>
  <si>
    <t>P082018</t>
  </si>
  <si>
    <t>Kazan Municipal Development Loan</t>
  </si>
  <si>
    <t>Russia</t>
  </si>
  <si>
    <t>The city has demonstrated improvements in the implementation capacity for social protection programs, including:_x000D_
(i)  the social protection part of the city budget in 2005 has been implemented in accordance with the prior conditions;_x000D_
_x000D_
(ii) all social support programs are implemented by the SPD;_x000D_
_x000D_
(iii) the Social Protection Directorate has:_x000D_
a.	individual case management practice mainstreamed  in SP local offices;_x000D_
b.	social support programs integrated database is fully operational;_x000D_
c.	living standards monitoring system is fully operational;_x000D_
d.	Staff development program completed;_x000D_
e.	Functional review of the SPD completed and its functions and organizational structure amended.</t>
  </si>
  <si>
    <t>The city’s water and wastewater facilities are managed by a competitively selected private operator.</t>
  </si>
  <si>
    <t>The city has demonstrated improvements in the context of its 2006 budget, including:_x000D_
_x000D_
(i)  its budgetary institutions are covered by the restructuring agreement with RF social funds on overdue payables due to such funds, and are in compliance with provisions thereof;_x000D_
_x000D_
(ii) overdue payables of budgetary entities (other than those covered by the restructuring agreement with RF social funds) are totally eliminated; (iii) the share of education, health, and social protection expenditures devoted to capital expenditures is at least 12% of total budgeted expenditures;_x000D_
_x000D_
(iv) it has funds to cover at least RUR 250mm in overdue payables in the 2006 budget;_x000D_
_x000D_
(v) the wage bill of municipal employees is capped by the rate of growth for federal employees</t>
  </si>
  <si>
    <t>The city has demonstrated that there are no new overdue payables of the city budget and budgetary institutions from end-2004 to end 2005</t>
  </si>
  <si>
    <t>The city has demonstrated that: _x000D_
_x000D_
(i) The targeted poverty benefit has been implemented, 2006 city budget allocates at least RUR 70 million for its financing and social contract practice is utilized._x000D_
_x000D_
(ii) the Resolution of the city Administration implemented introducing  targeted monetary subsidies for kindergarten services and summer camp for children</t>
  </si>
  <si>
    <t>P082597</t>
  </si>
  <si>
    <t>Second Programmatic FSAL</t>
  </si>
  <si>
    <t>The Borrower: (a) through MoF has issued Decree Number 2481, dated September 2, 2003, authorizing FINDETER to onlend funds to banks and finance companies operating in the Borrower’s territory to enable them to finance micro housing loans, (b) through FINDETER has issued Acuerdo Number 001, dated February 10, 2004,  implementing a rediscounting program for said banks and finance companies to enable them to offer mortgage and real estate micro-credits to lower income communities, (c) through MAVDT has signed an agreement with the banking industry establishing a voluntary program to offer credit to the Borrower’s micro-housing finance sector and to fund FINDETER bonds for deployment in the same program, and (d) through FNG has issued Circular Externa Number 003, dated January 30, 2004, announcing the launch of a new insurance program based on actuarially based premiums, to cover finance companies operating in the Borrower’s territory against losses from housing micro credits and social housing mortgage loans.</t>
  </si>
  <si>
    <t>The Borrower, through MoF, has presented to its legislature a bill of law to inter alia amend Law 35-1993, including, inter alia: (a) new SV supervisory powers; (b) the procedures for the custody, settlement and payment systems of the Borrower’s securities industry; (c) new qualifications for financial market intermediaries; (d) investor protection rules; and (e)  corporate governance norms.</t>
  </si>
  <si>
    <t>The Borrower: (a) through MoF and SV has issued Resolución Number 513, dated August 6, 2003, regulating the operation and uniform prudential capital requirements for collective investment schemes operating in the Borrower’s territory; (b) through SV has: (i) issued Resolución Number 584 dated September 5, 2003 specifying the methodology for the daily market valuation of mutual funds subject to SV’s supervision; and (ii) issued Circular Externa Number 006 dated June 29, 2004, regulating public disclosure of information pertaining to credit ratings, market risks, commission bases, and returns calculation methodologies for the Borrower’s mutual funds industry.</t>
  </si>
  <si>
    <t>The Borrower: (a) through MoF has issued Decree Number 2588, dated August 13, 2004, to regulate, inter alia: (i) the orderly resolution of insolvent banks operating in the Borrower’s territory; and (ii) the procedures for the transfer of assets (including the use of asset securitization vehicles) and liabilities from said insolvent banks to acquiring banks; (b) through SB has  issued an Instructivo Interno, dated August 10, 2004,  setting forth the guidelines for the application of disciplinary rules (including monetary fines) applicable to SB’s supervised entities; and (c) through SB has published on SB’s official website, on August 12, 2004, a new draft Circular Externa delineating banks’ capital exposure risks within related economic and financial conglomerates</t>
  </si>
  <si>
    <t>The Borrower: (a) through FOGAFIN has: (i) undertaken an international competitive bidding process for the sale of BANCAFE; and (ii) issued an Action Plan, dated August 12, 2004, for the continued financial improvement and eventual sale or divestment of BANCAFE and GRANAHORRAR; (b) through MCIT has issued Decree Number 2590, dated September 12, 2003, ordering the dissolution and liquidation of IFI and the partial transfer of IFI’s assets and liabilities to BANCOLDEX, and (c) through MoF has issued Decree Number 1450, dated May 29, 2003, ordering the assumption of residual debts of IFI.</t>
  </si>
  <si>
    <t>The Borrower: (a) through MOF issued Resolución Number 921, dated April 14, 2004, to establish a public debt policy committee and setting forth it’s precise functions and responsibilities; and (b) implemented a strategy to expand the issuance of 90 day treasury-bills, including  a short term public securities zero risk yield curve based on increased liquidity and secondary market price formation in the short end of the market.</t>
  </si>
  <si>
    <t>The Borrower: (a) through MoF and SV has issued Resolución Number 0691, dated  August 12, 2004, setting forth the value-at-risk methodologies and regulations for the mandatory reporting of market risks of investment portfolios of mutual funds subject to SV’s supervision; (b) through SB has issued Circular Externa Number 031, dated August 9, 2004, setting forth value at risk methodologies and regulations for the mandatory reporting of market risks of investment portfolios of insurance companies, AFP’s and trusts subject to SB’s supervision; and (c) through SB has issued Circular Externa Number 013, dated March 19, 2004, to: (i) regulate the expansion of  AFPs’ investment limits in foreign securities with specified credit ratings; and (ii) limit the share of AFPs investments in related party institutions.</t>
  </si>
  <si>
    <t>The Borrower: (a) through MoF, has issued Decree Number 2061, dated June 24, 2004, setting forth risk-adjusted asset weights for the determination of capital adequacy under multi-tranche securitized instruments held by banks operating in the Borrower’s territory; and (b) the Borrower, through MoF and SV, has issued Resolución Number 0690, dated August 12, 2004 setting forth the rules for capital allocations of securitization companies operating in the Borrower’s territory.</t>
  </si>
  <si>
    <t>P082712</t>
  </si>
  <si>
    <t>Power Sector Reform Loan</t>
  </si>
  <si>
    <t>Domincan Republic</t>
  </si>
  <si>
    <t>A viable and binding agreement between the Government and 15 out of 18 operators to record arrears in the electricity sector, schedule payment  of interest, and provide for one-year moratorium on debt repayment</t>
  </si>
  <si>
    <t>Formulation of a Contingency Plan in case the performance of state-owned distribution companies does not improve</t>
  </si>
  <si>
    <t>Selection of an option for private sector participation in distribution</t>
  </si>
  <si>
    <t>Creation of Hydro and Transmission companies which have a separate legal personality from CDEEE; capital; and bylaws</t>
  </si>
  <si>
    <t>Signing of a MoU between CNE and SEMA to implement streamlined procedures for environmental licensing and their follow up</t>
  </si>
  <si>
    <t>Maintenance of a satisfactory macroeconomic framework as evidenced for example by the successful implementation of the Government economic stabilization program supported inter alia by the Stand-by Arrangement.</t>
  </si>
  <si>
    <t>Government remains current on its payments for electricity bills and has transferred funds to CDEEE under  budgetary allocation for the power sector as set forth in the Borrower’s National Budget, and CDEEE has transferred said funds to the distribution companies as set forth in the Power Sector Action Plan</t>
  </si>
  <si>
    <t>Creation of a Crisis Committee to oversee implementation of the recovery plan, and appointment of its Coordinator</t>
  </si>
  <si>
    <t>Increase in Cash Recovery Index (calculated on a cumulative basis for six months) from the level of 45 percent in August 2004 to 50 percent</t>
  </si>
  <si>
    <t>Launch of a communication campaign to build awareness on the rationale of the recovery plan</t>
  </si>
  <si>
    <t>Plans for the financial recovery of the _x000D_
Power Sector approved and implementation started, including:_x000D_
_x000D_
EDEs plans to reduce losses and increase collection while controlling costs</t>
  </si>
  <si>
    <t>Revision and Implementation of a formula for the automatic adjustment of retail tariffs for variations in exchange rate, fuel prices and inflation</t>
  </si>
  <si>
    <t>Continue application of the formula for the automatic adjustment of retail tariffs to variations in exchange rate, fuel prices, and inflation</t>
  </si>
  <si>
    <t>Increase in Cash Recovery Index (calculated on a cumulative basis for six months) from 50 percent to 55 percent</t>
  </si>
  <si>
    <t>Increase in Cash Recovery Index (calculated on a cumulative basis for six months) from 50 percent to 60 percent</t>
  </si>
  <si>
    <t>P082865</t>
  </si>
  <si>
    <t>Second Programmatic Labor Reform and Social SAL</t>
  </si>
  <si>
    <t>Further advances in the implementation of the education provisions of Law 715 and others, as evidenced by: (i) the application of the regulatory decree in accordance with Law 715, Article 5, Section 5.8 regarding the evaluation of teacher performance and testing of student learning achievement in grade 9 covering competency in civics and science, in at least 90% of the municipalities; (ii) piloting of the incentive and other schemes for improving teacher performance; and (iii) verification that at least 70% of the municipal staff in certified municipalities have been reorganized.</t>
  </si>
  <si>
    <t>Sustained progress in the implementation of the PAI, as evidenced by: (i) achievement of coverage of 90-95 percent of DPT, Triple Viral, and polio immunization for children age 0-1 (levels as of 2003); (ii) execution of the Presidential decree requesting immunization card for enrolled students; and (iii) a certification by both the Ministry of Social Protection and the Ministry of Finance that the budget allocation for the PAI in the National 2004 Budget approved by Congress is sufficient for achieving the 95% immunization coverage target by 2006.</t>
  </si>
  <si>
    <t>.  Initial implementation of ICBF Agreement, as shown by: (i) implementation of targeting policy in municipalities in which SISBEN is available; (ii) increased coverage of nutritional programs: 300,000 additional children younger than 6 years old from families of SISBEN 1 and 2 benefiting from ICBF nutritional programs in 2003-2004; and (iii) evidence that evaluation of at least two of the major programs in the policy document is in progress.</t>
  </si>
  <si>
    <t>Issuance of a CONPES establishing the policy framework and a Plan of Action for a National Skills Formation System which: (a) allows for more competition; and (b) separates the roles of regulation, accreditation, and actual service provision within said system, and evidence of implementation of the Plan of Action, including application of SENA’s updated and integrated information systems for impact evaluation, managerial accounting, and job search.</t>
  </si>
  <si>
    <t>GENERAL CONDITION: The macroeconomic conditions of the Republic of Colombia are consistent with the objectives of the program</t>
  </si>
  <si>
    <t>Further progress in the implementation of the health reform (Law 100/93), as evidenced by: (i) the extension of the Subsidized Regime coverage in a 12 month period (August 2003–August 2004) by 500,000 new affiliates; (ii) demonstrated commitment of no additional allocation of resources to public hospitals outside regular allocated budget, with the exception of cases of restructuring hospitals or under management contracts; and (iii) compliance with the timetable defined by the Hospital Restructuring Plan, whose objective is the reduction of supply side subsidies up to 20%, as defined by the CNSSS (Consejo Nacional de Seguridad Social en Salud) and according to Article 54 of Law 812 of 2003 in restructured hospitals.</t>
  </si>
  <si>
    <t>Progress in the promotion of transparency and social control of social programs, as shown by: (i) GOC approval of instruments requiring regular impact evaluation of social programs; and (ii) evidence that the “Bogotá Como Vamos” model is being applied in two national programs in accordance with agreed list to be provided by DNP.</t>
  </si>
  <si>
    <t>.  (i) Increase of basic and secondary enrollments by at least 500,000 additional students; and (ii) increase in the student-to-teacher ratio by 1.5 students per teacher between 2002 and 2004.</t>
  </si>
  <si>
    <t>Banking Sector Development Program</t>
  </si>
  <si>
    <t>Issuance of guidelines on risk management for banks/DFIs.</t>
  </si>
  <si>
    <t>Introduction of a new system of monitoring, surveillance and supervision, Institutional Risk Assessment Framework_x000D_
(IRAF).</t>
  </si>
  <si>
    <t>Issuance of guidelines for opening/dealing with the accounts of customers</t>
  </si>
  <si>
    <t>Introduction of separate sets of regulations have been introduced for corporate, SME, consumer finance, micro-finance, NBFCs and insurance companies.</t>
  </si>
  <si>
    <t>Improving sector governance through privatization:_x000D_
(a) Privatization and hand over of UBL._x000D_
_x000D_
_x000D_
_x000D_
 (b) Privatization and hand over of HBL._x000D_
_x000D_
_x000D_
_x000D_
(c) Merger/sale and handing over of ABL to a qualified private sector group. _x000D_
_x000D_
(d) Qualified bankers appointed to board and management of NBP._x000D_
_x000D_
(e) Issuance of detailed guidelines under “Fit and Proper Tests (FPT)” for the appointment of Board of Directors, Chief Executive Officers and Senior Management of the banks.</t>
  </si>
  <si>
    <t>Issuance of master circular containing consolidated instructions on financial disclosure.</t>
  </si>
  <si>
    <t>P083246</t>
  </si>
  <si>
    <t>Cabinet issues statement on PSR, including public sector pay and employment, with a vue to define a time-bound revised reform program</t>
  </si>
  <si>
    <t>expand BPEMS to cover 3 main MDAs in Acera (education, health, and roads and highways)</t>
  </si>
  <si>
    <t>launch power sector reform,including the implementation of the first year of the public private partnership plan</t>
  </si>
  <si>
    <t>reduce length of custom procedures  by extending GCMS/GCNet at takoradi and tema seaports</t>
  </si>
  <si>
    <t>reform the fee exemption policy to target the poor and imlement exemption policy for maternal deliveries in four deprived regions</t>
  </si>
  <si>
    <t>establish incentive scheme, including scholarships, to enable girls to complete primary school in deprived areas</t>
  </si>
  <si>
    <t>begin establishment and make operational public procurement  institutions (procument board, secretariat,entity tender committees and tender review boards)</t>
  </si>
  <si>
    <t>begin implementation of the new public procurement act enacted by parliament</t>
  </si>
  <si>
    <t>adopt new recurrent expenditure allocation formula favoring most deprived areas</t>
  </si>
  <si>
    <t>develop and commence implementation of cabinet approved private sector development strategy with action plan to remove key regulatory and administrative barriers</t>
  </si>
  <si>
    <t>P083272</t>
  </si>
  <si>
    <t>SAC IV</t>
  </si>
  <si>
    <t>Consultants have been recruited for the development of an action plan which integrates the recommendations of the different studies proposed by the donors. October 30, 2004 (conditionality).  The study has been completed.</t>
  </si>
  <si>
    <t>Terms of reference have been prepared and the tender launched for the design and implementation of the integration of the current information systems at the level of the deconcentrated services of DNB, DNCF and DNTCP.  September 30, 2004 (conditionality).</t>
  </si>
  <si>
    <t>The contract for the audit of the non performing portfolio (defined according to the norms of the Banking Commission) has been signed.   (conditionality).</t>
  </si>
  <si>
    <t>Maintenance of prudent fiscal policy within a consistent macroeconomic framework. Permanently (conditionality)</t>
  </si>
  <si>
    <t>The 2005 budget arbitrage concerning the Ministry of Education on the MTEF 2005-2008 has been implemented with the objective of consistency between the sector policy and the budget.  September 30, 2004 (conditionality).</t>
  </si>
  <si>
    <t>The MTEF 2005-2007 of the Ministry of Health has been implemented in consistency with the elaboration of the second phase of the ten-year program for health and social development (PRODESS); mechanisms for systematic annual updates have been defined.  October 30, 2004 (conditionality).</t>
  </si>
  <si>
    <t>An information note on budget execution has been disseminated on the internet (web site:  www.timbagga.com.ml/tresor) and in a paper addressed to the technical and financial donor partners (PTF).  September 30, 2004 (conditionality).</t>
  </si>
  <si>
    <t>Public Expenditure Reform Credit</t>
  </si>
  <si>
    <t>decree adopted by government on rules for new contractural health workers fixing new health posts in the regions</t>
  </si>
  <si>
    <t>report by committee on opening balance submitted to MEF and shared with IDA</t>
  </si>
  <si>
    <t>Revised 2005 budget includes an additional 4.0bn FCFA for Ministry of Agricultural development</t>
  </si>
  <si>
    <t>Ministries participated in budget allocation plan for 2005.  In addition, a new Lettre circulaire was sent by MEF to line ministries with measure sto improve the association of line ministries to budget regulation process, and the reporting accountability of the line ministries regarding the final use of their budget allocations.</t>
  </si>
  <si>
    <t>Revised 2005 budget includes an additional 2.1 billion FCFA for ministry of public health</t>
  </si>
  <si>
    <t>Revised 2005 budget including full amount of HIPC relief and more funding for priority sectors</t>
  </si>
  <si>
    <t>Revised 2005 budget includes an additoinal 9.7 bn FCFA for ministry of basic education</t>
  </si>
  <si>
    <t>Director General of NSO appointed by government</t>
  </si>
  <si>
    <t>New 2005 national survey launched by NSO</t>
  </si>
  <si>
    <t>Preliminary plan prepared for a strenghthening of management system fo the special program of the President in order to achieve a beter integration of HIPC resources in the strategies for the reduction of poverty</t>
  </si>
  <si>
    <t>First Programmatic Financial Sector Development Credit</t>
  </si>
  <si>
    <t>•	The Interinstitutional Committee for the Prevention of Money Laundering has been established.</t>
  </si>
  <si>
    <t>•	The BCH Law has been amended to widen BCH’s role with respect to the payment system, including its role as lender of last resort.</t>
  </si>
  <si>
    <t>•	Amendments have been made to (i) the Deposit Insurance Fund Law (FOSEDE), (ii) the Central Bank Law and (iii) the Law of the CNBS, to take into account the changes made to the LSF.</t>
  </si>
  <si>
    <t>•	•Financial System Law (Ley del Sistema Financiero -LSF ) was enacted in September 2004. The new law includes:_x000D_
(i)	strengthening of the legal powers of the CNBS with respect to licensing of financial institutions (Title 1); _x000D_
(ii)	consistency with the new Basle principles respect to capital adequacy (Title 2); _x000D_
(iii)	an improved framework for corporate governance of financial institutions (Title 3); _x000D_
(iv)	legal basis to initiate consolidated bank supervision (Title 4); _x000D_
(v)	strengthening of the legal powers of the CNBS to issue sanctions and enforce compliance (Title 6); and_x000D_
(vi)	a modern bank resolution framework (Title 8);</t>
  </si>
  <si>
    <t>•	CNBS has issued norms and resolutions for the implementation of the LSF with respect to: _x000D_
 (i) consolidated supervision of financial groups;  and (ii) corporate governance of financial institutions.</t>
  </si>
  <si>
    <t>•	CNBS has issued norms regulating the currencies and maturities matches between  assets and liabilities.</t>
  </si>
  <si>
    <t>•	CNBS has approved programs to reduce related-party loans in institutions that exceed the legal limit.</t>
  </si>
  <si>
    <t>•	The KYC policy as been issued for the insurance and securities sector subject to CNBS supervision.</t>
  </si>
  <si>
    <t>•	CNBS has approved a program, agreed with IDA,  to strengthen the capacity of intensive supervision of high risk institutions.</t>
  </si>
  <si>
    <t>•	The CNBS and the BCH are:          (a) maintaining operational their on-line database of related parties referred to in the CNBS’ Resolution No. 1310/28-12-2004; and              (b) generating quarterly reports to assess the financial situation of the largest debtors of the Borrower’s financial system.</t>
  </si>
  <si>
    <t>The Congress has:  _x000D_
•	(a) approved an amendment to the Criminal Code to include the financing of terrorism as an autonomous crime and the amendment has entered into effect; and_x000D_
•		(b)	amended the Anti-Asset Laundering Law to incorporate the following activities into the system that reports suspicious transactions to the UIF:  (i)  business activities with high risk (i.e., sale and purchase of real estate, vehicles, artwork, antiques, jewelry, etc.); and (ii) business activities carried out by independent professionals (i.e., notaries, accountants, etc.).</t>
  </si>
  <si>
    <t>•	Financial institutions that are subject to the CNBS’ programs to reduce related party loans are in compliance with such programs, as evidenced by reports issued by the respective financial institutions’ external auditors.</t>
  </si>
  <si>
    <t>•	The CNBS is complying with the program to strengthen intensive supervision of high risk institutions set forth in CNBS’ Resolution No. 1309/28-12-2004 dated December 28, 2004, as evidenced by reports issued by consultants satisfactory to the Association.</t>
  </si>
  <si>
    <t>•	The Executive has presented to the Congress a draft law to improve the following legal systems of the Borrower:  (a) bankruptcy and corporate reorganization; (b) creditor rights; and (c) corporate governance of non-financial business corporations.</t>
  </si>
  <si>
    <t>•	The BCH has issued a resolution approving a regulatory framework for payments systems.</t>
  </si>
  <si>
    <t>The CNBS has issued norms and procedures for:_x000D_
•	(a)	the implementation of the new mechanism for the resolution of financial institutions set forth in the Financial System Law covering:  (i) forced liquidation (Title 8, Chapter 3, First Section); and (ii) restitution (Title 8, Chapter 3, Second Section); and_x000D_
•	(b)	the liquidation of assets remaining in the resolved financial institutions’ balance sheets after the execution of the restitution processes referred to in paragraph 2 (a) (ii) above.</t>
  </si>
  <si>
    <t>•	(a)	The Financial Sector Policy Committee has recommended a contingency plan for systemic financial crisis management; and_x000D_
•	(b)	the Borrower has issued an Executive Order (Acuerdo Presidencial) approving the contingency plan for systemic financial crisis management as recommended by the Financial Sector Policy Committee.</t>
  </si>
  <si>
    <t>•	CNBS and BCH have completed a data base of bank-related parties and have established procedures to update it on a quarterly basis</t>
  </si>
  <si>
    <t>•	The Central Bank Board acknowledged and approved by resolution the tentative  timeline for the implementation of the Payment Project.</t>
  </si>
  <si>
    <t>•	The Know Your Customer (KYC) policy has been implemented in all the banks, finance companies and savings and loans institutions subject to CNBS supervision.</t>
  </si>
  <si>
    <t>•	The Financial Sector Policy Committee has issued a resolution to acknowledge the constitution of the High-Level Payments-System Committee, representing  all participants in the payments system</t>
  </si>
  <si>
    <t>•	The Borrower has approved the creation of a bank capitalization fund with structure and operating procedures agreed with the Association.</t>
  </si>
  <si>
    <t>P083337</t>
  </si>
  <si>
    <t>·	The Government provides evidence of   satisfactory personnel actions, in respect of appointments and/or dismissals of personnel in key   positions, which are consistent with the objectives of the relevant legislation  and the principles embodied in the Code of Ethics.</t>
  </si>
  <si>
    <t>The Government has adopted   policy papers on health, education and social assistance and their technical annexes, acceptable to IDA, which elaborate on (a) local governments’ specific responsibilities regarding shared functions; and (b) an action plan to establish basic minimum national standards and performance indicators to evaluate services delivered by local governments.</t>
  </si>
  <si>
    <t>·	Complete first time registration of land in  80 percent of cadastre zones and implement legal measures to resolve any potential disputes with regard to land registered for the first time</t>
  </si>
  <si>
    <t>·	Maintain a satisfactory macroeconomic framework</t>
  </si>
  <si>
    <t xml:space="preserve"> ·	Increase the share of budget allocation for the health sector in  2004,  with a real increase relative to 2003 in funding for (a) targeted public health programs and (b) operations and maintenance for primary care which shall have been: (i) transferred to local governments as conditional grant; or (ii) funded through alternative mechanisms acceptable to IDA, ensuring thereby appropriate funding for primary health care operations.</t>
  </si>
  <si>
    <t>·	The Government has issued  a comprehensive set of  subsidiary legislation for implementing law No. 7971 on Procurement, and has adopted and published standard bidding documents and a user’s manual for the procurement of goods, works and services acceptable to IDA.</t>
  </si>
  <si>
    <t>·	The Government has prepared and published audited consolidated financial statements of budgetary accounts for FY2002 related to its Ministries, its Social Insurance Fund and the local governments, and has made satisfactory progress in implementing measures to improve their quality in accordance  with international public sector accounting standards acceptable to IDA</t>
  </si>
  <si>
    <t>·	Increase the share of budget allocation for the education sector in 2004 with a real increase relative to 2003 in recurrent salary and non-salary expenditures.</t>
  </si>
  <si>
    <t>The amendment (law no. 9114) to the law on Social Insurance has been enacted and satisfactory progress has been made in its implementation with regard  to the carrying out of an audit for the financial statements of the Social Insurance Institute by a qualified independent external auditor. Satisfactory progress has been made in the implementation of amendments to the law on Social Insurance with regard to a phased increase in retirement age and benefits reduction for those who retire early.</t>
  </si>
  <si>
    <t>·	Implement  a satisfactory policy on free textbooks for basic education for the school year 2003-2004; make satisfactory progress in continuing the implementation of the policy on free textbooks for basic education for the school year 2004-05 and make satisfactory progress in implementing measures to provide free textbooks for secondary education in the selected eighty poor communes for the school year 2004-05.</t>
  </si>
  <si>
    <t>Economic Rehabiliation and Recovery Grant</t>
  </si>
  <si>
    <t>Authorize the three ministries responsible for the education sector (MEPS , MESRS, METFP) to carry out personnel management duties performed earlier by the Ministry of  MFPTRA, responsible for civil service</t>
  </si>
  <si>
    <t>Government has advertised positions for the Accountant General and two deputies.</t>
  </si>
  <si>
    <t>Recruit 28 additional judges and 29 additional clerks of the courts</t>
  </si>
  <si>
    <t>To facilitate the decentralization process, committee members of the Local Government Finance Committee will be appointed and take up their duties in accordance with the Local Government Act.</t>
  </si>
  <si>
    <t>Develop a resource allocation method based on poverty, health and performance criteria, and use it to prepare and adopt the 2005 program budget</t>
  </si>
  <si>
    <t>Identify a comprehensive health services package to be delivered by community outreach to families in 10 selected health districts and take measures to make the list of services included in such a package available to the public</t>
  </si>
  <si>
    <t>Make substantial progress in meeting the objectives for 2003, and reflect agreements reached during joint Government-donor annual sector review in May 2004 in 2005-2007 program-budget formulation. (Including the construction and rehabilitation of 700 and 300 water points, respectively)</t>
  </si>
  <si>
    <t>Achieved the targets set in the 2004 program-budgets in priority sectors/program</t>
  </si>
  <si>
    <t>Enactment of an acceptable Government Budgeting &amp; Accountability Act.</t>
  </si>
  <si>
    <t>Establish and make operational the new national public procurement regulatory agency</t>
  </si>
  <si>
    <t>Government has adopted a medium-term expenditure plan, acceptable to the Association, and approved by both the Minister of Finance and the Auditor-General, for staffing the Office of the Auditor-General.</t>
  </si>
  <si>
    <t>Submit the 2005 budget law to the National Assembly in line with 2005-07 MTEF ceilings and PRSP priorities</t>
  </si>
  <si>
    <t>Submit to the National Assembly the 2005 budget in terms of program authorizations and payment appropriations</t>
  </si>
  <si>
    <t>The Boards of the National Public Procurement Authority and the Independent Procurement Review Panel will be established along with procurement committees in the following ministries:  Agriculture, Education, Health, Mineral Resources, Transport, Works, Defense and Police.</t>
  </si>
  <si>
    <t>Implementation of the ECOWAS CET in 2005 through adoption a new tariff schedule and training of customs staff.</t>
  </si>
  <si>
    <t>Adoption by MMR and MOF of an acceptable implementation plan for the operation and expansion of the cadastre for the period 2005-07.</t>
  </si>
  <si>
    <t>Adoption by MMR of an acceptable 5 year implementation plan for the conversion of pilot extension services to full scale services beginning in 2005.</t>
  </si>
  <si>
    <t>Implement a deployment plan for teachers in public schools (redeployment of existing teachers, and decentralized recruitment of 1200 additional teachers at the primary level), and improve teacher distribution within and across districts</t>
  </si>
  <si>
    <t>Implement the two action plans to improve the execution of education reforms and retention rate and monitor the results (see details in the PD)</t>
  </si>
  <si>
    <t>Implement three measures to protect the 2004-05 harvesting season and lay the foundation for better sector operations in the future:_x000D_
_x000D_
(a) creation of a mechanism for the importation and distribution of inputs_x000D_
_x000D_
(b) adoption of a single seed cotton marketing arrangement for the 2004/2005 season; and _x000D_
_x000D_
(c) adoption of a Presidential decree establishing a new regulatory framework for the sub-sector _x000D_
(See details in section 7.1 of the main text)</t>
  </si>
  <si>
    <t>P083627</t>
  </si>
  <si>
    <t>Economic Recovery Credit</t>
  </si>
  <si>
    <t>Congo</t>
  </si>
  <si>
    <t>Establishment of the Ministry of State Control, in charge of combating fraud and corruption</t>
  </si>
  <si>
    <t>Internet publication of information on management of oil resources, including the audit report on the SNPC</t>
  </si>
  <si>
    <t>Approval of SNPC action plan and start of implementation</t>
  </si>
  <si>
    <t>Certification of oil revenues by an independent international audit firm (since 2003).</t>
  </si>
  <si>
    <t>Approval in 1999 of the CEMAC investment charter</t>
  </si>
  <si>
    <t>Conservation and protection of biodiversity.</t>
  </si>
  <si>
    <t>Approval of mining, forestry, water, electricity and hydrocarbons codes in 2002.</t>
  </si>
  <si>
    <t>Conservation and sustainable management of forests</t>
  </si>
  <si>
    <t>Improve collaboration between the Planning and Development Directorate in the Ministry of Planning and Planning Directorates in line ministries</t>
  </si>
  <si>
    <t>The Borrower has furnished to the Association documentary evidence establishing that the Borrower has implemented the SNPC Action Plan.</t>
  </si>
  <si>
    <t>Servicing in full, since 2003, of non-reschedulable multilateral debt</t>
  </si>
  <si>
    <t>the amount of arrears pertaining to the SDD has been validated by the Borrower pursuant to procedures satisfactory to the Association</t>
  </si>
  <si>
    <t>a cut-off date after which domestic creditors are precluded from: (a) submitting claims to be included in the SDD; or (b) completing or modifying already submitted claims to be included in the SDD, has been published in the Borrower's Official Gazette and the press and media of wide circulation in the Borrower's territory</t>
  </si>
  <si>
    <t xml:space="preserve">an agreement, has been concluded between the Borrower and its domestic creditors representing at least 75 percent of arrears due under the SDD, pertaining to a common discount factor, or discount factors, as the case may be, satisfactory to the Association, applicable to the entire SDD; and </t>
  </si>
  <si>
    <t>a commercial bank, acceptable to the Association, has been appointed by the Borrower, following a transparent competitive selection process satisfactory to the Association, to effect payment to entitled domestic creditors pursuant to the agreement set forth in sub-paragraph (iii) above.</t>
  </si>
  <si>
    <t>Financial audit of SNPC fo rfiscal years 1999-2001</t>
  </si>
  <si>
    <t>Installation of an interministerial committee to reform government procurement</t>
  </si>
  <si>
    <t>Establishment of a framework for interministerial collaboration</t>
  </si>
  <si>
    <t>The Borrower has adopted and implemented an action plan aimed at reforming and improving the management of investment projects to be financed out the Borrower’s domestic revenues</t>
  </si>
  <si>
    <t>submitted to the Association physical and financial audit reports for public investment expenditures carried out by the Borrower for its FY 2004</t>
  </si>
  <si>
    <t>submitted its draft public investment program for its FY 2006 and 2007 to the Association for its review</t>
  </si>
  <si>
    <t>Start in 2003 of the forestry tax collection reform</t>
  </si>
  <si>
    <t>Audit of internal commercial debt, and certification thereof</t>
  </si>
  <si>
    <t>Promulgation in 2003 of the national investment charter</t>
  </si>
  <si>
    <t>P083711</t>
  </si>
  <si>
    <t>Instututional Reform Support Credit</t>
  </si>
  <si>
    <t>Hiring of the required number of qualified staff in the Budget Directorate, including macroeconomists for the economic forecasting sub-directorate (sous-direction de la prévision) and qualified executives for the investment sub-directorate (sous-direction de l’investissement)</t>
  </si>
  <si>
    <t>Identification of the needs in terms of qualified staff in the area of budget preparation and procurement in the Ministries of Health, Social Action, Education, Higher Education, Housing, Public Works, Justice, Agriculture, Livestock and Water and Environment (Administrative and Financial Directorates – AFDs)</t>
  </si>
  <si>
    <t>Launch a study assessing the financial impact of the reform under various scenarios (CT): assess financial impact of the 7 draft civil service specific statutes ; launch study of financial impact of other texts</t>
  </si>
  <si>
    <t>Make decision regarding the choice of the computerized system for administrative and financial management of the civil service (CT/HCI)</t>
  </si>
  <si>
    <t>Recommendations of the audit of the Pilot Ministries have been validated and an action plan for improving human resource management in the civil service has been adopted by the HCI</t>
  </si>
  <si>
    <t>The needs in terms of qualified staff in the area of budget preparation and procurement to staff the Administrative and Financial Directorates (AFDs) have been identified in the Ministries of Health, Social Action, Education, Higher Education, Housing and Territorial Management, Public Works, Justice, Agriculture, Livestock and Water and Environment</t>
  </si>
  <si>
    <t>The Technical Committee (CT) gathering all stakeholders in the civil service reform program implementation  has been assigned the mission of a Civil Service Reform Implementation Committee to consult and coordinate the reform agenda in a consensual and participatory way, and liaise with other key stakeholders, notably unions; and terms of reference have been issued</t>
  </si>
  <si>
    <t>Completion of an audit of the nine pilot ministries covering organizational, procedural and human aspects, and collection of basic data and documentation</t>
  </si>
  <si>
    <t>Internet publication of key reports from Auditor General’s Office, General Finance Inspectorate, Petroleum Revenue Oversight Committee</t>
  </si>
  <si>
    <t>Conduct and complete PERs: -“light” reviews in the health, education, justice, public works and transportation, housing and agriculture sectors, livestock, water and environment</t>
  </si>
  <si>
    <t>Adoption and publication of the revised decree specifying the roles and responsibilities of CCSRP and recruitment of two analysts and other technical staff</t>
  </si>
  <si>
    <t>Adoption of a few selected scenarios by HCI for further investigation</t>
  </si>
  <si>
    <t>Official agreement between the Government and Cotontchad on the cross-debt situation (MEF/Cotontchad)</t>
  </si>
  <si>
    <t xml:space="preserve"> Adopt an action plan to further improve customs services and reduce the illegal presence of third parties in customs operations</t>
  </si>
  <si>
    <t xml:space="preserve"> Finalize the survey on the perceptions held by users of customs services ; review by Technical Committee</t>
  </si>
  <si>
    <t>Completion and publication of an audit for the 2002 procurement contracts and system</t>
  </si>
  <si>
    <t>Completion of the first phase of the implementation of the Integrated Financial Management Information System (CID); launching of users’ training at the Ministry of Finance and the Treasury</t>
  </si>
  <si>
    <t>Continue regular publication of the quarterly procurement bulletin</t>
  </si>
  <si>
    <t>Develop procurement plans in all priority ministries for 2004</t>
  </si>
  <si>
    <t>Monthly publication of the report on the execution of the budget  (T4P Table), distinguishing between commitment, order to pay and payment by ministry</t>
  </si>
  <si>
    <t>Preparation of 2004 public procurement plans by all ministries of priority sectors</t>
  </si>
  <si>
    <t>Preparation of medium term expenditure plans for 2004-2006 for the health, education, housing, agriculture, livestock and public works sectors and submission to Parliament before the adoption of the 2004 Budget Law</t>
  </si>
  <si>
    <t>Presentation in the 2003 budget documents submitted to Parliament of a medium-term macro-economic and expenditure framework and medium-term expenditure plans for the health and education sectors</t>
  </si>
  <si>
    <t>Promulgation of the new Procurement Code, including the new independent appeal procedures, and preparation of draft implementing decrees</t>
  </si>
  <si>
    <t>Publication and wide dissemination of the government’s 2003 Budget law</t>
  </si>
  <si>
    <t>Publication on the Auditor General’s Office Web site of the audit reports on procurement contracts in 2001 and 2002</t>
  </si>
  <si>
    <t>Publication on the Auditor General’s Office Web site of the report on execution of the 2002 Budget  law</t>
  </si>
  <si>
    <t>Publish on the Internet site the audit of the use of HIPC funds between May 2001 and May 2002 and for the second half of 2002</t>
  </si>
  <si>
    <t>Submit to Parliament the 2002 Budget settlement law prior to adoption of the Budget law for 2004</t>
  </si>
  <si>
    <t>Implement an action plan to improve expenditures’ arrival at education and health facilities</t>
  </si>
  <si>
    <t>Development and review by the High Interministerial Committee (HCI) of the first version of the strategy for access to public information</t>
  </si>
  <si>
    <t>Publication on the Auditor General’s Office Web site of the audits on the use of HIPC funds through the end of 2002</t>
  </si>
  <si>
    <t>Adopt the plan for the strategic development of  cotton producer organizations  ratified by the Technical Committee for Monitoring the Cotton Industry (CTRC)</t>
  </si>
  <si>
    <t>Housing Sector DPL</t>
  </si>
  <si>
    <t>Creation of the Supervisory Board of the Holding Al Omrane</t>
  </si>
  <si>
    <t>Preparation by MHU of a credit education program for potential VSB beneficiaries to be relocated into housing units</t>
  </si>
  <si>
    <t>Approval by MHU of  the detailed implementation plan for the VSB program</t>
  </si>
  <si>
    <t>Decision by MFP of creating  housing saving schemes supported by a public incentive</t>
  </si>
  <si>
    <t>Approval by MHU  of the Circular on minimal social housing planning and construction standards</t>
  </si>
  <si>
    <t>Approval by MHU of the Circular on revised norms on  public facilities in residential developments</t>
  </si>
  <si>
    <t>Satisfactory  implementation of restructuring plan by MHU and MFP evaluated on the basis of the half-yearly reports of the HAO Audit Committee</t>
  </si>
  <si>
    <t>Agreed adjustments to the FOGARIM charter introduced by the MFP in 2006 and decision on the opportunity of introducing  insurance premiums taken during the first quarter of 2007</t>
  </si>
  <si>
    <t>Satisfactory implementation of slum up-grading program VSB by end of 2006 on the basis of the reports of its National Supervisory Committee</t>
  </si>
  <si>
    <t>Approval  by the Council of Government of the new comprehensive urban planning code</t>
  </si>
  <si>
    <t xml:space="preserve"> Reimbursement of the outstanding debt of the ERAC to CIH</t>
  </si>
  <si>
    <t>Adequate financial incentives adopted  in the draft 2006 Budget Law</t>
  </si>
  <si>
    <t>Adoption of the reforms of the real estate tax system agreed to by the MFP in the draft Budget law of 2007</t>
  </si>
  <si>
    <t>Approval by the Council of Government of the new legislation regulating the residential rental sector</t>
  </si>
  <si>
    <t>P083856</t>
  </si>
  <si>
    <t>Second Fiscal Consolidation and Competitive Growth SAL</t>
  </si>
  <si>
    <t>Ecuador</t>
  </si>
  <si>
    <t>MEF and SENRES (a) registered all civil service positions, verified vacancies, and evaluated responsibilities in the ministries of  Health, Education (administrative personnel), Public Works, Agriculture, and Social Welfare, (b) assigned the CG administrative staff to the 14-grade pay scale; and (c) defined a salary standardization plan for 2005-2009 for CG employees covered by the Law</t>
  </si>
  <si>
    <t>MEF has implemented the Transparency Plan satisfactorily.  Outcomes include (a) a MEF website; (b) posting of disaggregated monthly Central Government expenditures and subnational accounts, (c) posting of the external audits of 2002 fiscal accounts on the Comptroller’s website; and (d) publication of tax and expenditure earmarkings, oil subsidies and off-budget activities in the 2005 Budget Law.</t>
  </si>
  <si>
    <t>MEF has maintained the CG wage bill and G&amp;S spending within a ceiling ratio of 8.2 percent of GDP with the support of (a) Austerity Executive Decrees; and (b) Resolutions that freeze most public salaries in 2004 and 2005</t>
  </si>
  <si>
    <t>The Government designed and implemented a Trade Strategy compatible with its WTO commitments and with free trade negotiations with the U.S. and created a website to inform about FTA negotiations</t>
  </si>
  <si>
    <t>COMEXI eliminated at least 10 percent of import licenses; and MICIP designed and began pilot implementation of a mandatory electronic approval system to simplify, expedite, and improve the transparency of import license approval.</t>
  </si>
  <si>
    <t>The Ministry of Labor, after consulting workers and entrepreneurs, (a) created a permanent National Labor Commission—Government, Workers and Businessmen; (b) issued norms regulating the outsourcing hiring regime, as part of reforms to the labor regime compatible with free trade negotiations; and (c) approved 2004 and 2005 private sector salary increases in line with the projected inflation rate.</t>
  </si>
  <si>
    <t>MEF and the Board of the FEIREP (CEIREP) (a) approved the norms for using FEIREP resources and creating the trust fund for FEIREP at the Central Bank; (b) allocated 70 percent of resources accumulated in the FEIREP up to September 30, 2004 for debt reduction, as established in the FTSRL; (c) developed debt buybacks for equivalent amounts; and (d) posted FEIREP operations on the MEF website.</t>
  </si>
  <si>
    <t>The Government has made satisfactory overall progress in carrying out the Program of Policy Reforms</t>
  </si>
  <si>
    <t>The macro framework is consistent with the objectives of the program</t>
  </si>
  <si>
    <t>IRS increased annual tax revenue by at least 7.5 percent in the year ended December 31, 2004, as a result of the IRS’s Plan to strengthen tax administration with increased audits and crosschecking, and a broadened tax base</t>
  </si>
  <si>
    <t>CONELEC updated the reference generation price allowing the electricity distribution companies to apply an average tariff equal to economic costs, while preserving cross-subsidy mechanism for residential consumers below 130/Kwh/month, and MEF introduced a transparent subsidy to cover the differential between referential and actual generation costs.</t>
  </si>
  <si>
    <t>P083887</t>
  </si>
  <si>
    <t>Development Support Credit</t>
  </si>
  <si>
    <t>announce and begin preparation of a new personnel management and compensation system based on PaRC recommendations(including monetizain of benefits, merit-based promotions etc)</t>
  </si>
  <si>
    <t>announce a list and time-table and begin implemntation of a program for outsourcing support services to the private sector</t>
  </si>
  <si>
    <t>complete the establishment of the energy regulatory commission and issuance of priorty regulations</t>
  </si>
  <si>
    <t>appoint a board and chief executive for th eindependt anti corruption commission and make th ecommission operational</t>
  </si>
  <si>
    <t>Publish a time bound antional anti corruption action plan, endorsed by cabinet.  Cabinet endorsement of broad anti-corruption strategy to include restricting NCBs lending, loan recoveries from defaulters, downsizing SOEs, libealizing trade, modernizing tax administration (espeically customs) improving public expenditure management and acounting, strengthening the role of the C &amp; AG, tracking expenditure leakages, tightening public procurement, establsing the independent anti curruption  commission and improving ovesight of major sectoral spending programs</t>
  </si>
  <si>
    <t>establish public accounts committee</t>
  </si>
  <si>
    <t>identify and initiate actions to increase the independence of the auditor general</t>
  </si>
  <si>
    <t>complete the restructuring of the debts and arrears of the power sector and adopt a financial action plan to prevent the growth of new arrears, begin publishing key performance indicators of sector employees</t>
  </si>
  <si>
    <t>issue prudential regulations on capital adequacy, interest income recognition, and provisioning, exposure limts consisten with international praactice.  Cabinet approval of draft legislation to allow Banladesh Bank to tighten loan classification</t>
  </si>
  <si>
    <t>downsize BADC, BCIC, BSFIC and BWDB</t>
  </si>
  <si>
    <t>Privatize Rupali Bank.  Finanacial advisor appointed and Rupali Bank to be brought to point of sale by end 2004</t>
  </si>
  <si>
    <t>Secure management support for Janata and Sonali Banks. Management contract bid for sonali, contract for Jonata put out for lender</t>
  </si>
  <si>
    <t>Transfer to the private sector all those SOEs whose privatization has been processed and complete next phase of privatizatin or closures of SOEs engaged in manufacturing activity</t>
  </si>
  <si>
    <t>complete pre-privatization work for divestment of one OMC and ELBL, and gas distribution companies</t>
  </si>
  <si>
    <t>Completion of restructuing of petroleum and natural gas sectors, including inter alia unbundling, consolidation of all gass transmission systems in GTCL, financial restructuring, and all other related steps</t>
  </si>
  <si>
    <t>corporatise at least 2 distrubution centers (excl DESCO)</t>
  </si>
  <si>
    <t>adopt new standardized bidding doucments and revised procurement rules and ensure compliance.</t>
  </si>
  <si>
    <t>initiate preparation of freedom of information act</t>
  </si>
  <si>
    <t>appoint members of judicial service commission</t>
  </si>
  <si>
    <t>Implenent international accounting standards in all SOEs.</t>
  </si>
  <si>
    <t>P083894</t>
  </si>
  <si>
    <t>Third Transition Support Program</t>
  </si>
  <si>
    <t>The recipient has projulgated the public service statute, including a framework for management systems and disciplinary procedures</t>
  </si>
  <si>
    <t>The ministry of health has established annual district health plans as a routine tool for decentralized management of health services.  The ministry of education, culture youth and sport has developed a pilot program in decentralized management by schools and parent teacher associations</t>
  </si>
  <si>
    <t>Establishment of an independent oversight function through the approval of the Statutes of Ombudsman (Provedor de Direitos Humanos e Justica)</t>
  </si>
  <si>
    <t>the law on commercial entities has een promulgated to promote private sector development</t>
  </si>
  <si>
    <t>The recipient has prepared the FY2005 annual action plan and presented FY05 budget to parliament</t>
  </si>
  <si>
    <t>The superior council of the judiciary, created by law 8/2002, has been established and initiated its functions</t>
  </si>
  <si>
    <t>policy framework for agricultural sector has been approved</t>
  </si>
  <si>
    <t>P083949</t>
  </si>
  <si>
    <t>Second Programmatic Decentralization and Competitiveness SAL</t>
  </si>
  <si>
    <t>Presentation to Congress of draft laws for (i) public servant administrative careers; (ii) public servants and confidence employees; (iii) public employment management and incompatabilities; and (iv) public employment staff responsibilities</t>
  </si>
  <si>
    <t>The government establishes the legal framework for independent, publicized credit ratings on the borrowing capacity of a local or gerional governments for obtaining credits above the limit that will be specified in Ley Annual de Enduedamiento</t>
  </si>
  <si>
    <t>creation of the subspecialty of commercial law by the Poder Judicial</t>
  </si>
  <si>
    <t>Consolidation of port setor modernization process: (i) National Port Authority (APN) constituted; (ii) National Port Plan (PNDP) prepared, and (iii) eight Peruvian ports receive security accreditation conferred by the US (ISPS)</t>
  </si>
  <si>
    <t>Publication of the National Strategic Export Plan (PENX) and eight regional export plans</t>
  </si>
  <si>
    <t>12 CITEs public and /or private are in operation, of which at least 50% are baesd outside of Lima-Callao, and a performance evaluation id the CITE newtork is performed</t>
  </si>
  <si>
    <t>Science and technology framework law has been approved</t>
  </si>
  <si>
    <t>Present work plan for the implementation of the SIMTA and progress report demonstrating progress in simplfication and process linkages between at least two institutions of the national government (SUNAT y SUNARP)</t>
  </si>
  <si>
    <t>The macroeconomic framework remains consistent with the objectives of the program</t>
  </si>
  <si>
    <t>Government adopted a plan for phased-in installation of a MEF based M&amp;E system for public expenditures at all levels of government.  The new system will (i) connect budget allocations and results; (ii) enable MEF to monitor and control the quality (efficiency and effectiveness) of regional and local public expenditures</t>
  </si>
  <si>
    <t>Government continues strengthening and accreditation and participatory budgeting including the a) approval by congress of Local govt's accreditation law,that includes objective criteria for accreditation; b) the issuance of regulations and additional directive of the Law of Participatory budgeting ; and c) having all regions and 70% of municipalities larger than 40,000 inhabitants prepare 2005 budget per participatory budget rules</t>
  </si>
  <si>
    <t>The government issues a decree which regulates the allocation of resources from Funcomun to municpalities based on poverty, tax effort and investment priorities criteria, inter alia, and issues a regulation that modifies the allocation of canon to municipalities and regional governments based on population and basic unsatisfied needs</t>
  </si>
  <si>
    <t>The government has adopted and published a regulation to strengthen municipal tax administration</t>
  </si>
  <si>
    <t>Fourth Programmatic Social Reform Loan</t>
  </si>
  <si>
    <t>Human Resources management system under nationwide implementation, including (i) unified payroll system operational in 75 percent of the executing units; (ii) clean-up of the payroll system in 50% of the education executing units, as a result of the cross-check between teaching positoins and payroll systems; (iii) rationalization of term-contracted teachers such that they are moved according to needs within the education district or their contracts are closed, and (iv) automated payment of teacher salaries through SIAF to 50% of the teachers</t>
  </si>
  <si>
    <t>A monitoring and evaluation system, which is participatory, transparent and with a focus on results has been designed and is under implementation for the PSPs in the context of the decentralization process  The system has a multisectoral oversight committee  involving ministries and other implementing agencies and a representative of local and regional governments.</t>
  </si>
  <si>
    <t>There has been sustained progress in the main areas of the PRSL health component, including (a) SIS has further increased its infant and maternal services coverage rates (reaching now over 2,4 million under 5s and 560K pregnant women), while also increasing by at least 5% the annual number of births with skilled assistance (compared to 2002); (b) actions have been taken to correct SIS's tendency of rising expenditures in tertiary care (e.g. a review of the benefits package, fees and referral mechanisms), with no less than 75 % of total SISs expenditures allocated to health care facilities at levels I and II.</t>
  </si>
  <si>
    <t>The government published a strategy document describing policies to increase coverage and efficiency of existing systems and its corresponding action plan and schedule and has initiated its implementation.  This document includes: (a) definition of indicators of coverage and efficiency, and estimation of baseline as of late 2004; (b) definition of quantitative goals for the indicators , and timeframe to achieve them; © identification of policies and action sto be taken to achieve these goals</t>
  </si>
  <si>
    <t>legal norms in place allowing MEF, and ministries of education and health, when applicable, to sign management agreements (Convenios de administracion de resultados CARs) with entities at the national, regional and local levels.</t>
  </si>
  <si>
    <t>the global executed budget for the six selected PSPs reached at least 85% of its 2003 agreed budget level, and budget reallocations  from under-performing to over-performing PSPs were not above 30% of their agreed budget levels.  The 2004 approved budget maintained the global and at least three individual budget allocations for the six selected PSPs, at least at their 2003 levels in real terms, and the 2005 draft budget preserves a trend of equivalent increases in the allocation of the PSPs.  For 2004, the execution of PSPs fo rthe months prior to the appraisal of PRSL IV reached 87% of its global target with individual reallocatins not above 30% (proportional target to be measured on the cumulative monthly basis, according to the aveage seasonality of 2001, 02, 03)  No diversion of funds from the PSPs to payrolls, benefits or other programs were allowed</t>
  </si>
  <si>
    <t>There is a normative framework in place assuring the implementation of transfers of food programs to municipalities: (i) budget for nutrition programs is being allocated following the pro-poor formula, (ii) performance agreements related to Comedores Populares have been signed with 50 municipalities and arae being monitored by a central government agency, (iii) monitoring information is available to the communities of these 50 municipalities, (iv) compliance with targets is a critieria for the transfer of resources to these 50 municipalities</t>
  </si>
  <si>
    <t>Improved regulations for purchase of food for food aid programs are implemented by provincial municipalities as madatory, including provisions to ensure (i) increased transparency and economy in bidding processes and contract administration (ii) wide dissemination of bidding opportunities; and (iii) public access to procurement information through the Consucode web page and other means of advertisement.</t>
  </si>
  <si>
    <t>Third Programmatic Fiscal and Institutional SAL</t>
  </si>
  <si>
    <t>Borrower has established and begun the operation of the government agency responsible for asset management.</t>
  </si>
  <si>
    <t>Baseline and a subset of progress indicators for monitoring progress and final goals of the reform process are applied to the reforms achieved to date and are made available countrywide.</t>
  </si>
  <si>
    <t>Borrower has implemented the policies and actions for legal defense established in the CONPES document in the Ministry of the Interior and Justice and in the Ministry of Finance and Public Credit.</t>
  </si>
  <si>
    <t>Borrower has established a new governmental agency with the responsibility of establishing common guidelines, evaluating, and monitoring public sector procurement</t>
  </si>
  <si>
    <t>Borrower has presented to Congress a new Organic Budget Code which: (i) mandates a Medium-Term Expenditure Framework; (ii) reduces budgetary inflexibilities; (iii) narrows the definition of social expenditure; and (iv) enhances the role of the Ministry of Finance and Public Credit in regulating public expenditure aggregates.</t>
  </si>
  <si>
    <t>P085192</t>
  </si>
  <si>
    <t>Law establishing the Ombudsman office is published in the Official Gazette and mediators elected in all cellules and sectors.</t>
  </si>
  <si>
    <t>Final 2003 PRS report (APR) available</t>
  </si>
  <si>
    <t>Pfunda Tea Factory CNPE Kabuye. brought to the point of sale to qualified buyers</t>
  </si>
  <si>
    <t>Draft questionnaires of citizen report cards survey available</t>
  </si>
  <si>
    <t>Carry out performance based payment schemes for high impact services (e.g. immunization, assisted deliveries)  in Butare and Cyangugu  with donor funding; make provisions for transferring  at least 50% of the cost  to 2005 budget; Increase DPT3 Coverage to 80%</t>
  </si>
  <si>
    <t>Conduct IEC/BCC campaigns in all districts and ensure free distribution of condoms to select groups (youths, taxicab drivers, military)</t>
  </si>
  <si>
    <t>Implemented adequate macroeconomic framework</t>
  </si>
  <si>
    <t>2003  budget  execution report submitted to Auditor General and presented to Parliament</t>
  </si>
  <si>
    <t>2005 Budget Framework Paper available, consistent with macro-framework, 2005-2007 medium term expenditures framework and PRSP priorities; and detailed output oriented medium term expenditures frameworks  for  education  and health</t>
  </si>
  <si>
    <t>Organic Budget Law adopted by Cabinet and submitted to Parliament.</t>
  </si>
  <si>
    <t>Public Procurement Law and CPIP (Country Procurement Issue Paper recommendations) are adopted by Cabinet and submitted to Parliament</t>
  </si>
  <si>
    <t>Complete document on a fiscally sustainable sector strategy that indicates GoR’s preferred scenario for achieving Universal Primary Completion. Agree how the 2005 Budget and 2005 – 2007 MTEF will reflect this decision. (Completed document containing decision and process).</t>
  </si>
  <si>
    <t>•	Establish a framework to increase the effectiveness of anti-corruption actions.</t>
  </si>
  <si>
    <t>•	Launch an assessment of the fiscal risks associated with SOEs, SOCBs and DAF.</t>
  </si>
  <si>
    <t>•	Issue Electricity Law allowing the equitization of EVN subsidiaries and creating a regulator.</t>
  </si>
  <si>
    <t>•	Issue a much narrower list of sectors where 100 percent state ownership is to be retained.</t>
  </si>
  <si>
    <t>•	Strengthen the mechanisms for the equitization of SOEs, including the auctioning of shares.</t>
  </si>
  <si>
    <t>•	Announce the separation of the SOCB management and supervision functions of SBV.</t>
  </si>
  <si>
    <t>•	Issue regulations on loan classification based on IAS, applying to all SOCBs</t>
  </si>
  <si>
    <t>•	Make strong progress in the multilateral and bilateral negotiations towards WTO accession</t>
  </si>
  <si>
    <t>•	Issue a new law on Forest Protection and Development.</t>
  </si>
  <si>
    <t>•	Submit the amended Law on Environmental Protection, jointly with implementation decree.</t>
  </si>
  <si>
    <t>•	Issue regulations to improve financial disclosure for all state budget entities, including SOEs.</t>
  </si>
  <si>
    <t>•	Transform SAV into an independent specialized agency established by the National Assembly.</t>
  </si>
  <si>
    <t>•	Integrate the CPRGS approach in the preparation of the next SEDP.</t>
  </si>
  <si>
    <t>•	Evaluate 7 percent of all teachers based on new Primary Teacher Profile for career development.</t>
  </si>
  <si>
    <t>Programmatic Fiscal Reform Loan - Social Security Reform</t>
  </si>
  <si>
    <t>Constitutional Amendment No. 41 approved in Dec 2003:_x000D_
- introduces penalty ranging from 3.5 to 5% of the pension base for each year of retirement prior to the normal retirement age of 60/55 (m/w);_x000D_
- introduces stricter minimum tenure for retirement in RPPS: 20 years in government and 10 years in current position;_x000D_
- introduces less generous pension base for new entrants and those not eligible to reture under new rules: from the last wage to the average of 80% of the highest real wages after 1994;_x000D_
introduces less generous indexation of benefits for new entrants and those  not eligible to retire under new rules: from wage to price indexation;_x000D_
- reduces survivors pensions from 100% of the original pension to 70% above the RGPS ceiling (see ceiling definition in Section III);_x000D_
- changes indexation of new survivor benefits, from wages to prices;_x000D_
- abolishes proportional retirement for those who are not eligible before the reform;_x000D_
- introduces a contribution rate of 11% on all public pensioners, on the benefit portion above the RGPS ceiling;_x000D_
- introduces a minimum contribution of 11% on all active state and municipal servants;_x000D_
- introduces a benefit/contribution ceieling equal to the RGPS ceiling (see section III) provided that the federal, state or municipal government creates a complementary pension fund;_x000D_
- states that new complementary funds for civil servants must be defined contribution;_x000D_
- introduces benefit cielings at the three levels of government,s et at the level of the benefit of supreme court justices, state governors and mayors</t>
  </si>
  <si>
    <t>Elaboration by the Ministry of Social Security of draft law on the new complementary funds for federal civil servants that subjects these funds to a sound regulatory framework, including Laws 108 and 109, all GCPC resolutions, and PREVIC supervision</t>
  </si>
  <si>
    <t>Elaboration of program of improvement in the administration of the RBPS, including:_x000D_
- creation of a new Secretariat for Social Security Revenues, with enhanced powers relative to INSS, charged with enhancement of revenues and reduction of contribution arrears;_x000D_
- design of a new management system based on risk and designed to indentify irregularities at an early stage;_x000D_
- design of nationwide program of recertification of all RGPS pensioners, designed inter-alia to eliminate irregularities and reduce RGPS expenditures and deficits</t>
  </si>
  <si>
    <t>Presidential Decree No. MP233, enacted in December 2004, establishes new pension supervision agency (PREVIC) with operational, financial and administrative autonomy</t>
  </si>
  <si>
    <t>Ministerial Decree 916 of July 2003 introduces sound transparency standars  for RPPS schemes, including the obligation to disclose implicit pension liabilities</t>
  </si>
  <si>
    <t>Monetary Council Resolution No. 3244 of October 2004 improves invistment rules by requiring risk evaluation and reduces administration costs for the management of PAYG reserves of states and municpalities</t>
  </si>
  <si>
    <t>Issue by CGPC of several critical resolutions in 2003 and 2004, strenghthening the regulatory framework for pension funds, including:_x000D_
- CGPC resolution no. 6, issued in Oct. 2003, on portability and vesting rules;_x000D_
- CGPC resolution No. 13, issued in October 2004, on coprorate governance rules for pension funds</t>
  </si>
  <si>
    <t>Approval by the Natinal Council of Social Security (CNPS) of a new national program of health and safety in the workplace, designed to reduce substantially the number of workplace related accidents and the resulting numbe of sickness and disability claims.  The new program includes:_x000D_
- a plan for the coordination of actions by all ministries and agencies, and the design of a common informatin collection system;_x000D_
- the design of minimum health and safety standards to all workers in the public and private sectors;_x000D_
- the design of a new system of risk-based contributions to the work injury program, penalizing employers with the highest incidence of disability and rewarding employers which invest in higher safety standards</t>
  </si>
  <si>
    <t>Constitutional Amendment No. 41, approved in December 2003, raises ceiling on RGPS covered earnings from 1,869 to 2,400 Reais in january 1, 2004 (the equivalent to three times the average covered wage in january 2004) and indexes ceiling to CPI</t>
  </si>
  <si>
    <t>Satisfactory fiscal and macroeconomic stabilization, as evidenced by the following policy actions and outcomes:_x000D_
-primary surplus of the consolidated public secror increased from 3.9 to 4.6 percent of GDP between 2002 and 2004, above budget and IMF targets;_x000D_
- minimum primary surplus of the consoldated public sector set in multiyear budget to 4.25 percent of GDP;_x000D_
- public net debt declined from 57.2 to 51.8 percent of DP between December 2003 and December 2004;_x000D_
- share of domestic debt linked to the exchange rate reduced from 37 to 10 percent between Dec 2002 and Dec 2004;_x000D_
- CPI inflation reduced from 12.5 to 7.5% p.a. bewteen Dec 2002 and Dec 2004;_x000D_
- gross external debt reduced from 45 to 33 percent of GDP betw. Dec 2002 and Dec 2004;_x000D_
- Gross external debt to exports reduced from 350 to 2045% betw. Dec 2002 and Dec 2004</t>
  </si>
  <si>
    <t>Approval of Law no. 11053 of December 2004, adopting a more supportive tax regime, in line with the EET approach followed in most OECD countries</t>
  </si>
  <si>
    <t>P089873</t>
  </si>
  <si>
    <t>HT Economic Governance Reform Adj. Ope.</t>
  </si>
  <si>
    <t>The Borrower has completed: (a) data collection from a survey on corruption practices; and (b) the first draft report on said survey.</t>
  </si>
  <si>
    <t>CAMEP: (a) international audit firm has been selected to carry out a financial audit; and (b) international technical review firm has been selected to carry out a  management and technical audit.</t>
  </si>
  <si>
    <t>AAN and APN: (a) international audit firms have been selected to carry out a financial audit; and (b) financial audits of APN and AAN have been initiated.</t>
  </si>
  <si>
    <t>EDH: (a) accounting rehabilitation of EDH is ongoing and has progressed satisfactorily; (b)  international audit firm has been selected to carry out a financial audit; and (c) bidding process to recruit an international firm to carry out an assessment of environmental liabilities has been started.</t>
  </si>
  <si>
    <t>TELECO: (a) international firm has been selected to carry out financial audit; and (b) the Borrower has selected an option for restructuring the telecommunications sector based on, inter alia, the results of a sector-wide review.</t>
  </si>
  <si>
    <t>The Borrower has: (a) provided on a timely basis all necessary information to civil society organizations in charge of monitoring selected modules of the Borrower's economic governance program; and (b) held monthly discussions with the Executive Secretariat and said civil society organizations on the results of said monitoring activities.</t>
  </si>
  <si>
    <t>FER has awarded and published its first road maintenance contract since its creation.</t>
  </si>
  <si>
    <t>The execution of the Borrower's fiscal year 2004-05 budget has been in accordance with its  objectives and the allocations of the approved budget; and (b) key data regarding such execution has been disseminated to the local media.</t>
  </si>
  <si>
    <t>No more than 10% of the Borrower's cumulative non-salary current public expenditures since beginning of its fiscal year 2004-05 has been disbursed through Comptes Courants.</t>
  </si>
  <si>
    <t>The Borrower has enacted and published in the official gazette a decree, satisfactory to the Association,  modifying the organization and functioning of CSCCA.</t>
  </si>
  <si>
    <t>The Borrower has: (a) completed the competitive recruitment of CNIMP's members; (b) hired international procurement consultants; (c) adopted standard bidding documents; (d) disseminated via internet and/or  local newspapers the results of all bids tendered since December 2004; and (e) created a database of government suppliers available to the public through CNIMP.</t>
  </si>
  <si>
    <t>Social Sector Programmatic DPL</t>
  </si>
  <si>
    <t>A strategy is in place for the technical evaluation of the progress in the achievement of the MDGs, including the identification of its links with the information systems and financing developments and requirements.</t>
  </si>
  <si>
    <t>A discussion event of the results in the progress of the MDGs and in the processes of participative monitoring has taken  place with the participation of the civil society and the international cooperation</t>
  </si>
  <si>
    <t>For 2005, (i) coverage with the third dose of DPT has increased in at least 5 percentage points in no less than 40% of the chronic municipalities; (ii) the Malaria Annual Parasite Incidence IPA is less than or equal to 5.0 in the municipalities at risk; (iii) No more than 13 percent o of municipalities have a Chagas infestation rate higher than 3%; (iv) 85% of the new positive reported cases of TB have been cured</t>
  </si>
  <si>
    <t>Bolivia maintains a stable macroeconomic framework.</t>
  </si>
  <si>
    <t>The Government has also begun  implementation of key elements of the strategy  through the following activities:_x000D_
_x000D_
(a) designed and began implementing a nutrition plan in 25 priority municipalities to prevent chronic malnutrition and infant mortality (implementation agency: Ministry of Health)_x000D_
_x000D_
(b) extended PLANE within the fully operational RPS, to mitigate the effects of unemployment, generating 200,000 temporary jobs between January 2004 and June 2005. _x000D_
_x000D_
(c) began Pilot implementation  of the Conditional Transfer Policy that reallocates investment funds to municipalities for projects related to the achievement of MDGs in health, as part of the changes to the PNC</t>
  </si>
  <si>
    <t>The government has defined the general conceptual and technical framework of the national social protection strategy that includes, at least, the programs supervised by the DUF (PNC, RPS, PLANE). The strategy includes the following components: ((i) definition of population at risk and main needs; (ii) a clear definition of priorities; (iii) identification of main interventions; (iv) budgetary requirements and investment timetable; and (v) a monitoring and evaluation system.</t>
  </si>
  <si>
    <t>The Government has started the system of follow-up and participative evaluation of the MDGs and has reports which are shared with other instances of governmental control.</t>
  </si>
  <si>
    <t>The Multiannual Operational Plan - POMA was discussed widely in 8 departmental congresses and 12 national workshops.  As a result of this consultation process the Government has agreed to:_x000D_
(i)  expand the involvement of municipalities in the distribution of  educational material from 0 to  36  in 2005._x000D_
(ii)  at least 20% of public schools using  bilingual education modules in 2005</t>
  </si>
  <si>
    <t>First DPL</t>
  </si>
  <si>
    <t>Effective functioning of the investment team</t>
  </si>
  <si>
    <t>Progress in establishing a financial sector safety net (LPS 24/04, MoUs between BI and MOF)</t>
  </si>
  <si>
    <t>Divestment of majority shares in all IBRA banks (2004)</t>
  </si>
  <si>
    <t>Reduction of government debt to GDP (2000) base to below 60% (december 2003)</t>
  </si>
  <si>
    <t>Progress in tax administration and customs reform</t>
  </si>
  <si>
    <t>Issuance of national bond (march 2004)</t>
  </si>
  <si>
    <t>First Broad Based Growth DPL</t>
  </si>
  <si>
    <t>Eliminate early retirement provisions</t>
  </si>
  <si>
    <t>launch an e-government strategy</t>
  </si>
  <si>
    <t>Approval of the Competition Law</t>
  </si>
  <si>
    <t>DR-CAFTA treaty signed and dissemination program launched</t>
  </si>
  <si>
    <t>Approval of package of fiscal reforms</t>
  </si>
  <si>
    <t>Issuance of operational directives for procurement unit (UNAC) and four year program for the implementation of the public procurement system</t>
  </si>
  <si>
    <t>Progress in PFM improvement program, considering CFAA recommendations as evidenced by issuance of a decree adopting public sector internal control norms consistent with international standards</t>
  </si>
  <si>
    <t>Reduction of costs and time in business registration and operation for SMEs through creation of "Centro de Tramites Empresariales"</t>
  </si>
  <si>
    <t>Social Development DPL</t>
  </si>
  <si>
    <t>Reforms to increase transparency in social protection administration: _x000D_
_x000D_
BPS directory has issued a resolution making accessible and publishing in their website all statistical information as well as its resolutions</t>
  </si>
  <si>
    <t>Financial equilibrium and improved management of the Fondo Nacional de Recursos (FNR):_x000D_
_x000D_
(i) FNR determines unitary costs and utilization rates for medical procedures _x000D_
_x000D_
_x000D_
_x000D_
(ii) FNR validates service authorizations against the beneficiary database_x000D_
(iii) FNR adjusts tariffs based on unitary costs and utilization rates, and these are used to control the volume of procedures being financed _x000D_
(iv) Financial projections for FNR are available</t>
  </si>
  <si>
    <t>Reforms to improve efficiency in the allocation of health care resources:_x000D_
_x000D_
(i) Budgets allocated using per capita and production criteria _x000D_
_x000D_
(ii) A budget administration system was implemented in ASSE’s health facilities</t>
  </si>
  <si>
    <t>Reforms to improve efficiency, quality and equity in health care administration: _x000D_
_x000D_
(i) creation of a beneficiaries database to identify duplication of coverage with IAMCs and to permit budget allocation on per capita basis_x000D_
_x000D_
(ii) introduction of a billing system for insured in-patients_x000D_
_x000D_
(iii) establishment of a legal framework to allow public health providers to use recovered funds.</t>
  </si>
  <si>
    <t>Coverage of unemployed individuals and informal workers in the main social safety net program: _x000D_
_x000D_
Reform family allowances system to include children of informal workers</t>
  </si>
  <si>
    <t>Maintenance of a satisfactory macroeconomic policy framework.</t>
  </si>
  <si>
    <t>Reforms to improve impact of social programs:_x000D_
_x000D_
Design an evaluation and monitoring plan for PANES and other social programs</t>
  </si>
  <si>
    <t>Preschool expansion to enhance equity of educational opportunity:_x000D_
_x000D_
School coverage of 4-year olds continued to expand during the crisis and the new Administration has developed a plan to reach universal coverage by 2010.</t>
  </si>
  <si>
    <t>Budgetary protection of priority education programs:_x000D_
_x000D_
Budget for the years 2003, 2004 and 2005 for critical programs in Education were protected, amounting to at least:_x000D_
_x000D_
_x000D_
_x000D_
- Basic school supplies: US$ 900.000_x000D_
-Bilingual education: US$ 250,000_x000D_
- Books and Teaching materials: US$300,000</t>
  </si>
  <si>
    <t>Information management systems to improve efficiency in educational administration:_x000D_
_x000D_
Introduction of four new systems to manage information:_x000D_
(i) a system of following up working files and supporting system of filing legal information for CODICEN (Sistema de Expedientes)_x000D_
(ii) a Human Resources Administration Database in ANEP _x000D_
(iii) a school-based information system for primary schools (Secretarías Escolares)_x000D_
(iv) a school-based information system for secondary schools (SECLI)</t>
  </si>
  <si>
    <t>Internal control systems to enhance efficiency and accountability of educational administration:_x000D_
_x000D_
Creation in ANEP of internal auditing unit</t>
  </si>
  <si>
    <t>Measuring student learning to raise education quality:_x000D_
_x000D_
CODICEN makes formal decisions to continue the national assessment program of student learning, to participate in PISA 2006, and to participate in the UNESCO’s regional assessment of student performance in Latin America.</t>
  </si>
  <si>
    <t>P057814</t>
  </si>
  <si>
    <t>Reform Support Credit</t>
  </si>
  <si>
    <t>The Government designated an administrative agency with the responsibility of oversight and  implementation of the civil service reform.</t>
  </si>
  <si>
    <t>The Parliament adopted a new Law on Structure, Functions and Responsibilities of the Government providing for reduction of  a number of line ministries as well as consolidation of a large number of previously semi-independent state departments within the respective ministries</t>
  </si>
  <si>
    <t>The Government submitted to IDA a report on the government’s actions so far taken regarding anti-corruption, including the identification of the mandates of core agencies, their roles and strategies and identification of overlaps and gaps.</t>
  </si>
  <si>
    <t>The report by the Development and Reform Fund on its first three months of operations was issued</t>
  </si>
  <si>
    <t>The Government prepared an action plan, acceptable to IDA, for implementing reforms in the Budget Systems Law.</t>
  </si>
  <si>
    <t>The Government adopted amendments on Administrative Violations Code to make procurement fraud punishable</t>
  </si>
  <si>
    <t>The Government established a cross-ministerial commission, including representatives of the private sector and supported by a technical secretariat, with the mandate to promote improvements in the business environment.</t>
  </si>
  <si>
    <t>The Government upgraded the information systems, through implementation of the ASYCUDA system (except for Adjara)  to harmonize procedures and reduce the scope of personal interface between customs officials and traders which sometimes results in illegal practices.</t>
  </si>
  <si>
    <t>LD</t>
  </si>
  <si>
    <t>The Government submitted a time-bound action plan for electricity satisfactory to IDA and adopted a legislation to address insolvency of electricity utilities.</t>
  </si>
  <si>
    <t>The Government issued orders eliminating the requirements for (i) the internal transit document and (ii) non-excise consignment to travel in convoy (except for vehicles that are unsecured)</t>
  </si>
  <si>
    <t>P065954</t>
  </si>
  <si>
    <t>HEALTH REFORM</t>
  </si>
  <si>
    <t>Slovak Republic</t>
  </si>
  <si>
    <t>75percent of hospitals in the districts of Bratislava, Banska Bystrica, and Kosice, operating as autonomous entities with self-governing boards.</t>
  </si>
  <si>
    <t>Mechanisms and institutional arrangements developed for the inclusion of new treatment procedures and pharmaceuticals into the essential package of health services.</t>
  </si>
  <si>
    <t>Number of hospitals incurring debts  is reduced by 25percent, compared to 2002.</t>
  </si>
  <si>
    <t>A new institution for quality assurance, licensing and accreditation (HCSA) is operational, and implementing its business plan.</t>
  </si>
  <si>
    <t>An implementation plan for rationalizing hospital capacity, in the districts of Bratislava, Kosice and Banska Bystrica developed on the basis of a mapping exercise.</t>
  </si>
  <si>
    <t>Concept and implementation plan for social and long-term care is developed.</t>
  </si>
  <si>
    <t>Approved public information campaign under implementation.</t>
  </si>
  <si>
    <t>Minimum four clinical guidelines for PHC and eight guidelines for secondary care adopted, tested and implemented.</t>
  </si>
  <si>
    <t>Approved implementation plan for rationalizing hospital capacity in Bratislava, Kosice and Banska Bystrica has been implemented.</t>
  </si>
  <si>
    <t>25percent of all surgery is treated on a one-day surgery basis, average Length of Stay (ALOS) is down by 10percent and occupancy rate is up by 20percent in acute care hospitals implementing reforms, compared to 2002.</t>
  </si>
  <si>
    <t>Hospital information systems developed and functioning in 50percent of hospitals</t>
  </si>
  <si>
    <t>An evaluation of the first two years of the reforms, with special emphasis on patient access, equity and quality of care, completed and compared with the baseline for analysis of improvements (or otherwise) on these aspects.</t>
  </si>
  <si>
    <t>Selective purchasing and contract monitoring capacity developed in Health Insurance Companies</t>
  </si>
  <si>
    <t>The contribution of the health system to general budget deficit is reduced to 1.0percent of GDP compared with baseline</t>
  </si>
  <si>
    <t>The contribution of the health care system to general budget deficit is reduced to 0.75percent of GDP compared with baseline.</t>
  </si>
  <si>
    <t>A Health Policy Unit responsible for collecting data, monitoring and evaluating health reforms is established within the MOH.</t>
  </si>
  <si>
    <t>A new Health Care Surveillance Authority Act developed and submitted to the Cabinet.</t>
  </si>
  <si>
    <t>A new Treatment Act developed  and submitted to the Cabinet.</t>
  </si>
  <si>
    <t>A new Act on Status of Health Care Providers developed and submitted to the Cabinet.</t>
  </si>
  <si>
    <t>Eligibility criteria for drawing upon the resources of Health Restructuring Fund  developed.</t>
  </si>
  <si>
    <t>A detailed action/implementation plan outlining sequential steps in the reform program for the first year formulated.</t>
  </si>
  <si>
    <t>Data needs for measuring health system performance identified.</t>
  </si>
  <si>
    <t>Baseline data  for monitoring and evaluation of health reforms collected</t>
  </si>
  <si>
    <t>A new Health Insurance Act developed and  submitted to the Cabinet</t>
  </si>
  <si>
    <t>P069570</t>
  </si>
  <si>
    <t>NE - PEAC II - (Pub.Exp.Adj.Cr.)</t>
  </si>
  <si>
    <t>·	To strengthen management of health care facilities: The Minister of Public Health will adopt a pilot program, in form and substance acceptable to IDA, which provides for direct funding of selected health districts through performance contracts, pursuant to paragraph 57 of the Program.</t>
  </si>
  <si>
    <t>·	To implement the newly adopted Arrêté on the budget preparation process (see prior actions): The Government will carry out the two following critical actions for the preparation of the FY05 Loi de Finance: (a) issuance of a first macroeconomic and financial framework, which will contain an outline of FY 2005 budget allocations; and b) issuance of a budget circular providing guidance to line ministries in the preparation of their budget proposals</t>
  </si>
  <si>
    <t>·	To put in place a reform plan for budgetary and public finance management: The Council of Ministers will adopt an action plan for strengthening budgetary and financial management for FY 2005, based on the recommendations of the PEMFAR mission and in form and substance acceptable to the Association, pursuant to paragraph 49 of the LDP.</t>
  </si>
  <si>
    <t>·	To ensure appropriate implementation of the Cash Allocation Plan: The Minister of Finance and Economy will furnish a letter to IDA, which is in form and substance acceptable to IDA and certifies the execution of government expenditure in the first quarter of FY 2004 pursuant to the Cash Allocation Plan, as set forth in paragraph 45 of the Program</t>
  </si>
  <si>
    <t>·	To ensure adequate levels of budgetary resources for priority sectors in the FY04 Loi de Finances (see prior actions): Niger’s Loi de Finance for FY 2004 reflects priorities as set forth in the outline (esquisse de projet du budget) of preliminary recurrent budget spending for FY 2004.</t>
  </si>
  <si>
    <t>·	To improve medium-term budget programming: The Government will prepare multi-year budget programs (Programmes de budget pluriannuel) for the Education, Health and Rural Development Sectors covering FY 2005, 2006 and 2007 and complying with the MTEF for said Fiscal Years, pursuant to paragraph 38 of the Program.</t>
  </si>
  <si>
    <t>·	To operationalize the new procurement code: The Government will published a Decree, in form and substance satisfactory to IDA, establishing a Procurement Regulation Agency (Agence de Régulation des Marchés Publics) pursuant to Article 123 of its Procurement Code and paragraph 41 of the Program.</t>
  </si>
  <si>
    <t>·	To successfully conclude the SONIDEP privatization: SONIDEP will be brought to the point of sale, as stated in paragraph 54 of the LDP.</t>
  </si>
  <si>
    <t>·	To make irreversible progress in the privatization of SONIDEP: The Government has issued and sent to the bidders bidding documents satisfactory in form and substance to IDA on the acquisition of shares of SONIDEP, as reflected in paragraph 54 of the LDP</t>
  </si>
  <si>
    <t>P070371</t>
  </si>
  <si>
    <t>Affordable Housing and Urban Poverty SAL</t>
  </si>
  <si>
    <t>·	SEDESOL has integrated its physical and social interventions in urban communities under a single umbrella slum-upgrading program (Habitat), as approved and funded by Congress.</t>
  </si>
  <si>
    <t>·	Government has completed an environmental assessment (EA) of the housing sector.</t>
  </si>
  <si>
    <t>·	Government has completed an environmental assessment (EA) of the urban sector.</t>
  </si>
  <si>
    <t>·	SHF has designed and put in place a database for credit risk assessment, and private sector is contributing information on  loans</t>
  </si>
  <si>
    <t>·	Congress has approved a new financial transparency law related to mortgage loans, providing standardized, clear and comparative information and contracts to borrowers.  SHF has issued rules for the licensing of property appraisers, and the calculation of costs disclosed for residential mortgage loans</t>
  </si>
  <si>
    <t>·	Maintenance of sound macroeconomic framework consistent with policy objectives and programs described in the Letter of Development Policy.</t>
  </si>
  <si>
    <t>·	Bansefi has launched savings programs for low- and moderate- income households linked to lending by Infonavit and Fonhapo’s Tu Casa program.</t>
  </si>
  <si>
    <t>·	SHF has expanded its products to include financing and guarantees both in UDI and peso</t>
  </si>
  <si>
    <t>·	The Government has harmonized and defined the roles of federal housing agencies:  CONAFOVI is the overall coordinator and policy body; CONAVI serves as a consultative forum for public and private stakeholders; SHF takes the lead in developing market-rate primary and secondary mortgage markets; FONHAPO is in charge of housing subsidies; FONAEVI receives, accounts for, and disburses housing subsidy funds.</t>
  </si>
  <si>
    <t>·	The Government has approved and presented the National Housing Development Policy, strengthened transparency through presentation of annual report on policy implementation and provision of information on related programs to the public through the internet.</t>
  </si>
  <si>
    <t>·	The Government has mandated a unified housing subsidy program to be administered by FONHAPO/FONAEVI that is efficient, progressive, and equitable as established through presidential decree.</t>
  </si>
  <si>
    <t>·	CONAFOVI has set up an on-going working group that includes all main agencies involved in housing subsidy and/or administration at the national level in order to consolidate objectives and programs for the unified housing subsidy program and its continuous refinement</t>
  </si>
  <si>
    <t>·	FONHAPO has established a database of beneficiaries of Tu Casa/Vivah.</t>
  </si>
  <si>
    <t>·	The Government has approved and presented the National Urban Development and Territorial Planning Policy and strengthened transparency through presentation of an annual report on policy implementation and provision of information on related programs to the public through the internet.</t>
  </si>
  <si>
    <t>·	SEDESOL has finished studies that: (a) inventory developable urban land; and (b) analyze the legal and financial options for residential land development.</t>
  </si>
  <si>
    <t>·	Two state governments have started to implement property registry modernization programs with support from CONAFOVI.</t>
  </si>
  <si>
    <t>·	SEDESOL Poverty mapping has been completed and used for targeting social programs (Habitat, Oportunidades, Liconsa).</t>
  </si>
  <si>
    <t>·	Congress has approved a set of reforms that strengthen the legal framework at the national level for mortgages (credito hipotecario) , allowing adjudication of defaulted mortgage liens in federal courts, simplifying documentation required to prove the existence of the lien, and allowing for extra-judicial foreclosure of collateral trusts.</t>
  </si>
  <si>
    <t>·	SEDESOL has completed a full assessment of state and municipal land regulations in two regions to rationalize and simplify the land development process (States of Baja California, Baja California Sur, Chihuaha, Coahuila, Durango, Nuevo Leon, Sinaloa, Sonora and Tamaulipas).</t>
  </si>
  <si>
    <t>·	Government has modified its regulations to expand its major social program (Oportunidades) from a rural focus to include urban areas, reflecting the growing levels of urban poverty.</t>
  </si>
  <si>
    <t>P070992</t>
  </si>
  <si>
    <t>Second Social Sector Adjustment Credit</t>
  </si>
  <si>
    <t>·	Parliament to enact legislation on social protection satisfactory to the Association.  [Satisfactory law to include:§	clear definition of roles and responsibilities in social welfare financing and provision at different levels of system. §	rationalized scope of rights in Entity law to focus on “core” social welfare/child protection benefits and services capable of provision throughout the Entity).§	financing identified for at least one core social welfare benefit to be paid from the Entity budget in each Entity, and this obligation reflected in legislation. §	revised targeting criteria for benefit eligibility in core programs; and§	provisions to require and promote partnership between public and non-government sectors in social welfare service provision.]</t>
  </si>
  <si>
    <t>·	Joint Pension Policy adopted by State and Entity Governments which is satisfactory to the Association.[Satisfactory to include: (i) the goals of the pension system; (i) the method of assessing benefits based on past and future contribution histories; (iii) the methods and timeframe of harmonizing pension assessment rules; and (iv) the main principles guiding the formation of the future pension system.]</t>
  </si>
  <si>
    <t>·	Entities implementing the approved MOU for recognition of pension payment obligations when beneficiaries’ contributions history and residence or place of pension authorization are different in a manner satisfactory to the Association.[Satisfactory would include: (i) discontinuing the 2000 inter-Entity pension agreement by January 2005; (ii) binding arrangements for returnee pension payments functioning effectively; and (iii) adequate progress on arrangements for State Compensation Scheme for pensions.]</t>
  </si>
  <si>
    <t>·	Average monthly budgetary execution for veterans' benefits in first half 2005 Entity budgets does not exceed the nominal average monthly execution for 2004.</t>
  </si>
  <si>
    <t>§	External financial audits of entity PIOs completed on 2004 accounts.  §	Strategy for disposition of Entity PIO asset holdings adopted by Government which is satisfactory to the Association.</t>
  </si>
  <si>
    <t>·	Database/client registry of social welfare beneficiaries and expenditures operational in all areas and linked to Entity Ministry.   Operational staff trained in system operation</t>
  </si>
  <si>
    <t>§	Government approval of Policy on Active Labor Market Programs which is satisfactory to the Association.[Satisfactory policy would promote mix of ALP which prioritize cost-effective interventions, discontinues credit programs, promotes contracting out of ALP service provision, and allow for regular monitoring and evaluation of program impact</t>
  </si>
  <si>
    <t>·	Revision of status of military invalids and family beneficiaries in veterans’ benefit system completed in a manner satisfactory to the Association.  [Satisfactory would include: (i) verification of entitlement to receive benefits in accordance with the relevant Entity Law; (ii) functioning integrated beneficiary database in place with up-to-date revised beneficiary data; (iii) in FBH, review of first instance decisions in accordance with procedures of the Supervision Commission; (iv) in FBH, first and second instance revision bodies to revise decisions based on Supervision commission findings.]</t>
  </si>
  <si>
    <t>§	Adoption of new rulebooks for assessment of disability in veterans/CVW program and for children with disabilities which are satisfactory to the Association.[Satisfactory rulebooks would provide for: (i) little discretion to assessors; (ii) minimise medical evidence to be collected prior to assessment; (iii) provide detailed information and examples on medical conditions and rules on diagnosis, and how to conduct assessments. (iv) require use of the International Classification of Functioning, Disability and Health; (v) contain specific requirements that assessors declare any conflicts of interest and make the assessor withdraw where conflict exists; and (vi) provide serious penalties for applicants who provide false pathology and assessors who are proven to be corrupt].</t>
  </si>
  <si>
    <t>§	Provisions enacted in profit tax legislation for favorable tax treatment of NGOs in specified circumstances which are satisfactory to the Association.[Satisfactory would provide that economic activities of NGOs/third sector organizations which are related to their core activities receive favorable tax treatment, and that donations to such organizations attract favorable treatment.]</t>
  </si>
  <si>
    <t>·	Public information and consultation campaign on objectives and directions of social policy reform completed.</t>
  </si>
  <si>
    <t>§	Parliament to enact amendments to Law on Social Protection which are satisfactory to the Association[This would include: (i) adequate share of municipal budgets allocated to social welfare; (ii) NGO sector included as potential service provider;  (iii) guaranteed health coverage for regular social assistance beneficiaries; and (iv) adjustment of base for social assistance benefits to fiscally supportable level.]</t>
  </si>
  <si>
    <t>§	Submission to Parliament of amendments to the Law on Social Protection, Protection of Civil Victims of War and Protection of Families with Children which are satisfactory to the Association. [Satisfactory amendments to include:§	Entity assuming financing of core civil victims of war benefits, with possibility for cantonal extension.§	provisions for survivor family benefits, that the death of a military invalid be directly related to the injury, and reduction of survivor family benefits where other means of support exist.§	provisions imposing a sustainable fiscal burden on Entity budget and not assuming cantonal arrears.§	provisions ensuring that all benefit payments are final and generate no arrears.·	indexation provisions limiting benefit growth to changes in the cost of living, subject to budgetary availability.·	Entitlement structure in line with new veterans’ benefit legislation.]</t>
  </si>
  <si>
    <t>·	Maintain adequate macroeconomic framework</t>
  </si>
  <si>
    <t>§	Government to approve decision satisfactory to the Association which resolves status of ERC-ZIPO and asserts Government ownership and control of social insurance contributions data</t>
  </si>
  <si>
    <t>·	Employment Institute Board to adopt new internal procedures of Entity Employment Institutes which respond to findings of the audit and business process review in a manner satisfactory to the Association.</t>
  </si>
  <si>
    <t>§	Entity Employment Institute not administering  new enterprise credit programs.</t>
  </si>
  <si>
    <t>·	Entity line Ministries to approve and submit to Government a Memorandum of Understanding satisfactory to the Association for mutual recognition of pension payment obligations when beneficiaries’ contribution history and residence or place of pension authorization differ</t>
  </si>
  <si>
    <t>·	Representative Household Budget Survey initiated in cooperation with State Statistical Agency</t>
  </si>
  <si>
    <t>·	Parliament to enact new veterans' benefit legislation satisfactory to the Association.[Satisfactory legislation would need to include commitments to:§	control the number of beneficiaries in lower categories.  §	provide for revision of beneficiaries to exclude unjustified claimants.§	introduce provisions in legislation to ensure that benefit obligations cannot exceed available budgetary resources. §	ensure indexation of benefits does not exceed the increase in the cost of living and is subject to budgetary resources.§	eliminate customs or tax exemption rights in Entity based on veterans’ legislation. §	require disability or death of the veteran be directly related to military service for military invalid and survivor family benefits.§	reduce parental benefits where other means of support exist (e.g. pension; employment). §	a narrower definition of survivor families, and strengthen conditions for discontinuation of nuclear family benefits where alternative means of support exist. §	 no budget-financed monthly benefits for non-disabled veterans to be granted by Entity veterans’ legislation. §	provide for health insurance and co-payment exemptions only in manner consistent with health insurance legislation.§	elimination of incremental claims for non-material damage; and§	in FBH, a law which unifies the veterans' benefit regime and administration for both military components.</t>
  </si>
  <si>
    <t>·	Enactment by Parliament of  BH of Law on Labor and Employment Agency of BH  which establishes State level Labor Agency, satisfactory to the Association. [Satisfactory law to include:- mandate of body- proposed financing source and scale- proposed organization and staffing- termination of former BH Employment Bureau.]</t>
  </si>
  <si>
    <t>·	Cantonal Employment Services established in all cantons and fully operational</t>
  </si>
  <si>
    <t>P071039</t>
  </si>
  <si>
    <t>Economic Management SAC</t>
  </si>
  <si>
    <t>·	The State and RS Governments have submitted to their respective Parliament a law on salaries for the public sector, satisfactory to the Association, introducing new pay grade structures for civil servants and other employment categories of budget institutions.</t>
  </si>
  <si>
    <t>·	Both Entity Governments have included an agreed list of universities and/or selected faculties in the Treasury system in their respective jurisdictions, including sub-accounts for own revenues.</t>
  </si>
  <si>
    <t>·	The Parliaments of the State and both Entities have enacted laws on higher education, satisfactory to the Association, which are consistent with one another.</t>
  </si>
  <si>
    <t>·	Macro-economic  stability is maintained  as evidenced by satisfactory implementation of new medium-term program supported by the IMF; in particular, aggregate general government spending targets are met.</t>
  </si>
  <si>
    <t>·	The Federation Ministry of Finance has confirmed and provided evidence satisfactory to the Association that all cantonal budget laws for Fiscal Year 2005 have been enacted by the respective Parliaments, and show a consolidated adjustment in payroll expenses (including allowances and excluding severance payments) consistent with the MTDS targets and the BFP of the Federation for Fiscal Years 2005-2007.</t>
  </si>
  <si>
    <t>·	The Governments of the State and both Entities have promulgated implementing regulations, standard bidding documents and standard forms of contract consistent with the said Public Procurement Law, satisfactory to the Association.</t>
  </si>
  <si>
    <t>·	The Federation Government has reassigned revenues to the Entity level for adequate financing of higher education spending, in a manner satisfactory to the Association</t>
  </si>
  <si>
    <t>·	The Entity Governments have submitted to their respective Parliament budget execution reports for Fiscal Year 2004, satisfactory to the Association, which reports show, among other things, that total payroll expenses have not exceeded budgetary appropriations.</t>
  </si>
  <si>
    <t>·	The budgets enacted by the Parliaments of both Entities for Fiscal Year 2005 show an adjustment in total payroll expenses (including allowances and excluding severance payments) satisfactory  to the Association, and are consistent with the MTDS targets and their respective BFP for Fiscal Years 2005-2007.</t>
  </si>
  <si>
    <t>·	The State Parliament has enacted a law on state finance (organic budget law), satisfactory to the Association.</t>
  </si>
  <si>
    <t>·	Both Entity Ministries of Finance have updated their respective BFPs for Fiscal Years 2005-2007, satisfactory to the Association, and have presented their respective BFPs to their respective Governments, to facilitate budget preparation for the Fiscal Year 2005.</t>
  </si>
  <si>
    <t>·	The Parliaments of the State and both Entities have enacted laws on internal audit, satisfactory to the Association, and designated budget-financed institutions have submitted internal audit plans, satisfactory to the Association, to their respective Ministries of Finance.</t>
  </si>
  <si>
    <t>·	The Government of the State and both Entities have included in their final budget execution report for Fiscal Year 2004 a report on the corrective actions taken by the budget-financed institutions in response to the latest published audit report on budget execution.</t>
  </si>
  <si>
    <t>·	The State Parliament has enacted the Public Procurement Law, satisfactory to the Association</t>
  </si>
  <si>
    <t>·	The Government has submitted to the State Parliament a draft Higher Education Framework Law, satisfactory to the Association, that assigns the responsibility for Higher Education financing at the level of the Entities, that abolishes the legal independence of faculties by unifying them into universities or colleges and that establishes  Higher Education Funding Bodies at the level of the Entities.</t>
  </si>
  <si>
    <t>·	IMF-supported macroeconomic program  is kept on track as evidenced by satisfactory completion of last SBA review</t>
  </si>
  <si>
    <t>·	The Federation Ministry of Finance has prepared draft  amendments to the Law on Allocation of Public Revenues reassigning revenues to the Entity level for adequate financing of Higher Education spending, satisfactory to the Association.</t>
  </si>
  <si>
    <t>·	The Federation Parliament has enacted a Budget Law 2004, including an adjustment to the total payroll, but excluding allocations for severance payments, that is satisfactory to the Association.</t>
  </si>
  <si>
    <t>·	The Federation Government has confirmed and provided evidence satisfactory to the Association that all cantonal 2004 budget laws have been  enacted  by the respective Parliaments, including an aggregate adjustment to the total payroll, but excluding allocations for severance payments, in line with the approved BFP ceiling, that is satisfactory to the Association.</t>
  </si>
  <si>
    <t>·	Entity Governments have approved BFPs for 2004-2006, satisfactory to the Association,  and Finance Ministries have sent 2004 budget instructions reflecting the BFP</t>
  </si>
  <si>
    <t>·	The Entities’ Ministries of Finance have provided evidence satisfactory to the Association that University revenues and expenditures are fully integrated in their respective Treasury system with respect to budgetary transfers, and have prepared draft rule books regulating the management of University own revenues, satisfactory to the Association.</t>
  </si>
  <si>
    <t>P072003</t>
  </si>
  <si>
    <t>Prepare and adopt the 2004 program-budget for basic education sub-sector in accordance with identified priorities</t>
  </si>
  <si>
    <t>Adopt a detailed action plan to address major weaknesses identified  by the external evaluation of the educational reforms implementation carried out in 2003, and complete the critical actions identified for the beginning of 2003/2004 academic year ((i)  provide targeted in-service training to 10,500 teachers; (ii) streamline curriculum in grade 1 and 2,  and restructure class organization; and (iii) streamline teaching guides);</t>
  </si>
  <si>
    <t>Adopt a detailed action plan to progressively increase the retention rate in primary education that includes measures to: (i)  reduce repetition through the introduction of sub-cycles (eliminate repetition of grade 1 starting with the beginning of the 2003-2004 academic year); (ii)  reduce schooling discontinuity and improve teacher availability (launch the decentralized recruitment of 1,200 teachers for the 2003-2004 academic year), giving priority to the most under-served regions (départments)(iii)  reduce dropouts in target areas (published the list of 62-targeted schools to benefit from new school meal services during the 2003-2004 academic year)</t>
  </si>
  <si>
    <t>Select officially ten (10) under-served health districts for implementing new strategies and mechanisms to facilitate financial access of the poor to good quality health services</t>
  </si>
  <si>
    <t>Prepare and adopt 2004-2006 program-budget for the sector in accordance with identified priorities in order to improve coverage with priority health interventions</t>
  </si>
  <si>
    <t>Issue the 1997-2001 health public expenditure review and reflect main recommendations in 2004-2006 program-budget formulation</t>
  </si>
  <si>
    <t>Submit a draft 2004  budget law to the National Assembly consistent with 2004-06 MTEF ceilings and PRSP priorities</t>
  </si>
  <si>
    <t>Submit to the National Assembly the draft law amending the institutional framework of the procurement code creating and defining the attributions of the national regulatory agency for public procurement</t>
  </si>
  <si>
    <t>Publish two time a week, all the calls for bidding, evaluation reports of bids, and contract awards related to public procurement in the public procurement journal</t>
  </si>
  <si>
    <t>Submit to the National Assembly the final performance audit reports prepared by the Chamber of Accounts of 2001 program-budget implementation for seven pilot ministries</t>
  </si>
  <si>
    <t>Achieve substantial progress in meeting targets set for 2002, and reflect the undertakings agreed in the joint Government-donor annual sector review in June 2003 in 2004-2006 program-budget formulation</t>
  </si>
  <si>
    <t>Prepare and adopt the 2004 program budget in accordance with identified priorities(i.e. construction of at least 700 water points and rehabilitation of at least 150 water points) and the construction of 7 livestock watering</t>
  </si>
  <si>
    <t>P072395</t>
  </si>
  <si>
    <t>Fiscal Management  &amp; Accellerating Growth Program</t>
  </si>
  <si>
    <t>standardize and consolidate salary and allowance structure of the Malawi civil service to form a uniform salary structure</t>
  </si>
  <si>
    <t>Decentralize the following activities in accordance with the cabinet paper on sector devolution  by transferring the associated other recurrent transactions (ORT) budgets from the MoF directly to the District Assemblies</t>
  </si>
  <si>
    <t>Minstry of Eduction: Primary Education; Minstry of Health: Primary Health care centes in Cities and districts; Ministry of Lands: collections of land rent</t>
  </si>
  <si>
    <t>Implement ADMARC  restructuring plan: (I) appoint a new board; (ii) implement staff retrenchment of ADMARC limitted; (iii) separate social activities.</t>
  </si>
  <si>
    <t>Obtain cabinet approval and implement dtailed operational strategy and necessary legal and regulatory instruments for restructuring the tobacco sectors institution and improve the efficiency of tobacco mardketing in line with recommendations of the institutional review</t>
  </si>
  <si>
    <t>Gazetted and publicized in local newspapers and radio the government notice to adjust land fees to MK1000/ha for leasehold land, as per existing land act</t>
  </si>
  <si>
    <t>Functional reviews for GOM institutions completed &amp; services to be contracted out identified.</t>
  </si>
  <si>
    <t>Received Cabinet approval for the medium term pay policy (MTPP) for Malawi civil service</t>
  </si>
  <si>
    <t>Decentralized the extension related services of the Ministry of Agriculture in accordance with the Cabinet Paper on Sector Devolution by transferring the associated other recurrent transactions (ORT) budgets from the Ministry of Finance directly to the district assemblies.</t>
  </si>
  <si>
    <t>Gazetted and publicized in local newspapers and radio the government notice to adjust land fees to MK500/Ha for leashold land, as per exisitng land act.</t>
  </si>
  <si>
    <t>repealed the ADMARC act and incorporated ADMARC as a limited liability company under the Company Act</t>
  </si>
  <si>
    <t>sale of Cold Storage Company and Grain and Milling Company completed</t>
  </si>
  <si>
    <t>Implemented first phase of the action plan for reducing levies on tobacco</t>
  </si>
  <si>
    <t>Given that TAMA membership is voluntary, AHL collecting TAMA levy from TAMA members only</t>
  </si>
  <si>
    <t>Membership levie on other organizations being collected separately</t>
  </si>
  <si>
    <t>Decision that levy payments to AHL will be voluntary announced on radio and published in major newspapers</t>
  </si>
  <si>
    <t>P072637</t>
  </si>
  <si>
    <t>AR-Prov. Maternal-Child Hlth Adj PMCHSAL</t>
  </si>
  <si>
    <t>Argentina</t>
  </si>
  <si>
    <t>The Government is implementing the  Maternal and Child Health Insurance Initiative and has implemented the Sexual and Reproductive Health Program also for the Obras Sociales System as demonstrated by: a)	National Minister of Health issues resolution approving the final operational manual, agreeable to the Bank, for MCHIP Program implementation.b)	Organizational implementation and staffing (including issuance of relevant legal instrument)  of the MCHIP management unit in at least 4 of the 9 eligible provinces, in accordance to the operational manual of the MCHIP.c)	The affiliation and identification system, agreeable to the Bank, for uninsured women and children to adhere to the MCHIP is designed and pilot implementation has started up  in at least 1 of the 9 eligible provinces.</t>
  </si>
  <si>
    <t>The Government has fully implemented, on a pilot basis, the   Maternal and Child Health Insurance Initiative as demonstrated by:a)	Organizational implementation and staffing (including issuance of relevant legal instrument)  of the MCHIP management unit in at least 5 of the 9 eligible provinces, in accordance to the operational manual of the MCHIP. b)	At least 2 of the 9 eligible provinces have the MCHIP fully functioning as set forth in the MCHIP operational manual with affiliation of at least 2,000 uninsured eligible beneficiaries in each of those 2 provinces having access to the health services of the basic package.</t>
  </si>
  <si>
    <t>The Government, in agreement with the provinces, has improved  the National-Provincial coordination for health  policy  as demonstrated by:(a) COFESA agreement on a Federal Health Plan including the creation of a Provincial based Maternal and Child Health  Insurance.(b) COFESA has established a system for public access to its public records, activities and accords.</t>
  </si>
  <si>
    <t>The Government has made mandatory to the National Social Insurance System in the country (Obras Sociales Nacionales)a)	Inclusion of the SSR law services in the PMO (Programa Medico Obligatorio for the Obras Sociales System).</t>
  </si>
  <si>
    <t>2.5.	The Government consolidates recent improvements in OS regulation and improves the billing capacity of provincial public providers as demonstrated by:a)	Current Obras Sociales regulation are in place and effective including (i) the updating mechanisms and obli-gations for the beneficiary data-base of ANSS;  (ii) the per-capita distribution for the FSR; (iii) the procedures are being applied to the Obras System. b)	A presidential decree is issued and effective for:  the permanent suspension (elimination) of all of the so called “subsidios institucionales” for the Obras Sociales from APE.c)	At least 3 out of the 5 largest  public hospitals in at least 4 out of the 9 eligible provinces (12 hospitals)  have a functioning up-to-date OSN and OSP beneficiary data base at the admission points to the hospital. d)	The system to expedite charges from provincial public providers (hospitals and other) to the SNSS (when appropriate) through the SNSS Superintendence (or an-other appropriate fed. level agen-cy) is fully functional in at least 5 of the 9 eligible provinces.</t>
  </si>
  <si>
    <t>The Government and the Provinces have revitalized the policy dialog through  COFESA for  coordination for health  policy as demonstrated by:(a) “COFESA agreed rates”, as defined by the MSN resolution issued under 1.1 (b)  have been used for the allocation of the REMEDIAR Program, of funds for the “Programa Nacional Materno Infanto Juvenil” and  supplies of the “Programa de Salud Reproductiva” from National level (MSN) to the provinces.(b) The COFESA system for public access to its public accords, activities and records is functioning and up to date</t>
  </si>
  <si>
    <t>3.5	The government consolidates recent improvements in OS regulation and improves the billing capacity of provincial public providers as demonstrated bya)	Current Obras Sociales regulation are in place  and effective including (i)  the updating mechanisms and obligations for the beneficiary database of ANSS (“Agentes del Seguro Nacional de Salud”) ; (ii) the elimination of all of the so called “subsidios institucionales” for the Obras Sociales from APE; (iii) the crisis procedures are being applied to the Obras system.b)	A presidential decree is issued and effective for the risk adjusted per-capita distribution for the FSRc)	3 out of the 5 largest  public hospitals in at least 5 out of the 9 eligible provinces have a functioning up-to-date OSN and OSP beneficiary data base in the admission points to the hospital; d)	The system to expedite charges from provincial public providers (hospitals and other) to the SNSS (when appropriate) through the SNSS Superintendence or other appropriate federal level agency is fully functional in at least 6 of the 9 eligible provinces</t>
  </si>
  <si>
    <t>The macroeconomic conditions of the Republic of Argentina are consistent with the objectives of the program</t>
  </si>
  <si>
    <t>The Government sustains recently enacted law and regulations for the implementation of the Sexual and Reproductive law and Program as demonstrated by:a) Current Sexual and reproductive health law and regulation are maintained including the regulation for inclusion of the services of such program in the PMO for Obras Sociales</t>
  </si>
  <si>
    <t>The Government has included in the 2004 budget law sufficient budget allocation to protect Essential Priority Health Programs as demonstrated by:(a)	The national annual budget’s law (Cálculo de Recursos y Presupuesto de Gastos de la Administración Pública Nacional) for the calendar year 2004 include for the health essential programs an amount of, at least, AR$548.3 million (b)	The amount in (a) above in the  national annual budget’s law (Cálculo de Recursos y Presupuesto de Gastos de la Administración Pública Nacional) for the calendar year 2004 includes for the “maternal child insurance” program an amount of, at least, AR$20 million.</t>
  </si>
  <si>
    <t>The Government has made available during the execution of the  2004 budget law sufficient cash flow for the implementation of Essential Priority Health Programs as demonstrated by:(a)	The Government has made available for the National Ministry of Health “Essential Programs” the budgetary quarterly funds (cuota presupuestaria) for implementation of the health essential programs (b)	The Government has made available for the “maternal child insurance” program of the National Ministry of Health the budgetary quarterly funds (cuota presupuestaria)</t>
  </si>
  <si>
    <t>1.1	The Government, in agreement with the provinces, has revitalized COFESA for improving  the National-Provincial coordination of health  policy as demonstrated by:(a) COFESA agreement on the need to improve and consolidate its role regarding National-Provincial coordination of health policy. (b) National Ministry of Health Resolution making “COFESA agreed rates” mandatory for the MSN for the allocation  of the REMEDIAR Program, of funds for the “Programa Nacional Materno Infanto Juvenil” and supplies of the “Programa de Salud Reproductiva” from the national level (MSN) to the provinces.</t>
  </si>
  <si>
    <t>The Government sustains recent improvements in OS regulation and expedites the billing and payment system from OS to Provincial Public Hospitals as demonstrated by: (a)	Current Obras Sociales regulation improvements are maintained including norms for: (i)  the updating mechanisms and obligations for the beneficiary database of ANSS (“Agentes del Seguro Nacional de Salud”) ; (ii) the per-capita distribution for the FSR; (iii) the permanent suspension (elimination) of all of the so called “subsidios institucionales” for the Obras Sociales from APE; (iv) the crisis procedures  are being applied to the Obras System. (b)	A system to expedite charges from provincial public providers (hospitals and other) to the SNSS (when appropriate) through the SNSS Superintendence or other appropriate federal level agency has been set.</t>
  </si>
  <si>
    <t>The Government has launched the Maternal and Child Health Insurance Initiative and has implemented the Sexual and Reproductive Health Program as demonstrated by: a)	Presidential Decree containing the creation  of the MCHIP is issued.b)	National Minister of Health has issued a resolution launching the Maternal and Child Health insurance initiative agreeable to the Bank, including the concept functioning design of the MCHIP and benefit package.c)	At least 4 of the 9 eligible provinces  have sent an intention letter (agreeable to the Bank) signed by the respective Minister of Health expressing the province intention to participate in the MCHIP initiative after fulfilling all conditions for participation</t>
  </si>
  <si>
    <t>The Government has issued, published and is implementing the Sexual and Reproductive health law.a)	The national Government has published the law and issued all required regulations (reglamentos) for the full implementation of the Sexual and Reproductive Health Law, including the creation of the national Sexual and Reproductive National Program</t>
  </si>
  <si>
    <t>The Government has made provisions in the 2004 budget process to protect essential priority programs as demonstrated by: (a)	The Ministry of Health’s proposal of annual budget for the calendar year 2004 includes for the health essential programs an amount of, at least, AR$583.3 million, including the amount in “b” below.(b)	The Ministry of Health’s proposal of annual budget for the calendar year 2004 specifies for the “maternal child insurance” program an amount of, at least, AR$20 million</t>
  </si>
  <si>
    <t>P074014</t>
  </si>
  <si>
    <t>Restructuring and performance improvement initiated for Addis Ababa and 16 towns; and PSIP pilots initiated in 11 Ministries, Authorities, and Bureaus</t>
  </si>
  <si>
    <t>Issuance by CSA of guidelines and service standards to ensure timely release of and access to raw statistical data</t>
  </si>
  <si>
    <t>Parliamentary approval of environmental proclamations including for environmental protection organs; environmental impact assessment, and environmental pollution control</t>
  </si>
  <si>
    <t>Adoption of guidelines defining the minimum package of services at woreda level including the health extension program and related roles for health posts and health centers</t>
  </si>
  <si>
    <t>MoFED issuance of directive on financial calendar; and  implementation of two actions(Cabinet approval of Macro-Economic and Fiscal Framework for 2004/05–2006/07and MOFED issuance of indicative planning figures for Federal regional subsidy and Federal specific purpose grants)</t>
  </si>
  <si>
    <t>Circular issued to regions confirming that access to federal specific purpose grant for food security will require compliance with guidelines for mitigating social and environmental risk under the Access to New Land Program upon finalization of such guidelines</t>
  </si>
  <si>
    <t>Issue Rural Land Proclamations to enhance land tenure security and a directive to establish appropriate land administration institutions in four major regions</t>
  </si>
  <si>
    <t>Issuance of circular on devolution of procurement responsibilities from MoFED to federal budgetary institutions.</t>
  </si>
  <si>
    <t>Enabling legislation to assign expenditure and revenue responsibilities to municipalities enacted in 4 regions and Addis Ababa</t>
  </si>
  <si>
    <t>Adoption of new chart of accounts by Regional Cabinets of four regions</t>
  </si>
  <si>
    <t>Reduction in cost of new business registration from $425 to $65 and time of registration from 44 days to 8 days</t>
  </si>
  <si>
    <t>Percentage of extension staff without responsibility for delivery of inputs and credit administration increases to 70% and share of annual fertilizer sales with regional government guarantees reduced to 200,000 metric tonnes</t>
  </si>
  <si>
    <t>Approval by MoFED and commencement of implementation of a restructuring plan for CBE</t>
  </si>
  <si>
    <t>Submission of application for accession to WTO</t>
  </si>
  <si>
    <t>P074081</t>
  </si>
  <si>
    <t>Uganda PRSC 3</t>
  </si>
  <si>
    <t>MoPS and MoFPED have agreed on target salary adjustments in line with the pay reform strategy, and the associated wage bill reflected in MTEF.</t>
  </si>
  <si>
    <t>MoPS, in collaboration with line ministries, has submitted preliminary findings on cost effectiveness and efficiency of employment/staff utilization in social sectors.</t>
  </si>
  <si>
    <t>Satisfactory implementation of undertakings agreed in the education sector review in April 2002 and confirmed in the October 2002 review.</t>
  </si>
  <si>
    <t>Satisfactory implementation of undertakings agreed in the health sector review in April 2002 and confirmed by the October 2002</t>
  </si>
  <si>
    <t>MoWLE and Public Service Commission have completed recruitment of staff for the LSSP implementation division.</t>
  </si>
  <si>
    <t>IGG has issued to appointing authorities letters for disciplinary action against Ministers, Presidential Advisors, Permanent Secretaries, Directors, and Uganda Revenue Authority officials who have failed to declare their income, assets, and liabilities, and appropriate action has been taken in accordance with the law.</t>
  </si>
  <si>
    <t>In the annual public expenditure review, GoU has agreed with donors on MTEF for 2002/03–2004/05 and has executed 2002/03 budget through first two quarters consistent with the agreed allocations</t>
  </si>
  <si>
    <t>Enactment of the Procurement Bill with provisions ensuring competition in selection of third party procurement agents.</t>
  </si>
  <si>
    <t>Enactment of the Public Finance and Accountability Bill.</t>
  </si>
  <si>
    <t>MoFPED and NWSC have agreed on a time-bound action plan to settle the existing arrears owed to NWSC and taken measures to prevent new ones.</t>
  </si>
  <si>
    <t>MoPS has approved reorganization of DWD and initiated its implementation.</t>
  </si>
  <si>
    <t>P074685</t>
  </si>
  <si>
    <t>Poverty Reduction Support Credit I</t>
  </si>
  <si>
    <t>Transfer 150 primary schools to School Management</t>
  </si>
  <si>
    <t>Hand over 400 Sub-Health Posts to Management Committees</t>
  </si>
  <si>
    <t>Prosecute high profile corruption cases (CIAA has filed charges against three former ministers, 22 MoF civil servants, the Executive Director of the national airline and the Joint Secretary of the Ministry of Physical Planning).</t>
  </si>
  <si>
    <t>Adjust retail petroleum prices to cover the cost of purchase, transport and distribution in order to reverse large petroleum-related losses</t>
  </si>
  <si>
    <t>2002/03 development budget scaled down and prioritized [Done - 160 projects dropped and remaining project classified into high, medium and low priority]</t>
  </si>
  <si>
    <t>Revise Financial Administrative regulations in line with Country Procurement Assessment Report recommendations</t>
  </si>
  <si>
    <t>New professional management teams in place at the two main commercial banks in 2002/03</t>
  </si>
  <si>
    <t>TA</t>
  </si>
  <si>
    <t>Established new autonomous Road Board and take necessary steps to begin operations of Nepal Road Board.</t>
  </si>
  <si>
    <t>P074758</t>
  </si>
  <si>
    <t>(i) The MOH has internally audited at least 30% of its human resource staff registries and has adjusted the registries to show the functional assignment of each staff member (where the person really works)  (ii) MOH has made budgetary allocations to pay the salaries of this 30% of MOH staff in a manner consistent with the registry and (iii) the MOH has issued a resolution stating that personnel transfers will not be permitted without the authorization of departmental directors and, if applicable, hospital directors.</t>
  </si>
  <si>
    <t>Congress has passed the “Ley de Reordenamiento del Sistema Retributivo del Gobierno Central”, restoring the Executive's control over civil service wage management</t>
  </si>
  <si>
    <t>The Executive has presented to Congress legislation, which: i) provides the basis for a professional civil service, including merit-based recruitment and promotion; ii) places limits on the number of political appointments in the civil service; and iii) creates a supervisory authority to regulate central government human resources management.</t>
  </si>
  <si>
    <t>(i) SERNA has submitted to CONAP a strategic framework and action plan for the SINAPH PAs, as well as a long-term financing strategy; and (ii)  the Executive has prepared a draft agreement for the creation of a Protected Areas Trust Fund (fideicomiso) to finance the protection and management expenditures in priority SINAPH Protected Areas by government and non-government sources.</t>
  </si>
  <si>
    <t>The MOE has published on its website and has submitted to the INE:  (i) the educational statistics database from the 2003 school census, including the analysis of teacher and student distributions, and (ii) the teacher payroll by department as it appears in SIARHD</t>
  </si>
  <si>
    <t>Established and maintained an adequate macroeconomic framework</t>
  </si>
  <si>
    <t>Congress has passed a SIAFI Law that mandates the use of SIAFI in all central government agencies, and includes provisions for multi-annual budgeting, public sector accounting standards, and internal controls.</t>
  </si>
  <si>
    <t>The Congress has approved a property law, which establishes a unified property registry, and strengthens and consolidates the laws and institutional arrangements for land regularization.</t>
  </si>
  <si>
    <t>The Executive has redefined poverty reduction expenditures in its first annual PRSP Progress Report (Appendices C, D and E)  to improve linkages between poverty spending and PRS targets.</t>
  </si>
  <si>
    <t>(i) The Executive has completed and submitted to IDA the first annual PRSP Progress Report; (ii) Congress has approved the amended “Ley del Fondo para la Reducción de la Pobreza”; and (iii) MOF has established within SIAFI a satisfactory mechanism to tracking the use of HIPC funds.</t>
  </si>
  <si>
    <t>(i) Following consultations with the private sector and other stakeholders and negotiations with the concessionaire, the Congress has issued a decree approving an amendment to the airport concession contract for the Honduran airports, thereby improving the efficiency, quality and regional competitiveness of Honduran airports; (ii) the Executive has issued a decree appointing a public-private monitoring committee to follow up on implementation of the amended airport concession contract.</t>
  </si>
  <si>
    <t>Satisfactory implementation of the Administration Simplification Law (2002), evidenced by (i) the reduction in the time needed to register a typical business in Tegucigalpa from 129 days in 2002 to 62 days in the first quarter of 2004, and (ii) the creation of the Administrative Simplification Committee (CSAE), through an executive decree and a resolution adopted by the National Competitiveness Commission, to coordinate all initiatives for administrative simplification.</t>
  </si>
  <si>
    <t>The Borrower has increased access and efficiency in telecommunications services through the following actions: (i) HONDUTEL has awarded 27 commercialization contracts and 4 interconnection contracts for private operators to provide market-priced, national and local call services; and (ii) CONATEL has awarded a license to a second cellular telephone operator.</t>
  </si>
  <si>
    <t>Local Education Development Associations (ADELs) have been legally established (with “personeria juridica” or with a statement from SGJ certifying that the “personeria juridical” is in process) in at least 2,700 rural schools.</t>
  </si>
  <si>
    <t>P074893</t>
  </si>
  <si>
    <t>Public Sector Management AL</t>
  </si>
  <si>
    <t>Government to authorize a payroll-based mechanism for enforcing civil service hiring requirements in 2004 Annual Budget Law.</t>
  </si>
  <si>
    <t>Government to repeal “hold-harmless” provision from civil service law, so as to reduce net costs of salary decompression</t>
  </si>
  <si>
    <t>Parliament to approve CS Law amendments consistent with the scale and timing of CS wage decompression as agreed with the Bank.</t>
  </si>
  <si>
    <t>Satisfactory implementation of the Wage Decompression Action Plan</t>
  </si>
  <si>
    <t>Pharmaceutical Bureau to revise rule book on abridged procedure for issue of pharmaceutical marketing authorizations in order to eliminate inappropriate requirements for local testing and expert opinions for drugs already tested, evaluated and licensed in reference countries.</t>
  </si>
  <si>
    <t>HIF to adopt satisfactory bylaws on hospital contracts and sign contracts with at least 17 His.</t>
  </si>
  <si>
    <t>Systematization Act creating internal audit unit in HIF approved by HIF Board</t>
  </si>
  <si>
    <t>MOF Budget Directorate to adopt sustainable aggregate spending ceilings for 2004 budget and impose fixed ceilings on all first line budget entities.</t>
  </si>
  <si>
    <t>Budget Ceilings to be reflected in the final 2004 budget submitted to Parliament</t>
  </si>
  <si>
    <t>All transactions by budgetary entities to be conducted through single treasury account</t>
  </si>
  <si>
    <t>Government to submit legislation imposing commitment controls on high value contracts.</t>
  </si>
  <si>
    <t>Procurement regulations to require ex ante MOF approval before contracts are legally valid.</t>
  </si>
  <si>
    <t>Systematization Act creating MOF internal audit unit and staffing to be approved by MOF.</t>
  </si>
  <si>
    <t>Government to submit to Parliament revision to SAO enabling act: (a) permitting SAO to focus on high risk budget entities and EBFs; and (b) requiring SAO to publish audit results and periodic reports on weaknesses in financial management, and the Government’s progress in taking corrective actions.</t>
  </si>
  <si>
    <t>Parliament to enact a new Law on Public Procurement which is satisfactory to the Bank and in line with international standards and best practice.</t>
  </si>
  <si>
    <t>Borrower has achieved satisfactory progress in the implementation of the wage decompression time-bound action plan agreed with the Bank.</t>
  </si>
  <si>
    <t>A state administrative body for public procurement, without a status of a separate legal entity, has been established  within the Ministry of Finance and is fully operational with staff, resources, and terms of reference satisfactory to the Bank.</t>
  </si>
  <si>
    <t>HIF financial control systems audit has been completed and accepted by the Borrower’s Government and an action plan based on audit recommendations has been approved by the Government.</t>
  </si>
  <si>
    <t>Pursuant to the Memorandum of Understanding the Borrower has adopted new practices for procurement of pharmaceuticals, except pharmaceuticals from the list agreed with the Bank and new supply contracts sufficient to meet the requirements of the HIF and healthcare institutions for pharmaceuticals for at least a year have been concluded by HIF.</t>
  </si>
  <si>
    <t>P074972</t>
  </si>
  <si>
    <t>Benchmark 2.21: Progress in establishment of legislative, technical and institutional framework for pension reform: ·	Adoption by Verkhovna Rada of the Law on Mandatory Pension Insurance;·	Adoption by Verkhovna Rada of the law on Non-State Pension Funds;·	Nation-wide transference of the pension determination function to the Pension Fund of Ukraine (PFU) and new pensions calculations based on personified records;·	Central database of insured persons created and 3 million certificates of mandatory social insurance issued.</t>
  </si>
  <si>
    <t>Benchmark 2.11A: Transform the ownership/organizational  structure in agriculture: ·	Submission by the CoM to Verkhovna Rada of proposals to amend the draft law which would provide for establishment of a unified system of registration for legal rights to land and real estate within one agency;·	Review of land title issuances with the assistance of the World Bank conducted - the study includes a baseline quality measurement (through sampling techniques);·	Cumulative issuance of 3.4 million land titles.</t>
  </si>
  <si>
    <t>Milestone 2.7: Legal framework for reforms in agriculture advanced:·	Continue implementation of the new Land Code under necessary by-laws for its implementation</t>
  </si>
  <si>
    <t>Benchmark 2.26: Promote environmental compliance through a more efficient system of environmental regulation: ·	CoM approval of, (a)  an adjustment in environmental charges by a factor of  0.8 in 2003 and 1.5 (cumulative) by Jan. 1, 2004 to partially make up for the loss in real value since 1996, and (b) moving to a system of indexation of pollution charges on a yearly basis;·	Pilot program of integrated pollution prevention permits launched at 8 selected enterprises.</t>
  </si>
  <si>
    <t>Benchmark 2.22: Better targeted social assistance and improved quality of social care:·	Reduction (from 11 to 5) the number of social benefit programs focusing only on the vulnerable;·	Targeted fuel and liquefied gas subsidies are provided as cash payments to recipients;·	Draft Law on Social Services submitted for Verkhovna Rada consideration – the law envisages diversified provision of social care services, including private and NGO provision.</t>
  </si>
  <si>
    <t>Benchmark 2.1: Continued reduction of  the consolidated budget arrears:·	Pensions paid on time;·	The stock of wage arrears eliminated and the stock of social protection arrears reduced by 55% w.r.t. January 1, 2000; ·	The stock of all other arrears (overdue payables) of budgetary institutions reduced by 50% w.r.t. January 1, 2000.</t>
  </si>
  <si>
    <t>Benchmark 2.16A: Improved use of public resources through implementation of the Comprehensive Financial Accountability Assessment (CFAA) Action Plan:·	Improved audit procedures according to the indicators of “performance of internal financial audit”; ·	Quarterly reporting by SOEs having significant state shareholding (10 percent or more) initiated;·	Public consultations during Budget preparation piloted</t>
  </si>
  <si>
    <t>Benchmark 2.17: Improved use of public resources through implementation of the Country Procurement Assessment Report (CPAR) Action Plan:·	Submission to Verkhovna Rada of the draft law “On Amendments to the Public Procurement Law”;·	Development of a draft strategy for institutional development of the public procurement system;·	Decisions on appeals and the results of  inspection controls made public;·	Approval and implementation of the procedure of certifying public procurement specialists;·	Web-page on public procurement, which includes databases of notification, advertising and pre-qualification of bidders, established.</t>
  </si>
  <si>
    <t>Benchmark 2.25: Further revisit special privileges:·	Benefits for public workers income targeted without exception;·	Housing and communal service entitlements limited (including through pro-rating) to only immediate family members of privileged persons.</t>
  </si>
  <si>
    <t>Benchmark 2.3A: Continued improvement in payment discipline in electricity and gas:·	WEM cash collections from power distribution companies higher than 90% of current charges over the previous 12 months;·	Naftogaz cash collections for gas higher than 85% of current charges over the previous 12 months;·	Submission to Verkhovna Rada of a comprehensive law on debt resolution in the energy sector</t>
  </si>
  <si>
    <t>Benchmark 2.9A: Improved regulatory framework in the financial sector: ·	Compliance by the NBU of Basel Core Principles (BCP) for banking supervision on bank capital, large exposure, provisioning and essential participation (among others), and agreement on a schedule for phasing in of the principle on connected lending;·	Regulatory framework for bank supervision has been revised to make it compliant with the provisions of the Law on Banks and Banking;·	An independent regulator for non-banking financial institutions (NBFIR) established as per the Law on Financial Services and State Regulation of Financial Service Markets;·	Continued progress on the implementation of the Memorandum of Understanding (MoU) of July 21, 2003 on improving the performance of the state Saving Bank.</t>
  </si>
  <si>
    <t>Benchmark 2.4: Concept of legislative framework developed and approved for creation, transfer and enforcement of secured interest, including simplified repossession and foreclosure of assets:·	Adoption of a good law on mortgage finance.</t>
  </si>
  <si>
    <t>Benchmark 2.14: Restructuring and/or bankruptcy procedures implemented for banks and other enterprises:·	Bankruptcy procedures initiated for 17 enterprises out of a list of the 63 largest tax debtors eligible for bankruptcy; ·	Liquidation of Bank Ukraina is progressing such that there has been completed payment to  household depositors.</t>
  </si>
  <si>
    <t>Benchmark 2.12A: Further progress in transparent privatization of large industrial enterprises:·	Transparency of industrial enterprise privatization verified by the Privatization Advisory Group (PAG) review of a randomly selected sample of achieved transactions; ·	Audit completed, by an internationally recognized auditing company, of 2001 IFRS based financial statements of selected Naftogaz subsidiaries.·	An internationally reputable auditing company contracted to prepare a 2002 audit of Naftogaz according to a terms of reference agreed with the World Bank.</t>
  </si>
  <si>
    <t>Benchmark 2.20A: More effective tax and revenue system introduced: ·	Reduction by no less than 35% since January 1, 2002, as measured by resultant  increase in the tax base, of sector/industry specific tax exemptions and privileges;·	Gas transit fees are partially channeled (25% or more) to the budget through a single Treasury account in cash.</t>
  </si>
  <si>
    <t>Benchmark 2.10A: Progress toward WTO accession:·	Legal framework for a system of certification, accreditation and confirmation of correspondence to international standards created: Creation of a single national agency for accreditation;·	Enactment of laws and supporting acts in the sphere of copyright and related rights;·	Public awareness campaign underway for Ukraine’s accession, including press coverage and world wide web presence.</t>
  </si>
  <si>
    <t>Benchmark 2.3B: Continued improvement in payment discipline in electricity and gas:·	Debt resolution under implementation as evinced by the following: (a) Verkhovna Rada enactment of a comprehensive law on debt restructuring in the energy sector, and (b) obligatory participation of enterprises, in which the state has a controlling share, in the debt restructuring mechanism established by the aforementioned law.</t>
  </si>
  <si>
    <t>Benchmark 2.2B: Reduction of arrears to the budget:·	No net increase in active tax arrears, without the use of tax amnesties, by the non-energy enterprise sector since January 1, 2002, and by the energy sector since January 1, 2003;·	Short term action plan implemented to improve financial discipline in the energy sector;  ·	Adoption by the CoM and publication of a comprehensive action plan (with dated actions) which will bring fuel and energy companies to financial solvency and eliminate further accumulation of arrears of tax and/or other payment obligations.</t>
  </si>
  <si>
    <t>Benchmark 2.16B: Improved use of public resources through implementation of the CFAA Action Plan:·	Adoption by the CoM and publication of a White Paper on Internal Financial Control;·	External oversight body for the State Tax Administration (STA) established;·	Implementation of automated treasury system (KAZNA) in all oblast treasury offices for the state budget, 12 of which will also handle the local budgets.</t>
  </si>
  <si>
    <t>Benchmark 2.9B: Improved regulatory framework in the financial sector: ·	Implementation of the agreed schedule on phasing in of the BCP for connected lending;·	Procedures enforced to ensure all bank external auditing is complaint with ISA, or application of appropriate sanctions within the powers of the NBU in lieu thereof;·	Continued progress on the implementation of the MoU of July 21, 2003 on the process of improving the performance of the state Saving Bank;·	Adequate funding is provided for continued establishment of the NBFIR regulator.</t>
  </si>
  <si>
    <t>Benchmark 2.12B: Further progress in transparent privatization of large energy enterprises, including the following: ·	Financial advisor engaged for privatization of a group of remaining state-owned power distribution companies and a privatization tender launched;·	Continued progress toward completion of an unqualified audit of the consolidated financial statements of Naftogaz for 2004, based on IFRS, as exhibited by the following for year-end 2003: (a) completion of physical verification of inventory, (b) initiation of professional estimate of gas and oil reserves, and (c) initiation of professional estimate of “fair market value” for property, plant and equipment.</t>
  </si>
  <si>
    <t>Benchmark 2.11B: Transform the ownership/organizational  structure in agriculture: ·	Enactment of a law which forms a legal basis for establishment of a unified system of registration for legal rights to land and real estate within a single agency.</t>
  </si>
  <si>
    <t>Benchmark 2.20B: More effective tax and revenue system introduced: ·	Reduction by no less than 55% since January 1, 2002, as measured by resultant  increase in the tax base, of sector/industry specific tax exemptions and privileges</t>
  </si>
  <si>
    <t>Benchmark 2.10B: Progress toward WTO accession:·	11 technical procedures based on the New Approach adopted;·	1500 technical standards adopted;·	Development of a legal framework in correspondence with the requirements of TRIPS.</t>
  </si>
  <si>
    <t>P075191</t>
  </si>
  <si>
    <t>AP SAL II</t>
  </si>
  <si>
    <t>Implementation of an elective government payroll computerization system</t>
  </si>
  <si>
    <t>Design a comprehensive human resource management module as a sub component of the SmartGovt. E-governance initiative</t>
  </si>
  <si>
    <t>Development and implementation of pension forecasting capacity, including selection of a forecast methodology and staff training in this system, as a first step toward pension reform.</t>
  </si>
  <si>
    <t>Initiate preparation to implement the Freedom of Information Legislation (Act. No. 5 of 2003, GoI Freedom of Information Act).  Draft rules that provide for an independent appeals process, penalties for non-compliance, and aggressive, department-specific suo-moto disclosure requirements.</t>
  </si>
  <si>
    <t>Completion of the State Financial Accountability Assessment and related action program covering the State Government; satisfactory progress towards implementation of agreed financial accountability actions (reducing backlog of accounts and audit of 1999-00--2000-01; responses to audit report of State Government; measures to improve some identified internal control issues).</t>
  </si>
  <si>
    <t>Implementation of the anti-corruption strategy to reform and/or rationalize existing agencies to strengthen the independence, professionalism and effectiveness of the anti-corruption function</t>
  </si>
  <si>
    <t>Establishment of the Poverty and Social Analysis Monitoring Unit (PSAMU), identification of a preliminary list of key poverty monitoring indicators, and preparation of a Draft “Consolidation of the Poverty Eradication Action Plan.”</t>
  </si>
  <si>
    <t>Fiscal targets: (I) confirmation of 2001-2 fiscal perfomance (budgetary and consolidated) through the available fiscal data; 2002-3 performance on track to achieve consolidated fiscal targets for the year; (ii) expenditure componsition reforms on track through shifting of resources towards primary social services, non-salary O&amp;M, and capital spending; and (iii) GoAP to prepare a public report on mid-year fiscal performance</t>
  </si>
  <si>
    <t>Development of departmental medium-term expenditure plans, focused in 2002-03 on primary health expenditure linkages to the consolidated MTFF to ensure appropriate resource allocation consistent with sectoral policy objectives, such as primary health coverage targets. Development and agreement of Terms of Reference (TORs) for multi-year expenditure plans in education, health and roads &amp; buildings.</t>
  </si>
  <si>
    <t>Formulation and implementation of comprehensive policy on government guarantees, including, inter alia, setting an aggregate cap on guarantees, methodology for assessing merit and risk of individual guarantees, norms for budgetary provisioning for government guarantees, and establishment of guarantee fees.</t>
  </si>
  <si>
    <t>Initiation with a firm timetable of the second (revised) procurement review and action plan.  Initiation of recommended measures, including inter alia: strengthening of transparency in the bidding process, publishing of large tenders on the internet, improving the system for handling complaints, and increasing GoAP’s value for money in state procurement</t>
  </si>
  <si>
    <t>Formulation and implementation of measures to advance deregulation to relax constraints to business environment and growth, including legislation on enhancing the effectiveness of the single window investment clearance system, and implementation of measures to reform the business inspection regime.</t>
  </si>
  <si>
    <t>Initiation of the Phase II program for public enterprise restructuring/privatization and significant progress towards meeting first year targets</t>
  </si>
  <si>
    <t>strenghtening of revenue mobilization through preparation measures toward implementation of the sub-national VAT; preparation of the Revenue Reform Committee (RRC) report on tax revenue mobilization strategy, introduction of statutory requirements for periodic revision of specific duty rates</t>
  </si>
  <si>
    <t>P076908</t>
  </si>
  <si>
    <t>BF PRSC 3</t>
  </si>
  <si>
    <t>Implementation of the region as deconcentrated entity and adoption of the application texts for the TODs.</t>
  </si>
  <si>
    <t>Ensure the provision of essential medication and care by: -  Continuing the distribution of free vitamin A supplements after the discontinuation of the polio vaccination days;- Verifying randomly the application of the new price structure for generic drugs and essential medical services and taking of corrective measures in cases of non-application;- Providing sufficient budgetary resources in 2004 for the provision of subsidized health services.</t>
  </si>
  <si>
    <t>Establish a framework for annual monitoring and evaluation of the PNDS on the basis of  its indicators and key objectives, jointly with national partners and donors by:-  naming a committee for the PNDS implementation;- organizing through the committee bi-annual reviews showing the achievements of objectives, status of disbursements, absorption rates, and supporting and constraining factors; and- joint evaluation of the PNDS implementation by way of indicators.</t>
  </si>
  <si>
    <t>Maintain a stable macroeconomic framework during the program period.</t>
  </si>
  <si>
    <t>Adopt the draft budget and program budgets for 2004 on the basis of sectoral ceilings of the 2004-06 MTEF and in line with the priorities of the PRSP.</t>
  </si>
  <si>
    <t>Verification of application of the new procurement decree, the manual of procedures and the standard documents for a sample of public procurement during 2003 by the IGF.</t>
  </si>
  <si>
    <t>Satisfactory implementation of PRGB measures in this area, in particular:(i) application of the WAEMU budget classification;(ii) preparation of treasury account balances on a monthly basis and preparation of the account balances for 2002;(iii) strict application of the timetable for budget operations to reduce the level of expenditure committed and not yet paid;(iv) elaborate and begin implementation of an action plan for the creation of an accounting system for government property; and(v) continue the capacity reinforcement at the IGE and IGF and adopt a coherent status for staff in all control services</t>
  </si>
  <si>
    <t>Operationalize the extension of the CID to a total of 5 regional capitals with a connection to the government accounting system (CIE).</t>
  </si>
  <si>
    <t>Continue with the implementation of the action plan for the opening the cotton sector for private investors as signified by bringing the assets in two zones to the point of sale .</t>
  </si>
  <si>
    <t>Prepare sector for private sector participation as signified by:(i) Adoption by the council of ministers of the revisions to the 1998 law to adapt the legal and regulatory framework of the electricity sector.(ii) Adoption of the development strategies for the electricity and petroleum sectors by the council of ministers.</t>
  </si>
  <si>
    <t>Prepare sector for privatisation and launch bids for ONATEL as signified by:(i) Adoption of the privatization strategy by the council of ministers.(ii) Launch the pre-qualification process.(iii) Launch the bidding process on the basis of draft bidding documents. (iv) Finalize evaluation of technical bids.</t>
  </si>
  <si>
    <t>P077739</t>
  </si>
  <si>
    <t>·	 First NSSED annual progress report and priority action plan acceptable to IDA completed.</t>
  </si>
  <si>
    <t>·	Submission to IDA of NSSED monitoring plans for each of the 12 sector Ministries listed in the Prime Ministers Order No 251 dated September 23 2002 which identify NSSED objectives, indicators, baselines, targets and sources of verification.</t>
  </si>
  <si>
    <t>·	 The Government provides evidence, satisfactory to IDA, that personnel actions in key positions  are consistent with the objectives of the relevant legislation , as well as with the principles  embodied in the draft Code of Ethics.  Such evidence would demonstrate the following:Ø	Dismissals or appointments have occurred in compliance with procedural due process requirements of the relevant legislation.Ø	No appointments have been made of persons who are (i) unqualified, (ii) a close relative of persons involved in their selection and appointment decision, or (iii) in violation of conflict of interest principles.</t>
  </si>
  <si>
    <t>·	Satisfactory measures to strengthen primary and public heath care service delivery implemented, including:(i) maintenance of satisfactory level of child vaccination and female TT coverage by increasing budget allocation to the program to compensate for phased reduction in donor contribution. (MOH/UNICEF Agreement); (ii) National Health Promotion Strategy adopted that will specify budgetary increase over the medium-term for the priority public health programs included in the strategy; and (iii) Submission of the full report on the Situation Analysis of HIV/AIDS in Albania, and the preparation of a  Response Analysis Report based on the Situation Analysis.</t>
  </si>
  <si>
    <t>·	2003 education budget increases in real terms relative to 2002, consistent with MTEF, and MoES develops rationale for allocation of net increase.</t>
  </si>
  <si>
    <t>·	Agree to transparent, participatory, and technically supported process for preparing a policy paper that defines respective authorities of central and local governments for pre-tertiary education (shared functions per the local government law).</t>
  </si>
  <si>
    <t>·	Secure MoF and Council of Ministers approval of a textbook policy acceptable to IDA (see LDP), including free provision of textbooks for basic education, and competitively bid procurement of textbook publishing and printing</t>
  </si>
  <si>
    <t>·	2003 health budget increases in real terms relative to 2002 consistent with MTEF and based on a satisfactory human resources  management plan and health facility recurrent cost analysis, including an increase in targeted public health programs</t>
  </si>
  <si>
    <t>·	Government (i) issues revised Instructions on the Delegated Functions in Healthcare for the Year 2003 to ensure that municipalities and communes (excluding those covered by TRHA) collectively budget no less than Lek 375 million for the second and third trimesters of 2003, with a schedule of a base budget for primary and public health for each commune and municipality attached;  and (ii) allocates a minimum of an additional Lek 200 million to be earmarked for priority operations and maintenance expenditures in primary and public health for the remainder of 2003.</t>
  </si>
  <si>
    <t>Maintain a satisfactory macroeconomic framework</t>
  </si>
  <si>
    <t>·	Enact the new Law on Asset Declaration satisfactory to IDA, and nominate the High Inspectorate General</t>
  </si>
  <si>
    <t>Identify training needs, secure funding in 2003 budget, and train local public officials and staff involved in implementing decentralization strategy.</t>
  </si>
  <si>
    <t>·	Enact and Implement the Law on Internal Audit by adopting internal audit standards, appointing directors of internal audit in line ministries, establishing criteria for selection of internal audit staff, and establishing internal audit committee.</t>
  </si>
  <si>
    <t>·	MoF to establish procedures for reconciling, on a daily basis, consolidated payment data with the reimbursement data received from the Bank of Albania</t>
  </si>
  <si>
    <t>·	Enact an amendment to the Law on Public Procurement (LPP) to introduce the evaluation of bids for goods and civil works based on objective and quantifiable criteria.</t>
  </si>
  <si>
    <t>·	MoE to take the lead in implementing recommendations of the ‘Administrative Barriers Study’ through an inter-ministerial task force. The priority actions should focus on: Ø	Improving business entry through abolishing license requirements for  non-food industry .Ø	Reducing compliance cost for business operation by reducing the on-site arbitrary inspections by electricity, water, police, and tax inspectors, and by improving the appeals system and processes in Customs .</t>
  </si>
  <si>
    <t>·	Enactment of agreed benefit reductions for those who retire on early pension</t>
  </si>
  <si>
    <t>P078088</t>
  </si>
  <si>
    <t>CL-Social Protection Adjustment Loan DDO</t>
  </si>
  <si>
    <t xml:space="preserve">	332 WORKING AGREEMENTS SIGNED BETWEEN FOSIS AND MUNICIPAL AUTHORITIES FOR IMPLEMENTATION OF CHILE SOLIDARIO</t>
  </si>
  <si>
    <t xml:space="preserve">	ENACT LEGISLATION ALLOWING TAX DEDUCTIONS FOR PRIVATE DONATIONS TO CIVIL SOCIETY ORGANIZATIONS WORKING ON ALLEVIATING AND ERADICATING POVERTY</t>
  </si>
  <si>
    <t xml:space="preserve">	ADOPTION OF LEGISLATION CREATING TARGETED SCHOOL RETENTION VOUCHERS</t>
  </si>
  <si>
    <t xml:space="preserve">	SATISFACTORY MACROECONOMIC FRAMEWORK, REFLECTED IN IMF ARTICLE IV REPORT AND WORLD BANK STAFF ASSESSMENTS</t>
  </si>
  <si>
    <t>1.	PRESIDENTIAL DECREE NO. 144, LAUNCHING THE CHILE SOLIDARIO INITIATIVE, AND CREATING AN INTER-MINISTERIAL AND ADVISORY COMMITTEE</t>
  </si>
  <si>
    <t xml:space="preserve">	INCLUSION OF FINANCING OF PUENTE AND CHILE SOLIDARIO INITIATIVE IN BUDGET PROPOSAL FOR 2004.</t>
  </si>
  <si>
    <t xml:space="preserve">	ADOPTIONS OF CHILE SOLIDARIO FINANCING LEGISLATION</t>
  </si>
  <si>
    <t xml:space="preserve">	AGREEMENT (PROTOCOOLS) SIGNED BETWEEN MIDEPLAN AND AT LEAST 25 MINISTRIES AND AGENCIES FOR COOPERATION IN THE IMPLEMENTATION OF CHILE SOLIDARIO</t>
  </si>
  <si>
    <t xml:space="preserve">	EVALUATION OF FICHA CAS AND PROPOSED IMPROVEMENTS, AND PILOT NEW FICHA CAS IN 15 MUNICIPALITIES</t>
  </si>
  <si>
    <t xml:space="preserve">	INCLUSION OF A NATIONAL SOCIAL PROTECTION INFORMATION SYSTEM AS PART OF ONGOING “GOBIERNO ELECTRONICO” INITIATIVE</t>
  </si>
  <si>
    <t xml:space="preserve">	PRESENTATION OF LEGISLATION REQUIRED TO INSTITUTIONALIZE NATIONAL SOCIAL PROTECTION INFORMATION SYSTEM (ARTICLE V OF CHILE SOLIDARIO LAW)</t>
  </si>
  <si>
    <t xml:space="preserve">	PRESENT A PLAN ACCEPTABLE TO THE BANK, FOR EVALUATION OF IMPACT OF CHILE SOLIDARIO ON WELFARE OF PARTICIPANTS</t>
  </si>
  <si>
    <t>6.	PRESENTATION OF CHILE SOLIDARIO REFORM LEGISLATION,  SETTING FOUNDATIONS OF A SOCIAL PROTECTION SYSTEM BY FORMALLY TRANSFERRING ADMINISTRATION OF SUF AND PASIS TO MIDEPLAN, AND INSTITUTIONALIZING A NEW CONDITIONAL CASH TRANSFER (THE BPF) FOR PARTICIPATING HOUSEHOLDS</t>
  </si>
  <si>
    <t>P078841</t>
  </si>
  <si>
    <t>DM ERSO</t>
  </si>
  <si>
    <t>Dominica</t>
  </si>
  <si>
    <t>Prepare, adopt and begin implementation of a Medium Term Public Sector Reform Strategy, acceptable to the Bank, for achieving greater cost efficiency and effectiveness of public service delivery focusing on : (i) modernizing public sector administration; (ii) strengthening expenditure management, (iii) enhancing the enabling environment for private investment and (iv) rationalizing social service delivery and improving targeting.</t>
  </si>
  <si>
    <t>Satisfactory macroeconomic framework as demonstrated by the continued implementation of the Government stabilisation program</t>
  </si>
  <si>
    <t>Improve financial management by (i) establishing a cash and commitment management system that adjusts line ministry expenditures allocations and enforces commitment limits on a monthly basis in line with resource availability; (ii) reducing  the number of government bank accounts; and (iii) appointing an internal auditor to ensure the implementation of new financial management procedures at the ministry level.</t>
  </si>
  <si>
    <t>Improve debt management by (i) consolidating the management of external and domestic debt; (ii) Cabinet adoption of a medium term debt strategy acceptable to the Bank.</t>
  </si>
  <si>
    <t>Improve management of public investment by (i) adopting a three-year PSIP acceptable to the Bank; (ii) issuing new procedures acceptable to the Bank for the planning and administration of public investment projects that identify clear criteria for project selection and establish a Projects Supervisory Committee to oversee the process; and (iii) publicizing the first quarterly report on the execution of FY03/04 PSIP based on monthly reports of project expenditure from line ministries.</t>
  </si>
  <si>
    <t>Govt to remain current on employer and employee contributions to DSS which resumed on from July 2003</t>
  </si>
  <si>
    <t>Improve financial supervision and regulation of the credit unions by:(i) submitting to Parliament an amendment to the Cooperatives Act to assign responsibility for supervision and financial regulation of credit unions to MoFP; (ii) completing a joint MoFP/Cooperatives Dept/ ECCB inspection of the Roseau Cooperative Credit Union (RCCU); and (iii) establishing a committee and timetable for  revising cooperative regulations.</t>
  </si>
  <si>
    <t>Introduce an new mechanism for adjusting domestic prices of petroleum products in line with international price movements, including regular price adjustments, a specific consumption tax and uniform allowances across industry operators.</t>
  </si>
  <si>
    <t>Strengthen the operations of NCB through (i) establishing a Memorandum of Understanding between ECCB and NCB on actions to improve financial health of the bank, including time-bound benchmarks for reducing non-performing loans;  (ii) repealing the NCB Act and placing the bank under the Companies Act to equalize its treatment with that of private commercial banks;(iii) reduction of Govt shareholding in NCB below 50% equity stake and use of a significant share of the proceeds to reduce public sector arrears to NCB and DSS; and(iv) restructuring NCB Board of Directors so that the Govt cannot appoint more than three of the seven members, nor the Chairman.</t>
  </si>
  <si>
    <t>Reduce cargo handling charges at Dominica Port Authority by 25 percent.</t>
  </si>
  <si>
    <t>P078951</t>
  </si>
  <si>
    <t>PE-Programmatic Social Reform III</t>
  </si>
  <si>
    <t>Development of a hardship and merit incentives system through:  (a) a pilot program to evaluate hardship and merit incentives for rural teachers covering 1000 teachers, and including a detailed monitoring and evaluation system; (b) a study to design new merit incentives applicable to the education system</t>
  </si>
  <si>
    <t>. Pilot system for people’s assessment of  government  services launched.</t>
  </si>
  <si>
    <t>Progress made in developing the sector's human resources system: (i) Unified Payroll System operational in a total of 8 executing units, with a coverage of 51 percent of the teacher population, and plans to cover 80 percent of teachers by July 2004; (ii) clean-up of the payroll system in Lima and Callao (30 percent of the teacher population) as a result of the cross-check between teaching positions and payroll system; (iii) automated payment of teacher salaries through SIAF in MINED headquarters and two Lima executing units, with the purpose of avoiding possible interference in the payment process.</t>
  </si>
  <si>
    <t>The 2004 national budget law presented by GOP to Congress includes the separation of SIS’s reimbursements allocated to primary and secondary care from those for tertiary care, protecting the former.</t>
  </si>
  <si>
    <t>Law of transparency and access to public information  and its regulation approved</t>
  </si>
  <si>
    <t>By December 2002, SIS surpassed the infant and maternal coverage goals set forth in PSRL II, reaching 544,876 pregnant women (161 percent of the goal) and 2,013,923 kids under the age of 5 (245 percent of the goal).</t>
  </si>
  <si>
    <t>a. In 2002, the A Trabajar Program was implemented as follows: (i) There is evidence that at least 50 percent of urban A Trabajar beneficiaries belong to the first quintile and at least 78 percent to first and second quintile households._x000D_
(ii) There is evidence that at least 44 percent of rural A Trabajar beneficiaries belong to the first income quintile and not less than 78 percent to first and second quintile households._x000D_
(iii) In A Trabajar Urbano,  76 percent of subproject costs financed by the program go to unskilled labor and  63 percent of total expenses go to payrolls of unskilled labor. In  A Trabajar Rural 42 percent of total costs and 55 percent of subproject costs go to unskilled labor._x000D_
(iv) An assessment of the concluded A Trabajar Rural and Urbano programs was performed and their results debated in public and published._x000D_
b.  A study was concluded on the impact of wages paid to brigade members of the A Trabajar Rural program as a device for self-targeting.</t>
  </si>
  <si>
    <t>At least  95 percent of the global budget for the three priority social functions (Education and Culture, Health and Sanitation and Social Assistance for S/11,391 million) was executed in 2002; and the budget allocations for 2003 (Education and Culture, Health and Sanitation and Social Assistance, for a total of  S/12,266 million) are greater than their 2002 executed amounts (for a total of S/11,181 million) adjusted in real terms.</t>
  </si>
  <si>
    <t>The global executed  budget for the six selected PSPs was maintained at its 2002 agreed budget level and budget reallocations from under-performing to over-performing PSPs were not above 50 percent of their minimum agreed budget levels.  The 2003 approved budget maintained the global and at least four individual budget allocations for the six selected PSPs, at least at their 2002 levels in real terms.  Measures were taken in the draft 2004 budget law (Art.8) to prevent diversion of funds from the PSPs to payrolls, benefits or to the other programs.</t>
  </si>
  <si>
    <t>. SIAF made available through an internet portal “Consulta Amigable”  which provides information on budget and expenditures for all government programs.</t>
  </si>
  <si>
    <t>Physical goals linked to expenditures for three programs (PRONAA, SIS and A Trabajar Urbano).</t>
  </si>
  <si>
    <t>CGR and CONSUCODE issued oversight and supervision regulations concerning public procurement for mandatory use of all government agencies.</t>
  </si>
  <si>
    <t>A report on the financial and actuarial status and evolution of the Cédula Viva system has been completed</t>
  </si>
  <si>
    <t>Intergovernmental Transfer Law is submitted to Congress establishing the rules for the decentralization of the food programs, including: (i) The budget will be transferred to municipalities following a pro-poor transparent formula, (ii) the transfers will be conditional on explicit performance criteria procedures to be monitored by a specialized Social Protection Agency, (iii) the resources cannot be diverted to other purposes.</t>
  </si>
  <si>
    <t>The 2004 budget for food-aid programs (except “comedores”) is distributed to municipalities following a pro-poor and undernourished formula that allocates 38 percent of budget to first quintile districts and 68 percent to first and second quintile</t>
  </si>
  <si>
    <t>RM 326-2003-EF/15 published, giving DGAES responsibility over pension policy, including:  (i) strategic planning  to increase coverage and improve efficiency of the old age income security systems; (ii) collecting and publishing consolidated statistical and institutional information on all old age income protection systems, including a quarterly statistical report and special studies; and (iii) drafting legislation to implement the strategies.</t>
  </si>
  <si>
    <t>Two laws were approved, establishing (i) the creation of a Pension Assistance Contribution, to be financed by current beneficiaries of Cédula Viva earning S/ 43,400 a year; (ii) immediate increase of contribution rate from current 6 percent to 13 percent and further increases to 20 percent in 2006 and 27 percent in 2009; and (iii) a maximum benefit of S/ 3,100 a month is set for new beneficiaries</t>
  </si>
  <si>
    <t>P078994</t>
  </si>
  <si>
    <t>BF PRSC 4</t>
  </si>
  <si>
    <t>Maintain a stable macroeconomic framework during the program period</t>
  </si>
  <si>
    <t>Develop a system of subsidies for obstetrical emergencies</t>
  </si>
  <si>
    <t>Adopt the draft budget for 2005 on the basis of sectoral ceilings of the 2005-07 MTEF and in line with the priorities of the PRSP</t>
  </si>
  <si>
    <t>Satisfactory implementation of actions for the treatment and monitoring of externally financed investment spending based on the AFRITAC report:- Clarify the roles of different departments and establish procedures and supporting documentation for DGCOOP, DGTCP, DGB, DCCF, and DGEP- Constitute a project database- Verify the table of credit and grant agreements</t>
  </si>
  <si>
    <t>Adopt a decree for the regulation of concession and leasing contracts to ensure best international practice in this area</t>
  </si>
  <si>
    <t>Satisfactory implementation of the action plan for the creation of a government property accounting system:- Purchase software- Train agents in procedures and the new software- Begin the physical verification of government property</t>
  </si>
  <si>
    <t>Finalize the software for the integrated accounting system for local communities (CICL)</t>
  </si>
  <si>
    <t>Elaborate a sectoral MTEF for 2005-07, in line with PNDS objectives and MDGs</t>
  </si>
  <si>
    <t>Transfer of assets of SOFITEX in the central and eastern zone and begin of activities of the two new operators</t>
  </si>
  <si>
    <t>P079060</t>
  </si>
  <si>
    <t>CO 1st PSAL Labor &amp; Soc Ref</t>
  </si>
  <si>
    <t>ICBF Board Agreement: (i) establishing a policy targeting ICBF Assistance and Prevention programs’ benefits to SISBEN 1 and 2 children; and (ii) mandating ICBF management to: (a)	develop methodologies by March 2004 to estimate the share of those benefits going to such children; (b)	establish by September 2004 quantitative targets to increase said share (based on agreed methodology) for 2004-2006; and(c)	establish by March 2004 a system for monitoring the above-mentioned share and disseminating such information to the public.</t>
  </si>
  <si>
    <t>.  Memorandum of understanding committing ICBF and DNP to the evaluation of impact and cost of its nutrition and other selected major programs, in accordance with the agreed time line for the period 2003-2006.</t>
  </si>
  <si>
    <t>Sustained government support of Expanded Immunization Program (PAI) recovery, as evidenced by: (i)  a certification by both the Ministry of Social Protection and Ministry of Finance that the budget allocation for the PAI for the year 2003 is sufficient for achieving the 95% coverage target in 2006; and (ii) Presidential decree requiring an immunization card for enrolled children in public and private schools and child-care centers, including hogares comunitarios.</t>
  </si>
  <si>
    <t>Continued progress in the implementation of the education provisions of Law 715, as evidenced by: (i) approved and signed Presidential Decree enabling the reorganization of teachers and education system (accounting of teachers, sanctions against absenteeism, etc.); and (ii) testing of student learning achievement in grades 5 and 9 applied in at least 90% of municipalities (all students) in math and languages, verified by an official document issues by MEN.</t>
  </si>
  <si>
    <t>Increase of basic and secondary net enrollments by at least 300,000 new students (July 2002 to June 2003) and  in the student-to-teacher ratio by one student per teacher from 2002 to 2003. Verified by an official document issued by MEN.</t>
  </si>
  <si>
    <t>The macroeconomic conditions of the Republic of Colombia are consistent with the objectives of the program</t>
  </si>
  <si>
    <t>Additional progress in the implementation of the health reform (Law 100/93), as evidenced by the extension of the Subsidized Regime coverage in a 12 month period  (July 2002-July 2003) by 300,000 new affiliates, verified by an official document issued by MSP.</t>
  </si>
  <si>
    <t>Establishment of the Ministry of Social Protection (MSP) merging the Labor and Health Ministries and putting under its responsibility autonomous agencies funded by earmarked payroll taxes including SENA, ISS and ICBF</t>
  </si>
  <si>
    <t>. Approval of  Law 789 and  issuance of appropriate regulatory decrees to permit implementation of:   (a)	Article 13 of Law 789 of 2002, which waives the payment of parafiscales (SENA, ICBF, Cajas de Compensacion) for hard to employ groups, including those age 16-25, older than age 50, household heads who are unemployed, and disabled workers.  (b)	Articles 6-11 of Law 789 of 2002 which regulate the reform of the Cajas de Compensacion. Evidence: the signed decrees (c)	Articles 12, 30-38 of Law 789 of 2002, which expands the number of services providers to include private firms, flexibilizes the training system by allowing firms to fund their own training rather than going through SENA, and expands the pool of apprentices that firms may hire by allowing firms to hire individuals from any (post) secondary school or  training program. Evidence: the approved law and the signed decrees.</t>
  </si>
  <si>
    <t>Improved SENA efficiency, as evidenced by an increase in the number of SENA short-course graduates by 50% (in the period August 2002-July 2003 as compared to August 2001-July 2002) within the resource envelope provided by 2003 General Budget Law, verified by an official document issued by SENA.</t>
  </si>
  <si>
    <t>P079635</t>
  </si>
  <si>
    <t>SAC II North West Frontier Province</t>
  </si>
  <si>
    <t>Implement system of monitoring and reducing teacher absenteeism: EDOs take disciplinary action based on timely reports and send monthly consolidated reports to Directorate for Schools and Literacy.</t>
  </si>
  <si>
    <t>Notify and implement the revised District Rules of Business.</t>
  </si>
  <si>
    <t>Devolve recruitment authority of teachers to district governments</t>
  </si>
  <si>
    <t>Achieve the following progress in providing missing facilities for girls’ schools: Water Supply: 90%; Boundary walls: 95%; Latrines: 98%; and Additional classrooms: 50%.</t>
  </si>
  <si>
    <t>Announce free public education expanded through secondary level and provision of free textbooks to girls of all grades and boys up-to-grade 2 in all government primary schools.</t>
  </si>
  <si>
    <t>Extend coverage of TB DOTS programs to 17 districts in FY03 from 10 in FY02 and deploy 1,800 new Lady Health Workers and 200 female nurses at the district hospitals.</t>
  </si>
  <si>
    <t>Private sector development policy statement announced and agriculture growth strategy developed.</t>
  </si>
  <si>
    <t>Enacted Procurement Law, notified new Procurement Regulations and Standard Bidding Documents for goods, works and consultants services, and started operating under the new regulations.</t>
  </si>
  <si>
    <t>Reprioritized project portfolio in FY04 ADP budget to reduce the throw-forward ratio of development projects below FY03 level (3.2 years).</t>
  </si>
  <si>
    <t>Government decision to transfer funds for district government staff salaries to the districts via Account IV.</t>
  </si>
  <si>
    <t>Raised monthly reconciliation rate of provincial receipts, expenditures, suspense accounts, and intergovern-mental accounts to 90%, 93%, 90% and 85%, respectively, with 2 months lag, from 75%, 51%, 80% and 84% in FY03.</t>
  </si>
  <si>
    <t>Lease out 2 small hydel projects to private sector, start refurbishing 2 projects and complete bidding process of remaining 5 projects.</t>
  </si>
  <si>
    <t>P080013</t>
  </si>
  <si>
    <t>Private Sector Adjustment Credit</t>
  </si>
  <si>
    <t>performance contract in place.</t>
  </si>
  <si>
    <t>create a separate subsidiary for La Poste's financial services.</t>
  </si>
  <si>
    <t>Establish a new commission to oversee pensions system</t>
  </si>
  <si>
    <t>transfer regulatory environment to ART.</t>
  </si>
  <si>
    <t>Privat pension policy developed</t>
  </si>
  <si>
    <t>adoption by IPRES of new investment policy and processes.</t>
  </si>
  <si>
    <t>adopt new postal law.</t>
  </si>
  <si>
    <t>Cross Debts finalized.</t>
  </si>
  <si>
    <t>Action plan to eliminate / reduce trade, domestic and financial sector distortions implemented.</t>
  </si>
  <si>
    <t>Proposal for consolidation and/or integration of schemes developed and implemented</t>
  </si>
  <si>
    <t>divest SONACOS</t>
  </si>
  <si>
    <t>Settle arrears to IPRES</t>
  </si>
  <si>
    <t>Rationalize tax system and reduce certain taxes, while at the same time eliminating exemptions</t>
  </si>
  <si>
    <t>Reduce CFCE and reallocate it to private sector capacity building.</t>
  </si>
  <si>
    <t>P080827</t>
  </si>
  <si>
    <t>PSAL Sust &amp; Equit. Growth</t>
  </si>
  <si>
    <t>·	Decentralization of roads of local interest to the states initiated, with 9% of non-trunk roads on remaining federal network transferred to state management</t>
  </si>
  <si>
    <t>·	Kyoto protocol ratified</t>
  </si>
  <si>
    <t>·	Innovation law sent to Congress, containing provisions for:Ø	 The creation of output-based compensation schemes for researchers and public research centers Ø	The licensing of knowledge from public research  centers to the private-sectorØ	Temporary leave from university to encourage entrepreneurship</t>
  </si>
  <si>
    <t>Satisfactory Macroeconomic framework</t>
  </si>
  <si>
    <t>·	Coordination mechanisms for the implementation of the Growth Program set up	·	White paper on innovation policies published</t>
  </si>
  <si>
    <t>·	Public funds for R&amp;D established  through the:Ø	Creation of new sector funds (in health, agribusiness and biotechnology areas)Ø	Regulation of the Verde-Amarelo fund established (Decree n.4.195-02)</t>
  </si>
  <si>
    <t>·	Competitiveness of multimodal transport services increased with:.  geographical restructuring of railway concessions underway.  draft rail norms and regulations ready on joint and interchange traffic, captive shipper rates, and line abandonment</t>
  </si>
  <si>
    <t>·	Road management and financing capacity strengthened through: .  approval and implementation of the law on reorganization of the federal transport administration .  2004 budget proposal adequate for road maintenance and rehabilitation</t>
  </si>
  <si>
    <t>·	Provisional law and Resolutions passed to expand financial access at banks including:Ø	Simplified opening of bank accountsØ	Basic AccountsØ	Payroll loansØ	Approval of charter of Banco Popular by Bd</t>
  </si>
  <si>
    <t>·	Strengthening  operational capacity for  anti-trust enforcement by:Ø	Preparing improvements to the antitrust laws .Ø	Amendments to anti-trust law reviewed by inter-ministerial committee</t>
  </si>
  <si>
    <t>·	Draft Complementary Law, extending the application of antitrust to the Banking System submitted to Congress, which would: Ø	 Divide responsibility for oversight of mergers and acquisitions between the Central Bank and CADE, the competition authority, with the Central Bank prior screening for systemic responsibility, and passing to CADE all other M&amp;A cases.Ø	Provide a new and exclusive role for CADE in oversight of anticompetitive market conduct practices in banking.</t>
  </si>
  <si>
    <t>·	Constitutional Amendment (Article 192) approved, which ‘ unblocks’ the presentation of legislative changes in the financial system and removes constitutional real interest rate ceilings</t>
  </si>
  <si>
    <t>·	Draft new bankruptcy law submitted to Congress and passed by Lower House.  The proposed new law would:Ø	End long term suspension and piecemeal sale of bankrupt firms and prompt quick resolution as a going concernØ	Increase creditor role in workouts Ø	Improve process of judicial and extrajudicial workouts Ø	Introduce greater priority for new creditors Follow international practice in the treatment of receivables and forward contracts</t>
  </si>
  <si>
    <t>·	Simplifying business entry and operation by:Ø	Introduction of simplified administrative procedures for SMEs registration (e.g. Sistema Fácil in Sergipe and D.F.)Ø	Simplified system for tax collection at the federal level (Super-Simples) submitted to Congress trough the tax reform bill</t>
  </si>
  <si>
    <t>·	Regulation strengthened on asset allocation, eligibility, registration and custody, and enhancements to audit requirements.</t>
  </si>
  <si>
    <t>·	Customs’ reform strategy for trade facilitation approved, as a first step to update Customs’ mission and performance targets</t>
  </si>
  <si>
    <t>P081637</t>
  </si>
  <si>
    <t>Second Programmatic AL</t>
  </si>
  <si>
    <t>·	Approval by the CoM of an updated medium term public administration reform strategy and action plan to secure merit and depoliticization; provide incentives for performance and service orientation; lead to optimization of government structures; and strengthen accountability and transparency in service delivery</t>
  </si>
  <si>
    <t>·	Approval by National Assembly of amendments to Civil Service Law and by CoM of related secondary legislation to take effect from 1 January 2004 to make open competition mandatory for all external  recruitment to career civil servant positions;  to provide for filling of vacancies to be filled through internal recruitment to be based on credible merit-based procedures; and to establish clear criteria for determining which posts are to be advertised on an internal and external basis, and which only on an internal basis</t>
  </si>
  <si>
    <t>·	Reduction of railway labor force by around 10% compared to the level at end  of 2001</t>
  </si>
  <si>
    <t>·	Submission to Council for Economic Policy of concept for education reform strategy and initial action plan designed to improve quality of learning and teaching while strengthening equity; and to improve resource management and fiscal efficiency</t>
  </si>
  <si>
    <t>·	Adoption of a legal framework governing the accountability framework for judges (immunity, tenure, mandate)</t>
  </si>
  <si>
    <t>Enactment of energy legislation consistent with EU Electricity &amp; Gas Directives</t>
  </si>
  <si>
    <t>·	First annual progress report on implementation of the government’s Anticorruption Program approved by CoM and widely disseminated with partnerships established with business and investor associations and NGOs; CoM approval of Anticorruption Program for period 2004 to 2005, including sectoral anticorruption strategies for education and health and linked to anticorruption program  for judiciary approved by Supreme Judicial Council (SJC)</t>
  </si>
  <si>
    <t>·	Enactment of the Social Security Code consolidating the Mandatory Social Insurance Code and the Voluntary Supplementary Pensions Insurance Act and strengthening of the governance of the private pension funds and the supervision capacity of the Financial Supervision Commission (FSC) and introduction of a general prohibition of related party activities</t>
  </si>
  <si>
    <t>·	Elimination of 40 and modification of 50 regulatory regimes based on program approved by the CoM on June 7, 2002</t>
  </si>
  <si>
    <t>·	Approval by CoM and submission to National Assembly of amendments to the Labor Code agreed with Bank (including specific anti-discrimination provisions); enactment of Anti-discrimination Law</t>
  </si>
  <si>
    <t>·	Implementation of measures to improve coverage and efficiency of social assistance programs (including Guaranteed Minimum Income, energy benefits and child allowance)</t>
  </si>
  <si>
    <t>·	Privatization or liquidation of the large SOEs listed in Annex 6B**</t>
  </si>
  <si>
    <t>P082443</t>
  </si>
  <si>
    <t>DRC - Post Conflict Economic Recovery Cr</t>
  </si>
  <si>
    <t>Prior Action for Floating Tranche</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</si>
  <si>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alia:_x000D_
1.	the sequencing of actions required pursuant to the laws of the Borrower to carry out the transition of civil servants from active duty into retirement after having fulfilled mandatory retirement criteria;</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</si>
  <si>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 determination by amount and other modalities, as applicable, of the retirement payment due to civil servants eligible to receive said payments pursuant to the laws of the Borrower; and _x000D_
(b)	a cut-off date for eligibility to the entitlement of retirement payment financed under the Borrower’s program supported through this Retirement Tranche; and_x000D_
_x000D_
1.	the sequencing of actions required pursuant to the laws of the Borrower to carry out the transition of civil servants from active duty into retirement after having fulfilled mandatory retirement criteria;</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</si>
  <si>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  a transparent mechanism for: (i) the identification of beneficiaries of retirement payments referred to in paragraph 2 of this Part B of Schedule 2 to the Agreement; (ii) the disbursement of retirement payments to said beneficiaries; and (iii) the control of funds disbursed to said beneficiaries; and _x000D_
(b)	(i) the guaranteed access of the public to information pertaining to: (A) the list of beneficiaries as referred to in paragraph 2 of this Part B of Schedule 2 to the Agreement; (B) the calendar of payments to said beneficiaries; and (C) calculation method used to identify the retirement payments due to said beneficiaries, and (ii) the publication of regulations and administrative acts pertaining to all matters set forth in paragraphs 2 and 3 of this Part B of Schedule 2 to the Agreement in the Borrower’s Official Gazette and the press and other media of wide circulation in the Borrower’s territory.</t>
  </si>
  <si>
    <t>the Stock of Debt has been validated by the Borrower pursuant to procedures satisfactory to the Association</t>
  </si>
  <si>
    <t>a cut-off date after which domestic creditors are precluded from: (a) submitting claims to be included in the Stock of Debt; or (b) completing or modifying already submitted claims to be included in the Stock of Debt, has been published in the Borrower’s Official Gazette and the press and media of wide circulation in the Borrower’s territory</t>
  </si>
  <si>
    <t>an agreement, has been concluded between the Borrower and its creditors representing at least 75 percent of the Stock of Debt, pertaining to a common discount factor, or discount factors, as the case may be, satisfactory to the Association, applicable to the entire Stock of Debt; and</t>
  </si>
  <si>
    <t>a commercial bank, acceptable to the Association, has been appointed by the Borrower, following a transparent competitive selection process satisfactory to the Association, to effect payment to entitled creditors pursuant to the agreement set forth in paragraph 3 of this Part C, subject to a procedure satisfactory to the Association</t>
  </si>
  <si>
    <t>The macroeconomic policy framework of the Borrower is satisfactory, as measured on the basis of indicators agreed upon between the Borrower and the Association.</t>
  </si>
  <si>
    <t>The Association is satisfied with the progress achieved by the Borrower in the carrying out of the Program</t>
  </si>
  <si>
    <t>an action plan, in form and substance satisfactory to the Association, has been adopted and is being carried out by the Borrower to control utility use and related centralized payments; and</t>
  </si>
  <si>
    <t>SNEL and REGIDESO have begun to implement respective action plans in form and substance satisfactory to the Association to improve the reliability, the transparency and the accountability of their respective billing procedures of the Borrower’s public administration.</t>
  </si>
  <si>
    <t>P082759</t>
  </si>
  <si>
    <t>·	Action program for the HIV-AIDS strategy based on a public health approach</t>
  </si>
  <si>
    <t>·	Ban inspections of businesses by non-authorized Government agencies</t>
  </si>
  <si>
    <t>·	Strengthen administration of intellectual property rights through NOIP.</t>
  </si>
  <si>
    <t>·	Unify the accounting systems of the State Budget and the State Treasury.</t>
  </si>
  <si>
    <t>·	Design an overall Treasury and Budget Management Integrated System</t>
  </si>
  <si>
    <t>·	Stronger public procurement through open bidding and Procurement Bulletin.</t>
  </si>
  <si>
    <t>·	Improve the legal framework for the operation of business associations</t>
  </si>
  <si>
    <t>·	Establish HCFPs in all provinces and pay central Government contribution</t>
  </si>
  <si>
    <t>·	Irrigation management transferred to cooperatives or associations of water users.</t>
  </si>
  <si>
    <t>·	Broaden the equitization process to large SOEs and GCs.</t>
  </si>
  <si>
    <t>·	Issue guidelines for the operation of the Debts and Assets Trading Company.</t>
  </si>
  <si>
    <t>·	Unify the corporate income tax rate to 28 percent irrespective of ownership</t>
  </si>
  <si>
    <t>·	Substantially accelerate the SOE ownership transformation process</t>
  </si>
  <si>
    <t>P082781</t>
  </si>
  <si>
    <t>Bolivia First Programmatic Bank and Corp</t>
  </si>
  <si>
    <t>h)	SBEF incorporated in 2003 the review on Anti-Money Laundering and Combating the Financing of Terrorism (AML/CFT) into bank Inspection manuals and on-site inspections</t>
  </si>
  <si>
    <t>Maintenance of sound macroeconomic framework consistent with policy objectives and programs in IMF Stand-By Agreement (SBA)/Letter of Sector Development Policy (LSD</t>
  </si>
  <si>
    <t>b)	On prudential strengthening. SBEF issued: (i) resolution in November 2003 for loan classification and provisioning of restructured loans; and (ii) Regulation in July 2003 on internal auditing and control system.</t>
  </si>
  <si>
    <t>e)	On prompt corrective action: (i) SBEF issued rules/procedures in April 2003 for application of Art. 112 of the Banking Law; (iii) SBEF instructed in October 2003 a time-bound increase in two banks where a shortfall had been determined, and has solved the identified capital shortfalls in at least one of these banks, following agreed upon principles; and (iii) BCB approved Resolution in April 2003 that eliminated discrimination of access to LOLR facilities for banks under regularization plan.</t>
  </si>
  <si>
    <t>b)	Law of Organization of the Executive Branch (Ley de Organización del Poder Ejecutivo, LOPE) approved in March 2003. Supporting Supreme Decrees issued in March, May, August, and October 2003.  These (i) reaffirmed the exclusive authority of the SBEF in issuing prudential regulation; (ii) defined the role of the Office of the General Superintendent (OGS) of the Sistema de Regulación Financiera (SIREFI); and (iii) clarified the nature of the interrelations between the Government and the financial regulatory and supervisory system.</t>
  </si>
  <si>
    <t>c)	Budgetary procedures implemented through Interinstitutional Agreement of November 2003, ensuring SBEF’s timely access to its budgetary resources within the SIGMA framework, while maintaining high standards of transparency and accountability.</t>
  </si>
  <si>
    <t>a)	Systemic Restructuring Team (SRT) established by Ministerial Resolution in May 2003 to provide vision, coordination, and leadership to the systemic restructuring process, incorporating interlinkages between bank and corporate sector.</t>
  </si>
  <si>
    <t>d)	Interagency technical team established by SRT in May 2003 for the diagnosis of corporations and their interrelations with banks.  It created a Database in SBEF in July 2003 (updated it in November 2003), integrating available information on corporate debtors.</t>
  </si>
  <si>
    <t>c)	SRT approved in December 2003 guiding principles for banking system restructuring strategy (see paragraph 65), chiefly including no bailout of bank shareholders and limiting use of public funds.</t>
  </si>
  <si>
    <t>d)	SBEF has (i) issued Resolution in April 2003 on the Operating Manual and procedures for application of Art. 120 of the Banking Law (for bank resolution), and (ii) intervened and resolved a non-bank financial institution (Mutual) in May 2003 using the recently created legal framework for bank resolution.</t>
  </si>
  <si>
    <t>e)	Decree issued for the creation of the Fund to Support the Financial System (Fondo de Apoyo del Sistema Financiero,FASF), which provides capital support to shareholders of sound financial institutions that acquire the deposits and assets of a financial institution under resolution, and to eligible financial institutions that participate in eligible corporate restructuring processes. SRT provided a tight timetable to bring the FASF into full operation</t>
  </si>
  <si>
    <t>f)	SRT started to implement in December 2003 the TORs for a study to design and implement a plan to improve the framework for corporate reorganization and liquidation.</t>
  </si>
  <si>
    <t>g)	Organization of Superintendency of Enterprises (SE) approved by Supreme Decree 27203 in October 2003.  The SE has assigned budgetary resources for 2003 and included in the budget for 2004, as per report of the General Department of Budget of the MOF.</t>
  </si>
  <si>
    <t>j)	Submit law to Congress, adopting revised the 40+8 Recommendations of the Financial Action Task Force on Money Laundering (FATF).</t>
  </si>
  <si>
    <t>Maintenance of sound macroeconomic framework consistent with policy objectives and programs in IMF Stand-By Agreement (SBA)/Letter of Sector Development Policy (LSDP).</t>
  </si>
  <si>
    <t>a)	Database quarterly updates and analysis to be carried out, including inputs from relevant institutions</t>
  </si>
  <si>
    <t>b)	SBEF to issue resolution establishing the eligibility criteria for financial institutions acquiring deposits and assets of financial institutions undergoing purchase &amp; assumption processes.</t>
  </si>
  <si>
    <t>c)	SBEF to take irrevocable actions to ensure full capitalization or resolution of a selected undercapitalized bank, as agreed with the Bank, following agreed principles.</t>
  </si>
  <si>
    <t>d)	Evidence that the FASF is fully operational, principles and procedures have been made effective, and a Coordination Unit for its operation has been created and it is adequately staffed.</t>
  </si>
  <si>
    <t>e)	The FASF to issue subordinated debt (or other type of instruments agreed with the Bank) to financial institutions carrying out eligible transactions (i.e., mergers, acquisitions, resolutions, and corporate restructuring), in accordance with FASF operating principles and procedures</t>
  </si>
  <si>
    <t>f)	Superintendent of Enterprises appointed.</t>
  </si>
  <si>
    <t>g)	SE to achieve minimal operational capacity to fulfill its basic duties, i.e., has assigned office space and equipment, and has hired essential staff.</t>
  </si>
  <si>
    <t>suitable to potentially initiate a restructuring process and organized workshops with interested corporations and creditors to promote corporate restructuring processes.</t>
  </si>
  <si>
    <t>i)	Issue Decree for the creation of Corporate Restructuring Fund (s) (CRF), to provide fresh money to eligible corporations undergoing restructuring processes.</t>
  </si>
  <si>
    <t>P082871</t>
  </si>
  <si>
    <t>PE  Program.  Decent. &amp; Competitiveness</t>
  </si>
  <si>
    <t>Public Employment Framework law calling for simplification of public employees contracting submitted to Congress and Government has initiated application of an electronic transfer system to pay and control the salaries of national government personnel ("el procedimeiento de abono en cuenta")</t>
  </si>
  <si>
    <t>Government started the process to hire new sector regional directors through a competitive process</t>
  </si>
  <si>
    <t>Congress approved framework law of the Participatory Budget</t>
  </si>
  <si>
    <t>The LTRF included provisions that regulate external borrowing by regional and local governments.</t>
  </si>
  <si>
    <t>Congress approves Ports Law</t>
  </si>
  <si>
    <t>The Macroeconomic framework is consistent with the objectives of the program.</t>
  </si>
  <si>
    <t>Government met macro-fiscal targets specified in the published MMM.</t>
  </si>
  <si>
    <t>National government signed at least 3 contracts with regional or local governments to stimulate private investment in their jurisdiction and share with them the benefits of such investment in accordance with the Ley de Bases for decentralization and the Le de Promocion de la Inversion Privada Desentralizada</t>
  </si>
  <si>
    <t>Congress approved the Law of Fiscal Responsibility and Transparency (LRTF)</t>
  </si>
  <si>
    <t>Government submitted to Congress draft Budget Law for 2004 with specification of transferst to Regions for 2004</t>
  </si>
  <si>
    <t>Government issued regulations establishing minimum requirements for the transfer of social productive infrastructure programs to regional and local governments.</t>
  </si>
  <si>
    <t>Government issued regulations that establish the requirements for approval of new regional investments throug the Sistema Nacional de Inversion Publica (SNIP).</t>
  </si>
  <si>
    <t>Government issued Supreme Decree which created Peru's National Competitiveness Council</t>
  </si>
  <si>
    <t>Congress delegated tax authority to Government for 90 working days strating September 27,2003 to issue tax reform for inter-alia, elimination of sector tax exemptions for the income tax, improve efficiency of municipal tax administration, establish a special system tha promptes compliance of small taxpayers and strengthen taxpayer registration systems and otherwise strengthen tax administration.</t>
  </si>
  <si>
    <t>P082885</t>
  </si>
  <si>
    <t>NICARAGUA PRSC I</t>
  </si>
  <si>
    <t>National Assembly has approved a Civil Service Law satisfactory to IDA.</t>
  </si>
  <si>
    <t>Sufficient financing for the incorporation of 500 additional schools into the Participatory Education Regime in 2004 has been guaranteed.</t>
  </si>
  <si>
    <t>Maintained adequate macroeconomic framework.</t>
  </si>
  <si>
    <t>National Assembly has approved a budget for 2004 that is consistent with poverty reduction expenditures of the non-financial public sector of at least 11.4% of GDP.</t>
  </si>
  <si>
    <t>The Presidency has issued a Presidential Decree, satisfactory to IDA, establishing a single, unified official registry of public investments, complementing the regulations of the National System of Public Investments.</t>
  </si>
  <si>
    <t>SECEP has initiated the routine calculation of the recurrent cost implications of the Public Investment Program, and MHCP has initiated plans to create a Medium Term Expenditure Framework (MTEF) on this basis.</t>
  </si>
  <si>
    <t>All internal revenues and expenditures of the Central Government are channeled through the CUT. MHCP initiated introduction of externally funded revenues and expenditures in the CUT.</t>
  </si>
  <si>
    <t>Presidency has issued a  decree creating the telecommunications investment fund (FITEL).</t>
  </si>
  <si>
    <t>Social Cabinet has approved a Social Protection Policy (Solidaridad), satisfactory to IDA, including a plan of action for strategic areas.</t>
  </si>
  <si>
    <t>National Assembly has appointed a new Superintendent of Pensions. The organizational structure and staffing of the Superintendency of Pensions has been streamlined, respecting fiscal budget constraints.</t>
  </si>
  <si>
    <t>CONAPAS has approved a National Water and Sanitation Strategy, acceptable to IDA and KfW, which defines, among other things, the role of ENACAL in the urban area and of FISE in the rural area.</t>
  </si>
  <si>
    <t>National Assembly has approved a 2005 budget that allows for the incorporation of 1,180 additional schools into the Participatory Education Regime.</t>
  </si>
  <si>
    <t>CONADETI has completed demarcation, the Intendencia de la Propiedad has titled and the Supreme Court has registered at least 5 indigenous territories in the Bosawas region.</t>
  </si>
  <si>
    <t>A Presidential Decree has been issued modifying the regulations of the Law of Municipalities in a fiscally sustainable manner, by balancing, within the limitations imposed by law, municipal expenditures with resources transferred to municipalities, and the 2005 budget conforms with the approved decree.</t>
  </si>
  <si>
    <t>National Assembly has approved a budget for 2005 that is consistent with poverty reduction expenditures of the non-financial public sector of at least 11.6% of GDP.</t>
  </si>
  <si>
    <t>Execution of poverty reduction expenditures of the non financial public sector in 2003 represented at least 11% of GDP.</t>
  </si>
  <si>
    <t>CNE has restructured the rural electrification fund (FODIEN), in consultation with MHCP, through: (i) the necessary modifications of  the FODIEN’s legal structure, based on its evaluation, (ii) the entry into effect of rules and procedures for sub-project selection, implementation and monitoring, (iii) the   establishment of funding, financing mechanisms and subsidy allocation criteria for sub-projects, (iv) the  entry into effect of rules and procedures for FODIEN’s management, and (v) the adoption of  a medium-term financing plan of  FODIEN, consistent with overall fiscal sustainability.</t>
  </si>
  <si>
    <t>In accordance with the roadmap for pension reform: (i) the Presidency has issued decrees, satisfactory to IDA, reforming decrees 57-2000 and 975, before AFPs start to operate, to partially reduce the fiscal impact of the pension reform by, inter alia, adjusting the replacement rate of the compensation bond and the number of years for determining the average salary used to calculate pension benefits, (ii) the Superintendencies of Banks and Pensions have agreed on a satisfactory information sharing system between them, and (iii) the Superintendencies of Banks and Pensions have designed a “Chinese Wall” system to prevent the use of  inside information between AFPs and their parent companies in the banking system.</t>
  </si>
  <si>
    <t>P082996</t>
  </si>
  <si>
    <t>Third Programmatic Financial &amp; Public Sector AL</t>
  </si>
  <si>
    <t>·	Satisfactory macroeconomic program including track record for at least 2004 (Q1) to be evaluated on the basis of the overall program and with respect to key economic variables</t>
  </si>
  <si>
    <t>·	Satisfactory EBF law is submitted by the Council of Ministers to Parliament</t>
  </si>
  <si>
    <t>·	Agreement is reached on medium-term agriculture policy paper including satisfactory provisions for DIS.</t>
  </si>
  <si>
    <t>·	Agreement has been reached on the principles, scope, and contents of satisfactory and  comprehensive set of  draft amendments to the Banking Act that will be submitted to the Council of Ministers and which will (a) delineate the functions of and regulate the collaboration between BRSA and SDIF as well as  to secure the institutional independence of each of these institutions and (b) enhance SDIF’s collection enforcement powers.</t>
  </si>
  <si>
    <t>·	The Government has made the decision to hire consultants with adequate experience and qualifications under satisfactory TORs to carry out a due diligence of VB.  The process of selecting consultants  with adequate qualifications and experience to carry out the due diligence activities has been launched.</t>
  </si>
  <si>
    <t>·	The Government in collaboration with Ziraat and Halk banks have prepared satisfactory TORs to engage strategic advisors to formulate a privatization strategy which includes required prior restructuring actions</t>
  </si>
  <si>
    <t>·	Implementation of the comprehensive public employment program is satisfactory.</t>
  </si>
  <si>
    <t>·	Legislation establishing a  satisfactory code of conduct for civil servants is enacted</t>
  </si>
  <si>
    <t>·	Progress in preparation of civil service reform strategy is satisfactory.</t>
  </si>
  <si>
    <t>·	Satisfactory macroeconomic program including track record for at least 2004 (Q3) to be evaluated on the basis of the overall program and with respect to key economic variables</t>
  </si>
  <si>
    <t>·	A satisfactory new TCA law clearly defining the scope and types of audits, in conformity with the PFMC law, is submitted to Parliament.</t>
  </si>
  <si>
    <t>·	Agriculture framework law is enacted including satisfactory provisions for DIS.</t>
  </si>
  <si>
    <t>·	Satisfactory EBF law is enacted</t>
  </si>
  <si>
    <t>·	Satisfactory amendments to the Banking Act have been enacted and are being implemented.</t>
  </si>
  <si>
    <t>·	Implementation of BRSA strategic plan and SDIF institutional development strategy is satisfactory.</t>
  </si>
  <si>
    <t>·	The regulations for the amended EBA have been satisfactorily implemented</t>
  </si>
  <si>
    <t>·	The Government has reviewed the due diligence report and the Council of Ministers has adopted a satisfactory strategy to bring about private sector control of VB and such strategy is being satisfactorily implemented.</t>
  </si>
  <si>
    <t>·	The Council of Ministers has adopted a satisfactory restructuring and privatization strategy for Halk and Ziraat and such strategy is being satisfactorily implemented</t>
  </si>
  <si>
    <t>·	Implementation of the medium-term strategy to improve the tax system is satisfactory.</t>
  </si>
  <si>
    <t>P083080</t>
  </si>
  <si>
    <t>Secondary Education Development Program</t>
  </si>
  <si>
    <t>§	Enactment of regulations on capitation, development and scholarship grants for secondary schools</t>
  </si>
  <si>
    <t>§	Enactment of regulations on norms for posting of teachers in public schools with a view to achieving by 2008 a ratio of at least 30 students per teacher</t>
  </si>
  <si>
    <t>§	Conclusion of arrangements between the Tanzanian Institute of Education (TIE) and private sector publishers for publishing existing textbook titles, and to disengage TIE from publishing new textbooks for secondary schools</t>
  </si>
  <si>
    <t>§	Enactment of regulations for a package of benefits to attract teachers to underserved areas;</t>
  </si>
  <si>
    <t>§	Revision of the textbook evaluation process, incorporating agreed criteria, standards and procedures</t>
  </si>
  <si>
    <t>§	Revised curricula completed and introduced; revised examination structure approved and distributed to all schools</t>
  </si>
  <si>
    <t>§	Government reduction in fees for public secondary schools from TSh 40,000 to TSh 20,000 starting in 2005 school year</t>
  </si>
  <si>
    <t>§	Adoption and implementation of a program for continuous professional development of school managers and teachers in secondary education</t>
  </si>
  <si>
    <t>§	New regulatory framework and organizational structure in place for decentralized management of secondary education</t>
  </si>
  <si>
    <t>§	Budgetary allocations made to cover staffing, scholarships, capitation grants, and development grants for facilities and pedagogical improvements according to agreed norms;</t>
  </si>
  <si>
    <t>P083228</t>
  </si>
  <si>
    <t>Punjab Education Reform Program</t>
  </si>
  <si>
    <t>restructure the teacher training program to improve teacher quality</t>
  </si>
  <si>
    <t>at least 30 TOPs signed for FY05 with agreed annual performance targets.</t>
  </si>
  <si>
    <t>annual performance targets  agreed in the TOPs</t>
  </si>
  <si>
    <t>Monitoring targets agreed with the districts and included in the signed TOPs</t>
  </si>
  <si>
    <t>Commission independent third party surveys (first one to be initiated in FY04) to assess availability of reform inputs at the school level</t>
  </si>
  <si>
    <t>Free schooling provided up to matriculation level (10th grade)</t>
  </si>
  <si>
    <t>free textbooks to reach 75% of students on time.</t>
  </si>
  <si>
    <t>improve existing school infrastructure through provision of basic facilities such as boundary walls for girls schools , and overall infrastructure rehabilitation</t>
  </si>
  <si>
    <t>Restructure PEF funcitoning</t>
  </si>
  <si>
    <t>Undertake a review of the policy and legal framework as it affects private schooling in Punjab  and develop policies to facilitate its expansion.</t>
  </si>
  <si>
    <t>Open up textbook development to authors external to the textbook board.  Selection of books made through a group  of independent experts before sending for final approval of federal government</t>
  </si>
  <si>
    <t>evaluate pilot scholarshop program, modify if necessary nad start expanding to toher districts.</t>
  </si>
  <si>
    <t>Design and initiate implementation of district capacity building</t>
  </si>
  <si>
    <t>Completion of departmental accounts committee (DAC) review of audit reports and audited accounts up to 2001/02</t>
  </si>
  <si>
    <t>Implement regular programs for capacity building and training of procurement staff at province and district level</t>
  </si>
  <si>
    <t>Approve education budget for 2004-5 showing at least a 15% increase</t>
  </si>
  <si>
    <t>Provincial real education expenditures include an increased level of non-salary expenditures.</t>
  </si>
  <si>
    <t>Updated letter of Sector Development Policy issued by Punjab Government</t>
  </si>
  <si>
    <t>Update MTBF</t>
  </si>
  <si>
    <t>Provide PESRP conditional grants to disctricts using a formula which reflects both need and performance.</t>
  </si>
  <si>
    <t>carry out ex-post procurement audits on a sample basis as part of independent third party survey of PESRP, and tke corrective actions as needed.</t>
  </si>
  <si>
    <t>P083905</t>
  </si>
  <si>
    <t>CO Prog Fiscal and Inst Adj II</t>
  </si>
  <si>
    <t>13.	The Borrower has approved CONPES document number 3248 dated October 20, 2003, establishing the overall strategy of public sector reform and a recommendation to design indicators on public sector productivity and effectiveness</t>
  </si>
  <si>
    <t>14.	The Borrower has developed a monitoring and evaluation system for the state reform process with indicators of productivity and effectiveness and has widely publicized it, including its publication through DNP’s web site.</t>
  </si>
  <si>
    <t>The Borrower has submitted to popular vote the provision of the Referendum that reallocates royalty transfers to educational services.</t>
  </si>
  <si>
    <t>8.	The Borrower has approved CONPES document number 3250, dated  October 20, 2003, establishing, inter alia, the new policy for legal defense of the state, including legal reform if necessary.</t>
  </si>
  <si>
    <t>The macroeconomic framework of the Republic of Colombia is consistent with the objectives of the program</t>
  </si>
  <si>
    <t>12.	The Borrower, through MHCP and DNP, has signed pilot management agreements with SENA and ICBF</t>
  </si>
  <si>
    <t xml:space="preserve">	The execution of the Borrower’s national central government budget for the year 2003, through the end of the third calendar quarter, prior to Loan initial disbursements, has not exceeded 75% of the overall deficit limit in said budget.</t>
  </si>
  <si>
    <t>4.	The Borrower has approved CONPES document number 3252 dated October 20, 2003, that outlines the strategy for national central government budget reform, including, inter alia: (a) the elimination or reduction of permanent entitlements and earmarked revenues; (b) the regulation of the use of forward budgeting; and (c) the establishment of controls over expenditure aggregates.</t>
  </si>
  <si>
    <t>5.	The Borrower’s Executive Branch has submitted to the Borrower’s Congress and said Congress has approved, the 2004 budget bill of law, to approve the Borrower’s 2004 public budget, to include, inter alia: (a) medium term fiscal outlooks; (b) the calculation of tax expenditures and contingent liabilities; and (c) the presentation by functions of the Borrower’s government sector, integrating current and capital Borrower’s government expenditures</t>
  </si>
  <si>
    <t>9.	The Borrower has approved CONPES document number 3249, dated October 20, 2003, establishing, inter alia: (a) the principles that apply to government public procurement; (b) the creation of a new agency or the assignment to an existing agency of public sector procurement responsibilities; and (c) the definition of a strategy for developing and implementing e-procurement.</t>
  </si>
  <si>
    <t>10.	The Borrower has proposed to its legislature modifications to the bill of law amending Law 80 that incorporate the recommendations of CONPES, including, inter alia: (a) common principles for public procurement; (b) introduction of economic considerations into the public procurement process; and (c) institutional framework for public procurement.</t>
  </si>
  <si>
    <t>11.	The Borrower has approved CONPES document number 3251, dated October 20, 2003, establishing the basic principles and strategic planning for Asset Management, including, inter alia: (a) the institutional framework for Asset Management; (b) the management information systems required for Asset Management; and (c) the rules and procedures for Asset Management</t>
  </si>
  <si>
    <t>15.	The Borrower has enacted Law Number 819 that regulates, inter alia: (a) the annual presentation of: (i) a medium-term fiscal framework with deficit targets linked to debt sustainability; (ii) a report of  fiscal results to congress (including all debt and contingent liabilities); and (iii) a financial plan that includes measures to fully compensate for any fiscal slippage in the previous year; (b) restrictions on future spending obligations of national and sub-national governments; and (c) the obligation to include the fiscal impact and source of financing within any new national law that affects taxes or expenditures.</t>
  </si>
  <si>
    <t>7.	The Borrower’s Ministry of Education has issued a resolution (Resolution Number 277/03, dated February 17, 2003), to establish the eligibility criteria to allocate economic resources generated from the application of Law 21 for the benefit of public education infrastructure projects in the Borrower’s territory.</t>
  </si>
  <si>
    <t xml:space="preserve">	The Borrower has issued the necessary executive decrees to regulate the application of  Law 788</t>
  </si>
  <si>
    <t>3.	The Borrower, through DIAN, has: (a) developed and implemented software to cross reference information with financial institutions to ensure that interest reported by them match interest reported by taxpayers; (b) audited at least 50% of large taxpayers (as defined in Article 562 of the Borrower’s tax code)  affected by the new taxes; (c) established and published indicators of the cost and time required for tax filing compliance by taxpayers; and (d) has carried out at least 80 integrated tax and customs audits.</t>
  </si>
  <si>
    <t>P083982</t>
  </si>
  <si>
    <t>Economic Recovery Support SAL</t>
  </si>
  <si>
    <t>·	Increasing transparency in the Executive Branch through the issuance of a Decree in December 2003, governing inter alia: (a) the free access to the public of information concerning the actions and activities carried out by the Executive Branch and entities and/or agencies, (either public or private) under the jurisdiction or regulated by the Executive Branch; (b) registration and publication of lobbying  activities; and (c) public participation in the elaboration of norms drafted by the agencies/entities under the jurisdiction of the Executive Branch</t>
  </si>
  <si>
    <t>·	Increasing transparency in the Judicial Branch through the promulgation of a Decree in June 2003 modifying the system of designating  judges to the Supreme Court by allowing civil society to opine about the pre-selected  candidates.</t>
  </si>
  <si>
    <t>·	Promoting R&amp;D at the firm level through: (i) implementation of fiscal incentives for R&amp;D and innovation awarded to firms competitively; and (ii) creation and regulation in April 2003 of the position of “Researchers in Enterprises” in National Science and Technology Council (CONICET) to promote the temporary work of public sector researchers in private enterprises.</t>
  </si>
  <si>
    <t>·	Redirecting public R&amp;D towards productive activities through: (i)  approval in November 2003 of the National R&amp;D Plan for 2004 by the Science and Technology Cabinet, and the approval of its budget in December 2003.  The Plan reorients expenditures to programs with impact on the productive sector and the budget allocates over 50% of the funds to applied research; and (ii) approval by the Secretariat for Science and Technology of 10 projects detailed in the National R&amp;D Plan for 2004.</t>
  </si>
  <si>
    <t>·	Strengthening standards and accreditation and certification infrastructure through: (i) accreditation during 2003 of 11 of the National Institute of Industrial Technology (INTI) centers by an international accreditation organization; and (ii) official request by the Argentine Accreditation Organization (OAA) in March 2004 for a final accreditation evaluation by international accreditation agencies</t>
  </si>
  <si>
    <t>·	Increasing private/public coordination by: (i) establishment of the Council for International Trade with participation of the academic and private sectors; and (ii) implementation of the Foreign Trade Support Program (PACE) establishing a mechanism to increase private sector participation in areas of foreign trade.</t>
  </si>
  <si>
    <t>·	Adjusting utilities’ tariffs and subsidies by (i) issuing resolutions that  increase  the seasonal price of wholesale electricity and a decree that allows gas contract negotiations between producers and large consumers; and (ii) submitting to Congress a draft Social Tariff Law which addresses both basic access and consumption subsidy needs, proposes a transparent and non-distortionary financing mechanism, and limits consumption subsidies to a level commensurate to basic needs, (iii) implementation of  the first gas well-head price increase, and (iv) approving the Energy Conservation Plan (Programa de Uso Racional de la Energia) that covers May 2004-April 2005.</t>
  </si>
  <si>
    <t>·	Establishing the institutional mechanisms for contract renegotiations by: (i) creating the Public Utilities and Infrastructure Concessions Renegotiation Unit  (UNIREN) in charge of renegotiating 62 public utilities concessions; and (ii) enacting a law to extend the renegotiation of public service and infrastructure concessions until December 2004,  and establishing a “fast track” process to ratify in Congress the proposed amendments.</t>
  </si>
  <si>
    <t>FE</t>
  </si>
  <si>
    <t>·	Facilitating SME access to credit by the signing in November 2003 an agreement between the Subsecretariat of SMEs and the Buenos Aires Stock Exchange to facilitate SME access to capital markets.</t>
  </si>
  <si>
    <t>·	Promoting linkages between large firms and SMEs and among SMEs through two Government programs created in November 2003 that: (i) link private sector enterprises and public sector agencies in nine productive sectors (Competitiveness Fora)  to enhance export and import substitution potential; and (ii) promote export coordination between large companies and commercially linked SMEs</t>
  </si>
  <si>
    <t>·	Strengthening prudential regulation by: (i) reintroducing the distinction between classification and provisioning rules for commercial credit exposures and consumer lending; (ii) reintroducing, in January 2004, the eight percent solvency ratio for bank loans; and (iii) introducing an increasing capital requirement for holdings of public bonds that will reach 8 percent in 2009</t>
  </si>
  <si>
    <t>·	Advancing compensation to the banks by: (i) the Central Government providing compensation payments related to asymmetric pesification, and placing compensation bonds in escrow accounts; and (ii) the Government issuing a Decree, in January 2004, on compensation payment to banks related to asymmetric indexation of deposits and loans.</t>
  </si>
  <si>
    <t>·	Establishing the amortization schedule of Amparos through the Central Bank’s issuance of a regulation to amortize amparos in 60 month installments.</t>
  </si>
  <si>
    <t>·	Reducing transaction costs in the financial sector by allowing 0.2 percent of the transaction tax on checks to be credited against income taxes.</t>
  </si>
  <si>
    <t>·	Improving the reimbursement of taxes, duties and drawback by: (i) specifying, in April 2003, the types of goods for which an immediate repayment of the duty drawback would be facilitated; (ii) issuing a regulation in January 2003 of the “factory customs system” requiring car industry exporters to pay taxes on inputs only on those final products sold in the internal market; and (iii) allowing the use of tax credits due exporters to be used to offset their tax obligations</t>
  </si>
  <si>
    <t>·	Increasing policy coordination at the Executive level by designating the Sub-Secretariat of Trade Policy and Management as coordinating entity for foreign trade policies.</t>
  </si>
  <si>
    <t>·	Facilitating SMEs exports through the establishment in November 2003 of a program that provides support to SMEs for the preparation and implementation of their first export business plans.</t>
  </si>
  <si>
    <t>·	Increasing flexibility of foreign exchange transactions through regulations issued by the Central Bank that: (i) establish more flexible foreign exchange regulations for imports; (ii) establish more flexible foreign exchange regulations for exports; and (iii) reduce export surrender requirements.</t>
  </si>
  <si>
    <t>·	In situ supervision of 50 percent of all banks in the system has been initiated, including the largest banks in terms of assets.</t>
  </si>
  <si>
    <t>·	All banks in the system have presented individual strategies to the Central Bank to ensure the viability of their operations in the context of acceptable multi-year business plans</t>
  </si>
  <si>
    <t>·	Establishment of a program of fiscal incentives for risk capital investments in science and technology in Argentina</t>
  </si>
  <si>
    <t>·	Progress in strengthening the regulatory framework in the public service and infrastructure sectors in a manner that is consistent with the renegotiated concessions, supportive of private sector participation in the provision of public services and infrastructure, consistent with the government’s social objective of protecting low-income consumers and incorporating sound principles of regulatory accounting.</t>
  </si>
  <si>
    <t>·	Issuance by the Government of a plan to restore the normal functioning of the stabilization fund for the wholesale electricity market and implementation of this plan in accordance with its terms.</t>
  </si>
  <si>
    <t>·	Issuance of regulations to Law 25467 on  Science, Technology and Productive Innovation.</t>
  </si>
  <si>
    <t>·	Issuance of a regulation to the Transport Law that will allow the unfettered circulation of containers and provide a standard for the Multimodal Transport Document.</t>
  </si>
  <si>
    <t>·	Compensation payments to the banks have been completed for all losses recognized by the Central Bank, resulting from asymmetric pesification</t>
  </si>
  <si>
    <t>·	Agreement signed between the UNIREN and at least 39 Concessionaires (including gas and electricity concessionaires) on amendments to the concession and license contracts</t>
  </si>
  <si>
    <t>·	Presentation to the Bank of separate action plans by at least 4 Competitiveness Fora to improve the productivity and competitiveness of enterprises in each sector.</t>
  </si>
  <si>
    <t>·	Approval of the model guarantee contract by the Administration Committee of the Guarantee Fund for SMEs (FOGAPyME) and the provision of at least 5 guarantee contracts by FOGAPyME in favor of an equal number of Reciprocal Guarantee Societies</t>
  </si>
  <si>
    <t>P085433</t>
  </si>
  <si>
    <t>DO Social Crisis Response Adjustment Loa</t>
  </si>
  <si>
    <t>A.2.	Government issues presidential decree to permit the importation of donated milk powder, to be used only for the school feeding program (no sales on open market), with quality verified by Dominican authorities.</t>
  </si>
  <si>
    <t>G.1	Provision in the 2004 Budget of necessary resources for the following programs:-	School Feeding (RD$1.5 billion)-	School Attendance TAE (RD$ 320,000)-	Educational Materials (RD $ 497,000)-	Classroom Maintenance (RD $ 348,000)-	Support to Undocument-ed Schoolchildren (RD $ 1 million)-	Maternal-child health (RD$ 42 million);-	Expanded Immunization Program (RD$ 57 million;-	Blood Banks (RD$22.89 million);-	TB (RD$25 million);-	Rabies (RD$8.6 million)-	STDs and HIV/AIDS (RD$ 42.5 million);-	Vector-borne diseases  (RD$37.2 million);-	Essential Drugs (RD$871 million)-	Medical Supplies/ Hospital Subsidies (RD$ 764 million);</t>
  </si>
  <si>
    <t>K.1	Contracting of one or more civil society organizations  for the monitoring of fulfillment of conditions in the Policy Matrix, in accordance with terms of reference acceptable to the World Bank, covering the school breakfast program,TAE program, subsidized health insurance program and support to undocumented Dominicans.</t>
  </si>
  <si>
    <t>D.1.	For school year 2003-04, continuation of Government policy permitting undocumented children to enroll in school and inscription of at least 7,000 undocumented Dominican children into basic education, in addition to the 63,000 undocumented children admitted in 2001-02.</t>
  </si>
  <si>
    <t>H.1	Promulgation by presidential decree of the following regulations:- (i) “Habilitación de los establecimientos y servicios de salud”- (ii) “Habilitación de Bancos de Sangre y Servicios de Transfusión”- (iii) “Registro de Reactivos para Diagnostico Clínico”- (iv) “Habilitación de Laboratorios Clínicos”- (v) “Provisión de las Redes de los Servicios Públicos de Salud”</t>
  </si>
  <si>
    <t>Maintenance of satisfactory macroeconomic framework as demonstrated by the continued implementation of the Government stabilization program.</t>
  </si>
  <si>
    <t>F.2	Publication and wide dissemination of Electricity Sector Report prepared by the Panel of Experts.</t>
  </si>
  <si>
    <t>I.1	Submission to World Bank of external report (preliminary version) commissioned by Social Cabinet to evaluate social programs, and proposed matrix of programs to be considered for consolidation or elimination.</t>
  </si>
  <si>
    <t>F.1	A) Provision in the 2004 National Budget of necessary resources to finance electricity subsidies and ensure financial flows from distributors to generators to purchase fuel for power generation; and B) written commitment consistent with the Government’s National Budget and public sector deficit targets, that overall central government transfers to the power sector will amount to the equivalent of about US$240 million in 2004.</t>
  </si>
  <si>
    <t>B.2.	Establishment within the SEE of an operational unit for TAE program administration, with necessary human and technological resources</t>
  </si>
  <si>
    <t>D.4.	Provision of at least 11,000 birth certificates to previously undocumented children enrolled in school, in accordance with agreement between SEE and the Central Election Council.</t>
  </si>
  <si>
    <t>K.4	Civil Society Organziation Monitoring Report and Government’s response submitted to World Bank.</t>
  </si>
  <si>
    <t>H.6	Revision of process for categorizing beneficiaries for the non-contributory health insurance system, through:- National Health Council approval  of a revised operational manual for community committees; and-   promulgation of presidential decree introducing the revisions for the prioritization /categorization of beneficiaries, in accordance with CNSS amendments.</t>
  </si>
  <si>
    <t>H.2	Promulgation by presidential decree of “The Regulation of Human Resources in the National Health System”.</t>
  </si>
  <si>
    <t>Maintenance of satisfactory macroeconomic framework as demonstrated by the continued implementation of the Government stabilization program</t>
  </si>
  <si>
    <t>E.2	Approval by the Social Cabinet of Operational Manual submitted by INESPRE and commencement of targeted food subsidy program in accordance with manual.</t>
  </si>
  <si>
    <t>C.2.	The non-contributory health insurance program enrolls and affiliates 35,000 additional poor families in Regions IV and V for a cumlative total of 70,000.</t>
  </si>
  <si>
    <t>F.3	Government will exhibit evidence of fuel deliveries for electricity generation, amounting to over US$30 million, financed through the national budget.</t>
  </si>
  <si>
    <t>F.4	CDE will continue to supply the PRA program with at least 80GWh per month at no cost to the distribution companies.</t>
  </si>
  <si>
    <t>F.5	Tariffs for users below 200kWh per month will remain frozen at December 1, 2003 levels.</t>
  </si>
  <si>
    <t>B.3.	Approval by the SEE of TAE Operational Manual and use of Proxy Means Test developed by ONAPLAN for new entrants as of January 1, 2004.</t>
  </si>
  <si>
    <t>Promulgation of presidential decree ordering the elimination of at least 5 ineffective social programs</t>
  </si>
  <si>
    <t>P086543</t>
  </si>
  <si>
    <t>PY Economic Recovery Loan</t>
  </si>
  <si>
    <t>No increase in Central Administration salaries by the new administration during the 2003.</t>
  </si>
  <si>
    <t>Sixty percent (60%, totaling 125,000) of all public employees  in Central Administration agencies have been checked for duplicative salary payments.  1,650 have been identified as holding more than one job, and  a system has been set up to regularize their situation via elimination of extra positions.</t>
  </si>
  <si>
    <t>Public bidding has been launched to hire technical assistance to design a data base for the Public Sector Pension System (Caja Fiscal) and to digitalize contributor and beneficiary files. ; and (ii) design a process  for the restructuring of contributory and non-contributory pensions of said System.</t>
  </si>
  <si>
    <t>A draft law for reforming the Public Sector Pension System (Caja Fiscal) has been submitted to Congress, including the following measures: (i) increase of the retirement age; (ii) lengthening of the time period over which the salary base for pension benefits is calculated; (iii) reduction in replacement rates for mandatory and early retirement; (iv) raising of the age and years of contribution required for early retirement; and (v) harmonization of contributions and benefits of  the Public Sector Pension System with those of other existing pension funds.</t>
  </si>
  <si>
    <t>Existence of an acceptable macroeconomic framework</t>
  </si>
  <si>
    <t>A Census  of employees in the public sector has been launched in order to determine the number of public employees and their positions.</t>
  </si>
  <si>
    <t>The Central Unit of Public Investment (Unidad Central de Inversión Pública) in the Ministry of Finance has been created.</t>
  </si>
  <si>
    <t>A financial management action plan has been adopted, including the following measures : (i) introduction of accrual accounting in the Integrated System of Financial Management (Sistema Integrado de Administración Financiera (SIAF)) ; and (ii) implementation of SIAF in the public decentralized agencies of the non-financial sector.</t>
  </si>
  <si>
    <t>Withdrawal of supplemental budget requests presented to Congress during calendar year 2003, with the exception of requests for the purpose of external debt payments and social sectors expenditures.</t>
  </si>
  <si>
    <t>A draft-law for the annual budget for calendar year 2004 (Presupuesto General de la Nación – Ejercicio Fiscal 2004) has been submitted to Congress, and is consistent with the attainment of a primary surplus in the Central Administration.</t>
  </si>
  <si>
    <t>A draft-law for the annual budget for calendar year 2004 (Presupuesto General de la Nación – Ejercicio Fiscal 2004) has been submitted to Congress, with a shift to program and results format</t>
  </si>
  <si>
    <t>A Procurement Action Plan has been adopted that includes development and implementation of: (i) the institutional and operational framework for the DGCP and the agency procurement units; (ii) a human resources development plan; (iii) an electronic information and procurement system; and (iv) strengthened contract management.</t>
  </si>
  <si>
    <t>An agreement with Transparency Paraguay for actions to improve the transparency of public resource use in the Ministry of Finance has been signed.</t>
  </si>
  <si>
    <t>A decree for the regulation of the new Public Procurement Law and a resolution creating the Directorate General of Public Procurement (DGCP) have been issued, and the contents of the regulation have been disseminated. A Procurement Action Plan has been adopted that includes development and implementation of: (i) the institutional and operational framework for the DGCP and the agency procurement units; (ii) a human resources development plan; (iii) an electronic information and procurement system; and (iv) strengthened contract management.</t>
  </si>
  <si>
    <t>Public bidding has been launched to hire technical assistance to design a process for the restructuring of contributory and non-contributory pensions of  the Public Sector Pension System (Caja Fiscal</t>
  </si>
  <si>
    <t>Increase in the excise tax on diesel oil (gasoil)  to 20%.</t>
  </si>
  <si>
    <t>A draft law on administrative and tax reform (Reordenamiento Administrativo y Adecuación Fiscal) has been submitted to Congress,  including the following measures:-	widening of the VAT base through generalization of VAT to agriculture, services, and current contributors to the Tributo Unico, -	reduction of exemptions, -	increase in the excise tax on alcohol and cigarettes,-	reduction of the income tax rate on firms and a widening of the income tax base.</t>
  </si>
  <si>
    <t>Measures to combat tax evasion have been adopted, including: (i) the removal of all non-customs employees from customs areas; (ii) the elimination of ad-hoc checkpoints along transport routes; (iii) the creation of a special technical unit combining staff from the  Public Prosecutor’s Office (Ministerio Público), and the ministries of the Interior, Finance and Industry and Commerce in order to improve coordination of efforts on combating tax evasion and informality of the economy; and (iv) the launching of an educational and awareness-raising campaign for tax compliance.</t>
  </si>
  <si>
    <t>A draft law for a new Customs Code has been submitted to Congress, including measures for renewal and simplification of administrative procedures, promotion of selective audits, the granting of financial autonomy to the Customs Administration and the professionalization of its staff.</t>
  </si>
  <si>
    <t>P087841</t>
  </si>
  <si>
    <t>Social Sectors PSL</t>
  </si>
  <si>
    <t>The Ministry of Education has prepared the Mulit-annual Operational Plan (POMA) 2004-2008 for  the education sector, imcorporating in its objectives the MDG.</t>
  </si>
  <si>
    <t>The Government has approved a supreme decree which regulates Law 2042 and provides that 5% of the resources from its social security administration budget is allocated to fund disease prevention activities, particularlly for the PAI.</t>
  </si>
  <si>
    <t>Bolivia maintains a stable macroeconomic framework</t>
  </si>
  <si>
    <t>The Government has started a process to implement a participative evaluation system which will gather the opinions, satisfaction levels and expectations of the users on the quality and adequacy of the health, education and water and sanitation programs.  Therefore, the government has: (I) presented to the civil society a proposal of the mechanisms and instruments for the follow-up and participative evaluation of the the MDGs; and (ii) has signed an inter-ministerial agreement (health, educatin and basic sanitation) to develop the abovementioned proposal.</t>
  </si>
  <si>
    <t>The Government has created a RPS with, at least, the following characteristics: (i) mechanisms to coordinate existing programs, avoid overlap and guarantee a coherent operation between the RPS and PNC; (ii) a coordination unit formally set under the direction of DUF; (iii)  operational manuals including criteria to improve targeting according to unemployment and poverty incidence  and select eligible projects which are not part of routine mainenance obligations of the municipalities and (iv) design of a single beneficiary registry system.</t>
  </si>
  <si>
    <t>Approval of a law tha permits the direct channeling of external financing resources to all water and sanitation providers and approval of a supreme decree that establishes the new financing policy and the Institutional Modernization Program for the water and sanitation sector, including mechanisms fo rthe allocation fo credits and grants to the public and mixed service providers (EPSAS) either directly or through the municipalities.</t>
  </si>
  <si>
    <t>A supreme decree that authorizes the creation of FUNDASAB has been enacted.</t>
  </si>
  <si>
    <t>•	Adoption of the Letter of Sector Policy</t>
  </si>
  <si>
    <t>Take all possible steps to ensure that the process of procuring power under the Small Power Plant Program is transparent and is based on competitive procedures.</t>
  </si>
  <si>
    <t>GY Financial &amp; Fiscal Stability - PDPC</t>
  </si>
  <si>
    <t>Romania Cat DDO</t>
  </si>
  <si>
    <t>Yes</t>
  </si>
  <si>
    <t>P162548</t>
  </si>
  <si>
    <t>The Secretary of State in charge of Water and Environment has established, through a Circular dated January 19, 2009, the National Commission for the National Municipal Solid Waste Management Program.</t>
  </si>
  <si>
    <t>The National Commission for the National Municipal Solid Waste Management Program has adopted the eligibility criteria for the allocation of financial support to municipalities under the National Municipal Solid Waste Management Program.</t>
  </si>
  <si>
    <t>The Decree No. 2-07-253 dated July 18, 2008 related to classification of waste has been published in the Official Gazette dated August 7, 2008.</t>
  </si>
  <si>
    <t>The Ministry of Interior and the Secretariat of State in charge of Water and Environment have approved the draft decrees related to: (i) procedures for the elaboration of the provincial or prefectural master plan for municipal solid waste; and (ii) administrative procedures and technical standards for municipal solid waste landfilling.</t>
  </si>
  <si>
    <t>Appropriate funding has been made available to the National Municipal Solid Waste Management Program for 2008, and the Borrower's budget law for 2009 includes appropriate budget allocation in support to the National Municipal Solid Waste Management Program.</t>
  </si>
  <si>
    <t>The Minister of Interior has appointed the Fonds d'Equipement Communal as the coordinating entity in charge of developing a national Clean Development Mechanism program to facilitate municipalities' access to the carbon market.</t>
  </si>
  <si>
    <t>A funded capacity development program in the municipal solid waste sector targeting municipalities has been launched.</t>
  </si>
  <si>
    <t>The Decree No. 2-04-563 dated November 4, 2008 related to the responsibilities and operations of the national and regional EIA committees, and the Decree No. 2-04-564 dated November 4, 2008 related to procedures for EIA public consultation processes have both been published in the Official  Gazette dated November 20, 2008.</t>
  </si>
  <si>
    <t xml:space="preserve">The National Commission for the National Municipal Solid Waste Management Program  has adopted principles for the inclusion of social considerations in the framework of the National Municipal Solid Waste Management Program. </t>
  </si>
  <si>
    <t>1.5 The Borrower, through State Bank of Vietnam, has publicized publicly disclosed through its official website the level of non-performing loans in commercial banks by end of 2015 in accordance with Circular 02/2013/TT-NHNN dated January 21, 2013 on asset classification and provisioning as amended by Circular 09/2014/TT-NHNN dated March 18, 2014 as evidenced through a letter dated March 22, 2016 provided by the State Bank of Vietnam to the Bank.</t>
  </si>
  <si>
    <t>2.4 The Borrower, through the Ministry of Finance, has prepared an updated medium-term debt management program for the period 2016-20, with strengthened risk analysis based on additional scenarios and updated macroeconomic assumptions as evidenced through official letter of Ministry of Finance and excerpt of report 111/BTC-NSNN, dated February 19th 2016</t>
  </si>
  <si>
    <t>2.5 The Borrower, through State Treasury, has implemented Treasury Single Account procedures in the State Bank of Vietnam, Vietcombank, and Vietnam Bank for Agriculture and Rural Development as evidenced through a number of official letters on implementation provided by the Ministry of Finance to the Bank.</t>
  </si>
  <si>
    <t>4.4 The Borrower, through the Ministry of Finance and State Economic Groups, has implemented divestment of eighty (80) percent of five high-risk, non-core businesses in six State Economic Groups consistent with Instruments on Restructuring of State Economic
Groups, as evidenced through a report on implementation provided by the Ministry of Finance to the Bank.</t>
  </si>
  <si>
    <t>4.5 The Borrower, through its Government, has implemented Decree Number 61/2013/ND-CP, dated June 25, 2013 which has been replaced by Decree Number 87/2015/ND-CP, dated October 6, 2015, adopting the audited reports on the public dissemination of the key financial performance of all State Economic Groups, as evidenced through a report on implementation provided by the Ministry of Finance to the Bank.</t>
  </si>
  <si>
    <t>5.3 The Borrower, through National Assembly, has adopted the Public Investment Law Number 49/2014/QH13, dated June 18, 2014 to: establish a comprehensive legal framework to improve capital spending efficiency; reduce public investment fragmentation; align
public investments with national development plans and improve public disclosure and transparency.</t>
  </si>
  <si>
    <t>6.6 The Borrower, through its Government , has adopted appropriate Implementation Instruments in accordance with the Amended Law on Procurement.</t>
  </si>
  <si>
    <t>6.7 The Borrower, through Government has adopted Resolution 19/NQ-CP, dated March 12, 2015, on key duties and solutions to improve business environment and national competitiveness in 2015 – 2016 and enhance the Borrower’s business
environment through the simplification of tax procedures for taxpayers.</t>
  </si>
  <si>
    <t>6.8 The Borrower, through its Government, has adopted Decree 60/2015/ND-CP dated June 26th 2015, eliminating limitations on foreign investors’ participation in public companies in selected areas of the stock market.</t>
  </si>
  <si>
    <t>The Recipient has prepared a table of fiscal exemptions by type, amount and month for an eight month period beginning January 1, 2016, as well as a list of fiscal exemptions conventions, published on the website of the Ministry of Finance.</t>
  </si>
  <si>
    <t>The Recipient has adopted the Decrét 16-288, dated July 8, 2016, revising the methodology for the determination of the prices of petroleum products in its territory to conform with the “Platts” reference price.</t>
  </si>
  <si>
    <t>The Recipient has, through its Ministry of Finance adopted the Arrêté 519/MFB/DIRCAB/IGF/C/16, dated August 9, 2016, revising the monthly processing schedule of salaries of civil servants and state agents, both civilian and military, including the transmission of the statement of movements of civil servants and state agents and all supporting documents to the Directorate General of Treasury and Public Accounting including the Central Accounting Agency of the Treasury (CAAT).</t>
  </si>
  <si>
    <t>The Recipient has, through its Ministry of Finance, adopted the Arreté 0288/2016/MFB/DIRCAB, dated May 13, 2016, which establishes the nomenclature of supporting documents for public expenditures in conformity with the Organic Finance Law of July 2006 and the procurement code of June 2008.</t>
  </si>
  <si>
    <t>The Recipient has, through the Directorate General of the Treasury and Public Accounting of the Ministry of Finance., prepared the 2015 Trial Balance and the Trial Balance for the first semester, ending June 30th, 2016.</t>
  </si>
  <si>
    <t>The Recipient, through its Ministry of Transport, Civil Aviation and Unlocking’s adoption of the Arrêté 117/16/METACD/DIRCAB, dated August 29, 2016, adopted the Operations Manual for the Road Maintenance Fund (RMF), which: (i) defines maintenance programming; (ii) defines road maintenance work eligible for funding by the RMF; and (iii) formalizes the contractual relationships between the National Equipment Office (NEO), the Recipient’s Ministry of Transport, Civil Aviation and Unlocking and the RMF.</t>
  </si>
  <si>
    <t>The Recipient has adopted two instruments to operationalize the 2015 Seeds Law, namely: (i) a Décret 16.351, dated October 19, 2016, approving the statutes of the National Seeds Office (NSO); and (ii) an Arrêté interministeriel 091/2016, dated October 20, 2016, an Interministerial decision creating the body of seeds inspectors and controllers of the NSO.</t>
  </si>
  <si>
    <t>The Recipient’s Council of Ministers has, through its Notification 199/MSGGRIRSEPP/DIR, dated September 28, 2016, adopted the draft law on electronic communication.</t>
  </si>
  <si>
    <t>Supplemental</t>
  </si>
  <si>
    <t>Fiscal Consolidation Support Grant</t>
  </si>
  <si>
    <t>P161252</t>
  </si>
  <si>
    <t>West Bank and Gaza: Fiscal Stability and Business Environment DPG</t>
  </si>
  <si>
    <t>SUPP-IDA</t>
  </si>
  <si>
    <t>Prior action</t>
  </si>
  <si>
    <t>The Borrower has established and operationalized the Investors Council by conducting regular meetings chaired by the Prime Minister</t>
  </si>
  <si>
    <t>The Borrower, through EDA, has implemented the SME Development Strategy by delivering access to finance programs, and micro and small business support programs</t>
  </si>
  <si>
    <t>The Borrower, through its Parliament, has adopted amendments to the Law on Public Procurement to bring about conformity with the basic standards regulating the award of  contracts as defined by Article 144 of the Association Agreement with EU.</t>
  </si>
  <si>
    <t>The Borrower, through its Parliament, has adopted the Law on Deposit Insurance System.</t>
  </si>
  <si>
    <t>The Borrower, through its Cabinet, has approved the draft Law on Private Pensions to initiate a public consultation.</t>
  </si>
  <si>
    <t>The Borrower has: (i) through its Parliament, adopted the Law on Accounting, Reporting and Auditing (A&amp;A); (ii) through its Ministry of Finance, established the Service for Accounting, Reporting and Auditing Supervision (SARAS).</t>
  </si>
  <si>
    <t>The Borrower has: (i) through its Parliament, adopted amendments to the Law on Insurance; and (ii) through the ISSSG, adopted relevant by-laws to make Solvency I requirements fully binding by 2018</t>
  </si>
  <si>
    <t>The Borrower, through GNCC, has: (i) issued new licenses for wireless broadband services in the 800 MHz band; and (ii) initiated a public consultation on draft secondary legislation on electronic communications market analysis aligned with EU practices.</t>
  </si>
  <si>
    <t>The Borrower, through its Parliament, has adopted the new Law on Innovations.</t>
  </si>
  <si>
    <t>Private Sector Competitiveness DPO3</t>
  </si>
  <si>
    <t>The Borrower, through its Parliament, has adopted amendments to its Tax Code to increase the excise taxes on imported cars, with larger increases for cars with conventional engines older than 7 years, and reduce the excise taxes on hybrid cars newer than 7 years, while maintaining the tax exemption on electric cars.</t>
  </si>
  <si>
    <t>Private Sector Competitiveness DPO4</t>
  </si>
  <si>
    <t>The Borrower, through GAC, has become a full member of the EA, by signing a Bilateral Agreement with the European cooperation for Accreditation.</t>
  </si>
  <si>
    <t xml:space="preserve">Turkey </t>
  </si>
  <si>
    <t>The Borrower enacted the Law on Amending the Private Pension Savings and Investment System Law, specifically with respect to theintroduction of auto-enrollment in the private pension</t>
  </si>
  <si>
    <t>The Borrower, through the Turkish Court of Accounts, submitted to Parliament in 2016 audit reports (for the year ending in December 2015) comprising individual financial statements for all general budget institutions in accordance with the Law on Turkish Court of Accounts.</t>
  </si>
  <si>
    <t>The Borrower enacted the Law on Supporting Investments on Project Basis and Amending Various Laws and Decrees,specifically with respect to the introduction of tax incentives for private nursery schools (crèches) through amendments to the Income Tax Law</t>
  </si>
  <si>
    <t xml:space="preserve">The Borrower enacted the Law on Amending the Labor Law and ISKUR Law specifically with respect to making labor market programs more flexible through the introduction of various work contract modalities </t>
  </si>
  <si>
    <t xml:space="preserve">The Borrower, through its Council of Ministers, issued a communique on the introduction of work permits for foreigners under temporary protection, pursuant to the Council of Ministers’ Decision No. 2016/8375, to support the inclusion of said persons in the Turkish labor market. </t>
  </si>
  <si>
    <t>The Borrower enacted the Law on Industrial Property, specifically with respect to the establishment of a more sophisticated system for the protection and enforcement of industrial property rights through incentives for inventors to obtain patents forinventions, for
research and development activities, and the regulation of patents, utility models, trademarks, industrial designs and geographical indicationsthe provision of improved support for research and development activities, and the regulation of patents, utility models, trademarks, industrial designs and geographical indications</t>
  </si>
  <si>
    <t>The Borrower enacted the Law on Moveable Collateral in Commercial Operations,specifically with respect to the enablement of small and medium-sized enterprises to obtain access to credit through the use of moveable assets as collateral</t>
  </si>
  <si>
    <t>The Borrower, through the Board of Directors of the Turkish Railways Company, issued the first network statement to complement the Law on Liberalization of Turkish Railway Transportation, as part of the legal framework for unbundling the railway company and enabling private train operators to operate in Turkey</t>
  </si>
  <si>
    <t>The Borrower, through the Ministry of Energy and Natural Resources issued the Regulation on the Renewable Energy Resources Areas to establish large scale renewable energy resources areas</t>
  </si>
  <si>
    <t>The Government has established new institutional structures for quantifying, pricing, and managing contingent liabilities associated with climate and disaster risks by (i) establishing an interinstitutional body to assess and quantify the socioeconomic and fiscal impacts of natural disasters, (ii) granting legal mandate to the MH’s General Directorate for Fiscal Analysis and Policy to estimate and assess the impacts of disaster and climate-related risks on fiscal accounts as part of managing contingent liabilities and (iii) granting legal mandate to the MH’s General Directorate of Public Credit to manage the contracting of financial instruments for risk transfer according to the country’s applicable legislation.</t>
  </si>
  <si>
    <t>The Government has strengthened its capacity to incorporate safety standards in the management of school infrastructure by (i) creating a General Directorate for Risk Management within MINERD; (ii) creating a General Directorate for Building Rehabilitation within MINERD with responsibility for existing school infrastructure rehabilitation and retrofitting; and (iii) centralizing the supervision of school infrastructure construction under the MOPC and in coordination with MINERD.</t>
  </si>
  <si>
    <t>The Government has enhanced flood and drought risk reduction by creating an interinstitutional structure to coordinate and facilitate the work of the Government’s institutions responsible for integrated water resource management.</t>
  </si>
  <si>
    <t>The Government has established mandatory technical standards for incorporating disaster and climate risk analysis into the design and formulation of all public investment projects.</t>
  </si>
  <si>
    <t>The Government has issued mandatory technical regulations for granting operating permits to health facilities by requiring: (i) compliance with MSP’s guidelines for the design, construction, and finishing of health facilities, and (ii) an assessment of the health facilities built before 2011 using the Hospital Safety Index.</t>
  </si>
  <si>
    <t>The Government has strengthened its technical regulations for the supervision and inspection of construction works by requiring said works to comply with all applicable building regulations</t>
  </si>
  <si>
    <t xml:space="preserve">Indonesia </t>
  </si>
  <si>
    <t>As in 2016, the 2017 Budget contains continued improvements in the composition of spending and by sustaining higher allocations relative to the pre-2015 baseline, for infrastructure, health, and social assistance. The budget allocation for infrastructure16 increased to 18.6 percent of total budget or 2.8 percent of GDP and maintained the level of allocation for health (5 percent of total budget or 0.8 percent of GDP), and social assistance (4 percent or 0.6 percent of GDP).</t>
  </si>
  <si>
    <t>The government takes measures to strengthen and streamline the implementation of the medium-term expenditure framework (MTEF) through the issuance of Ministry of Finance’s regulation (PMK 163/2016).</t>
  </si>
  <si>
    <t>The Ministry of Public Works and Housing issued a Circular Letter (Surat Edaran Sekjen Kementerian PUPR PL 0206-Sj/606) on August 18, 2016 to continue the practice of early procurement for the 2017 Budget.</t>
  </si>
  <si>
    <t>MOF has strengthened subnational fiscal management through MoF Decree No. 50/2017 (amended by PMK 112/2017) and 2017 State Budget, that include provisions on: (a) improving the composition of subnational spending by requiring sub-national governments to allocate a minimum 25 percent from DAU and revenue sharing for infrastructure; (b) adopting disbursement based on monitoring of achievement for the specific allocation grant (DAK); and (c) improving criteria for grant to sub-national governments (Dana Insentif Daerah – DID) allocation by rewarding “improvement” in performance instead of absolute level of performance”.</t>
  </si>
  <si>
    <t>The Borrower has consolidated the DAK technical guidelines previously issued by separate line ministries to accelerate DAK implementation, as evidenced by Presidential Regulation (Perpres) 123/2016.</t>
  </si>
  <si>
    <t xml:space="preserve"> Building on the progress achieved with the launch of e-VAT invoicing, DGT has strengthened VAT administration by: (a) requiring all corporate taxpayers to use electronic invoice and VAT returns; and (b) implementing a system that makes VAT return data available, within 72 hours after filing, for auditing and analysis of compliance risk. Moreover, DGT is currently developing an e-invoice web system and a host-to-host version of e-invoicing. This system is in the piloting stage, with results expected in August. Data collected from e-invoicing will feed into a compliance risk management (CRM) system that is also in the e development stage. A pilot of the new CRM system is planned for the second half of 2017.</t>
  </si>
  <si>
    <t>DGT has required the electronic filing of: (a) corporate income tax returns by companies that are VAT taxpayers; and (b) withholding tax returns by select withholding agents (DGT Regulation 3/2015 and DGT Regulation 4/2017). The implementation process will be
gradual, starting from 10-15 selected withholding agents on 1 July 2017, and gradually due to roll out nation-wide on 1 January 2020.</t>
  </si>
  <si>
    <t>MoF has issued PMK-235/PMK.03/2016 and No. KMK-12/KMK.03/2017 which dictate that the OJK submit data information to DGT within 30-days. An IT application is currently being developed which will enable implementation of this regulation. Government Regulation in lieu of Law 1/2017 and the Minister of Finance Regulation 39/2016 have also been issued. These require non-bank financial institutions to submit a report on financial data to DGT, and require banks to share banking information on customers automatically to the MoF for audit purposes for accounts higher than IDR 1 Bn (by April 2018). To enable it to use this new data, DGT has completed matching of national and taxpayer IDs (for active taxpayers).</t>
  </si>
  <si>
    <t>MoF has prevented base erosion and profit shifting</t>
  </si>
  <si>
    <t>MOF has issued revisions of PMK240/2015 and PMK7/2015 in order to implement dispute resolution mechanisms (BEPS Action 14): In particular, the Borrower has: (a)implemented Advanced Pricing Agreement (APA) and Mutual Agreement Procedure (MAP)dispute resolution mechanisms;and (b) created a sub-directorate dedicated to enable Indonesia to manage international disputes. This will enhance and strengthen Indonesia’s ability to adjudicate both taxpayer-government and government to government disputes. Enhanced dispute resolution mechanisms result in both more revenues and an improved investment climate, giving investors security that there are internationally accepted rules for dispute resolution.</t>
  </si>
  <si>
    <t>MOF has issued Minister of Finance Regulation 107/2017 to allowed DGT to access information on and appropriately tax passive income held by Indonesian companies and individuals abroad. It will enhance the size of the tax base and information.</t>
  </si>
  <si>
    <t>The Recipient has: (a) through its Cabinet, approved recommendations from the 2016-17 Revenue Review, including: (i) increases to non-tax fees and charges; (ii) the cessation of income tax holidays and the tourism tax credit scheme; (iii) the removal of several income tax exemptions; and (iv) an increase in the income tax-free  threshold; (b) included these changes in the Recipient’s approved budget for financial year 2017/18; and (c) amended the Income Tax Act as necessary to implement recommendations from the 2016-17 Revenue Review.</t>
  </si>
  <si>
    <t>The Recipient, through its Cabinet, has approved and published a national strategy to mitigate money laundering and terrorism financing risks.</t>
  </si>
  <si>
    <t>The Recipient, through its Ministry of Commerce, Industry, and Labour, has: (a) commenced the Personal Property Securities Act; and (b) launched the Personal Properties Securities Registry, to improve access to finance by allowing movable property to be used as collateral for loans</t>
  </si>
  <si>
    <t>The Recipient, through its Cabinet and Ministry of Works, Transport, and Infrastructure, has approved amendments to the national building codes and standards which will improve climate resilience, and which incorporate provisions for disability access</t>
  </si>
  <si>
    <t>The Recipient, through its Cabinet Development Committee, has approved the recommendations contained within the Vulnerability Assessment and Climate Resilient Roads Strategy, which set out the priority investments necessary to improve the resilience of the roads network and provide guidelines for maintenance requirements and engineering standards.</t>
  </si>
  <si>
    <t>The Recipient has: (a) introduced excise duties for sugary and salty products to improve health and nutrition outcomes and reduce the incidence of non-communicable diseases, and (a) approved an annual increase in excises on alcoholic and sweetened beverages and on tobacco of 3 percent and 5 percent respectively over the next three years.</t>
  </si>
  <si>
    <t>The Recipient, through its Cabinet and National Health Services, has developed and approved framework contracts for the procurement of pharmaceuticals, to increase the efficiency and reduce the cost of procurement, and ensure access while reducing waste.</t>
  </si>
  <si>
    <t>To reduce the amount of tax expenditures: (i) the Minister of Economy has issued two regulations (Arrêtés) related to the ‘la vie chère’ program, reducing by 150 items the list of products in the primary sector benefitting from full customs exemptions, and ensuring the application of a rate of 5 percent on 116 products and of a normal rate on 34 luxury items; and (ii) the Revised Budget Law for 2017 clarifies that all exemptions in border taxation require authorization in the Budget Law and must be accompanied by estimates of revenue forgone, and stipulates that discretionary administrative exemptions have been suppressed.</t>
  </si>
  <si>
    <t>To stabilize the wage bill in the short-term, the Prime Minister has issued a circular to all Government members prohibiting all recruitments across administrations, including agencies and operators, for a period of 12 months, with the only exceptions of the Ministries of Health, National Education, and Defense for which hiring will be on a case-by-case basis while strictly complying with the Budget Law ceilings.</t>
  </si>
  <si>
    <t>To improve the efficiency of procurement practices, the President has issued an Ordonnance revising the Procurement Code and approving its related operationalizing tools (standard bidding documents), in line with the legal PFM framework, which inter alia clarifies stakeholders’ responsibilities and ensures enforcement of the provisions on the use of single sourcing.</t>
  </si>
  <si>
    <t>To streamline business registration and spur business creation, the Minister of Investment Promotion has issued a regulation (Arrêté) establishing a One Stop Shop for business registration under the Agence nationale pour la promotion des investissements (ANPI) and the One Stop Shop is operational as evidenced by the presence on-site of representatives of the ANPI, enterprise and collateral registry (RCCM) and tax administration</t>
  </si>
  <si>
    <t>To develop ICT services, the Council of Ministers has approved (i) the draft law on the regulation of electronic communications and (ii) the draft law on electronic transactions, including, inter alia, provisions for a more competitive ICT regulatory and legal framework for electronic communications.</t>
  </si>
  <si>
    <t>To prioritize primary healthcare and make its delivery more efficient, the Minister of Health has issued a regulation (Arrêté) specifying the key design characteristics of the PBF reform to be applied in selected health regions covering at least 25 percent of the population</t>
  </si>
  <si>
    <t>To ensure that PBF is effective, the Minister of Budget has issued a regulation (Arrêté) that establishes a dedicated PBF account for annual allocations and provides greater autonomy to service providers</t>
  </si>
  <si>
    <t>To make social protection services better targeted and more streamlined, the Council of Ministers has adopted: (i) a draft law to change the operational definition of Poor Gabonese (GEF) taking into consideration, inter alia, household composition and the poverty line, and (ii) a decree simplifying the social security and welfare system, including the specification of the priority target groups for monetary transfers and fee exemptions as well as the amounts and terms of transfers and exemptions.</t>
  </si>
  <si>
    <t>To increase the financial autonomy and accountability for the delivery of safety nets and noncontributory health insurance, (i) the CNAMGS and the Government have signed an annual performance contract specifying objectives in terms of results and resources, and (ii) a Special Solidarity Contribution (SSC) to finance the health insurance for the GEF has been introduced.</t>
  </si>
  <si>
    <t>The Recipient has, through its MFB published the first annual tax expenditure statement</t>
  </si>
  <si>
    <t>The Recipient has, through its customs and tax directorates, issued a Protocol of agreement establishing procedures for verifying customs and tax data for 20 large,high risk importers and exporters, following a risk based approach to reducing fraud and expanding the tax base.</t>
  </si>
  <si>
    <t>The Recipient has passed Decree no.2017-472 of June 13, 2017 fixing maximum prices displayed at the pump, a decree which eliminates the fuel subsidy.</t>
  </si>
  <si>
    <t>The Recipient has: (i) completed a verification of the roster of pension beneficiaries in rural collectives to remove ineligible beneficiaries; and (ii) issued Circular no. 475-2017 of 9 August on Standardization payment procedures contributions to the Caisse de Pension provision and at the Civil Retirement Fund and Military, establishing the obligations and process related to the payment of contributions, and sanctions in the case of non-compliance, to reduce the transfers to the Pension Fund.</t>
  </si>
  <si>
    <t>The Recipient has adopted application decrees to give effect to the PPP Law: Decree No. 2017- 150 of 2 March 2017 relating to the institutional framework and Decree No.2017-149 of March 2, 2017 on the implementing rules provisions concerning the contracting of private public partnership.</t>
  </si>
  <si>
    <t>The Recipient has issued a Circular relating to the preparation Program projects of Public Investment 2018- 2020, Tranche 2018 (on domestic financing) N. 007- MFB / SG / DGB from June 30, 2017 to improve the selection process of domestically-financed investment projects through standardizing selection criteria and screening of all project proposals with pre-defined parameters, in line with the NDP.</t>
  </si>
  <si>
    <t>The Recipient has caused JIRAMA to adopt standard contracts for all new Power Generation Agreements.</t>
  </si>
  <si>
    <t>The Recipient has adopted Law No. 2016-039 of December 15, 2016 amending and supplementing certain provisions of the Code of Procedure Civil Malagasy to integrate commercial justice reforms in the legal framework and reduce the number of postponements of commercial cases.</t>
  </si>
  <si>
    <t>The Recipient has submitted to Parliament the Bill No. 025/2017 from 27 September 2017 on microfinance, the draft law on microfinance, including resolution schemes for microfinance institutions.</t>
  </si>
  <si>
    <t>The Recipient, through its Ministry of Finance and Economic Development, has completed a review of RERF custodial arrangements to ensure that the services of the provider remain competitive with current market practice and benchmarks; (ii) the Recipient, through its Cabinet, has endorsed the recommendations of the review; and (iii) the Recipient has issued a request for proposal for custodial services.</t>
  </si>
  <si>
    <t>The Recipient has improved monitoring of contingent liabilities, through: (i) quantifying the Recipient’s guarantees; (ii) accepting the financial statements of the five largest state-owned enterprises for the Recipient’s financial year commencing January 1, 2016; and (iii) submitting the financial statement of the Kiribati Provident Fund for the Recipient’s financial year commencing January 1, 2016 to the external auditor.</t>
  </si>
  <si>
    <t>The Recipient: (i) through its Cabinet, has approved the Kiribati Public Procurement Reform Plan; and (ii) has made the Kiribati Public Procurement Reform Plan publicly available.</t>
  </si>
  <si>
    <t>The Recipient, through its Cabinet, has: (i) approved a fisheries joint ventures policy outlining the criteria for evaluating existing and new fisheries joint ventures; and (ii) approved a plan to annually review the performance of fisheries joint ventures against this policy.</t>
  </si>
  <si>
    <t>The Recipient, through its Cabinet, has approved ownership and management plans for telecommunications assets in the outer islands, in order to facilitate the roll out of telecommunications services to outer islands that do not currently have access to them.</t>
  </si>
  <si>
    <t>The Recipient, through its Cabinet, has approved: (i) a new electricity tariff that makes electricity more affordable for the poor while aligning the average tariff with cost recovery; and (ii) a reduced household electricity connection fee, to expand access to electricity.</t>
  </si>
  <si>
    <t>To increase compliance with tax procedures and reduce tax evasion, the MEF has piloted an electronic system to exchange information between the DGI and the DGDDI</t>
  </si>
  <si>
    <t>To simplify tax collection and encourage compliance with tax procedures, the DGI has enabled the largest 100 taxpayers registered in its database to process their tax payments through a verified banking system.</t>
  </si>
  <si>
    <t>To strengthen evidence-based policy making, the MEF has established the Tax Policy Unit within its structure</t>
  </si>
  <si>
    <t>To enhance the accuracy of the Recipient’s public payroll, the MEF has carried out a satisfactory staff census on all public-sector employees, including civil servants, military, police officers, and pensioners.</t>
  </si>
  <si>
    <t>To combat fraud and better target beneficiaries, the MEF has facilitated payments through a verified banking system for: a) pensions salaries over 50,000 CFA Francs; b) governmental scholarships; c) periodic benefits of active civil servants</t>
  </si>
  <si>
    <t>To promote the development of agricultural value chains within identified agro- ecological zones, the Recipient’s Council of Ministers has established Territorial Agricultural Development Agencies relevant for the needs of each agro-ecological zone</t>
  </si>
  <si>
    <t>To enhance access to credit in the agricultural sector, the Recipient’s Council of Ministers has created the FNDA with a mandate to promote private investments in the agricultural sector.</t>
  </si>
  <si>
    <t>To improve quality of agricultural products, the Central Laboratory for Food  Safety (LCSSA) was reinforced through: a) renewing its accreditation in accordance with the European Union standards; b) extending the scope of its monitoring mandate; c) executing a partnership protocol with the Benin Agency for Food Safety (ABSSA).</t>
  </si>
  <si>
    <t>To strengthen financial viability of power sector, the Recipient has (a) cleared all its arrears accumulated against SBEE; and (b) ensured that SBEE has cleared 50 percent of its arrears accumulated against CEB in line with the SBEE and CEB’s arrears clearance plan.</t>
  </si>
  <si>
    <t>To ensure timely payments of electricity bills to SBEE, the Recipient’s Ministry of Energy, Water, and Mines has initiated the replacement of conventional electricity meters with prepaid
electricity meters.</t>
  </si>
  <si>
    <t>The Government has terminated DBM’s financing to capital expenditure through noncommercial loans.</t>
  </si>
  <si>
    <t>The BoM has discontinued net financing to the Housing Mortgage Program.</t>
  </si>
  <si>
    <t>The Government has raised the personal income tax rates on high income groups and the excise taxes on alcohol and tobacco, with a gradual increase of the minimum income tax threshold to reduce tax burden on lower income groups.</t>
  </si>
  <si>
    <t>The Government has terminated the Promissory Note Program, to prevent using deferred payments to finance capital expenditure.</t>
  </si>
  <si>
    <t>In the 2017 supplementary Budget, budget allocation to poverty-targeted social welfare programs, including the Child Money Program and the Food Stamp Program, is maintained at least at the level of the 2017 original budget.</t>
  </si>
  <si>
    <t>The Government has adopted a legal amendment to gradually increase the pension insurance contribution rate and the retirement age. Sector: SA Social Protection The proposed action aims to initiate pension reform with a gradual increase in the pension insurance contribution rate from 14% to 19%, and the retirement age from 60 to 65 for men and from 55 to 65 for women. Theme: 522 Social Insurance and Pensions The primary goal of the proposed parametric reform is to improve the long-term sustainability of the pension system, the increase in the pension insurance contribution rate would also substantially contribute to the immediate fiscal adjustment, by raising social security contribution revenue by up to 0.6 percent of GDP in 2017-19. OECD: 16020 Employment policy and administrative managementThe proposed pension reform will not only improve the adequacy and sustainability of the pension system by reducing the future fiscal burden and ensuring the affordability of pens</t>
  </si>
  <si>
    <t>The Investor Protection Council (IPC) has been established at the Cabinet Secretariat for timely and systematic resolution of investor grievances.</t>
  </si>
  <si>
    <t>The Government has submitted a new Animal Health Law to the Parliament, adopting an animal health legal framework compliant with the international standards of the World Organization for Animal Health (OIE).</t>
  </si>
  <si>
    <t>The Parliament has ratified the WTO Trade Facilitation Agreement (TFA).</t>
  </si>
  <si>
    <t>The Recipient has introduced legislation to regulate and promote foundation seed production, multiplication and distribution by the private sector, and, to such end, the Minister of Agriculture has duly submitted the Bill entitled “The Sierra Leone Seed Certification Act of 2017” to Parliament for its approval.</t>
  </si>
  <si>
    <t xml:space="preserve">AB </t>
  </si>
  <si>
    <t>The Recipient has taken decision in Cabinet, approving a new fertilizer policy committing the Recipient to progressively reduce direct supply and distribution of fertilizer to farmers, in order to encourage private sector participation in the supply and distribution of fertilizers.</t>
  </si>
  <si>
    <t>The Recipient, acting through its Ministry of Lands, has adopted the Land Policy Implementation Framework and Land Policy Implementation Plan (2016-2026) and submitted the same to Cabinet for endorsement.</t>
  </si>
  <si>
    <t>The Recipient, acting through its Ministry of Fisheries, has published on its public website a list of all industrial vessels with an active license and certified in writing to the Association that all licensed vessels (other than tuna vessels) have a Vessel Monitoring System (VMS) or Automatic Identification System (AIS) and observers on board, in order to increase transparency and reinforce monitoring, control and surveillance of fishing activities.</t>
  </si>
  <si>
    <t xml:space="preserve"> The Recipient, acting through its Electricity Distribution and Supply Authority (“EDSA”), has approved a strategic plan to improve the financial situation of EDSA and reduce technical and commercial losses.</t>
  </si>
  <si>
    <t>The Recipient’s Ministry of Education, Science and Technology (MEST) has issued a transition plan defining the timeline and milestones for the transfer of files, records and functionaries from MEST to the Teaching Service Commission (“TSC”), in accordance with the Teaching Service Commission Act of 2011.</t>
  </si>
  <si>
    <t>The Recipient has taken a decision in Cabinet approving the development of an e-procurement system in order to increase transparency in procurement processes.</t>
  </si>
  <si>
    <t>The Recipient, acting through its ACC, has issued a public notice urging all public officers who had not filed with the ACC a sworn declaration of income, assets and liabilities, as required by Section 119 of the Anti-Corruption Act of 2008, to comply with said requirement no later than October 31, 2016.</t>
  </si>
  <si>
    <t>The REG Board of Directors approved the assessment of the current revenue requirement of REG and its affiliate companies contained in the REG Strategic Plan 2017-2026 and started an independent review of said assessment</t>
  </si>
  <si>
    <t>The REG Board of Directors approved the outline of the Sector Development Investment Plan, which is based on the Least-cost Power Development Plan (LCPDP)</t>
  </si>
  <si>
    <t>MININFRA adopted a resolution requiring the LCPDP to be updated on an annual basis by REG</t>
  </si>
  <si>
    <t>The Rwanda Development Board (RDB) strengthened the capacity of its Strategic Investment Department (SID) through (i) organizational restructuring of said department; (ii) the appointment of at least one PPP analyst; and (iii) the certification on PPP matters of at least two staff of the SID</t>
  </si>
  <si>
    <t>The REG Board of Directors (i) approved the technical audit of the Government’s approach to electrification; and (ii) and submitted it to MININFRA for its approval</t>
  </si>
  <si>
    <t>RURA adopted a new electricity tariff schedule, which includes, inter-alia, time-of-use incentives, demand charges for large consumer, lifeline tariffs for low-volume electricity consumers below 15 kWh</t>
  </si>
  <si>
    <t>MININFRA approved a new connection policy that eliminates up-front payment of the full connection fee and allows said connection fee to be paid over time</t>
  </si>
  <si>
    <t>The Rwanda Standards Board issued and published in the Official Gazette the national standard consistent with the standard developed by the International Electrotechnical Commission (IEC) for solar systems and the MININFRA, approved the Guidelines on Minimum Standard Requirements for Solar Home Systems to Support Off-Grid Standards Enforcement.</t>
  </si>
  <si>
    <t>The REG Board of Directors (i) endorsed the shift to consolidated financial reporting of REG and its affiliates and the revision of the chart of accounts, compliant with IFRS requirements; (ii) and approved the roadmap towards compliance with IFRS.</t>
  </si>
  <si>
    <t>REG (i) initiated piloting the use of bulk metering to accurately measure systems losses; and (ii) approved the plan for commercial losses reduction of EUCL</t>
  </si>
  <si>
    <t>MININFRA piloted the use of competitive international hiring of key staff in REG by (i) completing the competitive hiring of the new REG CEO; and (ii) initiating a competitive hiring process for the appointment of a new REG CFO</t>
  </si>
  <si>
    <t>The Recipient’s Ministry in charge of Budget has implemented a new electronic platform facilitating the filing and payment of taxes.</t>
  </si>
  <si>
    <t>In line with the WAEMU Regulation n.2/2009/CM/UEMOA, the Recipient has submitted to Parliament for adoption the draft 2018 Budget Law that eliminates VAT exemptions on (i) equipment and materials necessary for investments and spare material for Agro-industrial companies, (ii) on seeds and grains, (iii) investments made by sports associations and (iv) fish freezing operations.</t>
  </si>
  <si>
    <t>In application of the WAEMU Directive n.04/2005/CM/UEMOA on procedures, execution and regulation of procurement and public service delegation contracts, the Recipient has released a communication by its Council of Ministers and a detailed roll-out report that implements an electronic procurement system that has been piloted in five ministries.</t>
  </si>
  <si>
    <t>The Recipient’s Ministry of National Education has set up an annual national standardized evaluation of learning outcomes at the end of each sub-cycle of primary education and published the first set of national standardized evaluations.</t>
  </si>
  <si>
    <t>To improve teacher-to-student ratios in underserved regions, the Recipient’s Ministry of National Education has established new criteria for the assignment and redeployment of teachers through Arête No 0074/MENET-FP-DRH dated September 28, 2017.</t>
  </si>
  <si>
    <t>To improve equity in primary education remediation activities, the Recipient’s Minister of National Education has adopted a ministerial order that incorporates Wednesday morning in the official calendar of primary schools and reorganizes the remediation activities provided during the week.</t>
  </si>
  <si>
    <t>The Recipient’s Ministry of Oil, Energy and Development of Renewable Energy, Ministry of Economy and Finance and Ministry in charge of Budget have adopted an interministerial Arête No 476/MPEDER/MEF/SEPMBPE dated October 10, 2017 defining modalities and procedures for the selection of Independent Power Producers (“IPPs”) and determining the price of electricity produced by IPPs, including through a competitive selection process, for projects with installed capacities greater than 1 MW and renewable energy projects</t>
  </si>
  <si>
    <t>In accordance with (a) the protocol for the clearance of the arrears in the electricity sector between CI-Energies, CIE, RTI, CNRA and the District of Abidjan dated October 9, 2017, (b) the communication by the Council of Ministers dated October 10, 2017, (c) the engagement letter to the Association by the Minister of Oil, Energy and Development of Renewable Energy, the Minister of Economy and Finance and the State Secretary in charge of the Budget dated of October 14, 2017; and (d) the Memorandum between CI-Energies, CIE and the State Secretary in charge of the Budget dated October 24, 2017</t>
  </si>
  <si>
    <t>In conformity with Decree N° 2012-765 of August 1, 2012 related to the Reserve Fund for the Coffee-Cacao sub-sector, the Recipient has launched an institutional, technical and financial audit of the Programme de Ventes Anticipées à la Moyenne (PVAM) and of the Reserve Fund.</t>
  </si>
  <si>
    <t xml:space="preserve">The Recipient’s Ministry of Agriculture, Ministry of Economy and Finance and Ministry in charge of Budget has adopted an interministerial Arreté No 475/MEF/MINADER/SEPMBPE dated October 9, 2017 to institute a systematic independent audit, six months after </t>
  </si>
  <si>
    <t>To increase access to agricultural inputs, the Ministry of Agriculture has (a) finalized an e‐voucher distribution mechanism for agricultural input subsidies and (b) implemented a pilot program for such mechanism in four (4) communes.</t>
  </si>
  <si>
    <t>To increase the outreach in extension services, the Government has signed a performance contract with the Agriculture Chambers Network (RECA) for the implementation of an e‐extension system.</t>
  </si>
  <si>
    <t>To deepen financial inclusion in rural areas, the Council of Ministers has adopted a leasing law for SMEs and has submitted said draft law to its Parliament</t>
  </si>
  <si>
    <t>To strengthen the linkages between the extractive industry and the local economy, the Council of Ministers has adopted the draft revised mining law including new provisions to formalize artisanal mining, and has submitted said draft revised law to Parliament.</t>
  </si>
  <si>
    <t>To promote rural access to internet and mobile services, the Government has adopted (a) decree on the creation of ANSI in charge of the implementation of the USF strategy; and (b) decree on the nomination of the ANSI’s General Director.</t>
  </si>
  <si>
    <t>To incentivize the development of the ICT sector, the Ministry of Finance has adopted the 2017 financial year budget (a) reducing the tax on incoming international interconnection tariff (TATTIE); and (b) abolishing the flat tax on SIM cards (TURTEL).</t>
  </si>
  <si>
    <t>To implement the first electricity tariff adjustment, the Ministry of Energy has adopted (a) an electricity tariff methodology based on a cost coverage approach; and (b) a multi annual electricity tariff adjustment.</t>
  </si>
  <si>
    <t>To stabilize NIGELEC, the Ministry of Finance, has approved NIGELEC’s financing plan to stabilize its debt to equity structure.</t>
  </si>
  <si>
    <t>To increase tax revenue, the Government has adopted a draft Finance Law 2018 including measures to: (a) rationalize tax expenditures of the investment code; and (b) harmonize VAT exemptions with the WAEMU norms, and submitted said draft Finance Law 2018 to Parliament.</t>
  </si>
  <si>
    <t>The Borrower, through its Ministry of Finance, has issued a wage bill report entitled Note on Key Reforms and Development of Wages dated August 2017 notifying that at least seventy percent (70%) of the wage bill is automated and that an action plan for the completion of the automation process has been developed.</t>
  </si>
  <si>
    <t xml:space="preserve"> The Borrower, through its Ministry of Finance, has: (i) issued Ministerial Decree No. 290/2017, which establishes an internal audit dedicated unit with adequate staffing, budget and procedures aligned with international guidance related to independence, audit planning, risk assessment and periodic reporting. (ii) issued Ministerial Decree No. 201/2017, which establishes a Sovereign Guarantees Committee entrusted to develop policies for issuing sovereign guarantees, review the applications for issuing such guarantees, and evaluate periodically the financial stability of the recipients of the guarantees.(iii) begun publishing a section in the FY2017/18 Budget Statement on economic risks to the implementation of the national budget.</t>
  </si>
  <si>
    <t>The Borrower, through its: (i) Ministry of Electricity and Renewable Energy, has issued Ministerial Decree No. 312/2017 on annual electricity price adjustment; and Prime Minister, has issued Prime Ministerial Decrees No. 1435/2017, 1436/2017 and 1437/2017 for the fuel price adjustment for FY2017/18 consistent with the FY2017/18 Budget Statement. (ii) Cabinet has issued Cabinet Letter 14724-5 dated July 5, 2017 approving the extension to achieve full cost recovery in the power sector by FY2021/22.(iii) Ministry of Finance and the Ministry of Petroleum and Mineral Resources, has approved a joint policy proposal for periodic fuel price indexation, which has been submitted to the Prime Minister for consideration.</t>
  </si>
  <si>
    <t>The Borrower, through: (i) its Prime Minister, has issued Prime Ministerial Decree No. 1959/2017, which establishes the new General Assembly of Egyptian Electricity Transmission Company, in compliance with the Electricity Law and the Executive Regulations of the Electricity Law.
(ii) the Egyptian Electric Utility and Consumer Protection Regulatory Agency, has issued regulations on the methodology for public hearings on important regulatory decisions entitled Public Hearing Regulation of the Egyptian Electric Utility and Consumer Protection Regulatory Agency, July 2017.</t>
  </si>
  <si>
    <t>The Borrower, through its President, has assented to the Gas Market Activities Regulatory Law No. 196/2017, which opens the downstream gas sector to private investors, introduces third-party access to the network, and establishes the independent gas sector regulator as evidenced in its official Gazette dated August 1, 2017.</t>
  </si>
  <si>
    <t>The Borrower, through: (i) its Cabinet, has issued Cabinet Letters No. 13181-5 dated June 12, 2017, and 13182-5 dated June 13, 2017, which approve the use of competitive auctions to procure the next round of private-sector-owned renewable energy capacity.
(ii) the Egyptian Electric Utility and Consumer Protection Regulatory Agency, has issued Circular No. 01/2017 (as amended by Circular No. 04/2017) notifying the public of the revised net metering regulations that allow consumers to sell excess electricity to a third party, or to the distribution company at a price equivalent to the cost of service.</t>
  </si>
  <si>
    <t>The Borrower, through its: (i) President, assented to Investment Law No. 72/2017 and, through its Prime Minister, issued Prime Ministerial Decree No. 2310/2017, approving the associated Executive Regulations, which enhance certain protections for investors.
(ii) Cabinet, has issued Cabinet Letter No. 13325-3 dated June 14, 2017 approving the amendments to the Companies Law, which provide limited liability protection for single-person companies, and has submitted said amendments to its Parliament.
(iii) Ministry of Investment and International Cooperation, has implemented institutional reforms in the Investment Law, including improving services to investors -such as: (a) publication of all licensing and permits procedures and requirements for all activities and sectors, and a complete inventory of available investment incentives and eligibility criteria; and (b) introduction of online automated and integrated registration services, including company incorporation and r</t>
  </si>
  <si>
    <t xml:space="preserve"> The Borrower, through the ECA, in its Board session no. 113 on September 12, 2017, approved the adoption of the following secondary legislation to implement the Competition Law, namely: (a) Regulation Relating to Exemptions, under Articles 6 and 9 of the Competition Law; (b) Leniency Guidelines, under Article 26 of the Competition Law; (c) Guidelines on Fines, Settlements and Damages; and (d) Quick-Guide for Competition Impact Assessment of Laws and Regulations.</t>
  </si>
  <si>
    <t>The Recipient has submitted to Parliament Projet de Loi No. 028/2017 relatif à la délivrance des jugements supplétifs d’actes de naissance dans le cadre de l’enregistrement rétroactif de naissance des enfants et des adultes dans le cadre de l’Opération Carte Nationale d’Identité, the draft law allowing for retroactive birth registration, for a period of five years, at district level.</t>
  </si>
  <si>
    <t>The Recipient’s Council of Government has issued Décret no.2017/844 portant création et tenue de l’annuaire des interventions et du register des bénéficiaires dans le cadre des actions de Protection Sociale du régime non‐contributif, the decree establishing a national social registry for social safety net program beneficiaries.</t>
  </si>
  <si>
    <t>The Recipient’s Council of Government has issued Décret no. 2017/851 fixant le Capital Social Minimum des Etablissements de Monnaie Electronique (EME), the decree implementing Loi no. 2016‐056, establishing the minimum capital requirements for EMEs; and the CSBF has issued: (i) instructions 002/2017 for the licensing process for EMEs; and (ii) instructions 003/2017 for the operating procedures for trust accounts.</t>
  </si>
  <si>
    <t>The Recipient has submitted to Parliament Projet de Loi No. 024/2017 régissant l’activité et le contrôle des Bureaux d’Information sur le Crédit, the draft law establishing credit information bureaus.</t>
  </si>
  <si>
    <t>The Recipient has submitted to Parliament Projet de Loi No 023/2017 fixant le régime juridique de l’Immatriculation et de la Propriété Foncière Titrée, the draft law on titled private property, requiring the issuance of land certificates as permanent written proof of property rights.</t>
  </si>
  <si>
    <t>The Recipient’s Council of Ministers has issued Décret 2017/867 fixant les modalitiés de publication des subventions allouées aux Collectivités territoriales décentralisées, the decree requiring the publication of all planned and executed transfers to local governments.</t>
  </si>
  <si>
    <t>The Recipient’s Council of Ministers has issued Décret modifiant et complétant certaines dispositions du Décret no. 2016‐924 portant statut du FER, the decree amending the FER statute to increase transparency, including to ensure (i) annual publication of a detailed budget with forecasted resources retransferred into the FER, use of retained earnings and planned expenditures for the following year; (ii) annual publication of executed expenditures for the previous year and explanations of any deviations and (iii) publication of prioritization guidelines, including the distribution of expenditures across regions.</t>
  </si>
  <si>
    <t>The Recipient has submitted to Parliament Projet de Loi No. 026/2017 portant Code de l’Eléctricité à Madagascar, the draft law replacing Loi 98.032, and establishing a legal mandate for ADER to advance rural electrification through PPP.</t>
  </si>
  <si>
    <t>To reduce inter-agency arrears and promote transparency and predictability in the energy sector, the Recipient has: (a) cleared its arrears as accrued until October 10, 2017 to SONABEL for electricity bills andcompensation subsidies and to SONABHY for fuel subsidies; and (b) allocated adequate funds in the draft 2018 Budget Law, approved by the Recipient’s Council of Ministers to cover the projected maximum of fuel subsidiespaid to SONABHY for fuel delivered to SONABEL’s plants.</t>
  </si>
  <si>
    <t>To improve its financial performance, SONABEL has optimized its fuel costs throughout 2016 by: (a) implementing Article 14 of the Performance Contract regarding fuel mix ratios aimed at decreasing dependence on higher cost energy sources; and (b) implementing the recommendations of the 2015 Audit Report regarding specific fuel consumptions.</t>
  </si>
  <si>
    <t>To improve billing and collection processes, SONABEL has deployed the information and monitoring system for the smart meters pursuant to the Revenue Protection Program.</t>
  </si>
  <si>
    <t>To improve governance and planning, the Recipient’s Council of Ministers has: (a) approved the National Investment Plan, to shift the energy mix towards cleaner and affordable sources and extend access to reliable electricity services; and (b) established the Permanent Secretariat for the National Commission for Energy Sector Planning under the structure of the Ministry of Energy pursuant to Decree N.2017-0350/PRES/PM/ME.</t>
  </si>
  <si>
    <t>To foster competition in the electricity sector, the Recipient has created, by law N.014-2017/AN, a competitive wholesale electricity market framework, providing direct access between generation companies and large consumers and third party-access to the network.</t>
  </si>
  <si>
    <t>To cost-effectively procure electricity, the Recipient’s Council of Ministers has established a structured and standardized competitive process to select Independent Power Producers pursuant to chapter IV of Decree N.2017-1012 /PRES/PM/ME/MICA/MINEFID.</t>
  </si>
  <si>
    <t>To combat fraud and improve revenue collection, the Recipient’s Ministry of Economy, Finance and Development has introduced standardized VAT invoicing for the majority of firms under the Standard Tax Regime, as set out in Directive 00044 dated February 15, 2017.</t>
  </si>
  <si>
    <t>To increase tax revenue collection, the Recipient’s Council of Ministers has approved the draft General Tax Code and submitted it to the National Assembly for enactment.</t>
  </si>
  <si>
    <t>The Recipient has proceeded with the implementation of the Procurement Code by adopting: (a) a decree defining procurement procedures; (b) ministerial orders to clarify obligations regarding: Annual procurement plans, Public procurement deadlines and Archiving; and (c) a decree setting the mandate,organization and functioning of the Public Procurement Regulatory Authority.</t>
  </si>
  <si>
    <t>The GoC, through its Legislative branch, has approved the Paris Agreement, which establishes the legal framework for international cooperation on climate change, including, inter alia: (i) theadoption every five years of progressive national targets to reduce greenhouse gas emissions; (ii) the option to engage in cooperative approaches to use internationally transferred mitigation outcomes to achieve national targets; and (iii) enhancing action on adaptation through sharing information and good practices improving scientific knowledge on climate and early warning systems, and periodically updating a national communication on climate adaptation.</t>
  </si>
  <si>
    <t>The GoC has established a regulatory framework for the promotion of clean energy transportation which, inter alia, (i) defines incentives for the use of bicycles and for increasing the number of trips using bicycles; (ii) regulates the registry, and technical and safety inspections applicable to motorcycles, three‐wheeled motorcycles and quad‐trucks; and (iii) sets policy guidelines for the co‐financing by the GoC to local public transport investments.</t>
  </si>
  <si>
    <t>The GoC has strengthened its legal and institutional framework for promoting nonconventional energies by (i) defining FENOGE as a stand‐alone Trust Account (Fiducia mercantil ‐ patrimonio autónomo); (ii) defining FENOGE’s funding sources, eligibility criteria for allocating funds, the composition and functions of its Board of Directors and the criteria for selecting the fiduciary entity that will manage FENOGE’s financial resources; and, (iii) setting criteria that prioritizes the use of non‐conventional energies
in the National Rural Electrification Plan.</t>
  </si>
  <si>
    <t>The GoC has adopted a risk management policy on chemical substances that establishes: (i) a program to manage chemical substances for industrial uses; (ii) a program to prevent major chemical accidents; and (iii) measures for strengthening risk management capacity of chemical substances.</t>
  </si>
  <si>
    <t>The GoC has adopted measures to increase forests protection and improve forest management information and monitoring by: (i) establishing a system of PES; (ii) setting up the organization and functions of the National Information System of Forests (SNIF), the National Forests Inventory (IFN) and the Forests and Carbon Monitoring Systems; and (iii) establishing the Forests for Peace program and theIntersectoral Commission for Deforestation Control and Comprehensive Management for Protecting Natural
Forests.</t>
  </si>
  <si>
    <t>The GoC has taken measures to strengthen air quality management by: (i) approving a resolution that, upon publication, will update outdoor air quality norms by setting new progressive maximum permissible levels (starting in 2018 through 2030) for “criteria pollutants” including PM2.5; (ii) increasing the biofuel component to 9 percent in diesel(B‐9); and (iii) revising the parameters and
requirements of ethanol in gasoline.</t>
  </si>
  <si>
    <t>The GoC has established measures to improve access to, and quality of, service for potable water and sanitation in rural areas, and improve the formulation of water and sanitation investments by (i) regulating appropriate requirements for the provision of potable water and sanitation services; (ii) regulating appropriate solutions for domestic wastewater management; and (iii) issuing preparation
guidelines for water and sanitation sector investments by entities that request financial support from the GoC.</t>
  </si>
  <si>
    <t>The GoC has (i) updated operation standards for sanitary landfills; and (ii) updated regulations for complementary solid waste treatment activities.</t>
  </si>
  <si>
    <t>The GoC has established measures to improve solid waste management by establishing the operational framework for the reuse of solid waste and the timeline for the compliance of waste pickers
as formal suppliers in the reuse activity.</t>
  </si>
  <si>
    <t>To improve revenue mobilization, the Ministry of Finance has: (i) included an assessment of tax expenditures from indirect taxes as an annex to the draft 2018 Finance Law, submitted for Parliamentary approval; and (ii) implemented the first phase of a program of joint audits between tax and customs authorities of the cement, forestry and telecommunications sectors.</t>
  </si>
  <si>
    <t>To improve the payroll and human resources management, the Ministry of Public Service and Administrative Reform has initiated disciplinary proceedings before the Permanent Disciplinary Council of the Civil Service of irregular public officials identified through the 2016 civil service census.</t>
  </si>
  <si>
    <t>To improve corporate governance and management of public enterprises, the President of Cameroon has promulgated two laws detailing the responsibilities, monitoring and control of public enterprises and agencies in compliance with OHADA.</t>
  </si>
  <si>
    <t>To improve the financial sustainability of the energy sector and enhance private sector confidence, the Ministry ofFinance has: (a) concluded with ENEO, the 11th amendment to the 2005 debt repayment agreement to clear arrears of XAF 54 billion in electricity bills and compensation subsidies accumulated between the Government and ENEO as of August 31, 2017; (b) prepared a payment plan with a clear timetable for the payment of said arrears and (c) included in the draft 2018 Finance Law submitted for parliamentary approval, (i) a portion of the arrears to be paid in FY 2018 as specified in the payment plan referred to in (b) above and (ii) the compensatory subsidy to be paid to ENEO in FY 2018.</t>
  </si>
  <si>
    <t>To improve road maintenance, management of road assets and climate resiliency of roads, (a) The Ministry of Finance has included in the draft 2018 Finance Law submitted for parliamentary approval, an allocation of XAF 56 billion to be transferred to the Road Fund; and (b) Ministry of Public Works has adopted a list of selected routes to be maintained in accordance with the GENiS Agreements.</t>
  </si>
  <si>
    <t>To reduce length of stay and transit time in in the Port of Douala, (i) Director General of Customs, in his capacity as the president of the Single Window for Foreign Trade Operations, has extended the single form of foreign trade operations to all phases of the international logistics chain (pre-clearance, take-over, clearance, removal); and (ii) The National Port Authority has approved the revised current port tariffs to increase the storage levy at the port of Douala.</t>
  </si>
  <si>
    <t>To increase the level of funding and management capacity of health facilities and improve the availability of essential medicines in health regions and districts covered by PBF: (i) The Ministry of Public Health and Ministry of Finance have issued a joint circulaire allowing all health facilities under the PBF program to benefit from special fiduciary arrangements specified in the national PBF manual; and (ii) The Ministry of Public Health has issued a circular allowing Regional Health Promotion Funds to purchase pharmaceutical products from accredited public or private wholesalers through simplified procedures.</t>
  </si>
  <si>
    <t>To improve efficiency of health sector spending, the Ministry of Public Health has expanded the administrative coverage of the PBF program by introducing at least four additional performance contracts at the central level of the Ministry of Public Health.</t>
  </si>
  <si>
    <t>To increase accessibility to textbooks in primary and secondary school, the Prime Minister has issued: (i) a Circulaire on the principles guiding the new school textbook policy to reduce the cost of books and increase their availability; and (ii) a Decret reorganizing the Conseil National d’Agrément des Manuels Scolaires et des Matériels Didactiques (CNAMSMD) and setting up the national commission to streamline the development cycle of textbooks.</t>
  </si>
  <si>
    <t>Automated links between the HRMIS and the payroll system fully operational in seven pilot MDAs (covering approximately 70 percent of the establishment), so that data is automatically transferred between the two systems on a routine basis.
PA-1A: Random and quarterly audits of ESPV systems at department level across the country by Controller and AccountantGeneral’s Department (CAGD) or Audit Service.</t>
  </si>
  <si>
    <t>All payments from GET Fund, Road Fund and IGFs from 5 MDAs linked to P2P system.</t>
  </si>
  <si>
    <t>MTDS 2016 -2018 published on the MOF website with debt indicator targets for refinancing, currency and interest rate
risks for all government debt.</t>
  </si>
  <si>
    <t>Use of a risk management model that allows quantification of debt portfolio risks and costs.</t>
  </si>
  <si>
    <t>Cabinet approval of Action Plans for governance reforms that follow from institutional assessments undertaken for the following SOEs, and public trusts: VRA, ECG, GWCL, GNPC, TDC and SSNIT (public trust).</t>
  </si>
  <si>
    <t>Board approval of Action Plans for governance reforms that follow from institutional assessments undertaken for the following economic regulators, BoG, PURC, NIC and SEC.</t>
  </si>
  <si>
    <t>Publication of: (i) GNPC annual report and audited financial statements for 2015; (ii) 2016 investment programs
approved by Parliament.</t>
  </si>
  <si>
    <t>Publication of GIIF’s investment policy and strategy, including description of risk, asset and human resource management practices.</t>
  </si>
  <si>
    <t>Implementation of ECG Revenue Allocation Mechanism (RAM).</t>
  </si>
  <si>
    <t>Government to provide an appropriation sufficient to cover LEAP expansion to 250,000 households targeted with the National Households Registry.</t>
  </si>
  <si>
    <t>The Ministry of Economy and Finance, based on a policy communique to the Council of Ministers, has notified the companies in full breach of their investment agreements that their tax and customs incentives, awarded under the 2012 Investment Code, will be revoked, effective January 1, 2018.</t>
  </si>
  <si>
    <t>Eliminate/Amend selected poorly designed tax exemptions regimes that do not meet their intended objectives either in sectoral promotion or poverty mitigation</t>
  </si>
  <si>
    <t>The Council of Ministers has adopted a decree identifying and correcting deficiencies in the implementation of the Public Procurement Law, including clarifying regulations governing the composition, organization, and operations of the procurement commissions and designating specific officials responsible for procurement in each Contracting Authority.</t>
  </si>
  <si>
    <t>The Council of Ministers has adopted the implementation decrees for Law 2005‐020 reorganizing the project award and project management processes, and regulating the contracting arrangement between Government and SOEs, and published it in the official
gazette.</t>
  </si>
  <si>
    <t>The Minister of Economy and Finance has complemented its decision to integrate the wage bill for all EPAs and agencies by issuing a decree mandating the expansion of the RACHAD system to encompass the remaining operations of eligible public agencies starting January 1, 2018.</t>
  </si>
  <si>
    <t>The inter-ministerial committee has approved the PPP portfolio and has formally launched the legal audit of selected project(s) to be executed.</t>
  </si>
  <si>
    <t>A new Executive PPP Unit has been created, staffed, and financed through a dedicated allocation included in the 2018 Budget Law proposal</t>
  </si>
  <si>
    <t>The Council of Ministers has adopted a new Law for Property Rights (Code des Droits Reels) that modernizes, reconciles, and consolidates the current regimes in application.</t>
  </si>
  <si>
    <t>The Council of Ministers has adopted implementing regulations that will establish, inter alia, the charges and fees associated with property-related transactions</t>
  </si>
  <si>
    <t>The Council of Ministers has adopted decrees codifying professional standards and qualifications for veterinarians and defining conditions for establishing livestock farms, vaccination parks, livestock markets, and slaughterhouses; the Minister of Livestock has issued three new orders defining conditions for meat utilization and transformation and describing the organization of the livestock profession and sectoral information systems; these decrees are consistent with the World Organization of Animal Health (OIE) standards and have been published in the official gazette.</t>
  </si>
  <si>
    <t xml:space="preserve"> To increase revenues, the Recipient has: (i) completed an audit of tax exemptions to identify irregularities and eliminate them; and (ii) initiated in the context of the 2018 Budget Act measures to reduce regular tax exemptions (including on VAT).</t>
  </si>
  <si>
    <t>To facilitate tax payments, the Recipient has launched: (i) a new system for electronic tax filing by companies under the Large Taxpayers Department of the Togo Revenue Authority; and (ii) a program for micro and small enterprises to enable tax payments through mobile phones.</t>
  </si>
  <si>
    <t>To improve public investment planning and selection, the Recipient has established, through an inter-ministerial ordinance, a high-level inter ministerial Public Investment Committee to scrutinize and prioritize all public investment proposals including PPPs using rigorous standardized economic appraisal criteria, including social and environmental impacts</t>
  </si>
  <si>
    <t>To lower the cost of past pre-financed investments, the Recipient has settled all outstanding obligations to the involved commercial banks through the issuance of securities with longer maturities and lower interest rates.</t>
  </si>
  <si>
    <t>To strengthen the financial position of the electricity production and distribution companies, the Recipient has ensured regularization of the payment obligations of the General Government to the Togo Electricity Company (CEET) and of the CEET’s payment obligations to the jointly owned Benin Electricity Company (CEB) through: (i) offsetting central government payment arrears to CEET at end-2016 against tax arrears; and (ii) agreement with two commercial banks to provide bridge financing in 2017 for cash payment directly to CEB on behalf of CEET.</t>
  </si>
  <si>
    <t>To ensure timely payment of the statutory fuel subsidy and the electricity bills of the General Government, the Recipient has established a centralized system of payment through the Ministry of Finance in the context of the 2018 Budget Act</t>
  </si>
  <si>
    <t>To improve the institutional framework of the ICT sector and promote competition in the retail internet broadband segment, the Recipient has adopted a Sector Policy including a plan of priority actions (comprising, inter alia, a universal access policy, the development of infrastructure based competition, the implementation of number portability and national roaming, and the implementation of regulatory tools for quality of service) for the development of the sector over the period 2018-2022.</t>
  </si>
  <si>
    <t>To remove the barriers preventing investors and operators from deploying their own infrastructure, the Recipient has issued a standard model and guidelines (Cahier des Charges) to be used for the granting of ISP authorizations which contain only limited and reasonable restrictions to service provision and geographic coverage.</t>
  </si>
  <si>
    <t>The Recipient has through the Central Bank of Liberia, issued a regulation to improve the capacity of CBL to compel financial institutions to comply with their obligations on anti-money laundering and combat the financing of terrorism to promote a more efficient sanctions regime. The relative openness of Liberia’s economy coupled with its desire for foreign investment makes the country vulnerable to some degree of illegal business activities.</t>
  </si>
  <si>
    <t>The Recipient has through the Liberia Anti-Corruption Commission, issued a regulation to facilitate civil servants’ declaration of their assets to promote integrity in the civil service.</t>
  </si>
  <si>
    <t>The Recipient has through its Civil Service Agency: (a) completed the merger of discretionary allowances and base pay for civil servants; and (b) set out the consolidated pay scale for grades 1-10 to remove distortions in civil servants’ salaries and enhance transparency and accountability in the public service.</t>
  </si>
  <si>
    <t>The Recipient has submitted to its parliament for enactment, a draft “Modernized Customs Code of Liberia (2017)” to strengthen customs and tax administration.</t>
  </si>
  <si>
    <t>The Recipient has through its Ministry of Finance and Development Planning: (a) published on its website quarterly comprehensive GFS-compliant fiscal operations reports for Liberia for FY2015/16 and FY2016/17 to promote budget transparency; and (b) submitted the IPSAS compliant financial statements for FY2015/16 and FY2016/17 to the GAC to improve internal budget controls.</t>
  </si>
  <si>
    <t>The Recipient through the Minister of Finance and Development Planning, has approved the transfer of the Financial Management Training School to the University of Liberia to enhance the professionalization of financial management and procurement specialists, and started the transfer process.</t>
  </si>
  <si>
    <t>The Recipient has through the Liberia Electricity Corporation, signed the contract between LEC and ESBI, a competitively selected firm, to enable ESBI to take over and improve the management of LEC.</t>
  </si>
  <si>
    <t>The Recipient has pursuant to the Liberia Land Authority Act, made the Liberia Land Authority operational to improve land governance including land administration and management, as evidenced by the: (a) Ministry of Finance and Development Planning allocation of budgetary resources for the LLA in its National Budget FY 2017/2018; and (b) President’s appointment of at least 4 out of the 5 Commissioners.</t>
  </si>
  <si>
    <t>The Recipient’s through its Ministry of Health, has approved the Joint Financial Management Assessment Costed Plan 2017 to improve efficiency in the use of domestic and external resources for the health sector.</t>
  </si>
  <si>
    <t>To implement fiscal federalism the Parliament has approved the Intergovernmental Fiscal Arrangement Act which provides the legal framework for resource allocation among the three tiers of government.</t>
  </si>
  <si>
    <t>The Parliament has approved the Local Government Operations Act - 2017, which will govern the operation and management of local governments.</t>
  </si>
  <si>
    <t>The Parliament has approved the National Natural Resources and Fiscal Commission Bill which will govern federal transfers to state and local governments.</t>
  </si>
  <si>
    <t>The National Women Commission has adopted an integrated platform that provides a comprehensive response system and coordinates and expands access to services for Gender Based Violence cases.</t>
  </si>
  <si>
    <t>To strengthen public financial management systems, the MoF has: (i) integrated all public financial management systems onto one platform - Public Financial Management Information System and (ii) provided access to the PFMIS to all federal ministries.</t>
  </si>
  <si>
    <t>To strengthen budget realism: (i) the Recipient has issued guidance to the federal ministries to guide their preparation of the draft three-year MTEFs for the FY 2019 budget cycle; and (ii) the National Natural Resources and Fiscal Commission has issued its circular to the local governments to guide their preparation of the annual budgets, to be part of the Local Government Development Plan.</t>
  </si>
  <si>
    <t>To improve budget execution, the MoF has: (i) issued a decree which requires all new aid funded and national priority projects to have secured project filter clearance for issuance of budgetary funds; (ii) adopted the System for Automatic Spending Authorization and Program Approval for all spending units which will assist in budget execution from day one of new fiscal year; and (iii) adopted a system of payments by account payee only to expedite payments.</t>
  </si>
  <si>
    <t>The Parliament has approved Disaster Risk Reduction and Management Act - 2017, which will govern coordination and management of all activities pertaining to disaster management, disaster risk reduction, disaster recuperation and disaster response as well as monitoring and mitigation measures on climate change and global warming.</t>
  </si>
  <si>
    <t>The MoF has established the Revenue Management Information System at the federal level to provide real time information on revenue collections.</t>
  </si>
  <si>
    <t>The Borrower has: (a) issued the Decree on Work and Role of Budget Inspection, to strengthen the budget inspection supervision and enforcement function; (b) adopted the PIFC Strategy and its associated action plan, to provide a framework for planned future developments of financial management and control and internal audit functions; and (c) through its Ministry of Finance, amended theRulebook on the Budget Execution System, in order to ensure that accurate, complete and up-to-date information on budget commitments are available at the time when budget commitments are incurred</t>
  </si>
  <si>
    <t>The Borrower has updated institution-level limits on employees in the public sector for calendar year 2017.</t>
  </si>
  <si>
    <t>The Borrower has: (a) amended the Law on Public Sector Employees Salary System; (b) enacted the Law on Employees in Public Services; and(c) amended the Law on Salaries of Employees in Bodies of Local Sub-Government Units andProvincial Authorities,
all with the objective to provide the legal framework for the mapping of positions between the Public Sector Jobs Catalogue and the new pay grades set forth in the Law on Public Sector Employees Salary
System.</t>
  </si>
  <si>
    <t>The Borrower, through the Council of the Energy Agency, has approved an increase of the electricity tariff for guaranteed electric supply in calendar year 2017 and continued to protect vulnerable households from such electric tariff increase by increasing the number of beneficiaries of the  Energy Vulnerable Customers Program in calendar year 2017 compared to calendar year 2016.</t>
  </si>
  <si>
    <t>The Borrower, through the Supervisory Board of Elektroprivreda Srbije (EPS) has: (a) updated the labor optimization plan for calendar year 2017, including annual targets, compensation packages, eligible categories, selection criteria, and grievance mechanisms for EPS; and(b) issued the second call for voluntary separations.</t>
  </si>
  <si>
    <t>The Borrower, through Srbijagas, has strengthened Srbijagas’ financial management through: (a) the definition of mechanisms to discontinue gas supplies to commercial consumers in arrears; (b) the definition of the appraisal methodology for investments; and
(c) the establishment of Srbijagas’ audit committee as the body in charge of the oversight of Srbijagas’ system of internal controls.</t>
  </si>
  <si>
    <t>The Borrower, through each Railways Company has: (a) approved a plan to restructure its commercial debt in a manner that places the company in a position to be financially viable and started its implementation;(b) made publicly available its Annual Financial Statements for calendar year 2016; and (c) allocated resources for the upgrade of its financial and accounting system to allow an effective financial management of the company and application of International Financial Reporting Standards.</t>
  </si>
  <si>
    <t>The Borrower, through each Railway Company has: (a) updated its labor optimization plan for calendar year 2017, including the annual targets, eligibility criteria, compensation packages, and grievance mechanisms; and (b) achieved the targets for calendar year 2017 set forth in said labor optimization plan.</t>
  </si>
  <si>
    <t>The Borrower, through PERS, has prepared and approved a framework for a servicelevel agreement to be entered with MCTI, for purposes of: (a) defining the performance standards for different road classes, based on pavement conditions, operational standards, and safety;</t>
  </si>
  <si>
    <t xml:space="preserve"> Parliament approves the establishment of a stabilization fund.</t>
  </si>
  <si>
    <t>Cabinet approves the introduction of GST.</t>
  </si>
  <si>
    <t xml:space="preserve"> MoF issues administrative measures to minimize impact on revenues in response to India’s introduction of GST.</t>
  </si>
  <si>
    <t>Ministry of Economic Affairs (MoEA) approves Guidelines for Operationalization of Business Incubation Center for Cottage and Small Industries (CSI).</t>
  </si>
  <si>
    <t>Cabinet approves the Renewable Natural Resources (RNR) Marketing Policy for agricultural products</t>
  </si>
  <si>
    <t xml:space="preserve"> RMA Board approves Amendment to Credit Information Bureau Rules and Regulations 2017</t>
  </si>
  <si>
    <t>RMA Board approves e-money issuer Rules and Regulations 2017.</t>
  </si>
  <si>
    <t>Ministry of Education approves and operationalizes the International School Guidelines 2017</t>
  </si>
  <si>
    <t>Ministry of Economic Affairs approves National Energy Efficiency and Conservation Policy</t>
  </si>
  <si>
    <t>The Borrower, through its Parliament, has: (a) eliminated the dividend taxation regime, (b) raised the minimum income-tax threshold for its male and female residents from F$16,000 to F$30,000 per annum; (c) increased the Environment and Climate Adaptation Levy from 6 to 10 percent; (d) introduced a F$0.10c charge per bag on plastic bags at retail outlets; and (e) increased fiscal duties on cigarettes, tobacco, and alcohol by 15 percent.</t>
  </si>
  <si>
    <t>The Borrower, through its Ministry of Economy, has approved a new framework to guide the strengthening of fiscal oversight of State-Owned Enterprises.</t>
  </si>
  <si>
    <t>The Borrower, through its Parliament, has enacted the International Arbitration Act 2017, to improve the framework governing international commercial arbitration.</t>
  </si>
  <si>
    <t>The Borrower, through its Parliament, has approved a new policy framework for issuing building permits to expedite the process for obtaining building permits for non-residential
purposes by businesses and individuals.</t>
  </si>
  <si>
    <t>The Recipient has, through its Ministry of Finance and Budget, adopted the Order 0641/17 / MFB / DIRCAB / IGF / C / SF establishing a quarterly control of the financial rules and the rules of receipts and advances, dated October 3, 2017, introducing a risk-based control of the Recipient’s main revenue collecting and spending entities, and exercising control on them at least once a year</t>
  </si>
  <si>
    <t>Decree 17-351 establishing the Interministerial Committee on Tax and Customs Exemptions, dated November 3, 2017, and Decree No. 025 / PM / 17 implementing Decree No. 17-351, dated November 22, 2017 improving the institutional mechanism to manage, monitor and evaluate fiscal exemptions by the Recipient.</t>
  </si>
  <si>
    <t>Ministry of Finance and Budget, issued (i) Letter - Circular 1876 / MFB / DIR.CAB // 17 for the attention of Heads of Ministerial Departments and Institutions of the Republic dated November 3, 2017, GIRAFFE, and (ii) Note to the High Attention of the Council of Ministers 1875 MFB / DIR.CAB // 17 on the operationalization of the application Integrated Compensation Management of State Agents and Officials (GIRAFE).</t>
  </si>
  <si>
    <t>Ministry of Finance and Budget, adopted Order 0368/2017 / MFB / DIR.CAB / DGB adopting the Manual of Procedures for the Execution of Public Expenditure in the Central African Republic, dated June 2, 2017, adopting a of organic procedures in conformity with the Organic Law and the Law 08.017.</t>
  </si>
  <si>
    <t>The Recipient has, through its Ministry of Finance and Budget, prepared and published on the Ministry’s website (www.minfb.cf): (i) the Draft 2018 Finance Law; (ii) the enacted 2017 Finance Law; (iii) a Citizen’s Budget on the Enacted 2017 Finance Law; and (iv) the Budget Execution Reports for 2016, the 1st quarter 2017, the 1st semester 2017 and the 3rd quarter 2017, improving transparency of public financial management practices of the Recipient.</t>
  </si>
  <si>
    <t>The Recipient has, through its Ministry in charge of relations with the institutions of the Republic, submitted the 2015 Draft Settlement Law to the Recipient’s Parliament by letter 228/MCRIR/DIR.CAB/DGRIR/, dated 29 December 2017 improving accountability of the public financial management practices of the Recipient.</t>
  </si>
  <si>
    <t>The Recipient has, (i) completed the Audit of its Roads Maintenance Fund (RMF) for the Period 2008-15, including a stocktaking of the debt and, (ii) through RMF, adopted the Debt Clearance Plan for the Road Maintenance Fund, the settlement plan of the debt of the RMF, through note 0044/FER/OP/DG/DAFC of January 17, 2018, improving the financial management practices of the RMF.</t>
  </si>
  <si>
    <t>Regulation 0016 laying down temporary conditions for the importation and distribution of agricultural, veterinary and fishery inputs, equipment and supplies in the Central African Republic, dated September 4, 2017, establishing temporary modalities on the import and distribution of agriculture inputs.</t>
  </si>
  <si>
    <t>The Recipient has, through the Ministry in charge of relations with the institutions of the Republic issued letter 038/MCRIB/DIR.CAB/DGRIR dated February 15, 2018 submitting to the Parliament amendments to the electronic communications law (law 18.002 of January 17, 2018) to promote increased competition and a stable business environment</t>
  </si>
  <si>
    <t>Decision 006 / MPT / DIRCAB / UCP-CAB / 2018 adopting the Universal Service Strategy in the Central African Republic, dated January 31, 2018, adopting a strategy for the use of revenues from the Universal Access Level on the operators.</t>
  </si>
  <si>
    <t>In order to strengthen the bank resolution framework, the Recipient, through its BCSTP, has adopted regulations implementing the Recipient’s financial institutions resolution law, which set out (i) the measures to be applied by the BCSTP in the resolution of distressed financial institutions; and (ii) the requirements for the elaboration and adoption of recovery and resolution plans.</t>
  </si>
  <si>
    <t xml:space="preserve"> In order to develop the microfinance sector and promote the offer of microfinance services, the Recipient, through its Council of Ministers, has approved and submitted to the Parliament a draft law on microfinance</t>
  </si>
  <si>
    <t xml:space="preserve"> In order to expand the outreach of the banking system and support financial inclusion through the usage of mobile financial services, the Recipient, through its Council of Ministers, has submitted to Parliament the proposed National Payment Systems Law, which sets forth the statutory level principles for regulation on modern payment methods, such as agent banking, mobile money, and electronic payments.</t>
  </si>
  <si>
    <t xml:space="preserve"> In order to reduce costs and simplify procedures to register property, therefore improving its ability to serve as loan collateral and foster access to finance, the Recipient, through the Council of Ministers, has submitted to the Parliament (i) proposed Property Registration Code, and (ii) and the proposed Public Notary Code.</t>
  </si>
  <si>
    <t>In order to promote transparency and incentivize timely payments, the Recipient, through EMAE, has published its policy to improve billing collection and launched a public awareness campaign through public TV and radio.</t>
  </si>
  <si>
    <t>In order to structurally reduce the cost of energy, increase the share of renewable sources, and promote longterm private investment, the Recipient, through its Council of Ministers, has ruled that any capacity expansion in the power sector will have to follow the prescriptions of the integrated Least-Cost Power Development Plan, and that any exceptions would need to obtain the approval of the Recipient’s Minister of Infrastructure, who shall have to provide the rationale for such exemption and publish said decision.</t>
  </si>
  <si>
    <t>In order to improve the reliability of energy supply, the Recipient, through AGER, had published the minimum quality criteria for the provision of energy service</t>
  </si>
  <si>
    <t>In order to generate the tax and accounting information needed to implement the VAT, the Recipient, through its Council of Ministers, has adopted the legal framework for fiscal invoices and similar documentation, whereby it legally mandated companies to issue fiscal invoices, set out said invoice’s minimum content and time requirements for storing them.</t>
  </si>
  <si>
    <t>In order to improve SOE’s financial and non-financial performance, the Recipient, through its Council of Ministers, has approved an SOE reform plan that established a performance monitoring system with financial and non-financial targets for all SOEs and incentives to ensure compliance.</t>
  </si>
  <si>
    <t>In order to improve the efficiency and value for money of public investment, the Recipient’s Parliament has enacted a National Planning System Law that harmonizes planning and budget tools and lays the foundation for the appraisal and selection of public investment projects.</t>
  </si>
  <si>
    <t xml:space="preserve"> In order to coordinate and harmonize social protection and poverty reduction policies, the Recipient has registered in the Recipient’s social registry all beneficiaries of the three core social protection programs defined in the Recipient’s Social Protection Policy and Strategy.</t>
  </si>
  <si>
    <t>The Recipient has increased the rate of fuel excise tax by 0.09 Tongan Pa’anga per liter (an increase in the rate of 16%) and other excise duty and import duty rates in order to improve revenue mobilization and strengthen incentives to consume healthy foods</t>
  </si>
  <si>
    <t>The Recipient’s Cabinet has approved a transparent, target-based fiscal anchor system and monitoring framework that supports medium-term fiscal sustainability and a more efficient mix of public spending.</t>
  </si>
  <si>
    <t>The Recipient has approved and begun to implement a new public service remuneration structure and performance management system to ensure effective public service delivery, adequate pay, and consistency with fiscal sustainability</t>
  </si>
  <si>
    <t>The Recipient has implemented a new procurement tracking database and adopted compliance and performance indicators and associated targets.</t>
  </si>
  <si>
    <t>The Recipient’s Cabinet has approved for public consultation the National Energy Bill which includes provisions for multi-sector regulation for all energy subsectors (electricity, gas and petroleum)</t>
  </si>
  <si>
    <t>The Recipient’s Cabinet has approved the Foreign Investment Bill for submission to the Recipient’s parliament which includes provisions to facilitate foreign investment in the Recipient’s territory.</t>
  </si>
  <si>
    <t>The Recipient’s Cabinet has directed the Ministry of Public Enterprises to proceed with a sale of its shares in Tonga Cable Limited</t>
  </si>
  <si>
    <t>The Borrower has established the legal framework for the implementation of the Common Reporting Standards for the Automatic Exchange of Information in Tax Matters, as evidenced by Law No. 51, dated October 27, 2016 and published in the Borrower’s Official Gazette on October 28, 2016; and Executive Decree No. 124, dated May 12, 2017 and published in the Borrower’s Official Gazette on May 12, 2017</t>
  </si>
  <si>
    <t>The Borrower has: (i) approved the Convention on Mutual Administrative Assistance in Tax Matters, as
evidenced by Law No. 5, dated February 21, 2017 and published in the Borrower’s Official Gazette on February 23, 2017; and (ii) signed the Multilateral Competent Authority Agreement on Automatic Exchange of Financial Account Information, as evidenced by the OECD’s list of signatories; all to complement its legal framework for the automatic exchange of financial information in tax matters</t>
  </si>
  <si>
    <t>The Borrower, through its Superintendence of Banks, has adopted internal supervision procedures on bearer shares and beneficial owners on banks and fiduciaries, and started implementation of the internal supervision procedures, as evidenced by letter SBP-DPC-N-0652-2018 of the Superintendent of Banks dated February 8, 2018</t>
  </si>
  <si>
    <t>The Borrower, through MEF, has submitted to the National Assembly a draft bill to establish tax evasion as a predicate offense for money laundering, as evidenced by the Draft Bill No. 591 submitted on January 18, 2018 to the National
Assembly.</t>
  </si>
  <si>
    <t>The Borrower, through MEF, has completed the integration of all budgetary accounts of central government entities under the Treasury Single Account, with links to ISTMO as evidenced by MEF Letter 2018-29601 dated April 25, 2018.</t>
  </si>
  <si>
    <t>The Borrower has: (i) created a Single Registry of Beneficiaries and a Single Payment Platform, and mandated periodical recertification of beneficiaries of, inter alia, the Red de Oportunidades, 120 a los 65 and Angel Guardián conditional cash transfers programs, as evidenced by Law No. 54, dated November 8, 2016, published in the Borrower’s Official Gazette dated November 11, 2016; and (ii) approved and adopted a Unique Registry Form for Social Protection, as evidenced by Resolution No. 285, dated July 28, 2017 and published in the Borrower’s Official Gazette on September 7, 2017</t>
  </si>
  <si>
    <t>The Borrower, through MIDES, has established: (i) a proxy-means test to target the beneficiaries of Red de Oportunidades, 120 a los 65 and Angel Guardián conditional cash transfers programs, and (ii) criteria for recertification of beneficiaries of the Red deOportunidades, 120 a los 65 and Angel Guardián conditional cash transfers programs; all as evidenced by Resolution No. 544, dated November 14, 2016 andpublished in the Borrower’s Official Gazette on November 29,2016.</t>
  </si>
  <si>
    <t>The Borrower has: (i) institutionalized the Panama Bilingüe Program, including the obligation of MEDUCA to establish mechanisms for monitoring, certification and recertification for English language teachers, as evidenced by Law No. 18, dated May 10, 2017 and published in the Borrower’s Official Gazette on May 10, 2017; and through MITRADEL; and (ii) through MITRADEL, rolled out and implemented the ProJoven program across the country, as evidenced by MITRADEL Letter No. 0377 D.M, dated April 13, 2018</t>
  </si>
  <si>
    <t>The Borrower: (i) through the National Secretary of Energy, has issued energy efficiency standards for the construction of new public and private buildings, as evidenced by the adoption of the Sustainable Construction Guidelines for Saving Energy in Buildings dated November 17, 2016 and published in the Borrower’s Official Gazette on November 24, 2016; and (ii) through the Ministry of Commerce and Industries, has publicly disclosed the energy efficiency technical standards for air conditioners, making them binding, as
evidenced by Resolutions No. 65, No. 67 and No. 69 dated July 11, 2017, published in the Borrower’s Official Gazette dated July 21, 2017</t>
  </si>
  <si>
    <t>Cabinet has adopted the Medium-Term Plan III (2018-2022) of Kenya’s Vision 2030, which promotes a shift from emergency response to a more comprehensive DRM approach.</t>
  </si>
  <si>
    <t xml:space="preserve"> The Cabinet has adopted a National Disaster Risk Management Policy, which establishes, streamlines and strengthens DRM institutions, coordination frameworks, partnerships, and regulations in Kenya</t>
  </si>
  <si>
    <t>Parliament has approved the National Urban Development Policy which incorporates urban disaster risk management</t>
  </si>
  <si>
    <t xml:space="preserve"> Parliament has approved the National Land Use Policy which promotes land use practices that increase resilience to climate and disaster risk.</t>
  </si>
  <si>
    <t>The Water Act 2016 which supports programs for water resources management including disaster management and climate change adaptation has come into operation.</t>
  </si>
  <si>
    <t>Parliament has adopted the Kenya National Policy on Climate Finance which aims to enhance national financial systems and institutional capacity to effectively access, disburse, absorb, manage, monitor and report on climate finance in support of national sustainable development goals.</t>
  </si>
  <si>
    <t>The National Disaster Risk Financing Strategy, which defines strategic priorities to improve post-disaster financing to enable effective and timely action in the event of a disaster, has been approved.</t>
  </si>
  <si>
    <t>In accordance with, and to implement the existing Fiscal Responsibility Act, the Recipient has: (a) operationalized the Fiscal Responsibility Oversight Committee (FROC) with the responsibility toundertake monitoring of the fiscal rules and key parameters of the Law and the release of the FROC 2016 Annual Report; and (b) caused FROC to present said report to Parliament</t>
  </si>
  <si>
    <t>The Recipient’s Cabinet of Ministers has approved the Compensation Management Policy Framework for the public sector in line with the parameters of the Fiscal Responsibility Act</t>
  </si>
  <si>
    <t>The Recipient has established an Appeals Commission for the Customs and Excise Division with a view to improving trader services and enhancing compliance</t>
  </si>
  <si>
    <t>The Recipient has amended the Customs Act No. 9 of 2015 with a view to strengthen customs administration and improve the adoption of electronic declarations and other automatic processes.</t>
  </si>
  <si>
    <t>The Recipient, through its Ministry of Finance, has established a report card system to track key performance indicators (KPIs) of the commercial SOEs.</t>
  </si>
  <si>
    <t>The Recipient has: (a) established the Grand Anse Marine Protected Area; and (b) established the Blue Innovation Institute.</t>
  </si>
  <si>
    <t>The Recipient’s Cabinet of Ministers has approved: (a) a total ban on Styrofoam food containers; and (b) a total ban on plastic shopping bags (single use bags), disposable plastic plates, spoons and forks, with a view to facilitating optimal conditions for ecosystem restoration, rehabilitation and recovery and improving the quality of the marine environment.</t>
  </si>
  <si>
    <t>The Recipient has updated its National Climate Change Policy and National Adaptation Plan, with a view to reiterating its commitment to the NDCs.</t>
  </si>
  <si>
    <t>The Recipient has modified its building codes with a view to improve resilience of housing infrastructure.</t>
  </si>
  <si>
    <t xml:space="preserve"> The Recipient, through the Ministry of Finance, has submitted to the National Assembly, for approval thereof, a bill to strengthen its bank insolvency legal framework through the adoption of new rules for the resolution of licensed financial institutions that: (a) allow partial transfers of assets and liabilities from weak banks to sound banks; and (b) replace the court administered bankruptcy procedure for banks with administrative resolution powers and additional resolution tools.</t>
  </si>
  <si>
    <t>The Recipient, through the Ministry of Finance, has submitted to the National Assembly, for approval thereof, a bill to improve depositors’ protection and provide enhanced depositor confidence in periods of stress of the financial system by establishing a deposit insurance scheme comprising a deposit insurance fund and a deposit insurance corporation.</t>
  </si>
  <si>
    <t xml:space="preserve"> The Recipient, through the Ministry of Finance, has submitted to the National Assembly, for approval thereof, a bill to establish a prudent legal framework for the Bank of Guyana’s short-term lending to illiquid but solvent banks as a banking safety net measure, by delineating the modalities of: (a) the Bank of Guyana’s lending and collateral requirements; (b) the Recipient’s explicit backing of the Bank of Guyana’s outlays to illiquid banks for longer terms; and (c) the terms and conditions of such financing.</t>
  </si>
  <si>
    <t>The Recipient, through its Ministry of Finance, has upgraded the oversight arrangements of its insurance sector by: (a) revising the legal framework of the insurance sector to make it consistent with the Insurance Core Principles of the International Association of Insurance Supervisors and with local market conditions and constraints; and (b) enhancing the powers of the Bank of Guyana with respect to inspections and corporate governance.</t>
  </si>
  <si>
    <t>The Recipient, through its Ministry of Finance, has submitted to the National Assembly, for approval thereof, a bill to increase safety and efficiency of the national payments system by: (a) providing legal clarity and certainty of electronic payments and settlement activities; and (b) strengthening institutional policies, tools and capacity to oversee the national payments system to minimize and mitigate risks.</t>
  </si>
  <si>
    <t xml:space="preserve"> The Recipient has enhanced the enforcement of the existing legal framework for anti-money laundering by improving the effectiveness of the investigation and prosecution process by giving the authorities adequate time to collect the evidence.</t>
  </si>
  <si>
    <t xml:space="preserve"> The Borrower has established the National Platform for Disaster Risk Reduction and the platform is in effect.</t>
  </si>
  <si>
    <t>The Borrower has adopted a national emergency management information system for emergency and disaster response (SMISU) and the system is effective nationwide</t>
  </si>
  <si>
    <t xml:space="preserve"> The Borrower, through the National Commission for Earthquake Engineering, the Technical Commission for Actions on Buildings, and the Technical Commission for Structural Systems, has endorsed the draft, revising the building design code for seismic risk in existing buildings (P100-3/2008).</t>
  </si>
  <si>
    <t>The Borrower has (I) in line with EU Regulation No.1303/2013, submitted to the European Commission the national assessment of disaster risks to access the EU Structural Investment Funds Program (2014-2020) for enhanced emergency response, and (ii) made available to the public on the Ro-Risk Platform data and reports on disaster risk assessment</t>
  </si>
  <si>
    <t>The Recipient, through the Central Bank of Uzbekistan (CBU) has eliminated all foreign exchange surrender requirements on all export earnings.</t>
  </si>
  <si>
    <t>The Recipient, through the CBU has issued revised prudential regulations on banking capital adequacy, liquidity, and asset classification to improve compliance with international financial regulatory standards in line with the Basel Core Principles.</t>
  </si>
  <si>
    <t>The Recipient has adopted measures requiring the CBU to conduct annual stress tests on commercial banks in line with international best practices.</t>
  </si>
  <si>
    <t>The Recipient has adopted key measures to promote financial recovery and transparency of Uzbekenergo and Uzbekneftegaz, through: i) approval of fuel and electricity tariff adjustments; ii) introduction of differentiated electricity tariffs to improve efficiency; and iii) adoption of policy requirements for Uzbekenergo and Uzbekneftegaz on financial statement audits’ compliance with the international financial reporting standards.</t>
  </si>
  <si>
    <t>The Recipient has (i) removed regulatory price controls for a list of key products, in particular production inputs and raw materials and; (ii) adopted requirements for a set of products to be transacted through commodity exchanges, in order to develop market institutions and to liberalize prices.</t>
  </si>
  <si>
    <t>The Recipient has reduced average custom tariff rates.</t>
  </si>
  <si>
    <t>The Recipient has increased the regulated purchase price paid for cotton closer to the international market price aimed to increase cotton productivity and to promote a more efficient use of resources (including land, water and fertilizer).</t>
  </si>
  <si>
    <t>The Recipient has reduced the land area mandatorily assigned to grow cotton and grain in order to support the raise of productivity and to promote a more efficient use of resources (including land, water and fertilizer).</t>
  </si>
  <si>
    <t>The Recipient, through its Executive branch, has submitted to its Parliament, for approval thereof, the draft amendments to the Labor Code to expand formal contracts to part-time and temporary workers.</t>
  </si>
  <si>
    <t>The Recipient has increased the social safety nets financial support for vulnerable groups, including low-income families and families with dependent children.</t>
  </si>
  <si>
    <t>Jordan First Equitable Growth &amp; Jobs DPF</t>
  </si>
  <si>
    <t>The Borrower has enacted the Monitoring and Inspection Law, to reduce the burden on businesses by improving the inspections and monitoring framework.</t>
  </si>
  <si>
    <t>The Borrower’s ability to serve Jordanian exporters has been improved by: (a) the Central Bank’s and the JLGC’s agreement expanding the resources available for reinsurance and strengthening JLGC’s financial capacity to deliver trade insurance products; and (b) restructuring JLGC’s Board to include independent directors.</t>
  </si>
  <si>
    <t>The Borrower has enacted the Insolvency Law introducing business insolvency procedures.</t>
  </si>
  <si>
    <t>The Borrower, through the MEMR, has adopted indicators, targets and a timeline to address grid-subsidy for self-generation and reduce cross-subsidies, and (b) EMRC has taken initial actions consistent with them.</t>
  </si>
  <si>
    <t>The Borrower’s Council of Ministers has instructed the Ministry of Labor to carry out a review of the legal framework to identify causes of segmentation in the labor market.</t>
  </si>
  <si>
    <t>The Borrower, through the Ministry of Labor, has issued Instructions on flexible work with minimum wage rates by unit of hours.</t>
  </si>
  <si>
    <t>The Borrower, through the Ministry of Labor, has: (a) allowed the Jordanian General Federation of Trade Unions to provide work permits for Syrian workers working in the construction sector and removed the requirement of Syrian workers to show a profession practice certificate as a prerequisite to obtain the work permit; and (b) waived fees for Syrian workers to obtain work permits for 2018.</t>
  </si>
  <si>
    <t>The Borrower, through the Council of Ministers, has approved plan to improve and expand the coverage of the National Aid Fund (NAF) cash transfer program to cover at least 85,000 additional households between 2019 and 2021.</t>
  </si>
  <si>
    <t>The Borrower’s Council of Ministers has reduced exemptions and increased preferential rates in the general sales tax and the special sales tax consistent with the 2018 Budget Law.</t>
  </si>
  <si>
    <t>The Borrower’s Council of Ministers has endorsed MoPIC’s proposal for the Jordan 2018 Public Investment Management – Public-Private Partnership Governance Framework.</t>
  </si>
  <si>
    <t>TN Investment,Competitiveness &amp;Inclusion</t>
  </si>
  <si>
    <t>To stimulate private investment and building on an exhaustive mapping of investment authorizations, the Borrower has approved a reduced list of economic activities that remain subject to authorizations, and defined the deadlines and procedures for processing authorization requests of economic activities under said reduced list, pursuant to Borrower’s Governmental Decree No. 2018-417, dated May 11, 2018 and published in the Official Gazette No. 38 dated May 11, 2018.</t>
  </si>
  <si>
    <t>To reduce the time and cost to export and improve the transparency of trade procedures, the Borrower has made mandatory the digitization of all export and import procedures and the connection of all institutional stakeholders involved in trade to the Tunisia Trade Net platform by the end of 2018, pursuant to Borrower’s Conseil Supérieur des Exportations Decision dated January 4, 2018.</t>
  </si>
  <si>
    <t>To improve SMEs access to markets, the Borrower has made e-procurement (through TUNEPS) mandatory for public procurement pursuant to the Borrower’s Governmental Decree No. 2018-416 dated May 11, 2018, published in the Official Gazette No. 38, dated May 11, 2018, modifying and complementing Decree No. 2014-1039 dated March 13, 2014 regulating public procurement.</t>
  </si>
  <si>
    <t>To improve SMEs access to finance, the Borrower’s Council of Ministers has approved and transmitted to Parliament the draft Law on Secured Transactions aligned with the UNCITRAL Legislative Guide on Secured Transactions, pursuant to Borrower’s Council of Ministers’ decision dated May 7, 2018 and Transmittal Letter to the Parliament dated May 16, 2018.</t>
  </si>
  <si>
    <t>To improve SMEs access to finance, the Borrower has improved the financial products offered by the SME Credit Guarantee Fund, its operating and payment procedures and its risk management framework, pursuant to an agreement (Convention) between the Borrower’s Ministry of Finance and the Société Tunisienne de Garantie dated April 18, 2018.</t>
  </si>
  <si>
    <t>To contain the electricity and gas subsidies, the Borrower has approved an electricity and gas tariff adjustment in line with its Energy Subsidy Reduction Policy Note, pursuant to the Borrower’s Minister of Energy, Mines and Renewable Energy’s Letter addressed to STEG dated May 10, 2018.</t>
  </si>
  <si>
    <t>To improve the performance of the STEG through actionable performance contracts, and greater accountability, the Executive Board of STEG and the Borrower’s Minister of Energy, Mines and Renewable Energy have approved a commercial action plan for STEG to reduce losses and improve collection of bills in line with the objectives of STEG’s performance contract for 2016-2020, pursuant to Borrower’s Minister of Energy, Mines and Renewable Energy’s Letter dated April 18, 2018.</t>
  </si>
  <si>
    <t>To improve the energy mix, the Borrower has adopted a decision to scale up and accelerate the implementation of Tunisia’s Renewables Plan through private sector owned renewable energy capacity, pursuant to Borrower’s Council of Ministers’ Decision dated February 28, 2018.</t>
  </si>
  <si>
    <t>To establish the foundation for a well targeted and fiscally sound expansion of the coverage of social safety nets, the Borrower’s Council of Ministers: (i) has approved and transmitted to Parliament the Social Protection Draft Organic Law (Loi Organique Amen Social) which, in particular, establishes the principle of targeting of safety net programs; and (ii) has approved the new targeting model, including key implementation procedures, all pursuant to Borrower’s (i) Council of Ministers’ Decision dated September 13, 2017 and transmittal letter to Parliament dated December 26, 2017, and (ii) Council of Ministers’ Decision dated May 7, 2018, respectively.</t>
  </si>
  <si>
    <t>To protect the poor and promote their human capital, the Borrower’s Minister of Social Affairs has established an inter-ministerial working group to prepare the design (including objectives, interventions, budget and key institutional arrangements) of a new social protection program with cash transfers and complementary services to poor households with children 0 to 18 years old, pursuant to the Borrower’s Minister of Social Affairs’ Decision dated April 2, 2018.</t>
  </si>
  <si>
    <t>To improve access to micro-credit for income generating activities, the Borrower’s Minister of Finance has raised the loan amount ceiling for micro-credits, pursuant to the Borrower’s Minister of Finance’s Arrêté dated April 13, 2018 and published in the Official Gazette No. 31, dated April 17, 2018.</t>
  </si>
  <si>
    <t>BPKP has completed the asset inventory report for the ports managedby the Pelindos and the Auditor General of BPK has used the report to provide an independent assessment of the port concession agreements between PortAuthorities and the Pelindos, as
evidenced through BPKP letter datedJune 10, 2016, the asset inventoryreport dated June 3, 2016 and BPK letter dated October 23, 2017.</t>
  </si>
  <si>
    <t>The Minister of Transportation has eliminated the minimum capital requirement to obtain a port business license, as evidenced through the Minister of Transportation Regulation No. PM 24/2017.</t>
  </si>
  <si>
    <t>The first DPL supported a Government action that started addressing this issue by mandating the roll out of the proprietor port community system INAPORT – composed of both vessel management and cargo tracking modules - in 16 main ports and its link to the INSW system. This integration between the INAPORT and the INSW should connect all of the border agencies responsible for checking documentary requirements of the shipments. While the vessel module has been fully implemented by the Ministry of Transport in all main ports, INAPORT cargo module is still under development. Hence instead of using the INAPORT cargo module, the Government has integrated the information on cargo movement from the port operators with that on the documentary compliance process throughthe INSW portal in the four main ports (Tanjung Priok, Tanjung Perak, Belawan, Makassar) as well as Semarang (prior action #3).</t>
  </si>
  <si>
    <t>The Government has recently substantially reduced the barriers to entry into freight forwarding markets by: (a) reducing significantly the minimum capital requirements for foreign (from USD 10 to 4 million) and domestic companies (from around USD 1.8 million to USD 150,000); (b) removing the location restrictions to foreign equityfirms, and (c) eliminating the compulsory recommendation from ALFI to obtain the freight forwarding license (prior action #4).</t>
  </si>
  <si>
    <t>The Ministry of Transport has acknowledged the obstacles that these high minimum capital requirements entail to enter the sectors and has eliminated the capital requirements on maritime cargo handling, shipping agency and maritime transport services. This change also eliminates the discrimination in barriers to entry between domestic and foreign providers, which was in contradiction with the DNI, thus reducing the uncertainty in the application of the regulatory framework.</t>
  </si>
  <si>
    <t>Building on the introduction of the BLCs, the Government has enabled the BLCs to carry out trans-shipment operations for all types of goods (prior action #6).</t>
  </si>
  <si>
    <t>The effectiveness of the INSW so far to streamline trade procedures and facilitate compliance to regulatory requirements has been constrained by its relatively low status as a Portal Administrator under the Ministry of Finance. To overcome this problem the President has improved the INSW Portal Administrator’s organizational structure and governance by elevating the status of the INSW to become an echelon-level agency with regulatory powers reporting to the Minister of Finance (prior action #7).</t>
  </si>
  <si>
    <t>Recognizing the importance of facilitating documentary submission and checking the Government had created special channels for pre-approved importers, including MITA priority as and non priority as, relieving them of much of the burden of documentary checking. These importers comply with a specific set of Customs requirements, including exemplary tax history records, minimum capital limits, and recurrent import of goods, among others. Recently DG Customs consolidated these special channels under a Customs partner status with an even easier documentary compliance (Mitra Kepabean Utama, the new MITA) and created clear rules and user-friendly procedures to expand the granting of this status to qualified importers (prior action #8).</t>
  </si>
  <si>
    <t>In an effort to improve risk management systems the Government has launched a program of risk management integration through the sharing of information on importers across border agencies/ministries. This integration process was kick-started also with the support of the first DPL, with the Minister of Coordinating Economic Affairs instructing the agencies to introduce the single risk management under Customs leadership. After a successful pilot to test the concept Customs, the Fish Quarantine Agency, the Agriculture and Plant Quarantine Agencies, the Food and Drug Agency and the Ministry of Health have recently started exchanging information on the risk profiles of importers, which can be accessed through the INSW portal along with information on the importers’ tax compliance from DG Tax (prior action #9).</t>
  </si>
  <si>
    <t>#2. The Recipient’s Cabinet has approved and submitted to the National Assembly an amendment of the Civil Servants Law that: (i) establishes a career track for specialist staff; (ii) enables positive gender discrimination within civil service appointments; (iii) introduces merit-based and tailored recruitment into the civil service; (iv) establishes Deputy Minister positions within the civil service framework; and (v) enables transfers, sanctions, transparent grievance redress, and civil service renewal.</t>
  </si>
  <si>
    <t>#3. The Recipient’s Cabinet has approved and submitted to the National Assembly an insolvency law which adequately addresses insolvency proceedings, reorganization provisions for insolvent companies, creditor rights, and treatment of insolvency in viable businesses.</t>
  </si>
  <si>
    <t>#5. The Recipient’s Cabinet has approved the Regulation on Managing Affairs of Informal Urban Properties allowing for the distribution of Property Documents (Sanad‐e‐Mulkyat) to occupants of informal settlements on urban land.</t>
  </si>
  <si>
    <t>718/18</t>
  </si>
  <si>
    <t>Prior action #1: At the direction of PENRA, at least 90 percent of all municipalities, village councils, and DISCOs have opened a separate bank account to deposit funds collected from electricity bills to pay the Palestinian Electricity Transmission Company (PETL).</t>
  </si>
  <si>
    <t>Prior action #2: At the direction of the Palestinian Water Authority, at least five (5) Local Government Units (LGUs) have opened a separate bank account to deposit funds collected from household water bills to pay the West Bank Water Department.</t>
  </si>
  <si>
    <t>Prior Action #3: The Ministry of Health has: (i) signed a Memorandum of Understanding to establish a framework over the purchase of referral services with at least six (6) national hospitals; and (ii) published harmonized standard procedures for medical referrals online.</t>
  </si>
  <si>
    <t>Prior action #4: The Ministry of Finance and Planning has issued an instruction mandating the Accounting Department at the Ministry of Finance and Planning and the Projects Department of the Ministry of Local Governments to produce annual reports that include information on: (i) the amount of Ministry of Local Government’s capital budget allocated by the Ministry of Local Government per LGU; (ii) the amount of revenue deductions or interceptions by the Ministry of Finance and Planning per LGU; and (iii) an annex to the existing transportation fees report with the breakdown of each LGUs’ share based on the endorsed allocation criteria by the Council of Ministers.</t>
  </si>
  <si>
    <t>Prior action #5: The Ministry of National Economy has established and implemented the movable assets registry, which allows firms to secure loans and other financing by using movable assets.</t>
  </si>
  <si>
    <t>Prior action #6: The Ministry of National Economy has submitted to the Council of Ministers a new Companies Law that included simplified business registration procedures, new types of companies and shares, and good practices for protecting minority investors and resolving insolvency.</t>
  </si>
  <si>
    <t>Prior action #7: The Ministry of Health, in collaboration with the Ministry of National Economy, has submitted to the Council of Ministers amendments to the Annexes of the Law of Crafts and Industries of 1953 (updating the 3-tier classification of the approvals requested for licensing businesses and the fee structure for licensing). Prior action #7 supports a key reform in business licensing under the Law of Crafts and Industries of 1953 by simplifying the approval process and reducing the cost of licensing.</t>
  </si>
  <si>
    <t>Prior Action 1: To improve revenue collection, the Member Country has: (i) increased the statutory rate of the value-added tax from 19 percent to 21 percent, through the amendment of the Law on Value Added Tax; (ii) increased the excise tax rates on tobacco products, alcohol, and sugary drinks and introduced a new excise tax on coal through the amendments to the Law on Excises.</t>
  </si>
  <si>
    <t>Prior Action 2: To strengthen its public finance management the Member Country has: (i) introduced a three-year rolling budget through the amendments to the Law on Budget and Fiscal Responsibility; and (ii) adopted a Decision on Program Budgeting.</t>
  </si>
  <si>
    <t>Prior Action 3: To reduce public sector wage bill the Member Country has: (i) enacted the amendments to the Law on Salaries for Public Sector Employees to reduce wage coefficients by 1 percent and senior officials’ wages by 6 percent; and (ii) amended the Decision on Variable Part of Pay to reduce performance bonuses.</t>
  </si>
  <si>
    <t>Prior Action 4: To rationalize costs of pharmaceuticals the Member Country has: (i) adopted the Decision on a Definition of a List of Medicines – a list of essential drugs to be fully covered by the Health Insurance Fund, and a List of co-paid drugs; and (ii) introduced Managed Entry Agreements for high-cost medicines in order to decrease spending on high cost medicines and keep pharmaceutical budget under control.</t>
  </si>
  <si>
    <t>Prior Action 5: To improve social and fiscal sustainability of social benefit system, the Member Country has: (i) amended the Law on Social and Child Protection to abolish the lifetime benefits for mothers of three or more children and increase the amount of the means-tested child allowance; and (ii) adopted the Law on Implementation of the Constitutional Court Decision to compensate former recipients of the lifetime benefit.</t>
  </si>
  <si>
    <t>Prior Action 6: To reduce the cost of procurement, the Member Country has introduced centralized procurement through the adoption of the Decree on Centralized Procurement of Goods and Services.</t>
  </si>
  <si>
    <t>Prior Action 7: To enhance the NPL resolution framework, the Member Country has enacted amendments to the Law of the Voluntary Financial Restructuring of Debts towards Financial Institutions to expand the coverage, lower the associated administrative costs and revise the disclosure requirements of non-performing loans.</t>
  </si>
  <si>
    <t>Prior Action 8: The CBM has (i) approved time-bound Supervisory Action Plans (SAP) for three banks with qualified audit reports in 2015, requiring full compliance with minimum regulatory requirements and provisions and (ii) made progress in implementation of SAPs including balance sheet adjustments, additional provisioning requirements, and recapitalization processes for these banks, where necessary.</t>
  </si>
  <si>
    <t>Prior Action 9: To expand the financial sector supervisory framework the Member Country has adopted the Law on Financial Leasing, Factoring, Purchase of Receivables, Micro- Lending and Credit-Guarantee Operations bringing factoring, leasing and micro-finance companies under CBM oversight.</t>
  </si>
  <si>
    <t>Prior Action 10: To strengthen financial sector supervisory framework the Member Country has amended the Central Bank Law to enhance institutional, financial and personal independence of the CBM and (ii) enable the CBM to regulate and supervise payments institutions, including e-money institutions, in line with the EU Payment Systems Directive.</t>
  </si>
  <si>
    <t>Columbia</t>
  </si>
  <si>
    <t xml:space="preserve"> Sector code</t>
  </si>
  <si>
    <t xml:space="preserve">Theme codes </t>
  </si>
  <si>
    <t>Sheet 2  contains Prior Actions (FY2004-FY2018) which are individually coded by Sector Codes and Theme Codes</t>
  </si>
  <si>
    <r>
      <t>List of Operations:</t>
    </r>
    <r>
      <rPr>
        <sz val="11"/>
        <rFont val="Calibri"/>
        <family val="2"/>
        <scheme val="minor"/>
      </rPr>
      <t xml:space="preserve"> This dataset includes all Development Policy Operations approved through the end of FY18 and is updated periodically.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</si>
</sst>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yy;@"/>
    <numFmt numFmtId="165" formatCode="mm/dd/yy;@"/>
    <numFmt numFmtId="166" formatCode="#,##0.0;\-\ #,##0.0"/>
    <numFmt numFmtId="167" formatCode="#,##0.0"/>
    <numFmt numFmtId="168" formatCode="0.0"/>
    <numFmt numFmtId="169" formatCode="###,000"/>
  </numFmts>
  <fonts count="40" x14ac:knownFonts="1">
    <font>
      <sz val="11"/>
      <color theme="1"/>
      <name val="Calibri"/>
      <family val="2"/>
      <scheme val="minor"/>
    </font>
    <font>
      <sz val="11"/>
      <color theme="1"/>
      <name val="Calibri"/>
      <family val="2"/>
      <scheme val="minor"/>
    </font>
    <font>
      <b/>
      <sz val="8"/>
      <color rgb="FF1F497D"/>
      <name val="Verdana"/>
      <family val="2"/>
    </font>
    <font>
      <b/>
      <sz val="11"/>
      <name val="Calibri"/>
      <family val="2"/>
      <scheme val="minor"/>
    </font>
    <font>
      <sz val="10"/>
      <name val="Arial"/>
      <family val="2"/>
    </font>
    <font>
      <sz val="10"/>
      <color indexed="8"/>
      <name val="Arial"/>
      <family val="2"/>
    </font>
    <font>
      <sz val="10"/>
      <color theme="1"/>
      <name val="Arial"/>
      <family val="2"/>
    </font>
    <font>
      <sz val="8"/>
      <color rgb="FF1F497D"/>
      <name val="Verdana"/>
      <family val="2"/>
    </font>
    <font>
      <u/>
      <sz val="10"/>
      <color theme="10"/>
      <name val="Arial"/>
      <family val="2"/>
    </font>
    <font>
      <b/>
      <sz val="9"/>
      <color indexed="81"/>
      <name val="Tahoma"/>
      <family val="2"/>
    </font>
    <font>
      <sz val="9"/>
      <color indexed="81"/>
      <name val="Tahoma"/>
      <family val="2"/>
    </font>
    <font>
      <b/>
      <sz val="9"/>
      <color indexed="81"/>
      <name val="Arial"/>
      <family val="2"/>
    </font>
    <font>
      <sz val="9"/>
      <color indexed="81"/>
      <name val="Arial"/>
      <family val="2"/>
    </font>
    <font>
      <sz val="18"/>
      <color indexed="81"/>
      <name val="Tahoma"/>
      <family val="2"/>
    </font>
    <font>
      <sz val="11"/>
      <color rgb="FF006100"/>
      <name val="Calibri"/>
      <family val="2"/>
      <scheme val="minor"/>
    </font>
    <font>
      <sz val="11"/>
      <color rgb="FF9C0006"/>
      <name val="Calibri"/>
      <family val="2"/>
      <scheme val="minor"/>
    </font>
    <font>
      <sz val="11"/>
      <name val="Calibri"/>
      <family val="2"/>
      <scheme val="minor"/>
    </font>
    <font>
      <sz val="10"/>
      <color theme="1"/>
      <name val="Calibri"/>
      <family val="2"/>
      <scheme val="minor"/>
    </font>
    <font>
      <b/>
      <sz val="12"/>
      <color rgb="FF000000"/>
      <name val="Calibri"/>
      <family val="2"/>
      <scheme val="minor"/>
    </font>
    <font>
      <sz val="10"/>
      <color rgb="FF000000"/>
      <name val="Calibri"/>
      <family val="2"/>
      <scheme val="minor"/>
    </font>
    <font>
      <b/>
      <sz val="10"/>
      <color theme="3" tint="0.39997558519241921"/>
      <name val="Calibri"/>
      <family val="2"/>
      <scheme val="minor"/>
    </font>
    <font>
      <b/>
      <sz val="11"/>
      <color rgb="FF0070C0"/>
      <name val="Calibri"/>
      <family val="2"/>
      <scheme val="minor"/>
    </font>
    <font>
      <b/>
      <sz val="11"/>
      <color rgb="FFFF0000"/>
      <name val="Calibri"/>
      <family val="2"/>
      <scheme val="minor"/>
    </font>
    <font>
      <b/>
      <sz val="18"/>
      <color theme="3"/>
      <name val="Calibri Light"/>
      <family val="2"/>
      <scheme val="major"/>
    </font>
    <font>
      <sz val="10"/>
      <name val="Arial"/>
      <family val="2"/>
    </font>
    <font>
      <sz val="8"/>
      <color rgb="FF000000"/>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i/>
      <sz val="8"/>
      <color rgb="FF1F497D"/>
      <name val="Verdana"/>
      <family val="2"/>
    </font>
    <font>
      <b/>
      <i/>
      <sz val="8"/>
      <color rgb="FF1F497D"/>
      <name val="Verdana"/>
      <family val="2"/>
    </font>
    <font>
      <b/>
      <sz val="8"/>
      <color rgb="FF33CC33"/>
      <name val="Verdana"/>
      <family val="2"/>
    </font>
    <font>
      <sz val="10"/>
      <name val="Arial"/>
    </font>
    <font>
      <sz val="9"/>
      <color indexed="81"/>
      <name val="Tahoma"/>
      <charset val="1"/>
    </font>
    <font>
      <b/>
      <sz val="9"/>
      <color indexed="81"/>
      <name val="Tahoma"/>
      <charset val="1"/>
    </font>
    <font>
      <sz val="11"/>
      <color rgb="FF000000"/>
      <name val="Calibri"/>
      <family val="2"/>
      <scheme val="minor"/>
    </font>
    <font>
      <sz val="11"/>
      <color rgb="FF7030A0"/>
      <name val="Calibri"/>
      <family val="2"/>
      <scheme val="minor"/>
    </font>
  </fonts>
  <fills count="38">
    <fill>
      <patternFill patternType="none"/>
    </fill>
    <fill>
      <patternFill patternType="gray125"/>
    </fill>
    <fill>
      <patternFill patternType="solid">
        <fgColor rgb="FFDBE5F1"/>
        <bgColor rgb="FF000000"/>
      </patternFill>
    </fill>
    <fill>
      <patternFill patternType="solid">
        <fgColor theme="0" tint="-0.14999847407452621"/>
        <bgColor rgb="FF000000"/>
      </patternFill>
    </fill>
    <fill>
      <patternFill patternType="solid">
        <fgColor indexed="31"/>
        <bgColor indexed="64"/>
      </patternFill>
    </fill>
    <fill>
      <patternFill patternType="solid">
        <fgColor theme="7" tint="0.39997558519241921"/>
        <bgColor indexed="64"/>
      </patternFill>
    </fill>
    <fill>
      <patternFill patternType="solid">
        <fgColor indexed="35"/>
        <bgColor indexed="64"/>
      </patternFill>
    </fill>
    <fill>
      <patternFill patternType="solid">
        <fgColor indexed="40"/>
        <bgColor indexed="64"/>
      </patternFill>
    </fill>
    <fill>
      <patternFill patternType="solid">
        <fgColor rgb="FF00CCFF"/>
        <bgColor indexed="64"/>
      </patternFill>
    </fill>
    <fill>
      <patternFill patternType="solid">
        <fgColor indexed="44"/>
        <bgColor indexed="64"/>
      </patternFill>
    </fill>
    <fill>
      <patternFill patternType="solid">
        <fgColor rgb="FF99CCFF"/>
        <bgColor indexed="64"/>
      </patternFill>
    </fill>
    <fill>
      <patternFill patternType="solid">
        <fgColor indexed="43"/>
        <bgColor indexed="64"/>
      </patternFill>
    </fill>
    <fill>
      <patternFill patternType="solid">
        <fgColor theme="6"/>
        <bgColor indexed="64"/>
      </patternFill>
    </fill>
    <fill>
      <patternFill patternType="solid">
        <fgColor rgb="FFFFC000"/>
        <bgColor indexed="64"/>
      </patternFill>
    </fill>
    <fill>
      <patternFill patternType="solid">
        <fgColor theme="0"/>
        <bgColor indexed="64"/>
      </patternFill>
    </fill>
    <fill>
      <patternFill patternType="solid">
        <fgColor rgb="FFDBE5F1"/>
        <bgColor rgb="FFFFFFFF"/>
      </patternFill>
    </fill>
    <fill>
      <patternFill patternType="solid">
        <fgColor rgb="FFC6EFCE"/>
      </patternFill>
    </fill>
    <fill>
      <patternFill patternType="solid">
        <fgColor rgb="FFFFC7CE"/>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gradientFill degree="90">
        <stop position="0">
          <color rgb="FFDDE2E7"/>
        </stop>
        <stop position="1">
          <color rgb="FFCED3D8"/>
        </stop>
      </gradientFill>
    </fill>
    <fill>
      <gradientFill degree="90">
        <stop position="0">
          <color rgb="FFF7F7F7"/>
        </stop>
        <stop position="1">
          <color rgb="FFFCFCFC"/>
        </stop>
      </gradientFill>
    </fill>
    <fill>
      <patternFill patternType="solid">
        <fgColor rgb="FFFFFB8C"/>
        <bgColor rgb="FF000000"/>
      </patternFill>
    </fill>
    <fill>
      <patternFill patternType="solid">
        <fgColor rgb="FFFFF843"/>
        <bgColor rgb="FF000000"/>
      </patternFill>
    </fill>
    <fill>
      <patternFill patternType="solid">
        <fgColor rgb="FFDBE5F2"/>
        <bgColor rgb="FF000000"/>
      </patternFill>
    </fill>
    <fill>
      <patternFill patternType="solid">
        <fgColor theme="8" tint="0.79998168889431442"/>
        <bgColor indexed="64"/>
      </patternFill>
    </fill>
  </fills>
  <borders count="17">
    <border>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808080"/>
      </left>
      <right style="hair">
        <color rgb="FF808080"/>
      </right>
      <top style="hair">
        <color rgb="FF808080"/>
      </top>
      <bottom style="hair">
        <color rgb="FF808080"/>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s>
  <cellStyleXfs count="55">
    <xf numFmtId="0" fontId="0" fillId="0" borderId="0"/>
    <xf numFmtId="0" fontId="2" fillId="2" borderId="1" applyNumberFormat="0" applyAlignmen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wrapText="1" indent="1"/>
    </xf>
    <xf numFmtId="0" fontId="4" fillId="0" borderId="0"/>
    <xf numFmtId="4" fontId="5" fillId="6" borderId="3" applyNumberFormat="0" applyProtection="0">
      <alignment horizontal="right" vertical="center"/>
    </xf>
    <xf numFmtId="4" fontId="5" fillId="11" borderId="3" applyNumberFormat="0" applyProtection="0">
      <alignment horizontal="left" vertical="center" indent="1"/>
    </xf>
    <xf numFmtId="169" fontId="7" fillId="15" borderId="1" applyNumberFormat="0" applyAlignment="0" applyProtection="0">
      <alignment horizontal="left" vertical="center" indent="1"/>
    </xf>
    <xf numFmtId="0" fontId="8" fillId="0" borderId="0" applyNumberFormat="0" applyFill="0" applyBorder="0" applyAlignment="0" applyProtection="0"/>
    <xf numFmtId="0" fontId="14" fillId="16" borderId="0" applyNumberFormat="0" applyBorder="0" applyAlignment="0" applyProtection="0"/>
    <xf numFmtId="0" fontId="15" fillId="17" borderId="0" applyNumberFormat="0" applyBorder="0" applyAlignment="0" applyProtection="0"/>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1" fillId="0" borderId="0"/>
    <xf numFmtId="0" fontId="23" fillId="0" borderId="0" applyNumberFormat="0" applyFill="0" applyBorder="0" applyAlignment="0" applyProtection="0"/>
    <xf numFmtId="169" fontId="7" fillId="0" borderId="10" applyNumberFormat="0" applyProtection="0">
      <alignment horizontal="right" vertical="center"/>
    </xf>
    <xf numFmtId="0" fontId="24" fillId="0" borderId="0"/>
    <xf numFmtId="169" fontId="2" fillId="0" borderId="11" applyNumberFormat="0" applyProtection="0">
      <alignment horizontal="right" vertical="center"/>
    </xf>
    <xf numFmtId="0" fontId="25" fillId="20" borderId="11" applyNumberFormat="0" applyAlignment="0" applyProtection="0">
      <alignment horizontal="left" vertical="center" indent="1"/>
    </xf>
    <xf numFmtId="0" fontId="25" fillId="21" borderId="11" applyNumberFormat="0" applyAlignment="0" applyProtection="0">
      <alignment horizontal="left" vertical="center" indent="1"/>
    </xf>
    <xf numFmtId="169" fontId="7" fillId="22" borderId="10" applyNumberFormat="0" applyBorder="0" applyProtection="0">
      <alignment horizontal="right" vertical="center"/>
    </xf>
    <xf numFmtId="0" fontId="25" fillId="20" borderId="11" applyNumberFormat="0" applyAlignment="0" applyProtection="0">
      <alignment horizontal="left" vertical="center" indent="1"/>
    </xf>
    <xf numFmtId="169" fontId="2" fillId="21" borderId="11" applyNumberFormat="0" applyProtection="0">
      <alignment horizontal="right" vertical="center"/>
    </xf>
    <xf numFmtId="169" fontId="2" fillId="22" borderId="11" applyNumberFormat="0" applyBorder="0" applyProtection="0">
      <alignment horizontal="right" vertical="center"/>
    </xf>
    <xf numFmtId="169" fontId="26" fillId="23" borderId="12" applyNumberFormat="0" applyBorder="0" applyAlignment="0" applyProtection="0">
      <alignment horizontal="right" vertical="center" indent="1"/>
    </xf>
    <xf numFmtId="169" fontId="34" fillId="24" borderId="12" applyNumberFormat="0" applyBorder="0" applyAlignment="0" applyProtection="0">
      <alignment horizontal="right" vertical="center" indent="1"/>
    </xf>
    <xf numFmtId="169" fontId="34" fillId="25" borderId="12" applyNumberFormat="0" applyBorder="0" applyAlignment="0" applyProtection="0">
      <alignment horizontal="right" vertical="center" indent="1"/>
    </xf>
    <xf numFmtId="169" fontId="27" fillId="26" borderId="12" applyNumberFormat="0" applyBorder="0" applyAlignment="0" applyProtection="0">
      <alignment horizontal="right" vertical="center" indent="1"/>
    </xf>
    <xf numFmtId="169" fontId="27" fillId="34" borderId="12" applyNumberFormat="0" applyBorder="0" applyAlignment="0" applyProtection="0">
      <alignment horizontal="right" vertical="center" indent="1"/>
    </xf>
    <xf numFmtId="169" fontId="27" fillId="35" borderId="12" applyNumberFormat="0" applyBorder="0" applyAlignment="0" applyProtection="0">
      <alignment horizontal="right" vertical="center" indent="1"/>
    </xf>
    <xf numFmtId="169" fontId="28" fillId="27" borderId="12" applyNumberFormat="0" applyBorder="0" applyAlignment="0" applyProtection="0">
      <alignment horizontal="right" vertical="center" indent="1"/>
    </xf>
    <xf numFmtId="169" fontId="28" fillId="28" borderId="12" applyNumberFormat="0" applyBorder="0" applyAlignment="0" applyProtection="0">
      <alignment horizontal="right" vertical="center" indent="1"/>
    </xf>
    <xf numFmtId="169" fontId="28" fillId="29" borderId="12" applyNumberFormat="0" applyBorder="0" applyAlignment="0" applyProtection="0">
      <alignment horizontal="right" vertical="center" indent="1"/>
    </xf>
    <xf numFmtId="0" fontId="29" fillId="0" borderId="1" applyNumberFormat="0" applyFont="0" applyFill="0" applyAlignment="0" applyProtection="0"/>
    <xf numFmtId="0" fontId="2" fillId="2" borderId="11" applyNumberFormat="0" applyAlignment="0" applyProtection="0">
      <alignment horizontal="left" vertical="center" indent="1"/>
    </xf>
    <xf numFmtId="0" fontId="25" fillId="30" borderId="1" applyNumberFormat="0" applyAlignment="0" applyProtection="0">
      <alignment horizontal="left" vertical="center" indent="1"/>
    </xf>
    <xf numFmtId="0" fontId="25" fillId="31" borderId="1" applyNumberFormat="0" applyAlignment="0" applyProtection="0">
      <alignment horizontal="left" vertical="center" indent="1"/>
    </xf>
    <xf numFmtId="0" fontId="25" fillId="36" borderId="1" applyNumberFormat="0" applyAlignment="0" applyProtection="0">
      <alignment horizontal="left" vertical="center" indent="1"/>
    </xf>
    <xf numFmtId="0" fontId="25" fillId="22" borderId="1" applyNumberFormat="0" applyAlignment="0" applyProtection="0">
      <alignment horizontal="left" vertical="center" indent="1"/>
    </xf>
    <xf numFmtId="0" fontId="25" fillId="21" borderId="11" applyNumberFormat="0" applyAlignment="0" applyProtection="0">
      <alignment horizontal="left" vertical="center" indent="1"/>
    </xf>
    <xf numFmtId="0" fontId="30" fillId="0" borderId="13" applyNumberFormat="0" applyFill="0" applyBorder="0" applyAlignment="0" applyProtection="0"/>
    <xf numFmtId="0" fontId="31" fillId="0" borderId="13" applyBorder="0" applyAlignment="0" applyProtection="0"/>
    <xf numFmtId="0" fontId="30" fillId="20" borderId="11" applyNumberFormat="0" applyAlignment="0" applyProtection="0">
      <alignment horizontal="left" vertical="center" indent="1"/>
    </xf>
    <xf numFmtId="0" fontId="30" fillId="20" borderId="11" applyNumberFormat="0" applyAlignment="0" applyProtection="0">
      <alignment horizontal="left" vertical="center" indent="1"/>
    </xf>
    <xf numFmtId="0" fontId="30" fillId="21" borderId="11" applyNumberFormat="0" applyAlignment="0" applyProtection="0">
      <alignment horizontal="left" vertical="center" indent="1"/>
    </xf>
    <xf numFmtId="169" fontId="33" fillId="21" borderId="11" applyNumberFormat="0" applyProtection="0">
      <alignment horizontal="right" vertical="center"/>
    </xf>
    <xf numFmtId="169" fontId="32" fillId="22" borderId="10" applyNumberFormat="0" applyBorder="0" applyProtection="0">
      <alignment horizontal="right" vertical="center"/>
    </xf>
    <xf numFmtId="169" fontId="33" fillId="22" borderId="11" applyNumberFormat="0" applyBorder="0" applyProtection="0">
      <alignment horizontal="right" vertical="center"/>
    </xf>
    <xf numFmtId="0" fontId="25" fillId="32" borderId="14" applyNumberFormat="0" applyAlignment="0" applyProtection="0">
      <alignment horizontal="left" vertical="center" indent="1"/>
    </xf>
    <xf numFmtId="0" fontId="25" fillId="33" borderId="14" applyNumberFormat="0" applyAlignment="0" applyProtection="0">
      <alignment horizontal="left" vertical="center" indent="1"/>
    </xf>
    <xf numFmtId="169" fontId="7" fillId="15" borderId="1" applyNumberFormat="0" applyAlignment="0" applyProtection="0">
      <alignment horizontal="left" vertical="center" indent="1"/>
    </xf>
    <xf numFmtId="0" fontId="35" fillId="0" borderId="0"/>
    <xf numFmtId="0" fontId="4" fillId="0" borderId="0"/>
  </cellStyleXfs>
  <cellXfs count="356">
    <xf numFmtId="0" fontId="0" fillId="0" borderId="0" xfId="0"/>
    <xf numFmtId="0" fontId="3" fillId="3" borderId="2" xfId="1" quotePrefix="1" applyNumberFormat="1" applyFont="1" applyFill="1" applyBorder="1" applyAlignment="1">
      <alignment horizontal="center" vertical="center" wrapText="1"/>
    </xf>
    <xf numFmtId="0" fontId="4" fillId="5" borderId="4" xfId="2" quotePrefix="1" applyFont="1" applyFill="1" applyBorder="1" applyAlignment="1" applyProtection="1">
      <alignment horizontal="center" vertical="center"/>
      <protection locked="0"/>
    </xf>
    <xf numFmtId="0" fontId="0" fillId="5" borderId="4" xfId="2" quotePrefix="1" applyFont="1" applyFill="1" applyBorder="1" applyAlignment="1" applyProtection="1">
      <alignment horizontal="center" vertical="center"/>
      <protection locked="0"/>
    </xf>
    <xf numFmtId="0" fontId="4" fillId="5" borderId="4" xfId="2" quotePrefix="1" applyFont="1" applyFill="1" applyBorder="1" applyAlignment="1" applyProtection="1">
      <alignment vertical="center"/>
      <protection locked="0"/>
    </xf>
    <xf numFmtId="0" fontId="4" fillId="5" borderId="4" xfId="2" quotePrefix="1" applyFont="1" applyFill="1" applyBorder="1" applyAlignment="1" applyProtection="1">
      <alignment horizontal="left" vertical="center"/>
      <protection locked="0"/>
    </xf>
    <xf numFmtId="164" fontId="4" fillId="5" borderId="4" xfId="3" applyNumberFormat="1" applyFont="1" applyFill="1" applyBorder="1" applyAlignment="1" applyProtection="1">
      <alignment horizontal="center" vertical="center"/>
      <protection locked="0"/>
    </xf>
    <xf numFmtId="164" fontId="4" fillId="5" borderId="4" xfId="2" quotePrefix="1" applyNumberFormat="1" applyFont="1" applyFill="1" applyBorder="1" applyAlignment="1" applyProtection="1">
      <alignment horizontal="center" vertical="center"/>
      <protection locked="0"/>
    </xf>
    <xf numFmtId="165" fontId="4" fillId="5" borderId="4" xfId="2" quotePrefix="1" applyNumberFormat="1" applyFont="1" applyFill="1" applyBorder="1" applyAlignment="1" applyProtection="1">
      <alignment horizontal="center" vertical="center"/>
      <protection locked="0"/>
    </xf>
    <xf numFmtId="0" fontId="4" fillId="5" borderId="4" xfId="3" applyFont="1" applyFill="1" applyBorder="1" applyAlignment="1" applyProtection="1">
      <alignment horizontal="center" vertical="center"/>
      <protection locked="0"/>
    </xf>
    <xf numFmtId="0" fontId="4" fillId="5" borderId="4" xfId="3" applyFont="1" applyFill="1" applyBorder="1" applyAlignment="1" applyProtection="1">
      <alignment horizontal="center" vertical="center" wrapText="1"/>
      <protection locked="0"/>
    </xf>
    <xf numFmtId="0" fontId="4" fillId="5" borderId="4" xfId="4" applyFont="1" applyFill="1" applyBorder="1" applyAlignment="1" applyProtection="1">
      <alignment horizontal="center" vertical="center" wrapText="1"/>
      <protection locked="0"/>
    </xf>
    <xf numFmtId="0" fontId="4" fillId="5" borderId="4" xfId="4" applyNumberFormat="1" applyFont="1" applyFill="1" applyBorder="1" applyAlignment="1" applyProtection="1">
      <alignment horizontal="center" vertical="center" wrapText="1"/>
      <protection locked="0"/>
    </xf>
    <xf numFmtId="1" fontId="4" fillId="5" borderId="4" xfId="5" quotePrefix="1" applyNumberFormat="1" applyFont="1" applyFill="1" applyBorder="1" applyAlignment="1" applyProtection="1">
      <alignment horizontal="center"/>
      <protection locked="0"/>
    </xf>
    <xf numFmtId="0" fontId="0" fillId="5" borderId="4" xfId="4" applyFont="1" applyFill="1" applyBorder="1" applyAlignment="1" applyProtection="1">
      <alignment horizontal="center" vertical="center" wrapText="1"/>
      <protection locked="0"/>
    </xf>
    <xf numFmtId="3" fontId="5" fillId="5" borderId="4" xfId="6" applyNumberFormat="1" applyFont="1" applyFill="1" applyBorder="1" applyAlignment="1" applyProtection="1">
      <alignment horizontal="center" vertical="center"/>
      <protection locked="0"/>
    </xf>
    <xf numFmtId="166" fontId="5" fillId="5" borderId="4" xfId="6" applyNumberFormat="1" applyFont="1" applyFill="1" applyBorder="1" applyAlignment="1" applyProtection="1">
      <alignment horizontal="center" vertical="center"/>
      <protection locked="0"/>
    </xf>
    <xf numFmtId="167" fontId="5" fillId="5" borderId="4" xfId="6" applyNumberFormat="1" applyFont="1" applyFill="1" applyBorder="1" applyAlignment="1" applyProtection="1">
      <alignment horizontal="center" vertical="center"/>
      <protection locked="0"/>
    </xf>
    <xf numFmtId="0" fontId="4" fillId="0" borderId="4" xfId="5" applyFont="1" applyBorder="1"/>
    <xf numFmtId="0" fontId="0" fillId="5" borderId="4" xfId="4" quotePrefix="1" applyFont="1" applyFill="1" applyBorder="1" applyAlignment="1" applyProtection="1">
      <alignment horizontal="center" vertical="center" wrapText="1"/>
      <protection locked="0"/>
    </xf>
    <xf numFmtId="0" fontId="4" fillId="5" borderId="4" xfId="5" applyFill="1" applyBorder="1" applyAlignment="1">
      <alignment horizontal="center"/>
    </xf>
    <xf numFmtId="0" fontId="4" fillId="5" borderId="4" xfId="3" applyFont="1" applyFill="1" applyBorder="1" applyAlignment="1" applyProtection="1">
      <alignment horizontal="center" vertical="center" wrapText="1"/>
    </xf>
    <xf numFmtId="0" fontId="1" fillId="5" borderId="4" xfId="4" applyNumberFormat="1" applyFont="1" applyFill="1" applyBorder="1" applyAlignment="1" applyProtection="1">
      <alignment horizontal="center" vertical="center" wrapText="1"/>
      <protection locked="0"/>
    </xf>
    <xf numFmtId="0" fontId="4" fillId="5" borderId="4" xfId="2" applyFont="1" applyFill="1" applyBorder="1" applyAlignment="1" applyProtection="1">
      <alignment vertical="center"/>
      <protection locked="0"/>
    </xf>
    <xf numFmtId="0" fontId="4" fillId="7" borderId="4" xfId="2" quotePrefix="1" applyFont="1" applyFill="1" applyBorder="1" applyAlignment="1" applyProtection="1">
      <alignment horizontal="center" vertical="center"/>
      <protection locked="0"/>
    </xf>
    <xf numFmtId="0" fontId="0" fillId="7" borderId="4" xfId="2" quotePrefix="1" applyFont="1" applyFill="1" applyBorder="1" applyAlignment="1" applyProtection="1">
      <alignment horizontal="center" vertical="center"/>
      <protection locked="0"/>
    </xf>
    <xf numFmtId="0" fontId="4" fillId="7" borderId="4" xfId="2" quotePrefix="1" applyFont="1" applyFill="1" applyBorder="1" applyAlignment="1" applyProtection="1">
      <alignment vertical="center"/>
      <protection locked="0"/>
    </xf>
    <xf numFmtId="0" fontId="4" fillId="7" borderId="4" xfId="2" quotePrefix="1" applyFont="1" applyFill="1" applyBorder="1" applyAlignment="1" applyProtection="1">
      <alignment horizontal="left" vertical="center"/>
      <protection locked="0"/>
    </xf>
    <xf numFmtId="164" fontId="4" fillId="7" borderId="4" xfId="3" applyNumberFormat="1" applyFont="1" applyFill="1" applyBorder="1" applyAlignment="1" applyProtection="1">
      <alignment horizontal="center" vertical="center"/>
      <protection locked="0"/>
    </xf>
    <xf numFmtId="164" fontId="4" fillId="7" borderId="4" xfId="2" quotePrefix="1" applyNumberFormat="1" applyFont="1" applyFill="1" applyBorder="1" applyAlignment="1" applyProtection="1">
      <alignment horizontal="center" vertical="center"/>
      <protection locked="0"/>
    </xf>
    <xf numFmtId="165" fontId="4" fillId="7" borderId="4" xfId="2" quotePrefix="1" applyNumberFormat="1" applyFont="1" applyFill="1" applyBorder="1" applyAlignment="1" applyProtection="1">
      <alignment horizontal="center" vertical="center"/>
      <protection locked="0"/>
    </xf>
    <xf numFmtId="0" fontId="4" fillId="7" borderId="4" xfId="3" applyFont="1" applyFill="1" applyBorder="1" applyAlignment="1" applyProtection="1">
      <alignment horizontal="center" vertical="center"/>
      <protection locked="0"/>
    </xf>
    <xf numFmtId="0" fontId="4" fillId="7" borderId="4" xfId="3" applyFont="1" applyFill="1" applyBorder="1" applyAlignment="1" applyProtection="1">
      <alignment horizontal="center" vertical="center" wrapText="1"/>
      <protection locked="0"/>
    </xf>
    <xf numFmtId="0" fontId="4" fillId="7" borderId="4" xfId="4" applyFont="1" applyFill="1" applyBorder="1" applyAlignment="1" applyProtection="1">
      <alignment horizontal="center" vertical="center" wrapText="1"/>
      <protection locked="0"/>
    </xf>
    <xf numFmtId="0" fontId="4" fillId="7" borderId="4" xfId="4" applyNumberFormat="1" applyFont="1" applyFill="1" applyBorder="1" applyAlignment="1" applyProtection="1">
      <alignment horizontal="center" vertical="center" wrapText="1"/>
      <protection locked="0"/>
    </xf>
    <xf numFmtId="1" fontId="4" fillId="8" borderId="4" xfId="5" quotePrefix="1" applyNumberFormat="1" applyFont="1" applyFill="1" applyBorder="1" applyAlignment="1" applyProtection="1">
      <alignment horizontal="center"/>
      <protection locked="0"/>
    </xf>
    <xf numFmtId="0" fontId="0" fillId="7" borderId="4" xfId="4" quotePrefix="1" applyFont="1" applyFill="1" applyBorder="1" applyAlignment="1" applyProtection="1">
      <alignment horizontal="center" vertical="center" wrapText="1"/>
      <protection locked="0"/>
    </xf>
    <xf numFmtId="3" fontId="5" fillId="7" borderId="4" xfId="6" applyNumberFormat="1" applyFont="1" applyFill="1" applyBorder="1" applyAlignment="1" applyProtection="1">
      <alignment horizontal="center" vertical="center"/>
      <protection locked="0"/>
    </xf>
    <xf numFmtId="166" fontId="5" fillId="7" borderId="4" xfId="6" applyNumberFormat="1" applyFont="1" applyFill="1" applyBorder="1" applyAlignment="1" applyProtection="1">
      <alignment horizontal="center" vertical="center"/>
      <protection locked="0"/>
    </xf>
    <xf numFmtId="167" fontId="5" fillId="7" borderId="4" xfId="6" applyNumberFormat="1" applyFont="1" applyFill="1" applyBorder="1" applyAlignment="1" applyProtection="1">
      <alignment horizontal="center" vertical="center"/>
      <protection locked="0"/>
    </xf>
    <xf numFmtId="0" fontId="0" fillId="7" borderId="4" xfId="4" applyFont="1" applyFill="1" applyBorder="1" applyAlignment="1" applyProtection="1">
      <alignment horizontal="center" vertical="center" wrapText="1"/>
      <protection locked="0"/>
    </xf>
    <xf numFmtId="164" fontId="4" fillId="7" borderId="4" xfId="2" applyNumberFormat="1" applyFont="1" applyFill="1" applyBorder="1" applyAlignment="1" applyProtection="1">
      <alignment horizontal="center" vertical="center"/>
      <protection locked="0"/>
    </xf>
    <xf numFmtId="0" fontId="4" fillId="7" borderId="4" xfId="2" applyFont="1" applyFill="1" applyBorder="1" applyAlignment="1" applyProtection="1">
      <alignment horizontal="center" vertical="center"/>
      <protection locked="0"/>
    </xf>
    <xf numFmtId="0" fontId="5" fillId="7" borderId="4" xfId="6" applyNumberFormat="1" applyFont="1" applyFill="1" applyBorder="1" applyAlignment="1" applyProtection="1">
      <alignment horizontal="center" vertical="center"/>
      <protection locked="0"/>
    </xf>
    <xf numFmtId="0" fontId="4" fillId="7" borderId="4" xfId="2" applyFont="1" applyFill="1" applyBorder="1" applyAlignment="1" applyProtection="1">
      <alignment horizontal="left" vertical="center"/>
      <protection locked="0"/>
    </xf>
    <xf numFmtId="1" fontId="0" fillId="8" borderId="4" xfId="5" quotePrefix="1" applyNumberFormat="1" applyFont="1" applyFill="1" applyBorder="1" applyAlignment="1" applyProtection="1">
      <alignment horizontal="center"/>
      <protection locked="0"/>
    </xf>
    <xf numFmtId="0" fontId="4" fillId="7" borderId="4" xfId="5" applyFont="1" applyFill="1" applyBorder="1" applyAlignment="1">
      <alignment horizontal="center"/>
    </xf>
    <xf numFmtId="0" fontId="4" fillId="7" borderId="4" xfId="5" applyNumberFormat="1" applyFont="1" applyFill="1" applyBorder="1" applyAlignment="1">
      <alignment horizontal="center"/>
    </xf>
    <xf numFmtId="0" fontId="4" fillId="7" borderId="4" xfId="5" applyFill="1" applyBorder="1" applyAlignment="1">
      <alignment horizontal="center"/>
    </xf>
    <xf numFmtId="0" fontId="4" fillId="7" borderId="4" xfId="5" quotePrefix="1" applyFont="1" applyFill="1" applyBorder="1" applyAlignment="1">
      <alignment horizontal="center"/>
    </xf>
    <xf numFmtId="165" fontId="4" fillId="7" borderId="4" xfId="2" applyNumberFormat="1" applyFont="1" applyFill="1" applyBorder="1" applyAlignment="1" applyProtection="1">
      <alignment horizontal="center" vertical="center"/>
      <protection locked="0"/>
    </xf>
    <xf numFmtId="0" fontId="4" fillId="7" borderId="4" xfId="5" quotePrefix="1" applyNumberFormat="1" applyFont="1" applyFill="1" applyBorder="1" applyAlignment="1">
      <alignment horizontal="center"/>
    </xf>
    <xf numFmtId="164" fontId="0" fillId="7" borderId="4" xfId="2" quotePrefix="1" applyNumberFormat="1" applyFont="1" applyFill="1" applyBorder="1" applyAlignment="1" applyProtection="1">
      <alignment horizontal="center" vertical="center"/>
      <protection locked="0"/>
    </xf>
    <xf numFmtId="0" fontId="4" fillId="7" borderId="4" xfId="2" applyFont="1" applyFill="1" applyBorder="1" applyAlignment="1" applyProtection="1">
      <alignment vertical="center"/>
      <protection locked="0"/>
    </xf>
    <xf numFmtId="166" fontId="5" fillId="7" borderId="4" xfId="6" applyNumberFormat="1" applyFont="1" applyFill="1" applyBorder="1" applyAlignment="1">
      <alignment horizontal="center" vertical="center"/>
    </xf>
    <xf numFmtId="164" fontId="4" fillId="7" borderId="4" xfId="5" applyNumberFormat="1" applyFont="1" applyFill="1" applyBorder="1" applyAlignment="1">
      <alignment horizontal="center"/>
    </xf>
    <xf numFmtId="0" fontId="4" fillId="7" borderId="4" xfId="2" quotePrefix="1" applyFont="1" applyFill="1" applyBorder="1" applyAlignment="1">
      <alignment vertical="center"/>
    </xf>
    <xf numFmtId="0" fontId="4" fillId="7" borderId="4" xfId="2" quotePrefix="1" applyFont="1" applyFill="1" applyBorder="1" applyAlignment="1">
      <alignment horizontal="center" vertical="center"/>
    </xf>
    <xf numFmtId="0" fontId="4" fillId="7" borderId="4" xfId="2" quotePrefix="1" applyFont="1" applyFill="1" applyBorder="1" applyAlignment="1">
      <alignment horizontal="left" vertical="center"/>
    </xf>
    <xf numFmtId="165" fontId="4" fillId="7" borderId="4" xfId="2" quotePrefix="1" applyNumberFormat="1" applyFont="1" applyFill="1" applyBorder="1" applyAlignment="1">
      <alignment horizontal="center" vertical="center"/>
    </xf>
    <xf numFmtId="167" fontId="5" fillId="7" borderId="4" xfId="6" applyNumberFormat="1" applyFont="1" applyFill="1" applyBorder="1" applyAlignment="1">
      <alignment horizontal="center" vertical="center"/>
    </xf>
    <xf numFmtId="0" fontId="4" fillId="7" borderId="4" xfId="2" applyFont="1" applyFill="1" applyBorder="1" applyAlignment="1">
      <alignment vertical="center"/>
    </xf>
    <xf numFmtId="164" fontId="4" fillId="7" borderId="4" xfId="5" quotePrefix="1" applyNumberFormat="1" applyFont="1" applyFill="1" applyBorder="1" applyAlignment="1" applyProtection="1">
      <alignment horizontal="center"/>
      <protection locked="0"/>
    </xf>
    <xf numFmtId="0" fontId="4" fillId="7" borderId="4" xfId="2" quotePrefix="1" applyFill="1" applyBorder="1" applyAlignment="1">
      <alignment horizontal="center" vertical="center"/>
    </xf>
    <xf numFmtId="0" fontId="4" fillId="7" borderId="4" xfId="2" quotePrefix="1" applyFill="1" applyBorder="1" applyAlignment="1">
      <alignment horizontal="left" vertical="center"/>
    </xf>
    <xf numFmtId="165" fontId="4" fillId="7" borderId="4" xfId="2" quotePrefix="1" applyNumberFormat="1" applyFill="1" applyBorder="1" applyAlignment="1">
      <alignment horizontal="center" vertical="center"/>
    </xf>
    <xf numFmtId="167" fontId="5" fillId="7" borderId="4" xfId="6" applyNumberFormat="1" applyFill="1" applyBorder="1" applyAlignment="1">
      <alignment horizontal="center" vertical="center"/>
    </xf>
    <xf numFmtId="167" fontId="4" fillId="7" borderId="4" xfId="6" applyNumberFormat="1" applyFont="1" applyFill="1" applyBorder="1" applyAlignment="1">
      <alignment horizontal="center" vertical="center"/>
    </xf>
    <xf numFmtId="0" fontId="0" fillId="7" borderId="4" xfId="5" applyFont="1" applyFill="1" applyBorder="1" applyAlignment="1">
      <alignment horizontal="center"/>
    </xf>
    <xf numFmtId="0" fontId="4" fillId="7" borderId="4" xfId="2" quotePrefix="1" applyFill="1" applyBorder="1" applyAlignment="1">
      <alignment vertical="center"/>
    </xf>
    <xf numFmtId="0" fontId="4" fillId="9" borderId="4" xfId="2" applyFont="1" applyFill="1" applyBorder="1" applyAlignment="1">
      <alignment horizontal="center" vertical="center"/>
    </xf>
    <xf numFmtId="0" fontId="0" fillId="9" borderId="4" xfId="2" applyFont="1" applyFill="1" applyBorder="1" applyAlignment="1">
      <alignment horizontal="center" vertical="center"/>
    </xf>
    <xf numFmtId="0" fontId="4" fillId="9" borderId="4" xfId="2" applyFont="1" applyFill="1" applyBorder="1" applyAlignment="1" applyProtection="1">
      <alignment horizontal="left" vertical="center"/>
      <protection locked="0"/>
    </xf>
    <xf numFmtId="0" fontId="4" fillId="9" borderId="4" xfId="2" applyFont="1" applyFill="1" applyBorder="1" applyAlignment="1" applyProtection="1">
      <alignment horizontal="center" vertical="center"/>
      <protection locked="0"/>
    </xf>
    <xf numFmtId="164" fontId="4" fillId="9" borderId="4" xfId="2" applyNumberFormat="1" applyFont="1" applyFill="1" applyBorder="1" applyAlignment="1" applyProtection="1">
      <alignment horizontal="center" vertical="center"/>
      <protection locked="0"/>
    </xf>
    <xf numFmtId="164" fontId="4" fillId="9" borderId="4" xfId="2" quotePrefix="1" applyNumberFormat="1" applyFont="1" applyFill="1" applyBorder="1" applyAlignment="1" applyProtection="1">
      <alignment horizontal="center" vertical="center"/>
      <protection locked="0"/>
    </xf>
    <xf numFmtId="165" fontId="4" fillId="9" borderId="4" xfId="2" quotePrefix="1" applyNumberFormat="1" applyFont="1" applyFill="1" applyBorder="1" applyAlignment="1">
      <alignment horizontal="center" vertical="center"/>
    </xf>
    <xf numFmtId="0" fontId="4" fillId="9" borderId="4" xfId="5" applyFont="1" applyFill="1" applyBorder="1" applyAlignment="1">
      <alignment horizontal="center"/>
    </xf>
    <xf numFmtId="0" fontId="4" fillId="9" borderId="4" xfId="5" applyNumberFormat="1" applyFont="1" applyFill="1" applyBorder="1" applyAlignment="1">
      <alignment horizontal="center"/>
    </xf>
    <xf numFmtId="1" fontId="4" fillId="10" borderId="4" xfId="5" quotePrefix="1" applyNumberFormat="1" applyFont="1" applyFill="1" applyBorder="1" applyAlignment="1" applyProtection="1">
      <alignment horizontal="center"/>
      <protection locked="0"/>
    </xf>
    <xf numFmtId="0" fontId="4" fillId="9" borderId="4" xfId="5" quotePrefix="1" applyFill="1" applyBorder="1" applyAlignment="1">
      <alignment horizontal="center"/>
    </xf>
    <xf numFmtId="0" fontId="4" fillId="9" borderId="4" xfId="5" applyFill="1" applyBorder="1" applyAlignment="1">
      <alignment horizontal="center"/>
    </xf>
    <xf numFmtId="3" fontId="5" fillId="9" borderId="4" xfId="6" applyNumberFormat="1" applyFont="1" applyFill="1" applyBorder="1" applyAlignment="1" applyProtection="1">
      <alignment horizontal="center" vertical="center"/>
      <protection locked="0"/>
    </xf>
    <xf numFmtId="0" fontId="0" fillId="9" borderId="4" xfId="5" applyFont="1" applyFill="1" applyBorder="1" applyAlignment="1">
      <alignment horizontal="center"/>
    </xf>
    <xf numFmtId="166" fontId="5" fillId="9" borderId="4" xfId="6" applyNumberFormat="1" applyFont="1" applyFill="1" applyBorder="1" applyAlignment="1" applyProtection="1">
      <alignment horizontal="center" vertical="center"/>
      <protection locked="0"/>
    </xf>
    <xf numFmtId="167" fontId="5" fillId="9" borderId="4" xfId="6" applyNumberFormat="1" applyFont="1" applyFill="1" applyBorder="1" applyAlignment="1" applyProtection="1">
      <alignment horizontal="center" vertical="center"/>
      <protection locked="0"/>
    </xf>
    <xf numFmtId="0" fontId="4" fillId="9" borderId="4" xfId="2" quotePrefix="1" applyFont="1" applyFill="1" applyBorder="1" applyAlignment="1" applyProtection="1">
      <alignment horizontal="left" vertical="center"/>
      <protection locked="0"/>
    </xf>
    <xf numFmtId="0" fontId="4" fillId="9" borderId="4" xfId="2" quotePrefix="1" applyFont="1" applyFill="1" applyBorder="1" applyAlignment="1" applyProtection="1">
      <alignment horizontal="center" vertical="center"/>
      <protection locked="0"/>
    </xf>
    <xf numFmtId="164" fontId="4" fillId="9" borderId="4" xfId="5" applyNumberFormat="1" applyFont="1" applyFill="1" applyBorder="1" applyAlignment="1">
      <alignment horizontal="center"/>
    </xf>
    <xf numFmtId="165" fontId="4" fillId="9" borderId="4" xfId="2" quotePrefix="1" applyNumberFormat="1" applyFont="1" applyFill="1" applyBorder="1" applyAlignment="1" applyProtection="1">
      <alignment horizontal="center" vertical="center"/>
      <protection locked="0"/>
    </xf>
    <xf numFmtId="0" fontId="4" fillId="9" borderId="4" xfId="2" quotePrefix="1" applyFont="1" applyFill="1" applyBorder="1" applyAlignment="1">
      <alignment horizontal="center" vertical="center"/>
    </xf>
    <xf numFmtId="0" fontId="4" fillId="9" borderId="4" xfId="2" applyFont="1" applyFill="1" applyBorder="1" applyAlignment="1">
      <alignment vertical="center"/>
    </xf>
    <xf numFmtId="0" fontId="4" fillId="9" borderId="4" xfId="2" quotePrefix="1" applyFont="1" applyFill="1" applyBorder="1" applyAlignment="1">
      <alignment horizontal="left" vertical="center"/>
    </xf>
    <xf numFmtId="167" fontId="5" fillId="9" borderId="4" xfId="6" applyNumberFormat="1" applyFont="1" applyFill="1" applyBorder="1" applyAlignment="1">
      <alignment horizontal="center" vertical="center"/>
    </xf>
    <xf numFmtId="0" fontId="4" fillId="9" borderId="4" xfId="2" quotePrefix="1" applyFill="1" applyBorder="1" applyAlignment="1">
      <alignment horizontal="center" vertical="center"/>
    </xf>
    <xf numFmtId="0" fontId="4" fillId="9" borderId="4" xfId="2" quotePrefix="1" applyFill="1" applyBorder="1" applyAlignment="1">
      <alignment horizontal="left" vertical="center"/>
    </xf>
    <xf numFmtId="164" fontId="4" fillId="9" borderId="4" xfId="5" quotePrefix="1" applyNumberFormat="1" applyFont="1" applyFill="1" applyBorder="1" applyAlignment="1" applyProtection="1">
      <alignment horizontal="center"/>
      <protection locked="0"/>
    </xf>
    <xf numFmtId="165" fontId="4" fillId="9" borderId="4" xfId="2" quotePrefix="1" applyNumberFormat="1" applyFill="1" applyBorder="1" applyAlignment="1">
      <alignment horizontal="center" vertical="center"/>
    </xf>
    <xf numFmtId="167" fontId="5" fillId="9" borderId="4" xfId="6" applyNumberFormat="1" applyFill="1" applyBorder="1" applyAlignment="1">
      <alignment horizontal="center" vertical="center"/>
    </xf>
    <xf numFmtId="0" fontId="4" fillId="9" borderId="4" xfId="2" quotePrefix="1" applyFont="1" applyFill="1" applyBorder="1" applyAlignment="1">
      <alignment vertical="center"/>
    </xf>
    <xf numFmtId="164" fontId="5" fillId="9" borderId="4" xfId="7" quotePrefix="1" applyNumberFormat="1" applyFont="1" applyFill="1" applyBorder="1" applyAlignment="1" applyProtection="1">
      <alignment horizontal="center" vertical="center"/>
      <protection locked="0"/>
    </xf>
    <xf numFmtId="164" fontId="0" fillId="9" borderId="4" xfId="2" applyNumberFormat="1" applyFont="1" applyFill="1" applyBorder="1" applyAlignment="1" applyProtection="1">
      <alignment horizontal="center" vertical="center"/>
      <protection locked="0"/>
    </xf>
    <xf numFmtId="0" fontId="4" fillId="9" borderId="4" xfId="2" quotePrefix="1" applyFill="1" applyBorder="1" applyAlignment="1">
      <alignment vertical="center"/>
    </xf>
    <xf numFmtId="166" fontId="5" fillId="9" borderId="4" xfId="6" applyNumberFormat="1" applyFont="1" applyFill="1" applyBorder="1" applyAlignment="1">
      <alignment horizontal="center" vertical="center"/>
    </xf>
    <xf numFmtId="0" fontId="0" fillId="9" borderId="4" xfId="2" quotePrefix="1" applyFont="1" applyFill="1" applyBorder="1" applyAlignment="1" applyProtection="1">
      <alignment horizontal="left" vertical="center"/>
      <protection locked="0"/>
    </xf>
    <xf numFmtId="0" fontId="4" fillId="9" borderId="4" xfId="5" quotePrefix="1" applyFont="1" applyFill="1" applyBorder="1" applyAlignment="1">
      <alignment horizontal="center"/>
    </xf>
    <xf numFmtId="0" fontId="0" fillId="9" borderId="4" xfId="4" applyFont="1" applyFill="1" applyBorder="1" applyAlignment="1" applyProtection="1">
      <alignment horizontal="center" vertical="center" wrapText="1"/>
      <protection locked="0"/>
    </xf>
    <xf numFmtId="0" fontId="0" fillId="9" borderId="4" xfId="2" quotePrefix="1" applyFont="1" applyFill="1" applyBorder="1" applyAlignment="1" applyProtection="1">
      <alignment horizontal="center" vertical="center"/>
      <protection locked="0"/>
    </xf>
    <xf numFmtId="1" fontId="0" fillId="10" borderId="4" xfId="5" quotePrefix="1" applyNumberFormat="1" applyFont="1" applyFill="1" applyBorder="1" applyAlignment="1" applyProtection="1">
      <alignment horizontal="center"/>
      <protection locked="0"/>
    </xf>
    <xf numFmtId="0" fontId="0" fillId="9" borderId="4" xfId="2" applyFont="1" applyFill="1" applyBorder="1" applyAlignment="1" applyProtection="1">
      <alignment horizontal="center" vertical="center"/>
      <protection locked="0"/>
    </xf>
    <xf numFmtId="0" fontId="0" fillId="9" borderId="4" xfId="2" applyFont="1" applyFill="1" applyBorder="1" applyAlignment="1" applyProtection="1">
      <alignment horizontal="left" vertical="center"/>
      <protection locked="0"/>
    </xf>
    <xf numFmtId="168" fontId="5" fillId="9" borderId="4" xfId="6" applyNumberFormat="1" applyFont="1" applyFill="1" applyBorder="1" applyAlignment="1" applyProtection="1">
      <alignment horizontal="center" vertical="center"/>
      <protection locked="0"/>
    </xf>
    <xf numFmtId="165" fontId="0" fillId="9" borderId="4" xfId="2" quotePrefix="1" applyNumberFormat="1" applyFont="1" applyFill="1" applyBorder="1" applyAlignment="1" applyProtection="1">
      <alignment horizontal="center" vertical="center"/>
      <protection locked="0"/>
    </xf>
    <xf numFmtId="168" fontId="4" fillId="9" borderId="4" xfId="6" applyNumberFormat="1" applyFont="1" applyFill="1" applyBorder="1" applyAlignment="1" applyProtection="1">
      <alignment horizontal="center" vertical="center"/>
      <protection locked="0"/>
    </xf>
    <xf numFmtId="0" fontId="4" fillId="12" borderId="4" xfId="5" applyFont="1" applyFill="1" applyBorder="1" applyAlignment="1">
      <alignment horizontal="center"/>
    </xf>
    <xf numFmtId="0" fontId="4" fillId="12" borderId="4" xfId="2" quotePrefix="1" applyNumberFormat="1" applyFont="1" applyFill="1" applyBorder="1" applyAlignment="1">
      <alignment horizontal="center" vertical="center"/>
    </xf>
    <xf numFmtId="0" fontId="4" fillId="12" borderId="4" xfId="2" quotePrefix="1" applyNumberFormat="1" applyFont="1" applyFill="1" applyBorder="1" applyAlignment="1">
      <alignment vertical="center"/>
    </xf>
    <xf numFmtId="0" fontId="4" fillId="12" borderId="4" xfId="2" quotePrefix="1" applyNumberFormat="1" applyFont="1" applyFill="1" applyBorder="1" applyAlignment="1">
      <alignment horizontal="left" vertical="center"/>
    </xf>
    <xf numFmtId="164" fontId="4" fillId="12" borderId="4" xfId="2" applyNumberFormat="1" applyFont="1" applyFill="1" applyBorder="1" applyAlignment="1" applyProtection="1">
      <alignment horizontal="center" vertical="center"/>
      <protection locked="0"/>
    </xf>
    <xf numFmtId="164" fontId="4" fillId="12" borderId="4" xfId="5" quotePrefix="1" applyNumberFormat="1" applyFont="1" applyFill="1" applyBorder="1" applyAlignment="1" applyProtection="1">
      <alignment horizontal="center"/>
      <protection locked="0"/>
    </xf>
    <xf numFmtId="165" fontId="4" fillId="12" borderId="4" xfId="2" quotePrefix="1" applyNumberFormat="1" applyFont="1" applyFill="1" applyBorder="1" applyAlignment="1">
      <alignment horizontal="center" vertical="center"/>
    </xf>
    <xf numFmtId="0" fontId="0" fillId="12" borderId="4" xfId="2" applyFont="1" applyFill="1" applyBorder="1" applyAlignment="1" applyProtection="1">
      <alignment horizontal="center" vertical="center"/>
      <protection locked="0"/>
    </xf>
    <xf numFmtId="0" fontId="4" fillId="12" borderId="4" xfId="5" applyFill="1" applyBorder="1" applyAlignment="1">
      <alignment horizontal="center"/>
    </xf>
    <xf numFmtId="0" fontId="5" fillId="12" borderId="4" xfId="6" applyNumberFormat="1" applyFont="1" applyFill="1" applyBorder="1" applyAlignment="1" applyProtection="1">
      <alignment horizontal="center" vertical="center"/>
      <protection locked="0"/>
    </xf>
    <xf numFmtId="1" fontId="4" fillId="12" borderId="4" xfId="5" quotePrefix="1" applyNumberFormat="1" applyFont="1" applyFill="1" applyBorder="1" applyAlignment="1" applyProtection="1">
      <alignment horizontal="center"/>
      <protection locked="0"/>
    </xf>
    <xf numFmtId="0" fontId="4" fillId="12" borderId="4" xfId="5" quotePrefix="1" applyFill="1" applyBorder="1" applyAlignment="1">
      <alignment horizontal="center"/>
    </xf>
    <xf numFmtId="3" fontId="5" fillId="12" borderId="4" xfId="6" applyNumberFormat="1" applyFont="1" applyFill="1" applyBorder="1" applyAlignment="1" applyProtection="1">
      <alignment horizontal="center" vertical="center"/>
      <protection locked="0"/>
    </xf>
    <xf numFmtId="168" fontId="5" fillId="12" borderId="4" xfId="6" applyNumberFormat="1" applyFont="1" applyFill="1" applyBorder="1" applyAlignment="1" applyProtection="1">
      <alignment horizontal="center" vertical="center"/>
      <protection locked="0"/>
    </xf>
    <xf numFmtId="167" fontId="5" fillId="12" borderId="4" xfId="6" applyNumberFormat="1" applyFill="1" applyBorder="1" applyAlignment="1">
      <alignment horizontal="center" vertical="center"/>
    </xf>
    <xf numFmtId="0" fontId="0" fillId="12" borderId="4" xfId="5" applyFont="1" applyFill="1" applyBorder="1" applyAlignment="1">
      <alignment horizontal="center"/>
    </xf>
    <xf numFmtId="0" fontId="0" fillId="12" borderId="4" xfId="2" quotePrefix="1" applyNumberFormat="1" applyFont="1" applyFill="1" applyBorder="1" applyAlignment="1">
      <alignment horizontal="center" vertical="center"/>
    </xf>
    <xf numFmtId="0" fontId="4" fillId="12" borderId="4" xfId="2" quotePrefix="1" applyNumberFormat="1" applyFont="1" applyFill="1" applyBorder="1" applyAlignment="1" applyProtection="1">
      <alignment horizontal="center" vertical="center"/>
      <protection locked="0"/>
    </xf>
    <xf numFmtId="168" fontId="4" fillId="12" borderId="4" xfId="5" applyNumberFormat="1" applyFont="1" applyFill="1" applyBorder="1" applyAlignment="1">
      <alignment horizontal="center"/>
    </xf>
    <xf numFmtId="1" fontId="0" fillId="12" borderId="4" xfId="5" quotePrefix="1" applyNumberFormat="1" applyFont="1" applyFill="1" applyBorder="1" applyAlignment="1" applyProtection="1">
      <alignment horizontal="center"/>
      <protection locked="0"/>
    </xf>
    <xf numFmtId="0" fontId="4" fillId="12" borderId="4" xfId="5" applyNumberFormat="1" applyFont="1" applyFill="1" applyBorder="1" applyAlignment="1">
      <alignment horizontal="center"/>
    </xf>
    <xf numFmtId="164" fontId="0" fillId="12" borderId="4" xfId="2" applyNumberFormat="1" applyFont="1" applyFill="1" applyBorder="1" applyAlignment="1" applyProtection="1">
      <alignment horizontal="center" vertical="center"/>
      <protection locked="0"/>
    </xf>
    <xf numFmtId="0" fontId="4" fillId="12" borderId="4" xfId="5" quotePrefix="1" applyFont="1" applyFill="1" applyBorder="1" applyAlignment="1">
      <alignment horizontal="center"/>
    </xf>
    <xf numFmtId="0" fontId="0" fillId="12" borderId="4" xfId="2" applyNumberFormat="1" applyFont="1" applyFill="1" applyBorder="1" applyAlignment="1">
      <alignment vertical="center"/>
    </xf>
    <xf numFmtId="0" fontId="0" fillId="12" borderId="4" xfId="2" quotePrefix="1" applyNumberFormat="1" applyFont="1" applyFill="1" applyBorder="1" applyAlignment="1">
      <alignment vertical="center"/>
    </xf>
    <xf numFmtId="164" fontId="0" fillId="12" borderId="4" xfId="5" quotePrefix="1" applyNumberFormat="1" applyFont="1" applyFill="1" applyBorder="1" applyAlignment="1" applyProtection="1">
      <alignment horizontal="center"/>
      <protection locked="0"/>
    </xf>
    <xf numFmtId="164" fontId="4" fillId="12" borderId="4" xfId="2" quotePrefix="1" applyNumberFormat="1" applyFont="1" applyFill="1" applyBorder="1" applyAlignment="1" applyProtection="1">
      <alignment horizontal="center" vertical="center"/>
      <protection locked="0"/>
    </xf>
    <xf numFmtId="0" fontId="6" fillId="12" borderId="4" xfId="5" applyFont="1" applyFill="1" applyBorder="1" applyAlignment="1">
      <alignment horizontal="center"/>
    </xf>
    <xf numFmtId="0" fontId="6" fillId="12" borderId="4" xfId="2" quotePrefix="1" applyNumberFormat="1" applyFont="1" applyFill="1" applyBorder="1" applyAlignment="1">
      <alignment horizontal="center" vertical="center"/>
    </xf>
    <xf numFmtId="0" fontId="6" fillId="12" borderId="4" xfId="2" quotePrefix="1" applyNumberFormat="1" applyFont="1" applyFill="1" applyBorder="1" applyAlignment="1">
      <alignment vertical="center"/>
    </xf>
    <xf numFmtId="0" fontId="6" fillId="12" borderId="4" xfId="2" quotePrefix="1" applyNumberFormat="1" applyFont="1" applyFill="1" applyBorder="1" applyAlignment="1">
      <alignment horizontal="left" vertical="center"/>
    </xf>
    <xf numFmtId="164" fontId="6" fillId="12" borderId="4" xfId="2" applyNumberFormat="1" applyFont="1" applyFill="1" applyBorder="1" applyAlignment="1" applyProtection="1">
      <alignment horizontal="center" vertical="center"/>
      <protection locked="0"/>
    </xf>
    <xf numFmtId="164" fontId="6" fillId="12" borderId="4" xfId="5" quotePrefix="1" applyNumberFormat="1" applyFont="1" applyFill="1" applyBorder="1" applyAlignment="1" applyProtection="1">
      <alignment horizontal="center"/>
      <protection locked="0"/>
    </xf>
    <xf numFmtId="165" fontId="6" fillId="12" borderId="4" xfId="2" quotePrefix="1" applyNumberFormat="1" applyFont="1" applyFill="1" applyBorder="1" applyAlignment="1">
      <alignment horizontal="center" vertical="center"/>
    </xf>
    <xf numFmtId="164" fontId="6" fillId="12" borderId="4" xfId="2" quotePrefix="1" applyNumberFormat="1" applyFont="1" applyFill="1" applyBorder="1" applyAlignment="1" applyProtection="1">
      <alignment horizontal="center" vertical="center"/>
      <protection locked="0"/>
    </xf>
    <xf numFmtId="0" fontId="6" fillId="12" borderId="4" xfId="2" applyFont="1" applyFill="1" applyBorder="1" applyAlignment="1" applyProtection="1">
      <alignment horizontal="center" vertical="center"/>
      <protection locked="0"/>
    </xf>
    <xf numFmtId="0" fontId="6" fillId="12" borderId="4" xfId="5" quotePrefix="1" applyFont="1" applyFill="1" applyBorder="1" applyAlignment="1">
      <alignment horizontal="center"/>
    </xf>
    <xf numFmtId="0" fontId="6" fillId="12" borderId="4" xfId="6" applyNumberFormat="1" applyFont="1" applyFill="1" applyBorder="1" applyAlignment="1" applyProtection="1">
      <alignment horizontal="center" vertical="center"/>
      <protection locked="0"/>
    </xf>
    <xf numFmtId="0" fontId="6" fillId="12" borderId="4" xfId="2" quotePrefix="1" applyNumberFormat="1" applyFont="1" applyFill="1" applyBorder="1" applyAlignment="1" applyProtection="1">
      <alignment horizontal="center" vertical="center"/>
      <protection locked="0"/>
    </xf>
    <xf numFmtId="1" fontId="6" fillId="12" borderId="4" xfId="5" quotePrefix="1" applyNumberFormat="1" applyFont="1" applyFill="1" applyBorder="1" applyAlignment="1" applyProtection="1">
      <alignment horizontal="center"/>
      <protection locked="0"/>
    </xf>
    <xf numFmtId="3" fontId="6" fillId="12" borderId="4" xfId="6" applyNumberFormat="1" applyFont="1" applyFill="1" applyBorder="1" applyAlignment="1" applyProtection="1">
      <alignment horizontal="center" vertical="center"/>
      <protection locked="0"/>
    </xf>
    <xf numFmtId="168" fontId="6" fillId="12" borderId="4" xfId="6" applyNumberFormat="1" applyFont="1" applyFill="1" applyBorder="1" applyAlignment="1" applyProtection="1">
      <alignment horizontal="center" vertical="center"/>
      <protection locked="0"/>
    </xf>
    <xf numFmtId="167" fontId="6" fillId="12" borderId="4" xfId="6" applyNumberFormat="1" applyFont="1" applyFill="1" applyBorder="1" applyAlignment="1">
      <alignment horizontal="center" vertical="center"/>
    </xf>
    <xf numFmtId="168" fontId="6" fillId="12" borderId="4" xfId="5" applyNumberFormat="1" applyFont="1" applyFill="1" applyBorder="1" applyAlignment="1">
      <alignment horizontal="center"/>
    </xf>
    <xf numFmtId="0" fontId="6" fillId="0" borderId="4" xfId="5" applyFont="1" applyBorder="1"/>
    <xf numFmtId="164" fontId="0" fillId="12" borderId="4" xfId="2" quotePrefix="1" applyNumberFormat="1" applyFont="1" applyFill="1" applyBorder="1" applyAlignment="1" applyProtection="1">
      <alignment horizontal="center" vertical="center"/>
      <protection locked="0"/>
    </xf>
    <xf numFmtId="0" fontId="4" fillId="13" borderId="4" xfId="5" applyFont="1" applyFill="1" applyBorder="1" applyAlignment="1">
      <alignment horizontal="center"/>
    </xf>
    <xf numFmtId="0" fontId="0" fillId="13" borderId="4" xfId="5" applyFont="1" applyFill="1" applyBorder="1" applyAlignment="1">
      <alignment horizontal="center"/>
    </xf>
    <xf numFmtId="0" fontId="0" fillId="13" borderId="4" xfId="2" quotePrefix="1" applyNumberFormat="1" applyFont="1" applyFill="1" applyBorder="1" applyAlignment="1">
      <alignment horizontal="center" vertical="center"/>
    </xf>
    <xf numFmtId="0" fontId="0" fillId="13" borderId="4" xfId="2" quotePrefix="1" applyNumberFormat="1" applyFont="1" applyFill="1" applyBorder="1" applyAlignment="1">
      <alignment vertical="center"/>
    </xf>
    <xf numFmtId="0" fontId="4" fillId="13" borderId="4" xfId="2" quotePrefix="1" applyNumberFormat="1" applyFont="1" applyFill="1" applyBorder="1" applyAlignment="1">
      <alignment horizontal="center" vertical="center"/>
    </xf>
    <xf numFmtId="0" fontId="4" fillId="13" borderId="4" xfId="2" quotePrefix="1" applyNumberFormat="1" applyFont="1" applyFill="1" applyBorder="1" applyAlignment="1">
      <alignment horizontal="left" vertical="center"/>
    </xf>
    <xf numFmtId="164" fontId="0" fillId="13" borderId="4" xfId="2" applyNumberFormat="1" applyFont="1" applyFill="1" applyBorder="1" applyAlignment="1" applyProtection="1">
      <alignment horizontal="center" vertical="center"/>
      <protection locked="0"/>
    </xf>
    <xf numFmtId="164" fontId="4" fillId="13" borderId="4" xfId="2" applyNumberFormat="1" applyFont="1" applyFill="1" applyBorder="1" applyAlignment="1" applyProtection="1">
      <alignment horizontal="center" vertical="center"/>
      <protection locked="0"/>
    </xf>
    <xf numFmtId="164" fontId="4" fillId="13" borderId="4" xfId="5" quotePrefix="1" applyNumberFormat="1" applyFont="1" applyFill="1" applyBorder="1" applyAlignment="1" applyProtection="1">
      <alignment horizontal="center"/>
      <protection locked="0"/>
    </xf>
    <xf numFmtId="165" fontId="4" fillId="13" borderId="4" xfId="2" quotePrefix="1" applyNumberFormat="1" applyFont="1" applyFill="1" applyBorder="1" applyAlignment="1">
      <alignment horizontal="center" vertical="center"/>
    </xf>
    <xf numFmtId="164" fontId="4" fillId="13" borderId="4" xfId="2" quotePrefix="1" applyNumberFormat="1" applyFont="1" applyFill="1" applyBorder="1" applyAlignment="1" applyProtection="1">
      <alignment horizontal="center" vertical="center"/>
      <protection locked="0"/>
    </xf>
    <xf numFmtId="0" fontId="0" fillId="13" borderId="4" xfId="2" applyFont="1" applyFill="1" applyBorder="1" applyAlignment="1" applyProtection="1">
      <alignment horizontal="center" vertical="center"/>
      <protection locked="0"/>
    </xf>
    <xf numFmtId="0" fontId="4" fillId="13" borderId="4" xfId="5" quotePrefix="1" applyFont="1" applyFill="1" applyBorder="1" applyAlignment="1">
      <alignment horizontal="center"/>
    </xf>
    <xf numFmtId="0" fontId="4" fillId="13" borderId="4" xfId="5" applyFill="1" applyBorder="1" applyAlignment="1">
      <alignment horizontal="center"/>
    </xf>
    <xf numFmtId="0" fontId="5" fillId="13" borderId="4" xfId="6" applyNumberFormat="1" applyFont="1" applyFill="1" applyBorder="1" applyAlignment="1" applyProtection="1">
      <alignment horizontal="center" vertical="center"/>
      <protection locked="0"/>
    </xf>
    <xf numFmtId="0" fontId="4" fillId="13" borderId="4" xfId="2" quotePrefix="1" applyNumberFormat="1" applyFont="1" applyFill="1" applyBorder="1" applyAlignment="1" applyProtection="1">
      <alignment horizontal="center" vertical="center"/>
      <protection locked="0"/>
    </xf>
    <xf numFmtId="1" fontId="4" fillId="13" borderId="4" xfId="5" quotePrefix="1" applyNumberFormat="1" applyFont="1" applyFill="1" applyBorder="1" applyAlignment="1" applyProtection="1">
      <alignment horizontal="center"/>
      <protection locked="0"/>
    </xf>
    <xf numFmtId="3" fontId="5" fillId="13" borderId="4" xfId="6" applyNumberFormat="1" applyFont="1" applyFill="1" applyBorder="1" applyAlignment="1" applyProtection="1">
      <alignment horizontal="center" vertical="center"/>
      <protection locked="0"/>
    </xf>
    <xf numFmtId="168" fontId="5" fillId="13" borderId="4" xfId="6" applyNumberFormat="1" applyFont="1" applyFill="1" applyBorder="1" applyAlignment="1" applyProtection="1">
      <alignment horizontal="center" vertical="center"/>
      <protection locked="0"/>
    </xf>
    <xf numFmtId="1" fontId="0" fillId="13" borderId="4" xfId="5" quotePrefix="1" applyNumberFormat="1" applyFont="1" applyFill="1" applyBorder="1" applyAlignment="1" applyProtection="1">
      <alignment horizontal="center"/>
      <protection locked="0"/>
    </xf>
    <xf numFmtId="164" fontId="0" fillId="13" borderId="4" xfId="5" quotePrefix="1" applyNumberFormat="1" applyFont="1" applyFill="1" applyBorder="1" applyAlignment="1" applyProtection="1">
      <alignment horizontal="center"/>
      <protection locked="0"/>
    </xf>
    <xf numFmtId="164" fontId="0" fillId="13" borderId="4" xfId="2" quotePrefix="1" applyNumberFormat="1" applyFont="1" applyFill="1" applyBorder="1" applyAlignment="1" applyProtection="1">
      <alignment horizontal="center" vertical="center"/>
      <protection locked="0"/>
    </xf>
    <xf numFmtId="165" fontId="0" fillId="13" borderId="4" xfId="2" quotePrefix="1" applyNumberFormat="1" applyFont="1" applyFill="1" applyBorder="1" applyAlignment="1">
      <alignment horizontal="center" vertical="center"/>
    </xf>
    <xf numFmtId="0" fontId="4" fillId="13" borderId="4" xfId="2" quotePrefix="1" applyNumberFormat="1" applyFont="1" applyFill="1" applyBorder="1" applyAlignment="1">
      <alignment vertical="center"/>
    </xf>
    <xf numFmtId="0" fontId="4" fillId="13" borderId="4" xfId="2" applyFont="1" applyFill="1" applyBorder="1" applyAlignment="1" applyProtection="1">
      <alignment horizontal="center" vertical="center"/>
      <protection locked="0"/>
    </xf>
    <xf numFmtId="0" fontId="4" fillId="0" borderId="4" xfId="5" applyFont="1" applyFill="1" applyBorder="1"/>
    <xf numFmtId="0" fontId="0" fillId="13" borderId="4" xfId="2" quotePrefix="1" applyNumberFormat="1" applyFont="1" applyFill="1" applyBorder="1" applyAlignment="1">
      <alignment horizontal="left" vertical="center"/>
    </xf>
    <xf numFmtId="0" fontId="16" fillId="0" borderId="0" xfId="0" applyFont="1" applyFill="1" applyAlignment="1">
      <alignment horizontal="center"/>
    </xf>
    <xf numFmtId="0" fontId="16" fillId="0" borderId="0" xfId="0" applyFont="1" applyFill="1"/>
    <xf numFmtId="0" fontId="16" fillId="0" borderId="0" xfId="0" applyFont="1" applyFill="1" applyAlignment="1">
      <alignment horizontal="left"/>
    </xf>
    <xf numFmtId="0" fontId="16" fillId="0" borderId="0" xfId="0" applyFont="1" applyFill="1" applyAlignment="1"/>
    <xf numFmtId="0" fontId="4" fillId="0" borderId="4" xfId="8" quotePrefix="1" applyNumberFormat="1" applyFont="1" applyFill="1" applyBorder="1" applyAlignment="1"/>
    <xf numFmtId="0" fontId="0" fillId="0" borderId="4" xfId="5" applyFont="1" applyBorder="1" applyAlignment="1">
      <alignment horizontal="center" vertical="center"/>
    </xf>
    <xf numFmtId="0" fontId="4" fillId="0" borderId="4" xfId="5" applyNumberFormat="1" applyFont="1" applyFill="1" applyBorder="1"/>
    <xf numFmtId="164" fontId="4" fillId="0" borderId="4" xfId="5" applyNumberFormat="1" applyFont="1" applyFill="1" applyBorder="1" applyAlignment="1">
      <alignment horizontal="left"/>
    </xf>
    <xf numFmtId="0" fontId="4" fillId="0" borderId="4" xfId="5" applyFill="1" applyBorder="1" applyAlignment="1">
      <alignment horizontal="center" vertical="center"/>
    </xf>
    <xf numFmtId="0" fontId="0" fillId="0" borderId="0" xfId="0" applyFont="1" applyFill="1" applyAlignment="1"/>
    <xf numFmtId="0" fontId="18" fillId="18" borderId="4" xfId="0" applyFont="1" applyFill="1" applyBorder="1" applyAlignment="1">
      <alignment horizontal="center" vertical="center" wrapText="1"/>
    </xf>
    <xf numFmtId="0" fontId="18" fillId="18" borderId="4" xfId="15" applyFont="1" applyFill="1" applyBorder="1" applyAlignment="1">
      <alignment horizontal="center" vertical="center"/>
    </xf>
    <xf numFmtId="0" fontId="1" fillId="0" borderId="0" xfId="15" applyFont="1" applyAlignment="1">
      <alignment horizontal="center" vertical="center"/>
    </xf>
    <xf numFmtId="0" fontId="19" fillId="0" borderId="4" xfId="15" applyFont="1" applyBorder="1" applyAlignment="1">
      <alignment vertical="center"/>
    </xf>
    <xf numFmtId="0" fontId="1" fillId="0" borderId="0" xfId="15" applyFont="1" applyAlignment="1">
      <alignment vertical="center"/>
    </xf>
    <xf numFmtId="0" fontId="17" fillId="0" borderId="4" xfId="15" applyFont="1" applyBorder="1" applyAlignment="1">
      <alignment vertical="center"/>
    </xf>
    <xf numFmtId="0" fontId="19" fillId="14" borderId="4" xfId="15" applyFont="1" applyFill="1" applyBorder="1" applyAlignment="1">
      <alignment horizontal="center" vertical="center"/>
    </xf>
    <xf numFmtId="0" fontId="19" fillId="14" borderId="4" xfId="15" applyFont="1" applyFill="1" applyBorder="1" applyAlignment="1">
      <alignment vertical="center"/>
    </xf>
    <xf numFmtId="0" fontId="17" fillId="14" borderId="4" xfId="15" applyFont="1" applyFill="1" applyBorder="1" applyAlignment="1">
      <alignment vertical="center"/>
    </xf>
    <xf numFmtId="0" fontId="17" fillId="14" borderId="4" xfId="15" applyFont="1" applyFill="1" applyBorder="1" applyAlignment="1">
      <alignment horizontal="center" vertical="center"/>
    </xf>
    <xf numFmtId="0" fontId="18" fillId="18" borderId="4" xfId="0" applyFont="1" applyFill="1" applyBorder="1" applyAlignment="1">
      <alignment horizontal="center" vertical="center"/>
    </xf>
    <xf numFmtId="0" fontId="19" fillId="14" borderId="4" xfId="0" applyFont="1" applyFill="1" applyBorder="1" applyAlignment="1">
      <alignment wrapText="1"/>
    </xf>
    <xf numFmtId="0" fontId="19" fillId="14" borderId="4" xfId="0" applyFont="1" applyFill="1" applyBorder="1" applyAlignment="1"/>
    <xf numFmtId="0" fontId="19" fillId="14" borderId="7" xfId="0" applyFont="1" applyFill="1" applyBorder="1" applyAlignment="1">
      <alignment horizontal="center"/>
    </xf>
    <xf numFmtId="0" fontId="19" fillId="14" borderId="8" xfId="0" applyFont="1" applyFill="1" applyBorder="1" applyAlignment="1"/>
    <xf numFmtId="0" fontId="19" fillId="14" borderId="9" xfId="0" applyFont="1" applyFill="1" applyBorder="1" applyAlignment="1"/>
    <xf numFmtId="0" fontId="0" fillId="0" borderId="0" xfId="0" applyFont="1"/>
    <xf numFmtId="0" fontId="0" fillId="0" borderId="0" xfId="0" applyFont="1" applyFill="1"/>
    <xf numFmtId="0" fontId="3" fillId="0" borderId="0" xfId="5" applyFont="1" applyFill="1" applyAlignment="1">
      <alignment horizontal="left" vertical="center"/>
    </xf>
    <xf numFmtId="0" fontId="20" fillId="0" borderId="0" xfId="0" applyFont="1" applyFill="1" applyAlignment="1"/>
    <xf numFmtId="14" fontId="22" fillId="0" borderId="0" xfId="0" applyNumberFormat="1" applyFont="1"/>
    <xf numFmtId="0" fontId="4" fillId="19" borderId="4" xfId="5" applyFont="1" applyFill="1" applyBorder="1" applyAlignment="1">
      <alignment horizontal="center"/>
    </xf>
    <xf numFmtId="0" fontId="0" fillId="19" borderId="4" xfId="2" quotePrefix="1" applyNumberFormat="1" applyFont="1" applyFill="1" applyBorder="1" applyAlignment="1">
      <alignment horizontal="center" vertical="center"/>
    </xf>
    <xf numFmtId="0" fontId="4" fillId="19" borderId="4" xfId="2" quotePrefix="1" applyNumberFormat="1" applyFont="1" applyFill="1" applyBorder="1" applyAlignment="1">
      <alignment vertical="center"/>
    </xf>
    <xf numFmtId="0" fontId="4" fillId="19" borderId="4" xfId="2" quotePrefix="1" applyNumberFormat="1" applyFont="1" applyFill="1" applyBorder="1" applyAlignment="1">
      <alignment horizontal="center" vertical="center"/>
    </xf>
    <xf numFmtId="0" fontId="4" fillId="19" borderId="4" xfId="2" quotePrefix="1" applyNumberFormat="1" applyFont="1" applyFill="1" applyBorder="1" applyAlignment="1">
      <alignment horizontal="left" vertical="center"/>
    </xf>
    <xf numFmtId="164" fontId="4" fillId="19" borderId="4" xfId="2" applyNumberFormat="1" applyFont="1" applyFill="1" applyBorder="1" applyAlignment="1" applyProtection="1">
      <alignment horizontal="center" vertical="center"/>
      <protection locked="0"/>
    </xf>
    <xf numFmtId="164" fontId="4" fillId="19" borderId="4" xfId="5" quotePrefix="1" applyNumberFormat="1" applyFont="1" applyFill="1" applyBorder="1" applyAlignment="1" applyProtection="1">
      <alignment horizontal="center"/>
      <protection locked="0"/>
    </xf>
    <xf numFmtId="165" fontId="4" fillId="19" borderId="4" xfId="2" quotePrefix="1" applyNumberFormat="1" applyFont="1" applyFill="1" applyBorder="1" applyAlignment="1">
      <alignment horizontal="center" vertical="center"/>
    </xf>
    <xf numFmtId="0" fontId="0" fillId="19" borderId="4" xfId="2" applyFont="1" applyFill="1" applyBorder="1" applyAlignment="1" applyProtection="1">
      <alignment horizontal="center" vertical="center"/>
      <protection locked="0"/>
    </xf>
    <xf numFmtId="0" fontId="4" fillId="19" borderId="4" xfId="5" quotePrefix="1" applyFont="1" applyFill="1" applyBorder="1" applyAlignment="1">
      <alignment horizontal="center"/>
    </xf>
    <xf numFmtId="0" fontId="4" fillId="19" borderId="4" xfId="5" applyFill="1" applyBorder="1" applyAlignment="1">
      <alignment horizontal="center"/>
    </xf>
    <xf numFmtId="0" fontId="5" fillId="19" borderId="4" xfId="6" applyNumberFormat="1" applyFont="1" applyFill="1" applyBorder="1" applyAlignment="1" applyProtection="1">
      <alignment horizontal="center" vertical="center"/>
      <protection locked="0"/>
    </xf>
    <xf numFmtId="1" fontId="4" fillId="19" borderId="4" xfId="5" quotePrefix="1" applyNumberFormat="1" applyFont="1" applyFill="1" applyBorder="1" applyAlignment="1" applyProtection="1">
      <alignment horizontal="center"/>
      <protection locked="0"/>
    </xf>
    <xf numFmtId="3" fontId="5" fillId="19" borderId="4" xfId="6" applyNumberFormat="1" applyFont="1" applyFill="1" applyBorder="1" applyAlignment="1" applyProtection="1">
      <alignment horizontal="center" vertical="center"/>
      <protection locked="0"/>
    </xf>
    <xf numFmtId="168" fontId="5" fillId="19" borderId="4" xfId="6" applyNumberFormat="1" applyFont="1" applyFill="1" applyBorder="1" applyAlignment="1" applyProtection="1">
      <alignment horizontal="center" vertical="center"/>
      <protection locked="0"/>
    </xf>
    <xf numFmtId="167" fontId="5" fillId="19" borderId="4" xfId="6" applyNumberFormat="1" applyFill="1" applyBorder="1" applyAlignment="1">
      <alignment horizontal="center" vertical="center"/>
    </xf>
    <xf numFmtId="168" fontId="4" fillId="19" borderId="4" xfId="5" applyNumberFormat="1" applyFont="1" applyFill="1" applyBorder="1" applyAlignment="1">
      <alignment horizontal="center"/>
    </xf>
    <xf numFmtId="0" fontId="4" fillId="12" borderId="4" xfId="2" applyFont="1" applyFill="1" applyBorder="1" applyAlignment="1" applyProtection="1">
      <alignment horizontal="center" vertical="center"/>
      <protection locked="0"/>
    </xf>
    <xf numFmtId="167" fontId="5" fillId="12" borderId="4" xfId="6" applyNumberFormat="1" applyFont="1" applyFill="1" applyBorder="1" applyAlignment="1">
      <alignment horizontal="center" vertical="center"/>
    </xf>
    <xf numFmtId="164" fontId="4" fillId="19" borderId="4" xfId="2" quotePrefix="1" applyNumberFormat="1" applyFont="1" applyFill="1" applyBorder="1" applyAlignment="1" applyProtection="1">
      <alignment horizontal="center" vertical="center"/>
      <protection locked="0"/>
    </xf>
    <xf numFmtId="0" fontId="19" fillId="0" borderId="4" xfId="15" applyFont="1" applyBorder="1" applyAlignment="1">
      <alignment horizontal="center" vertical="center"/>
    </xf>
    <xf numFmtId="0" fontId="19" fillId="14" borderId="5" xfId="0" applyFont="1" applyFill="1" applyBorder="1" applyAlignment="1">
      <alignment horizontal="center" vertical="center"/>
    </xf>
    <xf numFmtId="0" fontId="19" fillId="14" borderId="4" xfId="0" applyFont="1" applyFill="1" applyBorder="1" applyAlignment="1">
      <alignment horizontal="center" vertical="center"/>
    </xf>
    <xf numFmtId="0" fontId="19" fillId="14" borderId="4" xfId="0" applyFont="1" applyFill="1" applyBorder="1" applyAlignment="1">
      <alignment horizontal="center"/>
    </xf>
    <xf numFmtId="0" fontId="0" fillId="0" borderId="0" xfId="0" applyFill="1"/>
    <xf numFmtId="0" fontId="16" fillId="0" borderId="0" xfId="0" applyFont="1"/>
    <xf numFmtId="0" fontId="0" fillId="0" borderId="0" xfId="0" applyFont="1" applyFill="1" applyAlignment="1">
      <alignment horizontal="center" vertical="center"/>
    </xf>
    <xf numFmtId="0" fontId="16" fillId="37" borderId="4" xfId="0" applyFont="1" applyFill="1" applyBorder="1" applyAlignment="1">
      <alignment horizontal="center" wrapText="1"/>
    </xf>
    <xf numFmtId="0" fontId="16" fillId="37" borderId="4" xfId="0" applyFont="1" applyFill="1" applyBorder="1" applyAlignment="1">
      <alignment horizontal="left" wrapText="1"/>
    </xf>
    <xf numFmtId="0" fontId="16" fillId="37" borderId="4" xfId="0" applyFont="1" applyFill="1" applyBorder="1" applyAlignment="1">
      <alignment horizontal="center" vertical="center" wrapText="1"/>
    </xf>
    <xf numFmtId="0" fontId="4" fillId="0" borderId="4" xfId="5" applyFill="1" applyBorder="1" applyAlignment="1">
      <alignment horizontal="center"/>
    </xf>
    <xf numFmtId="0" fontId="0" fillId="0" borderId="4" xfId="5" applyFont="1" applyFill="1" applyBorder="1" applyAlignment="1">
      <alignment horizontal="center" vertical="center"/>
    </xf>
    <xf numFmtId="0" fontId="4" fillId="0" borderId="15" xfId="5" applyFont="1" applyBorder="1"/>
    <xf numFmtId="0" fontId="4" fillId="0" borderId="4" xfId="5" applyNumberFormat="1" applyFont="1" applyBorder="1"/>
    <xf numFmtId="0" fontId="0" fillId="0" borderId="4" xfId="5" applyFont="1" applyBorder="1"/>
    <xf numFmtId="167" fontId="4" fillId="0" borderId="4" xfId="5" applyNumberFormat="1" applyFont="1" applyBorder="1"/>
    <xf numFmtId="0" fontId="0" fillId="0" borderId="4" xfId="0" applyBorder="1" applyAlignment="1"/>
    <xf numFmtId="9" fontId="4" fillId="0" borderId="4" xfId="0" applyNumberFormat="1" applyFont="1" applyFill="1" applyBorder="1" applyAlignment="1"/>
    <xf numFmtId="0" fontId="0" fillId="0" borderId="4" xfId="0" applyBorder="1"/>
    <xf numFmtId="1" fontId="4" fillId="0" borderId="4" xfId="9" applyNumberFormat="1" applyFont="1" applyFill="1" applyBorder="1"/>
    <xf numFmtId="9" fontId="4" fillId="0" borderId="4" xfId="9" applyNumberFormat="1" applyFont="1" applyFill="1" applyBorder="1"/>
    <xf numFmtId="0" fontId="3" fillId="3" borderId="15" xfId="1" quotePrefix="1" applyNumberFormat="1" applyFont="1" applyFill="1" applyBorder="1" applyAlignment="1">
      <alignment horizontal="center" vertical="center" wrapText="1"/>
    </xf>
    <xf numFmtId="167" fontId="4" fillId="0" borderId="4" xfId="5" applyNumberFormat="1" applyFont="1" applyFill="1" applyBorder="1"/>
    <xf numFmtId="0" fontId="16" fillId="0" borderId="0" xfId="0" applyFont="1" applyAlignment="1">
      <alignment horizontal="center"/>
    </xf>
    <xf numFmtId="0" fontId="0" fillId="14" borderId="0" xfId="0" applyFont="1" applyFill="1"/>
    <xf numFmtId="0" fontId="0" fillId="0" borderId="0" xfId="0" applyFont="1" applyAlignment="1"/>
    <xf numFmtId="0" fontId="0" fillId="0" borderId="0" xfId="0" applyFont="1" applyAlignment="1">
      <alignment horizontal="center"/>
    </xf>
    <xf numFmtId="0" fontId="0" fillId="0" borderId="0" xfId="0" applyFont="1" applyAlignment="1">
      <alignment horizontal="left"/>
    </xf>
    <xf numFmtId="0" fontId="16" fillId="0" borderId="4" xfId="0" applyNumberFormat="1" applyFont="1" applyFill="1" applyBorder="1" applyAlignment="1">
      <alignment horizontal="center"/>
    </xf>
    <xf numFmtId="0" fontId="16" fillId="0" borderId="4" xfId="0" applyFont="1" applyFill="1" applyBorder="1" applyAlignment="1">
      <alignment horizontal="center"/>
    </xf>
    <xf numFmtId="0" fontId="16" fillId="0" borderId="4" xfId="0" applyFont="1" applyFill="1" applyBorder="1" applyAlignment="1">
      <alignment horizontal="left"/>
    </xf>
    <xf numFmtId="0" fontId="16" fillId="0" borderId="4" xfId="11" applyFont="1" applyFill="1" applyBorder="1" applyAlignment="1">
      <alignment horizontal="center"/>
    </xf>
    <xf numFmtId="0" fontId="16" fillId="0" borderId="4" xfId="0" applyFont="1" applyFill="1" applyBorder="1" applyAlignment="1">
      <alignment horizontal="center" vertical="center"/>
    </xf>
    <xf numFmtId="0" fontId="16" fillId="0" borderId="4" xfId="10" applyFont="1" applyFill="1" applyBorder="1" applyAlignment="1">
      <alignment horizontal="center"/>
    </xf>
    <xf numFmtId="0" fontId="16" fillId="0" borderId="4" xfId="0" quotePrefix="1" applyNumberFormat="1" applyFont="1" applyFill="1" applyBorder="1" applyAlignment="1">
      <alignment horizontal="center"/>
    </xf>
    <xf numFmtId="0" fontId="16" fillId="0" borderId="4" xfId="12" quotePrefix="1" applyFont="1" applyFill="1" applyBorder="1" applyAlignment="1">
      <alignment horizontal="left" vertical="center"/>
    </xf>
    <xf numFmtId="0" fontId="16" fillId="0" borderId="4" xfId="5" applyFont="1" applyBorder="1" applyAlignment="1">
      <alignment horizontal="center" vertical="center"/>
    </xf>
    <xf numFmtId="0" fontId="16" fillId="0" borderId="4" xfId="5" applyFont="1" applyBorder="1" applyAlignment="1">
      <alignment horizontal="center"/>
    </xf>
    <xf numFmtId="0" fontId="16" fillId="0" borderId="4" xfId="5" applyFont="1" applyFill="1" applyBorder="1" applyAlignment="1">
      <alignment horizontal="left"/>
    </xf>
    <xf numFmtId="0" fontId="16" fillId="0" borderId="4" xfId="2" quotePrefix="1" applyFont="1" applyFill="1" applyBorder="1" applyAlignment="1" applyProtection="1">
      <alignment vertical="center"/>
      <protection locked="0"/>
    </xf>
    <xf numFmtId="0" fontId="16" fillId="0" borderId="4" xfId="5" applyFont="1" applyBorder="1" applyAlignment="1">
      <alignment horizontal="left"/>
    </xf>
    <xf numFmtId="0" fontId="16" fillId="0" borderId="4" xfId="5" applyFont="1" applyFill="1" applyBorder="1" applyAlignment="1">
      <alignment horizontal="center"/>
    </xf>
    <xf numFmtId="0" fontId="16" fillId="0" borderId="4" xfId="5" applyFont="1" applyBorder="1"/>
    <xf numFmtId="0" fontId="0" fillId="0" borderId="4" xfId="0" applyFont="1" applyBorder="1" applyAlignment="1">
      <alignment horizontal="center"/>
    </xf>
    <xf numFmtId="0" fontId="16" fillId="0" borderId="4" xfId="5" applyFont="1" applyBorder="1" applyAlignment="1"/>
    <xf numFmtId="0" fontId="0" fillId="0" borderId="4" xfId="0" applyFont="1" applyFill="1" applyBorder="1" applyAlignment="1">
      <alignment horizontal="center"/>
    </xf>
    <xf numFmtId="0" fontId="16" fillId="0" borderId="4" xfId="0" applyNumberFormat="1" applyFont="1" applyFill="1" applyBorder="1" applyAlignment="1">
      <alignment horizontal="left"/>
    </xf>
    <xf numFmtId="0" fontId="16" fillId="0" borderId="4" xfId="13" applyFont="1" applyFill="1" applyBorder="1" applyAlignment="1" applyProtection="1">
      <alignment horizontal="left" vertical="center"/>
      <protection locked="0"/>
    </xf>
    <xf numFmtId="0" fontId="16" fillId="0" borderId="4" xfId="13" quotePrefix="1" applyFont="1" applyFill="1" applyBorder="1" applyAlignment="1" applyProtection="1">
      <alignment horizontal="left" vertical="center"/>
      <protection locked="0"/>
    </xf>
    <xf numFmtId="0" fontId="16" fillId="0" borderId="4" xfId="14" quotePrefix="1" applyFont="1" applyFill="1" applyBorder="1" applyAlignment="1" applyProtection="1">
      <alignment horizontal="left" vertical="center"/>
      <protection locked="0"/>
    </xf>
    <xf numFmtId="0" fontId="16" fillId="0" borderId="4" xfId="11" applyNumberFormat="1" applyFont="1" applyFill="1" applyBorder="1" applyAlignment="1">
      <alignment horizontal="center"/>
    </xf>
    <xf numFmtId="0" fontId="16" fillId="0" borderId="4" xfId="11" applyFont="1" applyFill="1" applyBorder="1" applyAlignment="1">
      <alignment horizontal="left"/>
    </xf>
    <xf numFmtId="0" fontId="16" fillId="0" borderId="4" xfId="0" quotePrefix="1" applyFont="1" applyFill="1" applyBorder="1" applyAlignment="1">
      <alignment horizontal="center"/>
    </xf>
    <xf numFmtId="0" fontId="16" fillId="0" borderId="4" xfId="0" quotePrefix="1" applyFont="1" applyFill="1" applyBorder="1" applyAlignment="1">
      <alignment horizontal="left"/>
    </xf>
    <xf numFmtId="0" fontId="16" fillId="0" borderId="4" xfId="12" applyFont="1" applyFill="1" applyBorder="1" applyAlignment="1" applyProtection="1">
      <alignment horizontal="left" vertical="center"/>
      <protection locked="0"/>
    </xf>
    <xf numFmtId="0" fontId="0" fillId="0" borderId="4" xfId="2" quotePrefix="1" applyNumberFormat="1" applyFont="1" applyFill="1" applyBorder="1" applyAlignment="1">
      <alignment horizontal="center" vertical="center"/>
    </xf>
    <xf numFmtId="0" fontId="0" fillId="0" borderId="4" xfId="2" quotePrefix="1" applyNumberFormat="1" applyFont="1" applyFill="1" applyBorder="1" applyAlignment="1">
      <alignment vertical="center"/>
    </xf>
    <xf numFmtId="0" fontId="16" fillId="0" borderId="4" xfId="2" quotePrefix="1" applyNumberFormat="1" applyFont="1" applyFill="1" applyBorder="1" applyAlignment="1">
      <alignment horizontal="center" vertical="center"/>
    </xf>
    <xf numFmtId="0" fontId="16" fillId="0" borderId="4" xfId="2" quotePrefix="1" applyNumberFormat="1" applyFont="1" applyFill="1" applyBorder="1" applyAlignment="1">
      <alignment horizontal="left" vertical="center"/>
    </xf>
    <xf numFmtId="0" fontId="16" fillId="0" borderId="4" xfId="5" applyFont="1" applyFill="1" applyBorder="1" applyAlignment="1"/>
    <xf numFmtId="0" fontId="0" fillId="0" borderId="4" xfId="0" applyFont="1" applyBorder="1" applyAlignment="1"/>
    <xf numFmtId="0" fontId="16" fillId="0" borderId="4" xfId="0" applyFont="1" applyFill="1" applyBorder="1" applyAlignment="1">
      <alignment horizontal="left" vertical="center"/>
    </xf>
    <xf numFmtId="0" fontId="16" fillId="0" borderId="4" xfId="8" quotePrefix="1" applyNumberFormat="1" applyFont="1" applyFill="1" applyBorder="1" applyAlignment="1"/>
    <xf numFmtId="164" fontId="16" fillId="0" borderId="4" xfId="5" applyNumberFormat="1" applyFont="1" applyFill="1" applyBorder="1" applyAlignment="1">
      <alignment horizontal="left"/>
    </xf>
    <xf numFmtId="0" fontId="0" fillId="0" borderId="4" xfId="0" applyFont="1" applyBorder="1"/>
    <xf numFmtId="0" fontId="16" fillId="0" borderId="4" xfId="54" applyFont="1" applyBorder="1" applyAlignment="1">
      <alignment horizontal="center"/>
    </xf>
    <xf numFmtId="0" fontId="38" fillId="0" borderId="4" xfId="0" applyFont="1" applyFill="1" applyBorder="1"/>
    <xf numFmtId="0" fontId="16" fillId="0" borderId="4" xfId="54" applyFont="1" applyBorder="1" applyAlignment="1">
      <alignment horizontal="left"/>
    </xf>
    <xf numFmtId="0" fontId="38" fillId="0" borderId="4" xfId="0" applyFont="1" applyBorder="1"/>
    <xf numFmtId="0" fontId="16" fillId="0" borderId="4" xfId="54" applyFont="1" applyBorder="1"/>
    <xf numFmtId="0" fontId="38" fillId="0" borderId="4" xfId="0" applyFont="1" applyBorder="1" applyAlignment="1">
      <alignment horizontal="center"/>
    </xf>
    <xf numFmtId="0" fontId="16" fillId="0" borderId="4" xfId="54" applyFont="1" applyBorder="1" applyAlignment="1"/>
    <xf numFmtId="0" fontId="16" fillId="0" borderId="4" xfId="0" applyFont="1" applyBorder="1" applyAlignment="1">
      <alignment horizontal="center"/>
    </xf>
    <xf numFmtId="0" fontId="38" fillId="0" borderId="4" xfId="0" applyFont="1" applyBorder="1" applyAlignment="1"/>
    <xf numFmtId="0" fontId="16" fillId="0" borderId="4" xfId="54" applyFont="1" applyFill="1" applyBorder="1" applyAlignment="1">
      <alignment horizontal="center"/>
    </xf>
    <xf numFmtId="0" fontId="38" fillId="14" borderId="4" xfId="0" applyFont="1" applyFill="1" applyBorder="1" applyAlignment="1">
      <alignment horizontal="center"/>
    </xf>
    <xf numFmtId="0" fontId="38" fillId="0" borderId="4" xfId="0" applyFont="1" applyFill="1" applyBorder="1" applyAlignment="1">
      <alignment horizontal="center"/>
    </xf>
    <xf numFmtId="0" fontId="38" fillId="0" borderId="4" xfId="0" applyFont="1" applyFill="1" applyBorder="1" applyAlignment="1"/>
    <xf numFmtId="0" fontId="0" fillId="14" borderId="4" xfId="0" applyFont="1" applyFill="1" applyBorder="1" applyAlignment="1">
      <alignment horizontal="center"/>
    </xf>
    <xf numFmtId="0" fontId="16" fillId="14" borderId="4" xfId="0" applyFont="1" applyFill="1" applyBorder="1" applyAlignment="1">
      <alignment horizontal="center"/>
    </xf>
    <xf numFmtId="0" fontId="39" fillId="0" borderId="4" xfId="0" applyFont="1" applyBorder="1" applyAlignment="1">
      <alignment horizontal="center"/>
    </xf>
    <xf numFmtId="0" fontId="38" fillId="0" borderId="4" xfId="0" applyFont="1" applyFill="1" applyBorder="1" applyAlignment="1">
      <alignment horizontal="left"/>
    </xf>
    <xf numFmtId="0" fontId="38" fillId="14" borderId="4" xfId="0" applyFont="1" applyFill="1" applyBorder="1"/>
    <xf numFmtId="0" fontId="16" fillId="14" borderId="4" xfId="54" applyFont="1" applyFill="1" applyBorder="1" applyAlignment="1">
      <alignment horizontal="center"/>
    </xf>
    <xf numFmtId="0" fontId="38" fillId="14" borderId="4" xfId="0" applyFont="1" applyFill="1" applyBorder="1" applyAlignment="1"/>
    <xf numFmtId="0" fontId="0" fillId="0" borderId="4" xfId="0" applyFont="1" applyFill="1" applyBorder="1" applyAlignment="1">
      <alignment vertical="top"/>
    </xf>
    <xf numFmtId="0" fontId="38" fillId="0" borderId="4" xfId="0" applyFont="1" applyFill="1" applyBorder="1" applyAlignment="1">
      <alignment vertical="top"/>
    </xf>
    <xf numFmtId="0" fontId="0" fillId="0" borderId="4" xfId="0" applyFill="1" applyBorder="1" applyAlignment="1">
      <alignment horizontal="center" vertical="top"/>
    </xf>
    <xf numFmtId="0" fontId="16" fillId="0" borderId="4" xfId="54" applyFont="1" applyFill="1" applyBorder="1" applyAlignment="1">
      <alignment horizontal="left"/>
    </xf>
    <xf numFmtId="0" fontId="0" fillId="14" borderId="4" xfId="0" applyFill="1" applyBorder="1" applyAlignment="1">
      <alignment horizontal="left" vertical="top"/>
    </xf>
    <xf numFmtId="3" fontId="0" fillId="0" borderId="4" xfId="5" applyNumberFormat="1" applyFont="1" applyBorder="1"/>
    <xf numFmtId="0" fontId="0" fillId="0" borderId="4" xfId="5" applyFont="1" applyFill="1" applyBorder="1"/>
    <xf numFmtId="0" fontId="6" fillId="0" borderId="4" xfId="5" applyNumberFormat="1" applyFont="1" applyBorder="1"/>
    <xf numFmtId="167" fontId="6" fillId="0" borderId="4" xfId="5" applyNumberFormat="1" applyFont="1" applyBorder="1"/>
    <xf numFmtId="0" fontId="4" fillId="14" borderId="4" xfId="5" applyFont="1" applyFill="1" applyBorder="1"/>
    <xf numFmtId="0" fontId="21" fillId="0" borderId="0" xfId="5" applyFont="1" applyFill="1" applyAlignment="1">
      <alignment horizontal="left" vertical="center"/>
    </xf>
    <xf numFmtId="0" fontId="0" fillId="0" borderId="0" xfId="0" applyAlignment="1"/>
    <xf numFmtId="0" fontId="16" fillId="0" borderId="0" xfId="5" applyFont="1" applyFill="1" applyAlignment="1">
      <alignment horizontal="left" vertical="center" wrapText="1"/>
    </xf>
    <xf numFmtId="0" fontId="0" fillId="0" borderId="0" xfId="0" applyFont="1" applyAlignment="1">
      <alignment wrapText="1"/>
    </xf>
    <xf numFmtId="0" fontId="3" fillId="0" borderId="0" xfId="5" applyFont="1" applyFill="1" applyAlignment="1">
      <alignment horizontal="left" vertical="center" wrapText="1"/>
    </xf>
    <xf numFmtId="0" fontId="21" fillId="0" borderId="0" xfId="0" applyFont="1" applyFill="1" applyAlignment="1"/>
    <xf numFmtId="0" fontId="0" fillId="0" borderId="0" xfId="0" applyFont="1" applyAlignment="1"/>
    <xf numFmtId="0" fontId="19" fillId="14" borderId="2"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8" xfId="0" applyFont="1" applyFill="1" applyBorder="1" applyAlignment="1">
      <alignment horizontal="center"/>
    </xf>
    <xf numFmtId="0" fontId="19" fillId="14" borderId="9" xfId="0" applyFont="1" applyFill="1" applyBorder="1" applyAlignment="1">
      <alignment horizontal="center"/>
    </xf>
    <xf numFmtId="0" fontId="19" fillId="14" borderId="2" xfId="0" applyFont="1" applyFill="1" applyBorder="1" applyAlignment="1">
      <alignment horizontal="center" vertical="center"/>
    </xf>
    <xf numFmtId="0" fontId="19" fillId="14" borderId="5" xfId="0" applyFont="1" applyFill="1" applyBorder="1" applyAlignment="1">
      <alignment horizontal="center" vertical="center"/>
    </xf>
    <xf numFmtId="0" fontId="19" fillId="14" borderId="6" xfId="0" applyFont="1" applyFill="1" applyBorder="1" applyAlignment="1">
      <alignment horizontal="center" vertical="center"/>
    </xf>
    <xf numFmtId="0" fontId="19" fillId="0" borderId="2" xfId="15" applyFont="1" applyBorder="1" applyAlignment="1">
      <alignment horizontal="center" vertical="center"/>
    </xf>
    <xf numFmtId="0" fontId="19" fillId="0" borderId="5" xfId="15" applyFont="1" applyBorder="1" applyAlignment="1">
      <alignment horizontal="center" vertical="center"/>
    </xf>
    <xf numFmtId="0" fontId="19" fillId="0" borderId="6" xfId="15" applyFont="1" applyBorder="1" applyAlignment="1">
      <alignment horizontal="center" vertical="center"/>
    </xf>
    <xf numFmtId="0" fontId="19" fillId="0" borderId="4" xfId="15" applyFont="1" applyBorder="1" applyAlignment="1">
      <alignment horizontal="center" vertical="center"/>
    </xf>
    <xf numFmtId="0" fontId="19" fillId="0" borderId="2" xfId="15" applyFont="1" applyBorder="1" applyAlignment="1">
      <alignment horizontal="center" vertical="center" wrapText="1"/>
    </xf>
    <xf numFmtId="0" fontId="19" fillId="0" borderId="5" xfId="15" applyFont="1" applyBorder="1" applyAlignment="1">
      <alignment horizontal="center" vertical="center" wrapText="1"/>
    </xf>
    <xf numFmtId="0" fontId="19" fillId="0" borderId="6" xfId="15" applyFont="1" applyBorder="1" applyAlignment="1">
      <alignment horizontal="center" vertical="center" wrapText="1"/>
    </xf>
    <xf numFmtId="0" fontId="19" fillId="14" borderId="16" xfId="0" applyFont="1" applyFill="1" applyBorder="1" applyAlignment="1"/>
  </cellXfs>
  <cellStyles count="55">
    <cellStyle name="Bad" xfId="11" builtinId="27"/>
    <cellStyle name="Good" xfId="10" builtinId="26"/>
    <cellStyle name="Hyperlink" xfId="9" builtinId="8"/>
    <cellStyle name="Normal" xfId="0" builtinId="0"/>
    <cellStyle name="Normal 10" xfId="54" xr:uid="{00000000-0005-0000-0000-000004000000}"/>
    <cellStyle name="Normal 2" xfId="15" xr:uid="{00000000-0005-0000-0000-000005000000}"/>
    <cellStyle name="Normal 2 2" xfId="5" xr:uid="{00000000-0005-0000-0000-000006000000}"/>
    <cellStyle name="Normal 3" xfId="18" xr:uid="{00000000-0005-0000-0000-000007000000}"/>
    <cellStyle name="Normal 4" xfId="53" xr:uid="{00000000-0005-0000-0000-000008000000}"/>
    <cellStyle name="SAPBEXaggItem" xfId="7" xr:uid="{00000000-0005-0000-0000-000009000000}"/>
    <cellStyle name="SAPBEXchaText" xfId="3" xr:uid="{00000000-0005-0000-0000-00000A000000}"/>
    <cellStyle name="SAPBEXstdData" xfId="6" xr:uid="{00000000-0005-0000-0000-00000B000000}"/>
    <cellStyle name="SAPBEXstdItem" xfId="2" xr:uid="{00000000-0005-0000-0000-00000C000000}"/>
    <cellStyle name="SAPBEXstdItem 10" xfId="12" xr:uid="{00000000-0005-0000-0000-00000D000000}"/>
    <cellStyle name="SAPBEXstdItem 10 4" xfId="13" xr:uid="{00000000-0005-0000-0000-00000E000000}"/>
    <cellStyle name="SAPBEXstdItem 90" xfId="14" xr:uid="{00000000-0005-0000-0000-00000F000000}"/>
    <cellStyle name="SAPBEXstdItemX" xfId="4" xr:uid="{00000000-0005-0000-0000-000010000000}"/>
    <cellStyle name="SAPBorder" xfId="35" xr:uid="{00000000-0005-0000-0000-000011000000}"/>
    <cellStyle name="SAPDataCell" xfId="17" xr:uid="{00000000-0005-0000-0000-000012000000}"/>
    <cellStyle name="SAPDataTotalCell" xfId="19" xr:uid="{00000000-0005-0000-0000-000013000000}"/>
    <cellStyle name="SAPDimensionCell" xfId="1" xr:uid="{00000000-0005-0000-0000-000014000000}"/>
    <cellStyle name="SAPEditableDataCell" xfId="20" xr:uid="{00000000-0005-0000-0000-000015000000}"/>
    <cellStyle name="SAPEditableDataTotalCell" xfId="23" xr:uid="{00000000-0005-0000-0000-000016000000}"/>
    <cellStyle name="SAPEmphasized" xfId="42" xr:uid="{00000000-0005-0000-0000-000017000000}"/>
    <cellStyle name="SAPEmphasizedEditableDataCell" xfId="44" xr:uid="{00000000-0005-0000-0000-000018000000}"/>
    <cellStyle name="SAPEmphasizedEditableDataTotalCell" xfId="45" xr:uid="{00000000-0005-0000-0000-000019000000}"/>
    <cellStyle name="SAPEmphasizedLockedDataCell" xfId="48" xr:uid="{00000000-0005-0000-0000-00001A000000}"/>
    <cellStyle name="SAPEmphasizedLockedDataTotalCell" xfId="49" xr:uid="{00000000-0005-0000-0000-00001B000000}"/>
    <cellStyle name="SAPEmphasizedReadonlyDataCell" xfId="46" xr:uid="{00000000-0005-0000-0000-00001C000000}"/>
    <cellStyle name="SAPEmphasizedReadonlyDataTotalCell" xfId="47" xr:uid="{00000000-0005-0000-0000-00001D000000}"/>
    <cellStyle name="SAPEmphasizedTotal" xfId="43" xr:uid="{00000000-0005-0000-0000-00001E000000}"/>
    <cellStyle name="SAPExceptionLevel1" xfId="26" xr:uid="{00000000-0005-0000-0000-00001F000000}"/>
    <cellStyle name="SAPExceptionLevel2" xfId="27" xr:uid="{00000000-0005-0000-0000-000020000000}"/>
    <cellStyle name="SAPExceptionLevel3" xfId="28" xr:uid="{00000000-0005-0000-0000-000021000000}"/>
    <cellStyle name="SAPExceptionLevel4" xfId="29" xr:uid="{00000000-0005-0000-0000-000022000000}"/>
    <cellStyle name="SAPExceptionLevel5" xfId="30" xr:uid="{00000000-0005-0000-0000-000023000000}"/>
    <cellStyle name="SAPExceptionLevel6" xfId="31" xr:uid="{00000000-0005-0000-0000-000024000000}"/>
    <cellStyle name="SAPExceptionLevel7" xfId="32" xr:uid="{00000000-0005-0000-0000-000025000000}"/>
    <cellStyle name="SAPExceptionLevel8" xfId="33" xr:uid="{00000000-0005-0000-0000-000026000000}"/>
    <cellStyle name="SAPExceptionLevel9" xfId="34" xr:uid="{00000000-0005-0000-0000-000027000000}"/>
    <cellStyle name="SAPGroupingFillCell" xfId="52" xr:uid="{00000000-0005-0000-0000-000028000000}"/>
    <cellStyle name="SAPHierarchyCell" xfId="50" xr:uid="{00000000-0005-0000-0000-000029000000}"/>
    <cellStyle name="SAPHierarchyCell0" xfId="37" xr:uid="{00000000-0005-0000-0000-00002A000000}"/>
    <cellStyle name="SAPHierarchyCell1" xfId="38" xr:uid="{00000000-0005-0000-0000-00002B000000}"/>
    <cellStyle name="SAPHierarchyCell2" xfId="39" xr:uid="{00000000-0005-0000-0000-00002C000000}"/>
    <cellStyle name="SAPHierarchyCell3" xfId="40" xr:uid="{00000000-0005-0000-0000-00002D000000}"/>
    <cellStyle name="SAPHierarchyCell4" xfId="41" xr:uid="{00000000-0005-0000-0000-00002E000000}"/>
    <cellStyle name="SAPHierarchyOddCell" xfId="51" xr:uid="{00000000-0005-0000-0000-00002F000000}"/>
    <cellStyle name="SAPLockedDataCell" xfId="22" xr:uid="{00000000-0005-0000-0000-000030000000}"/>
    <cellStyle name="SAPLockedDataTotalCell" xfId="25" xr:uid="{00000000-0005-0000-0000-000031000000}"/>
    <cellStyle name="SAPMemberCell" xfId="8" xr:uid="{00000000-0005-0000-0000-000032000000}"/>
    <cellStyle name="SAPMemberTotalCell" xfId="36" xr:uid="{00000000-0005-0000-0000-000033000000}"/>
    <cellStyle name="SAPReadonlyDataCell" xfId="21" xr:uid="{00000000-0005-0000-0000-000034000000}"/>
    <cellStyle name="SAPReadonlyDataTotalCell" xfId="24" xr:uid="{00000000-0005-0000-0000-000035000000}"/>
    <cellStyle name="Title 2" xfId="16" xr:uid="{00000000-0005-0000-0000-000036000000}"/>
  </cellStyles>
  <dxfs count="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15"/>
  <sheetViews>
    <sheetView tabSelected="1" workbookViewId="0">
      <selection activeCell="Q4" sqref="Q4"/>
    </sheetView>
  </sheetViews>
  <sheetFormatPr defaultColWidth="8.85546875" defaultRowHeight="15" x14ac:dyDescent="0.25"/>
  <cols>
    <col min="1" max="1" width="8.85546875" style="213"/>
    <col min="2" max="2" width="9.140625" style="214" customWidth="1"/>
    <col min="3" max="3" width="8.85546875" style="213"/>
    <col min="4" max="4" width="9.7109375" style="213" bestFit="1" customWidth="1"/>
    <col min="5" max="8" width="8.85546875" style="213"/>
    <col min="9" max="10" width="8.85546875" style="213" customWidth="1"/>
    <col min="11" max="11" width="8.85546875" style="213"/>
    <col min="12" max="12" width="20.7109375" style="213" customWidth="1"/>
    <col min="13" max="13" width="11.85546875" style="213" customWidth="1"/>
    <col min="14" max="16384" width="8.85546875" style="213"/>
  </cols>
  <sheetData>
    <row r="2" spans="2:13" x14ac:dyDescent="0.25">
      <c r="B2" s="337" t="s">
        <v>11248</v>
      </c>
      <c r="C2" s="336"/>
      <c r="D2" s="336"/>
      <c r="E2" s="336"/>
      <c r="F2" s="336"/>
      <c r="G2" s="336"/>
      <c r="H2" s="336"/>
      <c r="I2" s="336"/>
      <c r="J2" s="336"/>
      <c r="K2" s="336"/>
      <c r="L2" s="336"/>
      <c r="M2" s="336"/>
    </row>
    <row r="3" spans="2:13" x14ac:dyDescent="0.25">
      <c r="B3" s="215"/>
    </row>
    <row r="4" spans="2:13" ht="108" customHeight="1" x14ac:dyDescent="0.25">
      <c r="B4" s="335" t="s">
        <v>9291</v>
      </c>
      <c r="C4" s="336"/>
      <c r="D4" s="336"/>
      <c r="E4" s="336"/>
      <c r="F4" s="336"/>
      <c r="G4" s="336"/>
      <c r="H4" s="336"/>
      <c r="I4" s="336"/>
      <c r="J4" s="336"/>
      <c r="K4" s="336"/>
      <c r="L4" s="336"/>
      <c r="M4" s="336"/>
    </row>
    <row r="5" spans="2:13" x14ac:dyDescent="0.25">
      <c r="B5" s="196"/>
    </row>
    <row r="6" spans="2:13" ht="94.15" customHeight="1" x14ac:dyDescent="0.25">
      <c r="B6" s="337" t="s">
        <v>9292</v>
      </c>
      <c r="C6" s="336"/>
      <c r="D6" s="336"/>
      <c r="E6" s="336"/>
      <c r="F6" s="336"/>
      <c r="G6" s="336"/>
      <c r="H6" s="336"/>
      <c r="I6" s="336"/>
      <c r="J6" s="336"/>
      <c r="K6" s="336"/>
      <c r="L6" s="336"/>
      <c r="M6" s="336"/>
    </row>
    <row r="7" spans="2:13" x14ac:dyDescent="0.25">
      <c r="B7" s="215"/>
    </row>
    <row r="8" spans="2:13" ht="61.15" customHeight="1" x14ac:dyDescent="0.25">
      <c r="B8" s="335" t="s">
        <v>9293</v>
      </c>
      <c r="C8" s="336"/>
      <c r="D8" s="336"/>
      <c r="E8" s="336"/>
      <c r="F8" s="336"/>
      <c r="G8" s="336"/>
      <c r="H8" s="336"/>
      <c r="I8" s="336"/>
      <c r="J8" s="336"/>
      <c r="K8" s="336"/>
      <c r="L8" s="336"/>
      <c r="M8" s="336"/>
    </row>
    <row r="9" spans="2:13" x14ac:dyDescent="0.25">
      <c r="B9" s="196"/>
    </row>
    <row r="10" spans="2:13" x14ac:dyDescent="0.25">
      <c r="B10" s="338" t="s">
        <v>9023</v>
      </c>
      <c r="C10" s="339"/>
      <c r="D10" s="339"/>
      <c r="E10" s="339"/>
      <c r="F10" s="339"/>
      <c r="G10" s="339"/>
      <c r="H10" s="339"/>
      <c r="I10" s="339"/>
      <c r="J10" s="339"/>
      <c r="K10" s="339"/>
      <c r="L10" s="339"/>
      <c r="M10" s="339"/>
    </row>
    <row r="11" spans="2:13" x14ac:dyDescent="0.25">
      <c r="B11" s="333" t="s">
        <v>11247</v>
      </c>
      <c r="C11" s="334"/>
      <c r="D11" s="334"/>
      <c r="E11" s="334"/>
      <c r="F11" s="334"/>
      <c r="G11" s="334"/>
      <c r="H11" s="334"/>
      <c r="I11" s="334"/>
      <c r="J11" s="334"/>
      <c r="K11" s="334"/>
      <c r="L11" s="334"/>
      <c r="M11" s="334"/>
    </row>
    <row r="12" spans="2:13" x14ac:dyDescent="0.25">
      <c r="B12" s="333" t="s">
        <v>9294</v>
      </c>
      <c r="C12" s="334"/>
      <c r="D12" s="334"/>
      <c r="E12" s="334"/>
      <c r="F12" s="334"/>
      <c r="G12" s="334"/>
      <c r="H12" s="334"/>
      <c r="I12" s="334"/>
      <c r="J12" s="334"/>
      <c r="K12" s="334"/>
      <c r="L12" s="334"/>
      <c r="M12" s="334"/>
    </row>
    <row r="13" spans="2:13" x14ac:dyDescent="0.25">
      <c r="B13" s="216"/>
    </row>
    <row r="14" spans="2:13" x14ac:dyDescent="0.25">
      <c r="B14" s="196" t="s">
        <v>9295</v>
      </c>
      <c r="D14" s="217">
        <v>43297</v>
      </c>
    </row>
    <row r="15" spans="2:13" x14ac:dyDescent="0.25">
      <c r="B15" s="196" t="s">
        <v>9290</v>
      </c>
    </row>
  </sheetData>
  <mergeCells count="7">
    <mergeCell ref="B11:M11"/>
    <mergeCell ref="B12:M12"/>
    <mergeCell ref="B4:M4"/>
    <mergeCell ref="B2:M2"/>
    <mergeCell ref="B6:M6"/>
    <mergeCell ref="B8:M8"/>
    <mergeCell ref="B10:M10"/>
  </mergeCells>
  <pageMargins left="0.2"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799"/>
  <sheetViews>
    <sheetView zoomScale="80" zoomScaleNormal="80" workbookViewId="0">
      <pane ySplit="1" topLeftCell="A2" activePane="bottomLeft" state="frozen"/>
      <selection pane="bottomLeft" activeCell="R623" sqref="R623"/>
    </sheetView>
  </sheetViews>
  <sheetFormatPr defaultRowHeight="15" x14ac:dyDescent="0.25"/>
  <cols>
    <col min="4" max="4" width="9.140625" customWidth="1"/>
    <col min="5" max="5" width="30" customWidth="1"/>
    <col min="6" max="6" width="9.140625" customWidth="1"/>
    <col min="7" max="7" width="10.7109375" customWidth="1"/>
    <col min="8" max="11" width="11.42578125" customWidth="1"/>
    <col min="12" max="12" width="11.5703125" customWidth="1"/>
    <col min="13" max="13" width="10.42578125" customWidth="1"/>
    <col min="14" max="14" width="11.42578125" customWidth="1"/>
    <col min="15" max="15" width="11.5703125" customWidth="1"/>
    <col min="16" max="16" width="11.85546875" customWidth="1"/>
    <col min="17" max="20" width="9.140625" customWidth="1"/>
    <col min="21" max="21" width="14.28515625" customWidth="1"/>
    <col min="22" max="22" width="9.140625" customWidth="1"/>
    <col min="23" max="23" width="12.5703125" customWidth="1"/>
    <col min="24" max="25" width="9.140625" customWidth="1"/>
    <col min="26" max="26" width="10.7109375" customWidth="1"/>
    <col min="27" max="31" width="9.140625" customWidth="1"/>
    <col min="32" max="32" width="11.85546875" customWidth="1"/>
    <col min="33" max="38" width="9.140625" customWidth="1"/>
    <col min="39" max="39" width="13.5703125" customWidth="1"/>
    <col min="40" max="40" width="9.140625" customWidth="1"/>
    <col min="41" max="41" width="15.5703125" customWidth="1"/>
    <col min="42" max="42" width="13.7109375" customWidth="1"/>
    <col min="43" max="43" width="12.5703125" customWidth="1"/>
    <col min="46" max="46" width="15.28515625" customWidth="1"/>
    <col min="50" max="50" width="18.28515625" customWidth="1"/>
    <col min="52" max="52" width="16.28515625" customWidth="1"/>
  </cols>
  <sheetData>
    <row r="1" spans="1:52" ht="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259" t="s">
        <v>10871</v>
      </c>
      <c r="AF1" s="1" t="s">
        <v>30</v>
      </c>
      <c r="AG1" s="1" t="s">
        <v>31</v>
      </c>
      <c r="AH1" s="1" t="s">
        <v>32</v>
      </c>
      <c r="AI1" s="1" t="s">
        <v>33</v>
      </c>
      <c r="AJ1" s="1" t="s">
        <v>34</v>
      </c>
      <c r="AK1" s="1" t="s">
        <v>35</v>
      </c>
      <c r="AL1" s="1" t="s">
        <v>36</v>
      </c>
      <c r="AM1" s="1" t="s">
        <v>37</v>
      </c>
      <c r="AN1" s="1" t="s">
        <v>38</v>
      </c>
      <c r="AO1" s="1" t="s">
        <v>39</v>
      </c>
      <c r="AP1" s="1" t="s">
        <v>40</v>
      </c>
      <c r="AQ1" s="1" t="s">
        <v>41</v>
      </c>
      <c r="AR1" s="1" t="s">
        <v>42</v>
      </c>
      <c r="AS1" s="1">
        <v>0</v>
      </c>
      <c r="AT1" s="1" t="s">
        <v>43</v>
      </c>
      <c r="AU1" s="1" t="s">
        <v>44</v>
      </c>
      <c r="AV1" s="1" t="s">
        <v>45</v>
      </c>
      <c r="AW1" s="1">
        <v>0</v>
      </c>
      <c r="AX1" s="1" t="s">
        <v>46</v>
      </c>
      <c r="AY1" s="1" t="s">
        <v>47</v>
      </c>
      <c r="AZ1" s="1" t="s">
        <v>48</v>
      </c>
    </row>
    <row r="2" spans="1:52" x14ac:dyDescent="0.25">
      <c r="A2" s="2">
        <v>2005</v>
      </c>
      <c r="B2" s="3">
        <v>2</v>
      </c>
      <c r="C2" s="3" t="s">
        <v>49</v>
      </c>
      <c r="D2" s="2" t="s">
        <v>50</v>
      </c>
      <c r="E2" s="4" t="s">
        <v>51</v>
      </c>
      <c r="F2" s="2" t="s">
        <v>52</v>
      </c>
      <c r="G2" s="5" t="s">
        <v>53</v>
      </c>
      <c r="H2" s="6">
        <v>38104</v>
      </c>
      <c r="I2" s="6">
        <v>38245</v>
      </c>
      <c r="J2" s="7">
        <v>38272</v>
      </c>
      <c r="K2" s="7">
        <v>38285</v>
      </c>
      <c r="L2" s="8">
        <v>38321</v>
      </c>
      <c r="M2" s="7">
        <v>38338</v>
      </c>
      <c r="N2" s="7">
        <v>38344</v>
      </c>
      <c r="O2" s="7">
        <v>38464</v>
      </c>
      <c r="P2" s="7">
        <v>38717</v>
      </c>
      <c r="Q2" s="9" t="s">
        <v>54</v>
      </c>
      <c r="R2" s="9" t="s">
        <v>54</v>
      </c>
      <c r="S2" s="10">
        <v>43</v>
      </c>
      <c r="T2" s="10">
        <v>10</v>
      </c>
      <c r="U2" s="11" t="s">
        <v>55</v>
      </c>
      <c r="V2" s="12">
        <v>1</v>
      </c>
      <c r="W2" s="12">
        <v>2</v>
      </c>
      <c r="X2" s="11" t="s">
        <v>56</v>
      </c>
      <c r="Y2" s="11"/>
      <c r="Z2" s="13" t="s">
        <v>57</v>
      </c>
      <c r="AA2" s="13" t="s">
        <v>57</v>
      </c>
      <c r="AB2" s="14" t="s">
        <v>54</v>
      </c>
      <c r="AC2" s="14"/>
      <c r="AD2" s="11" t="s">
        <v>57</v>
      </c>
      <c r="AE2" s="11"/>
      <c r="AF2" s="12" t="s">
        <v>58</v>
      </c>
      <c r="AG2" s="15" t="s">
        <v>54</v>
      </c>
      <c r="AH2" s="14" t="s">
        <v>59</v>
      </c>
      <c r="AI2" s="14" t="s">
        <v>60</v>
      </c>
      <c r="AJ2" s="16">
        <v>0</v>
      </c>
      <c r="AK2" s="17">
        <v>130</v>
      </c>
      <c r="AL2" s="16">
        <v>0</v>
      </c>
      <c r="AM2" s="13"/>
      <c r="AN2" s="13"/>
      <c r="AO2" s="18">
        <f t="shared" ref="AO2:AO65" si="0">(YEAR(P2)-YEAR(L2))*12+MONTH(P2)-MONTH(L2)</f>
        <v>13</v>
      </c>
      <c r="AP2" s="251">
        <f t="shared" ref="AP2:AP65" ca="1" si="1">(YEAR(NOW())-YEAR(P2))*12+MONTH(NOW())-MONTH(P2)</f>
        <v>153</v>
      </c>
      <c r="AQ2" s="18" t="str">
        <f t="shared" ref="AQ2:AQ65" ca="1" si="2">IF(AP2&gt;12,"Y","N")</f>
        <v>Y</v>
      </c>
      <c r="AR2" s="18" t="str">
        <f t="shared" ref="AR2:AR28" si="3">IF(AH2="","N","Y")</f>
        <v>Y</v>
      </c>
      <c r="AS2" s="18"/>
      <c r="AT2" s="328" t="s">
        <v>58</v>
      </c>
      <c r="AU2" s="18" t="s">
        <v>54</v>
      </c>
      <c r="AV2" s="252" t="s">
        <v>61</v>
      </c>
      <c r="AW2" s="18">
        <f t="shared" ref="AW2:AW65" si="4">+IF(OR(AI2="S",AI2="MS",AI2="HS"),"MS+",0)</f>
        <v>0</v>
      </c>
      <c r="AX2" s="253">
        <f t="shared" ref="AX2:AX65" si="5">AJ2+AK2+AL2</f>
        <v>130</v>
      </c>
      <c r="AY2" s="258"/>
      <c r="AZ2" s="257"/>
    </row>
    <row r="3" spans="1:52" x14ac:dyDescent="0.25">
      <c r="A3" s="2">
        <v>2005</v>
      </c>
      <c r="B3" s="3">
        <v>2</v>
      </c>
      <c r="C3" s="3" t="s">
        <v>49</v>
      </c>
      <c r="D3" s="2" t="s">
        <v>62</v>
      </c>
      <c r="E3" s="4" t="s">
        <v>63</v>
      </c>
      <c r="F3" s="2" t="s">
        <v>64</v>
      </c>
      <c r="G3" s="5" t="s">
        <v>65</v>
      </c>
      <c r="H3" s="6">
        <v>38257</v>
      </c>
      <c r="I3" s="6">
        <v>38272</v>
      </c>
      <c r="J3" s="7">
        <v>38272</v>
      </c>
      <c r="K3" s="7">
        <v>38280</v>
      </c>
      <c r="L3" s="8">
        <v>38328</v>
      </c>
      <c r="M3" s="7">
        <v>38337</v>
      </c>
      <c r="N3" s="7">
        <v>38338</v>
      </c>
      <c r="O3" s="7">
        <v>38342</v>
      </c>
      <c r="P3" s="7">
        <v>38717</v>
      </c>
      <c r="Q3" s="9" t="s">
        <v>54</v>
      </c>
      <c r="R3" s="9" t="s">
        <v>54</v>
      </c>
      <c r="S3" s="10">
        <v>7</v>
      </c>
      <c r="T3" s="10">
        <v>8</v>
      </c>
      <c r="U3" s="11" t="s">
        <v>66</v>
      </c>
      <c r="V3" s="12">
        <v>1</v>
      </c>
      <c r="W3" s="12">
        <v>1</v>
      </c>
      <c r="X3" s="11" t="s">
        <v>56</v>
      </c>
      <c r="Y3" s="11"/>
      <c r="Z3" s="13" t="s">
        <v>57</v>
      </c>
      <c r="AA3" s="13" t="s">
        <v>57</v>
      </c>
      <c r="AB3" s="19" t="s">
        <v>56</v>
      </c>
      <c r="AC3" s="19"/>
      <c r="AD3" s="14" t="s">
        <v>57</v>
      </c>
      <c r="AE3" s="11"/>
      <c r="AF3" s="12" t="s">
        <v>58</v>
      </c>
      <c r="AG3" s="15" t="s">
        <v>54</v>
      </c>
      <c r="AH3" s="11" t="s">
        <v>59</v>
      </c>
      <c r="AI3" s="11" t="s">
        <v>60</v>
      </c>
      <c r="AJ3" s="17">
        <v>100</v>
      </c>
      <c r="AK3" s="16">
        <v>0</v>
      </c>
      <c r="AL3" s="16">
        <v>0</v>
      </c>
      <c r="AM3" s="13"/>
      <c r="AN3" s="13"/>
      <c r="AO3" s="18">
        <f t="shared" si="0"/>
        <v>12</v>
      </c>
      <c r="AP3" s="251">
        <f t="shared" ca="1" si="1"/>
        <v>153</v>
      </c>
      <c r="AQ3" s="18" t="str">
        <f t="shared" ca="1" si="2"/>
        <v>Y</v>
      </c>
      <c r="AR3" s="18" t="str">
        <f t="shared" si="3"/>
        <v>Y</v>
      </c>
      <c r="AS3" s="18"/>
      <c r="AT3" s="252" t="s">
        <v>58</v>
      </c>
      <c r="AU3" s="18" t="s">
        <v>54</v>
      </c>
      <c r="AV3" s="252" t="s">
        <v>61</v>
      </c>
      <c r="AW3" s="18">
        <f t="shared" si="4"/>
        <v>0</v>
      </c>
      <c r="AX3" s="253">
        <f t="shared" si="5"/>
        <v>100</v>
      </c>
      <c r="AY3" s="258"/>
      <c r="AZ3" s="257"/>
    </row>
    <row r="4" spans="1:52" x14ac:dyDescent="0.25">
      <c r="A4" s="2">
        <v>2005</v>
      </c>
      <c r="B4" s="3">
        <v>2</v>
      </c>
      <c r="C4" s="3" t="s">
        <v>49</v>
      </c>
      <c r="D4" s="2" t="s">
        <v>67</v>
      </c>
      <c r="E4" s="4" t="s">
        <v>68</v>
      </c>
      <c r="F4" s="2" t="s">
        <v>69</v>
      </c>
      <c r="G4" s="5" t="s">
        <v>70</v>
      </c>
      <c r="H4" s="6">
        <v>38260</v>
      </c>
      <c r="I4" s="6">
        <v>38299</v>
      </c>
      <c r="J4" s="7">
        <v>38299</v>
      </c>
      <c r="K4" s="7">
        <v>38302</v>
      </c>
      <c r="L4" s="8">
        <v>38342</v>
      </c>
      <c r="M4" s="7">
        <v>38343</v>
      </c>
      <c r="N4" s="7">
        <v>38343</v>
      </c>
      <c r="O4" s="7">
        <v>38344</v>
      </c>
      <c r="P4" s="7">
        <v>38442</v>
      </c>
      <c r="Q4" s="9" t="s">
        <v>54</v>
      </c>
      <c r="R4" s="9" t="s">
        <v>54</v>
      </c>
      <c r="S4" s="10">
        <v>0</v>
      </c>
      <c r="T4" s="10">
        <v>6</v>
      </c>
      <c r="U4" s="11" t="s">
        <v>66</v>
      </c>
      <c r="V4" s="12">
        <v>1</v>
      </c>
      <c r="W4" s="12">
        <v>1</v>
      </c>
      <c r="X4" s="11" t="s">
        <v>56</v>
      </c>
      <c r="Y4" s="11"/>
      <c r="Z4" s="13" t="s">
        <v>57</v>
      </c>
      <c r="AA4" s="13" t="s">
        <v>57</v>
      </c>
      <c r="AB4" s="19" t="s">
        <v>56</v>
      </c>
      <c r="AC4" s="14" t="s">
        <v>71</v>
      </c>
      <c r="AD4" s="11" t="s">
        <v>72</v>
      </c>
      <c r="AE4" s="11"/>
      <c r="AF4" s="12" t="s">
        <v>58</v>
      </c>
      <c r="AG4" s="15" t="s">
        <v>54</v>
      </c>
      <c r="AH4" s="11" t="s">
        <v>59</v>
      </c>
      <c r="AI4" s="11" t="s">
        <v>59</v>
      </c>
      <c r="AJ4" s="17">
        <v>300</v>
      </c>
      <c r="AK4" s="16">
        <v>0</v>
      </c>
      <c r="AL4" s="16">
        <v>0</v>
      </c>
      <c r="AM4" s="13"/>
      <c r="AN4" s="13"/>
      <c r="AO4" s="18">
        <f t="shared" si="0"/>
        <v>3</v>
      </c>
      <c r="AP4" s="251">
        <f t="shared" ca="1" si="1"/>
        <v>162</v>
      </c>
      <c r="AQ4" s="18" t="str">
        <f t="shared" ca="1" si="2"/>
        <v>Y</v>
      </c>
      <c r="AR4" s="18" t="str">
        <f t="shared" si="3"/>
        <v>Y</v>
      </c>
      <c r="AS4" s="18"/>
      <c r="AT4" s="252" t="s">
        <v>58</v>
      </c>
      <c r="AU4" s="18" t="s">
        <v>54</v>
      </c>
      <c r="AV4" s="252" t="s">
        <v>73</v>
      </c>
      <c r="AW4" s="18" t="str">
        <f t="shared" si="4"/>
        <v>MS+</v>
      </c>
      <c r="AX4" s="253">
        <f t="shared" si="5"/>
        <v>300</v>
      </c>
      <c r="AY4" s="258"/>
      <c r="AZ4" s="257"/>
    </row>
    <row r="5" spans="1:52" x14ac:dyDescent="0.25">
      <c r="A5" s="2">
        <v>2005</v>
      </c>
      <c r="B5" s="3">
        <v>3</v>
      </c>
      <c r="C5" s="3" t="s">
        <v>49</v>
      </c>
      <c r="D5" s="2" t="s">
        <v>74</v>
      </c>
      <c r="E5" s="4" t="s">
        <v>75</v>
      </c>
      <c r="F5" s="2" t="s">
        <v>76</v>
      </c>
      <c r="G5" s="5" t="s">
        <v>77</v>
      </c>
      <c r="H5" s="6">
        <v>38248</v>
      </c>
      <c r="I5" s="6">
        <v>38293</v>
      </c>
      <c r="J5" s="7">
        <v>38293</v>
      </c>
      <c r="K5" s="7">
        <v>38327</v>
      </c>
      <c r="L5" s="8">
        <v>38365</v>
      </c>
      <c r="M5" s="7">
        <v>38365</v>
      </c>
      <c r="N5" s="7">
        <v>38370</v>
      </c>
      <c r="O5" s="7">
        <v>38373</v>
      </c>
      <c r="P5" s="7">
        <v>38564</v>
      </c>
      <c r="Q5" s="9" t="s">
        <v>54</v>
      </c>
      <c r="R5" s="9" t="s">
        <v>54</v>
      </c>
      <c r="S5" s="10">
        <v>0</v>
      </c>
      <c r="T5" s="10">
        <v>6</v>
      </c>
      <c r="U5" s="20" t="s">
        <v>78</v>
      </c>
      <c r="V5" s="12">
        <v>1</v>
      </c>
      <c r="W5" s="12">
        <v>1</v>
      </c>
      <c r="X5" s="11" t="s">
        <v>56</v>
      </c>
      <c r="Y5" s="11"/>
      <c r="Z5" s="13" t="s">
        <v>57</v>
      </c>
      <c r="AA5" s="13" t="s">
        <v>57</v>
      </c>
      <c r="AB5" s="19" t="s">
        <v>56</v>
      </c>
      <c r="AC5" s="19"/>
      <c r="AD5" s="11" t="s">
        <v>57</v>
      </c>
      <c r="AE5" s="11"/>
      <c r="AF5" s="12" t="s">
        <v>58</v>
      </c>
      <c r="AG5" s="15" t="s">
        <v>54</v>
      </c>
      <c r="AH5" s="11" t="s">
        <v>79</v>
      </c>
      <c r="AI5" s="14" t="s">
        <v>80</v>
      </c>
      <c r="AJ5" s="17">
        <v>200</v>
      </c>
      <c r="AK5" s="17">
        <v>100</v>
      </c>
      <c r="AL5" s="16">
        <v>0</v>
      </c>
      <c r="AM5" s="13"/>
      <c r="AN5" s="13"/>
      <c r="AO5" s="18">
        <f t="shared" si="0"/>
        <v>6</v>
      </c>
      <c r="AP5" s="251">
        <f t="shared" ca="1" si="1"/>
        <v>158</v>
      </c>
      <c r="AQ5" s="18" t="str">
        <f t="shared" ca="1" si="2"/>
        <v>Y</v>
      </c>
      <c r="AR5" s="18" t="str">
        <f t="shared" si="3"/>
        <v>Y</v>
      </c>
      <c r="AS5" s="18"/>
      <c r="AT5" s="252" t="s">
        <v>58</v>
      </c>
      <c r="AU5" s="18" t="s">
        <v>54</v>
      </c>
      <c r="AV5" s="252" t="s">
        <v>73</v>
      </c>
      <c r="AW5" s="18" t="str">
        <f t="shared" si="4"/>
        <v>MS+</v>
      </c>
      <c r="AX5" s="253">
        <f t="shared" si="5"/>
        <v>300</v>
      </c>
      <c r="AY5" s="258"/>
      <c r="AZ5" s="257"/>
    </row>
    <row r="6" spans="1:52" x14ac:dyDescent="0.25">
      <c r="A6" s="2">
        <v>2005</v>
      </c>
      <c r="B6" s="3">
        <v>3</v>
      </c>
      <c r="C6" s="3" t="s">
        <v>49</v>
      </c>
      <c r="D6" s="2" t="s">
        <v>81</v>
      </c>
      <c r="E6" s="4" t="s">
        <v>82</v>
      </c>
      <c r="F6" s="2" t="s">
        <v>64</v>
      </c>
      <c r="G6" s="5" t="s">
        <v>83</v>
      </c>
      <c r="H6" s="6">
        <v>38315</v>
      </c>
      <c r="I6" s="6">
        <v>38337</v>
      </c>
      <c r="J6" s="7">
        <v>38337</v>
      </c>
      <c r="K6" s="7">
        <v>38362</v>
      </c>
      <c r="L6" s="8">
        <v>38405</v>
      </c>
      <c r="M6" s="7">
        <v>38484</v>
      </c>
      <c r="N6" s="7">
        <v>38617</v>
      </c>
      <c r="O6" s="7">
        <v>38623</v>
      </c>
      <c r="P6" s="7">
        <v>38717</v>
      </c>
      <c r="Q6" s="9" t="s">
        <v>54</v>
      </c>
      <c r="R6" s="9" t="s">
        <v>54</v>
      </c>
      <c r="S6" s="10">
        <v>0</v>
      </c>
      <c r="T6" s="10">
        <v>8</v>
      </c>
      <c r="U6" s="11" t="s">
        <v>66</v>
      </c>
      <c r="V6" s="12">
        <v>1</v>
      </c>
      <c r="W6" s="12">
        <v>1</v>
      </c>
      <c r="X6" s="11" t="s">
        <v>56</v>
      </c>
      <c r="Y6" s="11"/>
      <c r="Z6" s="13" t="s">
        <v>57</v>
      </c>
      <c r="AA6" s="13" t="s">
        <v>57</v>
      </c>
      <c r="AB6" s="19" t="s">
        <v>56</v>
      </c>
      <c r="AC6" s="19"/>
      <c r="AD6" s="11" t="s">
        <v>57</v>
      </c>
      <c r="AE6" s="11"/>
      <c r="AF6" s="12" t="s">
        <v>84</v>
      </c>
      <c r="AG6" s="15" t="s">
        <v>54</v>
      </c>
      <c r="AH6" s="14" t="s">
        <v>79</v>
      </c>
      <c r="AI6" s="11" t="s">
        <v>59</v>
      </c>
      <c r="AJ6" s="17">
        <v>100</v>
      </c>
      <c r="AK6" s="16">
        <v>0</v>
      </c>
      <c r="AL6" s="16">
        <v>0</v>
      </c>
      <c r="AM6" s="13"/>
      <c r="AN6" s="13"/>
      <c r="AO6" s="18">
        <f t="shared" si="0"/>
        <v>10</v>
      </c>
      <c r="AP6" s="251">
        <f t="shared" ca="1" si="1"/>
        <v>153</v>
      </c>
      <c r="AQ6" s="18" t="str">
        <f t="shared" ca="1" si="2"/>
        <v>Y</v>
      </c>
      <c r="AR6" s="18" t="str">
        <f t="shared" si="3"/>
        <v>Y</v>
      </c>
      <c r="AS6" s="18"/>
      <c r="AT6" s="252" t="s">
        <v>84</v>
      </c>
      <c r="AU6" s="18" t="s">
        <v>54</v>
      </c>
      <c r="AV6" s="252" t="s">
        <v>73</v>
      </c>
      <c r="AW6" s="18" t="str">
        <f t="shared" si="4"/>
        <v>MS+</v>
      </c>
      <c r="AX6" s="253">
        <f t="shared" si="5"/>
        <v>100</v>
      </c>
      <c r="AY6" s="258"/>
      <c r="AZ6" s="257"/>
    </row>
    <row r="7" spans="1:52" x14ac:dyDescent="0.25">
      <c r="A7" s="2">
        <v>2005</v>
      </c>
      <c r="B7" s="3">
        <v>3</v>
      </c>
      <c r="C7" s="3" t="s">
        <v>49</v>
      </c>
      <c r="D7" s="2" t="s">
        <v>85</v>
      </c>
      <c r="E7" s="4" t="s">
        <v>86</v>
      </c>
      <c r="F7" s="2" t="s">
        <v>64</v>
      </c>
      <c r="G7" s="5" t="s">
        <v>87</v>
      </c>
      <c r="H7" s="6">
        <v>38313</v>
      </c>
      <c r="I7" s="6">
        <v>38334</v>
      </c>
      <c r="J7" s="7">
        <v>38365</v>
      </c>
      <c r="K7" s="7">
        <v>38365</v>
      </c>
      <c r="L7" s="8">
        <v>38405</v>
      </c>
      <c r="M7" s="7">
        <v>38490</v>
      </c>
      <c r="N7" s="7">
        <v>38580</v>
      </c>
      <c r="O7" s="7">
        <v>39588</v>
      </c>
      <c r="P7" s="7">
        <v>39598</v>
      </c>
      <c r="Q7" s="9" t="s">
        <v>54</v>
      </c>
      <c r="R7" s="9" t="s">
        <v>54</v>
      </c>
      <c r="S7" s="10">
        <v>5</v>
      </c>
      <c r="T7" s="21">
        <f>14+9</f>
        <v>23</v>
      </c>
      <c r="U7" s="11" t="s">
        <v>55</v>
      </c>
      <c r="V7" s="12">
        <v>2</v>
      </c>
      <c r="W7" s="22">
        <v>3</v>
      </c>
      <c r="X7" s="11" t="s">
        <v>56</v>
      </c>
      <c r="Y7" s="11"/>
      <c r="Z7" s="13" t="s">
        <v>57</v>
      </c>
      <c r="AA7" s="13" t="s">
        <v>57</v>
      </c>
      <c r="AB7" s="19" t="s">
        <v>56</v>
      </c>
      <c r="AC7" s="19"/>
      <c r="AD7" s="14" t="s">
        <v>57</v>
      </c>
      <c r="AE7" s="11"/>
      <c r="AF7" s="12" t="s">
        <v>88</v>
      </c>
      <c r="AG7" s="15" t="s">
        <v>54</v>
      </c>
      <c r="AH7" s="14" t="s">
        <v>80</v>
      </c>
      <c r="AI7" s="14" t="s">
        <v>60</v>
      </c>
      <c r="AJ7" s="16">
        <v>0</v>
      </c>
      <c r="AK7" s="17">
        <v>25</v>
      </c>
      <c r="AL7" s="16">
        <v>0</v>
      </c>
      <c r="AM7" s="13"/>
      <c r="AN7" s="13"/>
      <c r="AO7" s="18">
        <f t="shared" si="0"/>
        <v>39</v>
      </c>
      <c r="AP7" s="251">
        <f t="shared" ca="1" si="1"/>
        <v>124</v>
      </c>
      <c r="AQ7" s="18" t="str">
        <f t="shared" ca="1" si="2"/>
        <v>Y</v>
      </c>
      <c r="AR7" s="18" t="str">
        <f t="shared" si="3"/>
        <v>Y</v>
      </c>
      <c r="AS7" s="18"/>
      <c r="AT7" s="252" t="s">
        <v>88</v>
      </c>
      <c r="AU7" s="18" t="s">
        <v>54</v>
      </c>
      <c r="AV7" s="252" t="s">
        <v>61</v>
      </c>
      <c r="AW7" s="18">
        <f t="shared" si="4"/>
        <v>0</v>
      </c>
      <c r="AX7" s="253">
        <f t="shared" si="5"/>
        <v>25</v>
      </c>
      <c r="AY7" s="258"/>
      <c r="AZ7" s="257"/>
    </row>
    <row r="8" spans="1:52" x14ac:dyDescent="0.25">
      <c r="A8" s="2">
        <v>2005</v>
      </c>
      <c r="B8" s="3">
        <v>3</v>
      </c>
      <c r="C8" s="3" t="s">
        <v>49</v>
      </c>
      <c r="D8" s="2" t="s">
        <v>89</v>
      </c>
      <c r="E8" s="4" t="s">
        <v>90</v>
      </c>
      <c r="F8" s="2" t="s">
        <v>64</v>
      </c>
      <c r="G8" s="5" t="s">
        <v>91</v>
      </c>
      <c r="H8" s="6">
        <v>38265</v>
      </c>
      <c r="I8" s="6">
        <v>38295</v>
      </c>
      <c r="J8" s="7">
        <v>38300</v>
      </c>
      <c r="K8" s="7">
        <v>38398</v>
      </c>
      <c r="L8" s="8">
        <v>38433</v>
      </c>
      <c r="M8" s="7">
        <v>38446</v>
      </c>
      <c r="N8" s="7">
        <v>38468</v>
      </c>
      <c r="O8" s="7">
        <v>38469</v>
      </c>
      <c r="P8" s="7">
        <v>38533</v>
      </c>
      <c r="Q8" s="9" t="s">
        <v>54</v>
      </c>
      <c r="R8" s="9" t="s">
        <v>54</v>
      </c>
      <c r="S8" s="10">
        <v>8</v>
      </c>
      <c r="T8" s="10">
        <v>5</v>
      </c>
      <c r="U8" s="11" t="s">
        <v>66</v>
      </c>
      <c r="V8" s="12">
        <v>1</v>
      </c>
      <c r="W8" s="12">
        <v>1</v>
      </c>
      <c r="X8" s="11" t="s">
        <v>56</v>
      </c>
      <c r="Y8" s="11"/>
      <c r="Z8" s="13" t="s">
        <v>57</v>
      </c>
      <c r="AA8" s="13" t="s">
        <v>57</v>
      </c>
      <c r="AB8" s="19" t="s">
        <v>56</v>
      </c>
      <c r="AC8" s="19"/>
      <c r="AD8" s="11" t="s">
        <v>57</v>
      </c>
      <c r="AE8" s="11"/>
      <c r="AF8" s="12" t="s">
        <v>58</v>
      </c>
      <c r="AG8" s="15" t="s">
        <v>54</v>
      </c>
      <c r="AH8" s="11" t="s">
        <v>59</v>
      </c>
      <c r="AI8" s="14" t="s">
        <v>60</v>
      </c>
      <c r="AJ8" s="16">
        <v>100</v>
      </c>
      <c r="AK8" s="17">
        <v>0</v>
      </c>
      <c r="AL8" s="16">
        <v>0</v>
      </c>
      <c r="AM8" s="13"/>
      <c r="AN8" s="13"/>
      <c r="AO8" s="18">
        <f t="shared" si="0"/>
        <v>3</v>
      </c>
      <c r="AP8" s="251">
        <f t="shared" ca="1" si="1"/>
        <v>159</v>
      </c>
      <c r="AQ8" s="18" t="str">
        <f t="shared" ca="1" si="2"/>
        <v>Y</v>
      </c>
      <c r="AR8" s="18" t="str">
        <f t="shared" si="3"/>
        <v>Y</v>
      </c>
      <c r="AS8" s="18"/>
      <c r="AT8" s="252" t="s">
        <v>58</v>
      </c>
      <c r="AU8" s="18" t="s">
        <v>54</v>
      </c>
      <c r="AV8" s="252" t="s">
        <v>61</v>
      </c>
      <c r="AW8" s="18">
        <f t="shared" si="4"/>
        <v>0</v>
      </c>
      <c r="AX8" s="253">
        <f t="shared" si="5"/>
        <v>100</v>
      </c>
      <c r="AY8" s="258"/>
      <c r="AZ8" s="257"/>
    </row>
    <row r="9" spans="1:52" x14ac:dyDescent="0.25">
      <c r="A9" s="2">
        <v>2005</v>
      </c>
      <c r="B9" s="3">
        <v>3</v>
      </c>
      <c r="C9" s="3" t="s">
        <v>49</v>
      </c>
      <c r="D9" s="2" t="s">
        <v>92</v>
      </c>
      <c r="E9" s="4" t="s">
        <v>93</v>
      </c>
      <c r="F9" s="2" t="s">
        <v>69</v>
      </c>
      <c r="G9" s="5" t="s">
        <v>94</v>
      </c>
      <c r="H9" s="6">
        <v>38337</v>
      </c>
      <c r="I9" s="6" t="s">
        <v>54</v>
      </c>
      <c r="J9" s="7">
        <v>38393</v>
      </c>
      <c r="K9" s="7">
        <v>38405</v>
      </c>
      <c r="L9" s="8">
        <v>38442</v>
      </c>
      <c r="M9" s="7">
        <v>38506</v>
      </c>
      <c r="N9" s="7">
        <v>38579</v>
      </c>
      <c r="O9" s="7">
        <v>38610</v>
      </c>
      <c r="P9" s="7">
        <v>38717</v>
      </c>
      <c r="Q9" s="9" t="s">
        <v>54</v>
      </c>
      <c r="R9" s="9" t="s">
        <v>54</v>
      </c>
      <c r="S9" s="10">
        <v>23</v>
      </c>
      <c r="T9" s="10">
        <v>10</v>
      </c>
      <c r="U9" s="11" t="s">
        <v>55</v>
      </c>
      <c r="V9" s="12">
        <v>1</v>
      </c>
      <c r="W9" s="12">
        <v>1</v>
      </c>
      <c r="X9" s="11" t="s">
        <v>56</v>
      </c>
      <c r="Y9" s="11"/>
      <c r="Z9" s="13" t="s">
        <v>54</v>
      </c>
      <c r="AA9" s="13" t="s">
        <v>57</v>
      </c>
      <c r="AB9" s="14" t="s">
        <v>54</v>
      </c>
      <c r="AC9" s="14" t="s">
        <v>95</v>
      </c>
      <c r="AD9" s="11" t="s">
        <v>72</v>
      </c>
      <c r="AE9" s="11"/>
      <c r="AF9" s="12" t="s">
        <v>84</v>
      </c>
      <c r="AG9" s="15" t="s">
        <v>54</v>
      </c>
      <c r="AH9" s="11" t="s">
        <v>59</v>
      </c>
      <c r="AI9" s="14" t="s">
        <v>80</v>
      </c>
      <c r="AJ9" s="16">
        <v>0</v>
      </c>
      <c r="AK9" s="17">
        <v>10</v>
      </c>
      <c r="AL9" s="16">
        <v>0</v>
      </c>
      <c r="AM9" s="13"/>
      <c r="AN9" s="13"/>
      <c r="AO9" s="18">
        <f t="shared" si="0"/>
        <v>9</v>
      </c>
      <c r="AP9" s="251">
        <f t="shared" ca="1" si="1"/>
        <v>153</v>
      </c>
      <c r="AQ9" s="18" t="str">
        <f t="shared" ca="1" si="2"/>
        <v>Y</v>
      </c>
      <c r="AR9" s="18" t="str">
        <f t="shared" si="3"/>
        <v>Y</v>
      </c>
      <c r="AS9" s="18"/>
      <c r="AT9" s="252" t="s">
        <v>84</v>
      </c>
      <c r="AU9" s="18" t="s">
        <v>54</v>
      </c>
      <c r="AV9" s="252" t="s">
        <v>73</v>
      </c>
      <c r="AW9" s="18" t="str">
        <f t="shared" si="4"/>
        <v>MS+</v>
      </c>
      <c r="AX9" s="253">
        <f t="shared" si="5"/>
        <v>10</v>
      </c>
      <c r="AY9" s="258"/>
      <c r="AZ9" s="257"/>
    </row>
    <row r="10" spans="1:52" ht="12" customHeight="1" x14ac:dyDescent="0.25">
      <c r="A10" s="2">
        <v>2005</v>
      </c>
      <c r="B10" s="2">
        <v>4</v>
      </c>
      <c r="C10" s="3" t="s">
        <v>49</v>
      </c>
      <c r="D10" s="3" t="s">
        <v>96</v>
      </c>
      <c r="E10" s="4" t="s">
        <v>97</v>
      </c>
      <c r="F10" s="2" t="s">
        <v>64</v>
      </c>
      <c r="G10" s="5" t="s">
        <v>87</v>
      </c>
      <c r="H10" s="6">
        <v>38299</v>
      </c>
      <c r="I10" s="6">
        <v>38306</v>
      </c>
      <c r="J10" s="7">
        <v>38380</v>
      </c>
      <c r="K10" s="7">
        <v>38400</v>
      </c>
      <c r="L10" s="8">
        <v>38447</v>
      </c>
      <c r="M10" s="7">
        <v>38490</v>
      </c>
      <c r="N10" s="7">
        <v>38531</v>
      </c>
      <c r="O10" s="7">
        <v>38630</v>
      </c>
      <c r="P10" s="7">
        <v>38837</v>
      </c>
      <c r="Q10" s="9" t="s">
        <v>54</v>
      </c>
      <c r="R10" s="9" t="s">
        <v>54</v>
      </c>
      <c r="S10" s="10">
        <v>0</v>
      </c>
      <c r="T10" s="10">
        <v>0</v>
      </c>
      <c r="U10" s="14" t="s">
        <v>98</v>
      </c>
      <c r="V10" s="12">
        <v>1</v>
      </c>
      <c r="W10" s="12">
        <v>3</v>
      </c>
      <c r="X10" s="11" t="s">
        <v>56</v>
      </c>
      <c r="Y10" s="11"/>
      <c r="Z10" s="13" t="s">
        <v>57</v>
      </c>
      <c r="AA10" s="13" t="s">
        <v>57</v>
      </c>
      <c r="AB10" s="19" t="s">
        <v>56</v>
      </c>
      <c r="AC10" s="19"/>
      <c r="AD10" s="11" t="s">
        <v>57</v>
      </c>
      <c r="AE10" s="11"/>
      <c r="AF10" s="12" t="s">
        <v>84</v>
      </c>
      <c r="AG10" s="15" t="s">
        <v>54</v>
      </c>
      <c r="AH10" s="11" t="s">
        <v>60</v>
      </c>
      <c r="AI10" s="11"/>
      <c r="AJ10" s="17">
        <v>0</v>
      </c>
      <c r="AK10" s="16">
        <v>67</v>
      </c>
      <c r="AL10" s="16">
        <v>0</v>
      </c>
      <c r="AM10" s="13"/>
      <c r="AN10" s="13"/>
      <c r="AO10" s="18">
        <f t="shared" si="0"/>
        <v>12</v>
      </c>
      <c r="AP10" s="251">
        <f t="shared" ca="1" si="1"/>
        <v>149</v>
      </c>
      <c r="AQ10" s="18" t="str">
        <f t="shared" ca="1" si="2"/>
        <v>Y</v>
      </c>
      <c r="AR10" s="18" t="str">
        <f t="shared" si="3"/>
        <v>Y</v>
      </c>
      <c r="AS10" s="252" t="s">
        <v>99</v>
      </c>
      <c r="AT10" s="252" t="s">
        <v>84</v>
      </c>
      <c r="AU10" s="18" t="s">
        <v>100</v>
      </c>
      <c r="AV10" s="252" t="s">
        <v>101</v>
      </c>
      <c r="AW10" s="18">
        <f t="shared" si="4"/>
        <v>0</v>
      </c>
      <c r="AX10" s="253">
        <f t="shared" si="5"/>
        <v>67</v>
      </c>
      <c r="AY10" s="258"/>
      <c r="AZ10" s="257"/>
    </row>
    <row r="11" spans="1:52" x14ac:dyDescent="0.25">
      <c r="A11" s="2">
        <v>2005</v>
      </c>
      <c r="B11" s="2">
        <v>4</v>
      </c>
      <c r="C11" s="3" t="s">
        <v>49</v>
      </c>
      <c r="D11" s="2" t="s">
        <v>102</v>
      </c>
      <c r="E11" s="4" t="s">
        <v>103</v>
      </c>
      <c r="F11" s="2" t="s">
        <v>52</v>
      </c>
      <c r="G11" s="5" t="s">
        <v>104</v>
      </c>
      <c r="H11" s="6">
        <v>38383</v>
      </c>
      <c r="I11" s="6" t="s">
        <v>54</v>
      </c>
      <c r="J11" s="7">
        <v>38433</v>
      </c>
      <c r="K11" s="7">
        <v>38443</v>
      </c>
      <c r="L11" s="8">
        <v>38475</v>
      </c>
      <c r="M11" s="7">
        <v>38490</v>
      </c>
      <c r="N11" s="7">
        <v>38589</v>
      </c>
      <c r="O11" s="7">
        <v>38597</v>
      </c>
      <c r="P11" s="7">
        <v>38898</v>
      </c>
      <c r="Q11" s="9" t="s">
        <v>54</v>
      </c>
      <c r="R11" s="9" t="s">
        <v>54</v>
      </c>
      <c r="S11" s="10">
        <v>50</v>
      </c>
      <c r="T11" s="10">
        <v>9</v>
      </c>
      <c r="U11" s="11" t="s">
        <v>55</v>
      </c>
      <c r="V11" s="12">
        <v>1</v>
      </c>
      <c r="W11" s="12">
        <v>1</v>
      </c>
      <c r="X11" s="11" t="s">
        <v>56</v>
      </c>
      <c r="Y11" s="11"/>
      <c r="Z11" s="13" t="s">
        <v>57</v>
      </c>
      <c r="AA11" s="13" t="s">
        <v>57</v>
      </c>
      <c r="AB11" s="14" t="s">
        <v>54</v>
      </c>
      <c r="AC11" s="14" t="s">
        <v>105</v>
      </c>
      <c r="AD11" s="11" t="s">
        <v>106</v>
      </c>
      <c r="AE11" s="11"/>
      <c r="AF11" s="12" t="s">
        <v>84</v>
      </c>
      <c r="AG11" s="15" t="s">
        <v>54</v>
      </c>
      <c r="AH11" s="11" t="s">
        <v>59</v>
      </c>
      <c r="AI11" s="11" t="s">
        <v>80</v>
      </c>
      <c r="AJ11" s="16">
        <v>0</v>
      </c>
      <c r="AK11" s="17">
        <v>60</v>
      </c>
      <c r="AL11" s="16">
        <v>0</v>
      </c>
      <c r="AM11" s="13"/>
      <c r="AN11" s="13"/>
      <c r="AO11" s="18">
        <f t="shared" si="0"/>
        <v>13</v>
      </c>
      <c r="AP11" s="251">
        <f t="shared" ca="1" si="1"/>
        <v>147</v>
      </c>
      <c r="AQ11" s="18" t="str">
        <f t="shared" ca="1" si="2"/>
        <v>Y</v>
      </c>
      <c r="AR11" s="18" t="str">
        <f t="shared" si="3"/>
        <v>Y</v>
      </c>
      <c r="AS11" s="18"/>
      <c r="AT11" s="252" t="s">
        <v>84</v>
      </c>
      <c r="AU11" s="18" t="s">
        <v>54</v>
      </c>
      <c r="AV11" s="252" t="s">
        <v>73</v>
      </c>
      <c r="AW11" s="18" t="str">
        <f t="shared" si="4"/>
        <v>MS+</v>
      </c>
      <c r="AX11" s="253">
        <f t="shared" si="5"/>
        <v>60</v>
      </c>
      <c r="AY11" s="258"/>
      <c r="AZ11" s="257"/>
    </row>
    <row r="12" spans="1:52" x14ac:dyDescent="0.25">
      <c r="A12" s="2">
        <v>2005</v>
      </c>
      <c r="B12" s="2">
        <v>4</v>
      </c>
      <c r="C12" s="3" t="s">
        <v>49</v>
      </c>
      <c r="D12" s="2" t="s">
        <v>107</v>
      </c>
      <c r="E12" s="4" t="s">
        <v>108</v>
      </c>
      <c r="F12" s="2" t="s">
        <v>52</v>
      </c>
      <c r="G12" s="5" t="s">
        <v>109</v>
      </c>
      <c r="H12" s="6">
        <v>38264</v>
      </c>
      <c r="I12" s="6">
        <v>38391</v>
      </c>
      <c r="J12" s="7">
        <v>38455</v>
      </c>
      <c r="K12" s="7">
        <v>38462</v>
      </c>
      <c r="L12" s="8">
        <v>38496</v>
      </c>
      <c r="M12" s="7">
        <v>38546</v>
      </c>
      <c r="N12" s="7">
        <v>38580</v>
      </c>
      <c r="O12" s="7">
        <v>38586</v>
      </c>
      <c r="P12" s="7">
        <v>38807</v>
      </c>
      <c r="Q12" s="9" t="s">
        <v>54</v>
      </c>
      <c r="R12" s="9" t="s">
        <v>54</v>
      </c>
      <c r="S12" s="10">
        <v>0</v>
      </c>
      <c r="T12" s="10">
        <v>10</v>
      </c>
      <c r="U12" s="11" t="s">
        <v>55</v>
      </c>
      <c r="V12" s="12">
        <v>1</v>
      </c>
      <c r="W12" s="12">
        <v>1</v>
      </c>
      <c r="X12" s="11" t="s">
        <v>56</v>
      </c>
      <c r="Y12" s="11"/>
      <c r="Z12" s="13" t="s">
        <v>54</v>
      </c>
      <c r="AA12" s="13" t="s">
        <v>57</v>
      </c>
      <c r="AB12" s="19" t="s">
        <v>56</v>
      </c>
      <c r="AC12" s="19"/>
      <c r="AD12" s="11" t="s">
        <v>57</v>
      </c>
      <c r="AE12" s="11"/>
      <c r="AF12" s="12" t="s">
        <v>84</v>
      </c>
      <c r="AG12" s="15" t="s">
        <v>54</v>
      </c>
      <c r="AH12" s="11" t="s">
        <v>80</v>
      </c>
      <c r="AI12" s="11" t="s">
        <v>80</v>
      </c>
      <c r="AJ12" s="16">
        <v>0</v>
      </c>
      <c r="AK12" s="17">
        <v>40</v>
      </c>
      <c r="AL12" s="16">
        <v>0</v>
      </c>
      <c r="AM12" s="13"/>
      <c r="AN12" s="13"/>
      <c r="AO12" s="18">
        <f t="shared" si="0"/>
        <v>10</v>
      </c>
      <c r="AP12" s="251">
        <f t="shared" ca="1" si="1"/>
        <v>150</v>
      </c>
      <c r="AQ12" s="18" t="str">
        <f t="shared" ca="1" si="2"/>
        <v>Y</v>
      </c>
      <c r="AR12" s="18" t="str">
        <f t="shared" si="3"/>
        <v>Y</v>
      </c>
      <c r="AS12" s="18"/>
      <c r="AT12" s="252" t="s">
        <v>84</v>
      </c>
      <c r="AU12" s="18" t="s">
        <v>54</v>
      </c>
      <c r="AV12" s="252" t="s">
        <v>73</v>
      </c>
      <c r="AW12" s="18" t="str">
        <f t="shared" si="4"/>
        <v>MS+</v>
      </c>
      <c r="AX12" s="253">
        <f t="shared" si="5"/>
        <v>40</v>
      </c>
      <c r="AY12" s="258"/>
      <c r="AZ12" s="257"/>
    </row>
    <row r="13" spans="1:52" x14ac:dyDescent="0.25">
      <c r="A13" s="2">
        <v>2005</v>
      </c>
      <c r="B13" s="2">
        <v>4</v>
      </c>
      <c r="C13" s="3" t="s">
        <v>49</v>
      </c>
      <c r="D13" s="2" t="s">
        <v>110</v>
      </c>
      <c r="E13" s="4" t="s">
        <v>111</v>
      </c>
      <c r="F13" s="2" t="s">
        <v>64</v>
      </c>
      <c r="G13" s="5" t="s">
        <v>112</v>
      </c>
      <c r="H13" s="6">
        <v>38418</v>
      </c>
      <c r="I13" s="6">
        <v>38456</v>
      </c>
      <c r="J13" s="7">
        <v>38456</v>
      </c>
      <c r="K13" s="7">
        <v>38468</v>
      </c>
      <c r="L13" s="8">
        <v>38498</v>
      </c>
      <c r="M13" s="7">
        <v>38555</v>
      </c>
      <c r="N13" s="7">
        <v>38646</v>
      </c>
      <c r="O13" s="7">
        <v>38659</v>
      </c>
      <c r="P13" s="7">
        <v>38868</v>
      </c>
      <c r="Q13" s="9" t="s">
        <v>54</v>
      </c>
      <c r="R13" s="9" t="s">
        <v>54</v>
      </c>
      <c r="S13" s="10">
        <v>13</v>
      </c>
      <c r="T13" s="10">
        <v>8</v>
      </c>
      <c r="U13" s="11" t="s">
        <v>55</v>
      </c>
      <c r="V13" s="12">
        <v>1</v>
      </c>
      <c r="W13" s="12">
        <v>1</v>
      </c>
      <c r="X13" s="11" t="s">
        <v>56</v>
      </c>
      <c r="Y13" s="11"/>
      <c r="Z13" s="13" t="s">
        <v>57</v>
      </c>
      <c r="AA13" s="13" t="s">
        <v>57</v>
      </c>
      <c r="AB13" s="19" t="s">
        <v>56</v>
      </c>
      <c r="AC13" s="19">
        <v>402</v>
      </c>
      <c r="AD13" s="14" t="s">
        <v>106</v>
      </c>
      <c r="AE13" s="11"/>
      <c r="AF13" s="12" t="s">
        <v>84</v>
      </c>
      <c r="AG13" s="15" t="s">
        <v>54</v>
      </c>
      <c r="AH13" s="14" t="s">
        <v>60</v>
      </c>
      <c r="AI13" s="14" t="s">
        <v>60</v>
      </c>
      <c r="AJ13" s="16">
        <v>0</v>
      </c>
      <c r="AK13" s="17">
        <v>15</v>
      </c>
      <c r="AL13" s="16">
        <v>0</v>
      </c>
      <c r="AM13" s="13"/>
      <c r="AN13" s="13"/>
      <c r="AO13" s="18">
        <f t="shared" si="0"/>
        <v>12</v>
      </c>
      <c r="AP13" s="251">
        <f t="shared" ca="1" si="1"/>
        <v>148</v>
      </c>
      <c r="AQ13" s="18" t="str">
        <f t="shared" ca="1" si="2"/>
        <v>Y</v>
      </c>
      <c r="AR13" s="18" t="str">
        <f t="shared" si="3"/>
        <v>Y</v>
      </c>
      <c r="AS13" s="18"/>
      <c r="AT13" s="252" t="s">
        <v>84</v>
      </c>
      <c r="AU13" s="18" t="s">
        <v>54</v>
      </c>
      <c r="AV13" s="252" t="s">
        <v>61</v>
      </c>
      <c r="AW13" s="18">
        <f t="shared" si="4"/>
        <v>0</v>
      </c>
      <c r="AX13" s="253">
        <f t="shared" si="5"/>
        <v>15</v>
      </c>
      <c r="AY13" s="258"/>
      <c r="AZ13" s="257"/>
    </row>
    <row r="14" spans="1:52" x14ac:dyDescent="0.25">
      <c r="A14" s="2">
        <v>2005</v>
      </c>
      <c r="B14" s="2">
        <v>4</v>
      </c>
      <c r="C14" s="3" t="s">
        <v>49</v>
      </c>
      <c r="D14" s="2" t="s">
        <v>113</v>
      </c>
      <c r="E14" s="4" t="s">
        <v>114</v>
      </c>
      <c r="F14" s="2" t="s">
        <v>64</v>
      </c>
      <c r="G14" s="5" t="s">
        <v>115</v>
      </c>
      <c r="H14" s="6">
        <v>38338</v>
      </c>
      <c r="I14" s="6">
        <v>38461</v>
      </c>
      <c r="J14" s="7">
        <v>38461</v>
      </c>
      <c r="K14" s="7">
        <v>38475</v>
      </c>
      <c r="L14" s="8">
        <v>38505</v>
      </c>
      <c r="M14" s="7">
        <v>38818</v>
      </c>
      <c r="N14" s="7">
        <v>38847</v>
      </c>
      <c r="O14" s="7">
        <v>38849</v>
      </c>
      <c r="P14" s="7">
        <v>38898</v>
      </c>
      <c r="Q14" s="9" t="s">
        <v>54</v>
      </c>
      <c r="R14" s="9" t="s">
        <v>54</v>
      </c>
      <c r="S14" s="10">
        <v>0</v>
      </c>
      <c r="T14" s="10">
        <v>11</v>
      </c>
      <c r="U14" s="11" t="s">
        <v>66</v>
      </c>
      <c r="V14" s="12">
        <v>1</v>
      </c>
      <c r="W14" s="12">
        <v>1</v>
      </c>
      <c r="X14" s="11" t="s">
        <v>56</v>
      </c>
      <c r="Y14" s="11"/>
      <c r="Z14" s="13" t="s">
        <v>57</v>
      </c>
      <c r="AA14" s="13" t="s">
        <v>57</v>
      </c>
      <c r="AB14" s="19" t="s">
        <v>56</v>
      </c>
      <c r="AC14" s="19"/>
      <c r="AD14" s="14" t="s">
        <v>57</v>
      </c>
      <c r="AE14" s="11"/>
      <c r="AF14" s="12" t="s">
        <v>84</v>
      </c>
      <c r="AG14" s="15" t="s">
        <v>54</v>
      </c>
      <c r="AH14" s="11" t="s">
        <v>59</v>
      </c>
      <c r="AI14" s="11" t="s">
        <v>59</v>
      </c>
      <c r="AJ14" s="17">
        <v>658.3</v>
      </c>
      <c r="AK14" s="16">
        <v>0</v>
      </c>
      <c r="AL14" s="16">
        <v>0</v>
      </c>
      <c r="AM14" s="13"/>
      <c r="AN14" s="13"/>
      <c r="AO14" s="18">
        <f t="shared" si="0"/>
        <v>12</v>
      </c>
      <c r="AP14" s="251">
        <f t="shared" ca="1" si="1"/>
        <v>147</v>
      </c>
      <c r="AQ14" s="18" t="str">
        <f t="shared" ca="1" si="2"/>
        <v>Y</v>
      </c>
      <c r="AR14" s="18" t="str">
        <f t="shared" si="3"/>
        <v>Y</v>
      </c>
      <c r="AS14" s="18"/>
      <c r="AT14" s="252" t="s">
        <v>84</v>
      </c>
      <c r="AU14" s="18" t="s">
        <v>54</v>
      </c>
      <c r="AV14" s="252" t="s">
        <v>73</v>
      </c>
      <c r="AW14" s="18" t="str">
        <f t="shared" si="4"/>
        <v>MS+</v>
      </c>
      <c r="AX14" s="253">
        <f t="shared" si="5"/>
        <v>658.3</v>
      </c>
      <c r="AY14" s="258"/>
      <c r="AZ14" s="257"/>
    </row>
    <row r="15" spans="1:52" x14ac:dyDescent="0.25">
      <c r="A15" s="2">
        <v>2005</v>
      </c>
      <c r="B15" s="2">
        <v>4</v>
      </c>
      <c r="C15" s="3" t="s">
        <v>49</v>
      </c>
      <c r="D15" s="2" t="s">
        <v>116</v>
      </c>
      <c r="E15" s="4" t="s">
        <v>117</v>
      </c>
      <c r="F15" s="2" t="s">
        <v>64</v>
      </c>
      <c r="G15" s="5" t="s">
        <v>118</v>
      </c>
      <c r="H15" s="6">
        <v>38455</v>
      </c>
      <c r="I15" s="6">
        <v>38475</v>
      </c>
      <c r="J15" s="7">
        <v>38474</v>
      </c>
      <c r="K15" s="7">
        <v>38476</v>
      </c>
      <c r="L15" s="8">
        <v>38512</v>
      </c>
      <c r="M15" s="7">
        <v>38519</v>
      </c>
      <c r="N15" s="7">
        <v>38534</v>
      </c>
      <c r="O15" s="7">
        <v>38580</v>
      </c>
      <c r="P15" s="7">
        <v>38898</v>
      </c>
      <c r="Q15" s="9" t="s">
        <v>54</v>
      </c>
      <c r="R15" s="9" t="s">
        <v>54</v>
      </c>
      <c r="S15" s="10">
        <v>0</v>
      </c>
      <c r="T15" s="10">
        <v>12</v>
      </c>
      <c r="U15" s="11" t="s">
        <v>66</v>
      </c>
      <c r="V15" s="12">
        <v>1</v>
      </c>
      <c r="W15" s="12">
        <v>1</v>
      </c>
      <c r="X15" s="11" t="s">
        <v>56</v>
      </c>
      <c r="Y15" s="11"/>
      <c r="Z15" s="13" t="s">
        <v>57</v>
      </c>
      <c r="AA15" s="13" t="s">
        <v>57</v>
      </c>
      <c r="AB15" s="19" t="s">
        <v>56</v>
      </c>
      <c r="AC15" s="19"/>
      <c r="AD15" s="11" t="s">
        <v>57</v>
      </c>
      <c r="AE15" s="11"/>
      <c r="AF15" s="12" t="s">
        <v>84</v>
      </c>
      <c r="AG15" s="15" t="s">
        <v>54</v>
      </c>
      <c r="AH15" s="11" t="s">
        <v>59</v>
      </c>
      <c r="AI15" s="11" t="s">
        <v>80</v>
      </c>
      <c r="AJ15" s="17">
        <v>75.38</v>
      </c>
      <c r="AK15" s="16">
        <v>0</v>
      </c>
      <c r="AL15" s="16">
        <v>0</v>
      </c>
      <c r="AM15" s="13"/>
      <c r="AN15" s="13"/>
      <c r="AO15" s="18">
        <f t="shared" si="0"/>
        <v>12</v>
      </c>
      <c r="AP15" s="251">
        <f t="shared" ca="1" si="1"/>
        <v>147</v>
      </c>
      <c r="AQ15" s="18" t="str">
        <f t="shared" ca="1" si="2"/>
        <v>Y</v>
      </c>
      <c r="AR15" s="18" t="str">
        <f t="shared" si="3"/>
        <v>Y</v>
      </c>
      <c r="AS15" s="18"/>
      <c r="AT15" s="252" t="s">
        <v>84</v>
      </c>
      <c r="AU15" s="18" t="s">
        <v>54</v>
      </c>
      <c r="AV15" s="252" t="s">
        <v>73</v>
      </c>
      <c r="AW15" s="18" t="str">
        <f t="shared" si="4"/>
        <v>MS+</v>
      </c>
      <c r="AX15" s="253">
        <f t="shared" si="5"/>
        <v>75.38</v>
      </c>
      <c r="AY15" s="258"/>
      <c r="AZ15" s="257"/>
    </row>
    <row r="16" spans="1:52" x14ac:dyDescent="0.25">
      <c r="A16" s="2">
        <v>2005</v>
      </c>
      <c r="B16" s="2">
        <v>4</v>
      </c>
      <c r="C16" s="3" t="s">
        <v>49</v>
      </c>
      <c r="D16" s="2" t="s">
        <v>119</v>
      </c>
      <c r="E16" s="4" t="s">
        <v>120</v>
      </c>
      <c r="F16" s="2" t="s">
        <v>64</v>
      </c>
      <c r="G16" s="5" t="s">
        <v>115</v>
      </c>
      <c r="H16" s="6">
        <v>38365</v>
      </c>
      <c r="I16" s="6">
        <v>38454</v>
      </c>
      <c r="J16" s="7">
        <v>38462</v>
      </c>
      <c r="K16" s="7">
        <v>38442</v>
      </c>
      <c r="L16" s="8">
        <v>38517</v>
      </c>
      <c r="M16" s="7">
        <v>38818</v>
      </c>
      <c r="N16" s="7">
        <v>38846</v>
      </c>
      <c r="O16" s="7">
        <v>38847</v>
      </c>
      <c r="P16" s="7">
        <v>38898</v>
      </c>
      <c r="Q16" s="9" t="s">
        <v>54</v>
      </c>
      <c r="R16" s="9" t="s">
        <v>54</v>
      </c>
      <c r="S16" s="10">
        <v>26</v>
      </c>
      <c r="T16" s="10">
        <v>9</v>
      </c>
      <c r="U16" s="11" t="s">
        <v>66</v>
      </c>
      <c r="V16" s="12">
        <v>1</v>
      </c>
      <c r="W16" s="12">
        <v>1</v>
      </c>
      <c r="X16" s="11" t="s">
        <v>56</v>
      </c>
      <c r="Y16" s="11"/>
      <c r="Z16" s="13" t="s">
        <v>57</v>
      </c>
      <c r="AA16" s="13" t="s">
        <v>57</v>
      </c>
      <c r="AB16" s="19" t="s">
        <v>56</v>
      </c>
      <c r="AC16" s="19"/>
      <c r="AD16" s="11" t="s">
        <v>57</v>
      </c>
      <c r="AE16" s="11"/>
      <c r="AF16" s="12" t="s">
        <v>84</v>
      </c>
      <c r="AG16" s="15" t="s">
        <v>54</v>
      </c>
      <c r="AH16" s="11" t="s">
        <v>59</v>
      </c>
      <c r="AI16" s="14" t="s">
        <v>80</v>
      </c>
      <c r="AJ16" s="17">
        <v>502.52</v>
      </c>
      <c r="AK16" s="16">
        <v>0</v>
      </c>
      <c r="AL16" s="16">
        <v>0</v>
      </c>
      <c r="AM16" s="13"/>
      <c r="AN16" s="13"/>
      <c r="AO16" s="18">
        <f t="shared" si="0"/>
        <v>12</v>
      </c>
      <c r="AP16" s="251">
        <f t="shared" ca="1" si="1"/>
        <v>147</v>
      </c>
      <c r="AQ16" s="18" t="str">
        <f t="shared" ca="1" si="2"/>
        <v>Y</v>
      </c>
      <c r="AR16" s="18" t="str">
        <f t="shared" si="3"/>
        <v>Y</v>
      </c>
      <c r="AS16" s="18"/>
      <c r="AT16" s="252" t="s">
        <v>84</v>
      </c>
      <c r="AU16" s="18" t="s">
        <v>54</v>
      </c>
      <c r="AV16" s="252" t="s">
        <v>73</v>
      </c>
      <c r="AW16" s="18" t="str">
        <f t="shared" si="4"/>
        <v>MS+</v>
      </c>
      <c r="AX16" s="253">
        <f t="shared" si="5"/>
        <v>502.52</v>
      </c>
      <c r="AY16" s="258"/>
      <c r="AZ16" s="257"/>
    </row>
    <row r="17" spans="1:52" x14ac:dyDescent="0.25">
      <c r="A17" s="2">
        <v>2005</v>
      </c>
      <c r="B17" s="2">
        <v>4</v>
      </c>
      <c r="C17" s="3" t="s">
        <v>49</v>
      </c>
      <c r="D17" s="2" t="s">
        <v>121</v>
      </c>
      <c r="E17" s="4" t="s">
        <v>122</v>
      </c>
      <c r="F17" s="2" t="s">
        <v>52</v>
      </c>
      <c r="G17" s="5" t="s">
        <v>123</v>
      </c>
      <c r="H17" s="6">
        <v>38295</v>
      </c>
      <c r="I17" s="6" t="s">
        <v>54</v>
      </c>
      <c r="J17" s="7">
        <v>38405</v>
      </c>
      <c r="K17" s="7">
        <v>38457</v>
      </c>
      <c r="L17" s="8">
        <v>38519</v>
      </c>
      <c r="M17" s="7">
        <v>38531</v>
      </c>
      <c r="N17" s="7">
        <v>38567</v>
      </c>
      <c r="O17" s="7">
        <v>38574</v>
      </c>
      <c r="P17" s="7">
        <v>38898</v>
      </c>
      <c r="Q17" s="9" t="s">
        <v>54</v>
      </c>
      <c r="R17" s="9" t="s">
        <v>54</v>
      </c>
      <c r="S17" s="10">
        <v>46</v>
      </c>
      <c r="T17" s="10">
        <v>21</v>
      </c>
      <c r="U17" s="11" t="s">
        <v>55</v>
      </c>
      <c r="V17" s="12">
        <v>1</v>
      </c>
      <c r="W17" s="12">
        <v>1</v>
      </c>
      <c r="X17" s="11" t="s">
        <v>56</v>
      </c>
      <c r="Y17" s="11"/>
      <c r="Z17" s="13" t="s">
        <v>54</v>
      </c>
      <c r="AA17" s="13" t="s">
        <v>57</v>
      </c>
      <c r="AB17" s="19" t="s">
        <v>56</v>
      </c>
      <c r="AC17" s="19"/>
      <c r="AD17" s="11" t="s">
        <v>57</v>
      </c>
      <c r="AE17" s="11"/>
      <c r="AF17" s="12" t="s">
        <v>84</v>
      </c>
      <c r="AG17" s="15" t="s">
        <v>54</v>
      </c>
      <c r="AH17" s="11" t="s">
        <v>59</v>
      </c>
      <c r="AI17" s="11" t="s">
        <v>80</v>
      </c>
      <c r="AJ17" s="16">
        <v>0</v>
      </c>
      <c r="AK17" s="17">
        <v>15</v>
      </c>
      <c r="AL17" s="16">
        <v>0</v>
      </c>
      <c r="AM17" s="13"/>
      <c r="AN17" s="13"/>
      <c r="AO17" s="18">
        <f t="shared" si="0"/>
        <v>12</v>
      </c>
      <c r="AP17" s="251">
        <f t="shared" ca="1" si="1"/>
        <v>147</v>
      </c>
      <c r="AQ17" s="18" t="str">
        <f t="shared" ca="1" si="2"/>
        <v>Y</v>
      </c>
      <c r="AR17" s="18" t="str">
        <f t="shared" si="3"/>
        <v>Y</v>
      </c>
      <c r="AS17" s="18"/>
      <c r="AT17" s="252" t="s">
        <v>84</v>
      </c>
      <c r="AU17" s="18" t="s">
        <v>54</v>
      </c>
      <c r="AV17" s="252" t="s">
        <v>73</v>
      </c>
      <c r="AW17" s="18" t="str">
        <f t="shared" si="4"/>
        <v>MS+</v>
      </c>
      <c r="AX17" s="253">
        <f t="shared" si="5"/>
        <v>15</v>
      </c>
      <c r="AY17" s="258"/>
      <c r="AZ17" s="257"/>
    </row>
    <row r="18" spans="1:52" x14ac:dyDescent="0.25">
      <c r="A18" s="2">
        <v>2005</v>
      </c>
      <c r="B18" s="2">
        <v>4</v>
      </c>
      <c r="C18" s="3" t="s">
        <v>49</v>
      </c>
      <c r="D18" s="3" t="s">
        <v>124</v>
      </c>
      <c r="E18" s="4" t="s">
        <v>125</v>
      </c>
      <c r="F18" s="2" t="s">
        <v>69</v>
      </c>
      <c r="G18" s="5" t="s">
        <v>126</v>
      </c>
      <c r="H18" s="6">
        <v>38421</v>
      </c>
      <c r="I18" s="6">
        <v>38477</v>
      </c>
      <c r="J18" s="7">
        <v>38477</v>
      </c>
      <c r="K18" s="7">
        <v>38492</v>
      </c>
      <c r="L18" s="8">
        <v>38533</v>
      </c>
      <c r="M18" s="7">
        <v>38610</v>
      </c>
      <c r="N18" s="7">
        <v>38681</v>
      </c>
      <c r="O18" s="7">
        <v>38715</v>
      </c>
      <c r="P18" s="7">
        <v>38717</v>
      </c>
      <c r="Q18" s="9" t="s">
        <v>54</v>
      </c>
      <c r="R18" s="9" t="s">
        <v>54</v>
      </c>
      <c r="S18" s="10">
        <v>30</v>
      </c>
      <c r="T18" s="10">
        <v>14</v>
      </c>
      <c r="U18" s="11" t="s">
        <v>55</v>
      </c>
      <c r="V18" s="12">
        <v>1</v>
      </c>
      <c r="W18" s="12">
        <v>1</v>
      </c>
      <c r="X18" s="11" t="s">
        <v>56</v>
      </c>
      <c r="Y18" s="11"/>
      <c r="Z18" s="13" t="s">
        <v>57</v>
      </c>
      <c r="AA18" s="13" t="s">
        <v>57</v>
      </c>
      <c r="AB18" s="14" t="s">
        <v>54</v>
      </c>
      <c r="AC18" s="14" t="s">
        <v>127</v>
      </c>
      <c r="AD18" s="11" t="s">
        <v>106</v>
      </c>
      <c r="AE18" s="11"/>
      <c r="AF18" s="12" t="s">
        <v>84</v>
      </c>
      <c r="AG18" s="15" t="s">
        <v>54</v>
      </c>
      <c r="AH18" s="11" t="s">
        <v>59</v>
      </c>
      <c r="AI18" s="11" t="s">
        <v>59</v>
      </c>
      <c r="AJ18" s="16">
        <v>0</v>
      </c>
      <c r="AK18" s="17">
        <v>100</v>
      </c>
      <c r="AL18" s="16">
        <v>0</v>
      </c>
      <c r="AM18" s="13"/>
      <c r="AN18" s="13"/>
      <c r="AO18" s="18">
        <f t="shared" si="0"/>
        <v>6</v>
      </c>
      <c r="AP18" s="251">
        <f t="shared" ca="1" si="1"/>
        <v>153</v>
      </c>
      <c r="AQ18" s="18" t="str">
        <f t="shared" ca="1" si="2"/>
        <v>Y</v>
      </c>
      <c r="AR18" s="18" t="str">
        <f t="shared" si="3"/>
        <v>Y</v>
      </c>
      <c r="AS18" s="18"/>
      <c r="AT18" s="252" t="s">
        <v>84</v>
      </c>
      <c r="AU18" s="18" t="s">
        <v>54</v>
      </c>
      <c r="AV18" s="252" t="s">
        <v>73</v>
      </c>
      <c r="AW18" s="18" t="str">
        <f t="shared" si="4"/>
        <v>MS+</v>
      </c>
      <c r="AX18" s="253">
        <f t="shared" si="5"/>
        <v>100</v>
      </c>
      <c r="AY18" s="258"/>
      <c r="AZ18" s="257"/>
    </row>
    <row r="19" spans="1:52" x14ac:dyDescent="0.25">
      <c r="A19" s="2">
        <v>2005</v>
      </c>
      <c r="B19" s="2">
        <v>4</v>
      </c>
      <c r="C19" s="3" t="s">
        <v>49</v>
      </c>
      <c r="D19" s="2" t="s">
        <v>128</v>
      </c>
      <c r="E19" s="4" t="s">
        <v>129</v>
      </c>
      <c r="F19" s="2" t="s">
        <v>130</v>
      </c>
      <c r="G19" s="5" t="s">
        <v>131</v>
      </c>
      <c r="H19" s="6">
        <v>38008</v>
      </c>
      <c r="I19" s="6">
        <v>38397</v>
      </c>
      <c r="J19" s="7">
        <v>38397</v>
      </c>
      <c r="K19" s="7">
        <v>38484</v>
      </c>
      <c r="L19" s="8">
        <v>38533</v>
      </c>
      <c r="M19" s="7">
        <v>38551</v>
      </c>
      <c r="N19" s="7">
        <v>38588</v>
      </c>
      <c r="O19" s="7">
        <v>39652</v>
      </c>
      <c r="P19" s="7">
        <v>39629</v>
      </c>
      <c r="Q19" s="9" t="s">
        <v>54</v>
      </c>
      <c r="R19" s="9" t="s">
        <v>54</v>
      </c>
      <c r="S19" s="10">
        <v>4</v>
      </c>
      <c r="T19" s="10">
        <f>7+7</f>
        <v>14</v>
      </c>
      <c r="U19" s="11" t="s">
        <v>66</v>
      </c>
      <c r="V19" s="12">
        <v>2</v>
      </c>
      <c r="W19" s="12">
        <v>2</v>
      </c>
      <c r="X19" s="11" t="s">
        <v>56</v>
      </c>
      <c r="Y19" s="11"/>
      <c r="Z19" s="13" t="s">
        <v>57</v>
      </c>
      <c r="AA19" s="13" t="s">
        <v>57</v>
      </c>
      <c r="AB19" s="19" t="s">
        <v>56</v>
      </c>
      <c r="AC19" s="19"/>
      <c r="AD19" s="11" t="s">
        <v>57</v>
      </c>
      <c r="AE19" s="11"/>
      <c r="AF19" s="12" t="s">
        <v>132</v>
      </c>
      <c r="AG19" s="15" t="s">
        <v>54</v>
      </c>
      <c r="AH19" s="11" t="s">
        <v>59</v>
      </c>
      <c r="AI19" s="14" t="s">
        <v>80</v>
      </c>
      <c r="AJ19" s="17">
        <v>150</v>
      </c>
      <c r="AK19" s="16">
        <v>0</v>
      </c>
      <c r="AL19" s="16">
        <v>0</v>
      </c>
      <c r="AM19" s="13"/>
      <c r="AN19" s="13"/>
      <c r="AO19" s="18">
        <f t="shared" si="0"/>
        <v>36</v>
      </c>
      <c r="AP19" s="251">
        <f t="shared" ca="1" si="1"/>
        <v>123</v>
      </c>
      <c r="AQ19" s="18" t="str">
        <f t="shared" ca="1" si="2"/>
        <v>Y</v>
      </c>
      <c r="AR19" s="18" t="str">
        <f t="shared" si="3"/>
        <v>Y</v>
      </c>
      <c r="AS19" s="18"/>
      <c r="AT19" s="252" t="s">
        <v>132</v>
      </c>
      <c r="AU19" s="18" t="s">
        <v>54</v>
      </c>
      <c r="AV19" s="252" t="s">
        <v>73</v>
      </c>
      <c r="AW19" s="18" t="str">
        <f t="shared" si="4"/>
        <v>MS+</v>
      </c>
      <c r="AX19" s="253">
        <f t="shared" si="5"/>
        <v>150</v>
      </c>
      <c r="AY19" s="258"/>
      <c r="AZ19" s="257"/>
    </row>
    <row r="20" spans="1:52" x14ac:dyDescent="0.25">
      <c r="A20" s="2">
        <v>2006</v>
      </c>
      <c r="B20" s="2">
        <v>1</v>
      </c>
      <c r="C20" s="3" t="s">
        <v>49</v>
      </c>
      <c r="D20" s="2" t="s">
        <v>133</v>
      </c>
      <c r="E20" s="4" t="s">
        <v>134</v>
      </c>
      <c r="F20" s="2" t="s">
        <v>135</v>
      </c>
      <c r="G20" s="5" t="s">
        <v>136</v>
      </c>
      <c r="H20" s="6">
        <v>38463</v>
      </c>
      <c r="I20" s="6">
        <v>38482</v>
      </c>
      <c r="J20" s="7">
        <v>38482</v>
      </c>
      <c r="K20" s="7">
        <v>38490</v>
      </c>
      <c r="L20" s="8">
        <v>38538</v>
      </c>
      <c r="M20" s="7">
        <v>38542</v>
      </c>
      <c r="N20" s="7">
        <v>38548</v>
      </c>
      <c r="O20" s="7">
        <v>38631</v>
      </c>
      <c r="P20" s="7">
        <v>38717</v>
      </c>
      <c r="Q20" s="9" t="s">
        <v>54</v>
      </c>
      <c r="R20" s="9" t="s">
        <v>54</v>
      </c>
      <c r="S20" s="10">
        <v>14</v>
      </c>
      <c r="T20" s="10">
        <v>7</v>
      </c>
      <c r="U20" s="11" t="s">
        <v>66</v>
      </c>
      <c r="V20" s="12">
        <v>1</v>
      </c>
      <c r="W20" s="12">
        <v>2</v>
      </c>
      <c r="X20" s="11" t="s">
        <v>56</v>
      </c>
      <c r="Y20" s="11"/>
      <c r="Z20" s="13" t="s">
        <v>57</v>
      </c>
      <c r="AA20" s="13" t="s">
        <v>57</v>
      </c>
      <c r="AB20" s="19" t="s">
        <v>56</v>
      </c>
      <c r="AC20" s="19"/>
      <c r="AD20" s="11" t="s">
        <v>57</v>
      </c>
      <c r="AE20" s="11"/>
      <c r="AF20" s="12" t="s">
        <v>84</v>
      </c>
      <c r="AG20" s="15" t="s">
        <v>54</v>
      </c>
      <c r="AH20" s="14" t="s">
        <v>59</v>
      </c>
      <c r="AI20" s="14" t="s">
        <v>59</v>
      </c>
      <c r="AJ20" s="17">
        <v>251.26</v>
      </c>
      <c r="AK20" s="16">
        <v>0</v>
      </c>
      <c r="AL20" s="17">
        <v>0</v>
      </c>
      <c r="AM20" s="13"/>
      <c r="AN20" s="13"/>
      <c r="AO20" s="18">
        <f t="shared" si="0"/>
        <v>5</v>
      </c>
      <c r="AP20" s="251">
        <f t="shared" ca="1" si="1"/>
        <v>153</v>
      </c>
      <c r="AQ20" s="18" t="str">
        <f t="shared" ca="1" si="2"/>
        <v>Y</v>
      </c>
      <c r="AR20" s="18" t="str">
        <f t="shared" si="3"/>
        <v>Y</v>
      </c>
      <c r="AS20" s="18"/>
      <c r="AT20" s="252" t="s">
        <v>84</v>
      </c>
      <c r="AU20" s="18" t="s">
        <v>54</v>
      </c>
      <c r="AV20" s="252" t="s">
        <v>73</v>
      </c>
      <c r="AW20" s="18" t="str">
        <f t="shared" si="4"/>
        <v>MS+</v>
      </c>
      <c r="AX20" s="253">
        <f t="shared" si="5"/>
        <v>251.26</v>
      </c>
      <c r="AY20" s="258"/>
      <c r="AZ20" s="257"/>
    </row>
    <row r="21" spans="1:52" x14ac:dyDescent="0.25">
      <c r="A21" s="2">
        <v>2006</v>
      </c>
      <c r="B21" s="2">
        <v>1</v>
      </c>
      <c r="C21" s="3" t="s">
        <v>49</v>
      </c>
      <c r="D21" s="2" t="s">
        <v>137</v>
      </c>
      <c r="E21" s="4" t="s">
        <v>138</v>
      </c>
      <c r="F21" s="2" t="s">
        <v>64</v>
      </c>
      <c r="G21" s="5" t="s">
        <v>139</v>
      </c>
      <c r="H21" s="6">
        <v>38481</v>
      </c>
      <c r="I21" s="6">
        <v>38495</v>
      </c>
      <c r="J21" s="7">
        <v>38495</v>
      </c>
      <c r="K21" s="7">
        <v>38498</v>
      </c>
      <c r="L21" s="8">
        <v>38540</v>
      </c>
      <c r="M21" s="7">
        <v>38722</v>
      </c>
      <c r="N21" s="7">
        <v>38723</v>
      </c>
      <c r="O21" s="7">
        <v>38729</v>
      </c>
      <c r="P21" s="7">
        <v>38898</v>
      </c>
      <c r="Q21" s="9" t="s">
        <v>54</v>
      </c>
      <c r="R21" s="9" t="s">
        <v>54</v>
      </c>
      <c r="S21" s="10">
        <v>0</v>
      </c>
      <c r="T21" s="10">
        <v>9</v>
      </c>
      <c r="U21" s="11" t="s">
        <v>66</v>
      </c>
      <c r="V21" s="12">
        <v>1</v>
      </c>
      <c r="W21" s="12">
        <v>1</v>
      </c>
      <c r="X21" s="11" t="s">
        <v>56</v>
      </c>
      <c r="Y21" s="11"/>
      <c r="Z21" s="13" t="s">
        <v>57</v>
      </c>
      <c r="AA21" s="13" t="s">
        <v>57</v>
      </c>
      <c r="AB21" s="19" t="s">
        <v>56</v>
      </c>
      <c r="AC21" s="14" t="s">
        <v>140</v>
      </c>
      <c r="AD21" s="11" t="s">
        <v>72</v>
      </c>
      <c r="AE21" s="11"/>
      <c r="AF21" s="12" t="s">
        <v>84</v>
      </c>
      <c r="AG21" s="15" t="s">
        <v>54</v>
      </c>
      <c r="AH21" s="14" t="s">
        <v>59</v>
      </c>
      <c r="AI21" s="14" t="s">
        <v>80</v>
      </c>
      <c r="AJ21" s="17">
        <v>100</v>
      </c>
      <c r="AK21" s="16">
        <v>0</v>
      </c>
      <c r="AL21" s="17">
        <v>0</v>
      </c>
      <c r="AM21" s="13"/>
      <c r="AN21" s="13"/>
      <c r="AO21" s="18">
        <f t="shared" si="0"/>
        <v>11</v>
      </c>
      <c r="AP21" s="251">
        <f t="shared" ca="1" si="1"/>
        <v>147</v>
      </c>
      <c r="AQ21" s="18" t="str">
        <f t="shared" ca="1" si="2"/>
        <v>Y</v>
      </c>
      <c r="AR21" s="18" t="str">
        <f t="shared" si="3"/>
        <v>Y</v>
      </c>
      <c r="AS21" s="18"/>
      <c r="AT21" s="252" t="s">
        <v>84</v>
      </c>
      <c r="AU21" s="18" t="s">
        <v>54</v>
      </c>
      <c r="AV21" s="252" t="s">
        <v>73</v>
      </c>
      <c r="AW21" s="18" t="str">
        <f t="shared" si="4"/>
        <v>MS+</v>
      </c>
      <c r="AX21" s="253">
        <f t="shared" si="5"/>
        <v>100</v>
      </c>
      <c r="AY21" s="258"/>
      <c r="AZ21" s="257"/>
    </row>
    <row r="22" spans="1:52" x14ac:dyDescent="0.25">
      <c r="A22" s="2">
        <v>2006</v>
      </c>
      <c r="B22" s="2">
        <v>1</v>
      </c>
      <c r="C22" s="3" t="s">
        <v>49</v>
      </c>
      <c r="D22" s="2" t="s">
        <v>141</v>
      </c>
      <c r="E22" s="4" t="s">
        <v>142</v>
      </c>
      <c r="F22" s="2" t="s">
        <v>52</v>
      </c>
      <c r="G22" s="5" t="s">
        <v>143</v>
      </c>
      <c r="H22" s="6">
        <v>38455</v>
      </c>
      <c r="I22" s="6">
        <v>38503</v>
      </c>
      <c r="J22" s="7">
        <v>38506</v>
      </c>
      <c r="K22" s="7">
        <v>38506</v>
      </c>
      <c r="L22" s="8">
        <v>38545</v>
      </c>
      <c r="M22" s="7">
        <v>38546</v>
      </c>
      <c r="N22" s="7">
        <v>38586</v>
      </c>
      <c r="O22" s="7">
        <v>38594</v>
      </c>
      <c r="P22" s="7">
        <v>38929</v>
      </c>
      <c r="Q22" s="9" t="s">
        <v>54</v>
      </c>
      <c r="R22" s="9" t="s">
        <v>54</v>
      </c>
      <c r="S22" s="10">
        <v>42</v>
      </c>
      <c r="T22" s="10">
        <v>15</v>
      </c>
      <c r="U22" s="11" t="s">
        <v>55</v>
      </c>
      <c r="V22" s="12">
        <v>1</v>
      </c>
      <c r="W22" s="12">
        <v>1</v>
      </c>
      <c r="X22" s="11" t="s">
        <v>56</v>
      </c>
      <c r="Y22" s="11"/>
      <c r="Z22" s="13" t="s">
        <v>57</v>
      </c>
      <c r="AA22" s="13" t="s">
        <v>57</v>
      </c>
      <c r="AB22" s="14" t="s">
        <v>54</v>
      </c>
      <c r="AC22" s="14" t="s">
        <v>144</v>
      </c>
      <c r="AD22" s="11" t="s">
        <v>106</v>
      </c>
      <c r="AE22" s="11"/>
      <c r="AF22" s="12" t="s">
        <v>84</v>
      </c>
      <c r="AG22" s="15" t="s">
        <v>54</v>
      </c>
      <c r="AH22" s="11" t="s">
        <v>80</v>
      </c>
      <c r="AI22" s="11" t="s">
        <v>60</v>
      </c>
      <c r="AJ22" s="16">
        <v>0</v>
      </c>
      <c r="AK22" s="17">
        <v>80</v>
      </c>
      <c r="AL22" s="17">
        <v>0</v>
      </c>
      <c r="AM22" s="13"/>
      <c r="AN22" s="13"/>
      <c r="AO22" s="18">
        <f t="shared" si="0"/>
        <v>12</v>
      </c>
      <c r="AP22" s="251">
        <f t="shared" ca="1" si="1"/>
        <v>146</v>
      </c>
      <c r="AQ22" s="18" t="str">
        <f t="shared" ca="1" si="2"/>
        <v>Y</v>
      </c>
      <c r="AR22" s="18" t="str">
        <f t="shared" si="3"/>
        <v>Y</v>
      </c>
      <c r="AS22" s="18"/>
      <c r="AT22" s="252" t="s">
        <v>84</v>
      </c>
      <c r="AU22" s="18" t="s">
        <v>54</v>
      </c>
      <c r="AV22" s="252" t="s">
        <v>61</v>
      </c>
      <c r="AW22" s="18">
        <f t="shared" si="4"/>
        <v>0</v>
      </c>
      <c r="AX22" s="253">
        <f t="shared" si="5"/>
        <v>80</v>
      </c>
      <c r="AY22" s="258"/>
      <c r="AZ22" s="257"/>
    </row>
    <row r="23" spans="1:52" x14ac:dyDescent="0.25">
      <c r="A23" s="2">
        <v>2006</v>
      </c>
      <c r="B23" s="2">
        <v>1</v>
      </c>
      <c r="C23" s="3" t="s">
        <v>49</v>
      </c>
      <c r="D23" s="2" t="s">
        <v>145</v>
      </c>
      <c r="E23" s="4" t="s">
        <v>146</v>
      </c>
      <c r="F23" s="2" t="s">
        <v>52</v>
      </c>
      <c r="G23" s="5" t="s">
        <v>147</v>
      </c>
      <c r="H23" s="6">
        <v>38419</v>
      </c>
      <c r="I23" s="6">
        <v>38467</v>
      </c>
      <c r="J23" s="7">
        <v>38467</v>
      </c>
      <c r="K23" s="7">
        <v>38518</v>
      </c>
      <c r="L23" s="8">
        <v>38589</v>
      </c>
      <c r="M23" s="7">
        <v>38593</v>
      </c>
      <c r="N23" s="7">
        <v>38594</v>
      </c>
      <c r="O23" s="7">
        <v>38595</v>
      </c>
      <c r="P23" s="7">
        <v>38898</v>
      </c>
      <c r="Q23" s="9" t="s">
        <v>54</v>
      </c>
      <c r="R23" s="9" t="s">
        <v>54</v>
      </c>
      <c r="S23" s="10">
        <v>29</v>
      </c>
      <c r="T23" s="10">
        <v>10</v>
      </c>
      <c r="U23" s="11" t="s">
        <v>55</v>
      </c>
      <c r="V23" s="12">
        <v>1</v>
      </c>
      <c r="W23" s="12">
        <v>1</v>
      </c>
      <c r="X23" s="11" t="s">
        <v>56</v>
      </c>
      <c r="Y23" s="11"/>
      <c r="Z23" s="13" t="s">
        <v>57</v>
      </c>
      <c r="AA23" s="13" t="s">
        <v>57</v>
      </c>
      <c r="AB23" s="14" t="s">
        <v>54</v>
      </c>
      <c r="AC23" s="14" t="s">
        <v>148</v>
      </c>
      <c r="AD23" s="11" t="s">
        <v>149</v>
      </c>
      <c r="AE23" s="11"/>
      <c r="AF23" s="12" t="s">
        <v>84</v>
      </c>
      <c r="AG23" s="15" t="s">
        <v>54</v>
      </c>
      <c r="AH23" s="11" t="s">
        <v>59</v>
      </c>
      <c r="AI23" s="11" t="s">
        <v>59</v>
      </c>
      <c r="AJ23" s="16">
        <v>0</v>
      </c>
      <c r="AK23" s="17">
        <v>125</v>
      </c>
      <c r="AL23" s="17">
        <v>0</v>
      </c>
      <c r="AM23" s="13"/>
      <c r="AN23" s="13"/>
      <c r="AO23" s="18">
        <f t="shared" si="0"/>
        <v>10</v>
      </c>
      <c r="AP23" s="251">
        <f t="shared" ca="1" si="1"/>
        <v>147</v>
      </c>
      <c r="AQ23" s="18" t="str">
        <f t="shared" ca="1" si="2"/>
        <v>Y</v>
      </c>
      <c r="AR23" s="18" t="str">
        <f t="shared" si="3"/>
        <v>Y</v>
      </c>
      <c r="AS23" s="185"/>
      <c r="AT23" s="252" t="s">
        <v>84</v>
      </c>
      <c r="AU23" s="18" t="s">
        <v>54</v>
      </c>
      <c r="AV23" s="252" t="s">
        <v>73</v>
      </c>
      <c r="AW23" s="18" t="str">
        <f t="shared" si="4"/>
        <v>MS+</v>
      </c>
      <c r="AX23" s="253">
        <f t="shared" si="5"/>
        <v>125</v>
      </c>
      <c r="AY23" s="258"/>
      <c r="AZ23" s="257"/>
    </row>
    <row r="24" spans="1:52" x14ac:dyDescent="0.25">
      <c r="A24" s="2">
        <v>2006</v>
      </c>
      <c r="B24" s="2">
        <v>1</v>
      </c>
      <c r="C24" s="3" t="s">
        <v>49</v>
      </c>
      <c r="D24" s="2" t="s">
        <v>150</v>
      </c>
      <c r="E24" s="4" t="s">
        <v>151</v>
      </c>
      <c r="F24" s="2" t="s">
        <v>64</v>
      </c>
      <c r="G24" s="5" t="s">
        <v>152</v>
      </c>
      <c r="H24" s="6">
        <v>38467</v>
      </c>
      <c r="I24" s="6">
        <v>38477</v>
      </c>
      <c r="J24" s="7">
        <v>38477</v>
      </c>
      <c r="K24" s="7">
        <v>38498</v>
      </c>
      <c r="L24" s="8">
        <v>38601</v>
      </c>
      <c r="M24" s="7">
        <v>38618</v>
      </c>
      <c r="N24" s="7">
        <v>38687</v>
      </c>
      <c r="O24" s="7">
        <v>38698</v>
      </c>
      <c r="P24" s="7">
        <v>38748</v>
      </c>
      <c r="Q24" s="9" t="s">
        <v>54</v>
      </c>
      <c r="R24" s="9" t="s">
        <v>54</v>
      </c>
      <c r="S24" s="10">
        <v>58</v>
      </c>
      <c r="T24" s="10">
        <v>5</v>
      </c>
      <c r="U24" s="11" t="s">
        <v>66</v>
      </c>
      <c r="V24" s="12">
        <v>1</v>
      </c>
      <c r="W24" s="12">
        <v>1</v>
      </c>
      <c r="X24" s="11" t="s">
        <v>56</v>
      </c>
      <c r="Y24" s="11"/>
      <c r="Z24" s="13" t="s">
        <v>57</v>
      </c>
      <c r="AA24" s="13" t="s">
        <v>57</v>
      </c>
      <c r="AB24" s="19" t="s">
        <v>56</v>
      </c>
      <c r="AC24" s="19"/>
      <c r="AD24" s="11" t="s">
        <v>57</v>
      </c>
      <c r="AE24" s="11"/>
      <c r="AF24" s="12" t="s">
        <v>84</v>
      </c>
      <c r="AG24" s="15" t="s">
        <v>54</v>
      </c>
      <c r="AH24" s="11" t="s">
        <v>59</v>
      </c>
      <c r="AI24" s="11" t="s">
        <v>59</v>
      </c>
      <c r="AJ24" s="17">
        <v>200.51</v>
      </c>
      <c r="AK24" s="16">
        <v>0</v>
      </c>
      <c r="AL24" s="17">
        <v>0</v>
      </c>
      <c r="AM24" s="13"/>
      <c r="AN24" s="13"/>
      <c r="AO24" s="18">
        <f t="shared" si="0"/>
        <v>4</v>
      </c>
      <c r="AP24" s="251">
        <f t="shared" ca="1" si="1"/>
        <v>152</v>
      </c>
      <c r="AQ24" s="18" t="str">
        <f t="shared" ca="1" si="2"/>
        <v>Y</v>
      </c>
      <c r="AR24" s="18" t="str">
        <f t="shared" si="3"/>
        <v>Y</v>
      </c>
      <c r="AS24" s="18"/>
      <c r="AT24" s="252" t="s">
        <v>84</v>
      </c>
      <c r="AU24" s="18" t="s">
        <v>54</v>
      </c>
      <c r="AV24" s="252" t="s">
        <v>73</v>
      </c>
      <c r="AW24" s="18" t="str">
        <f t="shared" si="4"/>
        <v>MS+</v>
      </c>
      <c r="AX24" s="253">
        <f t="shared" si="5"/>
        <v>200.51</v>
      </c>
      <c r="AY24" s="258"/>
      <c r="AZ24" s="257"/>
    </row>
    <row r="25" spans="1:52" x14ac:dyDescent="0.25">
      <c r="A25" s="2">
        <v>2006</v>
      </c>
      <c r="B25" s="2">
        <v>1</v>
      </c>
      <c r="C25" s="3" t="s">
        <v>49</v>
      </c>
      <c r="D25" s="2" t="s">
        <v>153</v>
      </c>
      <c r="E25" s="4" t="s">
        <v>154</v>
      </c>
      <c r="F25" s="2" t="s">
        <v>52</v>
      </c>
      <c r="G25" s="5" t="s">
        <v>155</v>
      </c>
      <c r="H25" s="6">
        <v>38384</v>
      </c>
      <c r="I25" s="6">
        <v>38562</v>
      </c>
      <c r="J25" s="7">
        <v>38566</v>
      </c>
      <c r="K25" s="7">
        <v>38567</v>
      </c>
      <c r="L25" s="8">
        <v>38603</v>
      </c>
      <c r="M25" s="7">
        <v>38617</v>
      </c>
      <c r="N25" s="7">
        <v>38645</v>
      </c>
      <c r="O25" s="7">
        <v>38660</v>
      </c>
      <c r="P25" s="7">
        <v>38898</v>
      </c>
      <c r="Q25" s="9" t="s">
        <v>54</v>
      </c>
      <c r="R25" s="9" t="s">
        <v>54</v>
      </c>
      <c r="S25" s="10">
        <v>67</v>
      </c>
      <c r="T25" s="10">
        <v>8</v>
      </c>
      <c r="U25" s="11" t="s">
        <v>55</v>
      </c>
      <c r="V25" s="12">
        <v>1</v>
      </c>
      <c r="W25" s="12">
        <v>1</v>
      </c>
      <c r="X25" s="11" t="s">
        <v>56</v>
      </c>
      <c r="Y25" s="11"/>
      <c r="Z25" s="13" t="s">
        <v>57</v>
      </c>
      <c r="AA25" s="13" t="s">
        <v>57</v>
      </c>
      <c r="AB25" s="14" t="s">
        <v>54</v>
      </c>
      <c r="AC25" s="14" t="s">
        <v>156</v>
      </c>
      <c r="AD25" s="11" t="s">
        <v>149</v>
      </c>
      <c r="AE25" s="11"/>
      <c r="AF25" s="12" t="s">
        <v>84</v>
      </c>
      <c r="AG25" s="15" t="s">
        <v>54</v>
      </c>
      <c r="AH25" s="14" t="s">
        <v>80</v>
      </c>
      <c r="AI25" s="14" t="s">
        <v>80</v>
      </c>
      <c r="AJ25" s="16">
        <v>0</v>
      </c>
      <c r="AK25" s="17">
        <v>150</v>
      </c>
      <c r="AL25" s="17">
        <v>0</v>
      </c>
      <c r="AM25" s="13"/>
      <c r="AN25" s="13"/>
      <c r="AO25" s="18">
        <f t="shared" si="0"/>
        <v>9</v>
      </c>
      <c r="AP25" s="251">
        <f t="shared" ca="1" si="1"/>
        <v>147</v>
      </c>
      <c r="AQ25" s="18" t="str">
        <f t="shared" ca="1" si="2"/>
        <v>Y</v>
      </c>
      <c r="AR25" s="18" t="str">
        <f t="shared" si="3"/>
        <v>Y</v>
      </c>
      <c r="AS25" s="18"/>
      <c r="AT25" s="252" t="s">
        <v>84</v>
      </c>
      <c r="AU25" s="18" t="s">
        <v>54</v>
      </c>
      <c r="AV25" s="252" t="s">
        <v>73</v>
      </c>
      <c r="AW25" s="18" t="str">
        <f t="shared" si="4"/>
        <v>MS+</v>
      </c>
      <c r="AX25" s="253">
        <f t="shared" si="5"/>
        <v>150</v>
      </c>
      <c r="AY25" s="258"/>
      <c r="AZ25" s="257"/>
    </row>
    <row r="26" spans="1:52" x14ac:dyDescent="0.25">
      <c r="A26" s="2">
        <v>2006</v>
      </c>
      <c r="B26" s="2">
        <v>1</v>
      </c>
      <c r="C26" s="3" t="s">
        <v>49</v>
      </c>
      <c r="D26" s="2" t="s">
        <v>157</v>
      </c>
      <c r="E26" s="4" t="s">
        <v>158</v>
      </c>
      <c r="F26" s="2" t="s">
        <v>52</v>
      </c>
      <c r="G26" s="5" t="s">
        <v>159</v>
      </c>
      <c r="H26" s="6">
        <v>38517</v>
      </c>
      <c r="I26" s="6">
        <v>38544</v>
      </c>
      <c r="J26" s="7">
        <v>38544</v>
      </c>
      <c r="K26" s="7">
        <v>38547</v>
      </c>
      <c r="L26" s="8">
        <v>38608</v>
      </c>
      <c r="M26" s="7">
        <v>38611</v>
      </c>
      <c r="N26" s="7">
        <v>38638</v>
      </c>
      <c r="O26" s="7">
        <v>38805</v>
      </c>
      <c r="P26" s="7">
        <v>38898</v>
      </c>
      <c r="Q26" s="9" t="s">
        <v>54</v>
      </c>
      <c r="R26" s="9" t="s">
        <v>54</v>
      </c>
      <c r="S26" s="10">
        <v>0</v>
      </c>
      <c r="T26" s="10">
        <v>6</v>
      </c>
      <c r="U26" s="11" t="s">
        <v>55</v>
      </c>
      <c r="V26" s="12">
        <v>2</v>
      </c>
      <c r="W26" s="12">
        <v>2</v>
      </c>
      <c r="X26" s="11" t="s">
        <v>56</v>
      </c>
      <c r="Y26" s="11"/>
      <c r="Z26" s="13" t="s">
        <v>57</v>
      </c>
      <c r="AA26" s="13" t="s">
        <v>57</v>
      </c>
      <c r="AB26" s="14" t="s">
        <v>54</v>
      </c>
      <c r="AC26" s="14" t="s">
        <v>160</v>
      </c>
      <c r="AD26" s="11" t="s">
        <v>149</v>
      </c>
      <c r="AE26" s="11"/>
      <c r="AF26" s="12" t="s">
        <v>84</v>
      </c>
      <c r="AG26" s="15" t="s">
        <v>54</v>
      </c>
      <c r="AH26" s="19" t="s">
        <v>59</v>
      </c>
      <c r="AI26" s="11" t="s">
        <v>59</v>
      </c>
      <c r="AJ26" s="16">
        <v>0</v>
      </c>
      <c r="AK26" s="17">
        <v>120</v>
      </c>
      <c r="AL26" s="17">
        <v>0</v>
      </c>
      <c r="AM26" s="13"/>
      <c r="AN26" s="13"/>
      <c r="AO26" s="18">
        <f t="shared" si="0"/>
        <v>9</v>
      </c>
      <c r="AP26" s="251">
        <f t="shared" ca="1" si="1"/>
        <v>147</v>
      </c>
      <c r="AQ26" s="18" t="str">
        <f t="shared" ca="1" si="2"/>
        <v>Y</v>
      </c>
      <c r="AR26" s="18" t="str">
        <f t="shared" si="3"/>
        <v>Y</v>
      </c>
      <c r="AS26" s="18"/>
      <c r="AT26" s="252" t="s">
        <v>84</v>
      </c>
      <c r="AU26" s="18" t="s">
        <v>54</v>
      </c>
      <c r="AV26" s="252" t="s">
        <v>73</v>
      </c>
      <c r="AW26" s="18" t="str">
        <f t="shared" si="4"/>
        <v>MS+</v>
      </c>
      <c r="AX26" s="253">
        <f t="shared" si="5"/>
        <v>120</v>
      </c>
      <c r="AY26" s="258"/>
      <c r="AZ26" s="257"/>
    </row>
    <row r="27" spans="1:52" x14ac:dyDescent="0.25">
      <c r="A27" s="2">
        <v>2006</v>
      </c>
      <c r="B27" s="2">
        <v>1</v>
      </c>
      <c r="C27" s="3" t="s">
        <v>49</v>
      </c>
      <c r="D27" s="2" t="s">
        <v>161</v>
      </c>
      <c r="E27" s="4" t="s">
        <v>162</v>
      </c>
      <c r="F27" s="2" t="s">
        <v>135</v>
      </c>
      <c r="G27" s="5" t="s">
        <v>163</v>
      </c>
      <c r="H27" s="6">
        <v>38386</v>
      </c>
      <c r="I27" s="6">
        <v>38533</v>
      </c>
      <c r="J27" s="7">
        <v>38533</v>
      </c>
      <c r="K27" s="7">
        <v>38579</v>
      </c>
      <c r="L27" s="8">
        <v>38610</v>
      </c>
      <c r="M27" s="7">
        <v>38614</v>
      </c>
      <c r="N27" s="7">
        <v>38667</v>
      </c>
      <c r="O27" s="7">
        <v>38673</v>
      </c>
      <c r="P27" s="7">
        <v>38929</v>
      </c>
      <c r="Q27" s="9" t="s">
        <v>54</v>
      </c>
      <c r="R27" s="9" t="s">
        <v>54</v>
      </c>
      <c r="S27" s="10">
        <v>27</v>
      </c>
      <c r="T27" s="10">
        <v>11</v>
      </c>
      <c r="U27" s="11" t="s">
        <v>55</v>
      </c>
      <c r="V27" s="12">
        <v>1</v>
      </c>
      <c r="W27" s="12">
        <v>1</v>
      </c>
      <c r="X27" s="11" t="s">
        <v>56</v>
      </c>
      <c r="Y27" s="11"/>
      <c r="Z27" s="13" t="s">
        <v>57</v>
      </c>
      <c r="AA27" s="13" t="s">
        <v>57</v>
      </c>
      <c r="AB27" s="14" t="s">
        <v>54</v>
      </c>
      <c r="AC27" s="14" t="s">
        <v>164</v>
      </c>
      <c r="AD27" s="11" t="s">
        <v>72</v>
      </c>
      <c r="AE27" s="11"/>
      <c r="AF27" s="12" t="s">
        <v>84</v>
      </c>
      <c r="AG27" s="15" t="s">
        <v>54</v>
      </c>
      <c r="AH27" s="14" t="s">
        <v>59</v>
      </c>
      <c r="AI27" s="14" t="s">
        <v>59</v>
      </c>
      <c r="AJ27" s="16">
        <v>0</v>
      </c>
      <c r="AK27" s="17">
        <v>20</v>
      </c>
      <c r="AL27" s="17">
        <v>0</v>
      </c>
      <c r="AM27" s="13"/>
      <c r="AN27" s="13"/>
      <c r="AO27" s="18">
        <f t="shared" si="0"/>
        <v>10</v>
      </c>
      <c r="AP27" s="251">
        <f t="shared" ca="1" si="1"/>
        <v>146</v>
      </c>
      <c r="AQ27" s="18" t="str">
        <f t="shared" ca="1" si="2"/>
        <v>Y</v>
      </c>
      <c r="AR27" s="18" t="str">
        <f t="shared" si="3"/>
        <v>Y</v>
      </c>
      <c r="AS27" s="18"/>
      <c r="AT27" s="252" t="s">
        <v>84</v>
      </c>
      <c r="AU27" s="18" t="s">
        <v>54</v>
      </c>
      <c r="AV27" s="252" t="s">
        <v>73</v>
      </c>
      <c r="AW27" s="18" t="str">
        <f t="shared" si="4"/>
        <v>MS+</v>
      </c>
      <c r="AX27" s="253">
        <f t="shared" si="5"/>
        <v>20</v>
      </c>
      <c r="AY27" s="258"/>
      <c r="AZ27" s="257"/>
    </row>
    <row r="28" spans="1:52" x14ac:dyDescent="0.25">
      <c r="A28" s="2">
        <v>2006</v>
      </c>
      <c r="B28" s="2">
        <v>2</v>
      </c>
      <c r="C28" s="3" t="s">
        <v>49</v>
      </c>
      <c r="D28" s="2" t="s">
        <v>165</v>
      </c>
      <c r="E28" s="4" t="s">
        <v>166</v>
      </c>
      <c r="F28" s="2" t="s">
        <v>69</v>
      </c>
      <c r="G28" s="5" t="s">
        <v>167</v>
      </c>
      <c r="H28" s="6">
        <v>38407</v>
      </c>
      <c r="I28" s="6">
        <v>38551</v>
      </c>
      <c r="J28" s="7">
        <v>38558</v>
      </c>
      <c r="K28" s="7">
        <v>38558</v>
      </c>
      <c r="L28" s="8">
        <v>38636</v>
      </c>
      <c r="M28" s="7">
        <v>38698</v>
      </c>
      <c r="N28" s="7">
        <v>38782</v>
      </c>
      <c r="O28" s="7">
        <v>38835</v>
      </c>
      <c r="P28" s="7">
        <v>39021</v>
      </c>
      <c r="Q28" s="9" t="s">
        <v>54</v>
      </c>
      <c r="R28" s="9" t="s">
        <v>54</v>
      </c>
      <c r="S28" s="10">
        <v>0</v>
      </c>
      <c r="T28" s="10">
        <v>7</v>
      </c>
      <c r="U28" s="11" t="s">
        <v>55</v>
      </c>
      <c r="V28" s="12">
        <v>1</v>
      </c>
      <c r="W28" s="12">
        <v>1</v>
      </c>
      <c r="X28" s="11" t="s">
        <v>56</v>
      </c>
      <c r="Y28" s="11"/>
      <c r="Z28" s="13" t="s">
        <v>54</v>
      </c>
      <c r="AA28" s="13" t="s">
        <v>54</v>
      </c>
      <c r="AB28" s="19" t="s">
        <v>56</v>
      </c>
      <c r="AC28" s="19"/>
      <c r="AD28" s="11" t="s">
        <v>57</v>
      </c>
      <c r="AE28" s="11"/>
      <c r="AF28" s="12" t="s">
        <v>84</v>
      </c>
      <c r="AG28" s="15" t="s">
        <v>54</v>
      </c>
      <c r="AH28" s="11" t="s">
        <v>60</v>
      </c>
      <c r="AI28" s="11" t="s">
        <v>60</v>
      </c>
      <c r="AJ28" s="16">
        <v>0</v>
      </c>
      <c r="AK28" s="17">
        <v>0.5</v>
      </c>
      <c r="AL28" s="17">
        <v>0</v>
      </c>
      <c r="AM28" s="13"/>
      <c r="AN28" s="13"/>
      <c r="AO28" s="18">
        <f t="shared" si="0"/>
        <v>12</v>
      </c>
      <c r="AP28" s="251">
        <f t="shared" ca="1" si="1"/>
        <v>143</v>
      </c>
      <c r="AQ28" s="18" t="str">
        <f t="shared" ca="1" si="2"/>
        <v>Y</v>
      </c>
      <c r="AR28" s="18" t="str">
        <f t="shared" si="3"/>
        <v>Y</v>
      </c>
      <c r="AS28" s="18"/>
      <c r="AT28" s="252" t="s">
        <v>84</v>
      </c>
      <c r="AU28" s="18" t="s">
        <v>54</v>
      </c>
      <c r="AV28" s="252" t="s">
        <v>61</v>
      </c>
      <c r="AW28" s="18">
        <f t="shared" si="4"/>
        <v>0</v>
      </c>
      <c r="AX28" s="253">
        <f t="shared" si="5"/>
        <v>0.5</v>
      </c>
      <c r="AY28" s="258"/>
      <c r="AZ28" s="257"/>
    </row>
    <row r="29" spans="1:52" x14ac:dyDescent="0.25">
      <c r="A29" s="2">
        <v>2006</v>
      </c>
      <c r="B29" s="2">
        <v>2</v>
      </c>
      <c r="C29" s="3" t="s">
        <v>49</v>
      </c>
      <c r="D29" s="2" t="s">
        <v>168</v>
      </c>
      <c r="E29" s="4" t="s">
        <v>169</v>
      </c>
      <c r="F29" s="2" t="s">
        <v>76</v>
      </c>
      <c r="G29" s="5" t="s">
        <v>77</v>
      </c>
      <c r="H29" s="7">
        <v>38643</v>
      </c>
      <c r="I29" s="7">
        <v>38643</v>
      </c>
      <c r="J29" s="7">
        <v>38643</v>
      </c>
      <c r="K29" s="7">
        <v>38643</v>
      </c>
      <c r="L29" s="8">
        <v>38650</v>
      </c>
      <c r="M29" s="7">
        <v>38650</v>
      </c>
      <c r="N29" s="7">
        <v>38650</v>
      </c>
      <c r="O29" s="7">
        <v>38652</v>
      </c>
      <c r="P29" s="7">
        <v>38807</v>
      </c>
      <c r="Q29" s="9" t="s">
        <v>54</v>
      </c>
      <c r="R29" s="9" t="s">
        <v>100</v>
      </c>
      <c r="S29" s="10" t="s">
        <v>56</v>
      </c>
      <c r="T29" s="10" t="s">
        <v>56</v>
      </c>
      <c r="U29" s="14" t="s">
        <v>170</v>
      </c>
      <c r="V29" s="12">
        <v>1</v>
      </c>
      <c r="W29" s="12">
        <v>1</v>
      </c>
      <c r="X29" s="11" t="s">
        <v>56</v>
      </c>
      <c r="Y29" s="11"/>
      <c r="Z29" s="13" t="s">
        <v>57</v>
      </c>
      <c r="AA29" s="13" t="s">
        <v>57</v>
      </c>
      <c r="AB29" s="19" t="s">
        <v>56</v>
      </c>
      <c r="AC29" s="19"/>
      <c r="AD29" s="14" t="s">
        <v>59</v>
      </c>
      <c r="AE29" s="11" t="s">
        <v>10843</v>
      </c>
      <c r="AF29" s="12" t="s">
        <v>84</v>
      </c>
      <c r="AG29" s="15" t="s">
        <v>54</v>
      </c>
      <c r="AH29" s="11"/>
      <c r="AI29" s="11"/>
      <c r="AJ29" s="16">
        <v>0</v>
      </c>
      <c r="AK29" s="17">
        <v>50</v>
      </c>
      <c r="AL29" s="17">
        <v>0</v>
      </c>
      <c r="AM29" s="13"/>
      <c r="AN29" s="13"/>
      <c r="AO29" s="18">
        <f t="shared" si="0"/>
        <v>5</v>
      </c>
      <c r="AP29" s="251">
        <f t="shared" ca="1" si="1"/>
        <v>150</v>
      </c>
      <c r="AQ29" s="18" t="str">
        <f t="shared" ca="1" si="2"/>
        <v>Y</v>
      </c>
      <c r="AR29" s="252" t="s">
        <v>171</v>
      </c>
      <c r="AS29" s="18"/>
      <c r="AT29" s="252" t="s">
        <v>84</v>
      </c>
      <c r="AU29" s="252" t="s">
        <v>171</v>
      </c>
      <c r="AV29" s="252" t="s">
        <v>101</v>
      </c>
      <c r="AW29" s="18">
        <f t="shared" si="4"/>
        <v>0</v>
      </c>
      <c r="AX29" s="253">
        <f t="shared" si="5"/>
        <v>50</v>
      </c>
      <c r="AY29" s="258"/>
      <c r="AZ29" s="257"/>
    </row>
    <row r="30" spans="1:52" x14ac:dyDescent="0.25">
      <c r="A30" s="2">
        <v>2006</v>
      </c>
      <c r="B30" s="2">
        <v>2</v>
      </c>
      <c r="C30" s="3" t="s">
        <v>49</v>
      </c>
      <c r="D30" s="2" t="s">
        <v>172</v>
      </c>
      <c r="E30" s="4" t="s">
        <v>173</v>
      </c>
      <c r="F30" s="2" t="s">
        <v>76</v>
      </c>
      <c r="G30" s="5" t="s">
        <v>77</v>
      </c>
      <c r="H30" s="7">
        <v>38643</v>
      </c>
      <c r="I30" s="7">
        <v>38643</v>
      </c>
      <c r="J30" s="7">
        <v>38644</v>
      </c>
      <c r="K30" s="7">
        <v>38644</v>
      </c>
      <c r="L30" s="8">
        <v>38650</v>
      </c>
      <c r="M30" s="7">
        <v>38650</v>
      </c>
      <c r="N30" s="7">
        <v>38650</v>
      </c>
      <c r="O30" s="7">
        <v>38652</v>
      </c>
      <c r="P30" s="7">
        <v>38807</v>
      </c>
      <c r="Q30" s="9" t="s">
        <v>54</v>
      </c>
      <c r="R30" s="9" t="s">
        <v>100</v>
      </c>
      <c r="S30" s="10" t="s">
        <v>56</v>
      </c>
      <c r="T30" s="10" t="s">
        <v>56</v>
      </c>
      <c r="U30" s="14" t="s">
        <v>170</v>
      </c>
      <c r="V30" s="12">
        <v>1</v>
      </c>
      <c r="W30" s="12">
        <v>1</v>
      </c>
      <c r="X30" s="11" t="s">
        <v>56</v>
      </c>
      <c r="Y30" s="11"/>
      <c r="Z30" s="13" t="s">
        <v>57</v>
      </c>
      <c r="AA30" s="13" t="s">
        <v>57</v>
      </c>
      <c r="AB30" s="14" t="s">
        <v>59</v>
      </c>
      <c r="AC30" s="14"/>
      <c r="AD30" s="14" t="s">
        <v>59</v>
      </c>
      <c r="AE30" s="11" t="s">
        <v>10843</v>
      </c>
      <c r="AF30" s="12" t="s">
        <v>84</v>
      </c>
      <c r="AG30" s="15" t="s">
        <v>54</v>
      </c>
      <c r="AH30" s="11"/>
      <c r="AI30" s="11"/>
      <c r="AJ30" s="16">
        <v>0</v>
      </c>
      <c r="AK30" s="17">
        <v>150</v>
      </c>
      <c r="AL30" s="17">
        <v>0</v>
      </c>
      <c r="AM30" s="13"/>
      <c r="AN30" s="13"/>
      <c r="AO30" s="18">
        <f t="shared" si="0"/>
        <v>5</v>
      </c>
      <c r="AP30" s="251">
        <f t="shared" ca="1" si="1"/>
        <v>150</v>
      </c>
      <c r="AQ30" s="18" t="str">
        <f t="shared" ca="1" si="2"/>
        <v>Y</v>
      </c>
      <c r="AR30" s="252" t="s">
        <v>171</v>
      </c>
      <c r="AS30" s="18"/>
      <c r="AT30" s="252" t="s">
        <v>84</v>
      </c>
      <c r="AU30" s="252" t="s">
        <v>171</v>
      </c>
      <c r="AV30" s="252" t="s">
        <v>101</v>
      </c>
      <c r="AW30" s="18">
        <f t="shared" si="4"/>
        <v>0</v>
      </c>
      <c r="AX30" s="253">
        <f t="shared" si="5"/>
        <v>150</v>
      </c>
      <c r="AY30" s="258"/>
      <c r="AZ30" s="257"/>
    </row>
    <row r="31" spans="1:52" x14ac:dyDescent="0.25">
      <c r="A31" s="2">
        <v>2006</v>
      </c>
      <c r="B31" s="2">
        <v>2</v>
      </c>
      <c r="C31" s="3" t="s">
        <v>49</v>
      </c>
      <c r="D31" s="2" t="s">
        <v>174</v>
      </c>
      <c r="E31" s="4" t="s">
        <v>175</v>
      </c>
      <c r="F31" s="2" t="s">
        <v>135</v>
      </c>
      <c r="G31" s="5" t="s">
        <v>176</v>
      </c>
      <c r="H31" s="6">
        <v>38411</v>
      </c>
      <c r="I31" s="6">
        <v>38519</v>
      </c>
      <c r="J31" s="7">
        <v>38519</v>
      </c>
      <c r="K31" s="7">
        <v>38610</v>
      </c>
      <c r="L31" s="8">
        <v>38652</v>
      </c>
      <c r="M31" s="7">
        <v>38693</v>
      </c>
      <c r="N31" s="7">
        <v>38694</v>
      </c>
      <c r="O31" s="7">
        <v>38707</v>
      </c>
      <c r="P31" s="7">
        <v>38898</v>
      </c>
      <c r="Q31" s="9" t="s">
        <v>54</v>
      </c>
      <c r="R31" s="9" t="s">
        <v>54</v>
      </c>
      <c r="S31" s="10">
        <v>17</v>
      </c>
      <c r="T31" s="10">
        <v>6</v>
      </c>
      <c r="U31" s="11" t="s">
        <v>66</v>
      </c>
      <c r="V31" s="12">
        <v>1</v>
      </c>
      <c r="W31" s="12">
        <v>1</v>
      </c>
      <c r="X31" s="11" t="s">
        <v>56</v>
      </c>
      <c r="Y31" s="11"/>
      <c r="Z31" s="13" t="s">
        <v>57</v>
      </c>
      <c r="AA31" s="13" t="s">
        <v>57</v>
      </c>
      <c r="AB31" s="19" t="s">
        <v>56</v>
      </c>
      <c r="AC31" s="14" t="s">
        <v>177</v>
      </c>
      <c r="AD31" s="11" t="s">
        <v>72</v>
      </c>
      <c r="AE31" s="11"/>
      <c r="AF31" s="12" t="s">
        <v>84</v>
      </c>
      <c r="AG31" s="15" t="s">
        <v>54</v>
      </c>
      <c r="AH31" s="14" t="s">
        <v>59</v>
      </c>
      <c r="AI31" s="14" t="s">
        <v>59</v>
      </c>
      <c r="AJ31" s="17">
        <v>30</v>
      </c>
      <c r="AK31" s="16">
        <v>0</v>
      </c>
      <c r="AL31" s="17">
        <v>0</v>
      </c>
      <c r="AM31" s="13"/>
      <c r="AN31" s="13"/>
      <c r="AO31" s="18">
        <f t="shared" si="0"/>
        <v>8</v>
      </c>
      <c r="AP31" s="251">
        <f t="shared" ca="1" si="1"/>
        <v>147</v>
      </c>
      <c r="AQ31" s="18" t="str">
        <f t="shared" ca="1" si="2"/>
        <v>Y</v>
      </c>
      <c r="AR31" s="18" t="str">
        <f t="shared" ref="AR31:AR40" si="6">IF(AH31="","N","Y")</f>
        <v>Y</v>
      </c>
      <c r="AS31" s="18"/>
      <c r="AT31" s="252" t="s">
        <v>84</v>
      </c>
      <c r="AU31" s="18" t="s">
        <v>54</v>
      </c>
      <c r="AV31" s="252" t="s">
        <v>73</v>
      </c>
      <c r="AW31" s="18" t="str">
        <f t="shared" si="4"/>
        <v>MS+</v>
      </c>
      <c r="AX31" s="253">
        <f t="shared" si="5"/>
        <v>30</v>
      </c>
      <c r="AY31" s="258"/>
      <c r="AZ31" s="257"/>
    </row>
    <row r="32" spans="1:52" x14ac:dyDescent="0.25">
      <c r="A32" s="2">
        <v>2006</v>
      </c>
      <c r="B32" s="2">
        <v>2</v>
      </c>
      <c r="C32" s="3" t="s">
        <v>49</v>
      </c>
      <c r="D32" s="2" t="s">
        <v>178</v>
      </c>
      <c r="E32" s="4" t="s">
        <v>179</v>
      </c>
      <c r="F32" s="2" t="s">
        <v>64</v>
      </c>
      <c r="G32" s="5" t="s">
        <v>91</v>
      </c>
      <c r="H32" s="6">
        <v>38449</v>
      </c>
      <c r="I32" s="6">
        <v>38603</v>
      </c>
      <c r="J32" s="7">
        <v>38603</v>
      </c>
      <c r="K32" s="7">
        <v>38611</v>
      </c>
      <c r="L32" s="8">
        <v>38652</v>
      </c>
      <c r="M32" s="7">
        <v>38679</v>
      </c>
      <c r="N32" s="7">
        <v>38698</v>
      </c>
      <c r="O32" s="7">
        <v>38713</v>
      </c>
      <c r="P32" s="7">
        <v>38852</v>
      </c>
      <c r="Q32" s="9" t="s">
        <v>54</v>
      </c>
      <c r="R32" s="9" t="s">
        <v>54</v>
      </c>
      <c r="S32" s="10">
        <v>0</v>
      </c>
      <c r="T32" s="10">
        <v>9</v>
      </c>
      <c r="U32" s="11" t="s">
        <v>66</v>
      </c>
      <c r="V32" s="12">
        <v>1</v>
      </c>
      <c r="W32" s="12">
        <v>1</v>
      </c>
      <c r="X32" s="11" t="s">
        <v>56</v>
      </c>
      <c r="Y32" s="11"/>
      <c r="Z32" s="13" t="s">
        <v>57</v>
      </c>
      <c r="AA32" s="13" t="s">
        <v>57</v>
      </c>
      <c r="AB32" s="19" t="s">
        <v>56</v>
      </c>
      <c r="AC32" s="14" t="s">
        <v>180</v>
      </c>
      <c r="AD32" s="11" t="s">
        <v>72</v>
      </c>
      <c r="AE32" s="11"/>
      <c r="AF32" s="12" t="s">
        <v>84</v>
      </c>
      <c r="AG32" s="15" t="s">
        <v>54</v>
      </c>
      <c r="AH32" s="11" t="s">
        <v>181</v>
      </c>
      <c r="AI32" s="14" t="s">
        <v>80</v>
      </c>
      <c r="AJ32" s="17">
        <v>250</v>
      </c>
      <c r="AK32" s="16">
        <v>0</v>
      </c>
      <c r="AL32" s="17">
        <v>0</v>
      </c>
      <c r="AM32" s="13"/>
      <c r="AN32" s="13"/>
      <c r="AO32" s="18">
        <f t="shared" si="0"/>
        <v>7</v>
      </c>
      <c r="AP32" s="251">
        <f t="shared" ca="1" si="1"/>
        <v>148</v>
      </c>
      <c r="AQ32" s="18" t="str">
        <f t="shared" ca="1" si="2"/>
        <v>Y</v>
      </c>
      <c r="AR32" s="18" t="str">
        <f t="shared" si="6"/>
        <v>Y</v>
      </c>
      <c r="AS32" s="185"/>
      <c r="AT32" s="252" t="s">
        <v>84</v>
      </c>
      <c r="AU32" s="18" t="s">
        <v>54</v>
      </c>
      <c r="AV32" s="252" t="s">
        <v>73</v>
      </c>
      <c r="AW32" s="18" t="str">
        <f t="shared" si="4"/>
        <v>MS+</v>
      </c>
      <c r="AX32" s="253">
        <f t="shared" si="5"/>
        <v>250</v>
      </c>
      <c r="AY32" s="258"/>
      <c r="AZ32" s="257"/>
    </row>
    <row r="33" spans="1:52" x14ac:dyDescent="0.25">
      <c r="A33" s="2">
        <v>2006</v>
      </c>
      <c r="B33" s="2">
        <v>2</v>
      </c>
      <c r="C33" s="3" t="s">
        <v>49</v>
      </c>
      <c r="D33" s="2" t="s">
        <v>182</v>
      </c>
      <c r="E33" s="4" t="s">
        <v>183</v>
      </c>
      <c r="F33" s="2" t="s">
        <v>52</v>
      </c>
      <c r="G33" s="5" t="s">
        <v>184</v>
      </c>
      <c r="H33" s="6">
        <v>38481</v>
      </c>
      <c r="I33" s="6">
        <v>38530</v>
      </c>
      <c r="J33" s="7">
        <v>38623</v>
      </c>
      <c r="K33" s="7">
        <v>38623</v>
      </c>
      <c r="L33" s="8">
        <v>38666</v>
      </c>
      <c r="M33" s="7">
        <v>38688</v>
      </c>
      <c r="N33" s="7">
        <v>38713</v>
      </c>
      <c r="O33" s="7">
        <v>38715</v>
      </c>
      <c r="P33" s="7">
        <v>39082</v>
      </c>
      <c r="Q33" s="9" t="s">
        <v>54</v>
      </c>
      <c r="R33" s="9" t="s">
        <v>54</v>
      </c>
      <c r="S33" s="10">
        <v>92</v>
      </c>
      <c r="T33" s="10">
        <v>14</v>
      </c>
      <c r="U33" s="11" t="s">
        <v>55</v>
      </c>
      <c r="V33" s="12">
        <v>1</v>
      </c>
      <c r="W33" s="12">
        <v>1</v>
      </c>
      <c r="X33" s="11" t="s">
        <v>56</v>
      </c>
      <c r="Y33" s="11"/>
      <c r="Z33" s="13" t="s">
        <v>57</v>
      </c>
      <c r="AA33" s="13" t="s">
        <v>57</v>
      </c>
      <c r="AB33" s="14" t="s">
        <v>54</v>
      </c>
      <c r="AC33" s="14" t="s">
        <v>185</v>
      </c>
      <c r="AD33" s="11" t="s">
        <v>106</v>
      </c>
      <c r="AE33" s="11"/>
      <c r="AF33" s="12" t="s">
        <v>84</v>
      </c>
      <c r="AG33" s="15" t="s">
        <v>54</v>
      </c>
      <c r="AH33" s="11" t="s">
        <v>59</v>
      </c>
      <c r="AI33" s="11" t="s">
        <v>59</v>
      </c>
      <c r="AJ33" s="16">
        <v>0</v>
      </c>
      <c r="AK33" s="17">
        <v>55</v>
      </c>
      <c r="AL33" s="17">
        <v>0</v>
      </c>
      <c r="AM33" s="13"/>
      <c r="AN33" s="13"/>
      <c r="AO33" s="18">
        <f t="shared" si="0"/>
        <v>13</v>
      </c>
      <c r="AP33" s="251">
        <f t="shared" ca="1" si="1"/>
        <v>141</v>
      </c>
      <c r="AQ33" s="18" t="str">
        <f t="shared" ca="1" si="2"/>
        <v>Y</v>
      </c>
      <c r="AR33" s="18" t="str">
        <f t="shared" si="6"/>
        <v>Y</v>
      </c>
      <c r="AS33" s="18"/>
      <c r="AT33" s="252" t="s">
        <v>84</v>
      </c>
      <c r="AU33" s="18" t="s">
        <v>54</v>
      </c>
      <c r="AV33" s="252" t="s">
        <v>73</v>
      </c>
      <c r="AW33" s="18" t="str">
        <f t="shared" si="4"/>
        <v>MS+</v>
      </c>
      <c r="AX33" s="253">
        <f t="shared" si="5"/>
        <v>55</v>
      </c>
      <c r="AY33" s="258"/>
      <c r="AZ33" s="257"/>
    </row>
    <row r="34" spans="1:52" x14ac:dyDescent="0.25">
      <c r="A34" s="2">
        <v>2006</v>
      </c>
      <c r="B34" s="2">
        <v>2</v>
      </c>
      <c r="C34" s="3" t="s">
        <v>49</v>
      </c>
      <c r="D34" s="2" t="s">
        <v>186</v>
      </c>
      <c r="E34" s="4" t="s">
        <v>187</v>
      </c>
      <c r="F34" s="2" t="s">
        <v>52</v>
      </c>
      <c r="G34" s="5" t="s">
        <v>188</v>
      </c>
      <c r="H34" s="6">
        <v>37007</v>
      </c>
      <c r="I34" s="6">
        <v>38516</v>
      </c>
      <c r="J34" s="7">
        <v>38523</v>
      </c>
      <c r="K34" s="7">
        <v>38602</v>
      </c>
      <c r="L34" s="8">
        <v>38671</v>
      </c>
      <c r="M34" s="7">
        <v>38789</v>
      </c>
      <c r="N34" s="7">
        <v>39231</v>
      </c>
      <c r="O34" s="7">
        <v>40738</v>
      </c>
      <c r="P34" s="7">
        <v>40724</v>
      </c>
      <c r="Q34" s="9" t="s">
        <v>54</v>
      </c>
      <c r="R34" s="9" t="s">
        <v>54</v>
      </c>
      <c r="S34" s="10">
        <v>0</v>
      </c>
      <c r="T34" s="10">
        <f>12+13</f>
        <v>25</v>
      </c>
      <c r="U34" s="11" t="s">
        <v>66</v>
      </c>
      <c r="V34" s="12">
        <v>2</v>
      </c>
      <c r="W34" s="12">
        <v>2</v>
      </c>
      <c r="X34" s="11" t="s">
        <v>56</v>
      </c>
      <c r="Y34" s="11"/>
      <c r="Z34" s="13" t="s">
        <v>57</v>
      </c>
      <c r="AA34" s="13" t="s">
        <v>54</v>
      </c>
      <c r="AB34" s="19" t="s">
        <v>56</v>
      </c>
      <c r="AC34" s="19"/>
      <c r="AD34" s="11" t="s">
        <v>57</v>
      </c>
      <c r="AE34" s="11"/>
      <c r="AF34" s="12" t="s">
        <v>189</v>
      </c>
      <c r="AG34" s="15" t="s">
        <v>54</v>
      </c>
      <c r="AH34" s="14" t="s">
        <v>80</v>
      </c>
      <c r="AI34" s="14" t="s">
        <v>60</v>
      </c>
      <c r="AJ34" s="17">
        <v>15</v>
      </c>
      <c r="AK34" s="16">
        <v>0</v>
      </c>
      <c r="AL34" s="17">
        <v>0</v>
      </c>
      <c r="AM34" s="13"/>
      <c r="AN34" s="13"/>
      <c r="AO34" s="18">
        <f t="shared" si="0"/>
        <v>67</v>
      </c>
      <c r="AP34" s="251">
        <f t="shared" ca="1" si="1"/>
        <v>87</v>
      </c>
      <c r="AQ34" s="18" t="str">
        <f t="shared" ca="1" si="2"/>
        <v>Y</v>
      </c>
      <c r="AR34" s="18" t="str">
        <f t="shared" si="6"/>
        <v>Y</v>
      </c>
      <c r="AS34" s="185"/>
      <c r="AT34" s="252" t="s">
        <v>189</v>
      </c>
      <c r="AU34" s="18" t="s">
        <v>54</v>
      </c>
      <c r="AV34" s="252" t="s">
        <v>61</v>
      </c>
      <c r="AW34" s="18">
        <f t="shared" si="4"/>
        <v>0</v>
      </c>
      <c r="AX34" s="253">
        <f t="shared" si="5"/>
        <v>15</v>
      </c>
      <c r="AY34" s="258"/>
      <c r="AZ34" s="257"/>
    </row>
    <row r="35" spans="1:52" x14ac:dyDescent="0.25">
      <c r="A35" s="2">
        <v>2006</v>
      </c>
      <c r="B35" s="2">
        <v>2</v>
      </c>
      <c r="C35" s="3" t="s">
        <v>49</v>
      </c>
      <c r="D35" s="2" t="s">
        <v>190</v>
      </c>
      <c r="E35" s="4" t="s">
        <v>191</v>
      </c>
      <c r="F35" s="2" t="s">
        <v>64</v>
      </c>
      <c r="G35" s="5" t="s">
        <v>152</v>
      </c>
      <c r="H35" s="6">
        <v>38547</v>
      </c>
      <c r="I35" s="6">
        <v>38636</v>
      </c>
      <c r="J35" s="7">
        <v>38636</v>
      </c>
      <c r="K35" s="7">
        <v>38644</v>
      </c>
      <c r="L35" s="8">
        <v>38685</v>
      </c>
      <c r="M35" s="7">
        <v>38685</v>
      </c>
      <c r="N35" s="7">
        <v>38702</v>
      </c>
      <c r="O35" s="7">
        <v>38707</v>
      </c>
      <c r="P35" s="7">
        <v>38898</v>
      </c>
      <c r="Q35" s="9" t="s">
        <v>54</v>
      </c>
      <c r="R35" s="9" t="s">
        <v>54</v>
      </c>
      <c r="S35" s="10">
        <v>0</v>
      </c>
      <c r="T35" s="10">
        <v>5</v>
      </c>
      <c r="U35" s="11" t="s">
        <v>66</v>
      </c>
      <c r="V35" s="12">
        <v>1</v>
      </c>
      <c r="W35" s="12">
        <v>1</v>
      </c>
      <c r="X35" s="11" t="s">
        <v>56</v>
      </c>
      <c r="Y35" s="11"/>
      <c r="Z35" s="13" t="s">
        <v>57</v>
      </c>
      <c r="AA35" s="13" t="s">
        <v>57</v>
      </c>
      <c r="AB35" s="19" t="s">
        <v>56</v>
      </c>
      <c r="AC35" s="14" t="s">
        <v>192</v>
      </c>
      <c r="AD35" s="11" t="s">
        <v>106</v>
      </c>
      <c r="AE35" s="11"/>
      <c r="AF35" s="12" t="s">
        <v>84</v>
      </c>
      <c r="AG35" s="15" t="s">
        <v>54</v>
      </c>
      <c r="AH35" s="11" t="s">
        <v>80</v>
      </c>
      <c r="AI35" s="11" t="s">
        <v>193</v>
      </c>
      <c r="AJ35" s="17">
        <v>200.51</v>
      </c>
      <c r="AK35" s="16">
        <v>0</v>
      </c>
      <c r="AL35" s="17">
        <v>0</v>
      </c>
      <c r="AM35" s="13"/>
      <c r="AN35" s="13"/>
      <c r="AO35" s="18">
        <f t="shared" si="0"/>
        <v>7</v>
      </c>
      <c r="AP35" s="251">
        <f t="shared" ca="1" si="1"/>
        <v>147</v>
      </c>
      <c r="AQ35" s="18" t="str">
        <f t="shared" ca="1" si="2"/>
        <v>Y</v>
      </c>
      <c r="AR35" s="18" t="str">
        <f t="shared" si="6"/>
        <v>Y</v>
      </c>
      <c r="AS35" s="185"/>
      <c r="AT35" s="252" t="s">
        <v>84</v>
      </c>
      <c r="AU35" s="18" t="s">
        <v>54</v>
      </c>
      <c r="AV35" s="252" t="s">
        <v>61</v>
      </c>
      <c r="AW35" s="18">
        <f t="shared" si="4"/>
        <v>0</v>
      </c>
      <c r="AX35" s="253">
        <f t="shared" si="5"/>
        <v>200.51</v>
      </c>
      <c r="AY35" s="258"/>
      <c r="AZ35" s="257"/>
    </row>
    <row r="36" spans="1:52" x14ac:dyDescent="0.25">
      <c r="A36" s="2">
        <v>2006</v>
      </c>
      <c r="B36" s="2">
        <v>2</v>
      </c>
      <c r="C36" s="3" t="s">
        <v>49</v>
      </c>
      <c r="D36" s="2" t="s">
        <v>194</v>
      </c>
      <c r="E36" s="4" t="s">
        <v>195</v>
      </c>
      <c r="F36" s="2" t="s">
        <v>76</v>
      </c>
      <c r="G36" s="5" t="s">
        <v>196</v>
      </c>
      <c r="H36" s="6">
        <v>38611</v>
      </c>
      <c r="I36" s="6">
        <v>38621</v>
      </c>
      <c r="J36" s="7">
        <v>38621</v>
      </c>
      <c r="K36" s="7">
        <v>38635</v>
      </c>
      <c r="L36" s="8">
        <v>38687</v>
      </c>
      <c r="M36" s="7">
        <v>38701</v>
      </c>
      <c r="N36" s="7">
        <v>38712</v>
      </c>
      <c r="O36" s="7">
        <v>38713</v>
      </c>
      <c r="P36" s="7">
        <v>38898</v>
      </c>
      <c r="Q36" s="9" t="s">
        <v>54</v>
      </c>
      <c r="R36" s="9" t="s">
        <v>54</v>
      </c>
      <c r="S36" s="10">
        <v>41</v>
      </c>
      <c r="T36" s="10">
        <v>15</v>
      </c>
      <c r="U36" s="11" t="s">
        <v>55</v>
      </c>
      <c r="V36" s="12">
        <v>1</v>
      </c>
      <c r="W36" s="12">
        <v>1</v>
      </c>
      <c r="X36" s="11" t="s">
        <v>56</v>
      </c>
      <c r="Y36" s="11"/>
      <c r="Z36" s="13" t="s">
        <v>57</v>
      </c>
      <c r="AA36" s="13" t="s">
        <v>57</v>
      </c>
      <c r="AB36" s="19" t="s">
        <v>56</v>
      </c>
      <c r="AC36" s="14" t="s">
        <v>197</v>
      </c>
      <c r="AD36" s="11" t="s">
        <v>106</v>
      </c>
      <c r="AE36" s="11"/>
      <c r="AF36" s="12" t="s">
        <v>84</v>
      </c>
      <c r="AG36" s="15" t="s">
        <v>54</v>
      </c>
      <c r="AH36" s="11" t="s">
        <v>59</v>
      </c>
      <c r="AI36" s="11" t="s">
        <v>59</v>
      </c>
      <c r="AJ36" s="16">
        <v>0</v>
      </c>
      <c r="AK36" s="17">
        <v>200</v>
      </c>
      <c r="AL36" s="17">
        <v>0</v>
      </c>
      <c r="AM36" s="13"/>
      <c r="AN36" s="13"/>
      <c r="AO36" s="18">
        <f t="shared" si="0"/>
        <v>6</v>
      </c>
      <c r="AP36" s="251">
        <f t="shared" ca="1" si="1"/>
        <v>147</v>
      </c>
      <c r="AQ36" s="18" t="str">
        <f t="shared" ca="1" si="2"/>
        <v>Y</v>
      </c>
      <c r="AR36" s="18" t="str">
        <f t="shared" si="6"/>
        <v>Y</v>
      </c>
      <c r="AS36" s="18"/>
      <c r="AT36" s="252" t="s">
        <v>84</v>
      </c>
      <c r="AU36" s="18" t="s">
        <v>54</v>
      </c>
      <c r="AV36" s="252" t="s">
        <v>73</v>
      </c>
      <c r="AW36" s="18" t="str">
        <f t="shared" si="4"/>
        <v>MS+</v>
      </c>
      <c r="AX36" s="253">
        <f t="shared" si="5"/>
        <v>200</v>
      </c>
      <c r="AY36" s="258"/>
      <c r="AZ36" s="257"/>
    </row>
    <row r="37" spans="1:52" x14ac:dyDescent="0.25">
      <c r="A37" s="2">
        <v>2006</v>
      </c>
      <c r="B37" s="2">
        <v>2</v>
      </c>
      <c r="C37" s="3" t="s">
        <v>49</v>
      </c>
      <c r="D37" s="2" t="s">
        <v>198</v>
      </c>
      <c r="E37" s="4" t="s">
        <v>199</v>
      </c>
      <c r="F37" s="2" t="s">
        <v>135</v>
      </c>
      <c r="G37" s="5" t="s">
        <v>200</v>
      </c>
      <c r="H37" s="6">
        <v>38450</v>
      </c>
      <c r="I37" s="6">
        <v>38553</v>
      </c>
      <c r="J37" s="7">
        <v>38553</v>
      </c>
      <c r="K37" s="7">
        <v>38646</v>
      </c>
      <c r="L37" s="8">
        <v>38692</v>
      </c>
      <c r="M37" s="7">
        <v>38694</v>
      </c>
      <c r="N37" s="7">
        <v>38709</v>
      </c>
      <c r="O37" s="7">
        <v>38714</v>
      </c>
      <c r="P37" s="7">
        <v>38807</v>
      </c>
      <c r="Q37" s="9" t="s">
        <v>54</v>
      </c>
      <c r="R37" s="9" t="s">
        <v>54</v>
      </c>
      <c r="S37" s="10">
        <v>9</v>
      </c>
      <c r="T37" s="10">
        <v>10</v>
      </c>
      <c r="U37" s="11" t="s">
        <v>55</v>
      </c>
      <c r="V37" s="12">
        <v>1</v>
      </c>
      <c r="W37" s="12">
        <v>1</v>
      </c>
      <c r="X37" s="11" t="s">
        <v>56</v>
      </c>
      <c r="Y37" s="11"/>
      <c r="Z37" s="13" t="s">
        <v>57</v>
      </c>
      <c r="AA37" s="13" t="s">
        <v>57</v>
      </c>
      <c r="AB37" s="19" t="s">
        <v>56</v>
      </c>
      <c r="AC37" s="19"/>
      <c r="AD37" s="11" t="s">
        <v>57</v>
      </c>
      <c r="AE37" s="11"/>
      <c r="AF37" s="12" t="s">
        <v>84</v>
      </c>
      <c r="AG37" s="15" t="s">
        <v>54</v>
      </c>
      <c r="AH37" s="11" t="s">
        <v>59</v>
      </c>
      <c r="AI37" s="11" t="s">
        <v>59</v>
      </c>
      <c r="AJ37" s="16">
        <v>0</v>
      </c>
      <c r="AK37" s="17">
        <v>55</v>
      </c>
      <c r="AL37" s="17">
        <v>0</v>
      </c>
      <c r="AM37" s="13"/>
      <c r="AN37" s="13"/>
      <c r="AO37" s="18">
        <f t="shared" si="0"/>
        <v>3</v>
      </c>
      <c r="AP37" s="251">
        <f t="shared" ca="1" si="1"/>
        <v>150</v>
      </c>
      <c r="AQ37" s="18" t="str">
        <f t="shared" ca="1" si="2"/>
        <v>Y</v>
      </c>
      <c r="AR37" s="18" t="str">
        <f t="shared" si="6"/>
        <v>Y</v>
      </c>
      <c r="AS37" s="18"/>
      <c r="AT37" s="252" t="s">
        <v>84</v>
      </c>
      <c r="AU37" s="18" t="s">
        <v>54</v>
      </c>
      <c r="AV37" s="252" t="s">
        <v>73</v>
      </c>
      <c r="AW37" s="18" t="str">
        <f t="shared" si="4"/>
        <v>MS+</v>
      </c>
      <c r="AX37" s="253">
        <f t="shared" si="5"/>
        <v>55</v>
      </c>
      <c r="AY37" s="258"/>
      <c r="AZ37" s="257"/>
    </row>
    <row r="38" spans="1:52" x14ac:dyDescent="0.25">
      <c r="A38" s="2">
        <v>2006</v>
      </c>
      <c r="B38" s="2">
        <v>2</v>
      </c>
      <c r="C38" s="3" t="s">
        <v>49</v>
      </c>
      <c r="D38" s="2" t="s">
        <v>201</v>
      </c>
      <c r="E38" s="4" t="s">
        <v>202</v>
      </c>
      <c r="F38" s="2" t="s">
        <v>64</v>
      </c>
      <c r="G38" s="5" t="s">
        <v>65</v>
      </c>
      <c r="H38" s="6">
        <v>38616</v>
      </c>
      <c r="I38" s="6">
        <v>38658</v>
      </c>
      <c r="J38" s="7">
        <v>38658</v>
      </c>
      <c r="K38" s="7">
        <v>38659</v>
      </c>
      <c r="L38" s="8">
        <v>38694</v>
      </c>
      <c r="M38" s="7">
        <v>38694</v>
      </c>
      <c r="N38" s="7">
        <v>38702</v>
      </c>
      <c r="O38" s="7">
        <v>38708</v>
      </c>
      <c r="P38" s="7">
        <v>39082</v>
      </c>
      <c r="Q38" s="9" t="s">
        <v>54</v>
      </c>
      <c r="R38" s="9" t="s">
        <v>54</v>
      </c>
      <c r="S38" s="10">
        <v>0</v>
      </c>
      <c r="T38" s="10">
        <v>13</v>
      </c>
      <c r="U38" s="11" t="s">
        <v>66</v>
      </c>
      <c r="V38" s="12">
        <v>1</v>
      </c>
      <c r="W38" s="12">
        <v>1</v>
      </c>
      <c r="X38" s="11" t="s">
        <v>56</v>
      </c>
      <c r="Y38" s="11"/>
      <c r="Z38" s="13" t="s">
        <v>57</v>
      </c>
      <c r="AA38" s="13" t="s">
        <v>57</v>
      </c>
      <c r="AB38" s="19" t="s">
        <v>56</v>
      </c>
      <c r="AC38" s="14" t="s">
        <v>203</v>
      </c>
      <c r="AD38" s="14" t="s">
        <v>149</v>
      </c>
      <c r="AE38" s="11"/>
      <c r="AF38" s="12" t="s">
        <v>84</v>
      </c>
      <c r="AG38" s="15" t="s">
        <v>54</v>
      </c>
      <c r="AH38" s="11" t="s">
        <v>59</v>
      </c>
      <c r="AI38" s="11" t="s">
        <v>59</v>
      </c>
      <c r="AJ38" s="16">
        <v>150</v>
      </c>
      <c r="AK38" s="17">
        <v>0</v>
      </c>
      <c r="AL38" s="17">
        <v>0</v>
      </c>
      <c r="AM38" s="13"/>
      <c r="AN38" s="13"/>
      <c r="AO38" s="18">
        <f t="shared" si="0"/>
        <v>12</v>
      </c>
      <c r="AP38" s="251">
        <f t="shared" ca="1" si="1"/>
        <v>141</v>
      </c>
      <c r="AQ38" s="18" t="str">
        <f t="shared" ca="1" si="2"/>
        <v>Y</v>
      </c>
      <c r="AR38" s="18" t="str">
        <f t="shared" si="6"/>
        <v>Y</v>
      </c>
      <c r="AS38" s="18"/>
      <c r="AT38" s="252" t="s">
        <v>84</v>
      </c>
      <c r="AU38" s="18" t="s">
        <v>54</v>
      </c>
      <c r="AV38" s="252" t="s">
        <v>73</v>
      </c>
      <c r="AW38" s="18" t="str">
        <f t="shared" si="4"/>
        <v>MS+</v>
      </c>
      <c r="AX38" s="253">
        <f t="shared" si="5"/>
        <v>150</v>
      </c>
      <c r="AY38" s="258"/>
      <c r="AZ38" s="257"/>
    </row>
    <row r="39" spans="1:52" x14ac:dyDescent="0.25">
      <c r="A39" s="2">
        <v>2006</v>
      </c>
      <c r="B39" s="2">
        <v>2</v>
      </c>
      <c r="C39" s="3" t="s">
        <v>49</v>
      </c>
      <c r="D39" s="2" t="s">
        <v>204</v>
      </c>
      <c r="E39" s="4" t="s">
        <v>205</v>
      </c>
      <c r="F39" s="2" t="s">
        <v>52</v>
      </c>
      <c r="G39" s="5" t="s">
        <v>206</v>
      </c>
      <c r="H39" s="6">
        <v>38441</v>
      </c>
      <c r="I39" s="6">
        <v>38540</v>
      </c>
      <c r="J39" s="7">
        <v>38625</v>
      </c>
      <c r="K39" s="7">
        <v>38659</v>
      </c>
      <c r="L39" s="8">
        <v>38694</v>
      </c>
      <c r="M39" s="7">
        <v>38695</v>
      </c>
      <c r="N39" s="7">
        <v>38713</v>
      </c>
      <c r="O39" s="7">
        <v>38716</v>
      </c>
      <c r="P39" s="7">
        <v>39082</v>
      </c>
      <c r="Q39" s="9" t="s">
        <v>54</v>
      </c>
      <c r="R39" s="9" t="s">
        <v>54</v>
      </c>
      <c r="S39" s="10">
        <v>0</v>
      </c>
      <c r="T39" s="10">
        <v>11</v>
      </c>
      <c r="U39" s="11" t="s">
        <v>55</v>
      </c>
      <c r="V39" s="12">
        <v>1</v>
      </c>
      <c r="W39" s="12">
        <v>1</v>
      </c>
      <c r="X39" s="11" t="s">
        <v>56</v>
      </c>
      <c r="Y39" s="11"/>
      <c r="Z39" s="13" t="s">
        <v>54</v>
      </c>
      <c r="AA39" s="13" t="s">
        <v>57</v>
      </c>
      <c r="AB39" s="19" t="s">
        <v>56</v>
      </c>
      <c r="AC39" s="19"/>
      <c r="AD39" s="14" t="s">
        <v>57</v>
      </c>
      <c r="AE39" s="11"/>
      <c r="AF39" s="12" t="s">
        <v>84</v>
      </c>
      <c r="AG39" s="15" t="s">
        <v>54</v>
      </c>
      <c r="AH39" s="11" t="s">
        <v>80</v>
      </c>
      <c r="AI39" s="11" t="s">
        <v>193</v>
      </c>
      <c r="AJ39" s="17">
        <v>0</v>
      </c>
      <c r="AK39" s="16">
        <v>90</v>
      </c>
      <c r="AL39" s="17">
        <v>0</v>
      </c>
      <c r="AM39" s="13"/>
      <c r="AN39" s="13"/>
      <c r="AO39" s="18">
        <f t="shared" si="0"/>
        <v>12</v>
      </c>
      <c r="AP39" s="251">
        <f t="shared" ca="1" si="1"/>
        <v>141</v>
      </c>
      <c r="AQ39" s="18" t="str">
        <f t="shared" ca="1" si="2"/>
        <v>Y</v>
      </c>
      <c r="AR39" s="18" t="str">
        <f t="shared" si="6"/>
        <v>Y</v>
      </c>
      <c r="AS39" s="18"/>
      <c r="AT39" s="252" t="s">
        <v>84</v>
      </c>
      <c r="AU39" s="18" t="s">
        <v>54</v>
      </c>
      <c r="AV39" s="252" t="s">
        <v>61</v>
      </c>
      <c r="AW39" s="18">
        <f t="shared" si="4"/>
        <v>0</v>
      </c>
      <c r="AX39" s="253">
        <f t="shared" si="5"/>
        <v>90</v>
      </c>
      <c r="AY39" s="258"/>
      <c r="AZ39" s="257"/>
    </row>
    <row r="40" spans="1:52" x14ac:dyDescent="0.25">
      <c r="A40" s="2">
        <v>2006</v>
      </c>
      <c r="B40" s="2">
        <v>2</v>
      </c>
      <c r="C40" s="3" t="s">
        <v>49</v>
      </c>
      <c r="D40" s="2" t="s">
        <v>207</v>
      </c>
      <c r="E40" s="4" t="s">
        <v>208</v>
      </c>
      <c r="F40" s="2" t="s">
        <v>76</v>
      </c>
      <c r="G40" s="5" t="s">
        <v>209</v>
      </c>
      <c r="H40" s="6">
        <v>38614</v>
      </c>
      <c r="I40" s="6">
        <v>38636</v>
      </c>
      <c r="J40" s="7">
        <v>38636</v>
      </c>
      <c r="K40" s="7">
        <v>38651</v>
      </c>
      <c r="L40" s="8">
        <v>38699</v>
      </c>
      <c r="M40" s="7">
        <v>38701</v>
      </c>
      <c r="N40" s="7">
        <v>38713</v>
      </c>
      <c r="O40" s="7">
        <v>38715</v>
      </c>
      <c r="P40" s="7">
        <v>38990</v>
      </c>
      <c r="Q40" s="9" t="s">
        <v>54</v>
      </c>
      <c r="R40" s="9" t="s">
        <v>54</v>
      </c>
      <c r="S40" s="10">
        <v>73</v>
      </c>
      <c r="T40" s="10">
        <v>25</v>
      </c>
      <c r="U40" s="11" t="s">
        <v>55</v>
      </c>
      <c r="V40" s="12">
        <v>1</v>
      </c>
      <c r="W40" s="12">
        <v>1</v>
      </c>
      <c r="X40" s="11" t="s">
        <v>56</v>
      </c>
      <c r="Y40" s="11"/>
      <c r="Z40" s="13" t="s">
        <v>54</v>
      </c>
      <c r="AA40" s="13" t="s">
        <v>57</v>
      </c>
      <c r="AB40" s="19" t="s">
        <v>56</v>
      </c>
      <c r="AC40" s="14" t="s">
        <v>210</v>
      </c>
      <c r="AD40" s="11" t="s">
        <v>106</v>
      </c>
      <c r="AE40" s="11"/>
      <c r="AF40" s="12" t="s">
        <v>84</v>
      </c>
      <c r="AG40" s="15" t="s">
        <v>54</v>
      </c>
      <c r="AH40" s="11" t="s">
        <v>59</v>
      </c>
      <c r="AI40" s="11" t="s">
        <v>59</v>
      </c>
      <c r="AJ40" s="16">
        <v>0</v>
      </c>
      <c r="AK40" s="17">
        <v>80</v>
      </c>
      <c r="AL40" s="17">
        <v>0</v>
      </c>
      <c r="AM40" s="13"/>
      <c r="AN40" s="13"/>
      <c r="AO40" s="18">
        <f t="shared" si="0"/>
        <v>9</v>
      </c>
      <c r="AP40" s="251">
        <f t="shared" ca="1" si="1"/>
        <v>144</v>
      </c>
      <c r="AQ40" s="18" t="str">
        <f t="shared" ca="1" si="2"/>
        <v>Y</v>
      </c>
      <c r="AR40" s="18" t="str">
        <f t="shared" si="6"/>
        <v>Y</v>
      </c>
      <c r="AS40" s="18"/>
      <c r="AT40" s="252" t="s">
        <v>84</v>
      </c>
      <c r="AU40" s="18" t="s">
        <v>54</v>
      </c>
      <c r="AV40" s="252" t="s">
        <v>73</v>
      </c>
      <c r="AW40" s="18" t="str">
        <f t="shared" si="4"/>
        <v>MS+</v>
      </c>
      <c r="AX40" s="253">
        <f t="shared" si="5"/>
        <v>80</v>
      </c>
      <c r="AY40" s="258"/>
      <c r="AZ40" s="257"/>
    </row>
    <row r="41" spans="1:52" x14ac:dyDescent="0.25">
      <c r="A41" s="2">
        <v>2006</v>
      </c>
      <c r="B41" s="2">
        <v>2</v>
      </c>
      <c r="C41" s="3" t="s">
        <v>49</v>
      </c>
      <c r="D41" s="2" t="s">
        <v>211</v>
      </c>
      <c r="E41" s="4" t="s">
        <v>212</v>
      </c>
      <c r="F41" s="2" t="s">
        <v>64</v>
      </c>
      <c r="G41" s="5" t="s">
        <v>83</v>
      </c>
      <c r="H41" s="6">
        <v>38603</v>
      </c>
      <c r="I41" s="6">
        <v>38657</v>
      </c>
      <c r="J41" s="7">
        <v>38657</v>
      </c>
      <c r="K41" s="7">
        <v>38664</v>
      </c>
      <c r="L41" s="8">
        <v>38699</v>
      </c>
      <c r="M41" s="7">
        <v>39156</v>
      </c>
      <c r="N41" s="7" t="s">
        <v>213</v>
      </c>
      <c r="O41" s="7"/>
      <c r="P41" s="7">
        <v>39246</v>
      </c>
      <c r="Q41" s="9" t="s">
        <v>54</v>
      </c>
      <c r="R41" s="9" t="s">
        <v>54</v>
      </c>
      <c r="S41" s="10">
        <v>0</v>
      </c>
      <c r="T41" s="10">
        <v>9</v>
      </c>
      <c r="U41" s="11" t="s">
        <v>66</v>
      </c>
      <c r="V41" s="12">
        <v>1</v>
      </c>
      <c r="W41" s="12">
        <v>0</v>
      </c>
      <c r="X41" s="11" t="s">
        <v>56</v>
      </c>
      <c r="Y41" s="11"/>
      <c r="Z41" s="13" t="s">
        <v>57</v>
      </c>
      <c r="AA41" s="13" t="s">
        <v>57</v>
      </c>
      <c r="AB41" s="19" t="s">
        <v>56</v>
      </c>
      <c r="AC41" s="19"/>
      <c r="AD41" s="11" t="s">
        <v>57</v>
      </c>
      <c r="AE41" s="11"/>
      <c r="AF41" s="12" t="s">
        <v>214</v>
      </c>
      <c r="AG41" s="15" t="s">
        <v>213</v>
      </c>
      <c r="AH41" s="11"/>
      <c r="AI41" s="11"/>
      <c r="AJ41" s="17">
        <v>100</v>
      </c>
      <c r="AK41" s="16">
        <v>0</v>
      </c>
      <c r="AL41" s="17">
        <v>0</v>
      </c>
      <c r="AM41" s="13"/>
      <c r="AN41" s="13"/>
      <c r="AO41" s="18">
        <f t="shared" si="0"/>
        <v>18</v>
      </c>
      <c r="AP41" s="251">
        <f t="shared" ca="1" si="1"/>
        <v>135</v>
      </c>
      <c r="AQ41" s="18" t="str">
        <f t="shared" ca="1" si="2"/>
        <v>Y</v>
      </c>
      <c r="AR41" s="252" t="s">
        <v>171</v>
      </c>
      <c r="AS41" s="18"/>
      <c r="AT41" s="328" t="s">
        <v>214</v>
      </c>
      <c r="AU41" s="252" t="s">
        <v>171</v>
      </c>
      <c r="AV41" s="252" t="s">
        <v>215</v>
      </c>
      <c r="AW41" s="18">
        <f t="shared" si="4"/>
        <v>0</v>
      </c>
      <c r="AX41" s="253">
        <f t="shared" si="5"/>
        <v>100</v>
      </c>
      <c r="AY41" s="258"/>
      <c r="AZ41" s="257"/>
    </row>
    <row r="42" spans="1:52" x14ac:dyDescent="0.25">
      <c r="A42" s="2">
        <v>2006</v>
      </c>
      <c r="B42" s="2">
        <v>2</v>
      </c>
      <c r="C42" s="3" t="s">
        <v>49</v>
      </c>
      <c r="D42" s="2" t="s">
        <v>216</v>
      </c>
      <c r="E42" s="4" t="s">
        <v>217</v>
      </c>
      <c r="F42" s="2" t="s">
        <v>69</v>
      </c>
      <c r="G42" s="5" t="s">
        <v>70</v>
      </c>
      <c r="H42" s="6">
        <v>38639</v>
      </c>
      <c r="I42" s="6">
        <v>38666</v>
      </c>
      <c r="J42" s="7">
        <v>38667</v>
      </c>
      <c r="K42" s="7">
        <v>38672</v>
      </c>
      <c r="L42" s="8">
        <v>38701</v>
      </c>
      <c r="M42" s="7">
        <v>38705</v>
      </c>
      <c r="N42" s="7">
        <v>38705</v>
      </c>
      <c r="O42" s="7">
        <v>38706</v>
      </c>
      <c r="P42" s="7">
        <v>38807</v>
      </c>
      <c r="Q42" s="9" t="s">
        <v>54</v>
      </c>
      <c r="R42" s="9" t="s">
        <v>54</v>
      </c>
      <c r="S42" s="10">
        <v>0</v>
      </c>
      <c r="T42" s="10">
        <v>12</v>
      </c>
      <c r="U42" s="11" t="s">
        <v>66</v>
      </c>
      <c r="V42" s="12">
        <v>1</v>
      </c>
      <c r="W42" s="12">
        <v>1</v>
      </c>
      <c r="X42" s="11" t="s">
        <v>56</v>
      </c>
      <c r="Y42" s="11"/>
      <c r="Z42" s="13" t="s">
        <v>57</v>
      </c>
      <c r="AA42" s="13" t="s">
        <v>57</v>
      </c>
      <c r="AB42" s="19" t="s">
        <v>56</v>
      </c>
      <c r="AC42" s="14" t="s">
        <v>71</v>
      </c>
      <c r="AD42" s="11" t="s">
        <v>106</v>
      </c>
      <c r="AE42" s="11"/>
      <c r="AF42" s="12" t="s">
        <v>84</v>
      </c>
      <c r="AG42" s="15" t="s">
        <v>54</v>
      </c>
      <c r="AH42" s="11" t="s">
        <v>59</v>
      </c>
      <c r="AI42" s="11" t="s">
        <v>59</v>
      </c>
      <c r="AJ42" s="17">
        <v>400</v>
      </c>
      <c r="AK42" s="16">
        <v>0</v>
      </c>
      <c r="AL42" s="17">
        <v>0</v>
      </c>
      <c r="AM42" s="13"/>
      <c r="AN42" s="13"/>
      <c r="AO42" s="18">
        <f t="shared" si="0"/>
        <v>3</v>
      </c>
      <c r="AP42" s="251">
        <f t="shared" ca="1" si="1"/>
        <v>150</v>
      </c>
      <c r="AQ42" s="18" t="str">
        <f t="shared" ca="1" si="2"/>
        <v>Y</v>
      </c>
      <c r="AR42" s="18" t="str">
        <f t="shared" ref="AR42:AR73" si="7">IF(AH42="","N","Y")</f>
        <v>Y</v>
      </c>
      <c r="AS42" s="18"/>
      <c r="AT42" s="252" t="s">
        <v>84</v>
      </c>
      <c r="AU42" s="18" t="s">
        <v>54</v>
      </c>
      <c r="AV42" s="252" t="s">
        <v>73</v>
      </c>
      <c r="AW42" s="18" t="str">
        <f t="shared" si="4"/>
        <v>MS+</v>
      </c>
      <c r="AX42" s="253">
        <f t="shared" si="5"/>
        <v>400</v>
      </c>
      <c r="AY42" s="258"/>
      <c r="AZ42" s="257"/>
    </row>
    <row r="43" spans="1:52" x14ac:dyDescent="0.25">
      <c r="A43" s="2">
        <v>2006</v>
      </c>
      <c r="B43" s="2">
        <v>2</v>
      </c>
      <c r="C43" s="3" t="s">
        <v>49</v>
      </c>
      <c r="D43" s="2" t="s">
        <v>218</v>
      </c>
      <c r="E43" s="4" t="s">
        <v>219</v>
      </c>
      <c r="F43" s="2" t="s">
        <v>130</v>
      </c>
      <c r="G43" s="5" t="s">
        <v>131</v>
      </c>
      <c r="H43" s="7">
        <v>38428</v>
      </c>
      <c r="I43" s="7">
        <v>38428</v>
      </c>
      <c r="J43" s="7">
        <v>38428</v>
      </c>
      <c r="K43" s="7">
        <v>38652</v>
      </c>
      <c r="L43" s="8">
        <v>38701</v>
      </c>
      <c r="M43" s="7">
        <v>38702</v>
      </c>
      <c r="N43" s="7">
        <v>38706</v>
      </c>
      <c r="O43" s="7">
        <v>39251</v>
      </c>
      <c r="P43" s="7">
        <v>39263</v>
      </c>
      <c r="Q43" s="9" t="s">
        <v>54</v>
      </c>
      <c r="R43" s="9" t="s">
        <v>54</v>
      </c>
      <c r="S43" s="10">
        <v>0</v>
      </c>
      <c r="T43" s="10">
        <f>13+18</f>
        <v>31</v>
      </c>
      <c r="U43" s="11" t="s">
        <v>66</v>
      </c>
      <c r="V43" s="12">
        <v>2</v>
      </c>
      <c r="W43" s="12">
        <v>2</v>
      </c>
      <c r="X43" s="11" t="s">
        <v>56</v>
      </c>
      <c r="Y43" s="11"/>
      <c r="Z43" s="13" t="s">
        <v>57</v>
      </c>
      <c r="AA43" s="13" t="s">
        <v>57</v>
      </c>
      <c r="AB43" s="19" t="s">
        <v>56</v>
      </c>
      <c r="AC43" s="19"/>
      <c r="AD43" s="11" t="s">
        <v>57</v>
      </c>
      <c r="AE43" s="11"/>
      <c r="AF43" s="12" t="s">
        <v>214</v>
      </c>
      <c r="AG43" s="15" t="s">
        <v>54</v>
      </c>
      <c r="AH43" s="11" t="s">
        <v>59</v>
      </c>
      <c r="AI43" s="11" t="s">
        <v>59</v>
      </c>
      <c r="AJ43" s="17">
        <v>200</v>
      </c>
      <c r="AK43" s="16">
        <v>0</v>
      </c>
      <c r="AL43" s="17">
        <v>0</v>
      </c>
      <c r="AM43" s="13"/>
      <c r="AN43" s="13"/>
      <c r="AO43" s="18">
        <f t="shared" si="0"/>
        <v>18</v>
      </c>
      <c r="AP43" s="251">
        <f t="shared" ca="1" si="1"/>
        <v>135</v>
      </c>
      <c r="AQ43" s="18" t="str">
        <f t="shared" ca="1" si="2"/>
        <v>Y</v>
      </c>
      <c r="AR43" s="18" t="str">
        <f t="shared" si="7"/>
        <v>Y</v>
      </c>
      <c r="AS43" s="18"/>
      <c r="AT43" s="252" t="s">
        <v>214</v>
      </c>
      <c r="AU43" s="18" t="s">
        <v>54</v>
      </c>
      <c r="AV43" s="252" t="s">
        <v>73</v>
      </c>
      <c r="AW43" s="18" t="str">
        <f t="shared" si="4"/>
        <v>MS+</v>
      </c>
      <c r="AX43" s="253">
        <f t="shared" si="5"/>
        <v>200</v>
      </c>
      <c r="AY43" s="258"/>
      <c r="AZ43" s="257"/>
    </row>
    <row r="44" spans="1:52" x14ac:dyDescent="0.25">
      <c r="A44" s="2">
        <v>2006</v>
      </c>
      <c r="B44" s="2">
        <v>3</v>
      </c>
      <c r="C44" s="3" t="s">
        <v>49</v>
      </c>
      <c r="D44" s="2" t="s">
        <v>220</v>
      </c>
      <c r="E44" s="23" t="s">
        <v>221</v>
      </c>
      <c r="F44" s="2" t="s">
        <v>52</v>
      </c>
      <c r="G44" s="5" t="s">
        <v>222</v>
      </c>
      <c r="H44" s="6">
        <v>38379</v>
      </c>
      <c r="I44" s="6">
        <v>38512</v>
      </c>
      <c r="J44" s="7">
        <v>38653</v>
      </c>
      <c r="K44" s="7">
        <v>38653</v>
      </c>
      <c r="L44" s="8">
        <v>38734</v>
      </c>
      <c r="M44" s="7">
        <v>38797</v>
      </c>
      <c r="N44" s="7">
        <v>38861</v>
      </c>
      <c r="O44" s="7">
        <v>38896</v>
      </c>
      <c r="P44" s="7">
        <v>39051</v>
      </c>
      <c r="Q44" s="9" t="s">
        <v>54</v>
      </c>
      <c r="R44" s="9" t="s">
        <v>54</v>
      </c>
      <c r="S44" s="10">
        <v>0</v>
      </c>
      <c r="T44" s="10">
        <v>11</v>
      </c>
      <c r="U44" s="11" t="s">
        <v>55</v>
      </c>
      <c r="V44" s="12">
        <v>1</v>
      </c>
      <c r="W44" s="12">
        <v>1</v>
      </c>
      <c r="X44" s="11" t="s">
        <v>56</v>
      </c>
      <c r="Y44" s="11"/>
      <c r="Z44" s="13" t="s">
        <v>57</v>
      </c>
      <c r="AA44" s="13" t="s">
        <v>57</v>
      </c>
      <c r="AB44" s="14" t="s">
        <v>54</v>
      </c>
      <c r="AC44" s="14" t="s">
        <v>223</v>
      </c>
      <c r="AD44" s="11" t="s">
        <v>72</v>
      </c>
      <c r="AE44" s="11"/>
      <c r="AF44" s="12" t="s">
        <v>84</v>
      </c>
      <c r="AG44" s="15" t="s">
        <v>54</v>
      </c>
      <c r="AH44" s="14" t="s">
        <v>80</v>
      </c>
      <c r="AI44" s="14" t="s">
        <v>80</v>
      </c>
      <c r="AJ44" s="16">
        <v>0</v>
      </c>
      <c r="AK44" s="17">
        <v>135</v>
      </c>
      <c r="AL44" s="17">
        <v>0</v>
      </c>
      <c r="AM44" s="13"/>
      <c r="AN44" s="13"/>
      <c r="AO44" s="18">
        <f t="shared" si="0"/>
        <v>10</v>
      </c>
      <c r="AP44" s="251">
        <f t="shared" ca="1" si="1"/>
        <v>142</v>
      </c>
      <c r="AQ44" s="18" t="str">
        <f t="shared" ca="1" si="2"/>
        <v>Y</v>
      </c>
      <c r="AR44" s="18" t="str">
        <f t="shared" si="7"/>
        <v>Y</v>
      </c>
      <c r="AS44" s="18"/>
      <c r="AT44" s="252" t="s">
        <v>84</v>
      </c>
      <c r="AU44" s="18" t="s">
        <v>54</v>
      </c>
      <c r="AV44" s="252" t="s">
        <v>73</v>
      </c>
      <c r="AW44" s="18" t="str">
        <f t="shared" si="4"/>
        <v>MS+</v>
      </c>
      <c r="AX44" s="253">
        <f t="shared" si="5"/>
        <v>135</v>
      </c>
      <c r="AY44" s="258"/>
      <c r="AZ44" s="257"/>
    </row>
    <row r="45" spans="1:52" x14ac:dyDescent="0.25">
      <c r="A45" s="2">
        <v>2006</v>
      </c>
      <c r="B45" s="2">
        <v>3</v>
      </c>
      <c r="C45" s="3" t="s">
        <v>49</v>
      </c>
      <c r="D45" s="2" t="s">
        <v>224</v>
      </c>
      <c r="E45" s="4" t="s">
        <v>225</v>
      </c>
      <c r="F45" s="2" t="s">
        <v>135</v>
      </c>
      <c r="G45" s="5" t="s">
        <v>226</v>
      </c>
      <c r="H45" s="6">
        <v>38664</v>
      </c>
      <c r="I45" s="7">
        <v>38664</v>
      </c>
      <c r="J45" s="7">
        <v>38664</v>
      </c>
      <c r="K45" s="7">
        <v>38687</v>
      </c>
      <c r="L45" s="8">
        <v>38736</v>
      </c>
      <c r="M45" s="7">
        <v>38744</v>
      </c>
      <c r="N45" s="7">
        <v>38812</v>
      </c>
      <c r="O45" s="7">
        <v>38820</v>
      </c>
      <c r="P45" s="7">
        <v>39263</v>
      </c>
      <c r="Q45" s="9" t="s">
        <v>54</v>
      </c>
      <c r="R45" s="9" t="s">
        <v>54</v>
      </c>
      <c r="S45" s="10">
        <v>21</v>
      </c>
      <c r="T45" s="10">
        <v>18</v>
      </c>
      <c r="U45" s="11" t="s">
        <v>55</v>
      </c>
      <c r="V45" s="12">
        <v>1</v>
      </c>
      <c r="W45" s="12">
        <v>1</v>
      </c>
      <c r="X45" s="11" t="s">
        <v>56</v>
      </c>
      <c r="Y45" s="11"/>
      <c r="Z45" s="13" t="s">
        <v>57</v>
      </c>
      <c r="AA45" s="13" t="s">
        <v>57</v>
      </c>
      <c r="AB45" s="14" t="s">
        <v>54</v>
      </c>
      <c r="AC45" s="14" t="s">
        <v>227</v>
      </c>
      <c r="AD45" s="14" t="s">
        <v>106</v>
      </c>
      <c r="AE45" s="11"/>
      <c r="AF45" s="12" t="s">
        <v>84</v>
      </c>
      <c r="AG45" s="15" t="s">
        <v>54</v>
      </c>
      <c r="AH45" s="11" t="s">
        <v>59</v>
      </c>
      <c r="AI45" s="11" t="s">
        <v>80</v>
      </c>
      <c r="AJ45" s="16">
        <v>0</v>
      </c>
      <c r="AK45" s="17">
        <v>20</v>
      </c>
      <c r="AL45" s="17">
        <v>0</v>
      </c>
      <c r="AM45" s="13"/>
      <c r="AN45" s="13"/>
      <c r="AO45" s="18">
        <f t="shared" si="0"/>
        <v>17</v>
      </c>
      <c r="AP45" s="251">
        <f t="shared" ca="1" si="1"/>
        <v>135</v>
      </c>
      <c r="AQ45" s="18" t="str">
        <f t="shared" ca="1" si="2"/>
        <v>Y</v>
      </c>
      <c r="AR45" s="18" t="str">
        <f t="shared" si="7"/>
        <v>Y</v>
      </c>
      <c r="AS45" s="18"/>
      <c r="AT45" s="252" t="s">
        <v>84</v>
      </c>
      <c r="AU45" s="18" t="s">
        <v>54</v>
      </c>
      <c r="AV45" s="252" t="s">
        <v>73</v>
      </c>
      <c r="AW45" s="18" t="str">
        <f t="shared" si="4"/>
        <v>MS+</v>
      </c>
      <c r="AX45" s="253">
        <f t="shared" si="5"/>
        <v>20</v>
      </c>
      <c r="AY45" s="258"/>
      <c r="AZ45" s="257"/>
    </row>
    <row r="46" spans="1:52" x14ac:dyDescent="0.25">
      <c r="A46" s="2">
        <v>2006</v>
      </c>
      <c r="B46" s="2">
        <v>3</v>
      </c>
      <c r="C46" s="3" t="s">
        <v>49</v>
      </c>
      <c r="D46" s="3" t="s">
        <v>228</v>
      </c>
      <c r="E46" s="4" t="s">
        <v>229</v>
      </c>
      <c r="F46" s="2" t="s">
        <v>52</v>
      </c>
      <c r="G46" s="5" t="s">
        <v>230</v>
      </c>
      <c r="H46" s="6">
        <v>38533</v>
      </c>
      <c r="I46" s="6">
        <v>38659</v>
      </c>
      <c r="J46" s="7">
        <v>38659</v>
      </c>
      <c r="K46" s="7">
        <v>38678</v>
      </c>
      <c r="L46" s="8">
        <v>38736</v>
      </c>
      <c r="M46" s="7">
        <v>38743</v>
      </c>
      <c r="N46" s="7">
        <v>38826</v>
      </c>
      <c r="O46" s="7">
        <v>38841</v>
      </c>
      <c r="P46" s="7">
        <v>39172</v>
      </c>
      <c r="Q46" s="9" t="s">
        <v>54</v>
      </c>
      <c r="R46" s="9" t="s">
        <v>54</v>
      </c>
      <c r="S46" s="10">
        <v>45</v>
      </c>
      <c r="T46" s="10">
        <v>6</v>
      </c>
      <c r="U46" s="11" t="s">
        <v>55</v>
      </c>
      <c r="V46" s="12">
        <v>1</v>
      </c>
      <c r="W46" s="12">
        <v>1</v>
      </c>
      <c r="X46" s="11" t="s">
        <v>56</v>
      </c>
      <c r="Y46" s="11"/>
      <c r="Z46" s="13" t="s">
        <v>57</v>
      </c>
      <c r="AA46" s="13" t="s">
        <v>57</v>
      </c>
      <c r="AB46" s="19" t="s">
        <v>56</v>
      </c>
      <c r="AC46" s="19"/>
      <c r="AD46" s="14" t="s">
        <v>57</v>
      </c>
      <c r="AE46" s="11"/>
      <c r="AF46" s="12" t="s">
        <v>84</v>
      </c>
      <c r="AG46" s="15" t="s">
        <v>54</v>
      </c>
      <c r="AH46" s="14" t="s">
        <v>80</v>
      </c>
      <c r="AI46" s="14" t="s">
        <v>80</v>
      </c>
      <c r="AJ46" s="16">
        <v>0</v>
      </c>
      <c r="AK46" s="17">
        <v>25</v>
      </c>
      <c r="AL46" s="17">
        <v>0</v>
      </c>
      <c r="AM46" s="13"/>
      <c r="AN46" s="13"/>
      <c r="AO46" s="18">
        <f t="shared" si="0"/>
        <v>14</v>
      </c>
      <c r="AP46" s="251">
        <f t="shared" ca="1" si="1"/>
        <v>138</v>
      </c>
      <c r="AQ46" s="18" t="str">
        <f t="shared" ca="1" si="2"/>
        <v>Y</v>
      </c>
      <c r="AR46" s="18" t="str">
        <f t="shared" si="7"/>
        <v>Y</v>
      </c>
      <c r="AS46" s="185"/>
      <c r="AT46" s="252" t="s">
        <v>84</v>
      </c>
      <c r="AU46" s="18" t="s">
        <v>54</v>
      </c>
      <c r="AV46" s="252" t="s">
        <v>73</v>
      </c>
      <c r="AW46" s="18" t="str">
        <f t="shared" si="4"/>
        <v>MS+</v>
      </c>
      <c r="AX46" s="253">
        <f t="shared" si="5"/>
        <v>25</v>
      </c>
      <c r="AY46" s="258"/>
      <c r="AZ46" s="257"/>
    </row>
    <row r="47" spans="1:52" x14ac:dyDescent="0.25">
      <c r="A47" s="2">
        <v>2006</v>
      </c>
      <c r="B47" s="2">
        <v>3</v>
      </c>
      <c r="C47" s="3" t="s">
        <v>49</v>
      </c>
      <c r="D47" s="2" t="s">
        <v>231</v>
      </c>
      <c r="E47" s="4" t="s">
        <v>232</v>
      </c>
      <c r="F47" s="2" t="s">
        <v>52</v>
      </c>
      <c r="G47" s="5" t="s">
        <v>233</v>
      </c>
      <c r="H47" s="6">
        <v>38111</v>
      </c>
      <c r="I47" s="6">
        <v>38111</v>
      </c>
      <c r="J47" s="7">
        <v>38114</v>
      </c>
      <c r="K47" s="7">
        <v>38642</v>
      </c>
      <c r="L47" s="8">
        <v>38776</v>
      </c>
      <c r="M47" s="7">
        <v>38888</v>
      </c>
      <c r="N47" s="7">
        <v>38978</v>
      </c>
      <c r="O47" s="7">
        <v>39027</v>
      </c>
      <c r="P47" s="7">
        <v>40908</v>
      </c>
      <c r="Q47" s="9" t="s">
        <v>54</v>
      </c>
      <c r="R47" s="9" t="s">
        <v>54</v>
      </c>
      <c r="S47" s="10">
        <v>0</v>
      </c>
      <c r="T47" s="10">
        <f>21+16</f>
        <v>37</v>
      </c>
      <c r="U47" s="14" t="s">
        <v>234</v>
      </c>
      <c r="V47" s="12">
        <v>3</v>
      </c>
      <c r="W47" s="12">
        <v>1</v>
      </c>
      <c r="X47" s="11" t="s">
        <v>56</v>
      </c>
      <c r="Y47" s="11"/>
      <c r="Z47" s="13" t="s">
        <v>57</v>
      </c>
      <c r="AA47" s="13" t="s">
        <v>57</v>
      </c>
      <c r="AB47" s="19" t="s">
        <v>56</v>
      </c>
      <c r="AC47" s="19"/>
      <c r="AD47" s="11" t="s">
        <v>57</v>
      </c>
      <c r="AE47" s="11"/>
      <c r="AF47" s="12" t="s">
        <v>235</v>
      </c>
      <c r="AG47" s="15">
        <v>6.7670000000000003</v>
      </c>
      <c r="AH47" s="14" t="s">
        <v>193</v>
      </c>
      <c r="AI47" s="14" t="s">
        <v>193</v>
      </c>
      <c r="AJ47" s="16">
        <v>0</v>
      </c>
      <c r="AK47" s="17">
        <v>25</v>
      </c>
      <c r="AL47" s="17">
        <v>10</v>
      </c>
      <c r="AM47" s="13"/>
      <c r="AN47" s="13"/>
      <c r="AO47" s="18">
        <f t="shared" si="0"/>
        <v>70</v>
      </c>
      <c r="AP47" s="251">
        <f t="shared" ca="1" si="1"/>
        <v>81</v>
      </c>
      <c r="AQ47" s="18" t="str">
        <f t="shared" ca="1" si="2"/>
        <v>Y</v>
      </c>
      <c r="AR47" s="18" t="str">
        <f t="shared" si="7"/>
        <v>Y</v>
      </c>
      <c r="AS47" s="18"/>
      <c r="AT47" s="328" t="s">
        <v>235</v>
      </c>
      <c r="AU47" s="18" t="s">
        <v>54</v>
      </c>
      <c r="AV47" s="252" t="s">
        <v>61</v>
      </c>
      <c r="AW47" s="18">
        <f t="shared" si="4"/>
        <v>0</v>
      </c>
      <c r="AX47" s="253">
        <f t="shared" si="5"/>
        <v>35</v>
      </c>
      <c r="AY47" s="258"/>
      <c r="AZ47" s="257"/>
    </row>
    <row r="48" spans="1:52" x14ac:dyDescent="0.25">
      <c r="A48" s="2">
        <v>2006</v>
      </c>
      <c r="B48" s="2">
        <v>3</v>
      </c>
      <c r="C48" s="3" t="s">
        <v>49</v>
      </c>
      <c r="D48" s="2" t="s">
        <v>236</v>
      </c>
      <c r="E48" s="4" t="s">
        <v>237</v>
      </c>
      <c r="F48" s="2" t="s">
        <v>64</v>
      </c>
      <c r="G48" s="5" t="s">
        <v>152</v>
      </c>
      <c r="H48" s="6">
        <v>38559</v>
      </c>
      <c r="I48" s="6">
        <v>38698</v>
      </c>
      <c r="J48" s="7">
        <v>38698</v>
      </c>
      <c r="K48" s="7">
        <v>38734</v>
      </c>
      <c r="L48" s="8">
        <v>38778</v>
      </c>
      <c r="M48" s="7">
        <v>38831</v>
      </c>
      <c r="N48" s="7">
        <v>38888</v>
      </c>
      <c r="O48" s="7">
        <v>38891</v>
      </c>
      <c r="P48" s="7">
        <v>38898</v>
      </c>
      <c r="Q48" s="9" t="s">
        <v>54</v>
      </c>
      <c r="R48" s="9" t="s">
        <v>54</v>
      </c>
      <c r="S48" s="10">
        <v>0</v>
      </c>
      <c r="T48" s="10">
        <v>7</v>
      </c>
      <c r="U48" s="11" t="s">
        <v>66</v>
      </c>
      <c r="V48" s="12">
        <v>1</v>
      </c>
      <c r="W48" s="12">
        <v>1</v>
      </c>
      <c r="X48" s="11" t="s">
        <v>56</v>
      </c>
      <c r="Y48" s="11"/>
      <c r="Z48" s="13" t="s">
        <v>57</v>
      </c>
      <c r="AA48" s="13" t="s">
        <v>57</v>
      </c>
      <c r="AB48" s="19" t="s">
        <v>56</v>
      </c>
      <c r="AC48" s="19"/>
      <c r="AD48" s="14" t="s">
        <v>57</v>
      </c>
      <c r="AE48" s="11"/>
      <c r="AF48" s="12" t="s">
        <v>84</v>
      </c>
      <c r="AG48" s="15" t="s">
        <v>54</v>
      </c>
      <c r="AH48" s="11" t="s">
        <v>59</v>
      </c>
      <c r="AI48" s="11" t="s">
        <v>59</v>
      </c>
      <c r="AJ48" s="17">
        <v>501.26</v>
      </c>
      <c r="AK48" s="16">
        <v>0</v>
      </c>
      <c r="AL48" s="17">
        <v>0</v>
      </c>
      <c r="AM48" s="13"/>
      <c r="AN48" s="13"/>
      <c r="AO48" s="18">
        <f t="shared" si="0"/>
        <v>3</v>
      </c>
      <c r="AP48" s="251">
        <f t="shared" ca="1" si="1"/>
        <v>147</v>
      </c>
      <c r="AQ48" s="18" t="str">
        <f t="shared" ca="1" si="2"/>
        <v>Y</v>
      </c>
      <c r="AR48" s="18" t="str">
        <f t="shared" si="7"/>
        <v>Y</v>
      </c>
      <c r="AS48" s="18"/>
      <c r="AT48" s="252" t="s">
        <v>84</v>
      </c>
      <c r="AU48" s="18" t="s">
        <v>54</v>
      </c>
      <c r="AV48" s="252" t="s">
        <v>73</v>
      </c>
      <c r="AW48" s="18" t="str">
        <f t="shared" si="4"/>
        <v>MS+</v>
      </c>
      <c r="AX48" s="253">
        <f t="shared" si="5"/>
        <v>501.26</v>
      </c>
      <c r="AY48" s="258"/>
      <c r="AZ48" s="257"/>
    </row>
    <row r="49" spans="1:52" x14ac:dyDescent="0.25">
      <c r="A49" s="2">
        <v>2006</v>
      </c>
      <c r="B49" s="2">
        <v>3</v>
      </c>
      <c r="C49" s="3" t="s">
        <v>49</v>
      </c>
      <c r="D49" s="2" t="s">
        <v>238</v>
      </c>
      <c r="E49" s="4" t="s">
        <v>239</v>
      </c>
      <c r="F49" s="2" t="s">
        <v>76</v>
      </c>
      <c r="G49" s="5" t="s">
        <v>196</v>
      </c>
      <c r="H49" s="6">
        <v>38701</v>
      </c>
      <c r="I49" s="6">
        <v>38729</v>
      </c>
      <c r="J49" s="7">
        <v>38729</v>
      </c>
      <c r="K49" s="7">
        <v>38754</v>
      </c>
      <c r="L49" s="8">
        <v>38783</v>
      </c>
      <c r="M49" s="7">
        <v>38798</v>
      </c>
      <c r="N49" s="7">
        <v>38803</v>
      </c>
      <c r="O49" s="7">
        <v>38811</v>
      </c>
      <c r="P49" s="7">
        <v>39082</v>
      </c>
      <c r="Q49" s="9" t="s">
        <v>54</v>
      </c>
      <c r="R49" s="9" t="s">
        <v>54</v>
      </c>
      <c r="S49" s="10">
        <v>10</v>
      </c>
      <c r="T49" s="10">
        <v>13</v>
      </c>
      <c r="U49" s="11" t="s">
        <v>55</v>
      </c>
      <c r="V49" s="12">
        <v>1</v>
      </c>
      <c r="W49" s="12">
        <v>1</v>
      </c>
      <c r="X49" s="11" t="s">
        <v>56</v>
      </c>
      <c r="Y49" s="11"/>
      <c r="Z49" s="13" t="s">
        <v>57</v>
      </c>
      <c r="AA49" s="13" t="s">
        <v>57</v>
      </c>
      <c r="AB49" s="19" t="s">
        <v>56</v>
      </c>
      <c r="AC49" s="14" t="s">
        <v>240</v>
      </c>
      <c r="AD49" s="11" t="s">
        <v>106</v>
      </c>
      <c r="AE49" s="11"/>
      <c r="AF49" s="12" t="s">
        <v>84</v>
      </c>
      <c r="AG49" s="15" t="s">
        <v>54</v>
      </c>
      <c r="AH49" s="11" t="s">
        <v>59</v>
      </c>
      <c r="AI49" s="11" t="s">
        <v>59</v>
      </c>
      <c r="AJ49" s="16">
        <v>0</v>
      </c>
      <c r="AK49" s="17">
        <v>100</v>
      </c>
      <c r="AL49" s="17">
        <v>0</v>
      </c>
      <c r="AM49" s="13"/>
      <c r="AN49" s="13"/>
      <c r="AO49" s="18">
        <f t="shared" si="0"/>
        <v>9</v>
      </c>
      <c r="AP49" s="251">
        <f t="shared" ca="1" si="1"/>
        <v>141</v>
      </c>
      <c r="AQ49" s="18" t="str">
        <f t="shared" ca="1" si="2"/>
        <v>Y</v>
      </c>
      <c r="AR49" s="18" t="str">
        <f t="shared" si="7"/>
        <v>Y</v>
      </c>
      <c r="AS49" s="18"/>
      <c r="AT49" s="252" t="s">
        <v>84</v>
      </c>
      <c r="AU49" s="18" t="s">
        <v>54</v>
      </c>
      <c r="AV49" s="252" t="s">
        <v>73</v>
      </c>
      <c r="AW49" s="18" t="str">
        <f t="shared" si="4"/>
        <v>MS+</v>
      </c>
      <c r="AX49" s="253">
        <f t="shared" si="5"/>
        <v>100</v>
      </c>
      <c r="AY49" s="258"/>
      <c r="AZ49" s="257"/>
    </row>
    <row r="50" spans="1:52" x14ac:dyDescent="0.25">
      <c r="A50" s="2">
        <v>2006</v>
      </c>
      <c r="B50" s="2">
        <v>3</v>
      </c>
      <c r="C50" s="3" t="s">
        <v>49</v>
      </c>
      <c r="D50" s="2" t="s">
        <v>241</v>
      </c>
      <c r="E50" s="4" t="s">
        <v>242</v>
      </c>
      <c r="F50" s="2" t="s">
        <v>64</v>
      </c>
      <c r="G50" s="5" t="s">
        <v>152</v>
      </c>
      <c r="H50" s="6">
        <v>38645</v>
      </c>
      <c r="I50" s="6">
        <v>38698</v>
      </c>
      <c r="J50" s="7">
        <v>38735</v>
      </c>
      <c r="K50" s="7">
        <v>38735</v>
      </c>
      <c r="L50" s="8">
        <v>38790</v>
      </c>
      <c r="M50" s="7">
        <v>38831</v>
      </c>
      <c r="N50" s="7">
        <v>38916</v>
      </c>
      <c r="O50" s="7">
        <v>38924</v>
      </c>
      <c r="P50" s="7">
        <v>38928</v>
      </c>
      <c r="Q50" s="9" t="s">
        <v>54</v>
      </c>
      <c r="R50" s="9" t="s">
        <v>54</v>
      </c>
      <c r="S50" s="10">
        <v>0</v>
      </c>
      <c r="T50" s="10">
        <v>8</v>
      </c>
      <c r="U50" s="11" t="s">
        <v>66</v>
      </c>
      <c r="V50" s="12">
        <v>1</v>
      </c>
      <c r="W50" s="12">
        <v>1</v>
      </c>
      <c r="X50" s="11" t="s">
        <v>56</v>
      </c>
      <c r="Y50" s="11"/>
      <c r="Z50" s="13" t="s">
        <v>57</v>
      </c>
      <c r="AA50" s="13" t="s">
        <v>57</v>
      </c>
      <c r="AB50" s="19" t="s">
        <v>56</v>
      </c>
      <c r="AC50" s="19"/>
      <c r="AD50" s="11" t="s">
        <v>57</v>
      </c>
      <c r="AE50" s="11"/>
      <c r="AF50" s="12" t="s">
        <v>214</v>
      </c>
      <c r="AG50" s="15" t="s">
        <v>54</v>
      </c>
      <c r="AH50" s="11" t="s">
        <v>80</v>
      </c>
      <c r="AI50" s="11" t="s">
        <v>60</v>
      </c>
      <c r="AJ50" s="17">
        <v>300.76</v>
      </c>
      <c r="AK50" s="16">
        <v>0</v>
      </c>
      <c r="AL50" s="17">
        <v>0</v>
      </c>
      <c r="AM50" s="13"/>
      <c r="AN50" s="13"/>
      <c r="AO50" s="18">
        <f t="shared" si="0"/>
        <v>4</v>
      </c>
      <c r="AP50" s="251">
        <f t="shared" ca="1" si="1"/>
        <v>146</v>
      </c>
      <c r="AQ50" s="18" t="str">
        <f t="shared" ca="1" si="2"/>
        <v>Y</v>
      </c>
      <c r="AR50" s="18" t="str">
        <f t="shared" si="7"/>
        <v>Y</v>
      </c>
      <c r="AS50" s="18"/>
      <c r="AT50" s="252" t="s">
        <v>214</v>
      </c>
      <c r="AU50" s="18" t="s">
        <v>54</v>
      </c>
      <c r="AV50" s="252" t="s">
        <v>61</v>
      </c>
      <c r="AW50" s="18">
        <f t="shared" si="4"/>
        <v>0</v>
      </c>
      <c r="AX50" s="253">
        <f t="shared" si="5"/>
        <v>300.76</v>
      </c>
      <c r="AY50" s="258"/>
      <c r="AZ50" s="257"/>
    </row>
    <row r="51" spans="1:52" x14ac:dyDescent="0.25">
      <c r="A51" s="2">
        <v>2006</v>
      </c>
      <c r="B51" s="2">
        <v>3</v>
      </c>
      <c r="C51" s="3" t="s">
        <v>49</v>
      </c>
      <c r="D51" s="2" t="s">
        <v>243</v>
      </c>
      <c r="E51" s="4" t="s">
        <v>244</v>
      </c>
      <c r="F51" s="2" t="s">
        <v>130</v>
      </c>
      <c r="G51" s="5" t="s">
        <v>131</v>
      </c>
      <c r="H51" s="6">
        <v>38540</v>
      </c>
      <c r="I51" s="6">
        <v>38645</v>
      </c>
      <c r="J51" s="7">
        <v>38646</v>
      </c>
      <c r="K51" s="7">
        <v>38757</v>
      </c>
      <c r="L51" s="8">
        <v>38799</v>
      </c>
      <c r="M51" s="7">
        <v>38817</v>
      </c>
      <c r="N51" s="7">
        <v>38908</v>
      </c>
      <c r="O51" s="7">
        <v>38936</v>
      </c>
      <c r="P51" s="7">
        <v>39082</v>
      </c>
      <c r="Q51" s="9" t="s">
        <v>54</v>
      </c>
      <c r="R51" s="9" t="s">
        <v>54</v>
      </c>
      <c r="S51" s="10">
        <v>0</v>
      </c>
      <c r="T51" s="10">
        <v>9</v>
      </c>
      <c r="U51" s="11" t="s">
        <v>66</v>
      </c>
      <c r="V51" s="12">
        <v>1</v>
      </c>
      <c r="W51" s="12">
        <v>1</v>
      </c>
      <c r="X51" s="11" t="s">
        <v>56</v>
      </c>
      <c r="Y51" s="11"/>
      <c r="Z51" s="13" t="s">
        <v>57</v>
      </c>
      <c r="AA51" s="13" t="s">
        <v>57</v>
      </c>
      <c r="AB51" s="19" t="s">
        <v>56</v>
      </c>
      <c r="AC51" s="14" t="s">
        <v>245</v>
      </c>
      <c r="AD51" s="11" t="s">
        <v>149</v>
      </c>
      <c r="AE51" s="11"/>
      <c r="AF51" s="12" t="s">
        <v>214</v>
      </c>
      <c r="AG51" s="15" t="s">
        <v>54</v>
      </c>
      <c r="AH51" s="11" t="s">
        <v>59</v>
      </c>
      <c r="AI51" s="14" t="s">
        <v>59</v>
      </c>
      <c r="AJ51" s="17">
        <v>120</v>
      </c>
      <c r="AK51" s="16">
        <v>0</v>
      </c>
      <c r="AL51" s="17">
        <v>0</v>
      </c>
      <c r="AM51" s="13"/>
      <c r="AN51" s="13"/>
      <c r="AO51" s="18">
        <f t="shared" si="0"/>
        <v>9</v>
      </c>
      <c r="AP51" s="251">
        <f t="shared" ca="1" si="1"/>
        <v>141</v>
      </c>
      <c r="AQ51" s="18" t="str">
        <f t="shared" ca="1" si="2"/>
        <v>Y</v>
      </c>
      <c r="AR51" s="18" t="str">
        <f t="shared" si="7"/>
        <v>Y</v>
      </c>
      <c r="AS51" s="18"/>
      <c r="AT51" s="252" t="s">
        <v>214</v>
      </c>
      <c r="AU51" s="18" t="s">
        <v>54</v>
      </c>
      <c r="AV51" s="252" t="s">
        <v>73</v>
      </c>
      <c r="AW51" s="18" t="str">
        <f t="shared" si="4"/>
        <v>MS+</v>
      </c>
      <c r="AX51" s="253">
        <f t="shared" si="5"/>
        <v>120</v>
      </c>
      <c r="AY51" s="258"/>
      <c r="AZ51" s="257"/>
    </row>
    <row r="52" spans="1:52" x14ac:dyDescent="0.25">
      <c r="A52" s="2">
        <v>2006</v>
      </c>
      <c r="B52" s="2">
        <v>3</v>
      </c>
      <c r="C52" s="3" t="s">
        <v>49</v>
      </c>
      <c r="D52" s="2" t="s">
        <v>246</v>
      </c>
      <c r="E52" s="4" t="s">
        <v>247</v>
      </c>
      <c r="F52" s="2" t="s">
        <v>52</v>
      </c>
      <c r="G52" s="5" t="s">
        <v>248</v>
      </c>
      <c r="H52" s="6">
        <v>38425</v>
      </c>
      <c r="I52" s="6">
        <v>38538</v>
      </c>
      <c r="J52" s="7">
        <v>38457</v>
      </c>
      <c r="K52" s="7">
        <v>38642</v>
      </c>
      <c r="L52" s="8">
        <v>38805</v>
      </c>
      <c r="M52" s="7">
        <v>38924</v>
      </c>
      <c r="N52" s="7">
        <v>38965</v>
      </c>
      <c r="O52" s="7">
        <v>38982</v>
      </c>
      <c r="P52" s="7">
        <v>39082</v>
      </c>
      <c r="Q52" s="9" t="s">
        <v>54</v>
      </c>
      <c r="R52" s="9" t="s">
        <v>54</v>
      </c>
      <c r="S52" s="10">
        <v>89</v>
      </c>
      <c r="T52" s="10">
        <v>12</v>
      </c>
      <c r="U52" s="11" t="s">
        <v>55</v>
      </c>
      <c r="V52" s="12">
        <v>1</v>
      </c>
      <c r="W52" s="12">
        <v>1</v>
      </c>
      <c r="X52" s="11" t="s">
        <v>56</v>
      </c>
      <c r="Y52" s="11"/>
      <c r="Z52" s="13" t="s">
        <v>57</v>
      </c>
      <c r="AA52" s="13" t="s">
        <v>57</v>
      </c>
      <c r="AB52" s="14" t="s">
        <v>54</v>
      </c>
      <c r="AC52" s="14" t="s">
        <v>249</v>
      </c>
      <c r="AD52" s="11" t="s">
        <v>106</v>
      </c>
      <c r="AE52" s="11"/>
      <c r="AF52" s="12" t="s">
        <v>214</v>
      </c>
      <c r="AG52" s="15" t="s">
        <v>54</v>
      </c>
      <c r="AH52" s="11" t="s">
        <v>80</v>
      </c>
      <c r="AI52" s="11" t="s">
        <v>80</v>
      </c>
      <c r="AJ52" s="16">
        <v>0</v>
      </c>
      <c r="AK52" s="17">
        <v>30</v>
      </c>
      <c r="AL52" s="17">
        <v>0</v>
      </c>
      <c r="AM52" s="13"/>
      <c r="AN52" s="13"/>
      <c r="AO52" s="18">
        <f t="shared" si="0"/>
        <v>9</v>
      </c>
      <c r="AP52" s="251">
        <f t="shared" ca="1" si="1"/>
        <v>141</v>
      </c>
      <c r="AQ52" s="18" t="str">
        <f t="shared" ca="1" si="2"/>
        <v>Y</v>
      </c>
      <c r="AR52" s="18" t="str">
        <f t="shared" si="7"/>
        <v>Y</v>
      </c>
      <c r="AS52" s="185"/>
      <c r="AT52" s="252" t="s">
        <v>214</v>
      </c>
      <c r="AU52" s="18" t="s">
        <v>54</v>
      </c>
      <c r="AV52" s="252" t="s">
        <v>73</v>
      </c>
      <c r="AW52" s="18" t="str">
        <f t="shared" si="4"/>
        <v>MS+</v>
      </c>
      <c r="AX52" s="253">
        <f t="shared" si="5"/>
        <v>30</v>
      </c>
      <c r="AY52" s="258"/>
      <c r="AZ52" s="257"/>
    </row>
    <row r="53" spans="1:52" x14ac:dyDescent="0.25">
      <c r="A53" s="24">
        <v>2006</v>
      </c>
      <c r="B53" s="24">
        <v>4</v>
      </c>
      <c r="C53" s="25" t="s">
        <v>250</v>
      </c>
      <c r="D53" s="24" t="s">
        <v>251</v>
      </c>
      <c r="E53" s="26" t="s">
        <v>252</v>
      </c>
      <c r="F53" s="24" t="s">
        <v>64</v>
      </c>
      <c r="G53" s="27" t="s">
        <v>253</v>
      </c>
      <c r="H53" s="28">
        <v>38260</v>
      </c>
      <c r="I53" s="28">
        <v>38776</v>
      </c>
      <c r="J53" s="29">
        <v>38776</v>
      </c>
      <c r="K53" s="29">
        <v>38785</v>
      </c>
      <c r="L53" s="30">
        <v>38834</v>
      </c>
      <c r="M53" s="29">
        <v>38876</v>
      </c>
      <c r="N53" s="29">
        <v>38904</v>
      </c>
      <c r="O53" s="29">
        <v>38904</v>
      </c>
      <c r="P53" s="29">
        <v>39172</v>
      </c>
      <c r="Q53" s="31" t="s">
        <v>54</v>
      </c>
      <c r="R53" s="31" t="s">
        <v>54</v>
      </c>
      <c r="S53" s="32">
        <v>0</v>
      </c>
      <c r="T53" s="32">
        <v>6</v>
      </c>
      <c r="U53" s="33" t="s">
        <v>55</v>
      </c>
      <c r="V53" s="34">
        <v>1</v>
      </c>
      <c r="W53" s="34">
        <v>1</v>
      </c>
      <c r="X53" s="33" t="s">
        <v>56</v>
      </c>
      <c r="Y53" s="33"/>
      <c r="Z53" s="35" t="s">
        <v>57</v>
      </c>
      <c r="AA53" s="35" t="s">
        <v>54</v>
      </c>
      <c r="AB53" s="36" t="s">
        <v>56</v>
      </c>
      <c r="AC53" s="36"/>
      <c r="AD53" s="33" t="s">
        <v>57</v>
      </c>
      <c r="AE53" s="33"/>
      <c r="AF53" s="33" t="s">
        <v>214</v>
      </c>
      <c r="AG53" s="37" t="s">
        <v>54</v>
      </c>
      <c r="AH53" s="33" t="s">
        <v>59</v>
      </c>
      <c r="AI53" s="33" t="s">
        <v>59</v>
      </c>
      <c r="AJ53" s="38">
        <v>0</v>
      </c>
      <c r="AK53" s="39">
        <v>9.6</v>
      </c>
      <c r="AL53" s="39">
        <v>0</v>
      </c>
      <c r="AM53" s="40"/>
      <c r="AN53" s="40"/>
      <c r="AO53" s="18">
        <f t="shared" si="0"/>
        <v>11</v>
      </c>
      <c r="AP53" s="251">
        <f t="shared" ca="1" si="1"/>
        <v>138</v>
      </c>
      <c r="AQ53" s="18" t="str">
        <f t="shared" ca="1" si="2"/>
        <v>Y</v>
      </c>
      <c r="AR53" s="18" t="str">
        <f t="shared" si="7"/>
        <v>Y</v>
      </c>
      <c r="AS53" s="18"/>
      <c r="AT53" s="252" t="s">
        <v>214</v>
      </c>
      <c r="AU53" s="18" t="s">
        <v>54</v>
      </c>
      <c r="AV53" s="252" t="s">
        <v>73</v>
      </c>
      <c r="AW53" s="18" t="str">
        <f t="shared" si="4"/>
        <v>MS+</v>
      </c>
      <c r="AX53" s="253">
        <f t="shared" si="5"/>
        <v>9.6</v>
      </c>
      <c r="AY53" s="258"/>
      <c r="AZ53" s="257"/>
    </row>
    <row r="54" spans="1:52" x14ac:dyDescent="0.25">
      <c r="A54" s="24">
        <v>2006</v>
      </c>
      <c r="B54" s="24">
        <v>4</v>
      </c>
      <c r="C54" s="25" t="s">
        <v>250</v>
      </c>
      <c r="D54" s="24" t="s">
        <v>254</v>
      </c>
      <c r="E54" s="26" t="s">
        <v>255</v>
      </c>
      <c r="F54" s="24" t="s">
        <v>69</v>
      </c>
      <c r="G54" s="27" t="s">
        <v>94</v>
      </c>
      <c r="H54" s="28">
        <v>38747</v>
      </c>
      <c r="I54" s="28">
        <v>38771</v>
      </c>
      <c r="J54" s="29">
        <v>38771</v>
      </c>
      <c r="K54" s="29">
        <v>38782</v>
      </c>
      <c r="L54" s="30">
        <v>38834</v>
      </c>
      <c r="M54" s="29">
        <v>38870</v>
      </c>
      <c r="N54" s="29">
        <v>38924</v>
      </c>
      <c r="O54" s="29">
        <v>38981</v>
      </c>
      <c r="P54" s="29">
        <v>39141</v>
      </c>
      <c r="Q54" s="31" t="s">
        <v>54</v>
      </c>
      <c r="R54" s="31" t="s">
        <v>54</v>
      </c>
      <c r="S54" s="32">
        <v>32</v>
      </c>
      <c r="T54" s="32">
        <v>10</v>
      </c>
      <c r="U54" s="33" t="s">
        <v>55</v>
      </c>
      <c r="V54" s="34">
        <v>1</v>
      </c>
      <c r="W54" s="34">
        <v>1</v>
      </c>
      <c r="X54" s="33" t="s">
        <v>56</v>
      </c>
      <c r="Y54" s="33"/>
      <c r="Z54" s="35" t="s">
        <v>54</v>
      </c>
      <c r="AA54" s="35" t="s">
        <v>57</v>
      </c>
      <c r="AB54" s="40" t="s">
        <v>54</v>
      </c>
      <c r="AC54" s="40" t="s">
        <v>95</v>
      </c>
      <c r="AD54" s="40" t="s">
        <v>106</v>
      </c>
      <c r="AE54" s="40"/>
      <c r="AF54" s="33" t="s">
        <v>214</v>
      </c>
      <c r="AG54" s="37" t="s">
        <v>54</v>
      </c>
      <c r="AH54" s="33" t="s">
        <v>59</v>
      </c>
      <c r="AI54" s="40" t="s">
        <v>80</v>
      </c>
      <c r="AJ54" s="38">
        <v>0</v>
      </c>
      <c r="AK54" s="39">
        <v>8</v>
      </c>
      <c r="AL54" s="39">
        <v>0</v>
      </c>
      <c r="AM54" s="40"/>
      <c r="AN54" s="40"/>
      <c r="AO54" s="18">
        <f t="shared" si="0"/>
        <v>10</v>
      </c>
      <c r="AP54" s="251">
        <f t="shared" ca="1" si="1"/>
        <v>139</v>
      </c>
      <c r="AQ54" s="18" t="str">
        <f t="shared" ca="1" si="2"/>
        <v>Y</v>
      </c>
      <c r="AR54" s="18" t="str">
        <f t="shared" si="7"/>
        <v>Y</v>
      </c>
      <c r="AS54" s="18"/>
      <c r="AT54" s="252" t="s">
        <v>214</v>
      </c>
      <c r="AU54" s="18" t="s">
        <v>54</v>
      </c>
      <c r="AV54" s="252" t="s">
        <v>73</v>
      </c>
      <c r="AW54" s="18" t="str">
        <f t="shared" si="4"/>
        <v>MS+</v>
      </c>
      <c r="AX54" s="253">
        <f t="shared" si="5"/>
        <v>8</v>
      </c>
      <c r="AY54" s="258"/>
      <c r="AZ54" s="257"/>
    </row>
    <row r="55" spans="1:52" ht="30" x14ac:dyDescent="0.25">
      <c r="A55" s="24">
        <v>2006</v>
      </c>
      <c r="B55" s="24">
        <v>4</v>
      </c>
      <c r="C55" s="25" t="s">
        <v>250</v>
      </c>
      <c r="D55" s="24" t="s">
        <v>256</v>
      </c>
      <c r="E55" s="26" t="s">
        <v>257</v>
      </c>
      <c r="F55" s="24" t="s">
        <v>52</v>
      </c>
      <c r="G55" s="27" t="s">
        <v>233</v>
      </c>
      <c r="H55" s="28">
        <v>38800</v>
      </c>
      <c r="I55" s="28">
        <v>38807</v>
      </c>
      <c r="J55" s="29">
        <v>38813</v>
      </c>
      <c r="K55" s="29">
        <v>38813</v>
      </c>
      <c r="L55" s="30">
        <v>38834</v>
      </c>
      <c r="M55" s="29">
        <v>38967</v>
      </c>
      <c r="N55" s="29">
        <v>39056</v>
      </c>
      <c r="O55" s="29">
        <v>39205</v>
      </c>
      <c r="P55" s="29">
        <v>39081</v>
      </c>
      <c r="Q55" s="31" t="s">
        <v>54</v>
      </c>
      <c r="R55" s="31" t="s">
        <v>54</v>
      </c>
      <c r="S55" s="32">
        <v>0</v>
      </c>
      <c r="T55" s="32">
        <v>0</v>
      </c>
      <c r="U55" s="40" t="s">
        <v>98</v>
      </c>
      <c r="V55" s="34">
        <v>1</v>
      </c>
      <c r="W55" s="34">
        <v>3</v>
      </c>
      <c r="X55" s="33" t="s">
        <v>56</v>
      </c>
      <c r="Y55" s="33"/>
      <c r="Z55" s="35" t="s">
        <v>57</v>
      </c>
      <c r="AA55" s="35" t="s">
        <v>57</v>
      </c>
      <c r="AB55" s="36" t="s">
        <v>56</v>
      </c>
      <c r="AC55" s="36"/>
      <c r="AD55" s="40" t="s">
        <v>57</v>
      </c>
      <c r="AE55" s="40"/>
      <c r="AF55" s="33" t="s">
        <v>214</v>
      </c>
      <c r="AG55" s="37" t="s">
        <v>54</v>
      </c>
      <c r="AH55" s="33" t="s">
        <v>59</v>
      </c>
      <c r="AI55" s="33" t="s">
        <v>59</v>
      </c>
      <c r="AJ55" s="38">
        <v>0</v>
      </c>
      <c r="AK55" s="39">
        <v>31.5</v>
      </c>
      <c r="AL55" s="39">
        <v>0</v>
      </c>
      <c r="AM55" s="40"/>
      <c r="AN55" s="40"/>
      <c r="AO55" s="18">
        <f t="shared" si="0"/>
        <v>8</v>
      </c>
      <c r="AP55" s="251">
        <f t="shared" ca="1" si="1"/>
        <v>141</v>
      </c>
      <c r="AQ55" s="18" t="str">
        <f t="shared" ca="1" si="2"/>
        <v>Y</v>
      </c>
      <c r="AR55" s="18" t="str">
        <f t="shared" si="7"/>
        <v>Y</v>
      </c>
      <c r="AS55" s="18"/>
      <c r="AT55" s="252" t="s">
        <v>214</v>
      </c>
      <c r="AU55" s="18" t="s">
        <v>54</v>
      </c>
      <c r="AV55" s="252" t="s">
        <v>73</v>
      </c>
      <c r="AW55" s="18" t="str">
        <f t="shared" si="4"/>
        <v>MS+</v>
      </c>
      <c r="AX55" s="253">
        <f t="shared" si="5"/>
        <v>31.5</v>
      </c>
      <c r="AY55" s="258"/>
      <c r="AZ55" s="257"/>
    </row>
    <row r="56" spans="1:52" x14ac:dyDescent="0.25">
      <c r="A56" s="24">
        <v>2006</v>
      </c>
      <c r="B56" s="24">
        <v>4</v>
      </c>
      <c r="C56" s="25" t="s">
        <v>250</v>
      </c>
      <c r="D56" s="24" t="s">
        <v>258</v>
      </c>
      <c r="E56" s="26" t="s">
        <v>259</v>
      </c>
      <c r="F56" s="24" t="s">
        <v>52</v>
      </c>
      <c r="G56" s="27" t="s">
        <v>155</v>
      </c>
      <c r="H56" s="28">
        <v>38698</v>
      </c>
      <c r="I56" s="28">
        <v>38726</v>
      </c>
      <c r="J56" s="29">
        <v>38796</v>
      </c>
      <c r="K56" s="29">
        <v>38805</v>
      </c>
      <c r="L56" s="30">
        <v>38846</v>
      </c>
      <c r="M56" s="29">
        <v>38873</v>
      </c>
      <c r="N56" s="29">
        <v>38916</v>
      </c>
      <c r="O56" s="29">
        <v>38924</v>
      </c>
      <c r="P56" s="29">
        <v>39263</v>
      </c>
      <c r="Q56" s="31" t="s">
        <v>54</v>
      </c>
      <c r="R56" s="31" t="s">
        <v>54</v>
      </c>
      <c r="S56" s="32">
        <v>0</v>
      </c>
      <c r="T56" s="32">
        <v>10</v>
      </c>
      <c r="U56" s="33" t="s">
        <v>55</v>
      </c>
      <c r="V56" s="34">
        <v>1</v>
      </c>
      <c r="W56" s="34">
        <v>1</v>
      </c>
      <c r="X56" s="33" t="s">
        <v>56</v>
      </c>
      <c r="Y56" s="33"/>
      <c r="Z56" s="35" t="s">
        <v>57</v>
      </c>
      <c r="AA56" s="35" t="s">
        <v>57</v>
      </c>
      <c r="AB56" s="40" t="s">
        <v>54</v>
      </c>
      <c r="AC56" s="40" t="s">
        <v>260</v>
      </c>
      <c r="AD56" s="33" t="s">
        <v>72</v>
      </c>
      <c r="AE56" s="33"/>
      <c r="AF56" s="33" t="s">
        <v>214</v>
      </c>
      <c r="AG56" s="37" t="s">
        <v>54</v>
      </c>
      <c r="AH56" s="33" t="s">
        <v>261</v>
      </c>
      <c r="AI56" s="40" t="s">
        <v>60</v>
      </c>
      <c r="AJ56" s="38">
        <v>0</v>
      </c>
      <c r="AK56" s="39">
        <v>200</v>
      </c>
      <c r="AL56" s="39">
        <v>0</v>
      </c>
      <c r="AM56" s="40"/>
      <c r="AN56" s="40"/>
      <c r="AO56" s="18">
        <f t="shared" si="0"/>
        <v>13</v>
      </c>
      <c r="AP56" s="251">
        <f t="shared" ca="1" si="1"/>
        <v>135</v>
      </c>
      <c r="AQ56" s="18" t="str">
        <f t="shared" ca="1" si="2"/>
        <v>Y</v>
      </c>
      <c r="AR56" s="18" t="str">
        <f t="shared" si="7"/>
        <v>Y</v>
      </c>
      <c r="AS56" s="18"/>
      <c r="AT56" s="252" t="s">
        <v>214</v>
      </c>
      <c r="AU56" s="18" t="s">
        <v>54</v>
      </c>
      <c r="AV56" s="252" t="s">
        <v>61</v>
      </c>
      <c r="AW56" s="18">
        <f t="shared" si="4"/>
        <v>0</v>
      </c>
      <c r="AX56" s="253">
        <f t="shared" si="5"/>
        <v>200</v>
      </c>
      <c r="AY56" s="258"/>
      <c r="AZ56" s="257"/>
    </row>
    <row r="57" spans="1:52" x14ac:dyDescent="0.25">
      <c r="A57" s="24">
        <v>2006</v>
      </c>
      <c r="B57" s="24">
        <v>4</v>
      </c>
      <c r="C57" s="25" t="s">
        <v>250</v>
      </c>
      <c r="D57" s="24" t="s">
        <v>262</v>
      </c>
      <c r="E57" s="26" t="s">
        <v>263</v>
      </c>
      <c r="F57" s="24" t="s">
        <v>76</v>
      </c>
      <c r="G57" s="27" t="s">
        <v>264</v>
      </c>
      <c r="H57" s="28">
        <v>38687</v>
      </c>
      <c r="I57" s="28">
        <v>38687</v>
      </c>
      <c r="J57" s="29">
        <v>38706</v>
      </c>
      <c r="K57" s="29">
        <v>38765</v>
      </c>
      <c r="L57" s="30">
        <v>38862</v>
      </c>
      <c r="M57" s="29">
        <v>38867</v>
      </c>
      <c r="N57" s="29">
        <v>38875</v>
      </c>
      <c r="O57" s="29">
        <v>38894</v>
      </c>
      <c r="P57" s="29">
        <v>39202</v>
      </c>
      <c r="Q57" s="31" t="s">
        <v>54</v>
      </c>
      <c r="R57" s="31" t="s">
        <v>54</v>
      </c>
      <c r="S57" s="32">
        <v>21</v>
      </c>
      <c r="T57" s="32">
        <v>8</v>
      </c>
      <c r="U57" s="33" t="s">
        <v>55</v>
      </c>
      <c r="V57" s="34">
        <v>1</v>
      </c>
      <c r="W57" s="34">
        <v>2</v>
      </c>
      <c r="X57" s="33" t="s">
        <v>56</v>
      </c>
      <c r="Y57" s="33"/>
      <c r="Z57" s="35" t="s">
        <v>57</v>
      </c>
      <c r="AA57" s="35" t="s">
        <v>54</v>
      </c>
      <c r="AB57" s="36" t="s">
        <v>56</v>
      </c>
      <c r="AC57" s="40" t="s">
        <v>265</v>
      </c>
      <c r="AD57" s="33" t="s">
        <v>72</v>
      </c>
      <c r="AE57" s="33"/>
      <c r="AF57" s="33" t="s">
        <v>84</v>
      </c>
      <c r="AG57" s="37" t="s">
        <v>54</v>
      </c>
      <c r="AH57" s="33" t="s">
        <v>59</v>
      </c>
      <c r="AI57" s="33" t="s">
        <v>59</v>
      </c>
      <c r="AJ57" s="38">
        <v>0</v>
      </c>
      <c r="AK57" s="39">
        <v>15</v>
      </c>
      <c r="AL57" s="39">
        <v>0</v>
      </c>
      <c r="AM57" s="40"/>
      <c r="AN57" s="40"/>
      <c r="AO57" s="18">
        <f t="shared" si="0"/>
        <v>11</v>
      </c>
      <c r="AP57" s="251">
        <f t="shared" ca="1" si="1"/>
        <v>137</v>
      </c>
      <c r="AQ57" s="18" t="str">
        <f t="shared" ca="1" si="2"/>
        <v>Y</v>
      </c>
      <c r="AR57" s="18" t="str">
        <f t="shared" si="7"/>
        <v>Y</v>
      </c>
      <c r="AS57" s="18"/>
      <c r="AT57" s="252" t="s">
        <v>84</v>
      </c>
      <c r="AU57" s="18" t="s">
        <v>54</v>
      </c>
      <c r="AV57" s="252" t="s">
        <v>73</v>
      </c>
      <c r="AW57" s="18" t="str">
        <f t="shared" si="4"/>
        <v>MS+</v>
      </c>
      <c r="AX57" s="253">
        <f t="shared" si="5"/>
        <v>15</v>
      </c>
      <c r="AY57" s="258"/>
      <c r="AZ57" s="257"/>
    </row>
    <row r="58" spans="1:52" x14ac:dyDescent="0.25">
      <c r="A58" s="24">
        <v>2006</v>
      </c>
      <c r="B58" s="24">
        <v>4</v>
      </c>
      <c r="C58" s="25" t="s">
        <v>250</v>
      </c>
      <c r="D58" s="24" t="s">
        <v>266</v>
      </c>
      <c r="E58" s="26" t="s">
        <v>267</v>
      </c>
      <c r="F58" s="24" t="s">
        <v>76</v>
      </c>
      <c r="G58" s="27" t="s">
        <v>77</v>
      </c>
      <c r="H58" s="28">
        <v>38622</v>
      </c>
      <c r="I58" s="28">
        <v>38762</v>
      </c>
      <c r="J58" s="29">
        <v>38763</v>
      </c>
      <c r="K58" s="29">
        <v>38803</v>
      </c>
      <c r="L58" s="30">
        <v>38869</v>
      </c>
      <c r="M58" s="29">
        <v>38869</v>
      </c>
      <c r="N58" s="29">
        <v>38875</v>
      </c>
      <c r="O58" s="29">
        <v>38880</v>
      </c>
      <c r="P58" s="29">
        <v>39263</v>
      </c>
      <c r="Q58" s="31" t="s">
        <v>54</v>
      </c>
      <c r="R58" s="31" t="s">
        <v>54</v>
      </c>
      <c r="S58" s="32">
        <v>42</v>
      </c>
      <c r="T58" s="32">
        <v>20</v>
      </c>
      <c r="U58" s="33" t="s">
        <v>55</v>
      </c>
      <c r="V58" s="34">
        <v>1</v>
      </c>
      <c r="W58" s="34">
        <v>1</v>
      </c>
      <c r="X58" s="33" t="s">
        <v>56</v>
      </c>
      <c r="Y58" s="40" t="s">
        <v>213</v>
      </c>
      <c r="Z58" s="35" t="s">
        <v>57</v>
      </c>
      <c r="AA58" s="35" t="s">
        <v>57</v>
      </c>
      <c r="AB58" s="36" t="s">
        <v>56</v>
      </c>
      <c r="AC58" s="40" t="s">
        <v>268</v>
      </c>
      <c r="AD58" s="33" t="s">
        <v>72</v>
      </c>
      <c r="AE58" s="33"/>
      <c r="AF58" s="33" t="s">
        <v>84</v>
      </c>
      <c r="AG58" s="37" t="s">
        <v>54</v>
      </c>
      <c r="AH58" s="40" t="s">
        <v>59</v>
      </c>
      <c r="AI58" s="40" t="s">
        <v>59</v>
      </c>
      <c r="AJ58" s="38">
        <v>0</v>
      </c>
      <c r="AK58" s="39">
        <v>90</v>
      </c>
      <c r="AL58" s="39">
        <v>0</v>
      </c>
      <c r="AM58" s="40"/>
      <c r="AN58" s="40"/>
      <c r="AO58" s="18">
        <f t="shared" si="0"/>
        <v>12</v>
      </c>
      <c r="AP58" s="251">
        <f t="shared" ca="1" si="1"/>
        <v>135</v>
      </c>
      <c r="AQ58" s="18" t="str">
        <f t="shared" ca="1" si="2"/>
        <v>Y</v>
      </c>
      <c r="AR58" s="18" t="str">
        <f t="shared" si="7"/>
        <v>Y</v>
      </c>
      <c r="AS58" s="18"/>
      <c r="AT58" s="252" t="s">
        <v>84</v>
      </c>
      <c r="AU58" s="18" t="s">
        <v>54</v>
      </c>
      <c r="AV58" s="252" t="s">
        <v>73</v>
      </c>
      <c r="AW58" s="18" t="str">
        <f t="shared" si="4"/>
        <v>MS+</v>
      </c>
      <c r="AX58" s="253">
        <f t="shared" si="5"/>
        <v>90</v>
      </c>
      <c r="AY58" s="258"/>
      <c r="AZ58" s="257"/>
    </row>
    <row r="59" spans="1:52" x14ac:dyDescent="0.25">
      <c r="A59" s="24">
        <v>2006</v>
      </c>
      <c r="B59" s="24">
        <v>4</v>
      </c>
      <c r="C59" s="25" t="s">
        <v>250</v>
      </c>
      <c r="D59" s="24" t="s">
        <v>269</v>
      </c>
      <c r="E59" s="26" t="s">
        <v>270</v>
      </c>
      <c r="F59" s="24" t="s">
        <v>76</v>
      </c>
      <c r="G59" s="27" t="s">
        <v>77</v>
      </c>
      <c r="H59" s="28">
        <v>38601</v>
      </c>
      <c r="I59" s="28">
        <v>38797</v>
      </c>
      <c r="J59" s="29">
        <v>38797</v>
      </c>
      <c r="K59" s="29">
        <v>38828</v>
      </c>
      <c r="L59" s="30">
        <v>38869</v>
      </c>
      <c r="M59" s="29">
        <v>38873</v>
      </c>
      <c r="N59" s="29">
        <v>38877</v>
      </c>
      <c r="O59" s="29">
        <v>38883</v>
      </c>
      <c r="P59" s="29">
        <v>39263</v>
      </c>
      <c r="Q59" s="31" t="s">
        <v>54</v>
      </c>
      <c r="R59" s="31" t="s">
        <v>54</v>
      </c>
      <c r="S59" s="32">
        <v>30</v>
      </c>
      <c r="T59" s="32">
        <v>6</v>
      </c>
      <c r="U59" s="33" t="s">
        <v>66</v>
      </c>
      <c r="V59" s="34">
        <v>1</v>
      </c>
      <c r="W59" s="34">
        <v>1</v>
      </c>
      <c r="X59" s="33" t="s">
        <v>56</v>
      </c>
      <c r="Y59" s="40" t="s">
        <v>213</v>
      </c>
      <c r="Z59" s="35" t="s">
        <v>57</v>
      </c>
      <c r="AA59" s="35" t="s">
        <v>57</v>
      </c>
      <c r="AB59" s="36" t="s">
        <v>56</v>
      </c>
      <c r="AC59" s="40" t="s">
        <v>271</v>
      </c>
      <c r="AD59" s="33" t="s">
        <v>72</v>
      </c>
      <c r="AE59" s="33"/>
      <c r="AF59" s="33" t="s">
        <v>84</v>
      </c>
      <c r="AG59" s="37" t="s">
        <v>54</v>
      </c>
      <c r="AH59" s="40" t="s">
        <v>59</v>
      </c>
      <c r="AI59" s="40" t="s">
        <v>80</v>
      </c>
      <c r="AJ59" s="39">
        <v>100</v>
      </c>
      <c r="AK59" s="38">
        <v>0</v>
      </c>
      <c r="AL59" s="39">
        <v>0</v>
      </c>
      <c r="AM59" s="40"/>
      <c r="AN59" s="40"/>
      <c r="AO59" s="18">
        <f t="shared" si="0"/>
        <v>12</v>
      </c>
      <c r="AP59" s="251">
        <f t="shared" ca="1" si="1"/>
        <v>135</v>
      </c>
      <c r="AQ59" s="18" t="str">
        <f t="shared" ca="1" si="2"/>
        <v>Y</v>
      </c>
      <c r="AR59" s="18" t="str">
        <f t="shared" si="7"/>
        <v>Y</v>
      </c>
      <c r="AS59" s="18"/>
      <c r="AT59" s="252" t="s">
        <v>84</v>
      </c>
      <c r="AU59" s="18" t="s">
        <v>54</v>
      </c>
      <c r="AV59" s="252" t="s">
        <v>73</v>
      </c>
      <c r="AW59" s="18" t="str">
        <f t="shared" si="4"/>
        <v>MS+</v>
      </c>
      <c r="AX59" s="253">
        <f t="shared" si="5"/>
        <v>100</v>
      </c>
      <c r="AY59" s="258"/>
      <c r="AZ59" s="257"/>
    </row>
    <row r="60" spans="1:52" x14ac:dyDescent="0.25">
      <c r="A60" s="24">
        <v>2006</v>
      </c>
      <c r="B60" s="24">
        <v>4</v>
      </c>
      <c r="C60" s="25" t="s">
        <v>250</v>
      </c>
      <c r="D60" s="24" t="s">
        <v>272</v>
      </c>
      <c r="E60" s="26" t="s">
        <v>273</v>
      </c>
      <c r="F60" s="24" t="s">
        <v>76</v>
      </c>
      <c r="G60" s="27" t="s">
        <v>77</v>
      </c>
      <c r="H60" s="28">
        <v>38609</v>
      </c>
      <c r="I60" s="28">
        <v>38797</v>
      </c>
      <c r="J60" s="29">
        <v>38797</v>
      </c>
      <c r="K60" s="29">
        <v>38829</v>
      </c>
      <c r="L60" s="30">
        <v>38869</v>
      </c>
      <c r="M60" s="29">
        <v>38873</v>
      </c>
      <c r="N60" s="29">
        <v>38882</v>
      </c>
      <c r="O60" s="29">
        <v>38884</v>
      </c>
      <c r="P60" s="29">
        <v>39263</v>
      </c>
      <c r="Q60" s="31" t="s">
        <v>54</v>
      </c>
      <c r="R60" s="31" t="s">
        <v>54</v>
      </c>
      <c r="S60" s="32">
        <v>51</v>
      </c>
      <c r="T60" s="32">
        <v>11</v>
      </c>
      <c r="U60" s="33" t="s">
        <v>55</v>
      </c>
      <c r="V60" s="34">
        <v>1</v>
      </c>
      <c r="W60" s="34">
        <v>1</v>
      </c>
      <c r="X60" s="33" t="s">
        <v>56</v>
      </c>
      <c r="Y60" s="40" t="s">
        <v>213</v>
      </c>
      <c r="Z60" s="35" t="s">
        <v>57</v>
      </c>
      <c r="AA60" s="35" t="s">
        <v>57</v>
      </c>
      <c r="AB60" s="36" t="s">
        <v>56</v>
      </c>
      <c r="AC60" s="40" t="s">
        <v>274</v>
      </c>
      <c r="AD60" s="33" t="s">
        <v>149</v>
      </c>
      <c r="AE60" s="33"/>
      <c r="AF60" s="33" t="s">
        <v>84</v>
      </c>
      <c r="AG60" s="37" t="s">
        <v>54</v>
      </c>
      <c r="AH60" s="33" t="s">
        <v>59</v>
      </c>
      <c r="AI60" s="33" t="s">
        <v>59</v>
      </c>
      <c r="AJ60" s="38">
        <v>0</v>
      </c>
      <c r="AK60" s="39">
        <v>100</v>
      </c>
      <c r="AL60" s="39">
        <v>0</v>
      </c>
      <c r="AM60" s="40"/>
      <c r="AN60" s="40"/>
      <c r="AO60" s="18">
        <f t="shared" si="0"/>
        <v>12</v>
      </c>
      <c r="AP60" s="251">
        <f t="shared" ca="1" si="1"/>
        <v>135</v>
      </c>
      <c r="AQ60" s="18" t="str">
        <f t="shared" ca="1" si="2"/>
        <v>Y</v>
      </c>
      <c r="AR60" s="18" t="str">
        <f t="shared" si="7"/>
        <v>Y</v>
      </c>
      <c r="AS60" s="18"/>
      <c r="AT60" s="252" t="s">
        <v>84</v>
      </c>
      <c r="AU60" s="18" t="s">
        <v>54</v>
      </c>
      <c r="AV60" s="252" t="s">
        <v>73</v>
      </c>
      <c r="AW60" s="18" t="str">
        <f t="shared" si="4"/>
        <v>MS+</v>
      </c>
      <c r="AX60" s="253">
        <f t="shared" si="5"/>
        <v>100</v>
      </c>
      <c r="AY60" s="258"/>
      <c r="AZ60" s="257"/>
    </row>
    <row r="61" spans="1:52" x14ac:dyDescent="0.25">
      <c r="A61" s="24">
        <v>2006</v>
      </c>
      <c r="B61" s="24">
        <v>4</v>
      </c>
      <c r="C61" s="25" t="s">
        <v>250</v>
      </c>
      <c r="D61" s="24" t="s">
        <v>275</v>
      </c>
      <c r="E61" s="26" t="s">
        <v>276</v>
      </c>
      <c r="F61" s="24" t="s">
        <v>52</v>
      </c>
      <c r="G61" s="27" t="s">
        <v>277</v>
      </c>
      <c r="H61" s="28">
        <v>38474</v>
      </c>
      <c r="I61" s="28">
        <v>38610</v>
      </c>
      <c r="J61" s="29">
        <v>38628</v>
      </c>
      <c r="K61" s="29">
        <v>38797</v>
      </c>
      <c r="L61" s="30">
        <v>38869</v>
      </c>
      <c r="M61" s="29">
        <v>38876</v>
      </c>
      <c r="N61" s="29">
        <v>38917</v>
      </c>
      <c r="O61" s="29">
        <v>38926</v>
      </c>
      <c r="P61" s="29">
        <v>38960</v>
      </c>
      <c r="Q61" s="31" t="s">
        <v>54</v>
      </c>
      <c r="R61" s="31" t="s">
        <v>54</v>
      </c>
      <c r="S61" s="32">
        <v>41</v>
      </c>
      <c r="T61" s="32">
        <v>9</v>
      </c>
      <c r="U61" s="33" t="s">
        <v>55</v>
      </c>
      <c r="V61" s="34">
        <v>1</v>
      </c>
      <c r="W61" s="34">
        <v>1</v>
      </c>
      <c r="X61" s="33" t="s">
        <v>56</v>
      </c>
      <c r="Y61" s="33"/>
      <c r="Z61" s="35" t="s">
        <v>57</v>
      </c>
      <c r="AA61" s="35" t="s">
        <v>54</v>
      </c>
      <c r="AB61" s="40" t="s">
        <v>54</v>
      </c>
      <c r="AC61" s="40" t="s">
        <v>278</v>
      </c>
      <c r="AD61" s="40" t="s">
        <v>106</v>
      </c>
      <c r="AE61" s="40"/>
      <c r="AF61" s="33" t="s">
        <v>214</v>
      </c>
      <c r="AG61" s="37" t="s">
        <v>54</v>
      </c>
      <c r="AH61" s="40" t="s">
        <v>59</v>
      </c>
      <c r="AI61" s="40" t="s">
        <v>59</v>
      </c>
      <c r="AJ61" s="38">
        <v>0</v>
      </c>
      <c r="AK61" s="39">
        <v>10</v>
      </c>
      <c r="AL61" s="39">
        <v>0</v>
      </c>
      <c r="AM61" s="40"/>
      <c r="AN61" s="40"/>
      <c r="AO61" s="18">
        <f t="shared" si="0"/>
        <v>2</v>
      </c>
      <c r="AP61" s="251">
        <f t="shared" ca="1" si="1"/>
        <v>145</v>
      </c>
      <c r="AQ61" s="18" t="str">
        <f t="shared" ca="1" si="2"/>
        <v>Y</v>
      </c>
      <c r="AR61" s="18" t="str">
        <f t="shared" si="7"/>
        <v>Y</v>
      </c>
      <c r="AS61" s="18"/>
      <c r="AT61" s="252" t="s">
        <v>214</v>
      </c>
      <c r="AU61" s="18" t="s">
        <v>54</v>
      </c>
      <c r="AV61" s="252" t="s">
        <v>73</v>
      </c>
      <c r="AW61" s="18" t="str">
        <f t="shared" si="4"/>
        <v>MS+</v>
      </c>
      <c r="AX61" s="253">
        <f t="shared" si="5"/>
        <v>10</v>
      </c>
      <c r="AY61" s="258"/>
      <c r="AZ61" s="257"/>
    </row>
    <row r="62" spans="1:52" x14ac:dyDescent="0.25">
      <c r="A62" s="24">
        <v>2006</v>
      </c>
      <c r="B62" s="24">
        <v>4</v>
      </c>
      <c r="C62" s="25" t="s">
        <v>250</v>
      </c>
      <c r="D62" s="24" t="s">
        <v>279</v>
      </c>
      <c r="E62" s="26" t="s">
        <v>280</v>
      </c>
      <c r="F62" s="24" t="s">
        <v>64</v>
      </c>
      <c r="G62" s="27" t="s">
        <v>115</v>
      </c>
      <c r="H62" s="28">
        <v>38687</v>
      </c>
      <c r="I62" s="28">
        <v>38761</v>
      </c>
      <c r="J62" s="29">
        <v>38761</v>
      </c>
      <c r="K62" s="29">
        <v>38800</v>
      </c>
      <c r="L62" s="30">
        <v>38874</v>
      </c>
      <c r="M62" s="29">
        <v>39419</v>
      </c>
      <c r="N62" s="29">
        <v>39434</v>
      </c>
      <c r="O62" s="29">
        <v>39591</v>
      </c>
      <c r="P62" s="29">
        <v>39629</v>
      </c>
      <c r="Q62" s="31" t="s">
        <v>54</v>
      </c>
      <c r="R62" s="31" t="s">
        <v>54</v>
      </c>
      <c r="S62" s="32">
        <v>0</v>
      </c>
      <c r="T62" s="32">
        <v>22</v>
      </c>
      <c r="U62" s="33" t="s">
        <v>66</v>
      </c>
      <c r="V62" s="34">
        <v>1</v>
      </c>
      <c r="W62" s="34">
        <v>1</v>
      </c>
      <c r="X62" s="33" t="s">
        <v>56</v>
      </c>
      <c r="Y62" s="33"/>
      <c r="Z62" s="35" t="s">
        <v>57</v>
      </c>
      <c r="AA62" s="35" t="s">
        <v>57</v>
      </c>
      <c r="AB62" s="36" t="s">
        <v>56</v>
      </c>
      <c r="AC62" s="40" t="s">
        <v>281</v>
      </c>
      <c r="AD62" s="40" t="s">
        <v>149</v>
      </c>
      <c r="AE62" s="40"/>
      <c r="AF62" s="33" t="s">
        <v>132</v>
      </c>
      <c r="AG62" s="37" t="s">
        <v>54</v>
      </c>
      <c r="AH62" s="33" t="s">
        <v>80</v>
      </c>
      <c r="AI62" s="40" t="s">
        <v>80</v>
      </c>
      <c r="AJ62" s="39">
        <v>601.5</v>
      </c>
      <c r="AK62" s="38">
        <v>0</v>
      </c>
      <c r="AL62" s="39">
        <v>0</v>
      </c>
      <c r="AM62" s="40"/>
      <c r="AN62" s="40"/>
      <c r="AO62" s="18">
        <f t="shared" si="0"/>
        <v>24</v>
      </c>
      <c r="AP62" s="251">
        <f t="shared" ca="1" si="1"/>
        <v>123</v>
      </c>
      <c r="AQ62" s="18" t="str">
        <f t="shared" ca="1" si="2"/>
        <v>Y</v>
      </c>
      <c r="AR62" s="18" t="str">
        <f t="shared" si="7"/>
        <v>Y</v>
      </c>
      <c r="AS62" s="185"/>
      <c r="AT62" s="252" t="s">
        <v>132</v>
      </c>
      <c r="AU62" s="18" t="s">
        <v>54</v>
      </c>
      <c r="AV62" s="252" t="s">
        <v>73</v>
      </c>
      <c r="AW62" s="18" t="str">
        <f t="shared" si="4"/>
        <v>MS+</v>
      </c>
      <c r="AX62" s="253">
        <f t="shared" si="5"/>
        <v>601.5</v>
      </c>
      <c r="AY62" s="258"/>
      <c r="AZ62" s="257"/>
    </row>
    <row r="63" spans="1:52" x14ac:dyDescent="0.25">
      <c r="A63" s="24">
        <v>2006</v>
      </c>
      <c r="B63" s="24">
        <v>4</v>
      </c>
      <c r="C63" s="25" t="s">
        <v>250</v>
      </c>
      <c r="D63" s="24" t="s">
        <v>282</v>
      </c>
      <c r="E63" s="26" t="s">
        <v>283</v>
      </c>
      <c r="F63" s="24" t="s">
        <v>52</v>
      </c>
      <c r="G63" s="27" t="s">
        <v>109</v>
      </c>
      <c r="H63" s="28">
        <v>38706</v>
      </c>
      <c r="I63" s="28">
        <v>38798</v>
      </c>
      <c r="J63" s="29">
        <v>38798</v>
      </c>
      <c r="K63" s="29">
        <v>38848</v>
      </c>
      <c r="L63" s="30">
        <v>38881</v>
      </c>
      <c r="M63" s="29">
        <v>38895</v>
      </c>
      <c r="N63" s="29">
        <v>38929</v>
      </c>
      <c r="O63" s="29">
        <v>39149</v>
      </c>
      <c r="P63" s="29">
        <v>39263</v>
      </c>
      <c r="Q63" s="31" t="s">
        <v>54</v>
      </c>
      <c r="R63" s="31" t="s">
        <v>54</v>
      </c>
      <c r="S63" s="32">
        <v>12</v>
      </c>
      <c r="T63" s="32">
        <f>6+9</f>
        <v>15</v>
      </c>
      <c r="U63" s="33" t="s">
        <v>55</v>
      </c>
      <c r="V63" s="34">
        <v>2</v>
      </c>
      <c r="W63" s="34">
        <v>2</v>
      </c>
      <c r="X63" s="33" t="s">
        <v>56</v>
      </c>
      <c r="Y63" s="33"/>
      <c r="Z63" s="35" t="s">
        <v>57</v>
      </c>
      <c r="AA63" s="35" t="s">
        <v>57</v>
      </c>
      <c r="AB63" s="36" t="s">
        <v>56</v>
      </c>
      <c r="AC63" s="40" t="s">
        <v>284</v>
      </c>
      <c r="AD63" s="33" t="s">
        <v>72</v>
      </c>
      <c r="AE63" s="33"/>
      <c r="AF63" s="33" t="s">
        <v>214</v>
      </c>
      <c r="AG63" s="37" t="s">
        <v>54</v>
      </c>
      <c r="AH63" s="33" t="s">
        <v>80</v>
      </c>
      <c r="AI63" s="33" t="s">
        <v>80</v>
      </c>
      <c r="AJ63" s="38">
        <v>0</v>
      </c>
      <c r="AK63" s="39">
        <v>50</v>
      </c>
      <c r="AL63" s="39">
        <v>0</v>
      </c>
      <c r="AM63" s="40"/>
      <c r="AN63" s="40"/>
      <c r="AO63" s="18">
        <f t="shared" si="0"/>
        <v>12</v>
      </c>
      <c r="AP63" s="251">
        <f t="shared" ca="1" si="1"/>
        <v>135</v>
      </c>
      <c r="AQ63" s="18" t="str">
        <f t="shared" ca="1" si="2"/>
        <v>Y</v>
      </c>
      <c r="AR63" s="18" t="str">
        <f t="shared" si="7"/>
        <v>Y</v>
      </c>
      <c r="AS63" s="18"/>
      <c r="AT63" s="252" t="s">
        <v>214</v>
      </c>
      <c r="AU63" s="18" t="s">
        <v>54</v>
      </c>
      <c r="AV63" s="252" t="s">
        <v>73</v>
      </c>
      <c r="AW63" s="18" t="str">
        <f t="shared" si="4"/>
        <v>MS+</v>
      </c>
      <c r="AX63" s="253">
        <f t="shared" si="5"/>
        <v>50</v>
      </c>
      <c r="AY63" s="258"/>
      <c r="AZ63" s="257"/>
    </row>
    <row r="64" spans="1:52" x14ac:dyDescent="0.25">
      <c r="A64" s="24">
        <v>2006</v>
      </c>
      <c r="B64" s="24">
        <v>4</v>
      </c>
      <c r="C64" s="25" t="s">
        <v>250</v>
      </c>
      <c r="D64" s="24" t="s">
        <v>285</v>
      </c>
      <c r="E64" s="26" t="s">
        <v>286</v>
      </c>
      <c r="F64" s="24" t="s">
        <v>52</v>
      </c>
      <c r="G64" s="27" t="s">
        <v>147</v>
      </c>
      <c r="H64" s="28">
        <v>38789</v>
      </c>
      <c r="I64" s="28">
        <v>38818</v>
      </c>
      <c r="J64" s="29">
        <v>38833</v>
      </c>
      <c r="K64" s="29">
        <v>38833</v>
      </c>
      <c r="L64" s="30">
        <v>38883</v>
      </c>
      <c r="M64" s="29">
        <v>38887</v>
      </c>
      <c r="N64" s="29">
        <v>38888</v>
      </c>
      <c r="O64" s="29">
        <v>38895</v>
      </c>
      <c r="P64" s="29">
        <v>39263</v>
      </c>
      <c r="Q64" s="31" t="s">
        <v>54</v>
      </c>
      <c r="R64" s="31" t="s">
        <v>54</v>
      </c>
      <c r="S64" s="32">
        <v>42</v>
      </c>
      <c r="T64" s="32">
        <v>8</v>
      </c>
      <c r="U64" s="33" t="s">
        <v>55</v>
      </c>
      <c r="V64" s="34">
        <v>1</v>
      </c>
      <c r="W64" s="34">
        <v>1</v>
      </c>
      <c r="X64" s="33" t="s">
        <v>56</v>
      </c>
      <c r="Y64" s="33"/>
      <c r="Z64" s="35" t="s">
        <v>57</v>
      </c>
      <c r="AA64" s="35" t="s">
        <v>57</v>
      </c>
      <c r="AB64" s="40" t="s">
        <v>54</v>
      </c>
      <c r="AC64" s="40" t="s">
        <v>287</v>
      </c>
      <c r="AD64" s="33" t="s">
        <v>72</v>
      </c>
      <c r="AE64" s="33"/>
      <c r="AF64" s="33" t="s">
        <v>84</v>
      </c>
      <c r="AG64" s="37" t="s">
        <v>54</v>
      </c>
      <c r="AH64" s="40" t="s">
        <v>80</v>
      </c>
      <c r="AI64" s="40" t="s">
        <v>80</v>
      </c>
      <c r="AJ64" s="38">
        <v>0</v>
      </c>
      <c r="AK64" s="39">
        <v>140</v>
      </c>
      <c r="AL64" s="39">
        <v>0</v>
      </c>
      <c r="AM64" s="40"/>
      <c r="AN64" s="40"/>
      <c r="AO64" s="18">
        <f t="shared" si="0"/>
        <v>12</v>
      </c>
      <c r="AP64" s="251">
        <f t="shared" ca="1" si="1"/>
        <v>135</v>
      </c>
      <c r="AQ64" s="18" t="str">
        <f t="shared" ca="1" si="2"/>
        <v>Y</v>
      </c>
      <c r="AR64" s="18" t="str">
        <f t="shared" si="7"/>
        <v>Y</v>
      </c>
      <c r="AS64" s="18"/>
      <c r="AT64" s="252" t="s">
        <v>84</v>
      </c>
      <c r="AU64" s="18" t="s">
        <v>54</v>
      </c>
      <c r="AV64" s="252" t="s">
        <v>73</v>
      </c>
      <c r="AW64" s="18" t="str">
        <f t="shared" si="4"/>
        <v>MS+</v>
      </c>
      <c r="AX64" s="253">
        <f t="shared" si="5"/>
        <v>140</v>
      </c>
      <c r="AY64" s="258"/>
      <c r="AZ64" s="257"/>
    </row>
    <row r="65" spans="1:52" x14ac:dyDescent="0.25">
      <c r="A65" s="24">
        <v>2006</v>
      </c>
      <c r="B65" s="24">
        <v>4</v>
      </c>
      <c r="C65" s="25" t="s">
        <v>250</v>
      </c>
      <c r="D65" s="24" t="s">
        <v>288</v>
      </c>
      <c r="E65" s="26" t="s">
        <v>289</v>
      </c>
      <c r="F65" s="24" t="s">
        <v>130</v>
      </c>
      <c r="G65" s="27" t="s">
        <v>290</v>
      </c>
      <c r="H65" s="28">
        <v>38667</v>
      </c>
      <c r="I65" s="28">
        <v>38705</v>
      </c>
      <c r="J65" s="29">
        <v>38705</v>
      </c>
      <c r="K65" s="29">
        <v>38829</v>
      </c>
      <c r="L65" s="30">
        <v>38883</v>
      </c>
      <c r="M65" s="29">
        <v>39033</v>
      </c>
      <c r="N65" s="29">
        <v>39202</v>
      </c>
      <c r="O65" s="29">
        <v>39218</v>
      </c>
      <c r="P65" s="29">
        <v>39263</v>
      </c>
      <c r="Q65" s="31" t="s">
        <v>54</v>
      </c>
      <c r="R65" s="31" t="s">
        <v>54</v>
      </c>
      <c r="S65" s="32">
        <v>0</v>
      </c>
      <c r="T65" s="32">
        <v>17</v>
      </c>
      <c r="U65" s="33" t="s">
        <v>66</v>
      </c>
      <c r="V65" s="34">
        <v>1</v>
      </c>
      <c r="W65" s="34">
        <v>1</v>
      </c>
      <c r="X65" s="33" t="s">
        <v>56</v>
      </c>
      <c r="Y65" s="33"/>
      <c r="Z65" s="35" t="s">
        <v>57</v>
      </c>
      <c r="AA65" s="35" t="s">
        <v>57</v>
      </c>
      <c r="AB65" s="36" t="s">
        <v>56</v>
      </c>
      <c r="AC65" s="36"/>
      <c r="AD65" s="33" t="s">
        <v>57</v>
      </c>
      <c r="AE65" s="33"/>
      <c r="AF65" s="33" t="s">
        <v>214</v>
      </c>
      <c r="AG65" s="37" t="s">
        <v>54</v>
      </c>
      <c r="AH65" s="33" t="s">
        <v>59</v>
      </c>
      <c r="AI65" s="33" t="s">
        <v>59</v>
      </c>
      <c r="AJ65" s="39">
        <v>500</v>
      </c>
      <c r="AK65" s="38">
        <v>0</v>
      </c>
      <c r="AL65" s="39">
        <v>0</v>
      </c>
      <c r="AM65" s="40"/>
      <c r="AN65" s="40"/>
      <c r="AO65" s="18">
        <f t="shared" si="0"/>
        <v>12</v>
      </c>
      <c r="AP65" s="251">
        <f t="shared" ca="1" si="1"/>
        <v>135</v>
      </c>
      <c r="AQ65" s="18" t="str">
        <f t="shared" ca="1" si="2"/>
        <v>Y</v>
      </c>
      <c r="AR65" s="18" t="str">
        <f t="shared" si="7"/>
        <v>Y</v>
      </c>
      <c r="AS65" s="18"/>
      <c r="AT65" s="252" t="s">
        <v>214</v>
      </c>
      <c r="AU65" s="18" t="s">
        <v>54</v>
      </c>
      <c r="AV65" s="252" t="s">
        <v>73</v>
      </c>
      <c r="AW65" s="18" t="str">
        <f t="shared" si="4"/>
        <v>MS+</v>
      </c>
      <c r="AX65" s="253">
        <f t="shared" si="5"/>
        <v>500</v>
      </c>
      <c r="AY65" s="258"/>
      <c r="AZ65" s="257"/>
    </row>
    <row r="66" spans="1:52" x14ac:dyDescent="0.25">
      <c r="A66" s="24">
        <v>2006</v>
      </c>
      <c r="B66" s="24">
        <v>4</v>
      </c>
      <c r="C66" s="25" t="s">
        <v>250</v>
      </c>
      <c r="D66" s="24" t="s">
        <v>291</v>
      </c>
      <c r="E66" s="26" t="s">
        <v>292</v>
      </c>
      <c r="F66" s="24" t="s">
        <v>52</v>
      </c>
      <c r="G66" s="27" t="s">
        <v>104</v>
      </c>
      <c r="H66" s="28">
        <v>38763</v>
      </c>
      <c r="I66" s="28">
        <v>38826</v>
      </c>
      <c r="J66" s="29">
        <v>38835</v>
      </c>
      <c r="K66" s="29">
        <v>38842</v>
      </c>
      <c r="L66" s="30">
        <v>38888</v>
      </c>
      <c r="M66" s="29">
        <v>38890</v>
      </c>
      <c r="N66" s="29">
        <v>38960</v>
      </c>
      <c r="O66" s="29">
        <v>38965</v>
      </c>
      <c r="P66" s="29">
        <v>39263</v>
      </c>
      <c r="Q66" s="31" t="s">
        <v>54</v>
      </c>
      <c r="R66" s="31" t="s">
        <v>54</v>
      </c>
      <c r="S66" s="32">
        <v>55</v>
      </c>
      <c r="T66" s="32">
        <v>12</v>
      </c>
      <c r="U66" s="33" t="s">
        <v>55</v>
      </c>
      <c r="V66" s="34">
        <v>1</v>
      </c>
      <c r="W66" s="34">
        <v>1</v>
      </c>
      <c r="X66" s="33" t="s">
        <v>56</v>
      </c>
      <c r="Y66" s="40" t="s">
        <v>293</v>
      </c>
      <c r="Z66" s="35" t="s">
        <v>57</v>
      </c>
      <c r="AA66" s="35" t="s">
        <v>57</v>
      </c>
      <c r="AB66" s="40" t="s">
        <v>54</v>
      </c>
      <c r="AC66" s="40" t="s">
        <v>105</v>
      </c>
      <c r="AD66" s="33" t="s">
        <v>149</v>
      </c>
      <c r="AE66" s="33"/>
      <c r="AF66" s="33" t="s">
        <v>214</v>
      </c>
      <c r="AG66" s="37" t="s">
        <v>54</v>
      </c>
      <c r="AH66" s="33" t="s">
        <v>59</v>
      </c>
      <c r="AI66" s="33" t="s">
        <v>80</v>
      </c>
      <c r="AJ66" s="38">
        <v>0</v>
      </c>
      <c r="AK66" s="39">
        <v>60</v>
      </c>
      <c r="AL66" s="39">
        <v>0</v>
      </c>
      <c r="AM66" s="40"/>
      <c r="AN66" s="40"/>
      <c r="AO66" s="18">
        <f t="shared" ref="AO66:AO129" si="8">(YEAR(P66)-YEAR(L66))*12+MONTH(P66)-MONTH(L66)</f>
        <v>12</v>
      </c>
      <c r="AP66" s="251">
        <f t="shared" ref="AP66:AP129" ca="1" si="9">(YEAR(NOW())-YEAR(P66))*12+MONTH(NOW())-MONTH(P66)</f>
        <v>135</v>
      </c>
      <c r="AQ66" s="18" t="str">
        <f t="shared" ref="AQ66:AQ129" ca="1" si="10">IF(AP66&gt;12,"Y","N")</f>
        <v>Y</v>
      </c>
      <c r="AR66" s="18" t="str">
        <f t="shared" si="7"/>
        <v>Y</v>
      </c>
      <c r="AS66" s="18"/>
      <c r="AT66" s="252" t="s">
        <v>214</v>
      </c>
      <c r="AU66" s="18" t="s">
        <v>54</v>
      </c>
      <c r="AV66" s="252" t="s">
        <v>73</v>
      </c>
      <c r="AW66" s="18" t="str">
        <f t="shared" ref="AW66:AW129" si="11">+IF(OR(AI66="S",AI66="MS",AI66="HS"),"MS+",0)</f>
        <v>MS+</v>
      </c>
      <c r="AX66" s="253">
        <f t="shared" ref="AX66:AX129" si="12">AJ66+AK66+AL66</f>
        <v>60</v>
      </c>
      <c r="AY66" s="258"/>
      <c r="AZ66" s="257"/>
    </row>
    <row r="67" spans="1:52" x14ac:dyDescent="0.25">
      <c r="A67" s="24">
        <v>2006</v>
      </c>
      <c r="B67" s="24">
        <v>4</v>
      </c>
      <c r="C67" s="25" t="s">
        <v>250</v>
      </c>
      <c r="D67" s="24" t="s">
        <v>294</v>
      </c>
      <c r="E67" s="26" t="s">
        <v>295</v>
      </c>
      <c r="F67" s="24" t="s">
        <v>69</v>
      </c>
      <c r="G67" s="27" t="s">
        <v>126</v>
      </c>
      <c r="H67" s="28">
        <v>38777</v>
      </c>
      <c r="I67" s="28">
        <v>38831</v>
      </c>
      <c r="J67" s="29">
        <v>38831</v>
      </c>
      <c r="K67" s="29">
        <v>38856</v>
      </c>
      <c r="L67" s="30">
        <v>38890</v>
      </c>
      <c r="M67" s="29">
        <v>38965</v>
      </c>
      <c r="N67" s="29">
        <v>39035</v>
      </c>
      <c r="O67" s="29">
        <v>39099</v>
      </c>
      <c r="P67" s="29">
        <v>39082</v>
      </c>
      <c r="Q67" s="31" t="s">
        <v>54</v>
      </c>
      <c r="R67" s="31" t="s">
        <v>54</v>
      </c>
      <c r="S67" s="32">
        <v>45</v>
      </c>
      <c r="T67" s="32">
        <v>15</v>
      </c>
      <c r="U67" s="33" t="s">
        <v>55</v>
      </c>
      <c r="V67" s="34">
        <v>1</v>
      </c>
      <c r="W67" s="34">
        <v>1</v>
      </c>
      <c r="X67" s="33" t="s">
        <v>56</v>
      </c>
      <c r="Y67" s="33"/>
      <c r="Z67" s="35" t="s">
        <v>57</v>
      </c>
      <c r="AA67" s="35" t="s">
        <v>57</v>
      </c>
      <c r="AB67" s="40" t="s">
        <v>54</v>
      </c>
      <c r="AC67" s="40" t="s">
        <v>127</v>
      </c>
      <c r="AD67" s="40" t="s">
        <v>149</v>
      </c>
      <c r="AE67" s="40"/>
      <c r="AF67" s="33" t="s">
        <v>214</v>
      </c>
      <c r="AG67" s="37" t="s">
        <v>54</v>
      </c>
      <c r="AH67" s="33" t="s">
        <v>59</v>
      </c>
      <c r="AI67" s="33" t="s">
        <v>59</v>
      </c>
      <c r="AJ67" s="38">
        <v>0</v>
      </c>
      <c r="AK67" s="39">
        <v>100</v>
      </c>
      <c r="AL67" s="39">
        <v>0</v>
      </c>
      <c r="AM67" s="40"/>
      <c r="AN67" s="40"/>
      <c r="AO67" s="18">
        <f t="shared" si="8"/>
        <v>6</v>
      </c>
      <c r="AP67" s="251">
        <f t="shared" ca="1" si="9"/>
        <v>141</v>
      </c>
      <c r="AQ67" s="18" t="str">
        <f t="shared" ca="1" si="10"/>
        <v>Y</v>
      </c>
      <c r="AR67" s="18" t="str">
        <f t="shared" si="7"/>
        <v>Y</v>
      </c>
      <c r="AS67" s="18"/>
      <c r="AT67" s="252" t="s">
        <v>214</v>
      </c>
      <c r="AU67" s="18" t="s">
        <v>54</v>
      </c>
      <c r="AV67" s="252" t="s">
        <v>73</v>
      </c>
      <c r="AW67" s="18" t="str">
        <f t="shared" si="11"/>
        <v>MS+</v>
      </c>
      <c r="AX67" s="253">
        <f t="shared" si="12"/>
        <v>100</v>
      </c>
      <c r="AY67" s="258"/>
      <c r="AZ67" s="257"/>
    </row>
    <row r="68" spans="1:52" x14ac:dyDescent="0.25">
      <c r="A68" s="24">
        <v>2006</v>
      </c>
      <c r="B68" s="24">
        <v>4</v>
      </c>
      <c r="C68" s="25" t="s">
        <v>250</v>
      </c>
      <c r="D68" s="24" t="s">
        <v>296</v>
      </c>
      <c r="E68" s="26" t="s">
        <v>297</v>
      </c>
      <c r="F68" s="24" t="s">
        <v>135</v>
      </c>
      <c r="G68" s="27" t="s">
        <v>298</v>
      </c>
      <c r="H68" s="28">
        <v>38244</v>
      </c>
      <c r="I68" s="28">
        <v>38861</v>
      </c>
      <c r="J68" s="29">
        <v>38863</v>
      </c>
      <c r="K68" s="29">
        <v>38866</v>
      </c>
      <c r="L68" s="30">
        <v>38897</v>
      </c>
      <c r="M68" s="29">
        <v>38905</v>
      </c>
      <c r="N68" s="29">
        <v>38945</v>
      </c>
      <c r="O68" s="29">
        <v>38950</v>
      </c>
      <c r="P68" s="29">
        <v>39355</v>
      </c>
      <c r="Q68" s="31" t="s">
        <v>54</v>
      </c>
      <c r="R68" s="31" t="s">
        <v>54</v>
      </c>
      <c r="S68" s="32">
        <v>16</v>
      </c>
      <c r="T68" s="32">
        <v>6</v>
      </c>
      <c r="U68" s="33" t="s">
        <v>66</v>
      </c>
      <c r="V68" s="34">
        <v>1</v>
      </c>
      <c r="W68" s="34">
        <v>1</v>
      </c>
      <c r="X68" s="33" t="s">
        <v>56</v>
      </c>
      <c r="Y68" s="33"/>
      <c r="Z68" s="35" t="s">
        <v>57</v>
      </c>
      <c r="AA68" s="35" t="s">
        <v>57</v>
      </c>
      <c r="AB68" s="36" t="s">
        <v>56</v>
      </c>
      <c r="AC68" s="40" t="s">
        <v>299</v>
      </c>
      <c r="AD68" s="33" t="s">
        <v>72</v>
      </c>
      <c r="AE68" s="33"/>
      <c r="AF68" s="33" t="s">
        <v>214</v>
      </c>
      <c r="AG68" s="37" t="s">
        <v>54</v>
      </c>
      <c r="AH68" s="40" t="s">
        <v>59</v>
      </c>
      <c r="AI68" s="40" t="s">
        <v>80</v>
      </c>
      <c r="AJ68" s="39">
        <v>500</v>
      </c>
      <c r="AK68" s="38">
        <v>0</v>
      </c>
      <c r="AL68" s="39">
        <v>0</v>
      </c>
      <c r="AM68" s="40"/>
      <c r="AN68" s="40"/>
      <c r="AO68" s="18">
        <f t="shared" si="8"/>
        <v>15</v>
      </c>
      <c r="AP68" s="251">
        <f t="shared" ca="1" si="9"/>
        <v>132</v>
      </c>
      <c r="AQ68" s="18" t="str">
        <f t="shared" ca="1" si="10"/>
        <v>Y</v>
      </c>
      <c r="AR68" s="18" t="str">
        <f t="shared" si="7"/>
        <v>Y</v>
      </c>
      <c r="AS68" s="18"/>
      <c r="AT68" s="252" t="s">
        <v>214</v>
      </c>
      <c r="AU68" s="18" t="s">
        <v>54</v>
      </c>
      <c r="AV68" s="252" t="s">
        <v>73</v>
      </c>
      <c r="AW68" s="18" t="str">
        <f t="shared" si="11"/>
        <v>MS+</v>
      </c>
      <c r="AX68" s="253">
        <f t="shared" si="12"/>
        <v>500</v>
      </c>
      <c r="AY68" s="258"/>
      <c r="AZ68" s="257"/>
    </row>
    <row r="69" spans="1:52" x14ac:dyDescent="0.25">
      <c r="A69" s="24">
        <v>2007</v>
      </c>
      <c r="B69" s="24">
        <v>1</v>
      </c>
      <c r="C69" s="25" t="s">
        <v>250</v>
      </c>
      <c r="D69" s="24" t="s">
        <v>300</v>
      </c>
      <c r="E69" s="27" t="s">
        <v>301</v>
      </c>
      <c r="F69" s="24" t="s">
        <v>135</v>
      </c>
      <c r="G69" s="27" t="s">
        <v>302</v>
      </c>
      <c r="H69" s="41">
        <v>38400</v>
      </c>
      <c r="I69" s="41">
        <v>38817</v>
      </c>
      <c r="J69" s="29">
        <v>38817</v>
      </c>
      <c r="K69" s="29">
        <v>38826</v>
      </c>
      <c r="L69" s="30">
        <v>38904</v>
      </c>
      <c r="M69" s="29">
        <v>38925</v>
      </c>
      <c r="N69" s="29">
        <v>38954</v>
      </c>
      <c r="O69" s="29">
        <v>39008</v>
      </c>
      <c r="P69" s="29">
        <v>39172</v>
      </c>
      <c r="Q69" s="24" t="s">
        <v>54</v>
      </c>
      <c r="R69" s="42" t="s">
        <v>54</v>
      </c>
      <c r="S69" s="42">
        <v>17</v>
      </c>
      <c r="T69" s="42">
        <v>10</v>
      </c>
      <c r="U69" s="37" t="s">
        <v>55</v>
      </c>
      <c r="V69" s="43">
        <v>1</v>
      </c>
      <c r="W69" s="43">
        <v>2</v>
      </c>
      <c r="X69" s="33" t="s">
        <v>56</v>
      </c>
      <c r="Y69" s="33"/>
      <c r="Z69" s="35" t="s">
        <v>57</v>
      </c>
      <c r="AA69" s="35" t="s">
        <v>57</v>
      </c>
      <c r="AB69" s="36" t="s">
        <v>56</v>
      </c>
      <c r="AC69" s="40" t="s">
        <v>303</v>
      </c>
      <c r="AD69" s="37" t="s">
        <v>72</v>
      </c>
      <c r="AE69" s="37"/>
      <c r="AF69" s="33" t="s">
        <v>214</v>
      </c>
      <c r="AG69" s="37" t="s">
        <v>54</v>
      </c>
      <c r="AH69" s="37" t="s">
        <v>59</v>
      </c>
      <c r="AI69" s="37" t="s">
        <v>59</v>
      </c>
      <c r="AJ69" s="38">
        <v>0</v>
      </c>
      <c r="AK69" s="39">
        <v>10</v>
      </c>
      <c r="AL69" s="39">
        <v>0</v>
      </c>
      <c r="AM69" s="40"/>
      <c r="AN69" s="40"/>
      <c r="AO69" s="18">
        <f t="shared" si="8"/>
        <v>8</v>
      </c>
      <c r="AP69" s="251">
        <f t="shared" ca="1" si="9"/>
        <v>138</v>
      </c>
      <c r="AQ69" s="18" t="str">
        <f t="shared" ca="1" si="10"/>
        <v>Y</v>
      </c>
      <c r="AR69" s="18" t="str">
        <f t="shared" si="7"/>
        <v>Y</v>
      </c>
      <c r="AS69" s="18"/>
      <c r="AT69" s="252" t="s">
        <v>214</v>
      </c>
      <c r="AU69" s="18" t="s">
        <v>54</v>
      </c>
      <c r="AV69" s="252" t="s">
        <v>73</v>
      </c>
      <c r="AW69" s="18" t="str">
        <f t="shared" si="11"/>
        <v>MS+</v>
      </c>
      <c r="AX69" s="253">
        <f t="shared" si="12"/>
        <v>10</v>
      </c>
      <c r="AY69" s="258"/>
      <c r="AZ69" s="257"/>
    </row>
    <row r="70" spans="1:52" x14ac:dyDescent="0.25">
      <c r="A70" s="24">
        <v>2007</v>
      </c>
      <c r="B70" s="24">
        <v>1</v>
      </c>
      <c r="C70" s="25" t="s">
        <v>250</v>
      </c>
      <c r="D70" s="24" t="s">
        <v>304</v>
      </c>
      <c r="E70" s="44" t="s">
        <v>305</v>
      </c>
      <c r="F70" s="24" t="s">
        <v>52</v>
      </c>
      <c r="G70" s="27" t="s">
        <v>143</v>
      </c>
      <c r="H70" s="41">
        <v>38806</v>
      </c>
      <c r="I70" s="41">
        <v>38841</v>
      </c>
      <c r="J70" s="29">
        <v>38847</v>
      </c>
      <c r="K70" s="29">
        <v>38875</v>
      </c>
      <c r="L70" s="30">
        <v>38911</v>
      </c>
      <c r="M70" s="29">
        <v>38915</v>
      </c>
      <c r="N70" s="29">
        <v>38937</v>
      </c>
      <c r="O70" s="29">
        <v>38938</v>
      </c>
      <c r="P70" s="29">
        <v>39294</v>
      </c>
      <c r="Q70" s="24" t="s">
        <v>54</v>
      </c>
      <c r="R70" s="42" t="s">
        <v>54</v>
      </c>
      <c r="S70" s="42">
        <v>64</v>
      </c>
      <c r="T70" s="42">
        <v>11</v>
      </c>
      <c r="U70" s="37" t="s">
        <v>55</v>
      </c>
      <c r="V70" s="43">
        <v>1</v>
      </c>
      <c r="W70" s="43">
        <v>1</v>
      </c>
      <c r="X70" s="33" t="s">
        <v>56</v>
      </c>
      <c r="Y70" s="33"/>
      <c r="Z70" s="35" t="s">
        <v>57</v>
      </c>
      <c r="AA70" s="35" t="s">
        <v>57</v>
      </c>
      <c r="AB70" s="40" t="s">
        <v>54</v>
      </c>
      <c r="AC70" s="40" t="s">
        <v>144</v>
      </c>
      <c r="AD70" s="37" t="s">
        <v>149</v>
      </c>
      <c r="AE70" s="37"/>
      <c r="AF70" s="33" t="s">
        <v>214</v>
      </c>
      <c r="AG70" s="37" t="s">
        <v>54</v>
      </c>
      <c r="AH70" s="37" t="s">
        <v>80</v>
      </c>
      <c r="AI70" s="37" t="s">
        <v>60</v>
      </c>
      <c r="AJ70" s="38">
        <v>0</v>
      </c>
      <c r="AK70" s="39">
        <v>40</v>
      </c>
      <c r="AL70" s="39">
        <v>0</v>
      </c>
      <c r="AM70" s="40"/>
      <c r="AN70" s="40"/>
      <c r="AO70" s="18">
        <f t="shared" si="8"/>
        <v>12</v>
      </c>
      <c r="AP70" s="251">
        <f t="shared" ca="1" si="9"/>
        <v>134</v>
      </c>
      <c r="AQ70" s="18" t="str">
        <f t="shared" ca="1" si="10"/>
        <v>Y</v>
      </c>
      <c r="AR70" s="18" t="str">
        <f t="shared" si="7"/>
        <v>Y</v>
      </c>
      <c r="AS70" s="18"/>
      <c r="AT70" s="252" t="s">
        <v>214</v>
      </c>
      <c r="AU70" s="18" t="s">
        <v>54</v>
      </c>
      <c r="AV70" s="252" t="s">
        <v>61</v>
      </c>
      <c r="AW70" s="18">
        <f t="shared" si="11"/>
        <v>0</v>
      </c>
      <c r="AX70" s="253">
        <f t="shared" si="12"/>
        <v>40</v>
      </c>
      <c r="AY70" s="258"/>
      <c r="AZ70" s="257"/>
    </row>
    <row r="71" spans="1:52" x14ac:dyDescent="0.25">
      <c r="A71" s="24">
        <v>2007</v>
      </c>
      <c r="B71" s="24">
        <v>1</v>
      </c>
      <c r="C71" s="25" t="s">
        <v>250</v>
      </c>
      <c r="D71" s="24" t="s">
        <v>306</v>
      </c>
      <c r="E71" s="27" t="s">
        <v>307</v>
      </c>
      <c r="F71" s="24" t="s">
        <v>64</v>
      </c>
      <c r="G71" s="27" t="s">
        <v>91</v>
      </c>
      <c r="H71" s="41">
        <v>38701</v>
      </c>
      <c r="I71" s="41">
        <v>38824</v>
      </c>
      <c r="J71" s="29">
        <v>38824</v>
      </c>
      <c r="K71" s="29">
        <v>38875</v>
      </c>
      <c r="L71" s="30">
        <v>38923</v>
      </c>
      <c r="M71" s="29">
        <v>38936</v>
      </c>
      <c r="N71" s="29">
        <v>38993</v>
      </c>
      <c r="O71" s="29">
        <v>38994</v>
      </c>
      <c r="P71" s="29">
        <v>39171</v>
      </c>
      <c r="Q71" s="24" t="s">
        <v>54</v>
      </c>
      <c r="R71" s="42" t="s">
        <v>54</v>
      </c>
      <c r="S71" s="42">
        <v>9</v>
      </c>
      <c r="T71" s="42">
        <v>6</v>
      </c>
      <c r="U71" s="37" t="s">
        <v>66</v>
      </c>
      <c r="V71" s="43">
        <v>1</v>
      </c>
      <c r="W71" s="43">
        <v>1</v>
      </c>
      <c r="X71" s="33" t="s">
        <v>56</v>
      </c>
      <c r="Y71" s="33"/>
      <c r="Z71" s="35" t="s">
        <v>57</v>
      </c>
      <c r="AA71" s="35" t="s">
        <v>57</v>
      </c>
      <c r="AB71" s="36" t="s">
        <v>56</v>
      </c>
      <c r="AC71" s="40" t="s">
        <v>308</v>
      </c>
      <c r="AD71" s="37" t="s">
        <v>149</v>
      </c>
      <c r="AE71" s="37"/>
      <c r="AF71" s="33" t="s">
        <v>214</v>
      </c>
      <c r="AG71" s="37" t="s">
        <v>54</v>
      </c>
      <c r="AH71" s="37" t="s">
        <v>59</v>
      </c>
      <c r="AI71" s="37" t="s">
        <v>79</v>
      </c>
      <c r="AJ71" s="39">
        <v>200</v>
      </c>
      <c r="AK71" s="38">
        <v>0</v>
      </c>
      <c r="AL71" s="39">
        <v>0</v>
      </c>
      <c r="AM71" s="40"/>
      <c r="AN71" s="40"/>
      <c r="AO71" s="18">
        <f t="shared" si="8"/>
        <v>8</v>
      </c>
      <c r="AP71" s="251">
        <f t="shared" ca="1" si="9"/>
        <v>138</v>
      </c>
      <c r="AQ71" s="18" t="str">
        <f t="shared" ca="1" si="10"/>
        <v>Y</v>
      </c>
      <c r="AR71" s="18" t="str">
        <f t="shared" si="7"/>
        <v>Y</v>
      </c>
      <c r="AS71" s="18"/>
      <c r="AT71" s="252" t="s">
        <v>214</v>
      </c>
      <c r="AU71" s="18" t="s">
        <v>54</v>
      </c>
      <c r="AV71" s="252" t="s">
        <v>73</v>
      </c>
      <c r="AW71" s="18" t="str">
        <f t="shared" si="11"/>
        <v>MS+</v>
      </c>
      <c r="AX71" s="253">
        <f t="shared" si="12"/>
        <v>200</v>
      </c>
      <c r="AY71" s="258"/>
      <c r="AZ71" s="257"/>
    </row>
    <row r="72" spans="1:52" x14ac:dyDescent="0.25">
      <c r="A72" s="24">
        <v>2007</v>
      </c>
      <c r="B72" s="24">
        <v>1</v>
      </c>
      <c r="C72" s="25" t="s">
        <v>250</v>
      </c>
      <c r="D72" s="24" t="s">
        <v>309</v>
      </c>
      <c r="E72" s="44" t="s">
        <v>310</v>
      </c>
      <c r="F72" s="24" t="s">
        <v>52</v>
      </c>
      <c r="G72" s="27" t="s">
        <v>311</v>
      </c>
      <c r="H72" s="41">
        <v>38631</v>
      </c>
      <c r="I72" s="41">
        <v>38705</v>
      </c>
      <c r="J72" s="29">
        <v>38799</v>
      </c>
      <c r="K72" s="29">
        <v>38884</v>
      </c>
      <c r="L72" s="30">
        <v>38930</v>
      </c>
      <c r="M72" s="29">
        <v>38953</v>
      </c>
      <c r="N72" s="29">
        <v>39035</v>
      </c>
      <c r="O72" s="29">
        <v>39434</v>
      </c>
      <c r="P72" s="29">
        <v>39538</v>
      </c>
      <c r="Q72" s="24" t="s">
        <v>54</v>
      </c>
      <c r="R72" s="42" t="s">
        <v>54</v>
      </c>
      <c r="S72" s="42">
        <v>27</v>
      </c>
      <c r="T72" s="42">
        <f>8+4</f>
        <v>12</v>
      </c>
      <c r="U72" s="37" t="s">
        <v>55</v>
      </c>
      <c r="V72" s="43">
        <v>2</v>
      </c>
      <c r="W72" s="43">
        <v>2</v>
      </c>
      <c r="X72" s="33" t="s">
        <v>56</v>
      </c>
      <c r="Y72" s="33"/>
      <c r="Z72" s="35" t="s">
        <v>54</v>
      </c>
      <c r="AA72" s="35" t="s">
        <v>57</v>
      </c>
      <c r="AB72" s="36" t="s">
        <v>56</v>
      </c>
      <c r="AC72" s="36"/>
      <c r="AD72" s="37" t="s">
        <v>57</v>
      </c>
      <c r="AE72" s="37"/>
      <c r="AF72" s="33" t="s">
        <v>132</v>
      </c>
      <c r="AG72" s="37" t="s">
        <v>54</v>
      </c>
      <c r="AH72" s="37" t="s">
        <v>80</v>
      </c>
      <c r="AI72" s="37" t="s">
        <v>80</v>
      </c>
      <c r="AJ72" s="38">
        <v>0</v>
      </c>
      <c r="AK72" s="39">
        <v>60</v>
      </c>
      <c r="AL72" s="39">
        <v>0</v>
      </c>
      <c r="AM72" s="40"/>
      <c r="AN72" s="40"/>
      <c r="AO72" s="18">
        <f t="shared" si="8"/>
        <v>19</v>
      </c>
      <c r="AP72" s="251">
        <f t="shared" ca="1" si="9"/>
        <v>126</v>
      </c>
      <c r="AQ72" s="18" t="str">
        <f t="shared" ca="1" si="10"/>
        <v>Y</v>
      </c>
      <c r="AR72" s="18" t="str">
        <f t="shared" si="7"/>
        <v>Y</v>
      </c>
      <c r="AS72" s="18"/>
      <c r="AT72" s="252" t="s">
        <v>132</v>
      </c>
      <c r="AU72" s="18" t="s">
        <v>54</v>
      </c>
      <c r="AV72" s="252" t="s">
        <v>73</v>
      </c>
      <c r="AW72" s="18" t="str">
        <f t="shared" si="11"/>
        <v>MS+</v>
      </c>
      <c r="AX72" s="253">
        <f t="shared" si="12"/>
        <v>60</v>
      </c>
      <c r="AY72" s="258"/>
      <c r="AZ72" s="257"/>
    </row>
    <row r="73" spans="1:52" x14ac:dyDescent="0.25">
      <c r="A73" s="24">
        <v>2007</v>
      </c>
      <c r="B73" s="24">
        <v>1</v>
      </c>
      <c r="C73" s="25" t="s">
        <v>250</v>
      </c>
      <c r="D73" s="24" t="s">
        <v>312</v>
      </c>
      <c r="E73" s="27" t="s">
        <v>313</v>
      </c>
      <c r="F73" s="24" t="s">
        <v>76</v>
      </c>
      <c r="G73" s="27" t="s">
        <v>314</v>
      </c>
      <c r="H73" s="41">
        <v>38638</v>
      </c>
      <c r="I73" s="41">
        <v>38740</v>
      </c>
      <c r="J73" s="29">
        <v>38740</v>
      </c>
      <c r="K73" s="29">
        <v>38887</v>
      </c>
      <c r="L73" s="30">
        <v>38930</v>
      </c>
      <c r="M73" s="29">
        <v>38957</v>
      </c>
      <c r="N73" s="29">
        <v>38989</v>
      </c>
      <c r="O73" s="29">
        <v>39608</v>
      </c>
      <c r="P73" s="29">
        <v>39629</v>
      </c>
      <c r="Q73" s="24" t="s">
        <v>54</v>
      </c>
      <c r="R73" s="42" t="s">
        <v>54</v>
      </c>
      <c r="S73" s="42">
        <v>1</v>
      </c>
      <c r="T73" s="42">
        <f>10+2</f>
        <v>12</v>
      </c>
      <c r="U73" s="37" t="s">
        <v>78</v>
      </c>
      <c r="V73" s="43">
        <v>2</v>
      </c>
      <c r="W73" s="43">
        <v>2</v>
      </c>
      <c r="X73" s="33" t="s">
        <v>56</v>
      </c>
      <c r="Y73" s="40" t="s">
        <v>213</v>
      </c>
      <c r="Z73" s="35" t="s">
        <v>57</v>
      </c>
      <c r="AA73" s="35" t="s">
        <v>57</v>
      </c>
      <c r="AB73" s="36" t="s">
        <v>56</v>
      </c>
      <c r="AC73" s="40" t="s">
        <v>315</v>
      </c>
      <c r="AD73" s="37" t="s">
        <v>149</v>
      </c>
      <c r="AE73" s="37"/>
      <c r="AF73" s="33" t="s">
        <v>132</v>
      </c>
      <c r="AG73" s="37" t="s">
        <v>54</v>
      </c>
      <c r="AH73" s="37" t="s">
        <v>59</v>
      </c>
      <c r="AI73" s="37" t="s">
        <v>59</v>
      </c>
      <c r="AJ73" s="39">
        <v>150</v>
      </c>
      <c r="AK73" s="39">
        <v>75</v>
      </c>
      <c r="AL73" s="39">
        <v>0</v>
      </c>
      <c r="AM73" s="40"/>
      <c r="AN73" s="40"/>
      <c r="AO73" s="18">
        <f t="shared" si="8"/>
        <v>22</v>
      </c>
      <c r="AP73" s="251">
        <f t="shared" ca="1" si="9"/>
        <v>123</v>
      </c>
      <c r="AQ73" s="18" t="str">
        <f t="shared" ca="1" si="10"/>
        <v>Y</v>
      </c>
      <c r="AR73" s="18" t="str">
        <f t="shared" si="7"/>
        <v>Y</v>
      </c>
      <c r="AS73" s="18"/>
      <c r="AT73" s="252" t="s">
        <v>132</v>
      </c>
      <c r="AU73" s="18" t="s">
        <v>54</v>
      </c>
      <c r="AV73" s="252" t="s">
        <v>73</v>
      </c>
      <c r="AW73" s="18" t="str">
        <f t="shared" si="11"/>
        <v>MS+</v>
      </c>
      <c r="AX73" s="253">
        <f t="shared" si="12"/>
        <v>225</v>
      </c>
      <c r="AY73" s="258"/>
      <c r="AZ73" s="257"/>
    </row>
    <row r="74" spans="1:52" x14ac:dyDescent="0.25">
      <c r="A74" s="24">
        <v>2007</v>
      </c>
      <c r="B74" s="24">
        <v>1</v>
      </c>
      <c r="C74" s="25" t="s">
        <v>250</v>
      </c>
      <c r="D74" s="24" t="s">
        <v>316</v>
      </c>
      <c r="E74" s="27" t="s">
        <v>317</v>
      </c>
      <c r="F74" s="24" t="s">
        <v>64</v>
      </c>
      <c r="G74" s="27" t="s">
        <v>139</v>
      </c>
      <c r="H74" s="41">
        <v>38903</v>
      </c>
      <c r="I74" s="41">
        <v>38916</v>
      </c>
      <c r="J74" s="29">
        <v>38916</v>
      </c>
      <c r="K74" s="29">
        <v>38923</v>
      </c>
      <c r="L74" s="30">
        <v>38958</v>
      </c>
      <c r="M74" s="29">
        <v>39220</v>
      </c>
      <c r="N74" s="29">
        <v>39259</v>
      </c>
      <c r="O74" s="29">
        <v>39260</v>
      </c>
      <c r="P74" s="29">
        <v>39447</v>
      </c>
      <c r="Q74" s="24" t="s">
        <v>54</v>
      </c>
      <c r="R74" s="42" t="s">
        <v>54</v>
      </c>
      <c r="S74" s="42">
        <v>0</v>
      </c>
      <c r="T74" s="42">
        <v>13</v>
      </c>
      <c r="U74" s="37" t="s">
        <v>66</v>
      </c>
      <c r="V74" s="43">
        <v>1</v>
      </c>
      <c r="W74" s="43">
        <v>1</v>
      </c>
      <c r="X74" s="33" t="s">
        <v>56</v>
      </c>
      <c r="Y74" s="33"/>
      <c r="Z74" s="35" t="s">
        <v>57</v>
      </c>
      <c r="AA74" s="35" t="s">
        <v>57</v>
      </c>
      <c r="AB74" s="36" t="s">
        <v>56</v>
      </c>
      <c r="AC74" s="40" t="s">
        <v>140</v>
      </c>
      <c r="AD74" s="37" t="s">
        <v>106</v>
      </c>
      <c r="AE74" s="37"/>
      <c r="AF74" s="33" t="s">
        <v>214</v>
      </c>
      <c r="AG74" s="37" t="s">
        <v>54</v>
      </c>
      <c r="AH74" s="37" t="s">
        <v>59</v>
      </c>
      <c r="AI74" s="37" t="s">
        <v>80</v>
      </c>
      <c r="AJ74" s="39">
        <v>100</v>
      </c>
      <c r="AK74" s="38">
        <v>0</v>
      </c>
      <c r="AL74" s="39">
        <v>0</v>
      </c>
      <c r="AM74" s="40"/>
      <c r="AN74" s="40"/>
      <c r="AO74" s="18">
        <f t="shared" si="8"/>
        <v>16</v>
      </c>
      <c r="AP74" s="251">
        <f t="shared" ca="1" si="9"/>
        <v>129</v>
      </c>
      <c r="AQ74" s="18" t="str">
        <f t="shared" ca="1" si="10"/>
        <v>Y</v>
      </c>
      <c r="AR74" s="18" t="str">
        <f t="shared" ref="AR74:AR105" si="13">IF(AH74="","N","Y")</f>
        <v>Y</v>
      </c>
      <c r="AS74" s="18"/>
      <c r="AT74" s="252" t="s">
        <v>214</v>
      </c>
      <c r="AU74" s="18" t="s">
        <v>54</v>
      </c>
      <c r="AV74" s="252" t="s">
        <v>73</v>
      </c>
      <c r="AW74" s="18" t="str">
        <f t="shared" si="11"/>
        <v>MS+</v>
      </c>
      <c r="AX74" s="253">
        <f t="shared" si="12"/>
        <v>100</v>
      </c>
      <c r="AY74" s="258"/>
      <c r="AZ74" s="257"/>
    </row>
    <row r="75" spans="1:52" x14ac:dyDescent="0.25">
      <c r="A75" s="24">
        <v>2007</v>
      </c>
      <c r="B75" s="24">
        <v>2</v>
      </c>
      <c r="C75" s="25" t="s">
        <v>250</v>
      </c>
      <c r="D75" s="24" t="s">
        <v>318</v>
      </c>
      <c r="E75" s="27" t="s">
        <v>319</v>
      </c>
      <c r="F75" s="24" t="s">
        <v>64</v>
      </c>
      <c r="G75" s="27" t="s">
        <v>320</v>
      </c>
      <c r="H75" s="41">
        <v>38852</v>
      </c>
      <c r="I75" s="41">
        <v>38917</v>
      </c>
      <c r="J75" s="29">
        <v>38917</v>
      </c>
      <c r="K75" s="29">
        <v>38953</v>
      </c>
      <c r="L75" s="30">
        <v>38995</v>
      </c>
      <c r="M75" s="29">
        <v>39028</v>
      </c>
      <c r="N75" s="29">
        <v>39086</v>
      </c>
      <c r="O75" s="29">
        <v>39093</v>
      </c>
      <c r="P75" s="29">
        <v>39263</v>
      </c>
      <c r="Q75" s="24" t="s">
        <v>54</v>
      </c>
      <c r="R75" s="42" t="s">
        <v>54</v>
      </c>
      <c r="S75" s="42">
        <v>0</v>
      </c>
      <c r="T75" s="42">
        <v>7</v>
      </c>
      <c r="U75" s="37" t="s">
        <v>66</v>
      </c>
      <c r="V75" s="43">
        <v>1</v>
      </c>
      <c r="W75" s="43">
        <v>1</v>
      </c>
      <c r="X75" s="33" t="s">
        <v>56</v>
      </c>
      <c r="Y75" s="33"/>
      <c r="Z75" s="35" t="s">
        <v>57</v>
      </c>
      <c r="AA75" s="45" t="s">
        <v>57</v>
      </c>
      <c r="AB75" s="36" t="s">
        <v>56</v>
      </c>
      <c r="AC75" s="36"/>
      <c r="AD75" s="37" t="s">
        <v>57</v>
      </c>
      <c r="AE75" s="37"/>
      <c r="AF75" s="33" t="s">
        <v>214</v>
      </c>
      <c r="AG75" s="37" t="s">
        <v>54</v>
      </c>
      <c r="AH75" s="37" t="s">
        <v>59</v>
      </c>
      <c r="AI75" s="37" t="s">
        <v>59</v>
      </c>
      <c r="AJ75" s="39">
        <v>60</v>
      </c>
      <c r="AK75" s="38">
        <v>0</v>
      </c>
      <c r="AL75" s="39">
        <v>0</v>
      </c>
      <c r="AM75" s="40"/>
      <c r="AN75" s="40"/>
      <c r="AO75" s="18">
        <f t="shared" si="8"/>
        <v>8</v>
      </c>
      <c r="AP75" s="251">
        <f t="shared" ca="1" si="9"/>
        <v>135</v>
      </c>
      <c r="AQ75" s="18" t="str">
        <f t="shared" ca="1" si="10"/>
        <v>Y</v>
      </c>
      <c r="AR75" s="18" t="str">
        <f t="shared" si="13"/>
        <v>Y</v>
      </c>
      <c r="AS75" s="18"/>
      <c r="AT75" s="252" t="s">
        <v>214</v>
      </c>
      <c r="AU75" s="18" t="s">
        <v>54</v>
      </c>
      <c r="AV75" s="252" t="s">
        <v>73</v>
      </c>
      <c r="AW75" s="18" t="str">
        <f t="shared" si="11"/>
        <v>MS+</v>
      </c>
      <c r="AX75" s="253">
        <f t="shared" si="12"/>
        <v>60</v>
      </c>
      <c r="AY75" s="258"/>
      <c r="AZ75" s="257"/>
    </row>
    <row r="76" spans="1:52" x14ac:dyDescent="0.25">
      <c r="A76" s="24">
        <v>2007</v>
      </c>
      <c r="B76" s="24">
        <v>2</v>
      </c>
      <c r="C76" s="25" t="s">
        <v>250</v>
      </c>
      <c r="D76" s="24" t="s">
        <v>321</v>
      </c>
      <c r="E76" s="27" t="s">
        <v>322</v>
      </c>
      <c r="F76" s="24" t="s">
        <v>135</v>
      </c>
      <c r="G76" s="27" t="s">
        <v>163</v>
      </c>
      <c r="H76" s="41">
        <v>38925</v>
      </c>
      <c r="I76" s="41">
        <v>38925</v>
      </c>
      <c r="J76" s="29">
        <v>38925</v>
      </c>
      <c r="K76" s="29">
        <v>38958</v>
      </c>
      <c r="L76" s="30">
        <v>39002</v>
      </c>
      <c r="M76" s="29">
        <v>39006</v>
      </c>
      <c r="N76" s="29">
        <v>39049</v>
      </c>
      <c r="O76" s="29">
        <v>39056</v>
      </c>
      <c r="P76" s="29">
        <v>39294</v>
      </c>
      <c r="Q76" s="24" t="s">
        <v>54</v>
      </c>
      <c r="R76" s="42" t="s">
        <v>54</v>
      </c>
      <c r="S76" s="42">
        <v>20</v>
      </c>
      <c r="T76" s="42">
        <v>22</v>
      </c>
      <c r="U76" s="37" t="s">
        <v>55</v>
      </c>
      <c r="V76" s="43">
        <v>1</v>
      </c>
      <c r="W76" s="43">
        <v>1</v>
      </c>
      <c r="X76" s="33" t="s">
        <v>56</v>
      </c>
      <c r="Y76" s="33"/>
      <c r="Z76" s="35" t="s">
        <v>57</v>
      </c>
      <c r="AA76" s="35" t="s">
        <v>57</v>
      </c>
      <c r="AB76" s="40" t="s">
        <v>54</v>
      </c>
      <c r="AC76" s="40" t="s">
        <v>164</v>
      </c>
      <c r="AD76" s="37" t="s">
        <v>106</v>
      </c>
      <c r="AE76" s="37"/>
      <c r="AF76" s="33" t="s">
        <v>214</v>
      </c>
      <c r="AG76" s="37" t="s">
        <v>54</v>
      </c>
      <c r="AH76" s="37" t="s">
        <v>59</v>
      </c>
      <c r="AI76" s="37" t="s">
        <v>59</v>
      </c>
      <c r="AJ76" s="38">
        <v>0</v>
      </c>
      <c r="AK76" s="39">
        <v>20</v>
      </c>
      <c r="AL76" s="39">
        <v>0</v>
      </c>
      <c r="AM76" s="40"/>
      <c r="AN76" s="40"/>
      <c r="AO76" s="18">
        <f t="shared" si="8"/>
        <v>9</v>
      </c>
      <c r="AP76" s="251">
        <f t="shared" ca="1" si="9"/>
        <v>134</v>
      </c>
      <c r="AQ76" s="18" t="str">
        <f t="shared" ca="1" si="10"/>
        <v>Y</v>
      </c>
      <c r="AR76" s="18" t="str">
        <f t="shared" si="13"/>
        <v>Y</v>
      </c>
      <c r="AS76" s="18"/>
      <c r="AT76" s="252" t="s">
        <v>214</v>
      </c>
      <c r="AU76" s="18" t="s">
        <v>54</v>
      </c>
      <c r="AV76" s="252" t="s">
        <v>73</v>
      </c>
      <c r="AW76" s="18" t="str">
        <f t="shared" si="11"/>
        <v>MS+</v>
      </c>
      <c r="AX76" s="253">
        <f t="shared" si="12"/>
        <v>20</v>
      </c>
      <c r="AY76" s="258"/>
      <c r="AZ76" s="257"/>
    </row>
    <row r="77" spans="1:52" x14ac:dyDescent="0.25">
      <c r="A77" s="24">
        <v>2007</v>
      </c>
      <c r="B77" s="24">
        <v>2</v>
      </c>
      <c r="C77" s="25" t="s">
        <v>250</v>
      </c>
      <c r="D77" s="24" t="s">
        <v>323</v>
      </c>
      <c r="E77" s="27" t="s">
        <v>27</v>
      </c>
      <c r="F77" s="24" t="s">
        <v>135</v>
      </c>
      <c r="G77" s="27" t="s">
        <v>324</v>
      </c>
      <c r="H77" s="41">
        <v>38756</v>
      </c>
      <c r="I77" s="41">
        <v>38911</v>
      </c>
      <c r="J77" s="29">
        <v>38911</v>
      </c>
      <c r="K77" s="29">
        <v>38971</v>
      </c>
      <c r="L77" s="30">
        <v>39009</v>
      </c>
      <c r="M77" s="29">
        <v>39073</v>
      </c>
      <c r="N77" s="29">
        <v>39161</v>
      </c>
      <c r="O77" s="29">
        <v>39178</v>
      </c>
      <c r="P77" s="29">
        <v>39386</v>
      </c>
      <c r="Q77" s="24" t="s">
        <v>54</v>
      </c>
      <c r="R77" s="42" t="s">
        <v>54</v>
      </c>
      <c r="S77" s="42">
        <v>6</v>
      </c>
      <c r="T77" s="42">
        <v>9</v>
      </c>
      <c r="U77" s="37" t="s">
        <v>55</v>
      </c>
      <c r="V77" s="43">
        <v>1</v>
      </c>
      <c r="W77" s="43">
        <v>1</v>
      </c>
      <c r="X77" s="33" t="s">
        <v>56</v>
      </c>
      <c r="Y77" s="33"/>
      <c r="Z77" s="35" t="s">
        <v>57</v>
      </c>
      <c r="AA77" s="35" t="s">
        <v>57</v>
      </c>
      <c r="AB77" s="40" t="s">
        <v>54</v>
      </c>
      <c r="AC77" s="33" t="s">
        <v>325</v>
      </c>
      <c r="AD77" s="37" t="s">
        <v>72</v>
      </c>
      <c r="AE77" s="37"/>
      <c r="AF77" s="33" t="s">
        <v>214</v>
      </c>
      <c r="AG77" s="37" t="s">
        <v>54</v>
      </c>
      <c r="AH77" s="37" t="s">
        <v>261</v>
      </c>
      <c r="AI77" s="37" t="s">
        <v>80</v>
      </c>
      <c r="AJ77" s="38">
        <v>0</v>
      </c>
      <c r="AK77" s="39">
        <v>10</v>
      </c>
      <c r="AL77" s="39">
        <v>0</v>
      </c>
      <c r="AM77" s="40"/>
      <c r="AN77" s="40"/>
      <c r="AO77" s="18">
        <f t="shared" si="8"/>
        <v>12</v>
      </c>
      <c r="AP77" s="251">
        <f t="shared" ca="1" si="9"/>
        <v>131</v>
      </c>
      <c r="AQ77" s="18" t="str">
        <f t="shared" ca="1" si="10"/>
        <v>Y</v>
      </c>
      <c r="AR77" s="18" t="str">
        <f t="shared" si="13"/>
        <v>Y</v>
      </c>
      <c r="AS77" s="18"/>
      <c r="AT77" s="252" t="s">
        <v>214</v>
      </c>
      <c r="AU77" s="18" t="s">
        <v>54</v>
      </c>
      <c r="AV77" s="252" t="s">
        <v>73</v>
      </c>
      <c r="AW77" s="18" t="str">
        <f t="shared" si="11"/>
        <v>MS+</v>
      </c>
      <c r="AX77" s="253">
        <f t="shared" si="12"/>
        <v>10</v>
      </c>
      <c r="AY77" s="258"/>
      <c r="AZ77" s="257"/>
    </row>
    <row r="78" spans="1:52" x14ac:dyDescent="0.25">
      <c r="A78" s="24">
        <v>2007</v>
      </c>
      <c r="B78" s="24">
        <v>2</v>
      </c>
      <c r="C78" s="25" t="s">
        <v>250</v>
      </c>
      <c r="D78" s="24" t="s">
        <v>326</v>
      </c>
      <c r="E78" s="27" t="s">
        <v>327</v>
      </c>
      <c r="F78" s="24" t="s">
        <v>76</v>
      </c>
      <c r="G78" s="27" t="s">
        <v>196</v>
      </c>
      <c r="H78" s="41">
        <v>38881</v>
      </c>
      <c r="I78" s="41">
        <v>38957</v>
      </c>
      <c r="J78" s="29">
        <v>38957</v>
      </c>
      <c r="K78" s="29">
        <v>38973</v>
      </c>
      <c r="L78" s="30">
        <v>39009</v>
      </c>
      <c r="M78" s="29">
        <v>39128</v>
      </c>
      <c r="N78" s="29">
        <v>39168</v>
      </c>
      <c r="O78" s="29">
        <v>39197</v>
      </c>
      <c r="P78" s="29">
        <v>39478</v>
      </c>
      <c r="Q78" s="24" t="s">
        <v>54</v>
      </c>
      <c r="R78" s="42" t="s">
        <v>54</v>
      </c>
      <c r="S78" s="42">
        <v>2</v>
      </c>
      <c r="T78" s="42">
        <v>4</v>
      </c>
      <c r="U78" s="37" t="s">
        <v>55</v>
      </c>
      <c r="V78" s="43">
        <v>1</v>
      </c>
      <c r="W78" s="43">
        <v>1</v>
      </c>
      <c r="X78" s="33" t="s">
        <v>56</v>
      </c>
      <c r="Y78" s="33"/>
      <c r="Z78" s="35" t="s">
        <v>57</v>
      </c>
      <c r="AA78" s="35" t="s">
        <v>57</v>
      </c>
      <c r="AB78" s="36" t="s">
        <v>56</v>
      </c>
      <c r="AC78" s="36"/>
      <c r="AD78" s="37" t="s">
        <v>57</v>
      </c>
      <c r="AE78" s="37"/>
      <c r="AF78" s="33" t="s">
        <v>214</v>
      </c>
      <c r="AG78" s="37" t="s">
        <v>54</v>
      </c>
      <c r="AH78" s="37" t="s">
        <v>60</v>
      </c>
      <c r="AI78" s="37" t="s">
        <v>193</v>
      </c>
      <c r="AJ78" s="38">
        <v>0</v>
      </c>
      <c r="AK78" s="39">
        <v>40</v>
      </c>
      <c r="AL78" s="39">
        <v>0</v>
      </c>
      <c r="AM78" s="40"/>
      <c r="AN78" s="40"/>
      <c r="AO78" s="18">
        <f t="shared" si="8"/>
        <v>15</v>
      </c>
      <c r="AP78" s="251">
        <f t="shared" ca="1" si="9"/>
        <v>128</v>
      </c>
      <c r="AQ78" s="18" t="str">
        <f t="shared" ca="1" si="10"/>
        <v>Y</v>
      </c>
      <c r="AR78" s="18" t="str">
        <f t="shared" si="13"/>
        <v>Y</v>
      </c>
      <c r="AS78" s="18"/>
      <c r="AT78" s="252" t="s">
        <v>214</v>
      </c>
      <c r="AU78" s="18" t="s">
        <v>54</v>
      </c>
      <c r="AV78" s="252" t="s">
        <v>61</v>
      </c>
      <c r="AW78" s="18">
        <f t="shared" si="11"/>
        <v>0</v>
      </c>
      <c r="AX78" s="253">
        <f t="shared" si="12"/>
        <v>40</v>
      </c>
      <c r="AY78" s="258"/>
      <c r="AZ78" s="257"/>
    </row>
    <row r="79" spans="1:52" x14ac:dyDescent="0.25">
      <c r="A79" s="24">
        <v>2007</v>
      </c>
      <c r="B79" s="24">
        <v>2</v>
      </c>
      <c r="C79" s="25" t="s">
        <v>250</v>
      </c>
      <c r="D79" s="24" t="s">
        <v>328</v>
      </c>
      <c r="E79" s="27" t="s">
        <v>329</v>
      </c>
      <c r="F79" s="24" t="s">
        <v>52</v>
      </c>
      <c r="G79" s="27" t="s">
        <v>330</v>
      </c>
      <c r="H79" s="41">
        <v>38558</v>
      </c>
      <c r="I79" s="41">
        <v>38685</v>
      </c>
      <c r="J79" s="29">
        <v>38926</v>
      </c>
      <c r="K79" s="29">
        <v>38929</v>
      </c>
      <c r="L79" s="30">
        <v>39023</v>
      </c>
      <c r="M79" s="29">
        <v>39029</v>
      </c>
      <c r="N79" s="29">
        <v>39104</v>
      </c>
      <c r="O79" s="29">
        <v>39111</v>
      </c>
      <c r="P79" s="29">
        <v>39447</v>
      </c>
      <c r="Q79" s="24" t="s">
        <v>54</v>
      </c>
      <c r="R79" s="42" t="s">
        <v>54</v>
      </c>
      <c r="S79" s="42">
        <v>66</v>
      </c>
      <c r="T79" s="42">
        <v>18</v>
      </c>
      <c r="U79" s="37" t="s">
        <v>55</v>
      </c>
      <c r="V79" s="43">
        <v>1</v>
      </c>
      <c r="W79" s="43">
        <v>1</v>
      </c>
      <c r="X79" s="33" t="s">
        <v>56</v>
      </c>
      <c r="Y79" s="33"/>
      <c r="Z79" s="35" t="s">
        <v>57</v>
      </c>
      <c r="AA79" s="35" t="s">
        <v>57</v>
      </c>
      <c r="AB79" s="40" t="s">
        <v>54</v>
      </c>
      <c r="AC79" s="40" t="s">
        <v>331</v>
      </c>
      <c r="AD79" s="37" t="s">
        <v>149</v>
      </c>
      <c r="AE79" s="37"/>
      <c r="AF79" s="33" t="s">
        <v>214</v>
      </c>
      <c r="AG79" s="37" t="s">
        <v>54</v>
      </c>
      <c r="AH79" s="37" t="s">
        <v>80</v>
      </c>
      <c r="AI79" s="37" t="s">
        <v>59</v>
      </c>
      <c r="AJ79" s="38">
        <v>0</v>
      </c>
      <c r="AK79" s="39">
        <v>30</v>
      </c>
      <c r="AL79" s="39">
        <v>0</v>
      </c>
      <c r="AM79" s="40"/>
      <c r="AN79" s="40"/>
      <c r="AO79" s="18">
        <f t="shared" si="8"/>
        <v>13</v>
      </c>
      <c r="AP79" s="251">
        <f t="shared" ca="1" si="9"/>
        <v>129</v>
      </c>
      <c r="AQ79" s="18" t="str">
        <f t="shared" ca="1" si="10"/>
        <v>Y</v>
      </c>
      <c r="AR79" s="18" t="str">
        <f t="shared" si="13"/>
        <v>Y</v>
      </c>
      <c r="AS79" s="18"/>
      <c r="AT79" s="252" t="s">
        <v>214</v>
      </c>
      <c r="AU79" s="18" t="s">
        <v>54</v>
      </c>
      <c r="AV79" s="252" t="s">
        <v>73</v>
      </c>
      <c r="AW79" s="18" t="str">
        <f t="shared" si="11"/>
        <v>MS+</v>
      </c>
      <c r="AX79" s="253">
        <f t="shared" si="12"/>
        <v>30</v>
      </c>
      <c r="AY79" s="258"/>
      <c r="AZ79" s="257"/>
    </row>
    <row r="80" spans="1:52" x14ac:dyDescent="0.25">
      <c r="A80" s="24">
        <v>2007</v>
      </c>
      <c r="B80" s="24">
        <v>2</v>
      </c>
      <c r="C80" s="25" t="s">
        <v>250</v>
      </c>
      <c r="D80" s="24" t="s">
        <v>332</v>
      </c>
      <c r="E80" s="27" t="s">
        <v>333</v>
      </c>
      <c r="F80" s="24" t="s">
        <v>64</v>
      </c>
      <c r="G80" s="27" t="s">
        <v>334</v>
      </c>
      <c r="H80" s="41">
        <v>38831</v>
      </c>
      <c r="I80" s="41">
        <v>38957</v>
      </c>
      <c r="J80" s="29">
        <v>38957</v>
      </c>
      <c r="K80" s="29">
        <v>38972</v>
      </c>
      <c r="L80" s="30">
        <v>39028</v>
      </c>
      <c r="M80" s="29">
        <v>39050</v>
      </c>
      <c r="N80" s="29">
        <v>39078</v>
      </c>
      <c r="O80" s="29">
        <v>39092</v>
      </c>
      <c r="P80" s="29">
        <v>39263</v>
      </c>
      <c r="Q80" s="24" t="s">
        <v>54</v>
      </c>
      <c r="R80" s="42" t="s">
        <v>54</v>
      </c>
      <c r="S80" s="42">
        <v>25</v>
      </c>
      <c r="T80" s="42">
        <v>11</v>
      </c>
      <c r="U80" s="37" t="s">
        <v>55</v>
      </c>
      <c r="V80" s="43">
        <v>1</v>
      </c>
      <c r="W80" s="43">
        <v>1</v>
      </c>
      <c r="X80" s="33" t="s">
        <v>56</v>
      </c>
      <c r="Y80" s="33"/>
      <c r="Z80" s="35" t="s">
        <v>57</v>
      </c>
      <c r="AA80" s="35" t="s">
        <v>57</v>
      </c>
      <c r="AB80" s="40" t="s">
        <v>54</v>
      </c>
      <c r="AC80" s="40" t="s">
        <v>335</v>
      </c>
      <c r="AD80" s="37" t="s">
        <v>149</v>
      </c>
      <c r="AE80" s="37"/>
      <c r="AF80" s="33" t="s">
        <v>214</v>
      </c>
      <c r="AG80" s="37" t="s">
        <v>54</v>
      </c>
      <c r="AH80" s="37" t="s">
        <v>80</v>
      </c>
      <c r="AI80" s="37" t="s">
        <v>60</v>
      </c>
      <c r="AJ80" s="38">
        <v>0</v>
      </c>
      <c r="AK80" s="39">
        <v>25</v>
      </c>
      <c r="AL80" s="39">
        <v>0</v>
      </c>
      <c r="AM80" s="40"/>
      <c r="AN80" s="40"/>
      <c r="AO80" s="18">
        <f t="shared" si="8"/>
        <v>7</v>
      </c>
      <c r="AP80" s="251">
        <f t="shared" ca="1" si="9"/>
        <v>135</v>
      </c>
      <c r="AQ80" s="18" t="str">
        <f t="shared" ca="1" si="10"/>
        <v>Y</v>
      </c>
      <c r="AR80" s="18" t="str">
        <f t="shared" si="13"/>
        <v>Y</v>
      </c>
      <c r="AS80" s="18"/>
      <c r="AT80" s="252" t="s">
        <v>214</v>
      </c>
      <c r="AU80" s="18" t="s">
        <v>54</v>
      </c>
      <c r="AV80" s="252" t="s">
        <v>61</v>
      </c>
      <c r="AW80" s="18">
        <f t="shared" si="11"/>
        <v>0</v>
      </c>
      <c r="AX80" s="253">
        <f t="shared" si="12"/>
        <v>25</v>
      </c>
      <c r="AY80" s="258"/>
      <c r="AZ80" s="257"/>
    </row>
    <row r="81" spans="1:52" x14ac:dyDescent="0.25">
      <c r="A81" s="24">
        <v>2007</v>
      </c>
      <c r="B81" s="24">
        <v>2</v>
      </c>
      <c r="C81" s="25" t="s">
        <v>250</v>
      </c>
      <c r="D81" s="24" t="s">
        <v>336</v>
      </c>
      <c r="E81" s="27" t="s">
        <v>337</v>
      </c>
      <c r="F81" s="24" t="s">
        <v>52</v>
      </c>
      <c r="G81" s="27" t="s">
        <v>338</v>
      </c>
      <c r="H81" s="41">
        <v>39002</v>
      </c>
      <c r="I81" s="41">
        <v>39002</v>
      </c>
      <c r="J81" s="29">
        <v>39002</v>
      </c>
      <c r="K81" s="29">
        <v>39013</v>
      </c>
      <c r="L81" s="30">
        <v>39049</v>
      </c>
      <c r="M81" s="29">
        <v>39049</v>
      </c>
      <c r="N81" s="29">
        <v>39049</v>
      </c>
      <c r="O81" s="29">
        <v>39295</v>
      </c>
      <c r="P81" s="29">
        <v>39416</v>
      </c>
      <c r="Q81" s="24" t="s">
        <v>54</v>
      </c>
      <c r="R81" s="42" t="s">
        <v>54</v>
      </c>
      <c r="S81" s="42">
        <v>0</v>
      </c>
      <c r="T81" s="42">
        <v>13</v>
      </c>
      <c r="U81" s="37" t="s">
        <v>55</v>
      </c>
      <c r="V81" s="43">
        <v>1</v>
      </c>
      <c r="W81" s="43">
        <v>2</v>
      </c>
      <c r="X81" s="33" t="s">
        <v>56</v>
      </c>
      <c r="Y81" s="33"/>
      <c r="Z81" s="35" t="s">
        <v>54</v>
      </c>
      <c r="AA81" s="35" t="s">
        <v>57</v>
      </c>
      <c r="AB81" s="36" t="s">
        <v>56</v>
      </c>
      <c r="AC81" s="36"/>
      <c r="AD81" s="37" t="s">
        <v>57</v>
      </c>
      <c r="AE81" s="37"/>
      <c r="AF81" s="33" t="s">
        <v>132</v>
      </c>
      <c r="AG81" s="37" t="s">
        <v>54</v>
      </c>
      <c r="AH81" s="37" t="s">
        <v>59</v>
      </c>
      <c r="AI81" s="37" t="s">
        <v>59</v>
      </c>
      <c r="AJ81" s="38">
        <v>0</v>
      </c>
      <c r="AK81" s="39">
        <v>82</v>
      </c>
      <c r="AL81" s="39">
        <v>0</v>
      </c>
      <c r="AM81" s="40"/>
      <c r="AN81" s="40"/>
      <c r="AO81" s="18">
        <f t="shared" si="8"/>
        <v>12</v>
      </c>
      <c r="AP81" s="251">
        <f t="shared" ca="1" si="9"/>
        <v>130</v>
      </c>
      <c r="AQ81" s="18" t="str">
        <f t="shared" ca="1" si="10"/>
        <v>Y</v>
      </c>
      <c r="AR81" s="18" t="str">
        <f t="shared" si="13"/>
        <v>Y</v>
      </c>
      <c r="AS81" s="18"/>
      <c r="AT81" s="252" t="s">
        <v>132</v>
      </c>
      <c r="AU81" s="18" t="s">
        <v>54</v>
      </c>
      <c r="AV81" s="252" t="s">
        <v>73</v>
      </c>
      <c r="AW81" s="18" t="str">
        <f t="shared" si="11"/>
        <v>MS+</v>
      </c>
      <c r="AX81" s="253">
        <f t="shared" si="12"/>
        <v>82</v>
      </c>
      <c r="AY81" s="258"/>
      <c r="AZ81" s="257"/>
    </row>
    <row r="82" spans="1:52" x14ac:dyDescent="0.25">
      <c r="A82" s="24">
        <v>2007</v>
      </c>
      <c r="B82" s="24">
        <v>2</v>
      </c>
      <c r="C82" s="25" t="s">
        <v>250</v>
      </c>
      <c r="D82" s="24" t="s">
        <v>339</v>
      </c>
      <c r="E82" s="27" t="s">
        <v>340</v>
      </c>
      <c r="F82" s="24" t="s">
        <v>64</v>
      </c>
      <c r="G82" s="27" t="s">
        <v>91</v>
      </c>
      <c r="H82" s="41">
        <v>38848</v>
      </c>
      <c r="I82" s="41">
        <v>38995</v>
      </c>
      <c r="J82" s="29">
        <v>38995</v>
      </c>
      <c r="K82" s="29">
        <v>39021</v>
      </c>
      <c r="L82" s="30">
        <v>39056</v>
      </c>
      <c r="M82" s="29">
        <v>39057</v>
      </c>
      <c r="N82" s="29">
        <v>39072</v>
      </c>
      <c r="O82" s="29">
        <v>39077</v>
      </c>
      <c r="P82" s="29">
        <v>39263</v>
      </c>
      <c r="Q82" s="24" t="s">
        <v>54</v>
      </c>
      <c r="R82" s="42" t="s">
        <v>54</v>
      </c>
      <c r="S82" s="42">
        <v>0</v>
      </c>
      <c r="T82" s="42">
        <v>9</v>
      </c>
      <c r="U82" s="37" t="s">
        <v>66</v>
      </c>
      <c r="V82" s="43">
        <v>1</v>
      </c>
      <c r="W82" s="43">
        <v>1</v>
      </c>
      <c r="X82" s="33" t="s">
        <v>56</v>
      </c>
      <c r="Y82" s="33"/>
      <c r="Z82" s="35" t="s">
        <v>57</v>
      </c>
      <c r="AA82" s="35" t="s">
        <v>57</v>
      </c>
      <c r="AB82" s="36" t="s">
        <v>56</v>
      </c>
      <c r="AC82" s="40" t="s">
        <v>180</v>
      </c>
      <c r="AD82" s="37" t="s">
        <v>106</v>
      </c>
      <c r="AE82" s="37"/>
      <c r="AF82" s="33" t="s">
        <v>214</v>
      </c>
      <c r="AG82" s="37" t="s">
        <v>54</v>
      </c>
      <c r="AH82" s="37" t="s">
        <v>181</v>
      </c>
      <c r="AI82" s="37" t="s">
        <v>80</v>
      </c>
      <c r="AJ82" s="39">
        <v>300</v>
      </c>
      <c r="AK82" s="38">
        <v>0</v>
      </c>
      <c r="AL82" s="39">
        <v>0</v>
      </c>
      <c r="AM82" s="40"/>
      <c r="AN82" s="40"/>
      <c r="AO82" s="18">
        <f t="shared" si="8"/>
        <v>6</v>
      </c>
      <c r="AP82" s="251">
        <f t="shared" ca="1" si="9"/>
        <v>135</v>
      </c>
      <c r="AQ82" s="18" t="str">
        <f t="shared" ca="1" si="10"/>
        <v>Y</v>
      </c>
      <c r="AR82" s="18" t="str">
        <f t="shared" si="13"/>
        <v>Y</v>
      </c>
      <c r="AS82" s="18"/>
      <c r="AT82" s="252" t="s">
        <v>214</v>
      </c>
      <c r="AU82" s="18" t="s">
        <v>54</v>
      </c>
      <c r="AV82" s="252" t="s">
        <v>73</v>
      </c>
      <c r="AW82" s="18" t="str">
        <f t="shared" si="11"/>
        <v>MS+</v>
      </c>
      <c r="AX82" s="253">
        <f t="shared" si="12"/>
        <v>300</v>
      </c>
      <c r="AY82" s="258"/>
      <c r="AZ82" s="257"/>
    </row>
    <row r="83" spans="1:52" x14ac:dyDescent="0.25">
      <c r="A83" s="24">
        <v>2007</v>
      </c>
      <c r="B83" s="24">
        <v>2</v>
      </c>
      <c r="C83" s="25" t="s">
        <v>250</v>
      </c>
      <c r="D83" s="24" t="s">
        <v>341</v>
      </c>
      <c r="E83" s="27" t="s">
        <v>342</v>
      </c>
      <c r="F83" s="24" t="s">
        <v>52</v>
      </c>
      <c r="G83" s="27" t="s">
        <v>184</v>
      </c>
      <c r="H83" s="41">
        <v>38821</v>
      </c>
      <c r="I83" s="41">
        <v>38884</v>
      </c>
      <c r="J83" s="29">
        <v>39017</v>
      </c>
      <c r="K83" s="29">
        <v>39021</v>
      </c>
      <c r="L83" s="30">
        <v>39058</v>
      </c>
      <c r="M83" s="29">
        <v>39070</v>
      </c>
      <c r="N83" s="29">
        <v>39181</v>
      </c>
      <c r="O83" s="29">
        <v>39211</v>
      </c>
      <c r="P83" s="29">
        <v>39447</v>
      </c>
      <c r="Q83" s="24" t="s">
        <v>54</v>
      </c>
      <c r="R83" s="42" t="s">
        <v>54</v>
      </c>
      <c r="S83" s="42">
        <v>101</v>
      </c>
      <c r="T83" s="42">
        <v>13</v>
      </c>
      <c r="U83" s="37" t="s">
        <v>55</v>
      </c>
      <c r="V83" s="43">
        <v>1</v>
      </c>
      <c r="W83" s="43">
        <v>1</v>
      </c>
      <c r="X83" s="33" t="s">
        <v>56</v>
      </c>
      <c r="Y83" s="33"/>
      <c r="Z83" s="35" t="s">
        <v>57</v>
      </c>
      <c r="AA83" s="35" t="s">
        <v>57</v>
      </c>
      <c r="AB83" s="40" t="s">
        <v>54</v>
      </c>
      <c r="AC83" s="40" t="s">
        <v>185</v>
      </c>
      <c r="AD83" s="37" t="s">
        <v>149</v>
      </c>
      <c r="AE83" s="37"/>
      <c r="AF83" s="33" t="s">
        <v>214</v>
      </c>
      <c r="AG83" s="37" t="s">
        <v>54</v>
      </c>
      <c r="AH83" s="37" t="s">
        <v>59</v>
      </c>
      <c r="AI83" s="37" t="s">
        <v>59</v>
      </c>
      <c r="AJ83" s="38">
        <v>0</v>
      </c>
      <c r="AK83" s="39">
        <v>50</v>
      </c>
      <c r="AL83" s="39">
        <v>0</v>
      </c>
      <c r="AM83" s="40"/>
      <c r="AN83" s="40"/>
      <c r="AO83" s="18">
        <f t="shared" si="8"/>
        <v>12</v>
      </c>
      <c r="AP83" s="251">
        <f t="shared" ca="1" si="9"/>
        <v>129</v>
      </c>
      <c r="AQ83" s="18" t="str">
        <f t="shared" ca="1" si="10"/>
        <v>Y</v>
      </c>
      <c r="AR83" s="18" t="str">
        <f t="shared" si="13"/>
        <v>Y</v>
      </c>
      <c r="AS83" s="18"/>
      <c r="AT83" s="252" t="s">
        <v>214</v>
      </c>
      <c r="AU83" s="18" t="s">
        <v>54</v>
      </c>
      <c r="AV83" s="252" t="s">
        <v>73</v>
      </c>
      <c r="AW83" s="18" t="str">
        <f t="shared" si="11"/>
        <v>MS+</v>
      </c>
      <c r="AX83" s="253">
        <f t="shared" si="12"/>
        <v>50</v>
      </c>
      <c r="AY83" s="258"/>
      <c r="AZ83" s="257"/>
    </row>
    <row r="84" spans="1:52" x14ac:dyDescent="0.25">
      <c r="A84" s="24">
        <v>2007</v>
      </c>
      <c r="B84" s="24">
        <v>2</v>
      </c>
      <c r="C84" s="25" t="s">
        <v>250</v>
      </c>
      <c r="D84" s="24" t="s">
        <v>343</v>
      </c>
      <c r="E84" s="27" t="s">
        <v>344</v>
      </c>
      <c r="F84" s="24" t="s">
        <v>52</v>
      </c>
      <c r="G84" s="27" t="s">
        <v>345</v>
      </c>
      <c r="H84" s="41">
        <v>38981</v>
      </c>
      <c r="I84" s="41">
        <v>39006</v>
      </c>
      <c r="J84" s="29">
        <v>39008</v>
      </c>
      <c r="K84" s="29">
        <v>39029</v>
      </c>
      <c r="L84" s="30">
        <v>39063</v>
      </c>
      <c r="M84" s="29">
        <v>39072</v>
      </c>
      <c r="N84" s="29">
        <v>39113</v>
      </c>
      <c r="O84" s="29">
        <v>39115</v>
      </c>
      <c r="P84" s="29">
        <v>39447</v>
      </c>
      <c r="Q84" s="24" t="s">
        <v>54</v>
      </c>
      <c r="R84" s="42" t="s">
        <v>54</v>
      </c>
      <c r="S84" s="42">
        <v>1</v>
      </c>
      <c r="T84" s="42">
        <v>14</v>
      </c>
      <c r="U84" s="37" t="s">
        <v>66</v>
      </c>
      <c r="V84" s="43">
        <v>1</v>
      </c>
      <c r="W84" s="43">
        <v>1</v>
      </c>
      <c r="X84" s="33" t="s">
        <v>56</v>
      </c>
      <c r="Y84" s="33"/>
      <c r="Z84" s="35" t="s">
        <v>57</v>
      </c>
      <c r="AA84" s="35" t="s">
        <v>54</v>
      </c>
      <c r="AB84" s="36" t="s">
        <v>56</v>
      </c>
      <c r="AC84" s="40" t="s">
        <v>346</v>
      </c>
      <c r="AD84" s="37" t="s">
        <v>72</v>
      </c>
      <c r="AE84" s="37"/>
      <c r="AF84" s="33" t="s">
        <v>214</v>
      </c>
      <c r="AG84" s="37" t="s">
        <v>54</v>
      </c>
      <c r="AH84" s="37" t="s">
        <v>79</v>
      </c>
      <c r="AI84" s="37" t="s">
        <v>79</v>
      </c>
      <c r="AJ84" s="39">
        <v>30</v>
      </c>
      <c r="AK84" s="38">
        <v>0</v>
      </c>
      <c r="AL84" s="39">
        <v>0</v>
      </c>
      <c r="AM84" s="40"/>
      <c r="AN84" s="40"/>
      <c r="AO84" s="18">
        <f t="shared" si="8"/>
        <v>12</v>
      </c>
      <c r="AP84" s="251">
        <f t="shared" ca="1" si="9"/>
        <v>129</v>
      </c>
      <c r="AQ84" s="18" t="str">
        <f t="shared" ca="1" si="10"/>
        <v>Y</v>
      </c>
      <c r="AR84" s="18" t="str">
        <f t="shared" si="13"/>
        <v>Y</v>
      </c>
      <c r="AS84" s="18"/>
      <c r="AT84" s="252" t="s">
        <v>214</v>
      </c>
      <c r="AU84" s="18" t="s">
        <v>54</v>
      </c>
      <c r="AV84" s="252" t="s">
        <v>73</v>
      </c>
      <c r="AW84" s="18" t="str">
        <f t="shared" si="11"/>
        <v>MS+</v>
      </c>
      <c r="AX84" s="253">
        <f t="shared" si="12"/>
        <v>30</v>
      </c>
      <c r="AY84" s="258"/>
      <c r="AZ84" s="257"/>
    </row>
    <row r="85" spans="1:52" x14ac:dyDescent="0.25">
      <c r="A85" s="24">
        <v>2007</v>
      </c>
      <c r="B85" s="24">
        <v>2</v>
      </c>
      <c r="C85" s="25" t="s">
        <v>250</v>
      </c>
      <c r="D85" s="24" t="s">
        <v>347</v>
      </c>
      <c r="E85" s="27" t="s">
        <v>348</v>
      </c>
      <c r="F85" s="24" t="s">
        <v>52</v>
      </c>
      <c r="G85" s="27" t="s">
        <v>123</v>
      </c>
      <c r="H85" s="41">
        <v>38666</v>
      </c>
      <c r="I85" s="41">
        <v>38875</v>
      </c>
      <c r="J85" s="29">
        <v>38894</v>
      </c>
      <c r="K85" s="29">
        <v>39001</v>
      </c>
      <c r="L85" s="30">
        <v>39065</v>
      </c>
      <c r="M85" s="29">
        <v>39069</v>
      </c>
      <c r="N85" s="29">
        <v>39072</v>
      </c>
      <c r="O85" s="29">
        <v>39072</v>
      </c>
      <c r="P85" s="29">
        <v>39263</v>
      </c>
      <c r="Q85" s="24" t="s">
        <v>54</v>
      </c>
      <c r="R85" s="42" t="s">
        <v>54</v>
      </c>
      <c r="S85" s="42">
        <v>9</v>
      </c>
      <c r="T85" s="42">
        <v>7</v>
      </c>
      <c r="U85" s="37" t="s">
        <v>55</v>
      </c>
      <c r="V85" s="43">
        <v>1</v>
      </c>
      <c r="W85" s="43">
        <v>1</v>
      </c>
      <c r="X85" s="33" t="s">
        <v>56</v>
      </c>
      <c r="Y85" s="33"/>
      <c r="Z85" s="35" t="s">
        <v>54</v>
      </c>
      <c r="AA85" s="35" t="s">
        <v>57</v>
      </c>
      <c r="AB85" s="36" t="s">
        <v>56</v>
      </c>
      <c r="AC85" s="40" t="s">
        <v>349</v>
      </c>
      <c r="AD85" s="37" t="s">
        <v>72</v>
      </c>
      <c r="AE85" s="37"/>
      <c r="AF85" s="33" t="s">
        <v>214</v>
      </c>
      <c r="AG85" s="37" t="s">
        <v>54</v>
      </c>
      <c r="AH85" s="37" t="s">
        <v>59</v>
      </c>
      <c r="AI85" s="37" t="s">
        <v>59</v>
      </c>
      <c r="AJ85" s="38">
        <v>0</v>
      </c>
      <c r="AK85" s="39">
        <v>10</v>
      </c>
      <c r="AL85" s="39">
        <v>0</v>
      </c>
      <c r="AM85" s="40"/>
      <c r="AN85" s="40"/>
      <c r="AO85" s="18">
        <f t="shared" si="8"/>
        <v>6</v>
      </c>
      <c r="AP85" s="251">
        <f t="shared" ca="1" si="9"/>
        <v>135</v>
      </c>
      <c r="AQ85" s="18" t="str">
        <f t="shared" ca="1" si="10"/>
        <v>Y</v>
      </c>
      <c r="AR85" s="18" t="str">
        <f t="shared" si="13"/>
        <v>Y</v>
      </c>
      <c r="AS85" s="18"/>
      <c r="AT85" s="252" t="s">
        <v>214</v>
      </c>
      <c r="AU85" s="18" t="s">
        <v>54</v>
      </c>
      <c r="AV85" s="252" t="s">
        <v>73</v>
      </c>
      <c r="AW85" s="18" t="str">
        <f t="shared" si="11"/>
        <v>MS+</v>
      </c>
      <c r="AX85" s="253">
        <f t="shared" si="12"/>
        <v>10</v>
      </c>
      <c r="AY85" s="258"/>
      <c r="AZ85" s="257"/>
    </row>
    <row r="86" spans="1:52" x14ac:dyDescent="0.25">
      <c r="A86" s="24">
        <v>2007</v>
      </c>
      <c r="B86" s="24">
        <v>2</v>
      </c>
      <c r="C86" s="25" t="s">
        <v>250</v>
      </c>
      <c r="D86" s="24" t="s">
        <v>350</v>
      </c>
      <c r="E86" s="27" t="s">
        <v>351</v>
      </c>
      <c r="F86" s="24" t="s">
        <v>69</v>
      </c>
      <c r="G86" s="27" t="s">
        <v>70</v>
      </c>
      <c r="H86" s="41">
        <v>38967</v>
      </c>
      <c r="I86" s="41">
        <v>39030</v>
      </c>
      <c r="J86" s="29">
        <v>39032</v>
      </c>
      <c r="K86" s="29">
        <v>39037</v>
      </c>
      <c r="L86" s="30">
        <v>39070</v>
      </c>
      <c r="M86" s="29">
        <v>39071</v>
      </c>
      <c r="N86" s="29">
        <v>39071</v>
      </c>
      <c r="O86" s="29">
        <v>39072</v>
      </c>
      <c r="P86" s="29">
        <v>39172</v>
      </c>
      <c r="Q86" s="24" t="s">
        <v>54</v>
      </c>
      <c r="R86" s="42" t="s">
        <v>54</v>
      </c>
      <c r="S86" s="42">
        <v>29</v>
      </c>
      <c r="T86" s="42">
        <v>12</v>
      </c>
      <c r="U86" s="37" t="s">
        <v>78</v>
      </c>
      <c r="V86" s="43">
        <v>1</v>
      </c>
      <c r="W86" s="43">
        <v>1</v>
      </c>
      <c r="X86" s="33" t="s">
        <v>56</v>
      </c>
      <c r="Y86" s="33"/>
      <c r="Z86" s="35" t="s">
        <v>57</v>
      </c>
      <c r="AA86" s="35" t="s">
        <v>57</v>
      </c>
      <c r="AB86" s="36" t="s">
        <v>56</v>
      </c>
      <c r="AC86" s="40" t="s">
        <v>71</v>
      </c>
      <c r="AD86" s="37" t="s">
        <v>106</v>
      </c>
      <c r="AE86" s="37"/>
      <c r="AF86" s="33" t="s">
        <v>214</v>
      </c>
      <c r="AG86" s="37" t="s">
        <v>54</v>
      </c>
      <c r="AH86" s="37" t="s">
        <v>59</v>
      </c>
      <c r="AI86" s="37" t="s">
        <v>59</v>
      </c>
      <c r="AJ86" s="39">
        <v>530</v>
      </c>
      <c r="AK86" s="39">
        <v>70</v>
      </c>
      <c r="AL86" s="39">
        <v>0</v>
      </c>
      <c r="AM86" s="40"/>
      <c r="AN86" s="40"/>
      <c r="AO86" s="18">
        <f t="shared" si="8"/>
        <v>3</v>
      </c>
      <c r="AP86" s="251">
        <f t="shared" ca="1" si="9"/>
        <v>138</v>
      </c>
      <c r="AQ86" s="18" t="str">
        <f t="shared" ca="1" si="10"/>
        <v>Y</v>
      </c>
      <c r="AR86" s="18" t="str">
        <f t="shared" si="13"/>
        <v>Y</v>
      </c>
      <c r="AS86" s="18"/>
      <c r="AT86" s="252" t="s">
        <v>214</v>
      </c>
      <c r="AU86" s="18" t="s">
        <v>54</v>
      </c>
      <c r="AV86" s="252" t="s">
        <v>73</v>
      </c>
      <c r="AW86" s="18" t="str">
        <f t="shared" si="11"/>
        <v>MS+</v>
      </c>
      <c r="AX86" s="253">
        <f t="shared" si="12"/>
        <v>600</v>
      </c>
      <c r="AY86" s="258"/>
      <c r="AZ86" s="257"/>
    </row>
    <row r="87" spans="1:52" x14ac:dyDescent="0.25">
      <c r="A87" s="24">
        <v>2007</v>
      </c>
      <c r="B87" s="24">
        <v>2</v>
      </c>
      <c r="C87" s="25" t="s">
        <v>250</v>
      </c>
      <c r="D87" s="24" t="s">
        <v>352</v>
      </c>
      <c r="E87" s="27" t="s">
        <v>353</v>
      </c>
      <c r="F87" s="24" t="s">
        <v>64</v>
      </c>
      <c r="G87" s="27" t="s">
        <v>65</v>
      </c>
      <c r="H87" s="41">
        <v>39009</v>
      </c>
      <c r="I87" s="41">
        <v>39020</v>
      </c>
      <c r="J87" s="29">
        <v>39020</v>
      </c>
      <c r="K87" s="29">
        <v>39035</v>
      </c>
      <c r="L87" s="30">
        <v>39070</v>
      </c>
      <c r="M87" s="29">
        <v>39188</v>
      </c>
      <c r="N87" s="29">
        <v>39301</v>
      </c>
      <c r="O87" s="29">
        <v>39304</v>
      </c>
      <c r="P87" s="29">
        <v>39447</v>
      </c>
      <c r="Q87" s="24" t="s">
        <v>54</v>
      </c>
      <c r="R87" s="42" t="s">
        <v>54</v>
      </c>
      <c r="S87" s="42">
        <v>0</v>
      </c>
      <c r="T87" s="42">
        <v>9</v>
      </c>
      <c r="U87" s="37" t="s">
        <v>66</v>
      </c>
      <c r="V87" s="43">
        <v>1</v>
      </c>
      <c r="W87" s="43">
        <v>1</v>
      </c>
      <c r="X87" s="33" t="s">
        <v>56</v>
      </c>
      <c r="Y87" s="33"/>
      <c r="Z87" s="35" t="s">
        <v>57</v>
      </c>
      <c r="AA87" s="35" t="s">
        <v>57</v>
      </c>
      <c r="AB87" s="36" t="s">
        <v>56</v>
      </c>
      <c r="AC87" s="40" t="s">
        <v>354</v>
      </c>
      <c r="AD87" s="37" t="s">
        <v>72</v>
      </c>
      <c r="AE87" s="37"/>
      <c r="AF87" s="33" t="s">
        <v>132</v>
      </c>
      <c r="AG87" s="37" t="s">
        <v>54</v>
      </c>
      <c r="AH87" s="37" t="s">
        <v>59</v>
      </c>
      <c r="AI87" s="37" t="s">
        <v>59</v>
      </c>
      <c r="AJ87" s="39">
        <v>200</v>
      </c>
      <c r="AK87" s="38">
        <v>0</v>
      </c>
      <c r="AL87" s="39">
        <v>0</v>
      </c>
      <c r="AM87" s="40"/>
      <c r="AN87" s="40"/>
      <c r="AO87" s="18">
        <f t="shared" si="8"/>
        <v>12</v>
      </c>
      <c r="AP87" s="251">
        <f t="shared" ca="1" si="9"/>
        <v>129</v>
      </c>
      <c r="AQ87" s="18" t="str">
        <f t="shared" ca="1" si="10"/>
        <v>Y</v>
      </c>
      <c r="AR87" s="18" t="str">
        <f t="shared" si="13"/>
        <v>Y</v>
      </c>
      <c r="AS87" s="18"/>
      <c r="AT87" s="252" t="s">
        <v>132</v>
      </c>
      <c r="AU87" s="18" t="s">
        <v>54</v>
      </c>
      <c r="AV87" s="252" t="s">
        <v>73</v>
      </c>
      <c r="AW87" s="18" t="str">
        <f t="shared" si="11"/>
        <v>MS+</v>
      </c>
      <c r="AX87" s="253">
        <f t="shared" si="12"/>
        <v>200</v>
      </c>
      <c r="AY87" s="258"/>
      <c r="AZ87" s="257"/>
    </row>
    <row r="88" spans="1:52" x14ac:dyDescent="0.25">
      <c r="A88" s="24">
        <v>2007</v>
      </c>
      <c r="B88" s="24">
        <v>2</v>
      </c>
      <c r="C88" s="25" t="s">
        <v>250</v>
      </c>
      <c r="D88" s="24" t="s">
        <v>355</v>
      </c>
      <c r="E88" s="27" t="s">
        <v>356</v>
      </c>
      <c r="F88" s="24" t="s">
        <v>69</v>
      </c>
      <c r="G88" s="27" t="s">
        <v>357</v>
      </c>
      <c r="H88" s="41">
        <v>38967</v>
      </c>
      <c r="I88" s="41">
        <v>39021</v>
      </c>
      <c r="J88" s="29">
        <v>39021</v>
      </c>
      <c r="K88" s="29">
        <v>39037</v>
      </c>
      <c r="L88" s="30">
        <v>39072</v>
      </c>
      <c r="M88" s="29">
        <v>39105</v>
      </c>
      <c r="N88" s="29">
        <v>39119</v>
      </c>
      <c r="O88" s="29">
        <v>39122</v>
      </c>
      <c r="P88" s="29">
        <v>39172</v>
      </c>
      <c r="Q88" s="24" t="s">
        <v>54</v>
      </c>
      <c r="R88" s="42" t="s">
        <v>54</v>
      </c>
      <c r="S88" s="42">
        <v>27</v>
      </c>
      <c r="T88" s="42">
        <v>14</v>
      </c>
      <c r="U88" s="37" t="s">
        <v>66</v>
      </c>
      <c r="V88" s="43">
        <v>1</v>
      </c>
      <c r="W88" s="43">
        <v>1</v>
      </c>
      <c r="X88" s="33" t="s">
        <v>56</v>
      </c>
      <c r="Y88" s="33"/>
      <c r="Z88" s="35" t="s">
        <v>57</v>
      </c>
      <c r="AA88" s="35" t="s">
        <v>57</v>
      </c>
      <c r="AB88" s="36" t="s">
        <v>56</v>
      </c>
      <c r="AC88" s="36"/>
      <c r="AD88" s="37" t="s">
        <v>57</v>
      </c>
      <c r="AE88" s="37"/>
      <c r="AF88" s="33" t="s">
        <v>214</v>
      </c>
      <c r="AG88" s="37" t="s">
        <v>54</v>
      </c>
      <c r="AH88" s="37" t="s">
        <v>60</v>
      </c>
      <c r="AI88" s="37" t="s">
        <v>60</v>
      </c>
      <c r="AJ88" s="39">
        <v>250</v>
      </c>
      <c r="AK88" s="38">
        <v>0</v>
      </c>
      <c r="AL88" s="39">
        <v>0</v>
      </c>
      <c r="AM88" s="40"/>
      <c r="AN88" s="40"/>
      <c r="AO88" s="18">
        <f t="shared" si="8"/>
        <v>3</v>
      </c>
      <c r="AP88" s="251">
        <f t="shared" ca="1" si="9"/>
        <v>138</v>
      </c>
      <c r="AQ88" s="18" t="str">
        <f t="shared" ca="1" si="10"/>
        <v>Y</v>
      </c>
      <c r="AR88" s="18" t="str">
        <f t="shared" si="13"/>
        <v>Y</v>
      </c>
      <c r="AS88" s="18"/>
      <c r="AT88" s="252" t="s">
        <v>214</v>
      </c>
      <c r="AU88" s="18" t="s">
        <v>54</v>
      </c>
      <c r="AV88" s="252" t="s">
        <v>61</v>
      </c>
      <c r="AW88" s="18">
        <f t="shared" si="11"/>
        <v>0</v>
      </c>
      <c r="AX88" s="253">
        <f t="shared" si="12"/>
        <v>250</v>
      </c>
      <c r="AY88" s="258"/>
      <c r="AZ88" s="257"/>
    </row>
    <row r="89" spans="1:52" x14ac:dyDescent="0.25">
      <c r="A89" s="24">
        <v>2007</v>
      </c>
      <c r="B89" s="24">
        <v>3</v>
      </c>
      <c r="C89" s="25" t="s">
        <v>250</v>
      </c>
      <c r="D89" s="24" t="s">
        <v>358</v>
      </c>
      <c r="E89" s="44" t="s">
        <v>359</v>
      </c>
      <c r="F89" s="24" t="s">
        <v>76</v>
      </c>
      <c r="G89" s="27" t="s">
        <v>314</v>
      </c>
      <c r="H89" s="41">
        <v>38939</v>
      </c>
      <c r="I89" s="41">
        <v>38974</v>
      </c>
      <c r="J89" s="29">
        <v>38974</v>
      </c>
      <c r="K89" s="29">
        <v>39043</v>
      </c>
      <c r="L89" s="30">
        <v>39093</v>
      </c>
      <c r="M89" s="29">
        <v>39121</v>
      </c>
      <c r="N89" s="29">
        <v>39136</v>
      </c>
      <c r="O89" s="29">
        <v>40263</v>
      </c>
      <c r="P89" s="29">
        <v>40359</v>
      </c>
      <c r="Q89" s="24" t="s">
        <v>54</v>
      </c>
      <c r="R89" s="42" t="s">
        <v>54</v>
      </c>
      <c r="S89" s="42">
        <v>56</v>
      </c>
      <c r="T89" s="42">
        <f>7+3</f>
        <v>10</v>
      </c>
      <c r="U89" s="37" t="s">
        <v>78</v>
      </c>
      <c r="V89" s="43">
        <v>2</v>
      </c>
      <c r="W89" s="43">
        <v>2</v>
      </c>
      <c r="X89" s="33" t="s">
        <v>56</v>
      </c>
      <c r="Y89" s="40" t="s">
        <v>213</v>
      </c>
      <c r="Z89" s="35" t="s">
        <v>57</v>
      </c>
      <c r="AA89" s="35" t="s">
        <v>57</v>
      </c>
      <c r="AB89" s="36" t="s">
        <v>56</v>
      </c>
      <c r="AC89" s="36"/>
      <c r="AD89" s="37" t="s">
        <v>57</v>
      </c>
      <c r="AE89" s="37"/>
      <c r="AF89" s="33" t="s">
        <v>360</v>
      </c>
      <c r="AG89" s="37" t="s">
        <v>54</v>
      </c>
      <c r="AH89" s="37" t="s">
        <v>80</v>
      </c>
      <c r="AI89" s="37" t="s">
        <v>80</v>
      </c>
      <c r="AJ89" s="39">
        <v>150</v>
      </c>
      <c r="AK89" s="39">
        <v>75</v>
      </c>
      <c r="AL89" s="39">
        <v>0</v>
      </c>
      <c r="AM89" s="40"/>
      <c r="AN89" s="40"/>
      <c r="AO89" s="18">
        <f t="shared" si="8"/>
        <v>41</v>
      </c>
      <c r="AP89" s="251">
        <f t="shared" ca="1" si="9"/>
        <v>99</v>
      </c>
      <c r="AQ89" s="18" t="str">
        <f t="shared" ca="1" si="10"/>
        <v>Y</v>
      </c>
      <c r="AR89" s="18" t="str">
        <f t="shared" si="13"/>
        <v>Y</v>
      </c>
      <c r="AS89" s="18"/>
      <c r="AT89" s="252" t="s">
        <v>360</v>
      </c>
      <c r="AU89" s="18" t="s">
        <v>54</v>
      </c>
      <c r="AV89" s="252" t="s">
        <v>73</v>
      </c>
      <c r="AW89" s="18" t="str">
        <f t="shared" si="11"/>
        <v>MS+</v>
      </c>
      <c r="AX89" s="253">
        <f t="shared" si="12"/>
        <v>225</v>
      </c>
      <c r="AY89" s="258"/>
      <c r="AZ89" s="257"/>
    </row>
    <row r="90" spans="1:52" x14ac:dyDescent="0.25">
      <c r="A90" s="24">
        <v>2007</v>
      </c>
      <c r="B90" s="24">
        <v>3</v>
      </c>
      <c r="C90" s="25" t="s">
        <v>250</v>
      </c>
      <c r="D90" s="24" t="s">
        <v>361</v>
      </c>
      <c r="E90" s="27" t="s">
        <v>362</v>
      </c>
      <c r="F90" s="24" t="s">
        <v>52</v>
      </c>
      <c r="G90" s="27" t="s">
        <v>159</v>
      </c>
      <c r="H90" s="41">
        <v>39029</v>
      </c>
      <c r="I90" s="41">
        <v>39041</v>
      </c>
      <c r="J90" s="29">
        <v>39041</v>
      </c>
      <c r="K90" s="29">
        <v>39064</v>
      </c>
      <c r="L90" s="30">
        <v>39107</v>
      </c>
      <c r="M90" s="29">
        <v>39113</v>
      </c>
      <c r="N90" s="29">
        <v>39128</v>
      </c>
      <c r="O90" s="29">
        <v>39129</v>
      </c>
      <c r="P90" s="29">
        <v>39355</v>
      </c>
      <c r="Q90" s="24" t="s">
        <v>54</v>
      </c>
      <c r="R90" s="42" t="s">
        <v>54</v>
      </c>
      <c r="S90" s="42">
        <v>0</v>
      </c>
      <c r="T90" s="42">
        <v>7</v>
      </c>
      <c r="U90" s="37" t="s">
        <v>55</v>
      </c>
      <c r="V90" s="43">
        <v>1</v>
      </c>
      <c r="W90" s="43">
        <v>1</v>
      </c>
      <c r="X90" s="33" t="s">
        <v>56</v>
      </c>
      <c r="Y90" s="33"/>
      <c r="Z90" s="35" t="s">
        <v>57</v>
      </c>
      <c r="AA90" s="35" t="s">
        <v>57</v>
      </c>
      <c r="AB90" s="40" t="s">
        <v>54</v>
      </c>
      <c r="AC90" s="40" t="s">
        <v>363</v>
      </c>
      <c r="AD90" s="37" t="s">
        <v>72</v>
      </c>
      <c r="AE90" s="37"/>
      <c r="AF90" s="33" t="s">
        <v>214</v>
      </c>
      <c r="AG90" s="37" t="s">
        <v>54</v>
      </c>
      <c r="AH90" s="37" t="s">
        <v>59</v>
      </c>
      <c r="AI90" s="37" t="s">
        <v>80</v>
      </c>
      <c r="AJ90" s="38">
        <v>0</v>
      </c>
      <c r="AK90" s="39">
        <v>70</v>
      </c>
      <c r="AL90" s="39">
        <v>0</v>
      </c>
      <c r="AM90" s="40"/>
      <c r="AN90" s="40"/>
      <c r="AO90" s="18">
        <f t="shared" si="8"/>
        <v>8</v>
      </c>
      <c r="AP90" s="251">
        <f t="shared" ca="1" si="9"/>
        <v>132</v>
      </c>
      <c r="AQ90" s="18" t="str">
        <f t="shared" ca="1" si="10"/>
        <v>Y</v>
      </c>
      <c r="AR90" s="18" t="str">
        <f t="shared" si="13"/>
        <v>Y</v>
      </c>
      <c r="AS90" s="18"/>
      <c r="AT90" s="252" t="s">
        <v>214</v>
      </c>
      <c r="AU90" s="18" t="s">
        <v>54</v>
      </c>
      <c r="AV90" s="252" t="s">
        <v>73</v>
      </c>
      <c r="AW90" s="18" t="str">
        <f t="shared" si="11"/>
        <v>MS+</v>
      </c>
      <c r="AX90" s="253">
        <f t="shared" si="12"/>
        <v>70</v>
      </c>
      <c r="AY90" s="258"/>
      <c r="AZ90" s="257"/>
    </row>
    <row r="91" spans="1:52" x14ac:dyDescent="0.25">
      <c r="A91" s="24">
        <v>2007</v>
      </c>
      <c r="B91" s="24">
        <v>3</v>
      </c>
      <c r="C91" s="25" t="s">
        <v>250</v>
      </c>
      <c r="D91" s="24" t="s">
        <v>364</v>
      </c>
      <c r="E91" s="27" t="s">
        <v>365</v>
      </c>
      <c r="F91" s="24" t="s">
        <v>64</v>
      </c>
      <c r="G91" s="27" t="s">
        <v>366</v>
      </c>
      <c r="H91" s="41">
        <v>39030</v>
      </c>
      <c r="I91" s="41">
        <v>39049</v>
      </c>
      <c r="J91" s="29">
        <v>39049</v>
      </c>
      <c r="K91" s="29">
        <v>39058</v>
      </c>
      <c r="L91" s="30">
        <v>39112</v>
      </c>
      <c r="M91" s="29">
        <v>39128</v>
      </c>
      <c r="N91" s="29">
        <v>39294</v>
      </c>
      <c r="O91" s="29">
        <v>40018</v>
      </c>
      <c r="P91" s="29">
        <v>40177</v>
      </c>
      <c r="Q91" s="24" t="s">
        <v>54</v>
      </c>
      <c r="R91" s="42" t="s">
        <v>54</v>
      </c>
      <c r="S91" s="42">
        <v>0</v>
      </c>
      <c r="T91" s="42">
        <f>6+9</f>
        <v>15</v>
      </c>
      <c r="U91" s="37" t="s">
        <v>55</v>
      </c>
      <c r="V91" s="43">
        <v>2</v>
      </c>
      <c r="W91" s="43">
        <v>2</v>
      </c>
      <c r="X91" s="33" t="s">
        <v>56</v>
      </c>
      <c r="Y91" s="33"/>
      <c r="Z91" s="35" t="s">
        <v>54</v>
      </c>
      <c r="AA91" s="35" t="s">
        <v>57</v>
      </c>
      <c r="AB91" s="36" t="s">
        <v>56</v>
      </c>
      <c r="AC91" s="36"/>
      <c r="AD91" s="37" t="s">
        <v>57</v>
      </c>
      <c r="AE91" s="37"/>
      <c r="AF91" s="33" t="s">
        <v>360</v>
      </c>
      <c r="AG91" s="37" t="s">
        <v>54</v>
      </c>
      <c r="AH91" s="37" t="s">
        <v>261</v>
      </c>
      <c r="AI91" s="37" t="s">
        <v>60</v>
      </c>
      <c r="AJ91" s="38">
        <v>0</v>
      </c>
      <c r="AK91" s="39">
        <v>23</v>
      </c>
      <c r="AL91" s="39">
        <v>0</v>
      </c>
      <c r="AM91" s="40"/>
      <c r="AN91" s="40"/>
      <c r="AO91" s="18">
        <f t="shared" si="8"/>
        <v>35</v>
      </c>
      <c r="AP91" s="251">
        <f t="shared" ca="1" si="9"/>
        <v>105</v>
      </c>
      <c r="AQ91" s="18" t="str">
        <f t="shared" ca="1" si="10"/>
        <v>Y</v>
      </c>
      <c r="AR91" s="18" t="str">
        <f t="shared" si="13"/>
        <v>Y</v>
      </c>
      <c r="AS91" s="18"/>
      <c r="AT91" s="252" t="s">
        <v>360</v>
      </c>
      <c r="AU91" s="18" t="s">
        <v>54</v>
      </c>
      <c r="AV91" s="252" t="s">
        <v>61</v>
      </c>
      <c r="AW91" s="18">
        <f t="shared" si="11"/>
        <v>0</v>
      </c>
      <c r="AX91" s="253">
        <f t="shared" si="12"/>
        <v>23</v>
      </c>
      <c r="AY91" s="258"/>
      <c r="AZ91" s="257"/>
    </row>
    <row r="92" spans="1:52" x14ac:dyDescent="0.25">
      <c r="A92" s="24">
        <v>2007</v>
      </c>
      <c r="B92" s="24">
        <v>3</v>
      </c>
      <c r="C92" s="25" t="s">
        <v>250</v>
      </c>
      <c r="D92" s="24" t="s">
        <v>367</v>
      </c>
      <c r="E92" s="27" t="s">
        <v>368</v>
      </c>
      <c r="F92" s="24" t="s">
        <v>52</v>
      </c>
      <c r="G92" s="27" t="s">
        <v>230</v>
      </c>
      <c r="H92" s="41">
        <v>38971</v>
      </c>
      <c r="I92" s="41">
        <v>39056</v>
      </c>
      <c r="J92" s="29">
        <v>39057</v>
      </c>
      <c r="K92" s="29">
        <v>39105</v>
      </c>
      <c r="L92" s="30">
        <v>39147</v>
      </c>
      <c r="M92" s="29">
        <v>39153</v>
      </c>
      <c r="N92" s="29">
        <v>39288</v>
      </c>
      <c r="O92" s="29">
        <v>39300</v>
      </c>
      <c r="P92" s="29">
        <v>39538</v>
      </c>
      <c r="Q92" s="42" t="s">
        <v>54</v>
      </c>
      <c r="R92" s="46" t="s">
        <v>54</v>
      </c>
      <c r="S92" s="46">
        <v>12</v>
      </c>
      <c r="T92" s="46">
        <v>13</v>
      </c>
      <c r="U92" s="37" t="s">
        <v>55</v>
      </c>
      <c r="V92" s="43">
        <v>1</v>
      </c>
      <c r="W92" s="43">
        <v>1</v>
      </c>
      <c r="X92" s="33" t="s">
        <v>56</v>
      </c>
      <c r="Y92" s="33"/>
      <c r="Z92" s="35" t="s">
        <v>57</v>
      </c>
      <c r="AA92" s="35" t="s">
        <v>57</v>
      </c>
      <c r="AB92" s="40" t="s">
        <v>54</v>
      </c>
      <c r="AC92" s="40" t="s">
        <v>369</v>
      </c>
      <c r="AD92" s="37" t="s">
        <v>72</v>
      </c>
      <c r="AE92" s="37"/>
      <c r="AF92" s="33" t="s">
        <v>132</v>
      </c>
      <c r="AG92" s="37" t="s">
        <v>54</v>
      </c>
      <c r="AH92" s="37" t="s">
        <v>60</v>
      </c>
      <c r="AI92" s="37" t="s">
        <v>193</v>
      </c>
      <c r="AJ92" s="38">
        <v>0</v>
      </c>
      <c r="AK92" s="39">
        <v>45</v>
      </c>
      <c r="AL92" s="39">
        <v>0</v>
      </c>
      <c r="AM92" s="40"/>
      <c r="AN92" s="40"/>
      <c r="AO92" s="18">
        <f t="shared" si="8"/>
        <v>12</v>
      </c>
      <c r="AP92" s="251">
        <f t="shared" ca="1" si="9"/>
        <v>126</v>
      </c>
      <c r="AQ92" s="18" t="str">
        <f t="shared" ca="1" si="10"/>
        <v>Y</v>
      </c>
      <c r="AR92" s="18" t="str">
        <f t="shared" si="13"/>
        <v>Y</v>
      </c>
      <c r="AS92" s="185"/>
      <c r="AT92" s="252" t="s">
        <v>132</v>
      </c>
      <c r="AU92" s="18" t="s">
        <v>54</v>
      </c>
      <c r="AV92" s="252" t="s">
        <v>61</v>
      </c>
      <c r="AW92" s="18">
        <f t="shared" si="11"/>
        <v>0</v>
      </c>
      <c r="AX92" s="253">
        <f t="shared" si="12"/>
        <v>45</v>
      </c>
      <c r="AY92" s="258"/>
      <c r="AZ92" s="257"/>
    </row>
    <row r="93" spans="1:52" x14ac:dyDescent="0.25">
      <c r="A93" s="24">
        <v>2007</v>
      </c>
      <c r="B93" s="24">
        <v>3</v>
      </c>
      <c r="C93" s="25" t="s">
        <v>250</v>
      </c>
      <c r="D93" s="24" t="s">
        <v>370</v>
      </c>
      <c r="E93" s="27" t="s">
        <v>371</v>
      </c>
      <c r="F93" s="24" t="s">
        <v>135</v>
      </c>
      <c r="G93" s="27" t="s">
        <v>226</v>
      </c>
      <c r="H93" s="41">
        <v>39063</v>
      </c>
      <c r="I93" s="41">
        <v>39093</v>
      </c>
      <c r="J93" s="29">
        <v>39093</v>
      </c>
      <c r="K93" s="29">
        <v>39101</v>
      </c>
      <c r="L93" s="30">
        <v>39149</v>
      </c>
      <c r="M93" s="29">
        <v>39150</v>
      </c>
      <c r="N93" s="29">
        <v>39197</v>
      </c>
      <c r="O93" s="29">
        <v>39199</v>
      </c>
      <c r="P93" s="29">
        <v>39629</v>
      </c>
      <c r="Q93" s="42" t="s">
        <v>54</v>
      </c>
      <c r="R93" s="42" t="s">
        <v>54</v>
      </c>
      <c r="S93" s="42">
        <v>22</v>
      </c>
      <c r="T93" s="42">
        <v>11</v>
      </c>
      <c r="U93" s="37" t="s">
        <v>55</v>
      </c>
      <c r="V93" s="43">
        <v>1</v>
      </c>
      <c r="W93" s="43">
        <v>1</v>
      </c>
      <c r="X93" s="33" t="s">
        <v>56</v>
      </c>
      <c r="Y93" s="33"/>
      <c r="Z93" s="35" t="s">
        <v>57</v>
      </c>
      <c r="AA93" s="35" t="s">
        <v>57</v>
      </c>
      <c r="AB93" s="40" t="s">
        <v>54</v>
      </c>
      <c r="AC93" s="40" t="s">
        <v>227</v>
      </c>
      <c r="AD93" s="37" t="s">
        <v>106</v>
      </c>
      <c r="AE93" s="37"/>
      <c r="AF93" s="33" t="s">
        <v>214</v>
      </c>
      <c r="AG93" s="37" t="s">
        <v>54</v>
      </c>
      <c r="AH93" s="37" t="s">
        <v>59</v>
      </c>
      <c r="AI93" s="37" t="s">
        <v>80</v>
      </c>
      <c r="AJ93" s="38">
        <v>0</v>
      </c>
      <c r="AK93" s="39">
        <v>28</v>
      </c>
      <c r="AL93" s="39">
        <v>0</v>
      </c>
      <c r="AM93" s="40"/>
      <c r="AN93" s="40"/>
      <c r="AO93" s="18">
        <f t="shared" si="8"/>
        <v>15</v>
      </c>
      <c r="AP93" s="251">
        <f t="shared" ca="1" si="9"/>
        <v>123</v>
      </c>
      <c r="AQ93" s="18" t="str">
        <f t="shared" ca="1" si="10"/>
        <v>Y</v>
      </c>
      <c r="AR93" s="18" t="str">
        <f t="shared" si="13"/>
        <v>Y</v>
      </c>
      <c r="AS93" s="18"/>
      <c r="AT93" s="252" t="s">
        <v>214</v>
      </c>
      <c r="AU93" s="18" t="s">
        <v>54</v>
      </c>
      <c r="AV93" s="252" t="s">
        <v>73</v>
      </c>
      <c r="AW93" s="18" t="str">
        <f t="shared" si="11"/>
        <v>MS+</v>
      </c>
      <c r="AX93" s="253">
        <f t="shared" si="12"/>
        <v>28</v>
      </c>
      <c r="AY93" s="258"/>
      <c r="AZ93" s="257"/>
    </row>
    <row r="94" spans="1:52" x14ac:dyDescent="0.25">
      <c r="A94" s="24">
        <v>2007</v>
      </c>
      <c r="B94" s="24">
        <v>3</v>
      </c>
      <c r="C94" s="25" t="s">
        <v>250</v>
      </c>
      <c r="D94" s="24" t="s">
        <v>372</v>
      </c>
      <c r="E94" s="27" t="s">
        <v>373</v>
      </c>
      <c r="F94" s="24" t="s">
        <v>135</v>
      </c>
      <c r="G94" s="27" t="s">
        <v>374</v>
      </c>
      <c r="H94" s="41">
        <v>38868</v>
      </c>
      <c r="I94" s="41">
        <v>38995</v>
      </c>
      <c r="J94" s="29">
        <v>38995</v>
      </c>
      <c r="K94" s="29">
        <v>39113</v>
      </c>
      <c r="L94" s="30">
        <v>39162</v>
      </c>
      <c r="M94" s="29">
        <v>39164</v>
      </c>
      <c r="N94" s="29">
        <v>39248</v>
      </c>
      <c r="O94" s="29">
        <v>39262</v>
      </c>
      <c r="P94" s="29">
        <v>39478</v>
      </c>
      <c r="Q94" s="42" t="s">
        <v>54</v>
      </c>
      <c r="R94" s="42" t="s">
        <v>54</v>
      </c>
      <c r="S94" s="42">
        <v>0</v>
      </c>
      <c r="T94" s="42">
        <v>10</v>
      </c>
      <c r="U94" s="37" t="s">
        <v>66</v>
      </c>
      <c r="V94" s="43">
        <v>1</v>
      </c>
      <c r="W94" s="43">
        <v>1</v>
      </c>
      <c r="X94" s="33" t="s">
        <v>56</v>
      </c>
      <c r="Y94" s="33"/>
      <c r="Z94" s="35" t="s">
        <v>57</v>
      </c>
      <c r="AA94" s="35" t="s">
        <v>57</v>
      </c>
      <c r="AB94" s="36" t="s">
        <v>56</v>
      </c>
      <c r="AC94" s="40" t="s">
        <v>375</v>
      </c>
      <c r="AD94" s="37" t="s">
        <v>72</v>
      </c>
      <c r="AE94" s="37"/>
      <c r="AF94" s="33" t="s">
        <v>214</v>
      </c>
      <c r="AG94" s="37" t="s">
        <v>54</v>
      </c>
      <c r="AH94" s="37" t="s">
        <v>80</v>
      </c>
      <c r="AI94" s="37" t="s">
        <v>60</v>
      </c>
      <c r="AJ94" s="39">
        <v>150</v>
      </c>
      <c r="AK94" s="38">
        <v>0</v>
      </c>
      <c r="AL94" s="39">
        <v>0</v>
      </c>
      <c r="AM94" s="40"/>
      <c r="AN94" s="40"/>
      <c r="AO94" s="18">
        <f t="shared" si="8"/>
        <v>10</v>
      </c>
      <c r="AP94" s="251">
        <f t="shared" ca="1" si="9"/>
        <v>128</v>
      </c>
      <c r="AQ94" s="18" t="str">
        <f t="shared" ca="1" si="10"/>
        <v>Y</v>
      </c>
      <c r="AR94" s="18" t="str">
        <f t="shared" si="13"/>
        <v>Y</v>
      </c>
      <c r="AS94" s="18"/>
      <c r="AT94" s="252" t="s">
        <v>214</v>
      </c>
      <c r="AU94" s="18" t="s">
        <v>54</v>
      </c>
      <c r="AV94" s="252" t="s">
        <v>61</v>
      </c>
      <c r="AW94" s="18">
        <f t="shared" si="11"/>
        <v>0</v>
      </c>
      <c r="AX94" s="253">
        <f t="shared" si="12"/>
        <v>150</v>
      </c>
      <c r="AY94" s="258"/>
      <c r="AZ94" s="257"/>
    </row>
    <row r="95" spans="1:52" x14ac:dyDescent="0.25">
      <c r="A95" s="24">
        <v>2007</v>
      </c>
      <c r="B95" s="24">
        <v>3</v>
      </c>
      <c r="C95" s="25" t="s">
        <v>250</v>
      </c>
      <c r="D95" s="24" t="s">
        <v>376</v>
      </c>
      <c r="E95" s="27" t="s">
        <v>377</v>
      </c>
      <c r="F95" s="24" t="s">
        <v>69</v>
      </c>
      <c r="G95" s="27" t="s">
        <v>126</v>
      </c>
      <c r="H95" s="41">
        <v>39031</v>
      </c>
      <c r="I95" s="41">
        <v>39042</v>
      </c>
      <c r="J95" s="29">
        <v>39042</v>
      </c>
      <c r="K95" s="29">
        <v>39121</v>
      </c>
      <c r="L95" s="30">
        <v>39162</v>
      </c>
      <c r="M95" s="29">
        <v>39219</v>
      </c>
      <c r="N95" s="29">
        <v>39309</v>
      </c>
      <c r="O95" s="29">
        <v>39416</v>
      </c>
      <c r="P95" s="29">
        <v>39447</v>
      </c>
      <c r="Q95" s="42" t="s">
        <v>54</v>
      </c>
      <c r="R95" s="42" t="s">
        <v>54</v>
      </c>
      <c r="S95" s="42">
        <v>0</v>
      </c>
      <c r="T95" s="42">
        <v>11</v>
      </c>
      <c r="U95" s="37" t="s">
        <v>55</v>
      </c>
      <c r="V95" s="43">
        <v>1</v>
      </c>
      <c r="W95" s="43">
        <v>1</v>
      </c>
      <c r="X95" s="33" t="s">
        <v>56</v>
      </c>
      <c r="Y95" s="33"/>
      <c r="Z95" s="35" t="s">
        <v>57</v>
      </c>
      <c r="AA95" s="35" t="s">
        <v>57</v>
      </c>
      <c r="AB95" s="36" t="s">
        <v>56</v>
      </c>
      <c r="AC95" s="36" t="s">
        <v>378</v>
      </c>
      <c r="AD95" s="37" t="s">
        <v>72</v>
      </c>
      <c r="AE95" s="37"/>
      <c r="AF95" s="33" t="s">
        <v>132</v>
      </c>
      <c r="AG95" s="37" t="s">
        <v>54</v>
      </c>
      <c r="AH95" s="37" t="s">
        <v>80</v>
      </c>
      <c r="AI95" s="37" t="s">
        <v>80</v>
      </c>
      <c r="AJ95" s="38">
        <v>0</v>
      </c>
      <c r="AK95" s="39">
        <v>50</v>
      </c>
      <c r="AL95" s="39">
        <v>0</v>
      </c>
      <c r="AM95" s="40"/>
      <c r="AN95" s="40"/>
      <c r="AO95" s="18">
        <f t="shared" si="8"/>
        <v>9</v>
      </c>
      <c r="AP95" s="251">
        <f t="shared" ca="1" si="9"/>
        <v>129</v>
      </c>
      <c r="AQ95" s="18" t="str">
        <f t="shared" ca="1" si="10"/>
        <v>Y</v>
      </c>
      <c r="AR95" s="18" t="str">
        <f t="shared" si="13"/>
        <v>Y</v>
      </c>
      <c r="AS95" s="18"/>
      <c r="AT95" s="252" t="s">
        <v>132</v>
      </c>
      <c r="AU95" s="18" t="s">
        <v>54</v>
      </c>
      <c r="AV95" s="252" t="s">
        <v>73</v>
      </c>
      <c r="AW95" s="18" t="str">
        <f t="shared" si="11"/>
        <v>MS+</v>
      </c>
      <c r="AX95" s="253">
        <f t="shared" si="12"/>
        <v>50</v>
      </c>
      <c r="AY95" s="258"/>
      <c r="AZ95" s="257"/>
    </row>
    <row r="96" spans="1:52" x14ac:dyDescent="0.25">
      <c r="A96" s="24">
        <v>2007</v>
      </c>
      <c r="B96" s="24">
        <v>3</v>
      </c>
      <c r="C96" s="25" t="s">
        <v>250</v>
      </c>
      <c r="D96" s="24" t="s">
        <v>379</v>
      </c>
      <c r="E96" s="44" t="s">
        <v>380</v>
      </c>
      <c r="F96" s="24" t="s">
        <v>52</v>
      </c>
      <c r="G96" s="27" t="s">
        <v>277</v>
      </c>
      <c r="H96" s="41">
        <v>38988</v>
      </c>
      <c r="I96" s="41">
        <v>39111</v>
      </c>
      <c r="J96" s="29">
        <v>39114</v>
      </c>
      <c r="K96" s="29">
        <v>39127</v>
      </c>
      <c r="L96" s="30">
        <v>39168</v>
      </c>
      <c r="M96" s="29">
        <v>39177</v>
      </c>
      <c r="N96" s="29">
        <v>39268</v>
      </c>
      <c r="O96" s="29">
        <v>39272</v>
      </c>
      <c r="P96" s="29">
        <v>39447</v>
      </c>
      <c r="Q96" s="42" t="s">
        <v>54</v>
      </c>
      <c r="R96" s="42" t="s">
        <v>54</v>
      </c>
      <c r="S96" s="42">
        <v>9</v>
      </c>
      <c r="T96" s="42">
        <v>12</v>
      </c>
      <c r="U96" s="37" t="s">
        <v>55</v>
      </c>
      <c r="V96" s="43">
        <v>1</v>
      </c>
      <c r="W96" s="43">
        <v>1</v>
      </c>
      <c r="X96" s="33" t="s">
        <v>56</v>
      </c>
      <c r="Y96" s="33"/>
      <c r="Z96" s="35" t="s">
        <v>57</v>
      </c>
      <c r="AA96" s="35" t="s">
        <v>54</v>
      </c>
      <c r="AB96" s="40" t="s">
        <v>54</v>
      </c>
      <c r="AC96" s="40" t="s">
        <v>278</v>
      </c>
      <c r="AD96" s="37" t="s">
        <v>149</v>
      </c>
      <c r="AE96" s="37"/>
      <c r="AF96" s="33" t="s">
        <v>132</v>
      </c>
      <c r="AG96" s="37" t="s">
        <v>54</v>
      </c>
      <c r="AH96" s="37" t="s">
        <v>59</v>
      </c>
      <c r="AI96" s="37" t="s">
        <v>59</v>
      </c>
      <c r="AJ96" s="39">
        <v>0</v>
      </c>
      <c r="AK96" s="38">
        <v>10</v>
      </c>
      <c r="AL96" s="39">
        <v>0</v>
      </c>
      <c r="AM96" s="40"/>
      <c r="AN96" s="40"/>
      <c r="AO96" s="18">
        <f t="shared" si="8"/>
        <v>9</v>
      </c>
      <c r="AP96" s="251">
        <f t="shared" ca="1" si="9"/>
        <v>129</v>
      </c>
      <c r="AQ96" s="18" t="str">
        <f t="shared" ca="1" si="10"/>
        <v>Y</v>
      </c>
      <c r="AR96" s="18" t="str">
        <f t="shared" si="13"/>
        <v>Y</v>
      </c>
      <c r="AS96" s="18"/>
      <c r="AT96" s="252" t="s">
        <v>132</v>
      </c>
      <c r="AU96" s="18" t="s">
        <v>54</v>
      </c>
      <c r="AV96" s="252" t="s">
        <v>73</v>
      </c>
      <c r="AW96" s="18" t="str">
        <f t="shared" si="11"/>
        <v>MS+</v>
      </c>
      <c r="AX96" s="253">
        <f t="shared" si="12"/>
        <v>10</v>
      </c>
      <c r="AY96" s="258"/>
      <c r="AZ96" s="257"/>
    </row>
    <row r="97" spans="1:52" x14ac:dyDescent="0.25">
      <c r="A97" s="24">
        <v>2007</v>
      </c>
      <c r="B97" s="24">
        <v>3</v>
      </c>
      <c r="C97" s="25" t="s">
        <v>250</v>
      </c>
      <c r="D97" s="24" t="s">
        <v>381</v>
      </c>
      <c r="E97" s="27" t="s">
        <v>382</v>
      </c>
      <c r="F97" s="24" t="s">
        <v>135</v>
      </c>
      <c r="G97" s="27" t="s">
        <v>176</v>
      </c>
      <c r="H97" s="41">
        <v>39080</v>
      </c>
      <c r="I97" s="41">
        <v>39107</v>
      </c>
      <c r="J97" s="29">
        <v>39107</v>
      </c>
      <c r="K97" s="29">
        <v>39128</v>
      </c>
      <c r="L97" s="30">
        <v>39168</v>
      </c>
      <c r="M97" s="29">
        <v>39343</v>
      </c>
      <c r="N97" s="29">
        <v>39365</v>
      </c>
      <c r="O97" s="29">
        <v>39421</v>
      </c>
      <c r="P97" s="29">
        <v>39447</v>
      </c>
      <c r="Q97" s="42" t="s">
        <v>54</v>
      </c>
      <c r="R97" s="42" t="s">
        <v>54</v>
      </c>
      <c r="S97" s="42">
        <v>16</v>
      </c>
      <c r="T97" s="42">
        <v>12</v>
      </c>
      <c r="U97" s="37" t="s">
        <v>66</v>
      </c>
      <c r="V97" s="43">
        <v>1</v>
      </c>
      <c r="W97" s="43">
        <v>1</v>
      </c>
      <c r="X97" s="33" t="s">
        <v>56</v>
      </c>
      <c r="Y97" s="33"/>
      <c r="Z97" s="35" t="s">
        <v>57</v>
      </c>
      <c r="AA97" s="35" t="s">
        <v>57</v>
      </c>
      <c r="AB97" s="36" t="s">
        <v>56</v>
      </c>
      <c r="AC97" s="40" t="s">
        <v>177</v>
      </c>
      <c r="AD97" s="37" t="s">
        <v>106</v>
      </c>
      <c r="AE97" s="37"/>
      <c r="AF97" s="33" t="s">
        <v>132</v>
      </c>
      <c r="AG97" s="37" t="s">
        <v>54</v>
      </c>
      <c r="AH97" s="37" t="s">
        <v>59</v>
      </c>
      <c r="AI97" s="37" t="s">
        <v>59</v>
      </c>
      <c r="AJ97" s="38">
        <v>30</v>
      </c>
      <c r="AK97" s="39">
        <v>0</v>
      </c>
      <c r="AL97" s="39">
        <v>0</v>
      </c>
      <c r="AM97" s="40"/>
      <c r="AN97" s="40"/>
      <c r="AO97" s="18">
        <f t="shared" si="8"/>
        <v>9</v>
      </c>
      <c r="AP97" s="251">
        <f t="shared" ca="1" si="9"/>
        <v>129</v>
      </c>
      <c r="AQ97" s="18" t="str">
        <f t="shared" ca="1" si="10"/>
        <v>Y</v>
      </c>
      <c r="AR97" s="18" t="str">
        <f t="shared" si="13"/>
        <v>Y</v>
      </c>
      <c r="AS97" s="18"/>
      <c r="AT97" s="252" t="s">
        <v>132</v>
      </c>
      <c r="AU97" s="18" t="s">
        <v>54</v>
      </c>
      <c r="AV97" s="252" t="s">
        <v>73</v>
      </c>
      <c r="AW97" s="18" t="str">
        <f t="shared" si="11"/>
        <v>MS+</v>
      </c>
      <c r="AX97" s="253">
        <f t="shared" si="12"/>
        <v>30</v>
      </c>
      <c r="AY97" s="258"/>
      <c r="AZ97" s="257"/>
    </row>
    <row r="98" spans="1:52" x14ac:dyDescent="0.25">
      <c r="A98" s="24">
        <v>2007</v>
      </c>
      <c r="B98" s="24">
        <v>3</v>
      </c>
      <c r="C98" s="25" t="s">
        <v>250</v>
      </c>
      <c r="D98" s="24" t="s">
        <v>383</v>
      </c>
      <c r="E98" s="27" t="s">
        <v>134</v>
      </c>
      <c r="F98" s="24" t="s">
        <v>135</v>
      </c>
      <c r="G98" s="27" t="s">
        <v>384</v>
      </c>
      <c r="H98" s="41">
        <v>38825</v>
      </c>
      <c r="I98" s="41">
        <v>39091</v>
      </c>
      <c r="J98" s="29">
        <v>39091</v>
      </c>
      <c r="K98" s="29">
        <v>39128</v>
      </c>
      <c r="L98" s="30">
        <v>39170</v>
      </c>
      <c r="M98" s="29">
        <v>39212</v>
      </c>
      <c r="N98" s="29">
        <v>39302</v>
      </c>
      <c r="O98" s="29">
        <v>39444</v>
      </c>
      <c r="P98" s="29">
        <v>39447</v>
      </c>
      <c r="Q98" s="42" t="s">
        <v>54</v>
      </c>
      <c r="R98" s="42" t="s">
        <v>54</v>
      </c>
      <c r="S98" s="42">
        <v>12</v>
      </c>
      <c r="T98" s="42">
        <v>7</v>
      </c>
      <c r="U98" s="37" t="s">
        <v>55</v>
      </c>
      <c r="V98" s="43">
        <v>1</v>
      </c>
      <c r="W98" s="43">
        <v>1</v>
      </c>
      <c r="X98" s="33" t="s">
        <v>56</v>
      </c>
      <c r="Y98" s="33"/>
      <c r="Z98" s="35" t="s">
        <v>57</v>
      </c>
      <c r="AA98" s="35" t="s">
        <v>57</v>
      </c>
      <c r="AB98" s="36" t="s">
        <v>56</v>
      </c>
      <c r="AC98" s="36"/>
      <c r="AD98" s="37" t="s">
        <v>57</v>
      </c>
      <c r="AE98" s="37"/>
      <c r="AF98" s="33" t="s">
        <v>132</v>
      </c>
      <c r="AG98" s="37" t="s">
        <v>54</v>
      </c>
      <c r="AH98" s="37" t="s">
        <v>59</v>
      </c>
      <c r="AI98" s="37" t="s">
        <v>80</v>
      </c>
      <c r="AJ98" s="38">
        <v>0</v>
      </c>
      <c r="AK98" s="39">
        <v>10</v>
      </c>
      <c r="AL98" s="39">
        <v>0</v>
      </c>
      <c r="AM98" s="40"/>
      <c r="AN98" s="40"/>
      <c r="AO98" s="18">
        <f t="shared" si="8"/>
        <v>9</v>
      </c>
      <c r="AP98" s="251">
        <f t="shared" ca="1" si="9"/>
        <v>129</v>
      </c>
      <c r="AQ98" s="18" t="str">
        <f t="shared" ca="1" si="10"/>
        <v>Y</v>
      </c>
      <c r="AR98" s="18" t="str">
        <f t="shared" si="13"/>
        <v>Y</v>
      </c>
      <c r="AS98" s="185"/>
      <c r="AT98" s="252" t="s">
        <v>132</v>
      </c>
      <c r="AU98" s="18" t="s">
        <v>54</v>
      </c>
      <c r="AV98" s="252" t="s">
        <v>73</v>
      </c>
      <c r="AW98" s="18" t="str">
        <f t="shared" si="11"/>
        <v>MS+</v>
      </c>
      <c r="AX98" s="253">
        <f t="shared" si="12"/>
        <v>10</v>
      </c>
      <c r="AY98" s="258"/>
      <c r="AZ98" s="257"/>
    </row>
    <row r="99" spans="1:52" x14ac:dyDescent="0.25">
      <c r="A99" s="24">
        <v>2007</v>
      </c>
      <c r="B99" s="24">
        <v>4</v>
      </c>
      <c r="C99" s="25" t="s">
        <v>250</v>
      </c>
      <c r="D99" s="24" t="s">
        <v>385</v>
      </c>
      <c r="E99" s="44" t="s">
        <v>386</v>
      </c>
      <c r="F99" s="24" t="s">
        <v>52</v>
      </c>
      <c r="G99" s="27" t="s">
        <v>155</v>
      </c>
      <c r="H99" s="41">
        <v>39002</v>
      </c>
      <c r="I99" s="41">
        <v>39092</v>
      </c>
      <c r="J99" s="29">
        <v>39132</v>
      </c>
      <c r="K99" s="29">
        <v>39132</v>
      </c>
      <c r="L99" s="30">
        <v>39196</v>
      </c>
      <c r="M99" s="29">
        <v>39245</v>
      </c>
      <c r="N99" s="29">
        <v>39321</v>
      </c>
      <c r="O99" s="29">
        <v>39331</v>
      </c>
      <c r="P99" s="29">
        <v>39629</v>
      </c>
      <c r="Q99" s="42" t="s">
        <v>54</v>
      </c>
      <c r="R99" s="42" t="s">
        <v>54</v>
      </c>
      <c r="S99" s="42">
        <v>0</v>
      </c>
      <c r="T99" s="42">
        <v>9</v>
      </c>
      <c r="U99" s="37" t="s">
        <v>55</v>
      </c>
      <c r="V99" s="43">
        <v>1</v>
      </c>
      <c r="W99" s="43">
        <v>1</v>
      </c>
      <c r="X99" s="33" t="s">
        <v>56</v>
      </c>
      <c r="Y99" s="33"/>
      <c r="Z99" s="35" t="s">
        <v>57</v>
      </c>
      <c r="AA99" s="35" t="s">
        <v>57</v>
      </c>
      <c r="AB99" s="40" t="s">
        <v>54</v>
      </c>
      <c r="AC99" s="40" t="s">
        <v>260</v>
      </c>
      <c r="AD99" s="37" t="s">
        <v>106</v>
      </c>
      <c r="AE99" s="37"/>
      <c r="AF99" s="33" t="s">
        <v>132</v>
      </c>
      <c r="AG99" s="37" t="s">
        <v>54</v>
      </c>
      <c r="AH99" s="37" t="s">
        <v>261</v>
      </c>
      <c r="AI99" s="37" t="s">
        <v>60</v>
      </c>
      <c r="AJ99" s="38">
        <v>0</v>
      </c>
      <c r="AK99" s="39">
        <v>190</v>
      </c>
      <c r="AL99" s="39">
        <v>0</v>
      </c>
      <c r="AM99" s="40"/>
      <c r="AN99" s="40"/>
      <c r="AO99" s="18">
        <f t="shared" si="8"/>
        <v>14</v>
      </c>
      <c r="AP99" s="251">
        <f t="shared" ca="1" si="9"/>
        <v>123</v>
      </c>
      <c r="AQ99" s="18" t="str">
        <f t="shared" ca="1" si="10"/>
        <v>Y</v>
      </c>
      <c r="AR99" s="18" t="str">
        <f t="shared" si="13"/>
        <v>Y</v>
      </c>
      <c r="AS99" s="18"/>
      <c r="AT99" s="252" t="s">
        <v>132</v>
      </c>
      <c r="AU99" s="18" t="s">
        <v>54</v>
      </c>
      <c r="AV99" s="252" t="s">
        <v>61</v>
      </c>
      <c r="AW99" s="18">
        <f t="shared" si="11"/>
        <v>0</v>
      </c>
      <c r="AX99" s="253">
        <f t="shared" si="12"/>
        <v>190</v>
      </c>
      <c r="AY99" s="258"/>
      <c r="AZ99" s="257"/>
    </row>
    <row r="100" spans="1:52" x14ac:dyDescent="0.25">
      <c r="A100" s="24">
        <v>2007</v>
      </c>
      <c r="B100" s="24">
        <v>4</v>
      </c>
      <c r="C100" s="25" t="s">
        <v>250</v>
      </c>
      <c r="D100" s="24" t="s">
        <v>387</v>
      </c>
      <c r="E100" s="27" t="s">
        <v>388</v>
      </c>
      <c r="F100" s="24" t="s">
        <v>52</v>
      </c>
      <c r="G100" s="27" t="s">
        <v>222</v>
      </c>
      <c r="H100" s="41">
        <v>38994</v>
      </c>
      <c r="I100" s="41">
        <v>39120</v>
      </c>
      <c r="J100" s="29">
        <v>39120</v>
      </c>
      <c r="K100" s="29">
        <v>39161</v>
      </c>
      <c r="L100" s="30">
        <v>39198</v>
      </c>
      <c r="M100" s="29">
        <v>39230</v>
      </c>
      <c r="N100" s="29">
        <v>39247</v>
      </c>
      <c r="O100" s="29">
        <v>39261</v>
      </c>
      <c r="P100" s="29">
        <v>39782</v>
      </c>
      <c r="Q100" s="42" t="s">
        <v>54</v>
      </c>
      <c r="R100" s="42" t="s">
        <v>54</v>
      </c>
      <c r="S100" s="42">
        <v>0</v>
      </c>
      <c r="T100" s="42">
        <v>11</v>
      </c>
      <c r="U100" s="37" t="s">
        <v>55</v>
      </c>
      <c r="V100" s="43">
        <v>1</v>
      </c>
      <c r="W100" s="43">
        <v>1</v>
      </c>
      <c r="X100" s="33" t="s">
        <v>56</v>
      </c>
      <c r="Y100" s="33"/>
      <c r="Z100" s="35" t="s">
        <v>57</v>
      </c>
      <c r="AA100" s="35" t="s">
        <v>57</v>
      </c>
      <c r="AB100" s="40" t="s">
        <v>54</v>
      </c>
      <c r="AC100" s="40" t="s">
        <v>223</v>
      </c>
      <c r="AD100" s="37" t="s">
        <v>106</v>
      </c>
      <c r="AE100" s="37"/>
      <c r="AF100" s="33" t="s">
        <v>214</v>
      </c>
      <c r="AG100" s="37" t="s">
        <v>54</v>
      </c>
      <c r="AH100" s="37" t="s">
        <v>80</v>
      </c>
      <c r="AI100" s="37" t="s">
        <v>80</v>
      </c>
      <c r="AJ100" s="38">
        <v>0</v>
      </c>
      <c r="AK100" s="39">
        <v>125</v>
      </c>
      <c r="AL100" s="39">
        <v>0</v>
      </c>
      <c r="AM100" s="40"/>
      <c r="AN100" s="40"/>
      <c r="AO100" s="18">
        <f t="shared" si="8"/>
        <v>19</v>
      </c>
      <c r="AP100" s="251">
        <f t="shared" ca="1" si="9"/>
        <v>118</v>
      </c>
      <c r="AQ100" s="18" t="str">
        <f t="shared" ca="1" si="10"/>
        <v>Y</v>
      </c>
      <c r="AR100" s="18" t="str">
        <f t="shared" si="13"/>
        <v>Y</v>
      </c>
      <c r="AS100" s="18"/>
      <c r="AT100" s="252" t="s">
        <v>214</v>
      </c>
      <c r="AU100" s="18" t="s">
        <v>54</v>
      </c>
      <c r="AV100" s="252" t="s">
        <v>73</v>
      </c>
      <c r="AW100" s="18" t="str">
        <f t="shared" si="11"/>
        <v>MS+</v>
      </c>
      <c r="AX100" s="253">
        <f t="shared" si="12"/>
        <v>125</v>
      </c>
      <c r="AY100" s="258"/>
      <c r="AZ100" s="257"/>
    </row>
    <row r="101" spans="1:52" x14ac:dyDescent="0.25">
      <c r="A101" s="24">
        <v>2007</v>
      </c>
      <c r="B101" s="24">
        <v>4</v>
      </c>
      <c r="C101" s="25" t="s">
        <v>250</v>
      </c>
      <c r="D101" s="24" t="s">
        <v>389</v>
      </c>
      <c r="E101" s="44" t="s">
        <v>390</v>
      </c>
      <c r="F101" s="24" t="s">
        <v>130</v>
      </c>
      <c r="G101" s="27" t="s">
        <v>131</v>
      </c>
      <c r="H101" s="41">
        <v>38706</v>
      </c>
      <c r="I101" s="41">
        <v>38995</v>
      </c>
      <c r="J101" s="29">
        <v>38995</v>
      </c>
      <c r="K101" s="29">
        <v>39055</v>
      </c>
      <c r="L101" s="30">
        <v>39203</v>
      </c>
      <c r="M101" s="29">
        <v>39233</v>
      </c>
      <c r="N101" s="29">
        <v>39307</v>
      </c>
      <c r="O101" s="29">
        <v>39342</v>
      </c>
      <c r="P101" s="29">
        <v>39447</v>
      </c>
      <c r="Q101" s="42" t="s">
        <v>54</v>
      </c>
      <c r="R101" s="42" t="s">
        <v>54</v>
      </c>
      <c r="S101" s="42">
        <v>35</v>
      </c>
      <c r="T101" s="42">
        <v>9</v>
      </c>
      <c r="U101" s="37" t="s">
        <v>66</v>
      </c>
      <c r="V101" s="43">
        <v>1</v>
      </c>
      <c r="W101" s="43">
        <v>1</v>
      </c>
      <c r="X101" s="33" t="s">
        <v>56</v>
      </c>
      <c r="Y101" s="33"/>
      <c r="Z101" s="35" t="s">
        <v>57</v>
      </c>
      <c r="AA101" s="35" t="s">
        <v>57</v>
      </c>
      <c r="AB101" s="36" t="s">
        <v>56</v>
      </c>
      <c r="AC101" s="36"/>
      <c r="AD101" s="37" t="s">
        <v>57</v>
      </c>
      <c r="AE101" s="37"/>
      <c r="AF101" s="33" t="s">
        <v>132</v>
      </c>
      <c r="AG101" s="37" t="s">
        <v>54</v>
      </c>
      <c r="AH101" s="37" t="s">
        <v>80</v>
      </c>
      <c r="AI101" s="37" t="s">
        <v>60</v>
      </c>
      <c r="AJ101" s="39">
        <v>100</v>
      </c>
      <c r="AK101" s="38">
        <v>0</v>
      </c>
      <c r="AL101" s="39">
        <v>0</v>
      </c>
      <c r="AM101" s="40"/>
      <c r="AN101" s="40"/>
      <c r="AO101" s="18">
        <f t="shared" si="8"/>
        <v>7</v>
      </c>
      <c r="AP101" s="251">
        <f t="shared" ca="1" si="9"/>
        <v>129</v>
      </c>
      <c r="AQ101" s="18" t="str">
        <f t="shared" ca="1" si="10"/>
        <v>Y</v>
      </c>
      <c r="AR101" s="18" t="str">
        <f t="shared" si="13"/>
        <v>Y</v>
      </c>
      <c r="AS101" s="185"/>
      <c r="AT101" s="252" t="s">
        <v>132</v>
      </c>
      <c r="AU101" s="18" t="s">
        <v>54</v>
      </c>
      <c r="AV101" s="252" t="s">
        <v>61</v>
      </c>
      <c r="AW101" s="18">
        <f t="shared" si="11"/>
        <v>0</v>
      </c>
      <c r="AX101" s="253">
        <f t="shared" si="12"/>
        <v>100</v>
      </c>
      <c r="AY101" s="258"/>
      <c r="AZ101" s="257"/>
    </row>
    <row r="102" spans="1:52" x14ac:dyDescent="0.25">
      <c r="A102" s="24">
        <v>2007</v>
      </c>
      <c r="B102" s="24">
        <v>4</v>
      </c>
      <c r="C102" s="25" t="s">
        <v>250</v>
      </c>
      <c r="D102" s="24" t="s">
        <v>391</v>
      </c>
      <c r="E102" s="27" t="s">
        <v>392</v>
      </c>
      <c r="F102" s="24" t="s">
        <v>76</v>
      </c>
      <c r="G102" s="27" t="s">
        <v>77</v>
      </c>
      <c r="H102" s="41">
        <v>38489</v>
      </c>
      <c r="I102" s="41">
        <v>38650</v>
      </c>
      <c r="J102" s="29">
        <v>38791</v>
      </c>
      <c r="K102" s="29">
        <v>39167</v>
      </c>
      <c r="L102" s="30">
        <v>39224</v>
      </c>
      <c r="M102" s="29">
        <v>39224</v>
      </c>
      <c r="N102" s="29">
        <v>39225</v>
      </c>
      <c r="O102" s="29">
        <v>39231</v>
      </c>
      <c r="P102" s="29">
        <v>39538</v>
      </c>
      <c r="Q102" s="42" t="s">
        <v>54</v>
      </c>
      <c r="R102" s="42" t="s">
        <v>54</v>
      </c>
      <c r="S102" s="42">
        <v>30</v>
      </c>
      <c r="T102" s="42">
        <v>14</v>
      </c>
      <c r="U102" s="37" t="s">
        <v>55</v>
      </c>
      <c r="V102" s="43">
        <v>1</v>
      </c>
      <c r="W102" s="43">
        <v>1</v>
      </c>
      <c r="X102" s="33" t="s">
        <v>56</v>
      </c>
      <c r="Y102" s="33"/>
      <c r="Z102" s="35" t="s">
        <v>57</v>
      </c>
      <c r="AA102" s="35" t="s">
        <v>57</v>
      </c>
      <c r="AB102" s="40" t="s">
        <v>54</v>
      </c>
      <c r="AC102" s="40"/>
      <c r="AD102" s="37" t="s">
        <v>57</v>
      </c>
      <c r="AE102" s="37"/>
      <c r="AF102" s="33" t="s">
        <v>214</v>
      </c>
      <c r="AG102" s="37" t="s">
        <v>54</v>
      </c>
      <c r="AH102" s="37" t="s">
        <v>60</v>
      </c>
      <c r="AI102" s="37" t="s">
        <v>60</v>
      </c>
      <c r="AJ102" s="38">
        <v>0</v>
      </c>
      <c r="AK102" s="39">
        <v>350</v>
      </c>
      <c r="AL102" s="39">
        <v>0</v>
      </c>
      <c r="AM102" s="40"/>
      <c r="AN102" s="40"/>
      <c r="AO102" s="18">
        <f t="shared" si="8"/>
        <v>10</v>
      </c>
      <c r="AP102" s="251">
        <f t="shared" ca="1" si="9"/>
        <v>126</v>
      </c>
      <c r="AQ102" s="18" t="str">
        <f t="shared" ca="1" si="10"/>
        <v>Y</v>
      </c>
      <c r="AR102" s="18" t="str">
        <f t="shared" si="13"/>
        <v>Y</v>
      </c>
      <c r="AS102" s="18"/>
      <c r="AT102" s="252" t="s">
        <v>214</v>
      </c>
      <c r="AU102" s="18" t="s">
        <v>54</v>
      </c>
      <c r="AV102" s="252" t="s">
        <v>61</v>
      </c>
      <c r="AW102" s="18">
        <f t="shared" si="11"/>
        <v>0</v>
      </c>
      <c r="AX102" s="253">
        <f t="shared" si="12"/>
        <v>350</v>
      </c>
      <c r="AY102" s="258"/>
      <c r="AZ102" s="257"/>
    </row>
    <row r="103" spans="1:52" x14ac:dyDescent="0.25">
      <c r="A103" s="24">
        <v>2007</v>
      </c>
      <c r="B103" s="24">
        <v>4</v>
      </c>
      <c r="C103" s="25" t="s">
        <v>250</v>
      </c>
      <c r="D103" s="24" t="s">
        <v>393</v>
      </c>
      <c r="E103" s="27" t="s">
        <v>394</v>
      </c>
      <c r="F103" s="24" t="s">
        <v>52</v>
      </c>
      <c r="G103" s="27" t="s">
        <v>147</v>
      </c>
      <c r="H103" s="41">
        <v>39064</v>
      </c>
      <c r="I103" s="41">
        <v>39134</v>
      </c>
      <c r="J103" s="29">
        <v>39134</v>
      </c>
      <c r="K103" s="29">
        <v>39183</v>
      </c>
      <c r="L103" s="30">
        <v>39226</v>
      </c>
      <c r="M103" s="29">
        <v>39253</v>
      </c>
      <c r="N103" s="29">
        <v>39255</v>
      </c>
      <c r="O103" s="29">
        <v>39261</v>
      </c>
      <c r="P103" s="29">
        <v>39629</v>
      </c>
      <c r="Q103" s="42" t="s">
        <v>54</v>
      </c>
      <c r="R103" s="42" t="s">
        <v>54</v>
      </c>
      <c r="S103" s="42">
        <v>18</v>
      </c>
      <c r="T103" s="42">
        <v>8</v>
      </c>
      <c r="U103" s="37" t="s">
        <v>55</v>
      </c>
      <c r="V103" s="43">
        <v>1</v>
      </c>
      <c r="W103" s="43">
        <v>1</v>
      </c>
      <c r="X103" s="33" t="s">
        <v>56</v>
      </c>
      <c r="Y103" s="33"/>
      <c r="Z103" s="35" t="s">
        <v>57</v>
      </c>
      <c r="AA103" s="35" t="s">
        <v>57</v>
      </c>
      <c r="AB103" s="40" t="s">
        <v>54</v>
      </c>
      <c r="AC103" s="40" t="s">
        <v>287</v>
      </c>
      <c r="AD103" s="37" t="s">
        <v>106</v>
      </c>
      <c r="AE103" s="37"/>
      <c r="AF103" s="33" t="s">
        <v>214</v>
      </c>
      <c r="AG103" s="37" t="s">
        <v>54</v>
      </c>
      <c r="AH103" s="37" t="s">
        <v>80</v>
      </c>
      <c r="AI103" s="37" t="s">
        <v>80</v>
      </c>
      <c r="AJ103" s="39">
        <v>0</v>
      </c>
      <c r="AK103" s="38">
        <v>110</v>
      </c>
      <c r="AL103" s="39">
        <v>0</v>
      </c>
      <c r="AM103" s="40"/>
      <c r="AN103" s="40"/>
      <c r="AO103" s="18">
        <f t="shared" si="8"/>
        <v>13</v>
      </c>
      <c r="AP103" s="251">
        <f t="shared" ca="1" si="9"/>
        <v>123</v>
      </c>
      <c r="AQ103" s="18" t="str">
        <f t="shared" ca="1" si="10"/>
        <v>Y</v>
      </c>
      <c r="AR103" s="18" t="str">
        <f t="shared" si="13"/>
        <v>Y</v>
      </c>
      <c r="AS103" s="18"/>
      <c r="AT103" s="252" t="s">
        <v>214</v>
      </c>
      <c r="AU103" s="18" t="s">
        <v>54</v>
      </c>
      <c r="AV103" s="252" t="s">
        <v>73</v>
      </c>
      <c r="AW103" s="18" t="str">
        <f t="shared" si="11"/>
        <v>MS+</v>
      </c>
      <c r="AX103" s="253">
        <f t="shared" si="12"/>
        <v>110</v>
      </c>
      <c r="AY103" s="258"/>
      <c r="AZ103" s="257"/>
    </row>
    <row r="104" spans="1:52" x14ac:dyDescent="0.25">
      <c r="A104" s="24">
        <v>2007</v>
      </c>
      <c r="B104" s="24">
        <v>4</v>
      </c>
      <c r="C104" s="25" t="s">
        <v>250</v>
      </c>
      <c r="D104" s="24" t="s">
        <v>395</v>
      </c>
      <c r="E104" s="27" t="s">
        <v>396</v>
      </c>
      <c r="F104" s="24" t="s">
        <v>52</v>
      </c>
      <c r="G104" s="27" t="s">
        <v>397</v>
      </c>
      <c r="H104" s="41">
        <v>38558</v>
      </c>
      <c r="I104" s="41">
        <v>39139</v>
      </c>
      <c r="J104" s="29">
        <v>39140</v>
      </c>
      <c r="K104" s="29">
        <v>39154</v>
      </c>
      <c r="L104" s="30">
        <v>39226</v>
      </c>
      <c r="M104" s="29">
        <v>39356</v>
      </c>
      <c r="N104" s="29">
        <v>39436</v>
      </c>
      <c r="O104" s="29">
        <v>39644</v>
      </c>
      <c r="P104" s="29">
        <v>39813</v>
      </c>
      <c r="Q104" s="42" t="s">
        <v>54</v>
      </c>
      <c r="R104" s="42" t="s">
        <v>54</v>
      </c>
      <c r="S104" s="42">
        <v>25</v>
      </c>
      <c r="T104" s="42">
        <v>10</v>
      </c>
      <c r="U104" s="37" t="s">
        <v>66</v>
      </c>
      <c r="V104" s="43">
        <v>1</v>
      </c>
      <c r="W104" s="43">
        <v>1</v>
      </c>
      <c r="X104" s="33" t="s">
        <v>56</v>
      </c>
      <c r="Y104" s="33"/>
      <c r="Z104" s="35" t="s">
        <v>57</v>
      </c>
      <c r="AA104" s="35" t="s">
        <v>57</v>
      </c>
      <c r="AB104" s="36" t="s">
        <v>56</v>
      </c>
      <c r="AC104" s="33" t="s">
        <v>398</v>
      </c>
      <c r="AD104" s="37" t="s">
        <v>72</v>
      </c>
      <c r="AE104" s="37"/>
      <c r="AF104" s="33" t="s">
        <v>88</v>
      </c>
      <c r="AG104" s="37" t="s">
        <v>54</v>
      </c>
      <c r="AH104" s="37" t="s">
        <v>80</v>
      </c>
      <c r="AI104" s="37" t="s">
        <v>60</v>
      </c>
      <c r="AJ104" s="38">
        <v>7.5</v>
      </c>
      <c r="AK104" s="39">
        <v>0</v>
      </c>
      <c r="AL104" s="39">
        <v>0</v>
      </c>
      <c r="AM104" s="40"/>
      <c r="AN104" s="40"/>
      <c r="AO104" s="18">
        <f t="shared" si="8"/>
        <v>19</v>
      </c>
      <c r="AP104" s="251">
        <f t="shared" ca="1" si="9"/>
        <v>117</v>
      </c>
      <c r="AQ104" s="18" t="str">
        <f t="shared" ca="1" si="10"/>
        <v>Y</v>
      </c>
      <c r="AR104" s="18" t="str">
        <f t="shared" si="13"/>
        <v>Y</v>
      </c>
      <c r="AS104" s="18"/>
      <c r="AT104" s="252" t="s">
        <v>88</v>
      </c>
      <c r="AU104" s="18" t="s">
        <v>54</v>
      </c>
      <c r="AV104" s="252" t="s">
        <v>61</v>
      </c>
      <c r="AW104" s="18">
        <f t="shared" si="11"/>
        <v>0</v>
      </c>
      <c r="AX104" s="253">
        <f t="shared" si="12"/>
        <v>7.5</v>
      </c>
      <c r="AY104" s="258"/>
      <c r="AZ104" s="257"/>
    </row>
    <row r="105" spans="1:52" x14ac:dyDescent="0.25">
      <c r="A105" s="24">
        <v>2007</v>
      </c>
      <c r="B105" s="24">
        <v>4</v>
      </c>
      <c r="C105" s="25" t="s">
        <v>250</v>
      </c>
      <c r="D105" s="24" t="s">
        <v>399</v>
      </c>
      <c r="E105" s="27" t="s">
        <v>400</v>
      </c>
      <c r="F105" s="24" t="s">
        <v>76</v>
      </c>
      <c r="G105" s="27" t="s">
        <v>196</v>
      </c>
      <c r="H105" s="41">
        <v>39162</v>
      </c>
      <c r="I105" s="41">
        <v>39174</v>
      </c>
      <c r="J105" s="29">
        <v>39174</v>
      </c>
      <c r="K105" s="29">
        <v>39180</v>
      </c>
      <c r="L105" s="30">
        <v>39231</v>
      </c>
      <c r="M105" s="29">
        <v>39235</v>
      </c>
      <c r="N105" s="29">
        <v>39238</v>
      </c>
      <c r="O105" s="29">
        <v>39244</v>
      </c>
      <c r="P105" s="29">
        <v>39447</v>
      </c>
      <c r="Q105" s="42" t="s">
        <v>54</v>
      </c>
      <c r="R105" s="42" t="s">
        <v>54</v>
      </c>
      <c r="S105" s="42">
        <v>14</v>
      </c>
      <c r="T105" s="42">
        <v>11</v>
      </c>
      <c r="U105" s="37" t="s">
        <v>55</v>
      </c>
      <c r="V105" s="43">
        <v>1</v>
      </c>
      <c r="W105" s="43">
        <v>1</v>
      </c>
      <c r="X105" s="33" t="s">
        <v>56</v>
      </c>
      <c r="Y105" s="33"/>
      <c r="Z105" s="35" t="s">
        <v>57</v>
      </c>
      <c r="AA105" s="35" t="s">
        <v>57</v>
      </c>
      <c r="AB105" s="36" t="s">
        <v>56</v>
      </c>
      <c r="AC105" s="40" t="s">
        <v>197</v>
      </c>
      <c r="AD105" s="37" t="s">
        <v>149</v>
      </c>
      <c r="AE105" s="37"/>
      <c r="AF105" s="33" t="s">
        <v>132</v>
      </c>
      <c r="AG105" s="37" t="s">
        <v>54</v>
      </c>
      <c r="AH105" s="37" t="s">
        <v>79</v>
      </c>
      <c r="AI105" s="37" t="s">
        <v>59</v>
      </c>
      <c r="AJ105" s="38">
        <v>0</v>
      </c>
      <c r="AK105" s="39">
        <v>200</v>
      </c>
      <c r="AL105" s="39">
        <v>0</v>
      </c>
      <c r="AM105" s="40"/>
      <c r="AN105" s="40"/>
      <c r="AO105" s="18">
        <f t="shared" si="8"/>
        <v>7</v>
      </c>
      <c r="AP105" s="251">
        <f t="shared" ca="1" si="9"/>
        <v>129</v>
      </c>
      <c r="AQ105" s="18" t="str">
        <f t="shared" ca="1" si="10"/>
        <v>Y</v>
      </c>
      <c r="AR105" s="18" t="str">
        <f t="shared" si="13"/>
        <v>Y</v>
      </c>
      <c r="AS105" s="185"/>
      <c r="AT105" s="252" t="s">
        <v>132</v>
      </c>
      <c r="AU105" s="18" t="s">
        <v>54</v>
      </c>
      <c r="AV105" s="252" t="s">
        <v>73</v>
      </c>
      <c r="AW105" s="18" t="str">
        <f t="shared" si="11"/>
        <v>MS+</v>
      </c>
      <c r="AX105" s="253">
        <f t="shared" si="12"/>
        <v>200</v>
      </c>
      <c r="AY105" s="258"/>
      <c r="AZ105" s="257"/>
    </row>
    <row r="106" spans="1:52" x14ac:dyDescent="0.25">
      <c r="A106" s="24">
        <v>2007</v>
      </c>
      <c r="B106" s="24">
        <v>4</v>
      </c>
      <c r="C106" s="25" t="s">
        <v>250</v>
      </c>
      <c r="D106" s="24" t="s">
        <v>401</v>
      </c>
      <c r="E106" s="27" t="s">
        <v>402</v>
      </c>
      <c r="F106" s="24" t="s">
        <v>76</v>
      </c>
      <c r="G106" s="27" t="s">
        <v>209</v>
      </c>
      <c r="H106" s="41">
        <v>39121</v>
      </c>
      <c r="I106" s="41">
        <v>39156</v>
      </c>
      <c r="J106" s="29">
        <v>39156</v>
      </c>
      <c r="K106" s="29">
        <v>39176</v>
      </c>
      <c r="L106" s="30">
        <v>39231</v>
      </c>
      <c r="M106" s="29">
        <v>39250</v>
      </c>
      <c r="N106" s="29">
        <v>39274</v>
      </c>
      <c r="O106" s="29">
        <v>39322</v>
      </c>
      <c r="P106" s="29">
        <v>39528</v>
      </c>
      <c r="Q106" s="42" t="s">
        <v>54</v>
      </c>
      <c r="R106" s="42" t="s">
        <v>54</v>
      </c>
      <c r="S106" s="42">
        <v>22</v>
      </c>
      <c r="T106" s="42">
        <v>12</v>
      </c>
      <c r="U106" s="37" t="s">
        <v>55</v>
      </c>
      <c r="V106" s="43">
        <v>1</v>
      </c>
      <c r="W106" s="43">
        <v>1</v>
      </c>
      <c r="X106" s="33" t="s">
        <v>56</v>
      </c>
      <c r="Y106" s="33"/>
      <c r="Z106" s="35" t="s">
        <v>54</v>
      </c>
      <c r="AA106" s="35" t="s">
        <v>57</v>
      </c>
      <c r="AB106" s="36" t="s">
        <v>56</v>
      </c>
      <c r="AC106" s="40" t="s">
        <v>210</v>
      </c>
      <c r="AD106" s="37" t="s">
        <v>149</v>
      </c>
      <c r="AE106" s="37"/>
      <c r="AF106" s="33" t="s">
        <v>132</v>
      </c>
      <c r="AG106" s="37" t="s">
        <v>54</v>
      </c>
      <c r="AH106" s="37" t="s">
        <v>59</v>
      </c>
      <c r="AI106" s="37" t="s">
        <v>59</v>
      </c>
      <c r="AJ106" s="39">
        <v>0</v>
      </c>
      <c r="AK106" s="38">
        <v>80</v>
      </c>
      <c r="AL106" s="39">
        <v>0</v>
      </c>
      <c r="AM106" s="40"/>
      <c r="AN106" s="40"/>
      <c r="AO106" s="18">
        <f t="shared" si="8"/>
        <v>10</v>
      </c>
      <c r="AP106" s="251">
        <f t="shared" ca="1" si="9"/>
        <v>126</v>
      </c>
      <c r="AQ106" s="18" t="str">
        <f t="shared" ca="1" si="10"/>
        <v>Y</v>
      </c>
      <c r="AR106" s="18" t="str">
        <f t="shared" ref="AR106:AR132" si="14">IF(AH106="","N","Y")</f>
        <v>Y</v>
      </c>
      <c r="AS106" s="185"/>
      <c r="AT106" s="252" t="s">
        <v>132</v>
      </c>
      <c r="AU106" s="18" t="s">
        <v>54</v>
      </c>
      <c r="AV106" s="252" t="s">
        <v>73</v>
      </c>
      <c r="AW106" s="18" t="str">
        <f t="shared" si="11"/>
        <v>MS+</v>
      </c>
      <c r="AX106" s="253">
        <f t="shared" si="12"/>
        <v>80</v>
      </c>
      <c r="AY106" s="258"/>
      <c r="AZ106" s="257"/>
    </row>
    <row r="107" spans="1:52" x14ac:dyDescent="0.25">
      <c r="A107" s="24">
        <v>2007</v>
      </c>
      <c r="B107" s="24">
        <v>4</v>
      </c>
      <c r="C107" s="25" t="s">
        <v>250</v>
      </c>
      <c r="D107" s="24" t="s">
        <v>403</v>
      </c>
      <c r="E107" s="44" t="s">
        <v>404</v>
      </c>
      <c r="F107" s="24" t="s">
        <v>130</v>
      </c>
      <c r="G107" s="27" t="s">
        <v>131</v>
      </c>
      <c r="H107" s="41">
        <v>38799</v>
      </c>
      <c r="I107" s="41">
        <v>39085</v>
      </c>
      <c r="J107" s="29">
        <v>39085</v>
      </c>
      <c r="K107" s="29">
        <v>39175</v>
      </c>
      <c r="L107" s="30">
        <v>39231</v>
      </c>
      <c r="M107" s="29">
        <v>39241</v>
      </c>
      <c r="N107" s="29">
        <v>39294</v>
      </c>
      <c r="O107" s="29">
        <v>39342</v>
      </c>
      <c r="P107" s="29">
        <v>39447</v>
      </c>
      <c r="Q107" s="42" t="s">
        <v>54</v>
      </c>
      <c r="R107" s="42" t="s">
        <v>54</v>
      </c>
      <c r="S107" s="42">
        <v>14</v>
      </c>
      <c r="T107" s="42">
        <v>6</v>
      </c>
      <c r="U107" s="37" t="s">
        <v>66</v>
      </c>
      <c r="V107" s="43">
        <v>1</v>
      </c>
      <c r="W107" s="43">
        <v>1</v>
      </c>
      <c r="X107" s="33" t="s">
        <v>56</v>
      </c>
      <c r="Y107" s="33"/>
      <c r="Z107" s="35" t="s">
        <v>57</v>
      </c>
      <c r="AA107" s="35" t="s">
        <v>57</v>
      </c>
      <c r="AB107" s="36" t="s">
        <v>56</v>
      </c>
      <c r="AC107" s="36"/>
      <c r="AD107" s="37" t="s">
        <v>57</v>
      </c>
      <c r="AE107" s="37"/>
      <c r="AF107" s="33" t="s">
        <v>132</v>
      </c>
      <c r="AG107" s="37" t="s">
        <v>54</v>
      </c>
      <c r="AH107" s="37" t="s">
        <v>80</v>
      </c>
      <c r="AI107" s="37" t="s">
        <v>60</v>
      </c>
      <c r="AJ107" s="38">
        <v>100</v>
      </c>
      <c r="AK107" s="39">
        <v>0</v>
      </c>
      <c r="AL107" s="39">
        <v>0</v>
      </c>
      <c r="AM107" s="40"/>
      <c r="AN107" s="40"/>
      <c r="AO107" s="18">
        <f t="shared" si="8"/>
        <v>7</v>
      </c>
      <c r="AP107" s="251">
        <f t="shared" ca="1" si="9"/>
        <v>129</v>
      </c>
      <c r="AQ107" s="18" t="str">
        <f t="shared" ca="1" si="10"/>
        <v>Y</v>
      </c>
      <c r="AR107" s="18" t="str">
        <f t="shared" si="14"/>
        <v>Y</v>
      </c>
      <c r="AS107" s="185"/>
      <c r="AT107" s="252" t="s">
        <v>132</v>
      </c>
      <c r="AU107" s="18" t="s">
        <v>54</v>
      </c>
      <c r="AV107" s="252" t="s">
        <v>61</v>
      </c>
      <c r="AW107" s="18">
        <f t="shared" si="11"/>
        <v>0</v>
      </c>
      <c r="AX107" s="253">
        <f t="shared" si="12"/>
        <v>100</v>
      </c>
      <c r="AY107" s="258"/>
      <c r="AZ107" s="257"/>
    </row>
    <row r="108" spans="1:52" x14ac:dyDescent="0.25">
      <c r="A108" s="24">
        <v>2007</v>
      </c>
      <c r="B108" s="24">
        <v>4</v>
      </c>
      <c r="C108" s="25" t="s">
        <v>250</v>
      </c>
      <c r="D108" s="24" t="s">
        <v>405</v>
      </c>
      <c r="E108" s="27" t="s">
        <v>406</v>
      </c>
      <c r="F108" s="24" t="s">
        <v>135</v>
      </c>
      <c r="G108" s="27" t="s">
        <v>407</v>
      </c>
      <c r="H108" s="41">
        <v>38646</v>
      </c>
      <c r="I108" s="41">
        <v>39042</v>
      </c>
      <c r="J108" s="29">
        <v>39042</v>
      </c>
      <c r="K108" s="29">
        <v>39098</v>
      </c>
      <c r="L108" s="30">
        <v>39232</v>
      </c>
      <c r="M108" s="29">
        <v>39244</v>
      </c>
      <c r="N108" s="29">
        <v>39566</v>
      </c>
      <c r="O108" s="29">
        <v>39577</v>
      </c>
      <c r="P108" s="29">
        <v>39752</v>
      </c>
      <c r="Q108" s="42" t="s">
        <v>54</v>
      </c>
      <c r="R108" s="42" t="s">
        <v>54</v>
      </c>
      <c r="S108" s="42">
        <v>15</v>
      </c>
      <c r="T108" s="42">
        <f>8+3</f>
        <v>11</v>
      </c>
      <c r="U108" s="37" t="s">
        <v>66</v>
      </c>
      <c r="V108" s="43">
        <v>2</v>
      </c>
      <c r="W108" s="43">
        <v>1</v>
      </c>
      <c r="X108" s="33" t="s">
        <v>56</v>
      </c>
      <c r="Y108" s="33"/>
      <c r="Z108" s="35" t="s">
        <v>57</v>
      </c>
      <c r="AA108" s="35" t="s">
        <v>57</v>
      </c>
      <c r="AB108" s="36" t="s">
        <v>56</v>
      </c>
      <c r="AC108" s="40" t="s">
        <v>408</v>
      </c>
      <c r="AD108" s="37" t="s">
        <v>149</v>
      </c>
      <c r="AE108" s="37"/>
      <c r="AF108" s="33" t="s">
        <v>88</v>
      </c>
      <c r="AG108" s="37">
        <v>127</v>
      </c>
      <c r="AH108" s="37" t="s">
        <v>80</v>
      </c>
      <c r="AI108" s="37" t="s">
        <v>80</v>
      </c>
      <c r="AJ108" s="39">
        <v>197.4</v>
      </c>
      <c r="AK108" s="38">
        <v>0</v>
      </c>
      <c r="AL108" s="39">
        <v>0</v>
      </c>
      <c r="AM108" s="40"/>
      <c r="AN108" s="40"/>
      <c r="AO108" s="18">
        <f t="shared" si="8"/>
        <v>17</v>
      </c>
      <c r="AP108" s="251">
        <f t="shared" ca="1" si="9"/>
        <v>119</v>
      </c>
      <c r="AQ108" s="18" t="str">
        <f t="shared" ca="1" si="10"/>
        <v>Y</v>
      </c>
      <c r="AR108" s="18" t="str">
        <f t="shared" si="14"/>
        <v>Y</v>
      </c>
      <c r="AS108" s="185"/>
      <c r="AT108" s="252" t="s">
        <v>88</v>
      </c>
      <c r="AU108" s="18" t="s">
        <v>54</v>
      </c>
      <c r="AV108" s="252" t="s">
        <v>73</v>
      </c>
      <c r="AW108" s="18" t="str">
        <f t="shared" si="11"/>
        <v>MS+</v>
      </c>
      <c r="AX108" s="253">
        <f t="shared" si="12"/>
        <v>197.4</v>
      </c>
      <c r="AY108" s="258"/>
      <c r="AZ108" s="257"/>
    </row>
    <row r="109" spans="1:52" x14ac:dyDescent="0.25">
      <c r="A109" s="24">
        <v>2007</v>
      </c>
      <c r="B109" s="24">
        <v>4</v>
      </c>
      <c r="C109" s="25" t="s">
        <v>250</v>
      </c>
      <c r="D109" s="24" t="s">
        <v>409</v>
      </c>
      <c r="E109" s="44" t="s">
        <v>410</v>
      </c>
      <c r="F109" s="24" t="s">
        <v>64</v>
      </c>
      <c r="G109" s="27" t="s">
        <v>118</v>
      </c>
      <c r="H109" s="41">
        <v>39092</v>
      </c>
      <c r="I109" s="41">
        <v>39153</v>
      </c>
      <c r="J109" s="29">
        <v>39153</v>
      </c>
      <c r="K109" s="29">
        <v>39183</v>
      </c>
      <c r="L109" s="30">
        <v>39232</v>
      </c>
      <c r="M109" s="29">
        <v>39254</v>
      </c>
      <c r="N109" s="29">
        <v>39288</v>
      </c>
      <c r="O109" s="29">
        <v>39603</v>
      </c>
      <c r="P109" s="29">
        <v>39629</v>
      </c>
      <c r="Q109" s="42" t="s">
        <v>54</v>
      </c>
      <c r="R109" s="42" t="s">
        <v>54</v>
      </c>
      <c r="S109" s="42">
        <v>3</v>
      </c>
      <c r="T109" s="42">
        <v>6</v>
      </c>
      <c r="U109" s="37" t="s">
        <v>66</v>
      </c>
      <c r="V109" s="43">
        <v>1</v>
      </c>
      <c r="W109" s="43">
        <v>1</v>
      </c>
      <c r="X109" s="33" t="s">
        <v>56</v>
      </c>
      <c r="Y109" s="33"/>
      <c r="Z109" s="35" t="s">
        <v>57</v>
      </c>
      <c r="AA109" s="35" t="s">
        <v>57</v>
      </c>
      <c r="AB109" s="36" t="s">
        <v>56</v>
      </c>
      <c r="AC109" s="40" t="s">
        <v>411</v>
      </c>
      <c r="AD109" s="37" t="s">
        <v>72</v>
      </c>
      <c r="AE109" s="37"/>
      <c r="AF109" s="33" t="s">
        <v>132</v>
      </c>
      <c r="AG109" s="37" t="s">
        <v>54</v>
      </c>
      <c r="AH109" s="37" t="s">
        <v>59</v>
      </c>
      <c r="AI109" s="37" t="s">
        <v>59</v>
      </c>
      <c r="AJ109" s="39">
        <v>100</v>
      </c>
      <c r="AK109" s="38">
        <v>0</v>
      </c>
      <c r="AL109" s="39">
        <v>0</v>
      </c>
      <c r="AM109" s="40"/>
      <c r="AN109" s="40"/>
      <c r="AO109" s="18">
        <f t="shared" si="8"/>
        <v>13</v>
      </c>
      <c r="AP109" s="251">
        <f t="shared" ca="1" si="9"/>
        <v>123</v>
      </c>
      <c r="AQ109" s="18" t="str">
        <f t="shared" ca="1" si="10"/>
        <v>Y</v>
      </c>
      <c r="AR109" s="18" t="str">
        <f t="shared" si="14"/>
        <v>Y</v>
      </c>
      <c r="AS109" s="18"/>
      <c r="AT109" s="252" t="s">
        <v>132</v>
      </c>
      <c r="AU109" s="18" t="s">
        <v>54</v>
      </c>
      <c r="AV109" s="252" t="s">
        <v>73</v>
      </c>
      <c r="AW109" s="18" t="str">
        <f t="shared" si="11"/>
        <v>MS+</v>
      </c>
      <c r="AX109" s="253">
        <f t="shared" si="12"/>
        <v>100</v>
      </c>
      <c r="AY109" s="258"/>
      <c r="AZ109" s="257"/>
    </row>
    <row r="110" spans="1:52" x14ac:dyDescent="0.25">
      <c r="A110" s="24">
        <v>2007</v>
      </c>
      <c r="B110" s="24">
        <v>4</v>
      </c>
      <c r="C110" s="25" t="s">
        <v>250</v>
      </c>
      <c r="D110" s="24" t="s">
        <v>412</v>
      </c>
      <c r="E110" s="27" t="s">
        <v>413</v>
      </c>
      <c r="F110" s="24" t="s">
        <v>69</v>
      </c>
      <c r="G110" s="27" t="s">
        <v>94</v>
      </c>
      <c r="H110" s="41">
        <v>39141</v>
      </c>
      <c r="I110" s="41">
        <v>39167</v>
      </c>
      <c r="J110" s="29">
        <v>39167</v>
      </c>
      <c r="K110" s="29">
        <v>39181</v>
      </c>
      <c r="L110" s="30">
        <v>39238</v>
      </c>
      <c r="M110" s="29">
        <v>39330</v>
      </c>
      <c r="N110" s="29">
        <v>39388</v>
      </c>
      <c r="O110" s="29">
        <v>39458</v>
      </c>
      <c r="P110" s="29">
        <v>39538</v>
      </c>
      <c r="Q110" s="42" t="s">
        <v>54</v>
      </c>
      <c r="R110" s="42" t="s">
        <v>54</v>
      </c>
      <c r="S110" s="42">
        <v>25</v>
      </c>
      <c r="T110" s="42">
        <v>11</v>
      </c>
      <c r="U110" s="37" t="s">
        <v>55</v>
      </c>
      <c r="V110" s="43">
        <v>1</v>
      </c>
      <c r="W110" s="43">
        <v>1</v>
      </c>
      <c r="X110" s="33" t="s">
        <v>56</v>
      </c>
      <c r="Y110" s="33"/>
      <c r="Z110" s="35" t="s">
        <v>54</v>
      </c>
      <c r="AA110" s="35" t="s">
        <v>57</v>
      </c>
      <c r="AB110" s="40" t="s">
        <v>54</v>
      </c>
      <c r="AC110" s="40" t="s">
        <v>95</v>
      </c>
      <c r="AD110" s="37" t="s">
        <v>149</v>
      </c>
      <c r="AE110" s="37"/>
      <c r="AF110" s="33" t="s">
        <v>132</v>
      </c>
      <c r="AG110" s="37" t="s">
        <v>54</v>
      </c>
      <c r="AH110" s="37" t="s">
        <v>59</v>
      </c>
      <c r="AI110" s="37" t="s">
        <v>80</v>
      </c>
      <c r="AJ110" s="38">
        <v>0</v>
      </c>
      <c r="AK110" s="39">
        <v>10</v>
      </c>
      <c r="AL110" s="39">
        <v>0</v>
      </c>
      <c r="AM110" s="40"/>
      <c r="AN110" s="40"/>
      <c r="AO110" s="18">
        <f t="shared" si="8"/>
        <v>9</v>
      </c>
      <c r="AP110" s="251">
        <f t="shared" ca="1" si="9"/>
        <v>126</v>
      </c>
      <c r="AQ110" s="18" t="str">
        <f t="shared" ca="1" si="10"/>
        <v>Y</v>
      </c>
      <c r="AR110" s="18" t="str">
        <f t="shared" si="14"/>
        <v>Y</v>
      </c>
      <c r="AS110" s="18"/>
      <c r="AT110" s="252" t="s">
        <v>132</v>
      </c>
      <c r="AU110" s="18" t="s">
        <v>54</v>
      </c>
      <c r="AV110" s="252" t="s">
        <v>73</v>
      </c>
      <c r="AW110" s="18" t="str">
        <f t="shared" si="11"/>
        <v>MS+</v>
      </c>
      <c r="AX110" s="253">
        <f t="shared" si="12"/>
        <v>10</v>
      </c>
      <c r="AY110" s="258"/>
      <c r="AZ110" s="257"/>
    </row>
    <row r="111" spans="1:52" x14ac:dyDescent="0.25">
      <c r="A111" s="24">
        <v>2007</v>
      </c>
      <c r="B111" s="24">
        <v>4</v>
      </c>
      <c r="C111" s="25" t="s">
        <v>250</v>
      </c>
      <c r="D111" s="24" t="s">
        <v>414</v>
      </c>
      <c r="E111" s="44" t="s">
        <v>415</v>
      </c>
      <c r="F111" s="24" t="s">
        <v>64</v>
      </c>
      <c r="G111" s="27" t="s">
        <v>65</v>
      </c>
      <c r="H111" s="41">
        <v>39133</v>
      </c>
      <c r="I111" s="41">
        <v>39182</v>
      </c>
      <c r="J111" s="29">
        <v>39182</v>
      </c>
      <c r="K111" s="29">
        <v>39197</v>
      </c>
      <c r="L111" s="30">
        <v>39238</v>
      </c>
      <c r="M111" s="29">
        <v>39680</v>
      </c>
      <c r="N111" s="29">
        <v>39695</v>
      </c>
      <c r="O111" s="29">
        <v>39700</v>
      </c>
      <c r="P111" s="29">
        <v>40045</v>
      </c>
      <c r="Q111" s="42" t="s">
        <v>54</v>
      </c>
      <c r="R111" s="42" t="s">
        <v>54</v>
      </c>
      <c r="S111" s="42">
        <v>15</v>
      </c>
      <c r="T111" s="42">
        <v>5</v>
      </c>
      <c r="U111" s="37" t="s">
        <v>66</v>
      </c>
      <c r="V111" s="43">
        <v>1</v>
      </c>
      <c r="W111" s="43">
        <v>1</v>
      </c>
      <c r="X111" s="33" t="s">
        <v>56</v>
      </c>
      <c r="Y111" s="33"/>
      <c r="Z111" s="35" t="s">
        <v>57</v>
      </c>
      <c r="AA111" s="35" t="s">
        <v>57</v>
      </c>
      <c r="AB111" s="36" t="s">
        <v>56</v>
      </c>
      <c r="AC111" s="40" t="s">
        <v>416</v>
      </c>
      <c r="AD111" s="37" t="s">
        <v>72</v>
      </c>
      <c r="AE111" s="37"/>
      <c r="AF111" s="33" t="s">
        <v>88</v>
      </c>
      <c r="AG111" s="37" t="s">
        <v>54</v>
      </c>
      <c r="AH111" s="37" t="s">
        <v>59</v>
      </c>
      <c r="AI111" s="46" t="s">
        <v>59</v>
      </c>
      <c r="AJ111" s="39">
        <v>150</v>
      </c>
      <c r="AK111" s="38">
        <v>0</v>
      </c>
      <c r="AL111" s="39">
        <v>0</v>
      </c>
      <c r="AM111" s="40"/>
      <c r="AN111" s="40"/>
      <c r="AO111" s="18">
        <f t="shared" si="8"/>
        <v>26</v>
      </c>
      <c r="AP111" s="251">
        <f t="shared" ca="1" si="9"/>
        <v>109</v>
      </c>
      <c r="AQ111" s="18" t="str">
        <f t="shared" ca="1" si="10"/>
        <v>Y</v>
      </c>
      <c r="AR111" s="18" t="str">
        <f t="shared" si="14"/>
        <v>Y</v>
      </c>
      <c r="AS111" s="18"/>
      <c r="AT111" s="252" t="s">
        <v>88</v>
      </c>
      <c r="AU111" s="18" t="s">
        <v>54</v>
      </c>
      <c r="AV111" s="18" t="str">
        <f>+IF(OR(AH111="S",AH111="MS",AH111="HS"),"MS+",0)</f>
        <v>MS+</v>
      </c>
      <c r="AW111" s="18" t="str">
        <f t="shared" si="11"/>
        <v>MS+</v>
      </c>
      <c r="AX111" s="253">
        <f t="shared" si="12"/>
        <v>150</v>
      </c>
      <c r="AY111" s="258"/>
      <c r="AZ111" s="257"/>
    </row>
    <row r="112" spans="1:52" x14ac:dyDescent="0.25">
      <c r="A112" s="24">
        <v>2007</v>
      </c>
      <c r="B112" s="24">
        <v>4</v>
      </c>
      <c r="C112" s="25" t="s">
        <v>250</v>
      </c>
      <c r="D112" s="24" t="s">
        <v>417</v>
      </c>
      <c r="E112" s="27" t="s">
        <v>418</v>
      </c>
      <c r="F112" s="24" t="s">
        <v>76</v>
      </c>
      <c r="G112" s="27" t="s">
        <v>77</v>
      </c>
      <c r="H112" s="41">
        <v>39022</v>
      </c>
      <c r="I112" s="41">
        <v>39162</v>
      </c>
      <c r="J112" s="29">
        <v>39162</v>
      </c>
      <c r="K112" s="29">
        <v>39189</v>
      </c>
      <c r="L112" s="30">
        <v>39240</v>
      </c>
      <c r="M112" s="29">
        <v>39240</v>
      </c>
      <c r="N112" s="29">
        <v>39247</v>
      </c>
      <c r="O112" s="29">
        <v>39248</v>
      </c>
      <c r="P112" s="29">
        <v>39447</v>
      </c>
      <c r="Q112" s="42" t="s">
        <v>54</v>
      </c>
      <c r="R112" s="42" t="s">
        <v>54</v>
      </c>
      <c r="S112" s="42">
        <v>20</v>
      </c>
      <c r="T112" s="42">
        <v>11</v>
      </c>
      <c r="U112" s="37" t="s">
        <v>55</v>
      </c>
      <c r="V112" s="43">
        <v>1</v>
      </c>
      <c r="W112" s="43">
        <v>1</v>
      </c>
      <c r="X112" s="33" t="s">
        <v>56</v>
      </c>
      <c r="Y112" s="40" t="s">
        <v>213</v>
      </c>
      <c r="Z112" s="35" t="s">
        <v>57</v>
      </c>
      <c r="AA112" s="35" t="s">
        <v>57</v>
      </c>
      <c r="AB112" s="36" t="s">
        <v>56</v>
      </c>
      <c r="AC112" s="40" t="s">
        <v>268</v>
      </c>
      <c r="AD112" s="37" t="s">
        <v>149</v>
      </c>
      <c r="AE112" s="37"/>
      <c r="AF112" s="33" t="s">
        <v>214</v>
      </c>
      <c r="AG112" s="37" t="s">
        <v>54</v>
      </c>
      <c r="AH112" s="37" t="s">
        <v>59</v>
      </c>
      <c r="AI112" s="46" t="s">
        <v>59</v>
      </c>
      <c r="AJ112" s="38">
        <v>0</v>
      </c>
      <c r="AK112" s="39">
        <v>130</v>
      </c>
      <c r="AL112" s="39">
        <v>0</v>
      </c>
      <c r="AM112" s="40"/>
      <c r="AN112" s="40"/>
      <c r="AO112" s="18">
        <f t="shared" si="8"/>
        <v>6</v>
      </c>
      <c r="AP112" s="251">
        <f t="shared" ca="1" si="9"/>
        <v>129</v>
      </c>
      <c r="AQ112" s="18" t="str">
        <f t="shared" ca="1" si="10"/>
        <v>Y</v>
      </c>
      <c r="AR112" s="18" t="str">
        <f t="shared" si="14"/>
        <v>Y</v>
      </c>
      <c r="AS112" s="18"/>
      <c r="AT112" s="252" t="s">
        <v>214</v>
      </c>
      <c r="AU112" s="18" t="s">
        <v>54</v>
      </c>
      <c r="AV112" s="252" t="s">
        <v>73</v>
      </c>
      <c r="AW112" s="18" t="str">
        <f t="shared" si="11"/>
        <v>MS+</v>
      </c>
      <c r="AX112" s="253">
        <f t="shared" si="12"/>
        <v>130</v>
      </c>
      <c r="AY112" s="258"/>
      <c r="AZ112" s="257"/>
    </row>
    <row r="113" spans="1:52" x14ac:dyDescent="0.25">
      <c r="A113" s="24">
        <v>2007</v>
      </c>
      <c r="B113" s="24">
        <v>4</v>
      </c>
      <c r="C113" s="25" t="s">
        <v>250</v>
      </c>
      <c r="D113" s="24" t="s">
        <v>419</v>
      </c>
      <c r="E113" s="27" t="s">
        <v>420</v>
      </c>
      <c r="F113" s="24" t="s">
        <v>76</v>
      </c>
      <c r="G113" s="27" t="s">
        <v>77</v>
      </c>
      <c r="H113" s="41">
        <v>39069</v>
      </c>
      <c r="I113" s="41">
        <v>39155</v>
      </c>
      <c r="J113" s="29">
        <v>39155</v>
      </c>
      <c r="K113" s="29">
        <v>39190</v>
      </c>
      <c r="L113" s="30">
        <v>39240</v>
      </c>
      <c r="M113" s="29">
        <v>39240</v>
      </c>
      <c r="N113" s="29">
        <v>39247</v>
      </c>
      <c r="O113" s="29">
        <v>39248</v>
      </c>
      <c r="P113" s="29">
        <v>39447</v>
      </c>
      <c r="Q113" s="42" t="s">
        <v>54</v>
      </c>
      <c r="R113" s="42" t="s">
        <v>54</v>
      </c>
      <c r="S113" s="42">
        <v>17</v>
      </c>
      <c r="T113" s="42">
        <v>12</v>
      </c>
      <c r="U113" s="37" t="s">
        <v>66</v>
      </c>
      <c r="V113" s="43">
        <v>1</v>
      </c>
      <c r="W113" s="43">
        <v>1</v>
      </c>
      <c r="X113" s="33" t="s">
        <v>56</v>
      </c>
      <c r="Y113" s="40" t="s">
        <v>213</v>
      </c>
      <c r="Z113" s="35" t="s">
        <v>57</v>
      </c>
      <c r="AA113" s="35" t="s">
        <v>57</v>
      </c>
      <c r="AB113" s="36" t="s">
        <v>56</v>
      </c>
      <c r="AC113" s="40" t="s">
        <v>271</v>
      </c>
      <c r="AD113" s="37" t="s">
        <v>149</v>
      </c>
      <c r="AE113" s="37"/>
      <c r="AF113" s="33" t="s">
        <v>214</v>
      </c>
      <c r="AG113" s="37" t="s">
        <v>54</v>
      </c>
      <c r="AH113" s="37" t="s">
        <v>59</v>
      </c>
      <c r="AI113" s="46" t="s">
        <v>80</v>
      </c>
      <c r="AJ113" s="39">
        <v>100</v>
      </c>
      <c r="AK113" s="38">
        <v>0</v>
      </c>
      <c r="AL113" s="39">
        <v>0</v>
      </c>
      <c r="AM113" s="40"/>
      <c r="AN113" s="40"/>
      <c r="AO113" s="18">
        <f t="shared" si="8"/>
        <v>6</v>
      </c>
      <c r="AP113" s="251">
        <f t="shared" ca="1" si="9"/>
        <v>129</v>
      </c>
      <c r="AQ113" s="18" t="str">
        <f t="shared" ca="1" si="10"/>
        <v>Y</v>
      </c>
      <c r="AR113" s="18" t="str">
        <f t="shared" si="14"/>
        <v>Y</v>
      </c>
      <c r="AS113" s="18"/>
      <c r="AT113" s="252" t="s">
        <v>214</v>
      </c>
      <c r="AU113" s="18" t="s">
        <v>54</v>
      </c>
      <c r="AV113" s="252" t="s">
        <v>73</v>
      </c>
      <c r="AW113" s="18" t="str">
        <f t="shared" si="11"/>
        <v>MS+</v>
      </c>
      <c r="AX113" s="253">
        <f t="shared" si="12"/>
        <v>100</v>
      </c>
      <c r="AY113" s="258"/>
      <c r="AZ113" s="257"/>
    </row>
    <row r="114" spans="1:52" x14ac:dyDescent="0.25">
      <c r="A114" s="24">
        <v>2007</v>
      </c>
      <c r="B114" s="24">
        <v>4</v>
      </c>
      <c r="C114" s="25" t="s">
        <v>250</v>
      </c>
      <c r="D114" s="24" t="s">
        <v>421</v>
      </c>
      <c r="E114" s="27" t="s">
        <v>422</v>
      </c>
      <c r="F114" s="24" t="s">
        <v>76</v>
      </c>
      <c r="G114" s="27" t="s">
        <v>77</v>
      </c>
      <c r="H114" s="41">
        <v>39106</v>
      </c>
      <c r="I114" s="41">
        <v>39161</v>
      </c>
      <c r="J114" s="29">
        <v>39161</v>
      </c>
      <c r="K114" s="29">
        <v>39185</v>
      </c>
      <c r="L114" s="30">
        <v>39240</v>
      </c>
      <c r="M114" s="29">
        <v>39240</v>
      </c>
      <c r="N114" s="29">
        <v>39247</v>
      </c>
      <c r="O114" s="29">
        <v>39248</v>
      </c>
      <c r="P114" s="29">
        <v>39447</v>
      </c>
      <c r="Q114" s="42" t="s">
        <v>54</v>
      </c>
      <c r="R114" s="42" t="s">
        <v>54</v>
      </c>
      <c r="S114" s="42">
        <v>19</v>
      </c>
      <c r="T114" s="42">
        <v>12</v>
      </c>
      <c r="U114" s="37" t="s">
        <v>55</v>
      </c>
      <c r="V114" s="43">
        <v>1</v>
      </c>
      <c r="W114" s="43">
        <v>1</v>
      </c>
      <c r="X114" s="33" t="s">
        <v>56</v>
      </c>
      <c r="Y114" s="40" t="s">
        <v>213</v>
      </c>
      <c r="Z114" s="35" t="s">
        <v>57</v>
      </c>
      <c r="AA114" s="35" t="s">
        <v>57</v>
      </c>
      <c r="AB114" s="36" t="s">
        <v>56</v>
      </c>
      <c r="AC114" s="36"/>
      <c r="AD114" s="37" t="s">
        <v>57</v>
      </c>
      <c r="AE114" s="37"/>
      <c r="AF114" s="33" t="s">
        <v>214</v>
      </c>
      <c r="AG114" s="37" t="s">
        <v>54</v>
      </c>
      <c r="AH114" s="37" t="s">
        <v>59</v>
      </c>
      <c r="AI114" s="46" t="s">
        <v>80</v>
      </c>
      <c r="AJ114" s="38">
        <v>0</v>
      </c>
      <c r="AK114" s="39">
        <v>100</v>
      </c>
      <c r="AL114" s="39">
        <v>0</v>
      </c>
      <c r="AM114" s="40"/>
      <c r="AN114" s="40"/>
      <c r="AO114" s="18">
        <f t="shared" si="8"/>
        <v>6</v>
      </c>
      <c r="AP114" s="251">
        <f t="shared" ca="1" si="9"/>
        <v>129</v>
      </c>
      <c r="AQ114" s="18" t="str">
        <f t="shared" ca="1" si="10"/>
        <v>Y</v>
      </c>
      <c r="AR114" s="18" t="str">
        <f t="shared" si="14"/>
        <v>Y</v>
      </c>
      <c r="AS114" s="18"/>
      <c r="AT114" s="252" t="s">
        <v>214</v>
      </c>
      <c r="AU114" s="18" t="s">
        <v>54</v>
      </c>
      <c r="AV114" s="252" t="s">
        <v>73</v>
      </c>
      <c r="AW114" s="18" t="str">
        <f t="shared" si="11"/>
        <v>MS+</v>
      </c>
      <c r="AX114" s="253">
        <f t="shared" si="12"/>
        <v>100</v>
      </c>
      <c r="AY114" s="258"/>
      <c r="AZ114" s="257"/>
    </row>
    <row r="115" spans="1:52" x14ac:dyDescent="0.25">
      <c r="A115" s="24">
        <v>2007</v>
      </c>
      <c r="B115" s="24">
        <v>4</v>
      </c>
      <c r="C115" s="25" t="s">
        <v>250</v>
      </c>
      <c r="D115" s="24" t="s">
        <v>423</v>
      </c>
      <c r="E115" s="27" t="s">
        <v>424</v>
      </c>
      <c r="F115" s="24" t="s">
        <v>76</v>
      </c>
      <c r="G115" s="27" t="s">
        <v>77</v>
      </c>
      <c r="H115" s="41">
        <v>38916</v>
      </c>
      <c r="I115" s="41">
        <v>39169</v>
      </c>
      <c r="J115" s="29">
        <v>39169</v>
      </c>
      <c r="K115" s="29">
        <v>39204</v>
      </c>
      <c r="L115" s="30">
        <v>39240</v>
      </c>
      <c r="M115" s="29">
        <v>39240</v>
      </c>
      <c r="N115" s="29">
        <v>39252</v>
      </c>
      <c r="O115" s="29">
        <v>39253</v>
      </c>
      <c r="P115" s="29">
        <v>39447</v>
      </c>
      <c r="Q115" s="42" t="s">
        <v>54</v>
      </c>
      <c r="R115" s="42" t="s">
        <v>54</v>
      </c>
      <c r="S115" s="42">
        <v>12</v>
      </c>
      <c r="T115" s="42">
        <v>8</v>
      </c>
      <c r="U115" s="37" t="s">
        <v>55</v>
      </c>
      <c r="V115" s="43">
        <v>1</v>
      </c>
      <c r="W115" s="43">
        <v>1</v>
      </c>
      <c r="X115" s="33" t="s">
        <v>56</v>
      </c>
      <c r="Y115" s="40" t="s">
        <v>213</v>
      </c>
      <c r="Z115" s="35" t="s">
        <v>57</v>
      </c>
      <c r="AA115" s="35" t="s">
        <v>57</v>
      </c>
      <c r="AB115" s="36" t="s">
        <v>56</v>
      </c>
      <c r="AC115" s="36"/>
      <c r="AD115" s="37" t="s">
        <v>57</v>
      </c>
      <c r="AE115" s="37"/>
      <c r="AF115" s="33" t="s">
        <v>214</v>
      </c>
      <c r="AG115" s="37" t="s">
        <v>54</v>
      </c>
      <c r="AH115" s="37" t="s">
        <v>59</v>
      </c>
      <c r="AI115" s="46" t="s">
        <v>59</v>
      </c>
      <c r="AJ115" s="38">
        <v>0</v>
      </c>
      <c r="AK115" s="39">
        <v>100</v>
      </c>
      <c r="AL115" s="39">
        <v>0</v>
      </c>
      <c r="AM115" s="40"/>
      <c r="AN115" s="40"/>
      <c r="AO115" s="18">
        <f t="shared" si="8"/>
        <v>6</v>
      </c>
      <c r="AP115" s="251">
        <f t="shared" ca="1" si="9"/>
        <v>129</v>
      </c>
      <c r="AQ115" s="18" t="str">
        <f t="shared" ca="1" si="10"/>
        <v>Y</v>
      </c>
      <c r="AR115" s="18" t="str">
        <f t="shared" si="14"/>
        <v>Y</v>
      </c>
      <c r="AS115" s="18"/>
      <c r="AT115" s="252" t="s">
        <v>214</v>
      </c>
      <c r="AU115" s="18" t="s">
        <v>54</v>
      </c>
      <c r="AV115" s="252" t="s">
        <v>73</v>
      </c>
      <c r="AW115" s="18" t="str">
        <f t="shared" si="11"/>
        <v>MS+</v>
      </c>
      <c r="AX115" s="253">
        <f t="shared" si="12"/>
        <v>100</v>
      </c>
      <c r="AY115" s="258"/>
      <c r="AZ115" s="257"/>
    </row>
    <row r="116" spans="1:52" x14ac:dyDescent="0.25">
      <c r="A116" s="24">
        <v>2007</v>
      </c>
      <c r="B116" s="24">
        <v>4</v>
      </c>
      <c r="C116" s="25" t="s">
        <v>250</v>
      </c>
      <c r="D116" s="24" t="s">
        <v>425</v>
      </c>
      <c r="E116" s="27" t="s">
        <v>426</v>
      </c>
      <c r="F116" s="24" t="s">
        <v>64</v>
      </c>
      <c r="G116" s="27" t="s">
        <v>91</v>
      </c>
      <c r="H116" s="41">
        <v>38994</v>
      </c>
      <c r="I116" s="41">
        <v>39163</v>
      </c>
      <c r="J116" s="29">
        <v>39163</v>
      </c>
      <c r="K116" s="29">
        <v>39199</v>
      </c>
      <c r="L116" s="30">
        <v>39240</v>
      </c>
      <c r="M116" s="29">
        <v>39268</v>
      </c>
      <c r="N116" s="29">
        <v>39350</v>
      </c>
      <c r="O116" s="29">
        <v>39352</v>
      </c>
      <c r="P116" s="29">
        <v>39478</v>
      </c>
      <c r="Q116" s="42" t="s">
        <v>54</v>
      </c>
      <c r="R116" s="42" t="s">
        <v>54</v>
      </c>
      <c r="S116" s="42">
        <v>11</v>
      </c>
      <c r="T116" s="42">
        <v>6</v>
      </c>
      <c r="U116" s="37" t="s">
        <v>66</v>
      </c>
      <c r="V116" s="43">
        <v>1</v>
      </c>
      <c r="W116" s="43">
        <v>1</v>
      </c>
      <c r="X116" s="33" t="s">
        <v>56</v>
      </c>
      <c r="Y116" s="33"/>
      <c r="Z116" s="35" t="s">
        <v>57</v>
      </c>
      <c r="AA116" s="35" t="s">
        <v>57</v>
      </c>
      <c r="AB116" s="36" t="s">
        <v>56</v>
      </c>
      <c r="AC116" s="40" t="s">
        <v>427</v>
      </c>
      <c r="AD116" s="37" t="s">
        <v>106</v>
      </c>
      <c r="AE116" s="37"/>
      <c r="AF116" s="33" t="s">
        <v>132</v>
      </c>
      <c r="AG116" s="37" t="s">
        <v>54</v>
      </c>
      <c r="AH116" s="37" t="s">
        <v>59</v>
      </c>
      <c r="AI116" s="46" t="s">
        <v>59</v>
      </c>
      <c r="AJ116" s="39">
        <v>200</v>
      </c>
      <c r="AK116" s="38">
        <v>0</v>
      </c>
      <c r="AL116" s="39">
        <v>0</v>
      </c>
      <c r="AM116" s="40"/>
      <c r="AN116" s="40"/>
      <c r="AO116" s="18">
        <f t="shared" si="8"/>
        <v>7</v>
      </c>
      <c r="AP116" s="251">
        <f t="shared" ca="1" si="9"/>
        <v>128</v>
      </c>
      <c r="AQ116" s="18" t="str">
        <f t="shared" ca="1" si="10"/>
        <v>Y</v>
      </c>
      <c r="AR116" s="18" t="str">
        <f t="shared" si="14"/>
        <v>Y</v>
      </c>
      <c r="AS116" s="18"/>
      <c r="AT116" s="252" t="s">
        <v>132</v>
      </c>
      <c r="AU116" s="18" t="s">
        <v>54</v>
      </c>
      <c r="AV116" s="252" t="s">
        <v>73</v>
      </c>
      <c r="AW116" s="18" t="str">
        <f t="shared" si="11"/>
        <v>MS+</v>
      </c>
      <c r="AX116" s="253">
        <f t="shared" si="12"/>
        <v>200</v>
      </c>
      <c r="AY116" s="258"/>
      <c r="AZ116" s="257"/>
    </row>
    <row r="117" spans="1:52" x14ac:dyDescent="0.25">
      <c r="A117" s="24">
        <v>2007</v>
      </c>
      <c r="B117" s="24">
        <v>4</v>
      </c>
      <c r="C117" s="25" t="s">
        <v>250</v>
      </c>
      <c r="D117" s="24" t="s">
        <v>428</v>
      </c>
      <c r="E117" s="27" t="s">
        <v>429</v>
      </c>
      <c r="F117" s="24" t="s">
        <v>135</v>
      </c>
      <c r="G117" s="27" t="s">
        <v>163</v>
      </c>
      <c r="H117" s="41">
        <v>39115</v>
      </c>
      <c r="I117" s="41">
        <v>39162</v>
      </c>
      <c r="J117" s="29">
        <v>39162</v>
      </c>
      <c r="K117" s="29">
        <v>39192</v>
      </c>
      <c r="L117" s="30">
        <v>39247</v>
      </c>
      <c r="M117" s="29">
        <v>39248</v>
      </c>
      <c r="N117" s="29">
        <v>39266</v>
      </c>
      <c r="O117" s="29">
        <v>39273</v>
      </c>
      <c r="P117" s="29">
        <v>39478</v>
      </c>
      <c r="Q117" s="42" t="s">
        <v>54</v>
      </c>
      <c r="R117" s="42" t="s">
        <v>54</v>
      </c>
      <c r="S117" s="42">
        <v>9</v>
      </c>
      <c r="T117" s="42">
        <v>11</v>
      </c>
      <c r="U117" s="37" t="s">
        <v>55</v>
      </c>
      <c r="V117" s="43">
        <v>1</v>
      </c>
      <c r="W117" s="43">
        <v>1</v>
      </c>
      <c r="X117" s="33" t="s">
        <v>56</v>
      </c>
      <c r="Y117" s="33"/>
      <c r="Z117" s="35" t="s">
        <v>57</v>
      </c>
      <c r="AA117" s="35" t="s">
        <v>57</v>
      </c>
      <c r="AB117" s="40" t="s">
        <v>54</v>
      </c>
      <c r="AC117" s="40" t="s">
        <v>164</v>
      </c>
      <c r="AD117" s="37" t="s">
        <v>106</v>
      </c>
      <c r="AE117" s="37"/>
      <c r="AF117" s="33" t="s">
        <v>132</v>
      </c>
      <c r="AG117" s="37" t="s">
        <v>54</v>
      </c>
      <c r="AH117" s="37" t="s">
        <v>59</v>
      </c>
      <c r="AI117" s="46" t="s">
        <v>59</v>
      </c>
      <c r="AJ117" s="39">
        <v>0</v>
      </c>
      <c r="AK117" s="38">
        <v>20</v>
      </c>
      <c r="AL117" s="39">
        <v>0</v>
      </c>
      <c r="AM117" s="40"/>
      <c r="AN117" s="40"/>
      <c r="AO117" s="18">
        <f t="shared" si="8"/>
        <v>7</v>
      </c>
      <c r="AP117" s="251">
        <f t="shared" ca="1" si="9"/>
        <v>128</v>
      </c>
      <c r="AQ117" s="18" t="str">
        <f t="shared" ca="1" si="10"/>
        <v>Y</v>
      </c>
      <c r="AR117" s="18" t="str">
        <f t="shared" si="14"/>
        <v>Y</v>
      </c>
      <c r="AS117" s="185"/>
      <c r="AT117" s="252" t="s">
        <v>132</v>
      </c>
      <c r="AU117" s="18" t="s">
        <v>54</v>
      </c>
      <c r="AV117" s="252" t="s">
        <v>73</v>
      </c>
      <c r="AW117" s="18" t="str">
        <f t="shared" si="11"/>
        <v>MS+</v>
      </c>
      <c r="AX117" s="253">
        <f t="shared" si="12"/>
        <v>20</v>
      </c>
      <c r="AY117" s="258"/>
      <c r="AZ117" s="257"/>
    </row>
    <row r="118" spans="1:52" x14ac:dyDescent="0.25">
      <c r="A118" s="24">
        <v>2007</v>
      </c>
      <c r="B118" s="24">
        <v>4</v>
      </c>
      <c r="C118" s="25" t="s">
        <v>250</v>
      </c>
      <c r="D118" s="24" t="s">
        <v>430</v>
      </c>
      <c r="E118" s="27" t="s">
        <v>431</v>
      </c>
      <c r="F118" s="24" t="s">
        <v>64</v>
      </c>
      <c r="G118" s="27" t="s">
        <v>432</v>
      </c>
      <c r="H118" s="41">
        <v>38939</v>
      </c>
      <c r="I118" s="41">
        <v>39181</v>
      </c>
      <c r="J118" s="29">
        <v>39181</v>
      </c>
      <c r="K118" s="29">
        <v>39205</v>
      </c>
      <c r="L118" s="30">
        <v>39247</v>
      </c>
      <c r="M118" s="29">
        <v>39416</v>
      </c>
      <c r="N118" s="29">
        <v>39505</v>
      </c>
      <c r="O118" s="29">
        <v>39787</v>
      </c>
      <c r="P118" s="29">
        <v>39813</v>
      </c>
      <c r="Q118" s="42" t="s">
        <v>54</v>
      </c>
      <c r="R118" s="46" t="s">
        <v>54</v>
      </c>
      <c r="S118" s="46">
        <v>0</v>
      </c>
      <c r="T118" s="46">
        <v>6</v>
      </c>
      <c r="U118" s="37" t="s">
        <v>66</v>
      </c>
      <c r="V118" s="43">
        <v>1</v>
      </c>
      <c r="W118" s="43">
        <v>1</v>
      </c>
      <c r="X118" s="33" t="s">
        <v>56</v>
      </c>
      <c r="Y118" s="33"/>
      <c r="Z118" s="35" t="s">
        <v>57</v>
      </c>
      <c r="AA118" s="35" t="s">
        <v>57</v>
      </c>
      <c r="AB118" s="36" t="s">
        <v>56</v>
      </c>
      <c r="AC118" s="36"/>
      <c r="AD118" s="37" t="s">
        <v>57</v>
      </c>
      <c r="AE118" s="37"/>
      <c r="AF118" s="33" t="s">
        <v>88</v>
      </c>
      <c r="AG118" s="37" t="s">
        <v>54</v>
      </c>
      <c r="AH118" s="37" t="s">
        <v>59</v>
      </c>
      <c r="AI118" s="46" t="s">
        <v>80</v>
      </c>
      <c r="AJ118" s="38">
        <v>30</v>
      </c>
      <c r="AK118" s="39">
        <v>0</v>
      </c>
      <c r="AL118" s="39">
        <v>0</v>
      </c>
      <c r="AM118" s="40"/>
      <c r="AN118" s="40"/>
      <c r="AO118" s="18">
        <f t="shared" si="8"/>
        <v>18</v>
      </c>
      <c r="AP118" s="251">
        <f t="shared" ca="1" si="9"/>
        <v>117</v>
      </c>
      <c r="AQ118" s="18" t="str">
        <f t="shared" ca="1" si="10"/>
        <v>Y</v>
      </c>
      <c r="AR118" s="18" t="str">
        <f t="shared" si="14"/>
        <v>Y</v>
      </c>
      <c r="AS118" s="185"/>
      <c r="AT118" s="252" t="s">
        <v>88</v>
      </c>
      <c r="AU118" s="18" t="s">
        <v>54</v>
      </c>
      <c r="AV118" s="252" t="s">
        <v>73</v>
      </c>
      <c r="AW118" s="18" t="str">
        <f t="shared" si="11"/>
        <v>MS+</v>
      </c>
      <c r="AX118" s="253">
        <f t="shared" si="12"/>
        <v>30</v>
      </c>
      <c r="AY118" s="258"/>
      <c r="AZ118" s="257"/>
    </row>
    <row r="119" spans="1:52" x14ac:dyDescent="0.25">
      <c r="A119" s="24">
        <v>2007</v>
      </c>
      <c r="B119" s="24">
        <v>4</v>
      </c>
      <c r="C119" s="25" t="s">
        <v>250</v>
      </c>
      <c r="D119" s="24" t="s">
        <v>433</v>
      </c>
      <c r="E119" s="27" t="s">
        <v>434</v>
      </c>
      <c r="F119" s="24" t="s">
        <v>52</v>
      </c>
      <c r="G119" s="27" t="s">
        <v>109</v>
      </c>
      <c r="H119" s="41">
        <v>39118</v>
      </c>
      <c r="I119" s="41">
        <v>39161</v>
      </c>
      <c r="J119" s="29">
        <v>39161</v>
      </c>
      <c r="K119" s="29">
        <v>39212</v>
      </c>
      <c r="L119" s="30">
        <v>39252</v>
      </c>
      <c r="M119" s="29">
        <v>39262</v>
      </c>
      <c r="N119" s="29">
        <v>39314</v>
      </c>
      <c r="O119" s="29">
        <v>39609</v>
      </c>
      <c r="P119" s="29">
        <v>39629</v>
      </c>
      <c r="Q119" s="42" t="s">
        <v>54</v>
      </c>
      <c r="R119" s="42" t="s">
        <v>54</v>
      </c>
      <c r="S119" s="42">
        <v>30</v>
      </c>
      <c r="T119" s="42">
        <f>10+7</f>
        <v>17</v>
      </c>
      <c r="U119" s="37" t="s">
        <v>55</v>
      </c>
      <c r="V119" s="43">
        <v>2</v>
      </c>
      <c r="W119" s="43">
        <v>2</v>
      </c>
      <c r="X119" s="33" t="s">
        <v>56</v>
      </c>
      <c r="Y119" s="33"/>
      <c r="Z119" s="35" t="s">
        <v>57</v>
      </c>
      <c r="AA119" s="35" t="s">
        <v>57</v>
      </c>
      <c r="AB119" s="36" t="s">
        <v>56</v>
      </c>
      <c r="AC119" s="40" t="s">
        <v>284</v>
      </c>
      <c r="AD119" s="37" t="s">
        <v>149</v>
      </c>
      <c r="AE119" s="37"/>
      <c r="AF119" s="33" t="s">
        <v>132</v>
      </c>
      <c r="AG119" s="37" t="s">
        <v>54</v>
      </c>
      <c r="AH119" s="37" t="s">
        <v>80</v>
      </c>
      <c r="AI119" s="46" t="s">
        <v>80</v>
      </c>
      <c r="AJ119" s="38">
        <v>0</v>
      </c>
      <c r="AK119" s="39">
        <v>50</v>
      </c>
      <c r="AL119" s="39">
        <v>0</v>
      </c>
      <c r="AM119" s="40"/>
      <c r="AN119" s="40"/>
      <c r="AO119" s="18">
        <f t="shared" si="8"/>
        <v>12</v>
      </c>
      <c r="AP119" s="251">
        <f t="shared" ca="1" si="9"/>
        <v>123</v>
      </c>
      <c r="AQ119" s="18" t="str">
        <f t="shared" ca="1" si="10"/>
        <v>Y</v>
      </c>
      <c r="AR119" s="18" t="str">
        <f t="shared" si="14"/>
        <v>Y</v>
      </c>
      <c r="AS119" s="185"/>
      <c r="AT119" s="252" t="s">
        <v>132</v>
      </c>
      <c r="AU119" s="18" t="s">
        <v>54</v>
      </c>
      <c r="AV119" s="252" t="s">
        <v>73</v>
      </c>
      <c r="AW119" s="18" t="str">
        <f t="shared" si="11"/>
        <v>MS+</v>
      </c>
      <c r="AX119" s="253">
        <f t="shared" si="12"/>
        <v>50</v>
      </c>
      <c r="AY119" s="258"/>
      <c r="AZ119" s="257"/>
    </row>
    <row r="120" spans="1:52" x14ac:dyDescent="0.25">
      <c r="A120" s="24">
        <v>2007</v>
      </c>
      <c r="B120" s="24">
        <v>4</v>
      </c>
      <c r="C120" s="25" t="s">
        <v>250</v>
      </c>
      <c r="D120" s="24" t="s">
        <v>435</v>
      </c>
      <c r="E120" s="44" t="s">
        <v>436</v>
      </c>
      <c r="F120" s="24" t="s">
        <v>76</v>
      </c>
      <c r="G120" s="27" t="s">
        <v>264</v>
      </c>
      <c r="H120" s="41">
        <v>39129</v>
      </c>
      <c r="I120" s="41">
        <v>39163</v>
      </c>
      <c r="J120" s="29">
        <v>39163</v>
      </c>
      <c r="K120" s="29">
        <v>39191</v>
      </c>
      <c r="L120" s="30">
        <v>39253</v>
      </c>
      <c r="M120" s="29">
        <v>39255</v>
      </c>
      <c r="N120" s="29">
        <v>39255</v>
      </c>
      <c r="O120" s="29">
        <v>39260</v>
      </c>
      <c r="P120" s="29">
        <v>39629</v>
      </c>
      <c r="Q120" s="42" t="s">
        <v>54</v>
      </c>
      <c r="R120" s="42" t="s">
        <v>54</v>
      </c>
      <c r="S120" s="42">
        <v>0</v>
      </c>
      <c r="T120" s="42">
        <v>9</v>
      </c>
      <c r="U120" s="37" t="s">
        <v>55</v>
      </c>
      <c r="V120" s="43">
        <v>1</v>
      </c>
      <c r="W120" s="43">
        <v>1</v>
      </c>
      <c r="X120" s="33" t="s">
        <v>56</v>
      </c>
      <c r="Y120" s="33"/>
      <c r="Z120" s="35" t="s">
        <v>57</v>
      </c>
      <c r="AA120" s="35" t="s">
        <v>54</v>
      </c>
      <c r="AB120" s="36" t="s">
        <v>56</v>
      </c>
      <c r="AC120" s="40" t="s">
        <v>265</v>
      </c>
      <c r="AD120" s="37" t="s">
        <v>149</v>
      </c>
      <c r="AE120" s="37"/>
      <c r="AF120" s="33" t="s">
        <v>214</v>
      </c>
      <c r="AG120" s="37" t="s">
        <v>54</v>
      </c>
      <c r="AH120" s="37" t="s">
        <v>59</v>
      </c>
      <c r="AI120" s="46" t="s">
        <v>59</v>
      </c>
      <c r="AJ120" s="38">
        <v>0</v>
      </c>
      <c r="AK120" s="39">
        <v>12</v>
      </c>
      <c r="AL120" s="39">
        <v>0</v>
      </c>
      <c r="AM120" s="40"/>
      <c r="AN120" s="40"/>
      <c r="AO120" s="18">
        <f t="shared" si="8"/>
        <v>12</v>
      </c>
      <c r="AP120" s="251">
        <f t="shared" ca="1" si="9"/>
        <v>123</v>
      </c>
      <c r="AQ120" s="18" t="str">
        <f t="shared" ca="1" si="10"/>
        <v>Y</v>
      </c>
      <c r="AR120" s="18" t="str">
        <f t="shared" si="14"/>
        <v>Y</v>
      </c>
      <c r="AS120" s="18"/>
      <c r="AT120" s="252" t="s">
        <v>214</v>
      </c>
      <c r="AU120" s="18" t="s">
        <v>54</v>
      </c>
      <c r="AV120" s="252" t="s">
        <v>73</v>
      </c>
      <c r="AW120" s="18" t="str">
        <f t="shared" si="11"/>
        <v>MS+</v>
      </c>
      <c r="AX120" s="253">
        <f t="shared" si="12"/>
        <v>12</v>
      </c>
      <c r="AY120" s="258"/>
      <c r="AZ120" s="257"/>
    </row>
    <row r="121" spans="1:52" x14ac:dyDescent="0.25">
      <c r="A121" s="24">
        <v>2007</v>
      </c>
      <c r="B121" s="24">
        <v>4</v>
      </c>
      <c r="C121" s="25" t="s">
        <v>250</v>
      </c>
      <c r="D121" s="24" t="s">
        <v>437</v>
      </c>
      <c r="E121" s="27" t="s">
        <v>438</v>
      </c>
      <c r="F121" s="24" t="s">
        <v>52</v>
      </c>
      <c r="G121" s="27" t="s">
        <v>248</v>
      </c>
      <c r="H121" s="41">
        <v>38813</v>
      </c>
      <c r="I121" s="41">
        <v>38915</v>
      </c>
      <c r="J121" s="29">
        <v>38915</v>
      </c>
      <c r="K121" s="29">
        <v>39126</v>
      </c>
      <c r="L121" s="30">
        <v>39253</v>
      </c>
      <c r="M121" s="29">
        <v>39281</v>
      </c>
      <c r="N121" s="29">
        <v>39314</v>
      </c>
      <c r="O121" s="29">
        <v>39323</v>
      </c>
      <c r="P121" s="29">
        <v>39447</v>
      </c>
      <c r="Q121" s="42" t="s">
        <v>54</v>
      </c>
      <c r="R121" s="42" t="s">
        <v>54</v>
      </c>
      <c r="S121" s="42">
        <v>89</v>
      </c>
      <c r="T121" s="42">
        <v>10</v>
      </c>
      <c r="U121" s="37" t="s">
        <v>55</v>
      </c>
      <c r="V121" s="43">
        <v>1</v>
      </c>
      <c r="W121" s="43">
        <v>1</v>
      </c>
      <c r="X121" s="33" t="s">
        <v>56</v>
      </c>
      <c r="Y121" s="33"/>
      <c r="Z121" s="35" t="s">
        <v>57</v>
      </c>
      <c r="AA121" s="35" t="s">
        <v>57</v>
      </c>
      <c r="AB121" s="40" t="s">
        <v>54</v>
      </c>
      <c r="AC121" s="40" t="s">
        <v>249</v>
      </c>
      <c r="AD121" s="37" t="s">
        <v>149</v>
      </c>
      <c r="AE121" s="37"/>
      <c r="AF121" s="33" t="s">
        <v>132</v>
      </c>
      <c r="AG121" s="37" t="s">
        <v>54</v>
      </c>
      <c r="AH121" s="37" t="s">
        <v>80</v>
      </c>
      <c r="AI121" s="46" t="s">
        <v>80</v>
      </c>
      <c r="AJ121" s="38">
        <v>0</v>
      </c>
      <c r="AK121" s="39">
        <v>20</v>
      </c>
      <c r="AL121" s="39">
        <v>0</v>
      </c>
      <c r="AM121" s="40"/>
      <c r="AN121" s="40"/>
      <c r="AO121" s="18">
        <f t="shared" si="8"/>
        <v>6</v>
      </c>
      <c r="AP121" s="251">
        <f t="shared" ca="1" si="9"/>
        <v>129</v>
      </c>
      <c r="AQ121" s="18" t="str">
        <f t="shared" ca="1" si="10"/>
        <v>Y</v>
      </c>
      <c r="AR121" s="18" t="str">
        <f t="shared" si="14"/>
        <v>Y</v>
      </c>
      <c r="AS121" s="18"/>
      <c r="AT121" s="252" t="s">
        <v>132</v>
      </c>
      <c r="AU121" s="18" t="s">
        <v>54</v>
      </c>
      <c r="AV121" s="252" t="s">
        <v>73</v>
      </c>
      <c r="AW121" s="18" t="str">
        <f t="shared" si="11"/>
        <v>MS+</v>
      </c>
      <c r="AX121" s="253">
        <f t="shared" si="12"/>
        <v>20</v>
      </c>
      <c r="AY121" s="258"/>
      <c r="AZ121" s="257"/>
    </row>
    <row r="122" spans="1:52" x14ac:dyDescent="0.25">
      <c r="A122" s="24">
        <v>2007</v>
      </c>
      <c r="B122" s="24">
        <v>4</v>
      </c>
      <c r="C122" s="25" t="s">
        <v>250</v>
      </c>
      <c r="D122" s="24" t="s">
        <v>439</v>
      </c>
      <c r="E122" s="27" t="s">
        <v>440</v>
      </c>
      <c r="F122" s="24" t="s">
        <v>76</v>
      </c>
      <c r="G122" s="27" t="s">
        <v>196</v>
      </c>
      <c r="H122" s="41">
        <v>39197</v>
      </c>
      <c r="I122" s="41">
        <v>39211</v>
      </c>
      <c r="J122" s="29">
        <v>39211</v>
      </c>
      <c r="K122" s="29">
        <v>39218</v>
      </c>
      <c r="L122" s="30">
        <v>39254</v>
      </c>
      <c r="M122" s="29">
        <v>39256</v>
      </c>
      <c r="N122" s="29">
        <v>39258</v>
      </c>
      <c r="O122" s="29">
        <v>39259</v>
      </c>
      <c r="P122" s="29">
        <v>39447</v>
      </c>
      <c r="Q122" s="42" t="s">
        <v>54</v>
      </c>
      <c r="R122" s="42" t="s">
        <v>54</v>
      </c>
      <c r="S122" s="42">
        <v>5</v>
      </c>
      <c r="T122" s="42">
        <v>12</v>
      </c>
      <c r="U122" s="37" t="s">
        <v>55</v>
      </c>
      <c r="V122" s="43">
        <v>1</v>
      </c>
      <c r="W122" s="43">
        <v>1</v>
      </c>
      <c r="X122" s="33" t="s">
        <v>56</v>
      </c>
      <c r="Y122" s="33"/>
      <c r="Z122" s="35" t="s">
        <v>57</v>
      </c>
      <c r="AA122" s="35" t="s">
        <v>57</v>
      </c>
      <c r="AB122" s="36" t="s">
        <v>56</v>
      </c>
      <c r="AC122" s="40" t="s">
        <v>240</v>
      </c>
      <c r="AD122" s="37" t="s">
        <v>106</v>
      </c>
      <c r="AE122" s="37"/>
      <c r="AF122" s="33" t="s">
        <v>214</v>
      </c>
      <c r="AG122" s="37" t="s">
        <v>54</v>
      </c>
      <c r="AH122" s="37" t="s">
        <v>59</v>
      </c>
      <c r="AI122" s="46" t="s">
        <v>59</v>
      </c>
      <c r="AJ122" s="38">
        <v>0</v>
      </c>
      <c r="AK122" s="39">
        <v>100</v>
      </c>
      <c r="AL122" s="39">
        <v>0</v>
      </c>
      <c r="AM122" s="40"/>
      <c r="AN122" s="40"/>
      <c r="AO122" s="18">
        <f t="shared" si="8"/>
        <v>6</v>
      </c>
      <c r="AP122" s="251">
        <f t="shared" ca="1" si="9"/>
        <v>129</v>
      </c>
      <c r="AQ122" s="18" t="str">
        <f t="shared" ca="1" si="10"/>
        <v>Y</v>
      </c>
      <c r="AR122" s="18" t="str">
        <f t="shared" si="14"/>
        <v>Y</v>
      </c>
      <c r="AS122" s="18"/>
      <c r="AT122" s="252" t="s">
        <v>214</v>
      </c>
      <c r="AU122" s="18" t="s">
        <v>54</v>
      </c>
      <c r="AV122" s="252" t="s">
        <v>73</v>
      </c>
      <c r="AW122" s="18" t="str">
        <f t="shared" si="11"/>
        <v>MS+</v>
      </c>
      <c r="AX122" s="253">
        <f t="shared" si="12"/>
        <v>100</v>
      </c>
      <c r="AY122" s="258"/>
      <c r="AZ122" s="257"/>
    </row>
    <row r="123" spans="1:52" x14ac:dyDescent="0.25">
      <c r="A123" s="24">
        <v>2007</v>
      </c>
      <c r="B123" s="24">
        <v>4</v>
      </c>
      <c r="C123" s="25" t="s">
        <v>250</v>
      </c>
      <c r="D123" s="24" t="s">
        <v>441</v>
      </c>
      <c r="E123" s="27" t="s">
        <v>442</v>
      </c>
      <c r="F123" s="24" t="s">
        <v>69</v>
      </c>
      <c r="G123" s="27" t="s">
        <v>126</v>
      </c>
      <c r="H123" s="41">
        <v>39149</v>
      </c>
      <c r="I123" s="41">
        <v>39196</v>
      </c>
      <c r="J123" s="29">
        <v>39196</v>
      </c>
      <c r="K123" s="29">
        <v>39219</v>
      </c>
      <c r="L123" s="30">
        <v>39254</v>
      </c>
      <c r="M123" s="29">
        <v>39344</v>
      </c>
      <c r="N123" s="29">
        <v>39419</v>
      </c>
      <c r="O123" s="29">
        <v>39442</v>
      </c>
      <c r="P123" s="29">
        <v>39447</v>
      </c>
      <c r="Q123" s="42" t="s">
        <v>54</v>
      </c>
      <c r="R123" s="46" t="s">
        <v>54</v>
      </c>
      <c r="S123" s="46">
        <v>28</v>
      </c>
      <c r="T123" s="46">
        <v>12</v>
      </c>
      <c r="U123" s="37" t="s">
        <v>55</v>
      </c>
      <c r="V123" s="43">
        <v>1</v>
      </c>
      <c r="W123" s="43">
        <v>1</v>
      </c>
      <c r="X123" s="33" t="s">
        <v>56</v>
      </c>
      <c r="Y123" s="33"/>
      <c r="Z123" s="35" t="s">
        <v>57</v>
      </c>
      <c r="AA123" s="35" t="s">
        <v>57</v>
      </c>
      <c r="AB123" s="40" t="s">
        <v>54</v>
      </c>
      <c r="AC123" s="40" t="s">
        <v>443</v>
      </c>
      <c r="AD123" s="37" t="s">
        <v>72</v>
      </c>
      <c r="AE123" s="37"/>
      <c r="AF123" s="33" t="s">
        <v>132</v>
      </c>
      <c r="AG123" s="37" t="s">
        <v>54</v>
      </c>
      <c r="AH123" s="37" t="s">
        <v>80</v>
      </c>
      <c r="AI123" s="46" t="s">
        <v>59</v>
      </c>
      <c r="AJ123" s="38">
        <v>0</v>
      </c>
      <c r="AK123" s="39">
        <v>175</v>
      </c>
      <c r="AL123" s="39">
        <v>0</v>
      </c>
      <c r="AM123" s="40"/>
      <c r="AN123" s="40"/>
      <c r="AO123" s="18">
        <f t="shared" si="8"/>
        <v>6</v>
      </c>
      <c r="AP123" s="251">
        <f t="shared" ca="1" si="9"/>
        <v>129</v>
      </c>
      <c r="AQ123" s="18" t="str">
        <f t="shared" ca="1" si="10"/>
        <v>Y</v>
      </c>
      <c r="AR123" s="18" t="str">
        <f t="shared" si="14"/>
        <v>Y</v>
      </c>
      <c r="AS123" s="185"/>
      <c r="AT123" s="252" t="s">
        <v>132</v>
      </c>
      <c r="AU123" s="18" t="s">
        <v>54</v>
      </c>
      <c r="AV123" s="252" t="s">
        <v>73</v>
      </c>
      <c r="AW123" s="18" t="str">
        <f t="shared" si="11"/>
        <v>MS+</v>
      </c>
      <c r="AX123" s="253">
        <f t="shared" si="12"/>
        <v>175</v>
      </c>
      <c r="AY123" s="258"/>
      <c r="AZ123" s="257"/>
    </row>
    <row r="124" spans="1:52" x14ac:dyDescent="0.25">
      <c r="A124" s="24">
        <v>2007</v>
      </c>
      <c r="B124" s="24">
        <v>4</v>
      </c>
      <c r="C124" s="25" t="s">
        <v>250</v>
      </c>
      <c r="D124" s="24" t="s">
        <v>444</v>
      </c>
      <c r="E124" s="44" t="s">
        <v>445</v>
      </c>
      <c r="F124" s="24" t="s">
        <v>135</v>
      </c>
      <c r="G124" s="27" t="s">
        <v>298</v>
      </c>
      <c r="H124" s="41">
        <v>39157</v>
      </c>
      <c r="I124" s="41">
        <v>39157</v>
      </c>
      <c r="J124" s="29">
        <v>39225</v>
      </c>
      <c r="K124" s="29">
        <v>39232</v>
      </c>
      <c r="L124" s="30">
        <v>39261</v>
      </c>
      <c r="M124" s="29">
        <v>39262</v>
      </c>
      <c r="N124" s="29">
        <v>39281</v>
      </c>
      <c r="O124" s="29">
        <v>39283</v>
      </c>
      <c r="P124" s="29">
        <v>39721</v>
      </c>
      <c r="Q124" s="42" t="s">
        <v>54</v>
      </c>
      <c r="R124" s="42" t="s">
        <v>54</v>
      </c>
      <c r="S124" s="24">
        <v>15</v>
      </c>
      <c r="T124" s="24">
        <v>8</v>
      </c>
      <c r="U124" s="37" t="s">
        <v>66</v>
      </c>
      <c r="V124" s="43">
        <v>1</v>
      </c>
      <c r="W124" s="43">
        <v>1</v>
      </c>
      <c r="X124" s="33" t="s">
        <v>56</v>
      </c>
      <c r="Y124" s="33"/>
      <c r="Z124" s="35" t="s">
        <v>57</v>
      </c>
      <c r="AA124" s="35" t="s">
        <v>57</v>
      </c>
      <c r="AB124" s="36" t="s">
        <v>56</v>
      </c>
      <c r="AC124" s="40" t="s">
        <v>446</v>
      </c>
      <c r="AD124" s="37" t="s">
        <v>72</v>
      </c>
      <c r="AE124" s="37"/>
      <c r="AF124" s="33" t="s">
        <v>88</v>
      </c>
      <c r="AG124" s="37" t="s">
        <v>54</v>
      </c>
      <c r="AH124" s="37" t="s">
        <v>59</v>
      </c>
      <c r="AI124" s="46" t="s">
        <v>59</v>
      </c>
      <c r="AJ124" s="38">
        <v>500</v>
      </c>
      <c r="AK124" s="39">
        <v>0</v>
      </c>
      <c r="AL124" s="39">
        <v>0</v>
      </c>
      <c r="AM124" s="40"/>
      <c r="AN124" s="40"/>
      <c r="AO124" s="18">
        <f t="shared" si="8"/>
        <v>15</v>
      </c>
      <c r="AP124" s="251">
        <f t="shared" ca="1" si="9"/>
        <v>120</v>
      </c>
      <c r="AQ124" s="18" t="str">
        <f t="shared" ca="1" si="10"/>
        <v>Y</v>
      </c>
      <c r="AR124" s="18" t="str">
        <f t="shared" si="14"/>
        <v>Y</v>
      </c>
      <c r="AS124" s="18"/>
      <c r="AT124" s="252" t="s">
        <v>88</v>
      </c>
      <c r="AU124" s="18" t="s">
        <v>54</v>
      </c>
      <c r="AV124" s="252" t="s">
        <v>73</v>
      </c>
      <c r="AW124" s="18" t="str">
        <f t="shared" si="11"/>
        <v>MS+</v>
      </c>
      <c r="AX124" s="253">
        <f t="shared" si="12"/>
        <v>500</v>
      </c>
      <c r="AY124" s="258"/>
      <c r="AZ124" s="257"/>
    </row>
    <row r="125" spans="1:52" x14ac:dyDescent="0.25">
      <c r="A125" s="24">
        <v>2007</v>
      </c>
      <c r="B125" s="24">
        <v>4</v>
      </c>
      <c r="C125" s="25" t="s">
        <v>250</v>
      </c>
      <c r="D125" s="24" t="s">
        <v>447</v>
      </c>
      <c r="E125" s="27" t="s">
        <v>448</v>
      </c>
      <c r="F125" s="24" t="s">
        <v>52</v>
      </c>
      <c r="G125" s="27" t="s">
        <v>330</v>
      </c>
      <c r="H125" s="41">
        <v>39090</v>
      </c>
      <c r="I125" s="41">
        <v>39169</v>
      </c>
      <c r="J125" s="29">
        <v>39202</v>
      </c>
      <c r="K125" s="29">
        <v>39211</v>
      </c>
      <c r="L125" s="30">
        <v>39261</v>
      </c>
      <c r="M125" s="29">
        <v>39276</v>
      </c>
      <c r="N125" s="29">
        <v>39415</v>
      </c>
      <c r="O125" s="29">
        <v>39560</v>
      </c>
      <c r="P125" s="29">
        <v>39629</v>
      </c>
      <c r="Q125" s="42" t="s">
        <v>54</v>
      </c>
      <c r="R125" s="42" t="s">
        <v>54</v>
      </c>
      <c r="S125" s="24">
        <v>0</v>
      </c>
      <c r="T125" s="24">
        <v>12</v>
      </c>
      <c r="U125" s="37" t="s">
        <v>55</v>
      </c>
      <c r="V125" s="43">
        <v>1</v>
      </c>
      <c r="W125" s="43">
        <v>1</v>
      </c>
      <c r="X125" s="33" t="s">
        <v>56</v>
      </c>
      <c r="Y125" s="33"/>
      <c r="Z125" s="35" t="s">
        <v>57</v>
      </c>
      <c r="AA125" s="35" t="s">
        <v>57</v>
      </c>
      <c r="AB125" s="40" t="s">
        <v>54</v>
      </c>
      <c r="AC125" s="40" t="s">
        <v>449</v>
      </c>
      <c r="AD125" s="37" t="s">
        <v>72</v>
      </c>
      <c r="AE125" s="37"/>
      <c r="AF125" s="33" t="s">
        <v>132</v>
      </c>
      <c r="AG125" s="37" t="s">
        <v>54</v>
      </c>
      <c r="AH125" s="37" t="s">
        <v>80</v>
      </c>
      <c r="AI125" s="46" t="s">
        <v>60</v>
      </c>
      <c r="AJ125" s="39">
        <v>0</v>
      </c>
      <c r="AK125" s="38">
        <v>40</v>
      </c>
      <c r="AL125" s="39">
        <v>0</v>
      </c>
      <c r="AM125" s="40"/>
      <c r="AN125" s="40"/>
      <c r="AO125" s="18">
        <f t="shared" si="8"/>
        <v>12</v>
      </c>
      <c r="AP125" s="251">
        <f t="shared" ca="1" si="9"/>
        <v>123</v>
      </c>
      <c r="AQ125" s="18" t="str">
        <f t="shared" ca="1" si="10"/>
        <v>Y</v>
      </c>
      <c r="AR125" s="18" t="str">
        <f t="shared" si="14"/>
        <v>Y</v>
      </c>
      <c r="AS125" s="185"/>
      <c r="AT125" s="252" t="s">
        <v>132</v>
      </c>
      <c r="AU125" s="18" t="s">
        <v>54</v>
      </c>
      <c r="AV125" s="252" t="s">
        <v>61</v>
      </c>
      <c r="AW125" s="18">
        <f t="shared" si="11"/>
        <v>0</v>
      </c>
      <c r="AX125" s="253">
        <f t="shared" si="12"/>
        <v>40</v>
      </c>
      <c r="AY125" s="258"/>
      <c r="AZ125" s="257"/>
    </row>
    <row r="126" spans="1:52" x14ac:dyDescent="0.25">
      <c r="A126" s="24">
        <v>2008</v>
      </c>
      <c r="B126" s="24">
        <v>1</v>
      </c>
      <c r="C126" s="25" t="s">
        <v>250</v>
      </c>
      <c r="D126" s="24" t="s">
        <v>450</v>
      </c>
      <c r="E126" s="44" t="s">
        <v>451</v>
      </c>
      <c r="F126" s="24" t="s">
        <v>52</v>
      </c>
      <c r="G126" s="27" t="s">
        <v>104</v>
      </c>
      <c r="H126" s="41">
        <v>39114</v>
      </c>
      <c r="I126" s="41">
        <v>39197</v>
      </c>
      <c r="J126" s="29">
        <v>39211</v>
      </c>
      <c r="K126" s="29">
        <v>39213</v>
      </c>
      <c r="L126" s="30">
        <v>39268</v>
      </c>
      <c r="M126" s="29">
        <v>39287</v>
      </c>
      <c r="N126" s="29">
        <v>39345</v>
      </c>
      <c r="O126" s="29">
        <v>39350</v>
      </c>
      <c r="P126" s="29">
        <v>39629</v>
      </c>
      <c r="Q126" s="42" t="s">
        <v>54</v>
      </c>
      <c r="R126" s="42" t="s">
        <v>54</v>
      </c>
      <c r="S126" s="24">
        <v>0</v>
      </c>
      <c r="T126" s="24">
        <v>10</v>
      </c>
      <c r="U126" s="37" t="s">
        <v>55</v>
      </c>
      <c r="V126" s="43">
        <v>1</v>
      </c>
      <c r="W126" s="43">
        <v>1</v>
      </c>
      <c r="X126" s="33" t="s">
        <v>56</v>
      </c>
      <c r="Y126" s="33"/>
      <c r="Z126" s="35" t="s">
        <v>57</v>
      </c>
      <c r="AA126" s="35" t="s">
        <v>57</v>
      </c>
      <c r="AB126" s="40" t="s">
        <v>54</v>
      </c>
      <c r="AC126" s="40" t="s">
        <v>452</v>
      </c>
      <c r="AD126" s="37" t="s">
        <v>72</v>
      </c>
      <c r="AE126" s="37" t="s">
        <v>1865</v>
      </c>
      <c r="AF126" s="33" t="s">
        <v>132</v>
      </c>
      <c r="AG126" s="37" t="s">
        <v>54</v>
      </c>
      <c r="AH126" s="37" t="s">
        <v>59</v>
      </c>
      <c r="AI126" s="46" t="s">
        <v>60</v>
      </c>
      <c r="AJ126" s="38">
        <v>0</v>
      </c>
      <c r="AK126" s="39">
        <v>90</v>
      </c>
      <c r="AL126" s="39">
        <v>0</v>
      </c>
      <c r="AM126" s="40"/>
      <c r="AN126" s="40"/>
      <c r="AO126" s="18">
        <f t="shared" si="8"/>
        <v>11</v>
      </c>
      <c r="AP126" s="251">
        <f t="shared" ca="1" si="9"/>
        <v>123</v>
      </c>
      <c r="AQ126" s="18" t="str">
        <f t="shared" ca="1" si="10"/>
        <v>Y</v>
      </c>
      <c r="AR126" s="18" t="str">
        <f t="shared" si="14"/>
        <v>Y</v>
      </c>
      <c r="AS126" s="18"/>
      <c r="AT126" s="328" t="s">
        <v>132</v>
      </c>
      <c r="AU126" s="18" t="s">
        <v>54</v>
      </c>
      <c r="AV126" s="252" t="s">
        <v>61</v>
      </c>
      <c r="AW126" s="18">
        <f t="shared" si="11"/>
        <v>0</v>
      </c>
      <c r="AX126" s="253">
        <f t="shared" si="12"/>
        <v>90</v>
      </c>
      <c r="AY126" s="258"/>
      <c r="AZ126" s="257"/>
    </row>
    <row r="127" spans="1:52" x14ac:dyDescent="0.25">
      <c r="A127" s="24">
        <v>2008</v>
      </c>
      <c r="B127" s="24">
        <v>1</v>
      </c>
      <c r="C127" s="25" t="s">
        <v>250</v>
      </c>
      <c r="D127" s="24" t="s">
        <v>453</v>
      </c>
      <c r="E127" s="44" t="s">
        <v>454</v>
      </c>
      <c r="F127" s="24" t="s">
        <v>69</v>
      </c>
      <c r="G127" s="27" t="s">
        <v>455</v>
      </c>
      <c r="H127" s="41">
        <v>38692</v>
      </c>
      <c r="I127" s="41">
        <v>39111</v>
      </c>
      <c r="J127" s="29">
        <v>39111</v>
      </c>
      <c r="K127" s="29">
        <v>39196</v>
      </c>
      <c r="L127" s="30">
        <v>39280</v>
      </c>
      <c r="M127" s="29">
        <v>39308</v>
      </c>
      <c r="N127" s="29">
        <v>39337</v>
      </c>
      <c r="O127" s="29">
        <v>39406</v>
      </c>
      <c r="P127" s="29">
        <v>39553</v>
      </c>
      <c r="Q127" s="42" t="s">
        <v>54</v>
      </c>
      <c r="R127" s="42" t="s">
        <v>54</v>
      </c>
      <c r="S127" s="24">
        <v>16</v>
      </c>
      <c r="T127" s="24">
        <v>10</v>
      </c>
      <c r="U127" s="37" t="s">
        <v>55</v>
      </c>
      <c r="V127" s="43">
        <v>1</v>
      </c>
      <c r="W127" s="43">
        <v>1</v>
      </c>
      <c r="X127" s="33" t="s">
        <v>56</v>
      </c>
      <c r="Y127" s="33"/>
      <c r="Z127" s="35" t="s">
        <v>54</v>
      </c>
      <c r="AA127" s="35" t="s">
        <v>57</v>
      </c>
      <c r="AB127" s="40" t="s">
        <v>54</v>
      </c>
      <c r="AC127" s="40"/>
      <c r="AD127" s="37" t="s">
        <v>57</v>
      </c>
      <c r="AE127" s="37" t="s">
        <v>1865</v>
      </c>
      <c r="AF127" s="33" t="s">
        <v>132</v>
      </c>
      <c r="AG127" s="37" t="s">
        <v>54</v>
      </c>
      <c r="AH127" s="37" t="s">
        <v>80</v>
      </c>
      <c r="AI127" s="46" t="s">
        <v>80</v>
      </c>
      <c r="AJ127" s="38">
        <v>0</v>
      </c>
      <c r="AK127" s="39">
        <v>15</v>
      </c>
      <c r="AL127" s="39">
        <v>0</v>
      </c>
      <c r="AM127" s="40"/>
      <c r="AN127" s="40"/>
      <c r="AO127" s="18">
        <f t="shared" si="8"/>
        <v>9</v>
      </c>
      <c r="AP127" s="251">
        <f t="shared" ca="1" si="9"/>
        <v>125</v>
      </c>
      <c r="AQ127" s="18" t="str">
        <f t="shared" ca="1" si="10"/>
        <v>Y</v>
      </c>
      <c r="AR127" s="18" t="str">
        <f t="shared" si="14"/>
        <v>Y</v>
      </c>
      <c r="AS127" s="18"/>
      <c r="AT127" s="252" t="s">
        <v>132</v>
      </c>
      <c r="AU127" s="18" t="s">
        <v>54</v>
      </c>
      <c r="AV127" s="252" t="s">
        <v>73</v>
      </c>
      <c r="AW127" s="18" t="str">
        <f t="shared" si="11"/>
        <v>MS+</v>
      </c>
      <c r="AX127" s="253">
        <f t="shared" si="12"/>
        <v>15</v>
      </c>
      <c r="AY127" s="258"/>
      <c r="AZ127" s="257"/>
    </row>
    <row r="128" spans="1:52" x14ac:dyDescent="0.25">
      <c r="A128" s="24">
        <v>2008</v>
      </c>
      <c r="B128" s="24">
        <v>1</v>
      </c>
      <c r="C128" s="25" t="s">
        <v>250</v>
      </c>
      <c r="D128" s="42" t="s">
        <v>456</v>
      </c>
      <c r="E128" s="27" t="s">
        <v>457</v>
      </c>
      <c r="F128" s="24" t="s">
        <v>135</v>
      </c>
      <c r="G128" s="44" t="s">
        <v>302</v>
      </c>
      <c r="H128" s="41">
        <v>39072</v>
      </c>
      <c r="I128" s="41">
        <v>39136</v>
      </c>
      <c r="J128" s="29">
        <v>39136</v>
      </c>
      <c r="K128" s="29">
        <v>39185</v>
      </c>
      <c r="L128" s="30">
        <v>39282</v>
      </c>
      <c r="M128" s="29">
        <v>39314</v>
      </c>
      <c r="N128" s="29">
        <v>39345</v>
      </c>
      <c r="O128" s="29">
        <v>39393</v>
      </c>
      <c r="P128" s="29">
        <v>39629</v>
      </c>
      <c r="Q128" s="42" t="s">
        <v>54</v>
      </c>
      <c r="R128" s="42" t="s">
        <v>54</v>
      </c>
      <c r="S128" s="42">
        <v>25</v>
      </c>
      <c r="T128" s="42">
        <v>7</v>
      </c>
      <c r="U128" s="37" t="s">
        <v>55</v>
      </c>
      <c r="V128" s="43">
        <v>1</v>
      </c>
      <c r="W128" s="43">
        <v>1</v>
      </c>
      <c r="X128" s="33" t="s">
        <v>56</v>
      </c>
      <c r="Y128" s="33"/>
      <c r="Z128" s="35" t="s">
        <v>57</v>
      </c>
      <c r="AA128" s="35" t="s">
        <v>57</v>
      </c>
      <c r="AB128" s="36" t="s">
        <v>56</v>
      </c>
      <c r="AC128" s="40" t="s">
        <v>303</v>
      </c>
      <c r="AD128" s="37" t="s">
        <v>106</v>
      </c>
      <c r="AE128" s="37" t="s">
        <v>1865</v>
      </c>
      <c r="AF128" s="33" t="s">
        <v>132</v>
      </c>
      <c r="AG128" s="37" t="s">
        <v>54</v>
      </c>
      <c r="AH128" s="37" t="s">
        <v>59</v>
      </c>
      <c r="AI128" s="46" t="s">
        <v>59</v>
      </c>
      <c r="AJ128" s="38">
        <v>0</v>
      </c>
      <c r="AK128" s="39">
        <v>10</v>
      </c>
      <c r="AL128" s="39">
        <v>0</v>
      </c>
      <c r="AM128" s="40"/>
      <c r="AN128" s="40"/>
      <c r="AO128" s="18">
        <f t="shared" si="8"/>
        <v>11</v>
      </c>
      <c r="AP128" s="251">
        <f t="shared" ca="1" si="9"/>
        <v>123</v>
      </c>
      <c r="AQ128" s="18" t="str">
        <f t="shared" ca="1" si="10"/>
        <v>Y</v>
      </c>
      <c r="AR128" s="18" t="str">
        <f t="shared" si="14"/>
        <v>Y</v>
      </c>
      <c r="AS128" s="18"/>
      <c r="AT128" s="252" t="s">
        <v>132</v>
      </c>
      <c r="AU128" s="18" t="s">
        <v>54</v>
      </c>
      <c r="AV128" s="252" t="s">
        <v>73</v>
      </c>
      <c r="AW128" s="18" t="str">
        <f t="shared" si="11"/>
        <v>MS+</v>
      </c>
      <c r="AX128" s="253">
        <f t="shared" si="12"/>
        <v>10</v>
      </c>
      <c r="AY128" s="258"/>
      <c r="AZ128" s="257"/>
    </row>
    <row r="129" spans="1:52" x14ac:dyDescent="0.25">
      <c r="A129" s="24">
        <v>2008</v>
      </c>
      <c r="B129" s="24">
        <v>1</v>
      </c>
      <c r="C129" s="25" t="s">
        <v>250</v>
      </c>
      <c r="D129" s="24" t="s">
        <v>458</v>
      </c>
      <c r="E129" s="44" t="s">
        <v>459</v>
      </c>
      <c r="F129" s="24" t="s">
        <v>52</v>
      </c>
      <c r="G129" s="27" t="s">
        <v>143</v>
      </c>
      <c r="H129" s="41">
        <v>39169</v>
      </c>
      <c r="I129" s="41">
        <v>39205</v>
      </c>
      <c r="J129" s="29">
        <v>39205</v>
      </c>
      <c r="K129" s="29">
        <v>39223</v>
      </c>
      <c r="L129" s="30">
        <v>39294</v>
      </c>
      <c r="M129" s="29">
        <v>39308</v>
      </c>
      <c r="N129" s="29">
        <v>39324</v>
      </c>
      <c r="O129" s="29">
        <v>39351</v>
      </c>
      <c r="P129" s="29">
        <v>39660</v>
      </c>
      <c r="Q129" s="42" t="s">
        <v>54</v>
      </c>
      <c r="R129" s="42" t="s">
        <v>54</v>
      </c>
      <c r="S129" s="24">
        <v>0</v>
      </c>
      <c r="T129" s="24">
        <v>10</v>
      </c>
      <c r="U129" s="37" t="s">
        <v>55</v>
      </c>
      <c r="V129" s="43">
        <v>1</v>
      </c>
      <c r="W129" s="43">
        <v>1</v>
      </c>
      <c r="X129" s="33" t="s">
        <v>56</v>
      </c>
      <c r="Y129" s="33"/>
      <c r="Z129" s="35" t="s">
        <v>57</v>
      </c>
      <c r="AA129" s="35" t="s">
        <v>57</v>
      </c>
      <c r="AB129" s="40" t="s">
        <v>54</v>
      </c>
      <c r="AC129" s="33" t="s">
        <v>460</v>
      </c>
      <c r="AD129" s="37" t="s">
        <v>72</v>
      </c>
      <c r="AE129" s="37" t="s">
        <v>1865</v>
      </c>
      <c r="AF129" s="33" t="s">
        <v>132</v>
      </c>
      <c r="AG129" s="37" t="s">
        <v>54</v>
      </c>
      <c r="AH129" s="37" t="s">
        <v>193</v>
      </c>
      <c r="AI129" s="46" t="s">
        <v>193</v>
      </c>
      <c r="AJ129" s="38">
        <v>0</v>
      </c>
      <c r="AK129" s="39">
        <v>40</v>
      </c>
      <c r="AL129" s="39">
        <v>0</v>
      </c>
      <c r="AM129" s="40"/>
      <c r="AN129" s="40"/>
      <c r="AO129" s="18">
        <f t="shared" si="8"/>
        <v>12</v>
      </c>
      <c r="AP129" s="251">
        <f t="shared" ca="1" si="9"/>
        <v>122</v>
      </c>
      <c r="AQ129" s="18" t="str">
        <f t="shared" ca="1" si="10"/>
        <v>Y</v>
      </c>
      <c r="AR129" s="18" t="str">
        <f t="shared" si="14"/>
        <v>Y</v>
      </c>
      <c r="AS129" s="185"/>
      <c r="AT129" s="252" t="s">
        <v>132</v>
      </c>
      <c r="AU129" s="18" t="s">
        <v>54</v>
      </c>
      <c r="AV129" s="252" t="s">
        <v>61</v>
      </c>
      <c r="AW129" s="18">
        <f t="shared" si="11"/>
        <v>0</v>
      </c>
      <c r="AX129" s="253">
        <f t="shared" si="12"/>
        <v>40</v>
      </c>
      <c r="AY129" s="258"/>
      <c r="AZ129" s="257"/>
    </row>
    <row r="130" spans="1:52" x14ac:dyDescent="0.25">
      <c r="A130" s="24">
        <v>2008</v>
      </c>
      <c r="B130" s="24">
        <v>1</v>
      </c>
      <c r="C130" s="25" t="s">
        <v>250</v>
      </c>
      <c r="D130" s="42" t="s">
        <v>461</v>
      </c>
      <c r="E130" s="44" t="s">
        <v>462</v>
      </c>
      <c r="F130" s="42" t="s">
        <v>130</v>
      </c>
      <c r="G130" s="44" t="s">
        <v>463</v>
      </c>
      <c r="H130" s="41">
        <v>39183</v>
      </c>
      <c r="I130" s="41">
        <v>39225</v>
      </c>
      <c r="J130" s="29">
        <v>39261</v>
      </c>
      <c r="K130" s="29">
        <v>39269</v>
      </c>
      <c r="L130" s="30">
        <v>39296</v>
      </c>
      <c r="M130" s="29">
        <v>39332</v>
      </c>
      <c r="N130" s="29">
        <v>39350</v>
      </c>
      <c r="O130" s="29">
        <v>39353</v>
      </c>
      <c r="P130" s="29">
        <v>39844</v>
      </c>
      <c r="Q130" s="42" t="s">
        <v>54</v>
      </c>
      <c r="R130" s="46" t="s">
        <v>54</v>
      </c>
      <c r="S130" s="46">
        <v>12</v>
      </c>
      <c r="T130" s="46">
        <v>13</v>
      </c>
      <c r="U130" s="37" t="s">
        <v>66</v>
      </c>
      <c r="V130" s="43">
        <v>1</v>
      </c>
      <c r="W130" s="43">
        <v>1</v>
      </c>
      <c r="X130" s="33" t="s">
        <v>56</v>
      </c>
      <c r="Y130" s="33"/>
      <c r="Z130" s="35" t="s">
        <v>57</v>
      </c>
      <c r="AA130" s="35" t="s">
        <v>57</v>
      </c>
      <c r="AB130" s="36" t="s">
        <v>56</v>
      </c>
      <c r="AC130" s="36"/>
      <c r="AD130" s="37" t="s">
        <v>464</v>
      </c>
      <c r="AE130" s="37" t="s">
        <v>1865</v>
      </c>
      <c r="AF130" s="33" t="s">
        <v>132</v>
      </c>
      <c r="AG130" s="37" t="s">
        <v>54</v>
      </c>
      <c r="AH130" s="37" t="s">
        <v>193</v>
      </c>
      <c r="AI130" s="46" t="s">
        <v>193</v>
      </c>
      <c r="AJ130" s="39">
        <v>100</v>
      </c>
      <c r="AK130" s="38">
        <v>0</v>
      </c>
      <c r="AL130" s="39">
        <v>0</v>
      </c>
      <c r="AM130" s="40"/>
      <c r="AN130" s="40"/>
      <c r="AO130" s="18">
        <f t="shared" ref="AO130:AO193" si="15">(YEAR(P130)-YEAR(L130))*12+MONTH(P130)-MONTH(L130)</f>
        <v>17</v>
      </c>
      <c r="AP130" s="251">
        <f t="shared" ref="AP130:AP193" ca="1" si="16">(YEAR(NOW())-YEAR(P130))*12+MONTH(NOW())-MONTH(P130)</f>
        <v>116</v>
      </c>
      <c r="AQ130" s="18" t="str">
        <f t="shared" ref="AQ130:AQ193" ca="1" si="17">IF(AP130&gt;12,"Y","N")</f>
        <v>Y</v>
      </c>
      <c r="AR130" s="18" t="str">
        <f t="shared" si="14"/>
        <v>Y</v>
      </c>
      <c r="AS130" s="18"/>
      <c r="AT130" s="252" t="s">
        <v>132</v>
      </c>
      <c r="AU130" s="18" t="s">
        <v>54</v>
      </c>
      <c r="AV130" s="252" t="s">
        <v>61</v>
      </c>
      <c r="AW130" s="18">
        <f t="shared" ref="AW130:AW193" si="18">+IF(OR(AI130="S",AI130="MS",AI130="HS"),"MS+",0)</f>
        <v>0</v>
      </c>
      <c r="AX130" s="253">
        <f t="shared" ref="AX130:AX193" si="19">AJ130+AK130+AL130</f>
        <v>100</v>
      </c>
      <c r="AY130" s="258"/>
      <c r="AZ130" s="257"/>
    </row>
    <row r="131" spans="1:52" x14ac:dyDescent="0.25">
      <c r="A131" s="24">
        <v>2008</v>
      </c>
      <c r="B131" s="24">
        <v>1</v>
      </c>
      <c r="C131" s="25" t="s">
        <v>250</v>
      </c>
      <c r="D131" s="24" t="s">
        <v>465</v>
      </c>
      <c r="E131" s="27" t="s">
        <v>466</v>
      </c>
      <c r="F131" s="24" t="s">
        <v>64</v>
      </c>
      <c r="G131" s="27" t="s">
        <v>139</v>
      </c>
      <c r="H131" s="41">
        <v>39205</v>
      </c>
      <c r="I131" s="41">
        <v>39239</v>
      </c>
      <c r="J131" s="29">
        <v>39239</v>
      </c>
      <c r="K131" s="29">
        <v>39254</v>
      </c>
      <c r="L131" s="30">
        <v>39296</v>
      </c>
      <c r="M131" s="29">
        <v>39590</v>
      </c>
      <c r="N131" s="29">
        <v>39597</v>
      </c>
      <c r="O131" s="29">
        <v>39603</v>
      </c>
      <c r="P131" s="29">
        <v>39813</v>
      </c>
      <c r="Q131" s="42" t="s">
        <v>54</v>
      </c>
      <c r="R131" s="42" t="s">
        <v>54</v>
      </c>
      <c r="S131" s="24">
        <v>0</v>
      </c>
      <c r="T131" s="24">
        <v>9</v>
      </c>
      <c r="U131" s="37" t="s">
        <v>66</v>
      </c>
      <c r="V131" s="43">
        <v>1</v>
      </c>
      <c r="W131" s="43">
        <v>1</v>
      </c>
      <c r="X131" s="33" t="s">
        <v>56</v>
      </c>
      <c r="Y131" s="33"/>
      <c r="Z131" s="35" t="s">
        <v>57</v>
      </c>
      <c r="AA131" s="35" t="s">
        <v>57</v>
      </c>
      <c r="AB131" s="36" t="s">
        <v>56</v>
      </c>
      <c r="AC131" s="40" t="s">
        <v>140</v>
      </c>
      <c r="AD131" s="37" t="s">
        <v>149</v>
      </c>
      <c r="AE131" s="37" t="s">
        <v>1865</v>
      </c>
      <c r="AF131" s="33" t="s">
        <v>132</v>
      </c>
      <c r="AG131" s="37" t="s">
        <v>54</v>
      </c>
      <c r="AH131" s="37" t="s">
        <v>59</v>
      </c>
      <c r="AI131" s="46" t="s">
        <v>80</v>
      </c>
      <c r="AJ131" s="39">
        <v>100</v>
      </c>
      <c r="AK131" s="38">
        <v>0</v>
      </c>
      <c r="AL131" s="39">
        <v>0</v>
      </c>
      <c r="AM131" s="40"/>
      <c r="AN131" s="40"/>
      <c r="AO131" s="18">
        <f t="shared" si="15"/>
        <v>16</v>
      </c>
      <c r="AP131" s="251">
        <f t="shared" ca="1" si="16"/>
        <v>117</v>
      </c>
      <c r="AQ131" s="18" t="str">
        <f t="shared" ca="1" si="17"/>
        <v>Y</v>
      </c>
      <c r="AR131" s="18" t="str">
        <f t="shared" si="14"/>
        <v>Y</v>
      </c>
      <c r="AS131" s="18"/>
      <c r="AT131" s="252" t="s">
        <v>132</v>
      </c>
      <c r="AU131" s="18" t="s">
        <v>54</v>
      </c>
      <c r="AV131" s="252" t="s">
        <v>73</v>
      </c>
      <c r="AW131" s="18" t="str">
        <f t="shared" si="18"/>
        <v>MS+</v>
      </c>
      <c r="AX131" s="253">
        <f t="shared" si="19"/>
        <v>100</v>
      </c>
      <c r="AY131" s="258"/>
      <c r="AZ131" s="257"/>
    </row>
    <row r="132" spans="1:52" x14ac:dyDescent="0.25">
      <c r="A132" s="24">
        <v>2008</v>
      </c>
      <c r="B132" s="24">
        <v>1</v>
      </c>
      <c r="C132" s="25" t="s">
        <v>250</v>
      </c>
      <c r="D132" s="24" t="s">
        <v>467</v>
      </c>
      <c r="E132" s="27" t="s">
        <v>468</v>
      </c>
      <c r="F132" s="24" t="s">
        <v>76</v>
      </c>
      <c r="G132" s="27" t="s">
        <v>314</v>
      </c>
      <c r="H132" s="41">
        <v>39196</v>
      </c>
      <c r="I132" s="41">
        <v>39273</v>
      </c>
      <c r="J132" s="29">
        <v>39273</v>
      </c>
      <c r="K132" s="29">
        <v>39314</v>
      </c>
      <c r="L132" s="30">
        <v>39350</v>
      </c>
      <c r="M132" s="29">
        <v>39405</v>
      </c>
      <c r="N132" s="29">
        <v>39434</v>
      </c>
      <c r="O132" s="29">
        <v>40142</v>
      </c>
      <c r="P132" s="29">
        <v>40178</v>
      </c>
      <c r="Q132" s="42" t="s">
        <v>54</v>
      </c>
      <c r="R132" s="46" t="s">
        <v>54</v>
      </c>
      <c r="S132" s="46">
        <v>84</v>
      </c>
      <c r="T132" s="46">
        <f>16+6</f>
        <v>22</v>
      </c>
      <c r="U132" s="37" t="s">
        <v>78</v>
      </c>
      <c r="V132" s="47">
        <v>2</v>
      </c>
      <c r="W132" s="47">
        <v>2</v>
      </c>
      <c r="X132" s="33" t="s">
        <v>56</v>
      </c>
      <c r="Y132" s="40" t="s">
        <v>213</v>
      </c>
      <c r="Z132" s="35" t="s">
        <v>57</v>
      </c>
      <c r="AA132" s="35" t="s">
        <v>57</v>
      </c>
      <c r="AB132" s="36" t="s">
        <v>56</v>
      </c>
      <c r="AC132" s="36"/>
      <c r="AD132" s="46" t="s">
        <v>57</v>
      </c>
      <c r="AE132" s="46" t="s">
        <v>1865</v>
      </c>
      <c r="AF132" s="33" t="s">
        <v>360</v>
      </c>
      <c r="AG132" s="37" t="s">
        <v>54</v>
      </c>
      <c r="AH132" s="48" t="s">
        <v>80</v>
      </c>
      <c r="AI132" s="46" t="s">
        <v>80</v>
      </c>
      <c r="AJ132" s="39">
        <v>135</v>
      </c>
      <c r="AK132" s="39">
        <v>65</v>
      </c>
      <c r="AL132" s="39">
        <v>0</v>
      </c>
      <c r="AM132" s="40"/>
      <c r="AN132" s="40"/>
      <c r="AO132" s="18">
        <f t="shared" si="15"/>
        <v>27</v>
      </c>
      <c r="AP132" s="251">
        <f t="shared" ca="1" si="16"/>
        <v>105</v>
      </c>
      <c r="AQ132" s="18" t="str">
        <f t="shared" ca="1" si="17"/>
        <v>Y</v>
      </c>
      <c r="AR132" s="18" t="str">
        <f t="shared" si="14"/>
        <v>Y</v>
      </c>
      <c r="AS132" s="18"/>
      <c r="AT132" s="252" t="s">
        <v>360</v>
      </c>
      <c r="AU132" s="18" t="s">
        <v>54</v>
      </c>
      <c r="AV132" s="252" t="s">
        <v>73</v>
      </c>
      <c r="AW132" s="18" t="str">
        <f t="shared" si="18"/>
        <v>MS+</v>
      </c>
      <c r="AX132" s="253">
        <f t="shared" si="19"/>
        <v>200</v>
      </c>
      <c r="AY132" s="258"/>
      <c r="AZ132" s="257"/>
    </row>
    <row r="133" spans="1:52" x14ac:dyDescent="0.25">
      <c r="A133" s="24">
        <v>2008</v>
      </c>
      <c r="B133" s="24">
        <v>1</v>
      </c>
      <c r="C133" s="25" t="s">
        <v>250</v>
      </c>
      <c r="D133" s="24" t="s">
        <v>469</v>
      </c>
      <c r="E133" s="27" t="s">
        <v>470</v>
      </c>
      <c r="F133" s="24" t="s">
        <v>76</v>
      </c>
      <c r="G133" s="27" t="s">
        <v>196</v>
      </c>
      <c r="H133" s="41">
        <v>39321</v>
      </c>
      <c r="I133" s="41">
        <v>39330</v>
      </c>
      <c r="J133" s="29">
        <v>39335</v>
      </c>
      <c r="K133" s="29">
        <v>39332</v>
      </c>
      <c r="L133" s="30">
        <v>39352</v>
      </c>
      <c r="M133" s="29">
        <v>39359</v>
      </c>
      <c r="N133" s="29">
        <v>39372</v>
      </c>
      <c r="O133" s="29">
        <v>39379</v>
      </c>
      <c r="P133" s="29">
        <v>39538</v>
      </c>
      <c r="Q133" s="46" t="s">
        <v>54</v>
      </c>
      <c r="R133" s="46" t="s">
        <v>100</v>
      </c>
      <c r="S133" s="49" t="s">
        <v>56</v>
      </c>
      <c r="T133" s="49" t="s">
        <v>56</v>
      </c>
      <c r="U133" s="48" t="s">
        <v>170</v>
      </c>
      <c r="V133" s="43">
        <v>1</v>
      </c>
      <c r="W133" s="43">
        <v>1</v>
      </c>
      <c r="X133" s="33" t="s">
        <v>56</v>
      </c>
      <c r="Y133" s="33"/>
      <c r="Z133" s="35" t="s">
        <v>57</v>
      </c>
      <c r="AA133" s="35" t="s">
        <v>57</v>
      </c>
      <c r="AB133" s="36" t="s">
        <v>56</v>
      </c>
      <c r="AC133" s="40" t="s">
        <v>197</v>
      </c>
      <c r="AD133" s="48" t="s">
        <v>59</v>
      </c>
      <c r="AE133" s="48" t="s">
        <v>10843</v>
      </c>
      <c r="AF133" s="33" t="s">
        <v>132</v>
      </c>
      <c r="AG133" s="37" t="s">
        <v>54</v>
      </c>
      <c r="AH133" s="37"/>
      <c r="AI133" s="37"/>
      <c r="AJ133" s="38">
        <v>0</v>
      </c>
      <c r="AK133" s="39">
        <v>75</v>
      </c>
      <c r="AL133" s="39">
        <v>0</v>
      </c>
      <c r="AM133" s="40"/>
      <c r="AN133" s="40"/>
      <c r="AO133" s="18">
        <f t="shared" si="15"/>
        <v>6</v>
      </c>
      <c r="AP133" s="251">
        <f t="shared" ca="1" si="16"/>
        <v>126</v>
      </c>
      <c r="AQ133" s="18" t="str">
        <f t="shared" ca="1" si="17"/>
        <v>Y</v>
      </c>
      <c r="AR133" s="252" t="s">
        <v>171</v>
      </c>
      <c r="AS133" s="18"/>
      <c r="AT133" s="252" t="s">
        <v>132</v>
      </c>
      <c r="AU133" s="252" t="s">
        <v>171</v>
      </c>
      <c r="AV133" s="252" t="s">
        <v>101</v>
      </c>
      <c r="AW133" s="18">
        <f t="shared" si="18"/>
        <v>0</v>
      </c>
      <c r="AX133" s="253">
        <f t="shared" si="19"/>
        <v>75</v>
      </c>
      <c r="AY133" s="258"/>
      <c r="AZ133" s="257"/>
    </row>
    <row r="134" spans="1:52" x14ac:dyDescent="0.25">
      <c r="A134" s="24">
        <v>2008</v>
      </c>
      <c r="B134" s="24">
        <v>2</v>
      </c>
      <c r="C134" s="25" t="s">
        <v>250</v>
      </c>
      <c r="D134" s="24" t="s">
        <v>471</v>
      </c>
      <c r="E134" s="44" t="s">
        <v>472</v>
      </c>
      <c r="F134" s="24" t="s">
        <v>52</v>
      </c>
      <c r="G134" s="27" t="s">
        <v>473</v>
      </c>
      <c r="H134" s="41">
        <v>39184</v>
      </c>
      <c r="I134" s="41">
        <v>39293</v>
      </c>
      <c r="J134" s="29">
        <v>39293</v>
      </c>
      <c r="K134" s="29">
        <v>39307</v>
      </c>
      <c r="L134" s="30">
        <v>39385</v>
      </c>
      <c r="M134" s="29">
        <v>39401</v>
      </c>
      <c r="N134" s="29">
        <v>39414</v>
      </c>
      <c r="O134" s="29">
        <v>39421</v>
      </c>
      <c r="P134" s="29">
        <v>39629</v>
      </c>
      <c r="Q134" s="42" t="s">
        <v>54</v>
      </c>
      <c r="R134" s="42" t="s">
        <v>54</v>
      </c>
      <c r="S134" s="24">
        <v>0</v>
      </c>
      <c r="T134" s="24">
        <v>7</v>
      </c>
      <c r="U134" s="37" t="s">
        <v>55</v>
      </c>
      <c r="V134" s="43">
        <v>1</v>
      </c>
      <c r="W134" s="43">
        <v>1</v>
      </c>
      <c r="X134" s="33" t="s">
        <v>56</v>
      </c>
      <c r="Y134" s="33"/>
      <c r="Z134" s="35" t="s">
        <v>57</v>
      </c>
      <c r="AA134" s="35" t="s">
        <v>57</v>
      </c>
      <c r="AB134" s="40" t="s">
        <v>54</v>
      </c>
      <c r="AC134" s="40" t="s">
        <v>474</v>
      </c>
      <c r="AD134" s="37" t="s">
        <v>72</v>
      </c>
      <c r="AE134" s="37" t="s">
        <v>1865</v>
      </c>
      <c r="AF134" s="33" t="s">
        <v>132</v>
      </c>
      <c r="AG134" s="37" t="s">
        <v>54</v>
      </c>
      <c r="AH134" s="37" t="s">
        <v>80</v>
      </c>
      <c r="AI134" s="46" t="s">
        <v>80</v>
      </c>
      <c r="AJ134" s="38">
        <v>0</v>
      </c>
      <c r="AK134" s="39">
        <v>20</v>
      </c>
      <c r="AL134" s="39">
        <v>0</v>
      </c>
      <c r="AM134" s="40"/>
      <c r="AN134" s="40"/>
      <c r="AO134" s="18">
        <f t="shared" si="15"/>
        <v>8</v>
      </c>
      <c r="AP134" s="251">
        <f t="shared" ca="1" si="16"/>
        <v>123</v>
      </c>
      <c r="AQ134" s="18" t="str">
        <f t="shared" ca="1" si="17"/>
        <v>Y</v>
      </c>
      <c r="AR134" s="18" t="str">
        <f t="shared" ref="AR134:AR143" si="20">IF(AH134="","N","Y")</f>
        <v>Y</v>
      </c>
      <c r="AS134" s="185"/>
      <c r="AT134" s="252" t="s">
        <v>132</v>
      </c>
      <c r="AU134" s="18" t="s">
        <v>54</v>
      </c>
      <c r="AV134" s="252" t="s">
        <v>73</v>
      </c>
      <c r="AW134" s="18" t="str">
        <f t="shared" si="18"/>
        <v>MS+</v>
      </c>
      <c r="AX134" s="253">
        <f t="shared" si="19"/>
        <v>20</v>
      </c>
      <c r="AY134" s="258"/>
      <c r="AZ134" s="257"/>
    </row>
    <row r="135" spans="1:52" x14ac:dyDescent="0.25">
      <c r="A135" s="24">
        <v>2008</v>
      </c>
      <c r="B135" s="24">
        <v>2</v>
      </c>
      <c r="C135" s="25" t="s">
        <v>250</v>
      </c>
      <c r="D135" s="24" t="s">
        <v>475</v>
      </c>
      <c r="E135" s="27" t="s">
        <v>476</v>
      </c>
      <c r="F135" s="24" t="s">
        <v>64</v>
      </c>
      <c r="G135" s="27" t="s">
        <v>152</v>
      </c>
      <c r="H135" s="41">
        <v>39261</v>
      </c>
      <c r="I135" s="41">
        <v>39352</v>
      </c>
      <c r="J135" s="29">
        <v>39352</v>
      </c>
      <c r="K135" s="29">
        <v>39360</v>
      </c>
      <c r="L135" s="30">
        <v>39413</v>
      </c>
      <c r="M135" s="29">
        <v>39414</v>
      </c>
      <c r="N135" s="29">
        <v>39430</v>
      </c>
      <c r="O135" s="29">
        <v>39437</v>
      </c>
      <c r="P135" s="29">
        <v>39629</v>
      </c>
      <c r="Q135" s="42" t="s">
        <v>54</v>
      </c>
      <c r="R135" s="46" t="s">
        <v>54</v>
      </c>
      <c r="S135" s="46">
        <v>0</v>
      </c>
      <c r="T135" s="46">
        <v>4</v>
      </c>
      <c r="U135" s="37" t="s">
        <v>66</v>
      </c>
      <c r="V135" s="43">
        <v>1</v>
      </c>
      <c r="W135" s="43">
        <v>1</v>
      </c>
      <c r="X135" s="33" t="s">
        <v>56</v>
      </c>
      <c r="Y135" s="33"/>
      <c r="Z135" s="35" t="s">
        <v>57</v>
      </c>
      <c r="AA135" s="35" t="s">
        <v>57</v>
      </c>
      <c r="AB135" s="36" t="s">
        <v>56</v>
      </c>
      <c r="AC135" s="40" t="s">
        <v>192</v>
      </c>
      <c r="AD135" s="37" t="s">
        <v>149</v>
      </c>
      <c r="AE135" s="37" t="s">
        <v>1865</v>
      </c>
      <c r="AF135" s="33" t="s">
        <v>132</v>
      </c>
      <c r="AG135" s="37" t="s">
        <v>54</v>
      </c>
      <c r="AH135" s="37" t="s">
        <v>80</v>
      </c>
      <c r="AI135" s="46" t="s">
        <v>60</v>
      </c>
      <c r="AJ135" s="38">
        <v>200.51</v>
      </c>
      <c r="AK135" s="39">
        <v>0</v>
      </c>
      <c r="AL135" s="39">
        <v>0</v>
      </c>
      <c r="AM135" s="40"/>
      <c r="AN135" s="40"/>
      <c r="AO135" s="18">
        <f t="shared" si="15"/>
        <v>7</v>
      </c>
      <c r="AP135" s="251">
        <f t="shared" ca="1" si="16"/>
        <v>123</v>
      </c>
      <c r="AQ135" s="18" t="str">
        <f t="shared" ca="1" si="17"/>
        <v>Y</v>
      </c>
      <c r="AR135" s="18" t="str">
        <f t="shared" si="20"/>
        <v>Y</v>
      </c>
      <c r="AS135" s="18"/>
      <c r="AT135" s="252" t="s">
        <v>132</v>
      </c>
      <c r="AU135" s="18" t="s">
        <v>54</v>
      </c>
      <c r="AV135" s="252" t="s">
        <v>61</v>
      </c>
      <c r="AW135" s="18">
        <f t="shared" si="18"/>
        <v>0</v>
      </c>
      <c r="AX135" s="253">
        <f t="shared" si="19"/>
        <v>200.51</v>
      </c>
      <c r="AY135" s="258"/>
      <c r="AZ135" s="257"/>
    </row>
    <row r="136" spans="1:52" x14ac:dyDescent="0.25">
      <c r="A136" s="24">
        <v>2008</v>
      </c>
      <c r="B136" s="24">
        <v>2</v>
      </c>
      <c r="C136" s="25" t="s">
        <v>250</v>
      </c>
      <c r="D136" s="24" t="s">
        <v>477</v>
      </c>
      <c r="E136" s="27" t="s">
        <v>478</v>
      </c>
      <c r="F136" s="24" t="s">
        <v>135</v>
      </c>
      <c r="G136" s="27" t="s">
        <v>226</v>
      </c>
      <c r="H136" s="41">
        <v>39023</v>
      </c>
      <c r="I136" s="41">
        <v>39357</v>
      </c>
      <c r="J136" s="29">
        <v>39367</v>
      </c>
      <c r="K136" s="29">
        <v>39367</v>
      </c>
      <c r="L136" s="30">
        <v>39413</v>
      </c>
      <c r="M136" s="29">
        <v>39415</v>
      </c>
      <c r="N136" s="29">
        <v>39512</v>
      </c>
      <c r="O136" s="29">
        <v>39524</v>
      </c>
      <c r="P136" s="29">
        <v>39629</v>
      </c>
      <c r="Q136" s="42" t="s">
        <v>54</v>
      </c>
      <c r="R136" s="46" t="s">
        <v>54</v>
      </c>
      <c r="S136" s="46">
        <v>0</v>
      </c>
      <c r="T136" s="46">
        <v>6</v>
      </c>
      <c r="U136" s="37" t="s">
        <v>55</v>
      </c>
      <c r="V136" s="43">
        <v>1</v>
      </c>
      <c r="W136" s="43">
        <v>1</v>
      </c>
      <c r="X136" s="33" t="s">
        <v>56</v>
      </c>
      <c r="Y136" s="33"/>
      <c r="Z136" s="35" t="s">
        <v>57</v>
      </c>
      <c r="AA136" s="35" t="s">
        <v>57</v>
      </c>
      <c r="AB136" s="40" t="s">
        <v>54</v>
      </c>
      <c r="AC136" s="40" t="s">
        <v>227</v>
      </c>
      <c r="AD136" s="37" t="s">
        <v>149</v>
      </c>
      <c r="AE136" s="37" t="s">
        <v>1865</v>
      </c>
      <c r="AF136" s="33" t="s">
        <v>132</v>
      </c>
      <c r="AG136" s="37" t="s">
        <v>54</v>
      </c>
      <c r="AH136" s="37" t="s">
        <v>59</v>
      </c>
      <c r="AI136" s="46" t="s">
        <v>80</v>
      </c>
      <c r="AJ136" s="39">
        <v>0</v>
      </c>
      <c r="AK136" s="38">
        <v>18.5</v>
      </c>
      <c r="AL136" s="39">
        <v>0</v>
      </c>
      <c r="AM136" s="40"/>
      <c r="AN136" s="40"/>
      <c r="AO136" s="18">
        <f t="shared" si="15"/>
        <v>7</v>
      </c>
      <c r="AP136" s="251">
        <f t="shared" ca="1" si="16"/>
        <v>123</v>
      </c>
      <c r="AQ136" s="18" t="str">
        <f t="shared" ca="1" si="17"/>
        <v>Y</v>
      </c>
      <c r="AR136" s="18" t="str">
        <f t="shared" si="20"/>
        <v>Y</v>
      </c>
      <c r="AS136" s="18"/>
      <c r="AT136" s="252" t="s">
        <v>132</v>
      </c>
      <c r="AU136" s="18" t="s">
        <v>54</v>
      </c>
      <c r="AV136" s="252" t="s">
        <v>73</v>
      </c>
      <c r="AW136" s="18" t="str">
        <f t="shared" si="18"/>
        <v>MS+</v>
      </c>
      <c r="AX136" s="253">
        <f t="shared" si="19"/>
        <v>18.5</v>
      </c>
      <c r="AY136" s="258"/>
      <c r="AZ136" s="257"/>
    </row>
    <row r="137" spans="1:52" x14ac:dyDescent="0.25">
      <c r="A137" s="24">
        <v>2008</v>
      </c>
      <c r="B137" s="24">
        <v>2</v>
      </c>
      <c r="C137" s="25" t="s">
        <v>250</v>
      </c>
      <c r="D137" s="24" t="s">
        <v>479</v>
      </c>
      <c r="E137" s="27" t="s">
        <v>480</v>
      </c>
      <c r="F137" s="24" t="s">
        <v>64</v>
      </c>
      <c r="G137" s="27" t="s">
        <v>320</v>
      </c>
      <c r="H137" s="41">
        <v>39237</v>
      </c>
      <c r="I137" s="41">
        <v>39343</v>
      </c>
      <c r="J137" s="29">
        <v>39343</v>
      </c>
      <c r="K137" s="29">
        <v>39367</v>
      </c>
      <c r="L137" s="30">
        <v>39415</v>
      </c>
      <c r="M137" s="29">
        <v>39491</v>
      </c>
      <c r="N137" s="29">
        <v>39548</v>
      </c>
      <c r="O137" s="29">
        <v>39615</v>
      </c>
      <c r="P137" s="29">
        <v>39629</v>
      </c>
      <c r="Q137" s="42" t="s">
        <v>54</v>
      </c>
      <c r="R137" s="46" t="s">
        <v>54</v>
      </c>
      <c r="S137" s="46">
        <v>0</v>
      </c>
      <c r="T137" s="46">
        <v>7</v>
      </c>
      <c r="U137" s="46" t="s">
        <v>66</v>
      </c>
      <c r="V137" s="47">
        <v>1</v>
      </c>
      <c r="W137" s="47">
        <v>1</v>
      </c>
      <c r="X137" s="33" t="s">
        <v>56</v>
      </c>
      <c r="Y137" s="33"/>
      <c r="Z137" s="35" t="s">
        <v>57</v>
      </c>
      <c r="AA137" s="35" t="s">
        <v>57</v>
      </c>
      <c r="AB137" s="36" t="s">
        <v>56</v>
      </c>
      <c r="AC137" s="40" t="s">
        <v>481</v>
      </c>
      <c r="AD137" s="46" t="s">
        <v>72</v>
      </c>
      <c r="AE137" s="46" t="s">
        <v>1865</v>
      </c>
      <c r="AF137" s="33" t="s">
        <v>132</v>
      </c>
      <c r="AG137" s="37" t="s">
        <v>54</v>
      </c>
      <c r="AH137" s="48" t="s">
        <v>59</v>
      </c>
      <c r="AI137" s="46" t="s">
        <v>59</v>
      </c>
      <c r="AJ137" s="39">
        <v>75</v>
      </c>
      <c r="AK137" s="38">
        <v>0</v>
      </c>
      <c r="AL137" s="39">
        <v>0</v>
      </c>
      <c r="AM137" s="40"/>
      <c r="AN137" s="40"/>
      <c r="AO137" s="18">
        <f t="shared" si="15"/>
        <v>7</v>
      </c>
      <c r="AP137" s="251">
        <f t="shared" ca="1" si="16"/>
        <v>123</v>
      </c>
      <c r="AQ137" s="18" t="str">
        <f t="shared" ca="1" si="17"/>
        <v>Y</v>
      </c>
      <c r="AR137" s="18" t="str">
        <f t="shared" si="20"/>
        <v>Y</v>
      </c>
      <c r="AS137" s="185"/>
      <c r="AT137" s="252" t="s">
        <v>132</v>
      </c>
      <c r="AU137" s="18" t="s">
        <v>54</v>
      </c>
      <c r="AV137" s="252" t="s">
        <v>73</v>
      </c>
      <c r="AW137" s="18" t="str">
        <f t="shared" si="18"/>
        <v>MS+</v>
      </c>
      <c r="AX137" s="253">
        <f t="shared" si="19"/>
        <v>75</v>
      </c>
      <c r="AY137" s="258"/>
      <c r="AZ137" s="257"/>
    </row>
    <row r="138" spans="1:52" x14ac:dyDescent="0.25">
      <c r="A138" s="24">
        <v>2008</v>
      </c>
      <c r="B138" s="24">
        <v>2</v>
      </c>
      <c r="C138" s="25" t="s">
        <v>250</v>
      </c>
      <c r="D138" s="24" t="s">
        <v>482</v>
      </c>
      <c r="E138" s="27" t="s">
        <v>483</v>
      </c>
      <c r="F138" s="24" t="s">
        <v>69</v>
      </c>
      <c r="G138" s="27" t="s">
        <v>70</v>
      </c>
      <c r="H138" s="41">
        <v>39253</v>
      </c>
      <c r="I138" s="41">
        <v>39358</v>
      </c>
      <c r="J138" s="29">
        <v>39359</v>
      </c>
      <c r="K138" s="29">
        <v>39384</v>
      </c>
      <c r="L138" s="30">
        <v>39420</v>
      </c>
      <c r="M138" s="29">
        <v>39428</v>
      </c>
      <c r="N138" s="29">
        <v>39435</v>
      </c>
      <c r="O138" s="29">
        <v>39435</v>
      </c>
      <c r="P138" s="29">
        <v>39538</v>
      </c>
      <c r="Q138" s="42" t="s">
        <v>54</v>
      </c>
      <c r="R138" s="46" t="s">
        <v>54</v>
      </c>
      <c r="S138" s="46">
        <v>0</v>
      </c>
      <c r="T138" s="46">
        <v>18</v>
      </c>
      <c r="U138" s="46" t="s">
        <v>66</v>
      </c>
      <c r="V138" s="47">
        <v>1</v>
      </c>
      <c r="W138" s="47">
        <v>1</v>
      </c>
      <c r="X138" s="33" t="s">
        <v>56</v>
      </c>
      <c r="Y138" s="33"/>
      <c r="Z138" s="35" t="s">
        <v>57</v>
      </c>
      <c r="AA138" s="35" t="s">
        <v>57</v>
      </c>
      <c r="AB138" s="36" t="s">
        <v>56</v>
      </c>
      <c r="AC138" s="40" t="s">
        <v>71</v>
      </c>
      <c r="AD138" s="48" t="s">
        <v>149</v>
      </c>
      <c r="AE138" s="48" t="s">
        <v>1865</v>
      </c>
      <c r="AF138" s="33" t="s">
        <v>132</v>
      </c>
      <c r="AG138" s="37" t="s">
        <v>54</v>
      </c>
      <c r="AH138" s="46" t="s">
        <v>59</v>
      </c>
      <c r="AI138" s="46" t="s">
        <v>59</v>
      </c>
      <c r="AJ138" s="39">
        <v>600</v>
      </c>
      <c r="AK138" s="38">
        <v>0</v>
      </c>
      <c r="AL138" s="39">
        <v>0</v>
      </c>
      <c r="AM138" s="40"/>
      <c r="AN138" s="40"/>
      <c r="AO138" s="18">
        <f t="shared" si="15"/>
        <v>3</v>
      </c>
      <c r="AP138" s="251">
        <f t="shared" ca="1" si="16"/>
        <v>126</v>
      </c>
      <c r="AQ138" s="18" t="str">
        <f t="shared" ca="1" si="17"/>
        <v>Y</v>
      </c>
      <c r="AR138" s="18" t="str">
        <f t="shared" si="20"/>
        <v>Y</v>
      </c>
      <c r="AS138" s="18"/>
      <c r="AT138" s="252" t="s">
        <v>132</v>
      </c>
      <c r="AU138" s="18" t="s">
        <v>54</v>
      </c>
      <c r="AV138" s="252" t="s">
        <v>73</v>
      </c>
      <c r="AW138" s="18" t="str">
        <f t="shared" si="18"/>
        <v>MS+</v>
      </c>
      <c r="AX138" s="253">
        <f t="shared" si="19"/>
        <v>600</v>
      </c>
      <c r="AY138" s="258"/>
      <c r="AZ138" s="257"/>
    </row>
    <row r="139" spans="1:52" x14ac:dyDescent="0.25">
      <c r="A139" s="24">
        <v>2008</v>
      </c>
      <c r="B139" s="24">
        <v>2</v>
      </c>
      <c r="C139" s="25" t="s">
        <v>250</v>
      </c>
      <c r="D139" s="24" t="s">
        <v>484</v>
      </c>
      <c r="E139" s="27" t="s">
        <v>485</v>
      </c>
      <c r="F139" s="24" t="s">
        <v>52</v>
      </c>
      <c r="G139" s="27" t="s">
        <v>486</v>
      </c>
      <c r="H139" s="41">
        <v>39092</v>
      </c>
      <c r="I139" s="41">
        <v>39099</v>
      </c>
      <c r="J139" s="29">
        <v>39280</v>
      </c>
      <c r="K139" s="29">
        <v>39381</v>
      </c>
      <c r="L139" s="30">
        <v>39420</v>
      </c>
      <c r="M139" s="29">
        <v>39421</v>
      </c>
      <c r="N139" s="29">
        <v>39421</v>
      </c>
      <c r="O139" s="29">
        <v>39493</v>
      </c>
      <c r="P139" s="29">
        <v>39721</v>
      </c>
      <c r="Q139" s="42" t="s">
        <v>54</v>
      </c>
      <c r="R139" s="46" t="s">
        <v>54</v>
      </c>
      <c r="S139" s="46">
        <v>78</v>
      </c>
      <c r="T139" s="46">
        <v>6</v>
      </c>
      <c r="U139" s="46" t="s">
        <v>55</v>
      </c>
      <c r="V139" s="47">
        <v>1</v>
      </c>
      <c r="W139" s="47">
        <v>3</v>
      </c>
      <c r="X139" s="33" t="s">
        <v>56</v>
      </c>
      <c r="Y139" s="33"/>
      <c r="Z139" s="35" t="s">
        <v>54</v>
      </c>
      <c r="AA139" s="35" t="s">
        <v>57</v>
      </c>
      <c r="AB139" s="36" t="s">
        <v>56</v>
      </c>
      <c r="AC139" s="36"/>
      <c r="AD139" s="46" t="s">
        <v>57</v>
      </c>
      <c r="AE139" s="46" t="s">
        <v>1865</v>
      </c>
      <c r="AF139" s="33" t="s">
        <v>132</v>
      </c>
      <c r="AG139" s="37" t="s">
        <v>54</v>
      </c>
      <c r="AH139" s="46" t="s">
        <v>59</v>
      </c>
      <c r="AI139" s="46" t="s">
        <v>59</v>
      </c>
      <c r="AJ139" s="39">
        <v>0</v>
      </c>
      <c r="AK139" s="38">
        <v>430</v>
      </c>
      <c r="AL139" s="39">
        <v>0</v>
      </c>
      <c r="AM139" s="40"/>
      <c r="AN139" s="40"/>
      <c r="AO139" s="18">
        <f t="shared" si="15"/>
        <v>9</v>
      </c>
      <c r="AP139" s="251">
        <f t="shared" ca="1" si="16"/>
        <v>120</v>
      </c>
      <c r="AQ139" s="18" t="str">
        <f t="shared" ca="1" si="17"/>
        <v>Y</v>
      </c>
      <c r="AR139" s="18" t="str">
        <f t="shared" si="20"/>
        <v>Y</v>
      </c>
      <c r="AS139" s="18"/>
      <c r="AT139" s="252" t="s">
        <v>132</v>
      </c>
      <c r="AU139" s="18" t="s">
        <v>54</v>
      </c>
      <c r="AV139" s="252" t="s">
        <v>73</v>
      </c>
      <c r="AW139" s="18" t="str">
        <f t="shared" si="18"/>
        <v>MS+</v>
      </c>
      <c r="AX139" s="253">
        <f t="shared" si="19"/>
        <v>430</v>
      </c>
      <c r="AY139" s="258"/>
      <c r="AZ139" s="257"/>
    </row>
    <row r="140" spans="1:52" x14ac:dyDescent="0.25">
      <c r="A140" s="24">
        <v>2008</v>
      </c>
      <c r="B140" s="24">
        <v>2</v>
      </c>
      <c r="C140" s="25" t="s">
        <v>250</v>
      </c>
      <c r="D140" s="24" t="s">
        <v>487</v>
      </c>
      <c r="E140" s="27" t="s">
        <v>488</v>
      </c>
      <c r="F140" s="24" t="s">
        <v>69</v>
      </c>
      <c r="G140" s="27" t="s">
        <v>70</v>
      </c>
      <c r="H140" s="41">
        <v>39309</v>
      </c>
      <c r="I140" s="41">
        <v>39358</v>
      </c>
      <c r="J140" s="29">
        <v>39367</v>
      </c>
      <c r="K140" s="29">
        <v>39384</v>
      </c>
      <c r="L140" s="30">
        <v>39420</v>
      </c>
      <c r="M140" s="29">
        <v>39568</v>
      </c>
      <c r="N140" s="29">
        <v>39594</v>
      </c>
      <c r="O140" s="29">
        <v>39602</v>
      </c>
      <c r="P140" s="29">
        <v>39629</v>
      </c>
      <c r="Q140" s="42" t="s">
        <v>54</v>
      </c>
      <c r="R140" s="46" t="s">
        <v>54</v>
      </c>
      <c r="S140" s="46">
        <v>0</v>
      </c>
      <c r="T140" s="46">
        <v>7</v>
      </c>
      <c r="U140" s="37" t="s">
        <v>66</v>
      </c>
      <c r="V140" s="43">
        <v>1</v>
      </c>
      <c r="W140" s="47">
        <v>1</v>
      </c>
      <c r="X140" s="33" t="s">
        <v>56</v>
      </c>
      <c r="Y140" s="33"/>
      <c r="Z140" s="35" t="s">
        <v>57</v>
      </c>
      <c r="AA140" s="35" t="s">
        <v>57</v>
      </c>
      <c r="AB140" s="36" t="s">
        <v>56</v>
      </c>
      <c r="AC140" s="40" t="s">
        <v>489</v>
      </c>
      <c r="AD140" s="37" t="s">
        <v>72</v>
      </c>
      <c r="AE140" s="37" t="s">
        <v>1865</v>
      </c>
      <c r="AF140" s="33" t="s">
        <v>132</v>
      </c>
      <c r="AG140" s="37" t="s">
        <v>54</v>
      </c>
      <c r="AH140" s="37" t="s">
        <v>60</v>
      </c>
      <c r="AI140" s="46" t="s">
        <v>60</v>
      </c>
      <c r="AJ140" s="38">
        <v>200</v>
      </c>
      <c r="AK140" s="39">
        <v>0</v>
      </c>
      <c r="AL140" s="39">
        <v>0</v>
      </c>
      <c r="AM140" s="40"/>
      <c r="AN140" s="40"/>
      <c r="AO140" s="18">
        <f t="shared" si="15"/>
        <v>6</v>
      </c>
      <c r="AP140" s="251">
        <f t="shared" ca="1" si="16"/>
        <v>123</v>
      </c>
      <c r="AQ140" s="18" t="str">
        <f t="shared" ca="1" si="17"/>
        <v>Y</v>
      </c>
      <c r="AR140" s="18" t="str">
        <f t="shared" si="20"/>
        <v>Y</v>
      </c>
      <c r="AS140" s="18"/>
      <c r="AT140" s="252" t="s">
        <v>132</v>
      </c>
      <c r="AU140" s="18" t="s">
        <v>54</v>
      </c>
      <c r="AV140" s="252" t="s">
        <v>61</v>
      </c>
      <c r="AW140" s="18">
        <f t="shared" si="18"/>
        <v>0</v>
      </c>
      <c r="AX140" s="253">
        <f t="shared" si="19"/>
        <v>200</v>
      </c>
      <c r="AY140" s="258"/>
      <c r="AZ140" s="257"/>
    </row>
    <row r="141" spans="1:52" x14ac:dyDescent="0.25">
      <c r="A141" s="24">
        <v>2008</v>
      </c>
      <c r="B141" s="24">
        <v>2</v>
      </c>
      <c r="C141" s="25" t="s">
        <v>250</v>
      </c>
      <c r="D141" s="24" t="s">
        <v>490</v>
      </c>
      <c r="E141" s="27" t="s">
        <v>491</v>
      </c>
      <c r="F141" s="24" t="s">
        <v>130</v>
      </c>
      <c r="G141" s="27" t="s">
        <v>492</v>
      </c>
      <c r="H141" s="41">
        <v>39148</v>
      </c>
      <c r="I141" s="41">
        <v>39160</v>
      </c>
      <c r="J141" s="29">
        <v>39160</v>
      </c>
      <c r="K141" s="29">
        <v>39220</v>
      </c>
      <c r="L141" s="30">
        <v>39422</v>
      </c>
      <c r="M141" s="29">
        <v>39461</v>
      </c>
      <c r="N141" s="29">
        <v>39566</v>
      </c>
      <c r="O141" s="29">
        <v>39646</v>
      </c>
      <c r="P141" s="29">
        <v>40816</v>
      </c>
      <c r="Q141" s="42" t="s">
        <v>54</v>
      </c>
      <c r="R141" s="42" t="s">
        <v>54</v>
      </c>
      <c r="S141" s="24">
        <v>24</v>
      </c>
      <c r="T141" s="24">
        <f>5+7</f>
        <v>12</v>
      </c>
      <c r="U141" s="37" t="s">
        <v>55</v>
      </c>
      <c r="V141" s="43">
        <v>2</v>
      </c>
      <c r="W141" s="47">
        <v>1</v>
      </c>
      <c r="X141" s="33" t="s">
        <v>56</v>
      </c>
      <c r="Y141" s="33"/>
      <c r="Z141" s="35" t="s">
        <v>57</v>
      </c>
      <c r="AA141" s="35" t="s">
        <v>57</v>
      </c>
      <c r="AB141" s="36" t="s">
        <v>56</v>
      </c>
      <c r="AC141" s="36"/>
      <c r="AD141" s="37" t="s">
        <v>57</v>
      </c>
      <c r="AE141" s="37" t="s">
        <v>1865</v>
      </c>
      <c r="AF141" s="33" t="s">
        <v>235</v>
      </c>
      <c r="AG141" s="37">
        <v>24.103999999999999</v>
      </c>
      <c r="AH141" s="37" t="s">
        <v>60</v>
      </c>
      <c r="AI141" s="46" t="s">
        <v>193</v>
      </c>
      <c r="AJ141" s="38">
        <v>0</v>
      </c>
      <c r="AK141" s="39">
        <v>50.9</v>
      </c>
      <c r="AL141" s="39">
        <v>0</v>
      </c>
      <c r="AM141" s="40"/>
      <c r="AN141" s="40"/>
      <c r="AO141" s="18">
        <f t="shared" si="15"/>
        <v>45</v>
      </c>
      <c r="AP141" s="251">
        <f t="shared" ca="1" si="16"/>
        <v>84</v>
      </c>
      <c r="AQ141" s="18" t="str">
        <f t="shared" ca="1" si="17"/>
        <v>Y</v>
      </c>
      <c r="AR141" s="18" t="str">
        <f t="shared" si="20"/>
        <v>Y</v>
      </c>
      <c r="AS141" s="18"/>
      <c r="AT141" s="252" t="s">
        <v>235</v>
      </c>
      <c r="AU141" s="18" t="s">
        <v>54</v>
      </c>
      <c r="AV141" s="252" t="s">
        <v>61</v>
      </c>
      <c r="AW141" s="18">
        <f t="shared" si="18"/>
        <v>0</v>
      </c>
      <c r="AX141" s="253">
        <f t="shared" si="19"/>
        <v>50.9</v>
      </c>
      <c r="AY141" s="258"/>
      <c r="AZ141" s="257"/>
    </row>
    <row r="142" spans="1:52" x14ac:dyDescent="0.25">
      <c r="A142" s="24">
        <v>2008</v>
      </c>
      <c r="B142" s="24">
        <v>2</v>
      </c>
      <c r="C142" s="25" t="s">
        <v>250</v>
      </c>
      <c r="D142" s="24" t="s">
        <v>493</v>
      </c>
      <c r="E142" s="27" t="s">
        <v>494</v>
      </c>
      <c r="F142" s="24" t="s">
        <v>135</v>
      </c>
      <c r="G142" s="27" t="s">
        <v>136</v>
      </c>
      <c r="H142" s="41">
        <v>39146</v>
      </c>
      <c r="I142" s="41">
        <v>39331</v>
      </c>
      <c r="J142" s="29">
        <v>39331</v>
      </c>
      <c r="K142" s="29">
        <v>39398</v>
      </c>
      <c r="L142" s="30">
        <v>39436</v>
      </c>
      <c r="M142" s="29">
        <v>39480</v>
      </c>
      <c r="N142" s="29">
        <v>39490</v>
      </c>
      <c r="O142" s="29">
        <v>39491</v>
      </c>
      <c r="P142" s="29">
        <v>39629</v>
      </c>
      <c r="Q142" s="42" t="s">
        <v>54</v>
      </c>
      <c r="R142" s="42" t="s">
        <v>54</v>
      </c>
      <c r="S142" s="24">
        <v>17</v>
      </c>
      <c r="T142" s="24">
        <v>8</v>
      </c>
      <c r="U142" s="37" t="s">
        <v>66</v>
      </c>
      <c r="V142" s="43">
        <v>1</v>
      </c>
      <c r="W142" s="43">
        <v>1</v>
      </c>
      <c r="X142" s="33" t="s">
        <v>56</v>
      </c>
      <c r="Y142" s="33"/>
      <c r="Z142" s="35" t="s">
        <v>57</v>
      </c>
      <c r="AA142" s="35" t="s">
        <v>57</v>
      </c>
      <c r="AB142" s="36" t="s">
        <v>56</v>
      </c>
      <c r="AC142" s="40" t="s">
        <v>495</v>
      </c>
      <c r="AD142" s="37" t="s">
        <v>72</v>
      </c>
      <c r="AE142" s="37" t="s">
        <v>1865</v>
      </c>
      <c r="AF142" s="33" t="s">
        <v>132</v>
      </c>
      <c r="AG142" s="37" t="s">
        <v>54</v>
      </c>
      <c r="AH142" s="37" t="s">
        <v>80</v>
      </c>
      <c r="AI142" s="46" t="s">
        <v>261</v>
      </c>
      <c r="AJ142" s="39">
        <v>300</v>
      </c>
      <c r="AK142" s="38">
        <v>0</v>
      </c>
      <c r="AL142" s="39">
        <v>0</v>
      </c>
      <c r="AM142" s="40"/>
      <c r="AN142" s="40"/>
      <c r="AO142" s="18">
        <f t="shared" si="15"/>
        <v>6</v>
      </c>
      <c r="AP142" s="251">
        <f t="shared" ca="1" si="16"/>
        <v>123</v>
      </c>
      <c r="AQ142" s="18" t="str">
        <f t="shared" ca="1" si="17"/>
        <v>Y</v>
      </c>
      <c r="AR142" s="18" t="str">
        <f t="shared" si="20"/>
        <v>Y</v>
      </c>
      <c r="AS142" s="18"/>
      <c r="AT142" s="252" t="s">
        <v>132</v>
      </c>
      <c r="AU142" s="18" t="s">
        <v>54</v>
      </c>
      <c r="AV142" s="252" t="s">
        <v>73</v>
      </c>
      <c r="AW142" s="18" t="str">
        <f t="shared" si="18"/>
        <v>MS+</v>
      </c>
      <c r="AX142" s="253">
        <f t="shared" si="19"/>
        <v>300</v>
      </c>
      <c r="AY142" s="258"/>
      <c r="AZ142" s="257"/>
    </row>
    <row r="143" spans="1:52" x14ac:dyDescent="0.25">
      <c r="A143" s="24">
        <v>2008</v>
      </c>
      <c r="B143" s="24">
        <v>2</v>
      </c>
      <c r="C143" s="25" t="s">
        <v>250</v>
      </c>
      <c r="D143" s="24" t="s">
        <v>496</v>
      </c>
      <c r="E143" s="27" t="s">
        <v>497</v>
      </c>
      <c r="F143" s="24" t="s">
        <v>76</v>
      </c>
      <c r="G143" s="27" t="s">
        <v>314</v>
      </c>
      <c r="H143" s="41">
        <v>39336</v>
      </c>
      <c r="I143" s="41">
        <v>39381</v>
      </c>
      <c r="J143" s="29">
        <v>39381</v>
      </c>
      <c r="K143" s="29">
        <v>39399</v>
      </c>
      <c r="L143" s="30">
        <v>39436</v>
      </c>
      <c r="M143" s="29">
        <v>39462</v>
      </c>
      <c r="N143" s="29">
        <v>39505</v>
      </c>
      <c r="O143" s="29">
        <v>40141</v>
      </c>
      <c r="P143" s="29">
        <v>40178</v>
      </c>
      <c r="Q143" s="42" t="s">
        <v>54</v>
      </c>
      <c r="R143" s="46" t="s">
        <v>54</v>
      </c>
      <c r="S143" s="46">
        <v>40</v>
      </c>
      <c r="T143" s="46">
        <f>8+4</f>
        <v>12</v>
      </c>
      <c r="U143" s="37" t="s">
        <v>78</v>
      </c>
      <c r="V143" s="43">
        <v>2</v>
      </c>
      <c r="W143" s="43">
        <v>2</v>
      </c>
      <c r="X143" s="33" t="s">
        <v>56</v>
      </c>
      <c r="Y143" s="40" t="s">
        <v>213</v>
      </c>
      <c r="Z143" s="35" t="s">
        <v>57</v>
      </c>
      <c r="AA143" s="35" t="s">
        <v>57</v>
      </c>
      <c r="AB143" s="36" t="s">
        <v>56</v>
      </c>
      <c r="AC143" s="36"/>
      <c r="AD143" s="37" t="s">
        <v>57</v>
      </c>
      <c r="AE143" s="37" t="s">
        <v>1865</v>
      </c>
      <c r="AF143" s="33" t="s">
        <v>360</v>
      </c>
      <c r="AG143" s="37" t="s">
        <v>54</v>
      </c>
      <c r="AH143" s="37" t="s">
        <v>59</v>
      </c>
      <c r="AI143" s="46" t="s">
        <v>59</v>
      </c>
      <c r="AJ143" s="39">
        <v>150</v>
      </c>
      <c r="AK143" s="39">
        <v>75</v>
      </c>
      <c r="AL143" s="39">
        <v>0</v>
      </c>
      <c r="AM143" s="40"/>
      <c r="AN143" s="40"/>
      <c r="AO143" s="18">
        <f t="shared" si="15"/>
        <v>24</v>
      </c>
      <c r="AP143" s="251">
        <f t="shared" ca="1" si="16"/>
        <v>105</v>
      </c>
      <c r="AQ143" s="18" t="str">
        <f t="shared" ca="1" si="17"/>
        <v>Y</v>
      </c>
      <c r="AR143" s="18" t="str">
        <f t="shared" si="20"/>
        <v>Y</v>
      </c>
      <c r="AS143" s="18"/>
      <c r="AT143" s="252" t="s">
        <v>360</v>
      </c>
      <c r="AU143" s="18" t="s">
        <v>54</v>
      </c>
      <c r="AV143" s="252" t="s">
        <v>73</v>
      </c>
      <c r="AW143" s="18" t="str">
        <f t="shared" si="18"/>
        <v>MS+</v>
      </c>
      <c r="AX143" s="253">
        <f t="shared" si="19"/>
        <v>225</v>
      </c>
      <c r="AY143" s="258"/>
      <c r="AZ143" s="257"/>
    </row>
    <row r="144" spans="1:52" x14ac:dyDescent="0.25">
      <c r="A144" s="24">
        <v>2008</v>
      </c>
      <c r="B144" s="24">
        <v>3</v>
      </c>
      <c r="C144" s="25" t="s">
        <v>250</v>
      </c>
      <c r="D144" s="42" t="s">
        <v>498</v>
      </c>
      <c r="E144" s="27" t="s">
        <v>499</v>
      </c>
      <c r="F144" s="42" t="s">
        <v>76</v>
      </c>
      <c r="G144" s="44" t="s">
        <v>196</v>
      </c>
      <c r="H144" s="41">
        <v>39429</v>
      </c>
      <c r="I144" s="41">
        <v>39429</v>
      </c>
      <c r="J144" s="29">
        <v>39429</v>
      </c>
      <c r="K144" s="29">
        <v>39433</v>
      </c>
      <c r="L144" s="30">
        <v>39457</v>
      </c>
      <c r="M144" s="29">
        <v>39475</v>
      </c>
      <c r="N144" s="29">
        <v>39488</v>
      </c>
      <c r="O144" s="29">
        <v>39492</v>
      </c>
      <c r="P144" s="29">
        <v>39629</v>
      </c>
      <c r="Q144" s="42" t="s">
        <v>54</v>
      </c>
      <c r="R144" s="46" t="s">
        <v>100</v>
      </c>
      <c r="S144" s="49" t="s">
        <v>56</v>
      </c>
      <c r="T144" s="49" t="s">
        <v>56</v>
      </c>
      <c r="U144" s="48" t="s">
        <v>170</v>
      </c>
      <c r="V144" s="43">
        <v>1</v>
      </c>
      <c r="W144" s="43">
        <v>1</v>
      </c>
      <c r="X144" s="33" t="s">
        <v>56</v>
      </c>
      <c r="Y144" s="33"/>
      <c r="Z144" s="35" t="s">
        <v>57</v>
      </c>
      <c r="AA144" s="35" t="s">
        <v>57</v>
      </c>
      <c r="AB144" s="36" t="s">
        <v>56</v>
      </c>
      <c r="AC144" s="40" t="s">
        <v>197</v>
      </c>
      <c r="AD144" s="48" t="s">
        <v>59</v>
      </c>
      <c r="AE144" s="48" t="s">
        <v>10843</v>
      </c>
      <c r="AF144" s="33" t="s">
        <v>132</v>
      </c>
      <c r="AG144" s="37" t="s">
        <v>54</v>
      </c>
      <c r="AH144" s="37"/>
      <c r="AI144" s="37"/>
      <c r="AJ144" s="38">
        <v>0</v>
      </c>
      <c r="AK144" s="39">
        <v>100</v>
      </c>
      <c r="AL144" s="39">
        <v>0</v>
      </c>
      <c r="AM144" s="40"/>
      <c r="AN144" s="40"/>
      <c r="AO144" s="18">
        <f t="shared" si="15"/>
        <v>5</v>
      </c>
      <c r="AP144" s="251">
        <f t="shared" ca="1" si="16"/>
        <v>123</v>
      </c>
      <c r="AQ144" s="18" t="str">
        <f t="shared" ca="1" si="17"/>
        <v>Y</v>
      </c>
      <c r="AR144" s="252" t="s">
        <v>171</v>
      </c>
      <c r="AS144" s="18"/>
      <c r="AT144" s="252" t="s">
        <v>132</v>
      </c>
      <c r="AU144" s="252" t="s">
        <v>171</v>
      </c>
      <c r="AV144" s="252" t="s">
        <v>101</v>
      </c>
      <c r="AW144" s="18">
        <f t="shared" si="18"/>
        <v>0</v>
      </c>
      <c r="AX144" s="253">
        <f t="shared" si="19"/>
        <v>100</v>
      </c>
      <c r="AY144" s="258"/>
      <c r="AZ144" s="257"/>
    </row>
    <row r="145" spans="1:52" x14ac:dyDescent="0.25">
      <c r="A145" s="24">
        <v>2008</v>
      </c>
      <c r="B145" s="24">
        <v>3</v>
      </c>
      <c r="C145" s="25" t="s">
        <v>250</v>
      </c>
      <c r="D145" s="24" t="s">
        <v>500</v>
      </c>
      <c r="E145" s="44" t="s">
        <v>501</v>
      </c>
      <c r="F145" s="24" t="s">
        <v>52</v>
      </c>
      <c r="G145" s="27" t="s">
        <v>159</v>
      </c>
      <c r="H145" s="41">
        <v>39380</v>
      </c>
      <c r="I145" s="41">
        <v>39414</v>
      </c>
      <c r="J145" s="29">
        <v>39414</v>
      </c>
      <c r="K145" s="29">
        <v>39428</v>
      </c>
      <c r="L145" s="30">
        <v>39476</v>
      </c>
      <c r="M145" s="29">
        <v>39498</v>
      </c>
      <c r="N145" s="29">
        <v>39531</v>
      </c>
      <c r="O145" s="29">
        <v>39534</v>
      </c>
      <c r="P145" s="29">
        <v>39691</v>
      </c>
      <c r="Q145" s="42" t="s">
        <v>54</v>
      </c>
      <c r="R145" s="46" t="s">
        <v>54</v>
      </c>
      <c r="S145" s="46">
        <v>0</v>
      </c>
      <c r="T145" s="46">
        <v>7</v>
      </c>
      <c r="U145" s="37" t="s">
        <v>55</v>
      </c>
      <c r="V145" s="43">
        <v>1</v>
      </c>
      <c r="W145" s="43">
        <v>1</v>
      </c>
      <c r="X145" s="33" t="s">
        <v>56</v>
      </c>
      <c r="Y145" s="33"/>
      <c r="Z145" s="35" t="s">
        <v>57</v>
      </c>
      <c r="AA145" s="35" t="s">
        <v>57</v>
      </c>
      <c r="AB145" s="40" t="s">
        <v>54</v>
      </c>
      <c r="AC145" s="40" t="s">
        <v>363</v>
      </c>
      <c r="AD145" s="37" t="s">
        <v>106</v>
      </c>
      <c r="AE145" s="37" t="s">
        <v>1865</v>
      </c>
      <c r="AF145" s="33" t="s">
        <v>132</v>
      </c>
      <c r="AG145" s="37" t="s">
        <v>54</v>
      </c>
      <c r="AH145" s="37" t="s">
        <v>59</v>
      </c>
      <c r="AI145" s="46" t="s">
        <v>59</v>
      </c>
      <c r="AJ145" s="38">
        <v>0</v>
      </c>
      <c r="AK145" s="39">
        <v>60</v>
      </c>
      <c r="AL145" s="39">
        <v>0</v>
      </c>
      <c r="AM145" s="40"/>
      <c r="AN145" s="40"/>
      <c r="AO145" s="18">
        <f t="shared" si="15"/>
        <v>7</v>
      </c>
      <c r="AP145" s="251">
        <f t="shared" ca="1" si="16"/>
        <v>121</v>
      </c>
      <c r="AQ145" s="18" t="str">
        <f t="shared" ca="1" si="17"/>
        <v>Y</v>
      </c>
      <c r="AR145" s="18" t="str">
        <f t="shared" ref="AR145:AR160" si="21">IF(AH145="","N","Y")</f>
        <v>Y</v>
      </c>
      <c r="AS145" s="18"/>
      <c r="AT145" s="252" t="s">
        <v>132</v>
      </c>
      <c r="AU145" s="18" t="s">
        <v>54</v>
      </c>
      <c r="AV145" s="252" t="s">
        <v>73</v>
      </c>
      <c r="AW145" s="18" t="str">
        <f t="shared" si="18"/>
        <v>MS+</v>
      </c>
      <c r="AX145" s="253">
        <f t="shared" si="19"/>
        <v>60</v>
      </c>
      <c r="AY145" s="258"/>
      <c r="AZ145" s="257"/>
    </row>
    <row r="146" spans="1:52" x14ac:dyDescent="0.25">
      <c r="A146" s="24">
        <v>2008</v>
      </c>
      <c r="B146" s="24">
        <v>3</v>
      </c>
      <c r="C146" s="25" t="s">
        <v>250</v>
      </c>
      <c r="D146" s="24" t="s">
        <v>502</v>
      </c>
      <c r="E146" s="27" t="s">
        <v>503</v>
      </c>
      <c r="F146" s="24" t="s">
        <v>52</v>
      </c>
      <c r="G146" s="27" t="s">
        <v>230</v>
      </c>
      <c r="H146" s="41">
        <v>39332</v>
      </c>
      <c r="I146" s="41">
        <v>39421</v>
      </c>
      <c r="J146" s="29">
        <v>39421</v>
      </c>
      <c r="K146" s="29">
        <v>39436</v>
      </c>
      <c r="L146" s="30">
        <v>39483</v>
      </c>
      <c r="M146" s="29">
        <v>39517</v>
      </c>
      <c r="N146" s="29">
        <v>39595</v>
      </c>
      <c r="O146" s="29">
        <v>39616</v>
      </c>
      <c r="P146" s="29">
        <v>39903</v>
      </c>
      <c r="Q146" s="42" t="s">
        <v>54</v>
      </c>
      <c r="R146" s="46" t="s">
        <v>54</v>
      </c>
      <c r="S146" s="46">
        <v>31</v>
      </c>
      <c r="T146" s="46">
        <v>9</v>
      </c>
      <c r="U146" s="37" t="s">
        <v>55</v>
      </c>
      <c r="V146" s="43">
        <v>1</v>
      </c>
      <c r="W146" s="43">
        <v>1</v>
      </c>
      <c r="X146" s="33" t="s">
        <v>56</v>
      </c>
      <c r="Y146" s="33"/>
      <c r="Z146" s="35" t="s">
        <v>57</v>
      </c>
      <c r="AA146" s="35" t="s">
        <v>57</v>
      </c>
      <c r="AB146" s="40" t="s">
        <v>54</v>
      </c>
      <c r="AC146" s="40" t="s">
        <v>369</v>
      </c>
      <c r="AD146" s="37" t="s">
        <v>149</v>
      </c>
      <c r="AE146" s="37" t="s">
        <v>1865</v>
      </c>
      <c r="AF146" s="33" t="s">
        <v>132</v>
      </c>
      <c r="AG146" s="37" t="s">
        <v>54</v>
      </c>
      <c r="AH146" s="37" t="s">
        <v>60</v>
      </c>
      <c r="AI146" s="46" t="s">
        <v>193</v>
      </c>
      <c r="AJ146" s="38">
        <v>0</v>
      </c>
      <c r="AK146" s="39">
        <v>42</v>
      </c>
      <c r="AL146" s="39">
        <v>0</v>
      </c>
      <c r="AM146" s="40"/>
      <c r="AN146" s="40"/>
      <c r="AO146" s="18">
        <f t="shared" si="15"/>
        <v>13</v>
      </c>
      <c r="AP146" s="251">
        <f t="shared" ca="1" si="16"/>
        <v>114</v>
      </c>
      <c r="AQ146" s="18" t="str">
        <f t="shared" ca="1" si="17"/>
        <v>Y</v>
      </c>
      <c r="AR146" s="18" t="str">
        <f t="shared" si="21"/>
        <v>Y</v>
      </c>
      <c r="AS146" s="18"/>
      <c r="AT146" s="252" t="s">
        <v>132</v>
      </c>
      <c r="AU146" s="18" t="s">
        <v>54</v>
      </c>
      <c r="AV146" s="252" t="s">
        <v>61</v>
      </c>
      <c r="AW146" s="18">
        <f t="shared" si="18"/>
        <v>0</v>
      </c>
      <c r="AX146" s="253">
        <f t="shared" si="19"/>
        <v>42</v>
      </c>
      <c r="AY146" s="258"/>
      <c r="AZ146" s="257"/>
    </row>
    <row r="147" spans="1:52" x14ac:dyDescent="0.25">
      <c r="A147" s="24">
        <v>2008</v>
      </c>
      <c r="B147" s="24">
        <v>3</v>
      </c>
      <c r="C147" s="25" t="s">
        <v>250</v>
      </c>
      <c r="D147" s="24" t="s">
        <v>504</v>
      </c>
      <c r="E147" s="44" t="s">
        <v>505</v>
      </c>
      <c r="F147" s="24" t="s">
        <v>52</v>
      </c>
      <c r="G147" s="27" t="s">
        <v>184</v>
      </c>
      <c r="H147" s="41">
        <v>39384</v>
      </c>
      <c r="I147" s="41">
        <v>39428</v>
      </c>
      <c r="J147" s="29">
        <v>39423</v>
      </c>
      <c r="K147" s="29">
        <v>39437</v>
      </c>
      <c r="L147" s="30">
        <v>39506</v>
      </c>
      <c r="M147" s="29">
        <v>39514</v>
      </c>
      <c r="N147" s="29">
        <v>39534</v>
      </c>
      <c r="O147" s="29">
        <v>39535</v>
      </c>
      <c r="P147" s="29">
        <v>39813</v>
      </c>
      <c r="Q147" s="42" t="s">
        <v>54</v>
      </c>
      <c r="R147" s="46" t="s">
        <v>54</v>
      </c>
      <c r="S147" s="46">
        <v>14</v>
      </c>
      <c r="T147" s="46">
        <v>10</v>
      </c>
      <c r="U147" s="46" t="s">
        <v>55</v>
      </c>
      <c r="V147" s="47">
        <v>1</v>
      </c>
      <c r="W147" s="47">
        <v>1</v>
      </c>
      <c r="X147" s="33" t="s">
        <v>56</v>
      </c>
      <c r="Y147" s="33"/>
      <c r="Z147" s="35" t="s">
        <v>57</v>
      </c>
      <c r="AA147" s="35" t="s">
        <v>57</v>
      </c>
      <c r="AB147" s="40" t="s">
        <v>54</v>
      </c>
      <c r="AC147" s="40" t="s">
        <v>506</v>
      </c>
      <c r="AD147" s="48" t="s">
        <v>72</v>
      </c>
      <c r="AE147" s="48" t="s">
        <v>1865</v>
      </c>
      <c r="AF147" s="33" t="s">
        <v>132</v>
      </c>
      <c r="AG147" s="37" t="s">
        <v>54</v>
      </c>
      <c r="AH147" s="46" t="s">
        <v>59</v>
      </c>
      <c r="AI147" s="46" t="s">
        <v>80</v>
      </c>
      <c r="AJ147" s="39">
        <v>0</v>
      </c>
      <c r="AK147" s="38">
        <v>70</v>
      </c>
      <c r="AL147" s="39">
        <v>0</v>
      </c>
      <c r="AM147" s="40"/>
      <c r="AN147" s="40"/>
      <c r="AO147" s="18">
        <f t="shared" si="15"/>
        <v>10</v>
      </c>
      <c r="AP147" s="251">
        <f t="shared" ca="1" si="16"/>
        <v>117</v>
      </c>
      <c r="AQ147" s="18" t="str">
        <f t="shared" ca="1" si="17"/>
        <v>Y</v>
      </c>
      <c r="AR147" s="18" t="str">
        <f t="shared" si="21"/>
        <v>Y</v>
      </c>
      <c r="AS147" s="18"/>
      <c r="AT147" s="252" t="s">
        <v>132</v>
      </c>
      <c r="AU147" s="18" t="s">
        <v>54</v>
      </c>
      <c r="AV147" s="18" t="s">
        <v>73</v>
      </c>
      <c r="AW147" s="18" t="str">
        <f t="shared" si="18"/>
        <v>MS+</v>
      </c>
      <c r="AX147" s="253">
        <f t="shared" si="19"/>
        <v>70</v>
      </c>
      <c r="AY147" s="258"/>
      <c r="AZ147" s="257"/>
    </row>
    <row r="148" spans="1:52" x14ac:dyDescent="0.25">
      <c r="A148" s="24">
        <v>2008</v>
      </c>
      <c r="B148" s="24">
        <v>3</v>
      </c>
      <c r="C148" s="25" t="s">
        <v>250</v>
      </c>
      <c r="D148" s="24" t="s">
        <v>507</v>
      </c>
      <c r="E148" s="44" t="s">
        <v>508</v>
      </c>
      <c r="F148" s="24" t="s">
        <v>52</v>
      </c>
      <c r="G148" s="27" t="s">
        <v>345</v>
      </c>
      <c r="H148" s="41">
        <v>39329</v>
      </c>
      <c r="I148" s="41">
        <v>39407</v>
      </c>
      <c r="J148" s="29">
        <v>39401</v>
      </c>
      <c r="K148" s="29">
        <v>39458</v>
      </c>
      <c r="L148" s="30">
        <v>39506</v>
      </c>
      <c r="M148" s="29">
        <v>39525</v>
      </c>
      <c r="N148" s="29">
        <v>39597</v>
      </c>
      <c r="O148" s="29">
        <v>39603</v>
      </c>
      <c r="P148" s="29">
        <v>39813</v>
      </c>
      <c r="Q148" s="42" t="s">
        <v>54</v>
      </c>
      <c r="R148" s="46" t="s">
        <v>54</v>
      </c>
      <c r="S148" s="46">
        <v>0</v>
      </c>
      <c r="T148" s="46">
        <v>8</v>
      </c>
      <c r="U148" s="37" t="s">
        <v>66</v>
      </c>
      <c r="V148" s="43">
        <v>1</v>
      </c>
      <c r="W148" s="43">
        <v>1</v>
      </c>
      <c r="X148" s="33" t="s">
        <v>56</v>
      </c>
      <c r="Y148" s="33"/>
      <c r="Z148" s="35" t="s">
        <v>57</v>
      </c>
      <c r="AA148" s="35" t="s">
        <v>54</v>
      </c>
      <c r="AB148" s="36" t="s">
        <v>56</v>
      </c>
      <c r="AC148" s="40" t="s">
        <v>346</v>
      </c>
      <c r="AD148" s="37" t="s">
        <v>106</v>
      </c>
      <c r="AE148" s="37" t="s">
        <v>1865</v>
      </c>
      <c r="AF148" s="33" t="s">
        <v>132</v>
      </c>
      <c r="AG148" s="37" t="s">
        <v>54</v>
      </c>
      <c r="AH148" s="37" t="s">
        <v>79</v>
      </c>
      <c r="AI148" s="46" t="s">
        <v>79</v>
      </c>
      <c r="AJ148" s="38">
        <v>30</v>
      </c>
      <c r="AK148" s="39">
        <v>0</v>
      </c>
      <c r="AL148" s="39">
        <v>0</v>
      </c>
      <c r="AM148" s="40"/>
      <c r="AN148" s="40"/>
      <c r="AO148" s="18">
        <f t="shared" si="15"/>
        <v>10</v>
      </c>
      <c r="AP148" s="251">
        <f t="shared" ca="1" si="16"/>
        <v>117</v>
      </c>
      <c r="AQ148" s="18" t="str">
        <f t="shared" ca="1" si="17"/>
        <v>Y</v>
      </c>
      <c r="AR148" s="18" t="str">
        <f t="shared" si="21"/>
        <v>Y</v>
      </c>
      <c r="AS148" s="18"/>
      <c r="AT148" s="252" t="s">
        <v>132</v>
      </c>
      <c r="AU148" s="18" t="s">
        <v>54</v>
      </c>
      <c r="AV148" s="18" t="s">
        <v>73</v>
      </c>
      <c r="AW148" s="18" t="str">
        <f t="shared" si="18"/>
        <v>MS+</v>
      </c>
      <c r="AX148" s="253">
        <f t="shared" si="19"/>
        <v>30</v>
      </c>
      <c r="AY148" s="258"/>
      <c r="AZ148" s="257"/>
    </row>
    <row r="149" spans="1:52" x14ac:dyDescent="0.25">
      <c r="A149" s="24">
        <v>2008</v>
      </c>
      <c r="B149" s="24">
        <v>4</v>
      </c>
      <c r="C149" s="25" t="s">
        <v>250</v>
      </c>
      <c r="D149" s="42" t="s">
        <v>509</v>
      </c>
      <c r="E149" s="44" t="s">
        <v>510</v>
      </c>
      <c r="F149" s="42" t="s">
        <v>52</v>
      </c>
      <c r="G149" s="44" t="s">
        <v>511</v>
      </c>
      <c r="H149" s="41">
        <v>39384</v>
      </c>
      <c r="I149" s="41">
        <v>39398</v>
      </c>
      <c r="J149" s="29">
        <v>39420</v>
      </c>
      <c r="K149" s="29">
        <v>39421</v>
      </c>
      <c r="L149" s="50">
        <v>39539</v>
      </c>
      <c r="M149" s="29">
        <v>39539</v>
      </c>
      <c r="N149" s="29">
        <v>39540</v>
      </c>
      <c r="O149" s="29">
        <v>39541</v>
      </c>
      <c r="P149" s="29">
        <v>39813</v>
      </c>
      <c r="Q149" s="42" t="s">
        <v>54</v>
      </c>
      <c r="R149" s="46" t="s">
        <v>54</v>
      </c>
      <c r="S149" s="46">
        <v>11</v>
      </c>
      <c r="T149" s="46">
        <v>7</v>
      </c>
      <c r="U149" s="46" t="s">
        <v>55</v>
      </c>
      <c r="V149" s="47">
        <v>1</v>
      </c>
      <c r="W149" s="47">
        <v>2</v>
      </c>
      <c r="X149" s="33" t="s">
        <v>56</v>
      </c>
      <c r="Y149" s="33"/>
      <c r="Z149" s="35" t="s">
        <v>54</v>
      </c>
      <c r="AA149" s="35" t="s">
        <v>57</v>
      </c>
      <c r="AB149" s="36" t="s">
        <v>56</v>
      </c>
      <c r="AC149" s="36"/>
      <c r="AD149" s="48" t="s">
        <v>57</v>
      </c>
      <c r="AE149" s="48" t="s">
        <v>1865</v>
      </c>
      <c r="AF149" s="33" t="s">
        <v>132</v>
      </c>
      <c r="AG149" s="37" t="s">
        <v>54</v>
      </c>
      <c r="AH149" s="48" t="s">
        <v>59</v>
      </c>
      <c r="AI149" s="46" t="s">
        <v>59</v>
      </c>
      <c r="AJ149" s="38">
        <v>0</v>
      </c>
      <c r="AK149" s="39">
        <v>308</v>
      </c>
      <c r="AL149" s="39">
        <v>0</v>
      </c>
      <c r="AM149" s="40"/>
      <c r="AN149" s="40"/>
      <c r="AO149" s="18">
        <f t="shared" si="15"/>
        <v>8</v>
      </c>
      <c r="AP149" s="251">
        <f t="shared" ca="1" si="16"/>
        <v>117</v>
      </c>
      <c r="AQ149" s="18" t="str">
        <f t="shared" ca="1" si="17"/>
        <v>Y</v>
      </c>
      <c r="AR149" s="18" t="str">
        <f t="shared" si="21"/>
        <v>Y</v>
      </c>
      <c r="AS149" s="18"/>
      <c r="AT149" s="252" t="s">
        <v>132</v>
      </c>
      <c r="AU149" s="18" t="s">
        <v>54</v>
      </c>
      <c r="AV149" s="252" t="s">
        <v>73</v>
      </c>
      <c r="AW149" s="18" t="str">
        <f t="shared" si="18"/>
        <v>MS+</v>
      </c>
      <c r="AX149" s="253">
        <f t="shared" si="19"/>
        <v>308</v>
      </c>
      <c r="AY149" s="258"/>
      <c r="AZ149" s="257"/>
    </row>
    <row r="150" spans="1:52" x14ac:dyDescent="0.25">
      <c r="A150" s="24">
        <v>2008</v>
      </c>
      <c r="B150" s="24">
        <v>4</v>
      </c>
      <c r="C150" s="25" t="s">
        <v>250</v>
      </c>
      <c r="D150" s="42" t="s">
        <v>512</v>
      </c>
      <c r="E150" s="44" t="s">
        <v>513</v>
      </c>
      <c r="F150" s="42" t="s">
        <v>64</v>
      </c>
      <c r="G150" s="44" t="s">
        <v>91</v>
      </c>
      <c r="H150" s="41">
        <v>39420</v>
      </c>
      <c r="I150" s="41">
        <v>39492</v>
      </c>
      <c r="J150" s="29">
        <v>39492</v>
      </c>
      <c r="K150" s="29">
        <v>39514</v>
      </c>
      <c r="L150" s="30">
        <v>39546</v>
      </c>
      <c r="M150" s="29">
        <v>39717</v>
      </c>
      <c r="N150" s="29">
        <v>39728</v>
      </c>
      <c r="O150" s="29">
        <v>39735</v>
      </c>
      <c r="P150" s="29">
        <v>40724</v>
      </c>
      <c r="Q150" s="42" t="s">
        <v>54</v>
      </c>
      <c r="R150" s="46" t="s">
        <v>54</v>
      </c>
      <c r="S150" s="46">
        <v>0</v>
      </c>
      <c r="T150" s="46">
        <v>5</v>
      </c>
      <c r="U150" s="46" t="s">
        <v>66</v>
      </c>
      <c r="V150" s="47">
        <v>1</v>
      </c>
      <c r="W150" s="47">
        <v>1</v>
      </c>
      <c r="X150" s="48" t="s">
        <v>514</v>
      </c>
      <c r="Y150" s="48"/>
      <c r="Z150" s="35" t="s">
        <v>57</v>
      </c>
      <c r="AA150" s="35" t="s">
        <v>57</v>
      </c>
      <c r="AB150" s="36" t="s">
        <v>56</v>
      </c>
      <c r="AC150" s="40" t="s">
        <v>180</v>
      </c>
      <c r="AD150" s="46" t="s">
        <v>149</v>
      </c>
      <c r="AE150" s="46" t="s">
        <v>1865</v>
      </c>
      <c r="AF150" s="33" t="s">
        <v>88</v>
      </c>
      <c r="AG150" s="37" t="s">
        <v>54</v>
      </c>
      <c r="AH150" s="46" t="s">
        <v>181</v>
      </c>
      <c r="AI150" s="46" t="s">
        <v>80</v>
      </c>
      <c r="AJ150" s="39">
        <v>550</v>
      </c>
      <c r="AK150" s="39">
        <v>0</v>
      </c>
      <c r="AL150" s="39">
        <v>0</v>
      </c>
      <c r="AM150" s="40"/>
      <c r="AN150" s="40"/>
      <c r="AO150" s="18">
        <f t="shared" si="15"/>
        <v>38</v>
      </c>
      <c r="AP150" s="251">
        <f t="shared" ca="1" si="16"/>
        <v>87</v>
      </c>
      <c r="AQ150" s="18" t="str">
        <f t="shared" ca="1" si="17"/>
        <v>Y</v>
      </c>
      <c r="AR150" s="18" t="str">
        <f t="shared" si="21"/>
        <v>Y</v>
      </c>
      <c r="AS150" s="18"/>
      <c r="AT150" s="252" t="s">
        <v>88</v>
      </c>
      <c r="AU150" s="18" t="s">
        <v>54</v>
      </c>
      <c r="AV150" s="252" t="s">
        <v>73</v>
      </c>
      <c r="AW150" s="18" t="str">
        <f t="shared" si="18"/>
        <v>MS+</v>
      </c>
      <c r="AX150" s="253">
        <f t="shared" si="19"/>
        <v>550</v>
      </c>
      <c r="AY150" s="258"/>
      <c r="AZ150" s="257"/>
    </row>
    <row r="151" spans="1:52" x14ac:dyDescent="0.25">
      <c r="A151" s="24">
        <v>2008</v>
      </c>
      <c r="B151" s="24">
        <v>4</v>
      </c>
      <c r="C151" s="25" t="s">
        <v>250</v>
      </c>
      <c r="D151" s="24" t="s">
        <v>515</v>
      </c>
      <c r="E151" s="44" t="s">
        <v>516</v>
      </c>
      <c r="F151" s="24" t="s">
        <v>64</v>
      </c>
      <c r="G151" s="27" t="s">
        <v>152</v>
      </c>
      <c r="H151" s="41">
        <v>39492</v>
      </c>
      <c r="I151" s="41">
        <v>39506</v>
      </c>
      <c r="J151" s="29">
        <v>39506</v>
      </c>
      <c r="K151" s="29">
        <v>39514</v>
      </c>
      <c r="L151" s="30">
        <v>39546</v>
      </c>
      <c r="M151" s="29">
        <v>39575</v>
      </c>
      <c r="N151" s="29">
        <v>39777</v>
      </c>
      <c r="O151" s="29">
        <v>39791</v>
      </c>
      <c r="P151" s="29">
        <v>40693</v>
      </c>
      <c r="Q151" s="42" t="s">
        <v>54</v>
      </c>
      <c r="R151" s="46" t="s">
        <v>54</v>
      </c>
      <c r="S151" s="46">
        <v>0</v>
      </c>
      <c r="T151" s="46">
        <v>3</v>
      </c>
      <c r="U151" s="46" t="s">
        <v>66</v>
      </c>
      <c r="V151" s="47">
        <v>1</v>
      </c>
      <c r="W151" s="47">
        <v>1</v>
      </c>
      <c r="X151" s="48" t="s">
        <v>514</v>
      </c>
      <c r="Y151" s="48"/>
      <c r="Z151" s="35" t="s">
        <v>57</v>
      </c>
      <c r="AA151" s="35" t="s">
        <v>57</v>
      </c>
      <c r="AB151" s="36" t="s">
        <v>56</v>
      </c>
      <c r="AC151" s="36"/>
      <c r="AD151" s="46" t="s">
        <v>57</v>
      </c>
      <c r="AE151" s="46" t="s">
        <v>1865</v>
      </c>
      <c r="AF151" s="33" t="s">
        <v>88</v>
      </c>
      <c r="AG151" s="37" t="s">
        <v>54</v>
      </c>
      <c r="AH151" s="46" t="s">
        <v>181</v>
      </c>
      <c r="AI151" s="46" t="s">
        <v>80</v>
      </c>
      <c r="AJ151" s="39">
        <v>501.3</v>
      </c>
      <c r="AK151" s="38">
        <v>0</v>
      </c>
      <c r="AL151" s="39">
        <v>0</v>
      </c>
      <c r="AM151" s="40"/>
      <c r="AN151" s="40"/>
      <c r="AO151" s="18">
        <f t="shared" si="15"/>
        <v>37</v>
      </c>
      <c r="AP151" s="251">
        <f t="shared" ca="1" si="16"/>
        <v>88</v>
      </c>
      <c r="AQ151" s="18" t="str">
        <f t="shared" ca="1" si="17"/>
        <v>Y</v>
      </c>
      <c r="AR151" s="18" t="str">
        <f t="shared" si="21"/>
        <v>Y</v>
      </c>
      <c r="AS151" s="18"/>
      <c r="AT151" s="252" t="s">
        <v>88</v>
      </c>
      <c r="AU151" s="18" t="s">
        <v>54</v>
      </c>
      <c r="AV151" s="252" t="s">
        <v>73</v>
      </c>
      <c r="AW151" s="18" t="str">
        <f t="shared" si="18"/>
        <v>MS+</v>
      </c>
      <c r="AX151" s="253">
        <f t="shared" si="19"/>
        <v>501.3</v>
      </c>
      <c r="AY151" s="258"/>
      <c r="AZ151" s="257"/>
    </row>
    <row r="152" spans="1:52" x14ac:dyDescent="0.25">
      <c r="A152" s="24">
        <v>2008</v>
      </c>
      <c r="B152" s="24">
        <v>4</v>
      </c>
      <c r="C152" s="25" t="s">
        <v>250</v>
      </c>
      <c r="D152" s="24" t="s">
        <v>517</v>
      </c>
      <c r="E152" s="27" t="s">
        <v>518</v>
      </c>
      <c r="F152" s="24" t="s">
        <v>52</v>
      </c>
      <c r="G152" s="27" t="s">
        <v>222</v>
      </c>
      <c r="H152" s="41">
        <v>39353</v>
      </c>
      <c r="I152" s="41">
        <v>39433</v>
      </c>
      <c r="J152" s="29">
        <v>39534</v>
      </c>
      <c r="K152" s="29">
        <v>39535</v>
      </c>
      <c r="L152" s="30">
        <v>39574</v>
      </c>
      <c r="M152" s="29">
        <v>39612</v>
      </c>
      <c r="N152" s="29">
        <v>39791</v>
      </c>
      <c r="O152" s="29">
        <v>40079</v>
      </c>
      <c r="P152" s="29">
        <v>40147</v>
      </c>
      <c r="Q152" s="42" t="s">
        <v>54</v>
      </c>
      <c r="R152" s="46" t="s">
        <v>54</v>
      </c>
      <c r="S152" s="46">
        <v>0</v>
      </c>
      <c r="T152" s="46">
        <f>11+2</f>
        <v>13</v>
      </c>
      <c r="U152" s="37" t="s">
        <v>55</v>
      </c>
      <c r="V152" s="43">
        <v>2</v>
      </c>
      <c r="W152" s="43">
        <v>2</v>
      </c>
      <c r="X152" s="33" t="s">
        <v>56</v>
      </c>
      <c r="Y152" s="33"/>
      <c r="Z152" s="35" t="s">
        <v>57</v>
      </c>
      <c r="AA152" s="35" t="s">
        <v>57</v>
      </c>
      <c r="AB152" s="40" t="s">
        <v>54</v>
      </c>
      <c r="AC152" s="40" t="s">
        <v>223</v>
      </c>
      <c r="AD152" s="37" t="s">
        <v>149</v>
      </c>
      <c r="AE152" s="37" t="s">
        <v>1865</v>
      </c>
      <c r="AF152" s="33" t="s">
        <v>360</v>
      </c>
      <c r="AG152" s="37" t="s">
        <v>54</v>
      </c>
      <c r="AH152" s="37" t="s">
        <v>80</v>
      </c>
      <c r="AI152" s="46" t="s">
        <v>80</v>
      </c>
      <c r="AJ152" s="38">
        <v>0</v>
      </c>
      <c r="AK152" s="39">
        <v>200</v>
      </c>
      <c r="AL152" s="39">
        <v>0</v>
      </c>
      <c r="AM152" s="40"/>
      <c r="AN152" s="40"/>
      <c r="AO152" s="18">
        <f t="shared" si="15"/>
        <v>18</v>
      </c>
      <c r="AP152" s="251">
        <f t="shared" ca="1" si="16"/>
        <v>106</v>
      </c>
      <c r="AQ152" s="18" t="str">
        <f t="shared" ca="1" si="17"/>
        <v>Y</v>
      </c>
      <c r="AR152" s="18" t="str">
        <f t="shared" si="21"/>
        <v>Y</v>
      </c>
      <c r="AS152" s="18"/>
      <c r="AT152" s="252" t="s">
        <v>360</v>
      </c>
      <c r="AU152" s="18" t="s">
        <v>54</v>
      </c>
      <c r="AV152" s="252" t="s">
        <v>73</v>
      </c>
      <c r="AW152" s="18" t="str">
        <f t="shared" si="18"/>
        <v>MS+</v>
      </c>
      <c r="AX152" s="253">
        <f t="shared" si="19"/>
        <v>200</v>
      </c>
      <c r="AY152" s="258"/>
      <c r="AZ152" s="257"/>
    </row>
    <row r="153" spans="1:52" x14ac:dyDescent="0.25">
      <c r="A153" s="24">
        <v>2008</v>
      </c>
      <c r="B153" s="24">
        <v>4</v>
      </c>
      <c r="C153" s="25" t="s">
        <v>250</v>
      </c>
      <c r="D153" s="24" t="s">
        <v>519</v>
      </c>
      <c r="E153" s="27" t="s">
        <v>520</v>
      </c>
      <c r="F153" s="24" t="s">
        <v>135</v>
      </c>
      <c r="G153" s="27" t="s">
        <v>324</v>
      </c>
      <c r="H153" s="41">
        <v>39356</v>
      </c>
      <c r="I153" s="41">
        <v>39534</v>
      </c>
      <c r="J153" s="29">
        <v>39535</v>
      </c>
      <c r="K153" s="29">
        <v>39541</v>
      </c>
      <c r="L153" s="30">
        <v>39581</v>
      </c>
      <c r="M153" s="29">
        <v>39601</v>
      </c>
      <c r="N153" s="29">
        <v>39652</v>
      </c>
      <c r="O153" s="29">
        <v>39668</v>
      </c>
      <c r="P153" s="29">
        <v>39813</v>
      </c>
      <c r="Q153" s="42" t="s">
        <v>54</v>
      </c>
      <c r="R153" s="46" t="s">
        <v>54</v>
      </c>
      <c r="S153" s="46">
        <v>17</v>
      </c>
      <c r="T153" s="46">
        <v>6</v>
      </c>
      <c r="U153" s="37" t="s">
        <v>55</v>
      </c>
      <c r="V153" s="43">
        <v>1</v>
      </c>
      <c r="W153" s="43">
        <v>1</v>
      </c>
      <c r="X153" s="33" t="s">
        <v>56</v>
      </c>
      <c r="Y153" s="33"/>
      <c r="Z153" s="35" t="s">
        <v>57</v>
      </c>
      <c r="AA153" s="35" t="s">
        <v>57</v>
      </c>
      <c r="AB153" s="40" t="s">
        <v>54</v>
      </c>
      <c r="AC153" s="33" t="s">
        <v>325</v>
      </c>
      <c r="AD153" s="37" t="s">
        <v>149</v>
      </c>
      <c r="AE153" s="37" t="s">
        <v>1865</v>
      </c>
      <c r="AF153" s="33" t="s">
        <v>88</v>
      </c>
      <c r="AG153" s="37" t="s">
        <v>54</v>
      </c>
      <c r="AH153" s="37" t="s">
        <v>261</v>
      </c>
      <c r="AI153" s="46" t="s">
        <v>80</v>
      </c>
      <c r="AJ153" s="38">
        <v>0</v>
      </c>
      <c r="AK153" s="39">
        <v>10</v>
      </c>
      <c r="AL153" s="39">
        <v>0</v>
      </c>
      <c r="AM153" s="40"/>
      <c r="AN153" s="40"/>
      <c r="AO153" s="18">
        <f t="shared" si="15"/>
        <v>7</v>
      </c>
      <c r="AP153" s="251">
        <f t="shared" ca="1" si="16"/>
        <v>117</v>
      </c>
      <c r="AQ153" s="18" t="str">
        <f t="shared" ca="1" si="17"/>
        <v>Y</v>
      </c>
      <c r="AR153" s="18" t="str">
        <f t="shared" si="21"/>
        <v>Y</v>
      </c>
      <c r="AS153" s="18"/>
      <c r="AT153" s="252" t="s">
        <v>88</v>
      </c>
      <c r="AU153" s="18" t="s">
        <v>54</v>
      </c>
      <c r="AV153" s="252" t="s">
        <v>73</v>
      </c>
      <c r="AW153" s="18" t="str">
        <f t="shared" si="18"/>
        <v>MS+</v>
      </c>
      <c r="AX153" s="253">
        <f t="shared" si="19"/>
        <v>10</v>
      </c>
      <c r="AY153" s="258"/>
      <c r="AZ153" s="257"/>
    </row>
    <row r="154" spans="1:52" x14ac:dyDescent="0.25">
      <c r="A154" s="24">
        <v>2008</v>
      </c>
      <c r="B154" s="24">
        <v>4</v>
      </c>
      <c r="C154" s="25" t="s">
        <v>250</v>
      </c>
      <c r="D154" s="24" t="s">
        <v>521</v>
      </c>
      <c r="E154" s="44" t="s">
        <v>522</v>
      </c>
      <c r="F154" s="24" t="s">
        <v>135</v>
      </c>
      <c r="G154" s="27" t="s">
        <v>176</v>
      </c>
      <c r="H154" s="41">
        <v>39233</v>
      </c>
      <c r="I154" s="41">
        <v>39478</v>
      </c>
      <c r="J154" s="29">
        <v>39478</v>
      </c>
      <c r="K154" s="29">
        <v>39533</v>
      </c>
      <c r="L154" s="30">
        <v>39581</v>
      </c>
      <c r="M154" s="29">
        <v>39692</v>
      </c>
      <c r="N154" s="29">
        <v>39706</v>
      </c>
      <c r="O154" s="29">
        <v>39772</v>
      </c>
      <c r="P154" s="29">
        <v>39813</v>
      </c>
      <c r="Q154" s="42" t="s">
        <v>54</v>
      </c>
      <c r="R154" s="46" t="s">
        <v>54</v>
      </c>
      <c r="S154" s="46">
        <v>17</v>
      </c>
      <c r="T154" s="46">
        <v>8</v>
      </c>
      <c r="U154" s="46" t="s">
        <v>66</v>
      </c>
      <c r="V154" s="47">
        <v>1</v>
      </c>
      <c r="W154" s="47">
        <v>1</v>
      </c>
      <c r="X154" s="33" t="s">
        <v>56</v>
      </c>
      <c r="Y154" s="33"/>
      <c r="Z154" s="35" t="s">
        <v>57</v>
      </c>
      <c r="AA154" s="35" t="s">
        <v>57</v>
      </c>
      <c r="AB154" s="36" t="s">
        <v>56</v>
      </c>
      <c r="AC154" s="40" t="s">
        <v>177</v>
      </c>
      <c r="AD154" s="48" t="s">
        <v>149</v>
      </c>
      <c r="AE154" s="48" t="s">
        <v>1865</v>
      </c>
      <c r="AF154" s="33" t="s">
        <v>88</v>
      </c>
      <c r="AG154" s="37" t="s">
        <v>54</v>
      </c>
      <c r="AH154" s="48" t="s">
        <v>59</v>
      </c>
      <c r="AI154" s="46" t="s">
        <v>59</v>
      </c>
      <c r="AJ154" s="39">
        <v>25</v>
      </c>
      <c r="AK154" s="38">
        <v>0</v>
      </c>
      <c r="AL154" s="39">
        <v>0</v>
      </c>
      <c r="AM154" s="40"/>
      <c r="AN154" s="40"/>
      <c r="AO154" s="18">
        <f t="shared" si="15"/>
        <v>7</v>
      </c>
      <c r="AP154" s="251">
        <f t="shared" ca="1" si="16"/>
        <v>117</v>
      </c>
      <c r="AQ154" s="18" t="str">
        <f t="shared" ca="1" si="17"/>
        <v>Y</v>
      </c>
      <c r="AR154" s="18" t="str">
        <f t="shared" si="21"/>
        <v>Y</v>
      </c>
      <c r="AS154" s="18"/>
      <c r="AT154" s="252" t="s">
        <v>88</v>
      </c>
      <c r="AU154" s="18" t="s">
        <v>54</v>
      </c>
      <c r="AV154" s="252" t="s">
        <v>73</v>
      </c>
      <c r="AW154" s="18" t="str">
        <f t="shared" si="18"/>
        <v>MS+</v>
      </c>
      <c r="AX154" s="253">
        <f t="shared" si="19"/>
        <v>25</v>
      </c>
      <c r="AY154" s="258"/>
      <c r="AZ154" s="257"/>
    </row>
    <row r="155" spans="1:52" x14ac:dyDescent="0.25">
      <c r="A155" s="24">
        <v>2008</v>
      </c>
      <c r="B155" s="24">
        <v>4</v>
      </c>
      <c r="C155" s="25" t="s">
        <v>250</v>
      </c>
      <c r="D155" s="24" t="s">
        <v>523</v>
      </c>
      <c r="E155" s="27" t="s">
        <v>524</v>
      </c>
      <c r="F155" s="24" t="s">
        <v>130</v>
      </c>
      <c r="G155" s="27" t="s">
        <v>131</v>
      </c>
      <c r="H155" s="41">
        <v>39226</v>
      </c>
      <c r="I155" s="41">
        <v>39475</v>
      </c>
      <c r="J155" s="29">
        <v>39482</v>
      </c>
      <c r="K155" s="29">
        <v>39538</v>
      </c>
      <c r="L155" s="30">
        <v>39583</v>
      </c>
      <c r="M155" s="29">
        <v>39622</v>
      </c>
      <c r="N155" s="29">
        <v>39680</v>
      </c>
      <c r="O155" s="29">
        <v>39715</v>
      </c>
      <c r="P155" s="29">
        <v>39813</v>
      </c>
      <c r="Q155" s="42" t="s">
        <v>54</v>
      </c>
      <c r="R155" s="46" t="s">
        <v>54</v>
      </c>
      <c r="S155" s="46">
        <v>13</v>
      </c>
      <c r="T155" s="46">
        <v>9</v>
      </c>
      <c r="U155" s="46" t="s">
        <v>66</v>
      </c>
      <c r="V155" s="47">
        <v>1</v>
      </c>
      <c r="W155" s="47">
        <v>1</v>
      </c>
      <c r="X155" s="33" t="s">
        <v>56</v>
      </c>
      <c r="Y155" s="33"/>
      <c r="Z155" s="35" t="s">
        <v>57</v>
      </c>
      <c r="AA155" s="35" t="s">
        <v>57</v>
      </c>
      <c r="AB155" s="36" t="s">
        <v>56</v>
      </c>
      <c r="AC155" s="40" t="s">
        <v>525</v>
      </c>
      <c r="AD155" s="46" t="s">
        <v>72</v>
      </c>
      <c r="AE155" s="46" t="s">
        <v>1865</v>
      </c>
      <c r="AF155" s="33" t="s">
        <v>88</v>
      </c>
      <c r="AG155" s="37" t="s">
        <v>54</v>
      </c>
      <c r="AH155" s="46" t="s">
        <v>261</v>
      </c>
      <c r="AI155" s="46" t="s">
        <v>261</v>
      </c>
      <c r="AJ155" s="39">
        <v>100</v>
      </c>
      <c r="AK155" s="38">
        <v>0</v>
      </c>
      <c r="AL155" s="39">
        <v>0</v>
      </c>
      <c r="AM155" s="40"/>
      <c r="AN155" s="40"/>
      <c r="AO155" s="18">
        <f t="shared" si="15"/>
        <v>7</v>
      </c>
      <c r="AP155" s="251">
        <f t="shared" ca="1" si="16"/>
        <v>117</v>
      </c>
      <c r="AQ155" s="18" t="str">
        <f t="shared" ca="1" si="17"/>
        <v>Y</v>
      </c>
      <c r="AR155" s="18" t="str">
        <f t="shared" si="21"/>
        <v>Y</v>
      </c>
      <c r="AS155" s="18"/>
      <c r="AT155" s="252" t="s">
        <v>88</v>
      </c>
      <c r="AU155" s="18" t="s">
        <v>54</v>
      </c>
      <c r="AV155" s="252" t="s">
        <v>73</v>
      </c>
      <c r="AW155" s="18" t="str">
        <f t="shared" si="18"/>
        <v>MS+</v>
      </c>
      <c r="AX155" s="253">
        <f t="shared" si="19"/>
        <v>100</v>
      </c>
      <c r="AY155" s="258"/>
      <c r="AZ155" s="257"/>
    </row>
    <row r="156" spans="1:52" x14ac:dyDescent="0.25">
      <c r="A156" s="24">
        <v>2008</v>
      </c>
      <c r="B156" s="24">
        <v>4</v>
      </c>
      <c r="C156" s="25" t="s">
        <v>250</v>
      </c>
      <c r="D156" s="24" t="s">
        <v>526</v>
      </c>
      <c r="E156" s="27" t="s">
        <v>527</v>
      </c>
      <c r="F156" s="24" t="s">
        <v>52</v>
      </c>
      <c r="G156" s="27" t="s">
        <v>528</v>
      </c>
      <c r="H156" s="41">
        <v>39119</v>
      </c>
      <c r="I156" s="41">
        <v>39119</v>
      </c>
      <c r="J156" s="29">
        <v>39119</v>
      </c>
      <c r="K156" s="29">
        <v>39512</v>
      </c>
      <c r="L156" s="30">
        <v>39588</v>
      </c>
      <c r="M156" s="29">
        <v>39744</v>
      </c>
      <c r="N156" s="29">
        <v>39806</v>
      </c>
      <c r="O156" s="29">
        <v>39825</v>
      </c>
      <c r="P156" s="29">
        <v>39813</v>
      </c>
      <c r="Q156" s="42" t="s">
        <v>54</v>
      </c>
      <c r="R156" s="42" t="s">
        <v>54</v>
      </c>
      <c r="S156" s="24">
        <v>0</v>
      </c>
      <c r="T156" s="24">
        <v>8</v>
      </c>
      <c r="U156" s="37" t="s">
        <v>55</v>
      </c>
      <c r="V156" s="43">
        <v>1</v>
      </c>
      <c r="W156" s="43">
        <v>1</v>
      </c>
      <c r="X156" s="33" t="s">
        <v>56</v>
      </c>
      <c r="Y156" s="33"/>
      <c r="Z156" s="35" t="s">
        <v>57</v>
      </c>
      <c r="AA156" s="35" t="s">
        <v>57</v>
      </c>
      <c r="AB156" s="36" t="s">
        <v>56</v>
      </c>
      <c r="AC156" s="36"/>
      <c r="AD156" s="37" t="s">
        <v>57</v>
      </c>
      <c r="AE156" s="37" t="s">
        <v>1865</v>
      </c>
      <c r="AF156" s="33" t="s">
        <v>88</v>
      </c>
      <c r="AG156" s="37" t="s">
        <v>54</v>
      </c>
      <c r="AH156" s="37" t="s">
        <v>80</v>
      </c>
      <c r="AI156" s="46" t="s">
        <v>80</v>
      </c>
      <c r="AJ156" s="38">
        <v>0</v>
      </c>
      <c r="AK156" s="39">
        <v>10</v>
      </c>
      <c r="AL156" s="39">
        <v>0</v>
      </c>
      <c r="AM156" s="40"/>
      <c r="AN156" s="40"/>
      <c r="AO156" s="18">
        <f t="shared" si="15"/>
        <v>7</v>
      </c>
      <c r="AP156" s="251">
        <f t="shared" ca="1" si="16"/>
        <v>117</v>
      </c>
      <c r="AQ156" s="18" t="str">
        <f t="shared" ca="1" si="17"/>
        <v>Y</v>
      </c>
      <c r="AR156" s="18" t="str">
        <f t="shared" si="21"/>
        <v>Y</v>
      </c>
      <c r="AS156" s="18"/>
      <c r="AT156" s="252" t="s">
        <v>88</v>
      </c>
      <c r="AU156" s="18" t="s">
        <v>54</v>
      </c>
      <c r="AV156" s="252" t="s">
        <v>73</v>
      </c>
      <c r="AW156" s="18" t="str">
        <f t="shared" si="18"/>
        <v>MS+</v>
      </c>
      <c r="AX156" s="253">
        <f t="shared" si="19"/>
        <v>10</v>
      </c>
      <c r="AY156" s="258"/>
      <c r="AZ156" s="257"/>
    </row>
    <row r="157" spans="1:52" x14ac:dyDescent="0.25">
      <c r="A157" s="24">
        <v>2008</v>
      </c>
      <c r="B157" s="24">
        <v>4</v>
      </c>
      <c r="C157" s="25" t="s">
        <v>250</v>
      </c>
      <c r="D157" s="24" t="s">
        <v>529</v>
      </c>
      <c r="E157" s="27" t="s">
        <v>530</v>
      </c>
      <c r="F157" s="24" t="s">
        <v>52</v>
      </c>
      <c r="G157" s="27" t="s">
        <v>531</v>
      </c>
      <c r="H157" s="41">
        <v>39420</v>
      </c>
      <c r="I157" s="41">
        <v>39540</v>
      </c>
      <c r="J157" s="29">
        <v>39540</v>
      </c>
      <c r="K157" s="29">
        <v>39552</v>
      </c>
      <c r="L157" s="30">
        <v>39590</v>
      </c>
      <c r="M157" s="29">
        <v>39680</v>
      </c>
      <c r="N157" s="29">
        <v>39743</v>
      </c>
      <c r="O157" s="29">
        <v>39783</v>
      </c>
      <c r="P157" s="29">
        <v>39903</v>
      </c>
      <c r="Q157" s="42" t="s">
        <v>54</v>
      </c>
      <c r="R157" s="46" t="s">
        <v>54</v>
      </c>
      <c r="S157" s="46">
        <v>0</v>
      </c>
      <c r="T157" s="46">
        <v>10</v>
      </c>
      <c r="U157" s="37" t="s">
        <v>55</v>
      </c>
      <c r="V157" s="43">
        <v>1</v>
      </c>
      <c r="W157" s="43">
        <v>1</v>
      </c>
      <c r="X157" s="33" t="s">
        <v>56</v>
      </c>
      <c r="Y157" s="33"/>
      <c r="Z157" s="35" t="s">
        <v>57</v>
      </c>
      <c r="AA157" s="35" t="s">
        <v>57</v>
      </c>
      <c r="AB157" s="40" t="s">
        <v>54</v>
      </c>
      <c r="AC157" s="40" t="s">
        <v>532</v>
      </c>
      <c r="AD157" s="37" t="s">
        <v>72</v>
      </c>
      <c r="AE157" s="37" t="s">
        <v>1865</v>
      </c>
      <c r="AF157" s="33" t="s">
        <v>88</v>
      </c>
      <c r="AG157" s="37" t="s">
        <v>54</v>
      </c>
      <c r="AH157" s="37" t="s">
        <v>80</v>
      </c>
      <c r="AI157" s="46" t="s">
        <v>80</v>
      </c>
      <c r="AJ157" s="38">
        <v>0</v>
      </c>
      <c r="AK157" s="39">
        <v>15.9</v>
      </c>
      <c r="AL157" s="39">
        <v>0</v>
      </c>
      <c r="AM157" s="40"/>
      <c r="AN157" s="40"/>
      <c r="AO157" s="18">
        <f t="shared" si="15"/>
        <v>10</v>
      </c>
      <c r="AP157" s="251">
        <f t="shared" ca="1" si="16"/>
        <v>114</v>
      </c>
      <c r="AQ157" s="18" t="str">
        <f t="shared" ca="1" si="17"/>
        <v>Y</v>
      </c>
      <c r="AR157" s="18" t="str">
        <f t="shared" si="21"/>
        <v>Y</v>
      </c>
      <c r="AS157" s="18"/>
      <c r="AT157" s="252" t="s">
        <v>88</v>
      </c>
      <c r="AU157" s="18" t="s">
        <v>54</v>
      </c>
      <c r="AV157" s="252" t="s">
        <v>73</v>
      </c>
      <c r="AW157" s="18" t="str">
        <f t="shared" si="18"/>
        <v>MS+</v>
      </c>
      <c r="AX157" s="253">
        <f t="shared" si="19"/>
        <v>15.9</v>
      </c>
      <c r="AY157" s="258"/>
      <c r="AZ157" s="257"/>
    </row>
    <row r="158" spans="1:52" x14ac:dyDescent="0.25">
      <c r="A158" s="24">
        <v>2008</v>
      </c>
      <c r="B158" s="24">
        <v>4</v>
      </c>
      <c r="C158" s="25" t="s">
        <v>250</v>
      </c>
      <c r="D158" s="24" t="s">
        <v>533</v>
      </c>
      <c r="E158" s="44" t="s">
        <v>534</v>
      </c>
      <c r="F158" s="24" t="s">
        <v>52</v>
      </c>
      <c r="G158" s="27" t="s">
        <v>338</v>
      </c>
      <c r="H158" s="41">
        <v>39478</v>
      </c>
      <c r="I158" s="41">
        <v>39532</v>
      </c>
      <c r="J158" s="29">
        <v>39532</v>
      </c>
      <c r="K158" s="29">
        <v>39552</v>
      </c>
      <c r="L158" s="30">
        <v>39595</v>
      </c>
      <c r="M158" s="29">
        <v>39612</v>
      </c>
      <c r="N158" s="29">
        <v>39616</v>
      </c>
      <c r="O158" s="29">
        <v>39639</v>
      </c>
      <c r="P158" s="29">
        <v>39964</v>
      </c>
      <c r="Q158" s="42" t="s">
        <v>54</v>
      </c>
      <c r="R158" s="46" t="s">
        <v>54</v>
      </c>
      <c r="S158" s="46">
        <v>0</v>
      </c>
      <c r="T158" s="46">
        <v>12</v>
      </c>
      <c r="U158" s="37" t="s">
        <v>55</v>
      </c>
      <c r="V158" s="43">
        <v>1</v>
      </c>
      <c r="W158" s="43">
        <v>1</v>
      </c>
      <c r="X158" s="33" t="s">
        <v>56</v>
      </c>
      <c r="Y158" s="33"/>
      <c r="Z158" s="35" t="s">
        <v>54</v>
      </c>
      <c r="AA158" s="35" t="s">
        <v>57</v>
      </c>
      <c r="AB158" s="36" t="s">
        <v>56</v>
      </c>
      <c r="AC158" s="36"/>
      <c r="AD158" s="37" t="s">
        <v>57</v>
      </c>
      <c r="AE158" s="37" t="s">
        <v>1865</v>
      </c>
      <c r="AF158" s="33" t="s">
        <v>88</v>
      </c>
      <c r="AG158" s="37" t="s">
        <v>54</v>
      </c>
      <c r="AH158" s="37" t="s">
        <v>59</v>
      </c>
      <c r="AI158" s="46" t="s">
        <v>59</v>
      </c>
      <c r="AJ158" s="38">
        <v>0</v>
      </c>
      <c r="AK158" s="39">
        <v>7.9</v>
      </c>
      <c r="AL158" s="39">
        <v>0</v>
      </c>
      <c r="AM158" s="40"/>
      <c r="AN158" s="40"/>
      <c r="AO158" s="18">
        <f t="shared" si="15"/>
        <v>12</v>
      </c>
      <c r="AP158" s="251">
        <f t="shared" ca="1" si="16"/>
        <v>112</v>
      </c>
      <c r="AQ158" s="18" t="str">
        <f t="shared" ca="1" si="17"/>
        <v>Y</v>
      </c>
      <c r="AR158" s="18" t="str">
        <f t="shared" si="21"/>
        <v>Y</v>
      </c>
      <c r="AS158" s="18"/>
      <c r="AT158" s="252" t="s">
        <v>88</v>
      </c>
      <c r="AU158" s="18" t="s">
        <v>54</v>
      </c>
      <c r="AV158" s="252" t="s">
        <v>73</v>
      </c>
      <c r="AW158" s="18" t="str">
        <f t="shared" si="18"/>
        <v>MS+</v>
      </c>
      <c r="AX158" s="253">
        <f t="shared" si="19"/>
        <v>7.9</v>
      </c>
      <c r="AY158" s="258"/>
      <c r="AZ158" s="257"/>
    </row>
    <row r="159" spans="1:52" x14ac:dyDescent="0.25">
      <c r="A159" s="24">
        <v>2008</v>
      </c>
      <c r="B159" s="24">
        <v>4</v>
      </c>
      <c r="C159" s="25" t="s">
        <v>250</v>
      </c>
      <c r="D159" s="24" t="s">
        <v>535</v>
      </c>
      <c r="E159" s="27" t="s">
        <v>536</v>
      </c>
      <c r="F159" s="24" t="s">
        <v>135</v>
      </c>
      <c r="G159" s="27" t="s">
        <v>163</v>
      </c>
      <c r="H159" s="41">
        <v>39335</v>
      </c>
      <c r="I159" s="41">
        <v>39384</v>
      </c>
      <c r="J159" s="29">
        <v>39384</v>
      </c>
      <c r="K159" s="29">
        <v>39391</v>
      </c>
      <c r="L159" s="30">
        <v>39595</v>
      </c>
      <c r="M159" s="29">
        <v>39611</v>
      </c>
      <c r="N159" s="29">
        <v>39675</v>
      </c>
      <c r="O159" s="29">
        <v>39678</v>
      </c>
      <c r="P159" s="29">
        <v>39903</v>
      </c>
      <c r="Q159" s="42" t="s">
        <v>54</v>
      </c>
      <c r="R159" s="46" t="s">
        <v>54</v>
      </c>
      <c r="S159" s="46">
        <v>12</v>
      </c>
      <c r="T159" s="46">
        <v>14</v>
      </c>
      <c r="U159" s="46" t="s">
        <v>55</v>
      </c>
      <c r="V159" s="47">
        <v>1</v>
      </c>
      <c r="W159" s="47">
        <v>1</v>
      </c>
      <c r="X159" s="33" t="s">
        <v>56</v>
      </c>
      <c r="Y159" s="33"/>
      <c r="Z159" s="35" t="s">
        <v>57</v>
      </c>
      <c r="AA159" s="35" t="s">
        <v>57</v>
      </c>
      <c r="AB159" s="40" t="s">
        <v>54</v>
      </c>
      <c r="AC159" s="40" t="s">
        <v>164</v>
      </c>
      <c r="AD159" s="48" t="s">
        <v>149</v>
      </c>
      <c r="AE159" s="48" t="s">
        <v>1865</v>
      </c>
      <c r="AF159" s="33" t="s">
        <v>88</v>
      </c>
      <c r="AG159" s="37" t="s">
        <v>54</v>
      </c>
      <c r="AH159" s="48" t="s">
        <v>59</v>
      </c>
      <c r="AI159" s="46" t="s">
        <v>59</v>
      </c>
      <c r="AJ159" s="38">
        <v>0</v>
      </c>
      <c r="AK159" s="39">
        <v>22.7</v>
      </c>
      <c r="AL159" s="39">
        <v>0</v>
      </c>
      <c r="AM159" s="40"/>
      <c r="AN159" s="40"/>
      <c r="AO159" s="18">
        <f t="shared" si="15"/>
        <v>10</v>
      </c>
      <c r="AP159" s="251">
        <f t="shared" ca="1" si="16"/>
        <v>114</v>
      </c>
      <c r="AQ159" s="18" t="str">
        <f t="shared" ca="1" si="17"/>
        <v>Y</v>
      </c>
      <c r="AR159" s="18" t="str">
        <f t="shared" si="21"/>
        <v>Y</v>
      </c>
      <c r="AS159" s="18"/>
      <c r="AT159" s="252" t="s">
        <v>88</v>
      </c>
      <c r="AU159" s="18" t="s">
        <v>54</v>
      </c>
      <c r="AV159" s="252" t="s">
        <v>73</v>
      </c>
      <c r="AW159" s="18" t="str">
        <f t="shared" si="18"/>
        <v>MS+</v>
      </c>
      <c r="AX159" s="253">
        <f t="shared" si="19"/>
        <v>22.7</v>
      </c>
      <c r="AY159" s="258"/>
      <c r="AZ159" s="257"/>
    </row>
    <row r="160" spans="1:52" x14ac:dyDescent="0.25">
      <c r="A160" s="24">
        <v>2008</v>
      </c>
      <c r="B160" s="24">
        <v>4</v>
      </c>
      <c r="C160" s="25" t="s">
        <v>250</v>
      </c>
      <c r="D160" s="24" t="s">
        <v>537</v>
      </c>
      <c r="E160" s="44" t="s">
        <v>538</v>
      </c>
      <c r="F160" s="24" t="s">
        <v>52</v>
      </c>
      <c r="G160" s="27" t="s">
        <v>539</v>
      </c>
      <c r="H160" s="41">
        <v>39520</v>
      </c>
      <c r="I160" s="41">
        <v>39531</v>
      </c>
      <c r="J160" s="29">
        <v>39552</v>
      </c>
      <c r="K160" s="29">
        <v>39552</v>
      </c>
      <c r="L160" s="30">
        <v>39597</v>
      </c>
      <c r="M160" s="29">
        <v>39597</v>
      </c>
      <c r="N160" s="29">
        <v>39598</v>
      </c>
      <c r="O160" s="29">
        <v>39604</v>
      </c>
      <c r="P160" s="29">
        <v>39994</v>
      </c>
      <c r="Q160" s="46" t="s">
        <v>54</v>
      </c>
      <c r="R160" s="46" t="s">
        <v>54</v>
      </c>
      <c r="S160" s="46">
        <v>14</v>
      </c>
      <c r="T160" s="46">
        <v>8</v>
      </c>
      <c r="U160" s="46" t="s">
        <v>55</v>
      </c>
      <c r="V160" s="51">
        <v>1</v>
      </c>
      <c r="W160" s="51">
        <v>2</v>
      </c>
      <c r="X160" s="33" t="s">
        <v>56</v>
      </c>
      <c r="Y160" s="33"/>
      <c r="Z160" s="35" t="s">
        <v>54</v>
      </c>
      <c r="AA160" s="35" t="s">
        <v>57</v>
      </c>
      <c r="AB160" s="36" t="s">
        <v>56</v>
      </c>
      <c r="AC160" s="36"/>
      <c r="AD160" s="37" t="s">
        <v>57</v>
      </c>
      <c r="AE160" s="37" t="s">
        <v>1865</v>
      </c>
      <c r="AF160" s="33" t="s">
        <v>132</v>
      </c>
      <c r="AG160" s="37" t="s">
        <v>54</v>
      </c>
      <c r="AH160" s="48" t="s">
        <v>80</v>
      </c>
      <c r="AI160" s="46" t="s">
        <v>80</v>
      </c>
      <c r="AJ160" s="38">
        <v>0</v>
      </c>
      <c r="AK160" s="39">
        <v>175</v>
      </c>
      <c r="AL160" s="39">
        <v>0</v>
      </c>
      <c r="AM160" s="40"/>
      <c r="AN160" s="40"/>
      <c r="AO160" s="18">
        <f t="shared" si="15"/>
        <v>13</v>
      </c>
      <c r="AP160" s="251">
        <f t="shared" ca="1" si="16"/>
        <v>111</v>
      </c>
      <c r="AQ160" s="18" t="str">
        <f t="shared" ca="1" si="17"/>
        <v>Y</v>
      </c>
      <c r="AR160" s="18" t="str">
        <f t="shared" si="21"/>
        <v>Y</v>
      </c>
      <c r="AS160" s="18"/>
      <c r="AT160" s="252" t="s">
        <v>132</v>
      </c>
      <c r="AU160" s="18" t="s">
        <v>54</v>
      </c>
      <c r="AV160" s="252" t="s">
        <v>73</v>
      </c>
      <c r="AW160" s="18" t="str">
        <f t="shared" si="18"/>
        <v>MS+</v>
      </c>
      <c r="AX160" s="253">
        <f t="shared" si="19"/>
        <v>175</v>
      </c>
      <c r="AY160" s="258"/>
      <c r="AZ160" s="257"/>
    </row>
    <row r="161" spans="1:52" x14ac:dyDescent="0.25">
      <c r="A161" s="24">
        <v>2008</v>
      </c>
      <c r="B161" s="24">
        <v>4</v>
      </c>
      <c r="C161" s="25" t="s">
        <v>250</v>
      </c>
      <c r="D161" s="42" t="s">
        <v>540</v>
      </c>
      <c r="E161" s="26" t="s">
        <v>541</v>
      </c>
      <c r="F161" s="24" t="s">
        <v>64</v>
      </c>
      <c r="G161" s="27" t="s">
        <v>366</v>
      </c>
      <c r="H161" s="41">
        <v>39581</v>
      </c>
      <c r="I161" s="41">
        <v>39581</v>
      </c>
      <c r="J161" s="29">
        <v>39583</v>
      </c>
      <c r="K161" s="29">
        <v>39587</v>
      </c>
      <c r="L161" s="30">
        <v>39597</v>
      </c>
      <c r="M161" s="29">
        <v>39622</v>
      </c>
      <c r="N161" s="29">
        <v>39626</v>
      </c>
      <c r="O161" s="29">
        <v>39630</v>
      </c>
      <c r="P161" s="29">
        <v>39813</v>
      </c>
      <c r="Q161" s="42" t="s">
        <v>54</v>
      </c>
      <c r="R161" s="46" t="s">
        <v>54</v>
      </c>
      <c r="S161" s="46" t="s">
        <v>56</v>
      </c>
      <c r="T161" s="46" t="s">
        <v>56</v>
      </c>
      <c r="U161" s="48" t="s">
        <v>542</v>
      </c>
      <c r="V161" s="43">
        <v>1</v>
      </c>
      <c r="W161" s="43">
        <v>1</v>
      </c>
      <c r="X161" s="33" t="s">
        <v>56</v>
      </c>
      <c r="Y161" s="33"/>
      <c r="Z161" s="35" t="s">
        <v>54</v>
      </c>
      <c r="AA161" s="35" t="s">
        <v>57</v>
      </c>
      <c r="AB161" s="36" t="s">
        <v>56</v>
      </c>
      <c r="AC161" s="36"/>
      <c r="AD161" s="48" t="s">
        <v>59</v>
      </c>
      <c r="AE161" s="48" t="s">
        <v>10843</v>
      </c>
      <c r="AF161" s="33" t="s">
        <v>360</v>
      </c>
      <c r="AG161" s="37" t="s">
        <v>54</v>
      </c>
      <c r="AH161" s="37"/>
      <c r="AI161" s="37"/>
      <c r="AJ161" s="38">
        <v>0</v>
      </c>
      <c r="AK161" s="39">
        <v>0</v>
      </c>
      <c r="AL161" s="39">
        <v>10</v>
      </c>
      <c r="AM161" s="40"/>
      <c r="AN161" s="40"/>
      <c r="AO161" s="18">
        <f t="shared" si="15"/>
        <v>7</v>
      </c>
      <c r="AP161" s="251">
        <f t="shared" ca="1" si="16"/>
        <v>117</v>
      </c>
      <c r="AQ161" s="18" t="str">
        <f t="shared" ca="1" si="17"/>
        <v>Y</v>
      </c>
      <c r="AR161" s="252" t="s">
        <v>171</v>
      </c>
      <c r="AS161" s="18"/>
      <c r="AT161" s="252" t="s">
        <v>360</v>
      </c>
      <c r="AU161" s="252" t="s">
        <v>171</v>
      </c>
      <c r="AV161" s="252" t="s">
        <v>101</v>
      </c>
      <c r="AW161" s="18">
        <f t="shared" si="18"/>
        <v>0</v>
      </c>
      <c r="AX161" s="253">
        <f t="shared" si="19"/>
        <v>10</v>
      </c>
      <c r="AY161" s="258"/>
      <c r="AZ161" s="257"/>
    </row>
    <row r="162" spans="1:52" x14ac:dyDescent="0.25">
      <c r="A162" s="24">
        <v>2008</v>
      </c>
      <c r="B162" s="24">
        <v>4</v>
      </c>
      <c r="C162" s="25" t="s">
        <v>250</v>
      </c>
      <c r="D162" s="42" t="s">
        <v>543</v>
      </c>
      <c r="E162" s="44" t="s">
        <v>544</v>
      </c>
      <c r="F162" s="42" t="s">
        <v>130</v>
      </c>
      <c r="G162" s="44" t="s">
        <v>545</v>
      </c>
      <c r="H162" s="41">
        <v>39584</v>
      </c>
      <c r="I162" s="41">
        <v>39584</v>
      </c>
      <c r="J162" s="29">
        <v>39587</v>
      </c>
      <c r="K162" s="29">
        <v>39587</v>
      </c>
      <c r="L162" s="30">
        <v>39597</v>
      </c>
      <c r="M162" s="29">
        <v>39625</v>
      </c>
      <c r="N162" s="29">
        <v>39625</v>
      </c>
      <c r="O162" s="29">
        <v>39839</v>
      </c>
      <c r="P162" s="29">
        <v>39994</v>
      </c>
      <c r="Q162" s="42" t="s">
        <v>54</v>
      </c>
      <c r="R162" s="46" t="s">
        <v>54</v>
      </c>
      <c r="S162" s="46">
        <v>0</v>
      </c>
      <c r="T162" s="46">
        <v>2</v>
      </c>
      <c r="U162" s="46" t="s">
        <v>546</v>
      </c>
      <c r="V162" s="47">
        <v>2</v>
      </c>
      <c r="W162" s="47">
        <v>2</v>
      </c>
      <c r="X162" s="33" t="s">
        <v>56</v>
      </c>
      <c r="Y162" s="33"/>
      <c r="Z162" s="35" t="s">
        <v>54</v>
      </c>
      <c r="AA162" s="35" t="s">
        <v>54</v>
      </c>
      <c r="AB162" s="36" t="s">
        <v>56</v>
      </c>
      <c r="AC162" s="36"/>
      <c r="AD162" s="46" t="s">
        <v>57</v>
      </c>
      <c r="AE162" s="48" t="s">
        <v>1865</v>
      </c>
      <c r="AF162" s="33" t="s">
        <v>88</v>
      </c>
      <c r="AG162" s="37" t="s">
        <v>54</v>
      </c>
      <c r="AH162" s="48" t="s">
        <v>59</v>
      </c>
      <c r="AI162" s="46" t="s">
        <v>60</v>
      </c>
      <c r="AJ162" s="38">
        <v>0</v>
      </c>
      <c r="AK162" s="39">
        <v>0</v>
      </c>
      <c r="AL162" s="39">
        <v>5</v>
      </c>
      <c r="AM162" s="40"/>
      <c r="AN162" s="40"/>
      <c r="AO162" s="18">
        <f t="shared" si="15"/>
        <v>13</v>
      </c>
      <c r="AP162" s="251">
        <f t="shared" ca="1" si="16"/>
        <v>111</v>
      </c>
      <c r="AQ162" s="18" t="str">
        <f t="shared" ca="1" si="17"/>
        <v>Y</v>
      </c>
      <c r="AR162" s="18" t="str">
        <f t="shared" ref="AR162:AR180" si="22">IF(AH162="","N","Y")</f>
        <v>Y</v>
      </c>
      <c r="AS162" s="18"/>
      <c r="AT162" s="252" t="s">
        <v>88</v>
      </c>
      <c r="AU162" s="18" t="s">
        <v>54</v>
      </c>
      <c r="AV162" s="252" t="s">
        <v>61</v>
      </c>
      <c r="AW162" s="18">
        <f t="shared" si="18"/>
        <v>0</v>
      </c>
      <c r="AX162" s="253">
        <f t="shared" si="19"/>
        <v>5</v>
      </c>
      <c r="AY162" s="258"/>
      <c r="AZ162" s="257"/>
    </row>
    <row r="163" spans="1:52" x14ac:dyDescent="0.25">
      <c r="A163" s="24">
        <v>2008</v>
      </c>
      <c r="B163" s="24">
        <v>4</v>
      </c>
      <c r="C163" s="25" t="s">
        <v>250</v>
      </c>
      <c r="D163" s="24" t="s">
        <v>547</v>
      </c>
      <c r="E163" s="27" t="s">
        <v>548</v>
      </c>
      <c r="F163" s="24" t="s">
        <v>130</v>
      </c>
      <c r="G163" s="27" t="s">
        <v>290</v>
      </c>
      <c r="H163" s="41">
        <v>39335</v>
      </c>
      <c r="I163" s="41">
        <v>39435</v>
      </c>
      <c r="J163" s="29">
        <v>39435</v>
      </c>
      <c r="K163" s="29">
        <v>39549</v>
      </c>
      <c r="L163" s="30">
        <v>39597</v>
      </c>
      <c r="M163" s="29">
        <v>39751</v>
      </c>
      <c r="N163" s="29">
        <v>39895</v>
      </c>
      <c r="O163" s="29">
        <v>39898</v>
      </c>
      <c r="P163" s="29">
        <v>40178</v>
      </c>
      <c r="Q163" s="42" t="s">
        <v>54</v>
      </c>
      <c r="R163" s="46" t="s">
        <v>54</v>
      </c>
      <c r="S163" s="46">
        <v>19</v>
      </c>
      <c r="T163" s="46">
        <v>14</v>
      </c>
      <c r="U163" s="46" t="s">
        <v>66</v>
      </c>
      <c r="V163" s="47">
        <v>1</v>
      </c>
      <c r="W163" s="47">
        <v>1</v>
      </c>
      <c r="X163" s="33" t="s">
        <v>56</v>
      </c>
      <c r="Y163" s="33"/>
      <c r="Z163" s="35" t="s">
        <v>57</v>
      </c>
      <c r="AA163" s="35" t="s">
        <v>57</v>
      </c>
      <c r="AB163" s="36" t="s">
        <v>56</v>
      </c>
      <c r="AC163" s="36"/>
      <c r="AD163" s="46" t="s">
        <v>57</v>
      </c>
      <c r="AE163" s="46" t="s">
        <v>1865</v>
      </c>
      <c r="AF163" s="33" t="s">
        <v>88</v>
      </c>
      <c r="AG163" s="37" t="s">
        <v>54</v>
      </c>
      <c r="AH163" s="48" t="s">
        <v>79</v>
      </c>
      <c r="AI163" s="46" t="s">
        <v>80</v>
      </c>
      <c r="AJ163" s="39">
        <v>500</v>
      </c>
      <c r="AK163" s="38">
        <v>0</v>
      </c>
      <c r="AL163" s="39">
        <v>0</v>
      </c>
      <c r="AM163" s="40"/>
      <c r="AN163" s="40"/>
      <c r="AO163" s="18">
        <f t="shared" si="15"/>
        <v>19</v>
      </c>
      <c r="AP163" s="251">
        <f t="shared" ca="1" si="16"/>
        <v>105</v>
      </c>
      <c r="AQ163" s="18" t="str">
        <f t="shared" ca="1" si="17"/>
        <v>Y</v>
      </c>
      <c r="AR163" s="18" t="str">
        <f t="shared" si="22"/>
        <v>Y</v>
      </c>
      <c r="AS163" s="18"/>
      <c r="AT163" s="252" t="s">
        <v>88</v>
      </c>
      <c r="AU163" s="18" t="s">
        <v>54</v>
      </c>
      <c r="AV163" s="252" t="s">
        <v>73</v>
      </c>
      <c r="AW163" s="18" t="str">
        <f t="shared" si="18"/>
        <v>MS+</v>
      </c>
      <c r="AX163" s="253">
        <f t="shared" si="19"/>
        <v>500</v>
      </c>
      <c r="AY163" s="258"/>
      <c r="AZ163" s="257"/>
    </row>
    <row r="164" spans="1:52" x14ac:dyDescent="0.25">
      <c r="A164" s="24">
        <v>2008</v>
      </c>
      <c r="B164" s="24">
        <v>4</v>
      </c>
      <c r="C164" s="25" t="s">
        <v>250</v>
      </c>
      <c r="D164" s="24" t="s">
        <v>549</v>
      </c>
      <c r="E164" s="27" t="s">
        <v>550</v>
      </c>
      <c r="F164" s="24" t="s">
        <v>52</v>
      </c>
      <c r="G164" s="27" t="s">
        <v>147</v>
      </c>
      <c r="H164" s="41">
        <v>39436</v>
      </c>
      <c r="I164" s="41">
        <v>39491</v>
      </c>
      <c r="J164" s="29">
        <v>39553</v>
      </c>
      <c r="K164" s="29">
        <v>39554</v>
      </c>
      <c r="L164" s="30">
        <v>39602</v>
      </c>
      <c r="M164" s="29">
        <v>39612</v>
      </c>
      <c r="N164" s="29">
        <v>39616</v>
      </c>
      <c r="O164" s="29">
        <v>39618</v>
      </c>
      <c r="P164" s="29">
        <v>39994</v>
      </c>
      <c r="Q164" s="42" t="s">
        <v>54</v>
      </c>
      <c r="R164" s="46" t="s">
        <v>54</v>
      </c>
      <c r="S164" s="46">
        <v>26</v>
      </c>
      <c r="T164" s="46">
        <v>11</v>
      </c>
      <c r="U164" s="37" t="s">
        <v>55</v>
      </c>
      <c r="V164" s="43">
        <v>1</v>
      </c>
      <c r="W164" s="43">
        <v>1</v>
      </c>
      <c r="X164" s="33" t="s">
        <v>56</v>
      </c>
      <c r="Y164" s="33"/>
      <c r="Z164" s="35" t="s">
        <v>57</v>
      </c>
      <c r="AA164" s="35" t="s">
        <v>57</v>
      </c>
      <c r="AB164" s="40" t="s">
        <v>54</v>
      </c>
      <c r="AC164" s="40" t="s">
        <v>287</v>
      </c>
      <c r="AD164" s="37" t="s">
        <v>149</v>
      </c>
      <c r="AE164" s="37" t="s">
        <v>1865</v>
      </c>
      <c r="AF164" s="33" t="s">
        <v>132</v>
      </c>
      <c r="AG164" s="37" t="s">
        <v>54</v>
      </c>
      <c r="AH164" s="37" t="s">
        <v>60</v>
      </c>
      <c r="AI164" s="46" t="s">
        <v>60</v>
      </c>
      <c r="AJ164" s="38">
        <v>0</v>
      </c>
      <c r="AK164" s="39">
        <v>100</v>
      </c>
      <c r="AL164" s="39">
        <v>0</v>
      </c>
      <c r="AM164" s="40"/>
      <c r="AN164" s="40"/>
      <c r="AO164" s="18">
        <f t="shared" si="15"/>
        <v>12</v>
      </c>
      <c r="AP164" s="251">
        <f t="shared" ca="1" si="16"/>
        <v>111</v>
      </c>
      <c r="AQ164" s="18" t="str">
        <f t="shared" ca="1" si="17"/>
        <v>Y</v>
      </c>
      <c r="AR164" s="18" t="str">
        <f t="shared" si="22"/>
        <v>Y</v>
      </c>
      <c r="AS164" s="18"/>
      <c r="AT164" s="252" t="s">
        <v>132</v>
      </c>
      <c r="AU164" s="18" t="s">
        <v>54</v>
      </c>
      <c r="AV164" s="252" t="s">
        <v>61</v>
      </c>
      <c r="AW164" s="18">
        <f t="shared" si="18"/>
        <v>0</v>
      </c>
      <c r="AX164" s="253">
        <f t="shared" si="19"/>
        <v>100</v>
      </c>
      <c r="AY164" s="258"/>
      <c r="AZ164" s="257"/>
    </row>
    <row r="165" spans="1:52" x14ac:dyDescent="0.25">
      <c r="A165" s="24">
        <v>2008</v>
      </c>
      <c r="B165" s="24">
        <v>4</v>
      </c>
      <c r="C165" s="25" t="s">
        <v>250</v>
      </c>
      <c r="D165" s="24" t="s">
        <v>551</v>
      </c>
      <c r="E165" s="44" t="s">
        <v>552</v>
      </c>
      <c r="F165" s="24" t="s">
        <v>52</v>
      </c>
      <c r="G165" s="27" t="s">
        <v>147</v>
      </c>
      <c r="H165" s="41">
        <v>39336</v>
      </c>
      <c r="I165" s="41">
        <v>39477</v>
      </c>
      <c r="J165" s="29">
        <v>39477</v>
      </c>
      <c r="K165" s="29">
        <v>39499</v>
      </c>
      <c r="L165" s="30">
        <v>39602</v>
      </c>
      <c r="M165" s="29">
        <v>39640</v>
      </c>
      <c r="N165" s="29">
        <v>39665</v>
      </c>
      <c r="O165" s="29">
        <v>39678</v>
      </c>
      <c r="P165" s="29">
        <v>39994</v>
      </c>
      <c r="Q165" s="42" t="s">
        <v>54</v>
      </c>
      <c r="R165" s="46" t="s">
        <v>54</v>
      </c>
      <c r="S165" s="46">
        <v>1</v>
      </c>
      <c r="T165" s="46">
        <v>8</v>
      </c>
      <c r="U165" s="37" t="s">
        <v>55</v>
      </c>
      <c r="V165" s="43">
        <v>1</v>
      </c>
      <c r="W165" s="43">
        <v>1</v>
      </c>
      <c r="X165" s="33" t="s">
        <v>56</v>
      </c>
      <c r="Y165" s="33"/>
      <c r="Z165" s="35" t="s">
        <v>57</v>
      </c>
      <c r="AA165" s="35" t="s">
        <v>57</v>
      </c>
      <c r="AB165" s="36" t="s">
        <v>56</v>
      </c>
      <c r="AC165" s="40" t="s">
        <v>553</v>
      </c>
      <c r="AD165" s="37" t="s">
        <v>72</v>
      </c>
      <c r="AE165" s="37" t="s">
        <v>1865</v>
      </c>
      <c r="AF165" s="33" t="s">
        <v>88</v>
      </c>
      <c r="AG165" s="37" t="s">
        <v>54</v>
      </c>
      <c r="AH165" s="37" t="s">
        <v>261</v>
      </c>
      <c r="AI165" s="46" t="s">
        <v>60</v>
      </c>
      <c r="AJ165" s="38">
        <v>0</v>
      </c>
      <c r="AK165" s="39">
        <v>25</v>
      </c>
      <c r="AL165" s="39">
        <v>0</v>
      </c>
      <c r="AM165" s="40"/>
      <c r="AN165" s="40"/>
      <c r="AO165" s="18">
        <f t="shared" si="15"/>
        <v>12</v>
      </c>
      <c r="AP165" s="251">
        <f t="shared" ca="1" si="16"/>
        <v>111</v>
      </c>
      <c r="AQ165" s="18" t="str">
        <f t="shared" ca="1" si="17"/>
        <v>Y</v>
      </c>
      <c r="AR165" s="18" t="str">
        <f t="shared" si="22"/>
        <v>Y</v>
      </c>
      <c r="AS165" s="185"/>
      <c r="AT165" s="252" t="s">
        <v>88</v>
      </c>
      <c r="AU165" s="18" t="s">
        <v>54</v>
      </c>
      <c r="AV165" s="252" t="s">
        <v>61</v>
      </c>
      <c r="AW165" s="18">
        <f t="shared" si="18"/>
        <v>0</v>
      </c>
      <c r="AX165" s="253">
        <f t="shared" si="19"/>
        <v>25</v>
      </c>
      <c r="AY165" s="258"/>
      <c r="AZ165" s="257"/>
    </row>
    <row r="166" spans="1:52" x14ac:dyDescent="0.25">
      <c r="A166" s="24">
        <v>2008</v>
      </c>
      <c r="B166" s="24">
        <v>4</v>
      </c>
      <c r="C166" s="25" t="s">
        <v>250</v>
      </c>
      <c r="D166" s="24" t="s">
        <v>554</v>
      </c>
      <c r="E166" s="27" t="s">
        <v>555</v>
      </c>
      <c r="F166" s="24" t="s">
        <v>52</v>
      </c>
      <c r="G166" s="27" t="s">
        <v>147</v>
      </c>
      <c r="H166" s="41">
        <v>39338</v>
      </c>
      <c r="I166" s="41">
        <v>39477</v>
      </c>
      <c r="J166" s="29">
        <v>39477</v>
      </c>
      <c r="K166" s="29">
        <v>39566</v>
      </c>
      <c r="L166" s="30">
        <v>39602</v>
      </c>
      <c r="M166" s="29">
        <v>39640</v>
      </c>
      <c r="N166" s="29">
        <v>39665</v>
      </c>
      <c r="O166" s="29">
        <v>39678</v>
      </c>
      <c r="P166" s="29">
        <v>39994</v>
      </c>
      <c r="Q166" s="42" t="s">
        <v>54</v>
      </c>
      <c r="R166" s="46" t="s">
        <v>54</v>
      </c>
      <c r="S166" s="46">
        <v>0</v>
      </c>
      <c r="T166" s="46">
        <v>6</v>
      </c>
      <c r="U166" s="37" t="s">
        <v>55</v>
      </c>
      <c r="V166" s="43">
        <v>1</v>
      </c>
      <c r="W166" s="43">
        <v>1</v>
      </c>
      <c r="X166" s="33" t="s">
        <v>56</v>
      </c>
      <c r="Y166" s="33"/>
      <c r="Z166" s="35" t="s">
        <v>57</v>
      </c>
      <c r="AA166" s="35" t="s">
        <v>57</v>
      </c>
      <c r="AB166" s="36" t="s">
        <v>56</v>
      </c>
      <c r="AC166" s="40" t="s">
        <v>556</v>
      </c>
      <c r="AD166" s="37" t="s">
        <v>72</v>
      </c>
      <c r="AE166" s="37" t="s">
        <v>1865</v>
      </c>
      <c r="AF166" s="33" t="s">
        <v>88</v>
      </c>
      <c r="AG166" s="37" t="s">
        <v>54</v>
      </c>
      <c r="AH166" s="37" t="s">
        <v>80</v>
      </c>
      <c r="AI166" s="46" t="s">
        <v>80</v>
      </c>
      <c r="AJ166" s="38">
        <v>0</v>
      </c>
      <c r="AK166" s="39">
        <v>20</v>
      </c>
      <c r="AL166" s="39">
        <v>0</v>
      </c>
      <c r="AM166" s="40"/>
      <c r="AN166" s="40"/>
      <c r="AO166" s="18">
        <f t="shared" si="15"/>
        <v>12</v>
      </c>
      <c r="AP166" s="251">
        <f t="shared" ca="1" si="16"/>
        <v>111</v>
      </c>
      <c r="AQ166" s="18" t="str">
        <f t="shared" ca="1" si="17"/>
        <v>Y</v>
      </c>
      <c r="AR166" s="18" t="str">
        <f t="shared" si="22"/>
        <v>Y</v>
      </c>
      <c r="AS166" s="18"/>
      <c r="AT166" s="252" t="s">
        <v>88</v>
      </c>
      <c r="AU166" s="18" t="s">
        <v>54</v>
      </c>
      <c r="AV166" s="252" t="s">
        <v>73</v>
      </c>
      <c r="AW166" s="18" t="str">
        <f t="shared" si="18"/>
        <v>MS+</v>
      </c>
      <c r="AX166" s="253">
        <f t="shared" si="19"/>
        <v>20</v>
      </c>
      <c r="AY166" s="258"/>
      <c r="AZ166" s="257"/>
    </row>
    <row r="167" spans="1:52" x14ac:dyDescent="0.25">
      <c r="A167" s="24">
        <v>2008</v>
      </c>
      <c r="B167" s="24">
        <v>4</v>
      </c>
      <c r="C167" s="25" t="s">
        <v>250</v>
      </c>
      <c r="D167" s="42" t="s">
        <v>557</v>
      </c>
      <c r="E167" s="44" t="s">
        <v>558</v>
      </c>
      <c r="F167" s="42" t="s">
        <v>130</v>
      </c>
      <c r="G167" s="44" t="s">
        <v>559</v>
      </c>
      <c r="H167" s="41">
        <v>39520</v>
      </c>
      <c r="I167" s="41">
        <v>39561</v>
      </c>
      <c r="J167" s="29">
        <v>39569</v>
      </c>
      <c r="K167" s="29">
        <v>39569</v>
      </c>
      <c r="L167" s="30">
        <v>39604</v>
      </c>
      <c r="M167" s="29">
        <v>39608</v>
      </c>
      <c r="N167" s="29">
        <v>39608</v>
      </c>
      <c r="O167" s="29">
        <v>39623</v>
      </c>
      <c r="P167" s="29">
        <v>39752</v>
      </c>
      <c r="Q167" s="42" t="s">
        <v>54</v>
      </c>
      <c r="R167" s="46" t="s">
        <v>54</v>
      </c>
      <c r="S167" s="46">
        <v>0</v>
      </c>
      <c r="T167" s="46">
        <v>8</v>
      </c>
      <c r="U167" s="37" t="s">
        <v>546</v>
      </c>
      <c r="V167" s="43">
        <v>1</v>
      </c>
      <c r="W167" s="43">
        <v>1</v>
      </c>
      <c r="X167" s="33" t="s">
        <v>56</v>
      </c>
      <c r="Y167" s="33"/>
      <c r="Z167" s="35" t="s">
        <v>54</v>
      </c>
      <c r="AA167" s="35" t="s">
        <v>57</v>
      </c>
      <c r="AB167" s="36" t="s">
        <v>56</v>
      </c>
      <c r="AC167" s="36"/>
      <c r="AD167" s="46" t="s">
        <v>57</v>
      </c>
      <c r="AE167" s="48" t="s">
        <v>1865</v>
      </c>
      <c r="AF167" s="33" t="s">
        <v>132</v>
      </c>
      <c r="AG167" s="37" t="s">
        <v>54</v>
      </c>
      <c r="AH167" s="48" t="s">
        <v>59</v>
      </c>
      <c r="AI167" s="46" t="s">
        <v>59</v>
      </c>
      <c r="AJ167" s="38">
        <v>0</v>
      </c>
      <c r="AK167" s="39">
        <v>0</v>
      </c>
      <c r="AL167" s="39">
        <v>40</v>
      </c>
      <c r="AM167" s="40"/>
      <c r="AN167" s="40"/>
      <c r="AO167" s="18">
        <f t="shared" si="15"/>
        <v>4</v>
      </c>
      <c r="AP167" s="251">
        <f t="shared" ca="1" si="16"/>
        <v>119</v>
      </c>
      <c r="AQ167" s="18" t="str">
        <f t="shared" ca="1" si="17"/>
        <v>Y</v>
      </c>
      <c r="AR167" s="18" t="str">
        <f t="shared" si="22"/>
        <v>Y</v>
      </c>
      <c r="AS167" s="18"/>
      <c r="AT167" s="252" t="s">
        <v>132</v>
      </c>
      <c r="AU167" s="18" t="s">
        <v>54</v>
      </c>
      <c r="AV167" s="252" t="s">
        <v>73</v>
      </c>
      <c r="AW167" s="18" t="str">
        <f t="shared" si="18"/>
        <v>MS+</v>
      </c>
      <c r="AX167" s="253">
        <f t="shared" si="19"/>
        <v>40</v>
      </c>
      <c r="AY167" s="258"/>
      <c r="AZ167" s="257"/>
    </row>
    <row r="168" spans="1:52" x14ac:dyDescent="0.25">
      <c r="A168" s="24">
        <v>2008</v>
      </c>
      <c r="B168" s="24">
        <v>4</v>
      </c>
      <c r="C168" s="25" t="s">
        <v>250</v>
      </c>
      <c r="D168" s="24" t="s">
        <v>560</v>
      </c>
      <c r="E168" s="44" t="s">
        <v>561</v>
      </c>
      <c r="F168" s="24" t="s">
        <v>52</v>
      </c>
      <c r="G168" s="27" t="s">
        <v>562</v>
      </c>
      <c r="H168" s="41">
        <v>39518</v>
      </c>
      <c r="I168" s="41">
        <v>39531</v>
      </c>
      <c r="J168" s="29">
        <v>39553</v>
      </c>
      <c r="K168" s="29">
        <v>39576</v>
      </c>
      <c r="L168" s="30">
        <v>39609</v>
      </c>
      <c r="M168" s="29">
        <v>39617</v>
      </c>
      <c r="N168" s="29">
        <v>39672</v>
      </c>
      <c r="O168" s="29">
        <v>39709</v>
      </c>
      <c r="P168" s="29">
        <v>40359</v>
      </c>
      <c r="Q168" s="42" t="s">
        <v>54</v>
      </c>
      <c r="R168" s="46" t="s">
        <v>54</v>
      </c>
      <c r="S168" s="46">
        <v>17</v>
      </c>
      <c r="T168" s="46">
        <v>11</v>
      </c>
      <c r="U168" s="46" t="s">
        <v>55</v>
      </c>
      <c r="V168" s="47">
        <v>1</v>
      </c>
      <c r="W168" s="47">
        <v>1</v>
      </c>
      <c r="X168" s="33" t="s">
        <v>56</v>
      </c>
      <c r="Y168" s="33"/>
      <c r="Z168" s="35" t="s">
        <v>54</v>
      </c>
      <c r="AA168" s="35" t="s">
        <v>54</v>
      </c>
      <c r="AB168" s="36" t="s">
        <v>56</v>
      </c>
      <c r="AC168" s="36"/>
      <c r="AD168" s="46" t="s">
        <v>57</v>
      </c>
      <c r="AE168" s="46" t="s">
        <v>1865</v>
      </c>
      <c r="AF168" s="33" t="s">
        <v>360</v>
      </c>
      <c r="AG168" s="37" t="s">
        <v>54</v>
      </c>
      <c r="AH168" s="48" t="s">
        <v>80</v>
      </c>
      <c r="AI168" s="46" t="s">
        <v>80</v>
      </c>
      <c r="AJ168" s="38">
        <v>0</v>
      </c>
      <c r="AK168" s="39">
        <v>6</v>
      </c>
      <c r="AL168" s="39">
        <v>0</v>
      </c>
      <c r="AM168" s="40"/>
      <c r="AN168" s="40"/>
      <c r="AO168" s="18">
        <f t="shared" si="15"/>
        <v>24</v>
      </c>
      <c r="AP168" s="251">
        <f t="shared" ca="1" si="16"/>
        <v>99</v>
      </c>
      <c r="AQ168" s="18" t="str">
        <f t="shared" ca="1" si="17"/>
        <v>Y</v>
      </c>
      <c r="AR168" s="18" t="str">
        <f t="shared" si="22"/>
        <v>Y</v>
      </c>
      <c r="AS168" s="185"/>
      <c r="AT168" s="252" t="s">
        <v>360</v>
      </c>
      <c r="AU168" s="18" t="s">
        <v>54</v>
      </c>
      <c r="AV168" s="252" t="s">
        <v>73</v>
      </c>
      <c r="AW168" s="18" t="str">
        <f t="shared" si="18"/>
        <v>MS+</v>
      </c>
      <c r="AX168" s="253">
        <f t="shared" si="19"/>
        <v>6</v>
      </c>
      <c r="AY168" s="258"/>
      <c r="AZ168" s="257"/>
    </row>
    <row r="169" spans="1:52" x14ac:dyDescent="0.25">
      <c r="A169" s="24">
        <v>2008</v>
      </c>
      <c r="B169" s="24">
        <v>4</v>
      </c>
      <c r="C169" s="25" t="s">
        <v>250</v>
      </c>
      <c r="D169" s="24" t="s">
        <v>563</v>
      </c>
      <c r="E169" s="27" t="s">
        <v>564</v>
      </c>
      <c r="F169" s="24" t="s">
        <v>76</v>
      </c>
      <c r="G169" s="27" t="s">
        <v>196</v>
      </c>
      <c r="H169" s="41">
        <v>39546</v>
      </c>
      <c r="I169" s="41">
        <v>39567</v>
      </c>
      <c r="J169" s="29">
        <v>39574</v>
      </c>
      <c r="K169" s="29">
        <v>39579</v>
      </c>
      <c r="L169" s="30">
        <v>39616</v>
      </c>
      <c r="M169" s="29">
        <v>39616</v>
      </c>
      <c r="N169" s="29">
        <v>39617</v>
      </c>
      <c r="O169" s="29">
        <v>39619</v>
      </c>
      <c r="P169" s="29">
        <v>39903</v>
      </c>
      <c r="Q169" s="42" t="s">
        <v>54</v>
      </c>
      <c r="R169" s="46" t="s">
        <v>54</v>
      </c>
      <c r="S169" s="46">
        <v>0</v>
      </c>
      <c r="T169" s="46">
        <v>6</v>
      </c>
      <c r="U169" s="46" t="s">
        <v>55</v>
      </c>
      <c r="V169" s="47">
        <v>1</v>
      </c>
      <c r="W169" s="47">
        <v>1</v>
      </c>
      <c r="X169" s="33" t="s">
        <v>56</v>
      </c>
      <c r="Y169" s="33"/>
      <c r="Z169" s="35" t="s">
        <v>57</v>
      </c>
      <c r="AA169" s="35" t="s">
        <v>57</v>
      </c>
      <c r="AB169" s="36" t="s">
        <v>56</v>
      </c>
      <c r="AC169" s="36"/>
      <c r="AD169" s="46" t="s">
        <v>57</v>
      </c>
      <c r="AE169" s="46" t="s">
        <v>1865</v>
      </c>
      <c r="AF169" s="33" t="s">
        <v>132</v>
      </c>
      <c r="AG169" s="37" t="s">
        <v>54</v>
      </c>
      <c r="AH169" s="48" t="s">
        <v>80</v>
      </c>
      <c r="AI169" s="46" t="s">
        <v>60</v>
      </c>
      <c r="AJ169" s="38">
        <v>0</v>
      </c>
      <c r="AK169" s="39">
        <v>120</v>
      </c>
      <c r="AL169" s="39">
        <v>0</v>
      </c>
      <c r="AM169" s="40"/>
      <c r="AN169" s="40"/>
      <c r="AO169" s="18">
        <f t="shared" si="15"/>
        <v>9</v>
      </c>
      <c r="AP169" s="251">
        <f t="shared" ca="1" si="16"/>
        <v>114</v>
      </c>
      <c r="AQ169" s="18" t="str">
        <f t="shared" ca="1" si="17"/>
        <v>Y</v>
      </c>
      <c r="AR169" s="18" t="str">
        <f t="shared" si="22"/>
        <v>Y</v>
      </c>
      <c r="AS169" s="18"/>
      <c r="AT169" s="252" t="s">
        <v>132</v>
      </c>
      <c r="AU169" s="18" t="s">
        <v>54</v>
      </c>
      <c r="AV169" s="252" t="s">
        <v>61</v>
      </c>
      <c r="AW169" s="18">
        <f t="shared" si="18"/>
        <v>0</v>
      </c>
      <c r="AX169" s="253">
        <f t="shared" si="19"/>
        <v>120</v>
      </c>
      <c r="AY169" s="258"/>
      <c r="AZ169" s="257"/>
    </row>
    <row r="170" spans="1:52" x14ac:dyDescent="0.25">
      <c r="A170" s="24">
        <v>2008</v>
      </c>
      <c r="B170" s="24">
        <v>4</v>
      </c>
      <c r="C170" s="25" t="s">
        <v>250</v>
      </c>
      <c r="D170" s="24" t="s">
        <v>565</v>
      </c>
      <c r="E170" s="27" t="s">
        <v>566</v>
      </c>
      <c r="F170" s="24" t="s">
        <v>76</v>
      </c>
      <c r="G170" s="27" t="s">
        <v>196</v>
      </c>
      <c r="H170" s="41">
        <v>39527</v>
      </c>
      <c r="I170" s="41">
        <v>39552</v>
      </c>
      <c r="J170" s="29">
        <v>39552</v>
      </c>
      <c r="K170" s="29">
        <v>39563</v>
      </c>
      <c r="L170" s="30">
        <v>39616</v>
      </c>
      <c r="M170" s="29">
        <v>39616</v>
      </c>
      <c r="N170" s="29">
        <v>39617</v>
      </c>
      <c r="O170" s="29">
        <v>39619</v>
      </c>
      <c r="P170" s="29">
        <v>39994</v>
      </c>
      <c r="Q170" s="42" t="s">
        <v>54</v>
      </c>
      <c r="R170" s="46" t="s">
        <v>54</v>
      </c>
      <c r="S170" s="46">
        <v>0</v>
      </c>
      <c r="T170" s="46">
        <v>8</v>
      </c>
      <c r="U170" s="46" t="s">
        <v>55</v>
      </c>
      <c r="V170" s="47">
        <v>1</v>
      </c>
      <c r="W170" s="47">
        <v>1</v>
      </c>
      <c r="X170" s="33" t="s">
        <v>56</v>
      </c>
      <c r="Y170" s="33"/>
      <c r="Z170" s="35" t="s">
        <v>57</v>
      </c>
      <c r="AA170" s="35" t="s">
        <v>57</v>
      </c>
      <c r="AB170" s="36" t="s">
        <v>56</v>
      </c>
      <c r="AC170" s="36"/>
      <c r="AD170" s="48" t="s">
        <v>57</v>
      </c>
      <c r="AE170" s="48" t="s">
        <v>1865</v>
      </c>
      <c r="AF170" s="33" t="s">
        <v>132</v>
      </c>
      <c r="AG170" s="37" t="s">
        <v>54</v>
      </c>
      <c r="AH170" s="48" t="s">
        <v>59</v>
      </c>
      <c r="AI170" s="46" t="s">
        <v>80</v>
      </c>
      <c r="AJ170" s="38">
        <v>0</v>
      </c>
      <c r="AK170" s="39">
        <v>200</v>
      </c>
      <c r="AL170" s="39">
        <v>0</v>
      </c>
      <c r="AM170" s="40"/>
      <c r="AN170" s="40"/>
      <c r="AO170" s="18">
        <f t="shared" si="15"/>
        <v>12</v>
      </c>
      <c r="AP170" s="251">
        <f t="shared" ca="1" si="16"/>
        <v>111</v>
      </c>
      <c r="AQ170" s="18" t="str">
        <f t="shared" ca="1" si="17"/>
        <v>Y</v>
      </c>
      <c r="AR170" s="18" t="str">
        <f t="shared" si="22"/>
        <v>Y</v>
      </c>
      <c r="AS170" s="18"/>
      <c r="AT170" s="252" t="s">
        <v>132</v>
      </c>
      <c r="AU170" s="18" t="s">
        <v>54</v>
      </c>
      <c r="AV170" s="252" t="s">
        <v>73</v>
      </c>
      <c r="AW170" s="18" t="str">
        <f t="shared" si="18"/>
        <v>MS+</v>
      </c>
      <c r="AX170" s="253">
        <f t="shared" si="19"/>
        <v>200</v>
      </c>
      <c r="AY170" s="258"/>
      <c r="AZ170" s="257"/>
    </row>
    <row r="171" spans="1:52" x14ac:dyDescent="0.25">
      <c r="A171" s="24">
        <v>2008</v>
      </c>
      <c r="B171" s="24">
        <v>4</v>
      </c>
      <c r="C171" s="25" t="s">
        <v>250</v>
      </c>
      <c r="D171" s="24" t="s">
        <v>567</v>
      </c>
      <c r="E171" s="27" t="s">
        <v>568</v>
      </c>
      <c r="F171" s="24" t="s">
        <v>69</v>
      </c>
      <c r="G171" s="27" t="s">
        <v>94</v>
      </c>
      <c r="H171" s="41">
        <v>39436</v>
      </c>
      <c r="I171" s="41">
        <v>39519</v>
      </c>
      <c r="J171" s="29">
        <v>39524</v>
      </c>
      <c r="K171" s="29">
        <v>39549</v>
      </c>
      <c r="L171" s="30">
        <v>39616</v>
      </c>
      <c r="M171" s="29">
        <v>39654</v>
      </c>
      <c r="N171" s="29">
        <v>39673</v>
      </c>
      <c r="O171" s="29">
        <v>39674</v>
      </c>
      <c r="P171" s="29">
        <v>39903</v>
      </c>
      <c r="Q171" s="42" t="s">
        <v>54</v>
      </c>
      <c r="R171" s="46" t="s">
        <v>54</v>
      </c>
      <c r="S171" s="46">
        <v>22</v>
      </c>
      <c r="T171" s="46">
        <v>7</v>
      </c>
      <c r="U171" s="46" t="s">
        <v>55</v>
      </c>
      <c r="V171" s="47">
        <v>1</v>
      </c>
      <c r="W171" s="47">
        <v>1</v>
      </c>
      <c r="X171" s="33" t="s">
        <v>56</v>
      </c>
      <c r="Y171" s="33"/>
      <c r="Z171" s="35" t="s">
        <v>54</v>
      </c>
      <c r="AA171" s="35" t="s">
        <v>57</v>
      </c>
      <c r="AB171" s="40" t="s">
        <v>54</v>
      </c>
      <c r="AC171" s="40" t="s">
        <v>569</v>
      </c>
      <c r="AD171" s="48" t="s">
        <v>72</v>
      </c>
      <c r="AE171" s="48" t="s">
        <v>1865</v>
      </c>
      <c r="AF171" s="33" t="s">
        <v>88</v>
      </c>
      <c r="AG171" s="37" t="s">
        <v>54</v>
      </c>
      <c r="AH171" s="46" t="s">
        <v>59</v>
      </c>
      <c r="AI171" s="46" t="s">
        <v>80</v>
      </c>
      <c r="AJ171" s="38">
        <v>0</v>
      </c>
      <c r="AK171" s="39">
        <v>10</v>
      </c>
      <c r="AL171" s="39">
        <v>0</v>
      </c>
      <c r="AM171" s="40"/>
      <c r="AN171" s="40"/>
      <c r="AO171" s="18">
        <f t="shared" si="15"/>
        <v>9</v>
      </c>
      <c r="AP171" s="251">
        <f t="shared" ca="1" si="16"/>
        <v>114</v>
      </c>
      <c r="AQ171" s="18" t="str">
        <f t="shared" ca="1" si="17"/>
        <v>Y</v>
      </c>
      <c r="AR171" s="18" t="str">
        <f t="shared" si="22"/>
        <v>Y</v>
      </c>
      <c r="AS171" s="18"/>
      <c r="AT171" s="252" t="s">
        <v>88</v>
      </c>
      <c r="AU171" s="18" t="s">
        <v>54</v>
      </c>
      <c r="AV171" s="252" t="s">
        <v>73</v>
      </c>
      <c r="AW171" s="18" t="str">
        <f t="shared" si="18"/>
        <v>MS+</v>
      </c>
      <c r="AX171" s="253">
        <f t="shared" si="19"/>
        <v>10</v>
      </c>
      <c r="AY171" s="258"/>
      <c r="AZ171" s="257"/>
    </row>
    <row r="172" spans="1:52" x14ac:dyDescent="0.25">
      <c r="A172" s="24">
        <v>2008</v>
      </c>
      <c r="B172" s="24">
        <v>4</v>
      </c>
      <c r="C172" s="25" t="s">
        <v>250</v>
      </c>
      <c r="D172" s="24" t="s">
        <v>570</v>
      </c>
      <c r="E172" s="27" t="s">
        <v>571</v>
      </c>
      <c r="F172" s="24" t="s">
        <v>135</v>
      </c>
      <c r="G172" s="27" t="s">
        <v>298</v>
      </c>
      <c r="H172" s="41">
        <v>39112</v>
      </c>
      <c r="I172" s="41">
        <v>39552</v>
      </c>
      <c r="J172" s="29">
        <v>39560</v>
      </c>
      <c r="K172" s="29">
        <v>39580</v>
      </c>
      <c r="L172" s="30">
        <v>39618</v>
      </c>
      <c r="M172" s="29">
        <v>39619</v>
      </c>
      <c r="N172" s="29">
        <v>39652</v>
      </c>
      <c r="O172" s="52">
        <v>39658</v>
      </c>
      <c r="P172" s="29">
        <v>39994</v>
      </c>
      <c r="Q172" s="42" t="s">
        <v>54</v>
      </c>
      <c r="R172" s="42" t="s">
        <v>54</v>
      </c>
      <c r="S172" s="24">
        <v>17</v>
      </c>
      <c r="T172" s="24">
        <v>8</v>
      </c>
      <c r="U172" s="37" t="s">
        <v>66</v>
      </c>
      <c r="V172" s="43">
        <v>1</v>
      </c>
      <c r="W172" s="47">
        <v>1</v>
      </c>
      <c r="X172" s="33" t="s">
        <v>56</v>
      </c>
      <c r="Y172" s="33"/>
      <c r="Z172" s="35" t="s">
        <v>57</v>
      </c>
      <c r="AA172" s="35" t="s">
        <v>57</v>
      </c>
      <c r="AB172" s="36" t="s">
        <v>56</v>
      </c>
      <c r="AC172" s="40" t="s">
        <v>299</v>
      </c>
      <c r="AD172" s="37" t="s">
        <v>106</v>
      </c>
      <c r="AE172" s="37" t="s">
        <v>1865</v>
      </c>
      <c r="AF172" s="33" t="s">
        <v>88</v>
      </c>
      <c r="AG172" s="37" t="s">
        <v>54</v>
      </c>
      <c r="AH172" s="37" t="s">
        <v>59</v>
      </c>
      <c r="AI172" s="46" t="s">
        <v>80</v>
      </c>
      <c r="AJ172" s="39">
        <v>400</v>
      </c>
      <c r="AK172" s="38">
        <v>0</v>
      </c>
      <c r="AL172" s="39">
        <v>0</v>
      </c>
      <c r="AM172" s="40"/>
      <c r="AN172" s="40"/>
      <c r="AO172" s="18">
        <f t="shared" si="15"/>
        <v>12</v>
      </c>
      <c r="AP172" s="251">
        <f t="shared" ca="1" si="16"/>
        <v>111</v>
      </c>
      <c r="AQ172" s="18" t="str">
        <f t="shared" ca="1" si="17"/>
        <v>Y</v>
      </c>
      <c r="AR172" s="18" t="str">
        <f t="shared" si="22"/>
        <v>Y</v>
      </c>
      <c r="AS172" s="18"/>
      <c r="AT172" s="252" t="s">
        <v>88</v>
      </c>
      <c r="AU172" s="18" t="s">
        <v>54</v>
      </c>
      <c r="AV172" s="252" t="s">
        <v>73</v>
      </c>
      <c r="AW172" s="18" t="str">
        <f t="shared" si="18"/>
        <v>MS+</v>
      </c>
      <c r="AX172" s="253">
        <f t="shared" si="19"/>
        <v>400</v>
      </c>
      <c r="AY172" s="258"/>
      <c r="AZ172" s="257"/>
    </row>
    <row r="173" spans="1:52" x14ac:dyDescent="0.25">
      <c r="A173" s="24">
        <v>2008</v>
      </c>
      <c r="B173" s="24">
        <v>4</v>
      </c>
      <c r="C173" s="25" t="s">
        <v>250</v>
      </c>
      <c r="D173" s="24" t="s">
        <v>572</v>
      </c>
      <c r="E173" s="44" t="s">
        <v>573</v>
      </c>
      <c r="F173" s="24" t="s">
        <v>52</v>
      </c>
      <c r="G173" s="27" t="s">
        <v>248</v>
      </c>
      <c r="H173" s="41">
        <v>39154</v>
      </c>
      <c r="I173" s="41">
        <v>39545</v>
      </c>
      <c r="J173" s="29">
        <v>39545</v>
      </c>
      <c r="K173" s="29">
        <v>39584</v>
      </c>
      <c r="L173" s="30">
        <v>39618</v>
      </c>
      <c r="M173" s="29">
        <v>39629</v>
      </c>
      <c r="N173" s="29">
        <v>39696</v>
      </c>
      <c r="O173" s="52">
        <v>39716</v>
      </c>
      <c r="P173" s="29">
        <v>40543</v>
      </c>
      <c r="Q173" s="42" t="s">
        <v>54</v>
      </c>
      <c r="R173" s="42" t="s">
        <v>54</v>
      </c>
      <c r="S173" s="24">
        <v>0</v>
      </c>
      <c r="T173" s="24">
        <f>9+10</f>
        <v>19</v>
      </c>
      <c r="U173" s="37" t="s">
        <v>55</v>
      </c>
      <c r="V173" s="43">
        <v>2</v>
      </c>
      <c r="W173" s="47">
        <v>1</v>
      </c>
      <c r="X173" s="33" t="s">
        <v>56</v>
      </c>
      <c r="Y173" s="33"/>
      <c r="Z173" s="35" t="s">
        <v>57</v>
      </c>
      <c r="AA173" s="35" t="s">
        <v>57</v>
      </c>
      <c r="AB173" s="36" t="s">
        <v>56</v>
      </c>
      <c r="AC173" s="36"/>
      <c r="AD173" s="37" t="s">
        <v>57</v>
      </c>
      <c r="AE173" s="37" t="s">
        <v>1865</v>
      </c>
      <c r="AF173" s="33" t="s">
        <v>189</v>
      </c>
      <c r="AG173" s="37">
        <v>51.003</v>
      </c>
      <c r="AH173" s="37" t="s">
        <v>574</v>
      </c>
      <c r="AI173" s="46" t="s">
        <v>193</v>
      </c>
      <c r="AJ173" s="38">
        <v>0</v>
      </c>
      <c r="AK173" s="39">
        <v>80</v>
      </c>
      <c r="AL173" s="39">
        <v>0</v>
      </c>
      <c r="AM173" s="40"/>
      <c r="AN173" s="40"/>
      <c r="AO173" s="18">
        <f t="shared" si="15"/>
        <v>30</v>
      </c>
      <c r="AP173" s="251">
        <f t="shared" ca="1" si="16"/>
        <v>93</v>
      </c>
      <c r="AQ173" s="18" t="str">
        <f t="shared" ca="1" si="17"/>
        <v>Y</v>
      </c>
      <c r="AR173" s="18" t="str">
        <f t="shared" si="22"/>
        <v>Y</v>
      </c>
      <c r="AS173" s="18"/>
      <c r="AT173" s="252" t="s">
        <v>189</v>
      </c>
      <c r="AU173" s="18" t="s">
        <v>54</v>
      </c>
      <c r="AV173" s="252" t="s">
        <v>61</v>
      </c>
      <c r="AW173" s="18">
        <f t="shared" si="18"/>
        <v>0</v>
      </c>
      <c r="AX173" s="253">
        <f t="shared" si="19"/>
        <v>80</v>
      </c>
      <c r="AY173" s="258"/>
      <c r="AZ173" s="257"/>
    </row>
    <row r="174" spans="1:52" x14ac:dyDescent="0.25">
      <c r="A174" s="24">
        <v>2008</v>
      </c>
      <c r="B174" s="24">
        <v>4</v>
      </c>
      <c r="C174" s="25" t="s">
        <v>250</v>
      </c>
      <c r="D174" s="24" t="s">
        <v>575</v>
      </c>
      <c r="E174" s="27" t="s">
        <v>576</v>
      </c>
      <c r="F174" s="24" t="s">
        <v>52</v>
      </c>
      <c r="G174" s="27" t="s">
        <v>143</v>
      </c>
      <c r="H174" s="41">
        <v>39484</v>
      </c>
      <c r="I174" s="41">
        <v>39574</v>
      </c>
      <c r="J174" s="29">
        <v>39576</v>
      </c>
      <c r="K174" s="29">
        <v>39582</v>
      </c>
      <c r="L174" s="30">
        <v>39625</v>
      </c>
      <c r="M174" s="29">
        <v>39638</v>
      </c>
      <c r="N174" s="29">
        <v>39659</v>
      </c>
      <c r="O174" s="29">
        <v>39674</v>
      </c>
      <c r="P174" s="29">
        <v>40025</v>
      </c>
      <c r="Q174" s="42" t="s">
        <v>54</v>
      </c>
      <c r="R174" s="46" t="s">
        <v>54</v>
      </c>
      <c r="S174" s="46">
        <v>18</v>
      </c>
      <c r="T174" s="46">
        <v>10</v>
      </c>
      <c r="U174" s="46" t="s">
        <v>55</v>
      </c>
      <c r="V174" s="47">
        <v>1</v>
      </c>
      <c r="W174" s="47">
        <v>1</v>
      </c>
      <c r="X174" s="33" t="s">
        <v>56</v>
      </c>
      <c r="Y174" s="33"/>
      <c r="Z174" s="35" t="s">
        <v>57</v>
      </c>
      <c r="AA174" s="35" t="s">
        <v>57</v>
      </c>
      <c r="AB174" s="40" t="s">
        <v>54</v>
      </c>
      <c r="AC174" s="33" t="s">
        <v>460</v>
      </c>
      <c r="AD174" s="48" t="s">
        <v>149</v>
      </c>
      <c r="AE174" s="48" t="s">
        <v>1865</v>
      </c>
      <c r="AF174" s="33" t="s">
        <v>88</v>
      </c>
      <c r="AG174" s="37" t="s">
        <v>54</v>
      </c>
      <c r="AH174" s="48" t="s">
        <v>193</v>
      </c>
      <c r="AI174" s="46" t="s">
        <v>193</v>
      </c>
      <c r="AJ174" s="38">
        <v>0</v>
      </c>
      <c r="AK174" s="39">
        <v>50</v>
      </c>
      <c r="AL174" s="39">
        <v>0</v>
      </c>
      <c r="AM174" s="40"/>
      <c r="AN174" s="40"/>
      <c r="AO174" s="18">
        <f t="shared" si="15"/>
        <v>13</v>
      </c>
      <c r="AP174" s="251">
        <f t="shared" ca="1" si="16"/>
        <v>110</v>
      </c>
      <c r="AQ174" s="18" t="str">
        <f t="shared" ca="1" si="17"/>
        <v>Y</v>
      </c>
      <c r="AR174" s="18" t="str">
        <f t="shared" si="22"/>
        <v>Y</v>
      </c>
      <c r="AS174" s="18"/>
      <c r="AT174" s="252" t="s">
        <v>88</v>
      </c>
      <c r="AU174" s="18" t="s">
        <v>54</v>
      </c>
      <c r="AV174" s="252" t="s">
        <v>61</v>
      </c>
      <c r="AW174" s="18">
        <f t="shared" si="18"/>
        <v>0</v>
      </c>
      <c r="AX174" s="253">
        <f t="shared" si="19"/>
        <v>50</v>
      </c>
      <c r="AY174" s="258"/>
      <c r="AZ174" s="257"/>
    </row>
    <row r="175" spans="1:52" x14ac:dyDescent="0.25">
      <c r="A175" s="24">
        <v>2008</v>
      </c>
      <c r="B175" s="24">
        <v>4</v>
      </c>
      <c r="C175" s="25" t="s">
        <v>250</v>
      </c>
      <c r="D175" s="24" t="s">
        <v>577</v>
      </c>
      <c r="E175" s="27" t="s">
        <v>578</v>
      </c>
      <c r="F175" s="24" t="s">
        <v>69</v>
      </c>
      <c r="G175" s="27" t="s">
        <v>126</v>
      </c>
      <c r="H175" s="41">
        <v>39503</v>
      </c>
      <c r="I175" s="41">
        <v>39562</v>
      </c>
      <c r="J175" s="29">
        <v>39575</v>
      </c>
      <c r="K175" s="29">
        <v>39590</v>
      </c>
      <c r="L175" s="30">
        <v>39625</v>
      </c>
      <c r="M175" s="29">
        <v>39658</v>
      </c>
      <c r="N175" s="29">
        <v>39745</v>
      </c>
      <c r="O175" s="29">
        <v>39793</v>
      </c>
      <c r="P175" s="29">
        <v>39813</v>
      </c>
      <c r="Q175" s="42" t="s">
        <v>54</v>
      </c>
      <c r="R175" s="46" t="s">
        <v>54</v>
      </c>
      <c r="S175" s="46">
        <v>25</v>
      </c>
      <c r="T175" s="46">
        <v>13</v>
      </c>
      <c r="U175" s="37" t="s">
        <v>55</v>
      </c>
      <c r="V175" s="43">
        <v>1</v>
      </c>
      <c r="W175" s="43">
        <v>1</v>
      </c>
      <c r="X175" s="33" t="s">
        <v>56</v>
      </c>
      <c r="Y175" s="33"/>
      <c r="Z175" s="35" t="s">
        <v>57</v>
      </c>
      <c r="AA175" s="35" t="s">
        <v>57</v>
      </c>
      <c r="AB175" s="40" t="s">
        <v>54</v>
      </c>
      <c r="AC175" s="40" t="s">
        <v>443</v>
      </c>
      <c r="AD175" s="37" t="s">
        <v>106</v>
      </c>
      <c r="AE175" s="37" t="s">
        <v>1865</v>
      </c>
      <c r="AF175" s="33" t="s">
        <v>88</v>
      </c>
      <c r="AG175" s="37" t="s">
        <v>54</v>
      </c>
      <c r="AH175" s="37" t="s">
        <v>80</v>
      </c>
      <c r="AI175" s="46" t="s">
        <v>59</v>
      </c>
      <c r="AJ175" s="38">
        <v>0</v>
      </c>
      <c r="AK175" s="39">
        <v>150</v>
      </c>
      <c r="AL175" s="39">
        <v>0</v>
      </c>
      <c r="AM175" s="40"/>
      <c r="AN175" s="40"/>
      <c r="AO175" s="18">
        <f t="shared" si="15"/>
        <v>6</v>
      </c>
      <c r="AP175" s="251">
        <f t="shared" ca="1" si="16"/>
        <v>117</v>
      </c>
      <c r="AQ175" s="18" t="str">
        <f t="shared" ca="1" si="17"/>
        <v>Y</v>
      </c>
      <c r="AR175" s="18" t="str">
        <f t="shared" si="22"/>
        <v>Y</v>
      </c>
      <c r="AS175" s="18"/>
      <c r="AT175" s="252" t="s">
        <v>88</v>
      </c>
      <c r="AU175" s="18" t="s">
        <v>54</v>
      </c>
      <c r="AV175" s="252" t="s">
        <v>73</v>
      </c>
      <c r="AW175" s="18" t="str">
        <f t="shared" si="18"/>
        <v>MS+</v>
      </c>
      <c r="AX175" s="253">
        <f t="shared" si="19"/>
        <v>150</v>
      </c>
      <c r="AY175" s="258"/>
      <c r="AZ175" s="257"/>
    </row>
    <row r="176" spans="1:52" x14ac:dyDescent="0.25">
      <c r="A176" s="24">
        <v>2009</v>
      </c>
      <c r="B176" s="24">
        <v>1</v>
      </c>
      <c r="C176" s="25" t="s">
        <v>250</v>
      </c>
      <c r="D176" s="24" t="s">
        <v>579</v>
      </c>
      <c r="E176" s="44" t="s">
        <v>580</v>
      </c>
      <c r="F176" s="24" t="s">
        <v>52</v>
      </c>
      <c r="G176" s="27" t="s">
        <v>277</v>
      </c>
      <c r="H176" s="41">
        <v>39406</v>
      </c>
      <c r="I176" s="41">
        <v>39534</v>
      </c>
      <c r="J176" s="29">
        <v>39554</v>
      </c>
      <c r="K176" s="29">
        <v>39577</v>
      </c>
      <c r="L176" s="30">
        <v>39637</v>
      </c>
      <c r="M176" s="29">
        <v>39647</v>
      </c>
      <c r="N176" s="29">
        <v>39721</v>
      </c>
      <c r="O176" s="29">
        <v>39735</v>
      </c>
      <c r="P176" s="29">
        <v>39813</v>
      </c>
      <c r="Q176" s="42" t="s">
        <v>54</v>
      </c>
      <c r="R176" s="46" t="s">
        <v>54</v>
      </c>
      <c r="S176" s="46">
        <v>17</v>
      </c>
      <c r="T176" s="46">
        <v>9</v>
      </c>
      <c r="U176" s="46" t="s">
        <v>55</v>
      </c>
      <c r="V176" s="47">
        <v>1</v>
      </c>
      <c r="W176" s="43">
        <v>1</v>
      </c>
      <c r="X176" s="33" t="s">
        <v>56</v>
      </c>
      <c r="Y176" s="33"/>
      <c r="Z176" s="35" t="s">
        <v>57</v>
      </c>
      <c r="AA176" s="35" t="s">
        <v>54</v>
      </c>
      <c r="AB176" s="40" t="s">
        <v>54</v>
      </c>
      <c r="AC176" s="40"/>
      <c r="AD176" s="48" t="s">
        <v>57</v>
      </c>
      <c r="AE176" s="48" t="s">
        <v>1865</v>
      </c>
      <c r="AF176" s="33" t="s">
        <v>88</v>
      </c>
      <c r="AG176" s="46" t="s">
        <v>54</v>
      </c>
      <c r="AH176" s="48" t="s">
        <v>59</v>
      </c>
      <c r="AI176" s="46" t="s">
        <v>59</v>
      </c>
      <c r="AJ176" s="38">
        <v>0</v>
      </c>
      <c r="AK176" s="39">
        <v>10</v>
      </c>
      <c r="AL176" s="39">
        <v>0</v>
      </c>
      <c r="AM176" s="40"/>
      <c r="AN176" s="40"/>
      <c r="AO176" s="18">
        <f t="shared" si="15"/>
        <v>5</v>
      </c>
      <c r="AP176" s="251">
        <f t="shared" ca="1" si="16"/>
        <v>117</v>
      </c>
      <c r="AQ176" s="18" t="str">
        <f t="shared" ca="1" si="17"/>
        <v>Y</v>
      </c>
      <c r="AR176" s="18" t="str">
        <f t="shared" si="22"/>
        <v>Y</v>
      </c>
      <c r="AS176" s="18"/>
      <c r="AT176" s="252" t="s">
        <v>88</v>
      </c>
      <c r="AU176" s="18" t="s">
        <v>54</v>
      </c>
      <c r="AV176" s="252" t="s">
        <v>73</v>
      </c>
      <c r="AW176" s="18" t="str">
        <f t="shared" si="18"/>
        <v>MS+</v>
      </c>
      <c r="AX176" s="253">
        <f t="shared" si="19"/>
        <v>10</v>
      </c>
      <c r="AY176" s="258"/>
      <c r="AZ176" s="257"/>
    </row>
    <row r="177" spans="1:52" x14ac:dyDescent="0.25">
      <c r="A177" s="24">
        <v>2009</v>
      </c>
      <c r="B177" s="24">
        <v>1</v>
      </c>
      <c r="C177" s="25" t="s">
        <v>250</v>
      </c>
      <c r="D177" s="24" t="s">
        <v>581</v>
      </c>
      <c r="E177" s="27" t="s">
        <v>582</v>
      </c>
      <c r="F177" s="24" t="s">
        <v>64</v>
      </c>
      <c r="G177" s="27" t="s">
        <v>115</v>
      </c>
      <c r="H177" s="41">
        <v>39429</v>
      </c>
      <c r="I177" s="41">
        <v>39532</v>
      </c>
      <c r="J177" s="29">
        <v>39532</v>
      </c>
      <c r="K177" s="29">
        <v>39584</v>
      </c>
      <c r="L177" s="50">
        <v>39660</v>
      </c>
      <c r="M177" s="29">
        <v>39692</v>
      </c>
      <c r="N177" s="29">
        <v>39703</v>
      </c>
      <c r="O177" s="29">
        <v>40395</v>
      </c>
      <c r="P177" s="29">
        <v>40543</v>
      </c>
      <c r="Q177" s="42" t="s">
        <v>54</v>
      </c>
      <c r="R177" s="46" t="s">
        <v>54</v>
      </c>
      <c r="S177" s="46">
        <v>0</v>
      </c>
      <c r="T177" s="46">
        <f>18+15</f>
        <v>33</v>
      </c>
      <c r="U177" s="46" t="s">
        <v>66</v>
      </c>
      <c r="V177" s="47">
        <v>2</v>
      </c>
      <c r="W177" s="47">
        <v>3</v>
      </c>
      <c r="X177" s="33" t="s">
        <v>56</v>
      </c>
      <c r="Y177" s="40" t="s">
        <v>213</v>
      </c>
      <c r="Z177" s="35" t="s">
        <v>57</v>
      </c>
      <c r="AA177" s="35" t="s">
        <v>57</v>
      </c>
      <c r="AB177" s="36" t="s">
        <v>56</v>
      </c>
      <c r="AC177" s="36"/>
      <c r="AD177" s="46" t="s">
        <v>57</v>
      </c>
      <c r="AE177" s="46" t="s">
        <v>1865</v>
      </c>
      <c r="AF177" s="33" t="s">
        <v>189</v>
      </c>
      <c r="AG177" s="46" t="s">
        <v>54</v>
      </c>
      <c r="AH177" s="48" t="s">
        <v>80</v>
      </c>
      <c r="AI177" s="46" t="s">
        <v>80</v>
      </c>
      <c r="AJ177" s="39">
        <v>1100</v>
      </c>
      <c r="AK177" s="38">
        <v>0</v>
      </c>
      <c r="AL177" s="39">
        <v>0</v>
      </c>
      <c r="AM177" s="40"/>
      <c r="AN177" s="40"/>
      <c r="AO177" s="18">
        <f t="shared" si="15"/>
        <v>29</v>
      </c>
      <c r="AP177" s="251">
        <f t="shared" ca="1" si="16"/>
        <v>93</v>
      </c>
      <c r="AQ177" s="18" t="str">
        <f t="shared" ca="1" si="17"/>
        <v>Y</v>
      </c>
      <c r="AR177" s="18" t="str">
        <f t="shared" si="22"/>
        <v>Y</v>
      </c>
      <c r="AS177" s="18"/>
      <c r="AT177" s="252" t="s">
        <v>189</v>
      </c>
      <c r="AU177" s="18" t="s">
        <v>54</v>
      </c>
      <c r="AV177" s="252" t="s">
        <v>73</v>
      </c>
      <c r="AW177" s="18" t="str">
        <f t="shared" si="18"/>
        <v>MS+</v>
      </c>
      <c r="AX177" s="253">
        <f t="shared" si="19"/>
        <v>1100</v>
      </c>
      <c r="AY177" s="258"/>
      <c r="AZ177" s="257"/>
    </row>
    <row r="178" spans="1:52" x14ac:dyDescent="0.25">
      <c r="A178" s="24">
        <v>2009</v>
      </c>
      <c r="B178" s="24">
        <v>1</v>
      </c>
      <c r="C178" s="25" t="s">
        <v>250</v>
      </c>
      <c r="D178" s="24" t="s">
        <v>583</v>
      </c>
      <c r="E178" s="27" t="s">
        <v>584</v>
      </c>
      <c r="F178" s="24" t="s">
        <v>52</v>
      </c>
      <c r="G178" s="27" t="s">
        <v>311</v>
      </c>
      <c r="H178" s="41">
        <v>39399</v>
      </c>
      <c r="I178" s="41">
        <v>39513</v>
      </c>
      <c r="J178" s="29">
        <v>39608</v>
      </c>
      <c r="K178" s="29">
        <v>39610</v>
      </c>
      <c r="L178" s="30">
        <v>39665</v>
      </c>
      <c r="M178" s="29">
        <v>39679</v>
      </c>
      <c r="N178" s="29">
        <v>39724</v>
      </c>
      <c r="O178" s="29">
        <v>39730</v>
      </c>
      <c r="P178" s="29">
        <v>39994</v>
      </c>
      <c r="Q178" s="42" t="s">
        <v>54</v>
      </c>
      <c r="R178" s="46" t="s">
        <v>54</v>
      </c>
      <c r="S178" s="46">
        <v>8</v>
      </c>
      <c r="T178" s="46">
        <v>10</v>
      </c>
      <c r="U178" s="37" t="s">
        <v>55</v>
      </c>
      <c r="V178" s="43">
        <v>1</v>
      </c>
      <c r="W178" s="43">
        <v>1</v>
      </c>
      <c r="X178" s="33" t="s">
        <v>56</v>
      </c>
      <c r="Y178" s="33"/>
      <c r="Z178" s="35" t="s">
        <v>54</v>
      </c>
      <c r="AA178" s="35" t="s">
        <v>57</v>
      </c>
      <c r="AB178" s="36" t="s">
        <v>56</v>
      </c>
      <c r="AC178" s="40" t="s">
        <v>585</v>
      </c>
      <c r="AD178" s="37" t="s">
        <v>72</v>
      </c>
      <c r="AE178" s="37" t="s">
        <v>1865</v>
      </c>
      <c r="AF178" s="33" t="s">
        <v>88</v>
      </c>
      <c r="AG178" s="37" t="s">
        <v>54</v>
      </c>
      <c r="AH178" s="37" t="s">
        <v>59</v>
      </c>
      <c r="AI178" s="46" t="s">
        <v>59</v>
      </c>
      <c r="AJ178" s="38">
        <v>0</v>
      </c>
      <c r="AK178" s="39">
        <v>30</v>
      </c>
      <c r="AL178" s="39">
        <v>0</v>
      </c>
      <c r="AM178" s="40"/>
      <c r="AN178" s="40"/>
      <c r="AO178" s="18">
        <f t="shared" si="15"/>
        <v>10</v>
      </c>
      <c r="AP178" s="251">
        <f t="shared" ca="1" si="16"/>
        <v>111</v>
      </c>
      <c r="AQ178" s="18" t="str">
        <f t="shared" ca="1" si="17"/>
        <v>Y</v>
      </c>
      <c r="AR178" s="18" t="str">
        <f t="shared" si="22"/>
        <v>Y</v>
      </c>
      <c r="AS178" s="18"/>
      <c r="AT178" s="252" t="s">
        <v>88</v>
      </c>
      <c r="AU178" s="18" t="s">
        <v>54</v>
      </c>
      <c r="AV178" s="252" t="s">
        <v>73</v>
      </c>
      <c r="AW178" s="18" t="str">
        <f t="shared" si="18"/>
        <v>MS+</v>
      </c>
      <c r="AX178" s="253">
        <f t="shared" si="19"/>
        <v>30</v>
      </c>
      <c r="AY178" s="258"/>
      <c r="AZ178" s="257"/>
    </row>
    <row r="179" spans="1:52" x14ac:dyDescent="0.25">
      <c r="A179" s="24">
        <v>2009</v>
      </c>
      <c r="B179" s="24">
        <v>1</v>
      </c>
      <c r="C179" s="25" t="s">
        <v>250</v>
      </c>
      <c r="D179" s="25" t="s">
        <v>586</v>
      </c>
      <c r="E179" s="27" t="s">
        <v>587</v>
      </c>
      <c r="F179" s="24" t="s">
        <v>64</v>
      </c>
      <c r="G179" s="27" t="s">
        <v>65</v>
      </c>
      <c r="H179" s="41">
        <v>39517</v>
      </c>
      <c r="I179" s="41">
        <v>39602</v>
      </c>
      <c r="J179" s="29">
        <v>39602</v>
      </c>
      <c r="K179" s="29">
        <v>39608</v>
      </c>
      <c r="L179" s="30">
        <v>39665</v>
      </c>
      <c r="M179" s="29">
        <v>39783</v>
      </c>
      <c r="N179" s="29">
        <v>39794</v>
      </c>
      <c r="O179" s="29">
        <v>41766</v>
      </c>
      <c r="P179" s="29">
        <v>41856</v>
      </c>
      <c r="Q179" s="42" t="s">
        <v>54</v>
      </c>
      <c r="R179" s="46" t="s">
        <v>54</v>
      </c>
      <c r="S179" s="46">
        <v>1</v>
      </c>
      <c r="T179" s="46">
        <v>9</v>
      </c>
      <c r="U179" s="46" t="s">
        <v>66</v>
      </c>
      <c r="V179" s="47">
        <v>1</v>
      </c>
      <c r="W179" s="47">
        <v>4</v>
      </c>
      <c r="X179" s="40" t="s">
        <v>514</v>
      </c>
      <c r="Y179" s="40"/>
      <c r="Z179" s="35" t="s">
        <v>57</v>
      </c>
      <c r="AA179" s="35" t="s">
        <v>57</v>
      </c>
      <c r="AB179" s="36" t="s">
        <v>56</v>
      </c>
      <c r="AC179" s="40" t="s">
        <v>354</v>
      </c>
      <c r="AD179" s="46" t="s">
        <v>106</v>
      </c>
      <c r="AE179" s="46" t="s">
        <v>1865</v>
      </c>
      <c r="AF179" s="33" t="s">
        <v>588</v>
      </c>
      <c r="AG179" s="46" t="s">
        <v>54</v>
      </c>
      <c r="AH179" s="48" t="s">
        <v>59</v>
      </c>
      <c r="AI179" s="46" t="s">
        <v>59</v>
      </c>
      <c r="AJ179" s="39">
        <v>370</v>
      </c>
      <c r="AK179" s="38">
        <v>0</v>
      </c>
      <c r="AL179" s="39">
        <v>0</v>
      </c>
      <c r="AM179" s="40"/>
      <c r="AN179" s="40"/>
      <c r="AO179" s="18">
        <f t="shared" si="15"/>
        <v>72</v>
      </c>
      <c r="AP179" s="251">
        <f t="shared" ca="1" si="16"/>
        <v>49</v>
      </c>
      <c r="AQ179" s="18" t="str">
        <f t="shared" ca="1" si="17"/>
        <v>Y</v>
      </c>
      <c r="AR179" s="18" t="str">
        <f t="shared" si="22"/>
        <v>Y</v>
      </c>
      <c r="AS179" s="18"/>
      <c r="AT179" s="252" t="s">
        <v>588</v>
      </c>
      <c r="AU179" s="18" t="s">
        <v>54</v>
      </c>
      <c r="AV179" s="252" t="s">
        <v>73</v>
      </c>
      <c r="AW179" s="18" t="str">
        <f t="shared" si="18"/>
        <v>MS+</v>
      </c>
      <c r="AX179" s="253">
        <f t="shared" si="19"/>
        <v>370</v>
      </c>
      <c r="AY179" s="258"/>
      <c r="AZ179" s="257"/>
    </row>
    <row r="180" spans="1:52" x14ac:dyDescent="0.25">
      <c r="A180" s="24">
        <v>2009</v>
      </c>
      <c r="B180" s="24">
        <v>1</v>
      </c>
      <c r="C180" s="25" t="s">
        <v>250</v>
      </c>
      <c r="D180" s="24" t="s">
        <v>589</v>
      </c>
      <c r="E180" s="53" t="s">
        <v>590</v>
      </c>
      <c r="F180" s="42" t="s">
        <v>52</v>
      </c>
      <c r="G180" s="44" t="s">
        <v>123</v>
      </c>
      <c r="H180" s="41">
        <v>39653</v>
      </c>
      <c r="I180" s="41">
        <v>39653</v>
      </c>
      <c r="J180" s="29">
        <v>39646</v>
      </c>
      <c r="K180" s="29">
        <v>39653</v>
      </c>
      <c r="L180" s="30">
        <v>39666</v>
      </c>
      <c r="M180" s="29">
        <v>39678</v>
      </c>
      <c r="N180" s="29">
        <v>39678</v>
      </c>
      <c r="O180" s="29">
        <v>39687</v>
      </c>
      <c r="P180" s="29">
        <v>39994</v>
      </c>
      <c r="Q180" s="42" t="s">
        <v>54</v>
      </c>
      <c r="R180" s="46" t="s">
        <v>54</v>
      </c>
      <c r="S180" s="49">
        <v>1</v>
      </c>
      <c r="T180" s="49">
        <v>1</v>
      </c>
      <c r="U180" s="46" t="s">
        <v>546</v>
      </c>
      <c r="V180" s="47">
        <v>1</v>
      </c>
      <c r="W180" s="47">
        <v>1</v>
      </c>
      <c r="X180" s="33" t="s">
        <v>56</v>
      </c>
      <c r="Y180" s="33"/>
      <c r="Z180" s="35" t="s">
        <v>54</v>
      </c>
      <c r="AA180" s="35" t="s">
        <v>57</v>
      </c>
      <c r="AB180" s="36" t="s">
        <v>56</v>
      </c>
      <c r="AC180" s="36"/>
      <c r="AD180" s="46" t="s">
        <v>57</v>
      </c>
      <c r="AE180" s="48" t="s">
        <v>1865</v>
      </c>
      <c r="AF180" s="33" t="s">
        <v>88</v>
      </c>
      <c r="AG180" s="46" t="s">
        <v>54</v>
      </c>
      <c r="AH180" s="46" t="s">
        <v>59</v>
      </c>
      <c r="AI180" s="46" t="s">
        <v>80</v>
      </c>
      <c r="AJ180" s="38">
        <v>0</v>
      </c>
      <c r="AK180" s="38">
        <v>0</v>
      </c>
      <c r="AL180" s="38">
        <v>3</v>
      </c>
      <c r="AM180" s="40"/>
      <c r="AN180" s="40"/>
      <c r="AO180" s="18">
        <f t="shared" si="15"/>
        <v>10</v>
      </c>
      <c r="AP180" s="251">
        <f t="shared" ca="1" si="16"/>
        <v>111</v>
      </c>
      <c r="AQ180" s="18" t="str">
        <f t="shared" ca="1" si="17"/>
        <v>Y</v>
      </c>
      <c r="AR180" s="18" t="str">
        <f t="shared" si="22"/>
        <v>Y</v>
      </c>
      <c r="AS180" s="18"/>
      <c r="AT180" s="252" t="s">
        <v>88</v>
      </c>
      <c r="AU180" s="18" t="s">
        <v>54</v>
      </c>
      <c r="AV180" s="252" t="s">
        <v>73</v>
      </c>
      <c r="AW180" s="18" t="str">
        <f t="shared" si="18"/>
        <v>MS+</v>
      </c>
      <c r="AX180" s="253">
        <f t="shared" si="19"/>
        <v>3</v>
      </c>
      <c r="AY180" s="258"/>
      <c r="AZ180" s="257"/>
    </row>
    <row r="181" spans="1:52" x14ac:dyDescent="0.25">
      <c r="A181" s="24">
        <v>2009</v>
      </c>
      <c r="B181" s="24">
        <v>1</v>
      </c>
      <c r="C181" s="25" t="s">
        <v>250</v>
      </c>
      <c r="D181" s="24" t="s">
        <v>591</v>
      </c>
      <c r="E181" s="53" t="s">
        <v>592</v>
      </c>
      <c r="F181" s="42" t="s">
        <v>64</v>
      </c>
      <c r="G181" s="44" t="s">
        <v>87</v>
      </c>
      <c r="H181" s="41">
        <v>39632</v>
      </c>
      <c r="I181" s="41">
        <v>39643</v>
      </c>
      <c r="J181" s="29">
        <v>39650</v>
      </c>
      <c r="K181" s="29">
        <v>39651</v>
      </c>
      <c r="L181" s="30">
        <v>39667</v>
      </c>
      <c r="M181" s="29">
        <v>39734</v>
      </c>
      <c r="N181" s="29">
        <v>39828</v>
      </c>
      <c r="O181" s="29">
        <v>39835</v>
      </c>
      <c r="P181" s="29">
        <v>39963</v>
      </c>
      <c r="Q181" s="42" t="s">
        <v>54</v>
      </c>
      <c r="R181" s="46" t="s">
        <v>100</v>
      </c>
      <c r="S181" s="49" t="s">
        <v>56</v>
      </c>
      <c r="T181" s="49" t="s">
        <v>56</v>
      </c>
      <c r="U181" s="48" t="s">
        <v>170</v>
      </c>
      <c r="V181" s="47">
        <v>1</v>
      </c>
      <c r="W181" s="47">
        <v>1</v>
      </c>
      <c r="X181" s="33" t="s">
        <v>56</v>
      </c>
      <c r="Y181" s="33"/>
      <c r="Z181" s="35" t="s">
        <v>57</v>
      </c>
      <c r="AA181" s="35" t="s">
        <v>57</v>
      </c>
      <c r="AB181" s="36" t="s">
        <v>56</v>
      </c>
      <c r="AC181" s="36"/>
      <c r="AD181" s="48" t="s">
        <v>59</v>
      </c>
      <c r="AE181" s="48" t="s">
        <v>10843</v>
      </c>
      <c r="AF181" s="33" t="s">
        <v>88</v>
      </c>
      <c r="AG181" s="46" t="s">
        <v>54</v>
      </c>
      <c r="AH181" s="46"/>
      <c r="AI181" s="46"/>
      <c r="AJ181" s="39">
        <v>0</v>
      </c>
      <c r="AK181" s="38">
        <v>10</v>
      </c>
      <c r="AL181" s="54">
        <v>0</v>
      </c>
      <c r="AM181" s="40"/>
      <c r="AN181" s="40"/>
      <c r="AO181" s="18">
        <f t="shared" si="15"/>
        <v>9</v>
      </c>
      <c r="AP181" s="251">
        <f t="shared" ca="1" si="16"/>
        <v>112</v>
      </c>
      <c r="AQ181" s="18" t="str">
        <f t="shared" ca="1" si="17"/>
        <v>Y</v>
      </c>
      <c r="AR181" s="252" t="s">
        <v>171</v>
      </c>
      <c r="AS181" s="18"/>
      <c r="AT181" s="252" t="s">
        <v>88</v>
      </c>
      <c r="AU181" s="252" t="s">
        <v>171</v>
      </c>
      <c r="AV181" s="252" t="s">
        <v>101</v>
      </c>
      <c r="AW181" s="18">
        <f t="shared" si="18"/>
        <v>0</v>
      </c>
      <c r="AX181" s="253">
        <f t="shared" si="19"/>
        <v>10</v>
      </c>
      <c r="AY181" s="258"/>
      <c r="AZ181" s="257"/>
    </row>
    <row r="182" spans="1:52" x14ac:dyDescent="0.25">
      <c r="A182" s="24">
        <v>2009</v>
      </c>
      <c r="B182" s="24">
        <v>1</v>
      </c>
      <c r="C182" s="25" t="s">
        <v>250</v>
      </c>
      <c r="D182" s="24" t="s">
        <v>593</v>
      </c>
      <c r="E182" s="53" t="s">
        <v>594</v>
      </c>
      <c r="F182" s="42" t="s">
        <v>52</v>
      </c>
      <c r="G182" s="44" t="s">
        <v>143</v>
      </c>
      <c r="H182" s="41">
        <v>39650</v>
      </c>
      <c r="I182" s="55">
        <v>39650</v>
      </c>
      <c r="J182" s="29">
        <v>39658</v>
      </c>
      <c r="K182" s="29">
        <v>39668</v>
      </c>
      <c r="L182" s="30">
        <v>39673</v>
      </c>
      <c r="M182" s="29">
        <v>39674</v>
      </c>
      <c r="N182" s="29">
        <v>39674</v>
      </c>
      <c r="O182" s="29">
        <v>39682</v>
      </c>
      <c r="P182" s="29">
        <v>40025</v>
      </c>
      <c r="Q182" s="46" t="s">
        <v>54</v>
      </c>
      <c r="R182" s="46" t="s">
        <v>100</v>
      </c>
      <c r="S182" s="49" t="s">
        <v>56</v>
      </c>
      <c r="T182" s="49" t="s">
        <v>56</v>
      </c>
      <c r="U182" s="48" t="s">
        <v>542</v>
      </c>
      <c r="V182" s="47">
        <v>1</v>
      </c>
      <c r="W182" s="47">
        <v>1</v>
      </c>
      <c r="X182" s="33" t="s">
        <v>56</v>
      </c>
      <c r="Y182" s="33"/>
      <c r="Z182" s="35" t="s">
        <v>57</v>
      </c>
      <c r="AA182" s="35" t="s">
        <v>57</v>
      </c>
      <c r="AB182" s="40" t="s">
        <v>59</v>
      </c>
      <c r="AC182" s="40">
        <v>44</v>
      </c>
      <c r="AD182" s="48" t="s">
        <v>59</v>
      </c>
      <c r="AE182" s="48" t="s">
        <v>10843</v>
      </c>
      <c r="AF182" s="33" t="s">
        <v>88</v>
      </c>
      <c r="AG182" s="46" t="s">
        <v>54</v>
      </c>
      <c r="AH182" s="46"/>
      <c r="AI182" s="46"/>
      <c r="AJ182" s="38">
        <v>0</v>
      </c>
      <c r="AK182" s="38">
        <v>0</v>
      </c>
      <c r="AL182" s="38">
        <v>10</v>
      </c>
      <c r="AM182" s="40"/>
      <c r="AN182" s="40"/>
      <c r="AO182" s="18">
        <f t="shared" si="15"/>
        <v>11</v>
      </c>
      <c r="AP182" s="251">
        <f t="shared" ca="1" si="16"/>
        <v>110</v>
      </c>
      <c r="AQ182" s="18" t="str">
        <f t="shared" ca="1" si="17"/>
        <v>Y</v>
      </c>
      <c r="AR182" s="252" t="s">
        <v>171</v>
      </c>
      <c r="AS182" s="18"/>
      <c r="AT182" s="252" t="s">
        <v>88</v>
      </c>
      <c r="AU182" s="252" t="s">
        <v>171</v>
      </c>
      <c r="AV182" s="252" t="s">
        <v>101</v>
      </c>
      <c r="AW182" s="18">
        <f t="shared" si="18"/>
        <v>0</v>
      </c>
      <c r="AX182" s="253">
        <f t="shared" si="19"/>
        <v>10</v>
      </c>
      <c r="AY182" s="258"/>
      <c r="AZ182" s="257"/>
    </row>
    <row r="183" spans="1:52" x14ac:dyDescent="0.25">
      <c r="A183" s="24">
        <v>2009</v>
      </c>
      <c r="B183" s="24">
        <v>1</v>
      </c>
      <c r="C183" s="25" t="s">
        <v>250</v>
      </c>
      <c r="D183" s="24" t="s">
        <v>595</v>
      </c>
      <c r="E183" s="53" t="s">
        <v>596</v>
      </c>
      <c r="F183" s="42" t="s">
        <v>52</v>
      </c>
      <c r="G183" s="44" t="s">
        <v>311</v>
      </c>
      <c r="H183" s="41">
        <v>39654</v>
      </c>
      <c r="I183" s="41">
        <v>39654</v>
      </c>
      <c r="J183" s="29">
        <v>39657</v>
      </c>
      <c r="K183" s="29">
        <v>39657</v>
      </c>
      <c r="L183" s="30">
        <v>39673</v>
      </c>
      <c r="M183" s="29">
        <v>39679</v>
      </c>
      <c r="N183" s="29">
        <v>39679</v>
      </c>
      <c r="O183" s="29">
        <v>39687</v>
      </c>
      <c r="P183" s="29">
        <v>40025</v>
      </c>
      <c r="Q183" s="46" t="s">
        <v>54</v>
      </c>
      <c r="R183" s="46" t="s">
        <v>54</v>
      </c>
      <c r="S183" s="49">
        <v>0</v>
      </c>
      <c r="T183" s="49">
        <v>3</v>
      </c>
      <c r="U183" s="46" t="s">
        <v>546</v>
      </c>
      <c r="V183" s="47">
        <v>1</v>
      </c>
      <c r="W183" s="47">
        <v>1</v>
      </c>
      <c r="X183" s="33" t="s">
        <v>56</v>
      </c>
      <c r="Y183" s="33"/>
      <c r="Z183" s="35" t="s">
        <v>54</v>
      </c>
      <c r="AA183" s="35" t="s">
        <v>57</v>
      </c>
      <c r="AB183" s="36" t="s">
        <v>56</v>
      </c>
      <c r="AC183" s="36"/>
      <c r="AD183" s="46" t="s">
        <v>57</v>
      </c>
      <c r="AE183" s="48" t="s">
        <v>1865</v>
      </c>
      <c r="AF183" s="33" t="s">
        <v>88</v>
      </c>
      <c r="AG183" s="37" t="s">
        <v>54</v>
      </c>
      <c r="AH183" s="48" t="s">
        <v>59</v>
      </c>
      <c r="AI183" s="46" t="s">
        <v>193</v>
      </c>
      <c r="AJ183" s="39">
        <v>0</v>
      </c>
      <c r="AK183" s="38">
        <v>0</v>
      </c>
      <c r="AL183" s="54">
        <v>10</v>
      </c>
      <c r="AM183" s="40"/>
      <c r="AN183" s="40"/>
      <c r="AO183" s="18">
        <f t="shared" si="15"/>
        <v>11</v>
      </c>
      <c r="AP183" s="251">
        <f t="shared" ca="1" si="16"/>
        <v>110</v>
      </c>
      <c r="AQ183" s="18" t="str">
        <f t="shared" ca="1" si="17"/>
        <v>Y</v>
      </c>
      <c r="AR183" s="18" t="str">
        <f>IF(AH183="","N","Y")</f>
        <v>Y</v>
      </c>
      <c r="AS183" s="18"/>
      <c r="AT183" s="252" t="s">
        <v>88</v>
      </c>
      <c r="AU183" s="18" t="s">
        <v>54</v>
      </c>
      <c r="AV183" s="252" t="s">
        <v>61</v>
      </c>
      <c r="AW183" s="18">
        <f t="shared" si="18"/>
        <v>0</v>
      </c>
      <c r="AX183" s="253">
        <f t="shared" si="19"/>
        <v>10</v>
      </c>
      <c r="AY183" s="258"/>
      <c r="AZ183" s="257"/>
    </row>
    <row r="184" spans="1:52" x14ac:dyDescent="0.25">
      <c r="A184" s="24">
        <v>2009</v>
      </c>
      <c r="B184" s="24">
        <v>1</v>
      </c>
      <c r="C184" s="25" t="s">
        <v>250</v>
      </c>
      <c r="D184" s="24" t="s">
        <v>597</v>
      </c>
      <c r="E184" s="44" t="s">
        <v>598</v>
      </c>
      <c r="F184" s="42" t="s">
        <v>52</v>
      </c>
      <c r="G184" s="44" t="s">
        <v>184</v>
      </c>
      <c r="H184" s="41">
        <v>39652</v>
      </c>
      <c r="I184" s="41">
        <v>39654</v>
      </c>
      <c r="J184" s="29">
        <v>39665</v>
      </c>
      <c r="K184" s="29">
        <v>39667</v>
      </c>
      <c r="L184" s="30">
        <v>39673</v>
      </c>
      <c r="M184" s="29">
        <v>39674</v>
      </c>
      <c r="N184" s="29">
        <v>39674</v>
      </c>
      <c r="O184" s="29">
        <v>39694</v>
      </c>
      <c r="P184" s="29">
        <v>39813</v>
      </c>
      <c r="Q184" s="42" t="s">
        <v>54</v>
      </c>
      <c r="R184" s="46" t="s">
        <v>100</v>
      </c>
      <c r="S184" s="49" t="s">
        <v>56</v>
      </c>
      <c r="T184" s="49" t="s">
        <v>56</v>
      </c>
      <c r="U184" s="48" t="s">
        <v>542</v>
      </c>
      <c r="V184" s="47">
        <v>1</v>
      </c>
      <c r="W184" s="47">
        <v>1</v>
      </c>
      <c r="X184" s="33" t="s">
        <v>56</v>
      </c>
      <c r="Y184" s="33"/>
      <c r="Z184" s="35" t="s">
        <v>57</v>
      </c>
      <c r="AA184" s="35" t="s">
        <v>57</v>
      </c>
      <c r="AB184" s="40" t="s">
        <v>59</v>
      </c>
      <c r="AC184" s="40"/>
      <c r="AD184" s="37" t="s">
        <v>59</v>
      </c>
      <c r="AE184" s="37" t="s">
        <v>10843</v>
      </c>
      <c r="AF184" s="33" t="s">
        <v>132</v>
      </c>
      <c r="AG184" s="37" t="s">
        <v>54</v>
      </c>
      <c r="AH184" s="37"/>
      <c r="AI184" s="37"/>
      <c r="AJ184" s="38">
        <v>0</v>
      </c>
      <c r="AK184" s="39">
        <v>0</v>
      </c>
      <c r="AL184" s="39">
        <v>10</v>
      </c>
      <c r="AM184" s="40"/>
      <c r="AN184" s="40"/>
      <c r="AO184" s="18">
        <f t="shared" si="15"/>
        <v>4</v>
      </c>
      <c r="AP184" s="251">
        <f t="shared" ca="1" si="16"/>
        <v>117</v>
      </c>
      <c r="AQ184" s="18" t="str">
        <f t="shared" ca="1" si="17"/>
        <v>Y</v>
      </c>
      <c r="AR184" s="252" t="s">
        <v>171</v>
      </c>
      <c r="AS184" s="18"/>
      <c r="AT184" s="252" t="s">
        <v>132</v>
      </c>
      <c r="AU184" s="252" t="s">
        <v>171</v>
      </c>
      <c r="AV184" s="252" t="s">
        <v>101</v>
      </c>
      <c r="AW184" s="18">
        <f t="shared" si="18"/>
        <v>0</v>
      </c>
      <c r="AX184" s="253">
        <f t="shared" si="19"/>
        <v>10</v>
      </c>
      <c r="AY184" s="258"/>
      <c r="AZ184" s="257"/>
    </row>
    <row r="185" spans="1:52" x14ac:dyDescent="0.25">
      <c r="A185" s="24">
        <v>2009</v>
      </c>
      <c r="B185" s="24">
        <v>1</v>
      </c>
      <c r="C185" s="25" t="s">
        <v>250</v>
      </c>
      <c r="D185" s="25" t="s">
        <v>599</v>
      </c>
      <c r="E185" s="53" t="s">
        <v>600</v>
      </c>
      <c r="F185" s="24" t="s">
        <v>64</v>
      </c>
      <c r="G185" s="44" t="s">
        <v>601</v>
      </c>
      <c r="H185" s="55">
        <v>39629</v>
      </c>
      <c r="I185" s="55">
        <v>39658</v>
      </c>
      <c r="J185" s="29">
        <v>39667</v>
      </c>
      <c r="K185" s="29">
        <v>39668</v>
      </c>
      <c r="L185" s="30">
        <v>39707</v>
      </c>
      <c r="M185" s="29">
        <v>39762</v>
      </c>
      <c r="N185" s="29">
        <v>39877</v>
      </c>
      <c r="O185" s="29">
        <v>42926</v>
      </c>
      <c r="P185" s="29">
        <v>43038</v>
      </c>
      <c r="Q185" s="46" t="s">
        <v>54</v>
      </c>
      <c r="R185" s="46" t="s">
        <v>54</v>
      </c>
      <c r="S185" s="46">
        <v>0</v>
      </c>
      <c r="T185" s="46">
        <v>4</v>
      </c>
      <c r="U185" s="46" t="s">
        <v>66</v>
      </c>
      <c r="V185" s="47">
        <v>1</v>
      </c>
      <c r="W185" s="47">
        <v>6</v>
      </c>
      <c r="X185" s="48" t="s">
        <v>602</v>
      </c>
      <c r="Y185" s="48"/>
      <c r="Z185" s="35" t="s">
        <v>57</v>
      </c>
      <c r="AA185" s="35" t="s">
        <v>57</v>
      </c>
      <c r="AB185" s="36" t="s">
        <v>56</v>
      </c>
      <c r="AC185" s="36"/>
      <c r="AD185" s="46" t="s">
        <v>57</v>
      </c>
      <c r="AE185" s="46" t="s">
        <v>1865</v>
      </c>
      <c r="AF185" s="33"/>
      <c r="AG185" s="37" t="s">
        <v>54</v>
      </c>
      <c r="AH185" s="37"/>
      <c r="AI185" s="37"/>
      <c r="AJ185" s="39">
        <v>65</v>
      </c>
      <c r="AK185" s="38">
        <v>0</v>
      </c>
      <c r="AL185" s="54">
        <v>0</v>
      </c>
      <c r="AM185" s="40"/>
      <c r="AN185" s="40"/>
      <c r="AO185" s="18">
        <f t="shared" si="15"/>
        <v>109</v>
      </c>
      <c r="AP185" s="251">
        <f t="shared" ca="1" si="16"/>
        <v>11</v>
      </c>
      <c r="AQ185" s="18" t="str">
        <f t="shared" ca="1" si="17"/>
        <v>N</v>
      </c>
      <c r="AR185" s="18" t="str">
        <f>IF(AH185="","N","Y")</f>
        <v>N</v>
      </c>
      <c r="AS185" s="18"/>
      <c r="AT185" s="328"/>
      <c r="AU185" s="18" t="s">
        <v>100</v>
      </c>
      <c r="AV185" s="252" t="s">
        <v>215</v>
      </c>
      <c r="AW185" s="18">
        <f t="shared" si="18"/>
        <v>0</v>
      </c>
      <c r="AX185" s="253">
        <f t="shared" si="19"/>
        <v>65</v>
      </c>
      <c r="AY185" s="258"/>
      <c r="AZ185" s="257"/>
    </row>
    <row r="186" spans="1:52" x14ac:dyDescent="0.25">
      <c r="A186" s="24">
        <v>2009</v>
      </c>
      <c r="B186" s="24">
        <v>1</v>
      </c>
      <c r="C186" s="25" t="s">
        <v>250</v>
      </c>
      <c r="D186" s="24" t="s">
        <v>603</v>
      </c>
      <c r="E186" s="56" t="s">
        <v>604</v>
      </c>
      <c r="F186" s="57" t="s">
        <v>52</v>
      </c>
      <c r="G186" s="58" t="s">
        <v>605</v>
      </c>
      <c r="H186" s="55">
        <v>39664</v>
      </c>
      <c r="I186" s="55">
        <v>39664</v>
      </c>
      <c r="J186" s="29">
        <v>39688</v>
      </c>
      <c r="K186" s="29">
        <v>39688</v>
      </c>
      <c r="L186" s="59">
        <v>39710</v>
      </c>
      <c r="M186" s="29">
        <v>39725</v>
      </c>
      <c r="N186" s="29">
        <v>39725</v>
      </c>
      <c r="O186" s="29">
        <v>39757</v>
      </c>
      <c r="P186" s="29">
        <v>40025</v>
      </c>
      <c r="Q186" s="42" t="s">
        <v>54</v>
      </c>
      <c r="R186" s="46" t="s">
        <v>54</v>
      </c>
      <c r="S186" s="46">
        <v>0</v>
      </c>
      <c r="T186" s="46">
        <v>4</v>
      </c>
      <c r="U186" s="46" t="s">
        <v>546</v>
      </c>
      <c r="V186" s="47">
        <v>1</v>
      </c>
      <c r="W186" s="47">
        <v>1</v>
      </c>
      <c r="X186" s="33" t="s">
        <v>56</v>
      </c>
      <c r="Y186" s="33"/>
      <c r="Z186" s="35" t="s">
        <v>54</v>
      </c>
      <c r="AA186" s="35" t="s">
        <v>57</v>
      </c>
      <c r="AB186" s="36" t="s">
        <v>56</v>
      </c>
      <c r="AC186" s="36"/>
      <c r="AD186" s="46" t="s">
        <v>57</v>
      </c>
      <c r="AE186" s="48" t="s">
        <v>1865</v>
      </c>
      <c r="AF186" s="33" t="s">
        <v>88</v>
      </c>
      <c r="AG186" s="37" t="s">
        <v>54</v>
      </c>
      <c r="AH186" s="48" t="s">
        <v>80</v>
      </c>
      <c r="AI186" s="46" t="s">
        <v>60</v>
      </c>
      <c r="AJ186" s="38">
        <v>0</v>
      </c>
      <c r="AK186" s="38">
        <v>0</v>
      </c>
      <c r="AL186" s="60">
        <v>2.5</v>
      </c>
      <c r="AM186" s="40"/>
      <c r="AN186" s="40"/>
      <c r="AO186" s="18">
        <f t="shared" si="15"/>
        <v>10</v>
      </c>
      <c r="AP186" s="251">
        <f t="shared" ca="1" si="16"/>
        <v>110</v>
      </c>
      <c r="AQ186" s="18" t="str">
        <f t="shared" ca="1" si="17"/>
        <v>Y</v>
      </c>
      <c r="AR186" s="18" t="str">
        <f>IF(AH186="","N","Y")</f>
        <v>Y</v>
      </c>
      <c r="AS186" s="18"/>
      <c r="AT186" s="252" t="s">
        <v>88</v>
      </c>
      <c r="AU186" s="18" t="s">
        <v>54</v>
      </c>
      <c r="AV186" s="252" t="s">
        <v>61</v>
      </c>
      <c r="AW186" s="18">
        <f t="shared" si="18"/>
        <v>0</v>
      </c>
      <c r="AX186" s="253">
        <f t="shared" si="19"/>
        <v>2.5</v>
      </c>
      <c r="AY186" s="258"/>
      <c r="AZ186" s="257"/>
    </row>
    <row r="187" spans="1:52" x14ac:dyDescent="0.25">
      <c r="A187" s="24">
        <v>2009</v>
      </c>
      <c r="B187" s="24">
        <v>1</v>
      </c>
      <c r="C187" s="25" t="s">
        <v>250</v>
      </c>
      <c r="D187" s="24" t="s">
        <v>606</v>
      </c>
      <c r="E187" s="27" t="s">
        <v>607</v>
      </c>
      <c r="F187" s="24" t="s">
        <v>52</v>
      </c>
      <c r="G187" s="27" t="s">
        <v>104</v>
      </c>
      <c r="H187" s="41">
        <v>39646</v>
      </c>
      <c r="I187" s="41">
        <v>39657</v>
      </c>
      <c r="J187" s="29">
        <v>39671</v>
      </c>
      <c r="K187" s="29">
        <v>39674</v>
      </c>
      <c r="L187" s="30">
        <v>39714</v>
      </c>
      <c r="M187" s="29">
        <v>39731</v>
      </c>
      <c r="N187" s="29">
        <v>39790</v>
      </c>
      <c r="O187" s="29">
        <v>39797</v>
      </c>
      <c r="P187" s="29">
        <v>39994</v>
      </c>
      <c r="Q187" s="42" t="s">
        <v>54</v>
      </c>
      <c r="R187" s="46" t="s">
        <v>54</v>
      </c>
      <c r="S187" s="46">
        <v>0</v>
      </c>
      <c r="T187" s="46">
        <v>13</v>
      </c>
      <c r="U187" s="46" t="s">
        <v>55</v>
      </c>
      <c r="V187" s="47">
        <v>1</v>
      </c>
      <c r="W187" s="47">
        <v>1</v>
      </c>
      <c r="X187" s="33" t="s">
        <v>56</v>
      </c>
      <c r="Y187" s="33"/>
      <c r="Z187" s="35" t="s">
        <v>57</v>
      </c>
      <c r="AA187" s="35" t="s">
        <v>57</v>
      </c>
      <c r="AB187" s="40" t="s">
        <v>54</v>
      </c>
      <c r="AC187" s="40" t="s">
        <v>452</v>
      </c>
      <c r="AD187" s="46" t="s">
        <v>106</v>
      </c>
      <c r="AE187" s="46" t="s">
        <v>1865</v>
      </c>
      <c r="AF187" s="33" t="s">
        <v>88</v>
      </c>
      <c r="AG187" s="37" t="s">
        <v>54</v>
      </c>
      <c r="AH187" s="46" t="s">
        <v>59</v>
      </c>
      <c r="AI187" s="46" t="s">
        <v>60</v>
      </c>
      <c r="AJ187" s="38">
        <v>0</v>
      </c>
      <c r="AK187" s="39">
        <v>100</v>
      </c>
      <c r="AL187" s="39">
        <v>0</v>
      </c>
      <c r="AM187" s="40"/>
      <c r="AN187" s="40"/>
      <c r="AO187" s="18">
        <f t="shared" si="15"/>
        <v>9</v>
      </c>
      <c r="AP187" s="251">
        <f t="shared" ca="1" si="16"/>
        <v>111</v>
      </c>
      <c r="AQ187" s="18" t="str">
        <f t="shared" ca="1" si="17"/>
        <v>Y</v>
      </c>
      <c r="AR187" s="18" t="str">
        <f>IF(AH187="","N","Y")</f>
        <v>Y</v>
      </c>
      <c r="AS187" s="18"/>
      <c r="AT187" s="328" t="s">
        <v>88</v>
      </c>
      <c r="AU187" s="18" t="s">
        <v>54</v>
      </c>
      <c r="AV187" s="252" t="s">
        <v>61</v>
      </c>
      <c r="AW187" s="18">
        <f t="shared" si="18"/>
        <v>0</v>
      </c>
      <c r="AX187" s="253">
        <f t="shared" si="19"/>
        <v>100</v>
      </c>
      <c r="AY187" s="258"/>
      <c r="AZ187" s="257"/>
    </row>
    <row r="188" spans="1:52" x14ac:dyDescent="0.25">
      <c r="A188" s="24">
        <v>2009</v>
      </c>
      <c r="B188" s="24">
        <v>1</v>
      </c>
      <c r="C188" s="25" t="s">
        <v>250</v>
      </c>
      <c r="D188" s="24" t="s">
        <v>608</v>
      </c>
      <c r="E188" s="44" t="s">
        <v>609</v>
      </c>
      <c r="F188" s="24" t="s">
        <v>64</v>
      </c>
      <c r="G188" s="27" t="s">
        <v>334</v>
      </c>
      <c r="H188" s="41">
        <v>39478</v>
      </c>
      <c r="I188" s="41">
        <v>39517</v>
      </c>
      <c r="J188" s="29">
        <v>39517</v>
      </c>
      <c r="K188" s="29">
        <v>39545</v>
      </c>
      <c r="L188" s="30">
        <v>39716</v>
      </c>
      <c r="M188" s="29">
        <v>39734</v>
      </c>
      <c r="N188" s="29">
        <v>39854</v>
      </c>
      <c r="O188" s="29">
        <v>39856</v>
      </c>
      <c r="P188" s="29">
        <v>39903</v>
      </c>
      <c r="Q188" s="42" t="s">
        <v>54</v>
      </c>
      <c r="R188" s="46" t="s">
        <v>54</v>
      </c>
      <c r="S188" s="46">
        <v>0</v>
      </c>
      <c r="T188" s="46">
        <v>6</v>
      </c>
      <c r="U188" s="46" t="s">
        <v>55</v>
      </c>
      <c r="V188" s="47">
        <v>1</v>
      </c>
      <c r="W188" s="47">
        <v>1</v>
      </c>
      <c r="X188" s="33" t="s">
        <v>56</v>
      </c>
      <c r="Y188" s="33"/>
      <c r="Z188" s="35" t="s">
        <v>57</v>
      </c>
      <c r="AA188" s="35" t="s">
        <v>57</v>
      </c>
      <c r="AB188" s="36" t="s">
        <v>56</v>
      </c>
      <c r="AC188" s="36"/>
      <c r="AD188" s="46" t="s">
        <v>57</v>
      </c>
      <c r="AE188" s="46" t="s">
        <v>1865</v>
      </c>
      <c r="AF188" s="33" t="s">
        <v>88</v>
      </c>
      <c r="AG188" s="37" t="s">
        <v>54</v>
      </c>
      <c r="AH188" s="48" t="s">
        <v>59</v>
      </c>
      <c r="AI188" s="46" t="s">
        <v>80</v>
      </c>
      <c r="AJ188" s="38">
        <v>0</v>
      </c>
      <c r="AK188" s="39">
        <v>20</v>
      </c>
      <c r="AL188" s="39">
        <v>0</v>
      </c>
      <c r="AM188" s="40"/>
      <c r="AN188" s="40"/>
      <c r="AO188" s="18">
        <f t="shared" si="15"/>
        <v>6</v>
      </c>
      <c r="AP188" s="251">
        <f t="shared" ca="1" si="16"/>
        <v>114</v>
      </c>
      <c r="AQ188" s="18" t="str">
        <f t="shared" ca="1" si="17"/>
        <v>Y</v>
      </c>
      <c r="AR188" s="18" t="str">
        <f>IF(AH188="","N","Y")</f>
        <v>Y</v>
      </c>
      <c r="AS188" s="18"/>
      <c r="AT188" s="252" t="s">
        <v>88</v>
      </c>
      <c r="AU188" s="18" t="s">
        <v>54</v>
      </c>
      <c r="AV188" s="252" t="s">
        <v>73</v>
      </c>
      <c r="AW188" s="18" t="str">
        <f t="shared" si="18"/>
        <v>MS+</v>
      </c>
      <c r="AX188" s="253">
        <f t="shared" si="19"/>
        <v>20</v>
      </c>
      <c r="AY188" s="258"/>
      <c r="AZ188" s="257"/>
    </row>
    <row r="189" spans="1:52" x14ac:dyDescent="0.25">
      <c r="A189" s="24">
        <v>2009</v>
      </c>
      <c r="B189" s="24">
        <v>2</v>
      </c>
      <c r="C189" s="25" t="s">
        <v>250</v>
      </c>
      <c r="D189" s="24" t="s">
        <v>610</v>
      </c>
      <c r="E189" s="53" t="s">
        <v>611</v>
      </c>
      <c r="F189" s="42" t="s">
        <v>135</v>
      </c>
      <c r="G189" s="44" t="s">
        <v>163</v>
      </c>
      <c r="H189" s="55">
        <v>39706</v>
      </c>
      <c r="I189" s="55">
        <v>39706</v>
      </c>
      <c r="J189" s="29">
        <v>39706</v>
      </c>
      <c r="K189" s="29">
        <v>39708</v>
      </c>
      <c r="L189" s="30">
        <v>39723</v>
      </c>
      <c r="M189" s="29">
        <v>39724</v>
      </c>
      <c r="N189" s="29">
        <v>39773</v>
      </c>
      <c r="O189" s="29">
        <v>39784</v>
      </c>
      <c r="P189" s="29">
        <v>39903</v>
      </c>
      <c r="Q189" s="42" t="s">
        <v>54</v>
      </c>
      <c r="R189" s="46" t="s">
        <v>100</v>
      </c>
      <c r="S189" s="49" t="s">
        <v>56</v>
      </c>
      <c r="T189" s="49" t="s">
        <v>56</v>
      </c>
      <c r="U189" s="48" t="s">
        <v>170</v>
      </c>
      <c r="V189" s="47">
        <v>1</v>
      </c>
      <c r="W189" s="47">
        <v>1</v>
      </c>
      <c r="X189" s="33" t="s">
        <v>56</v>
      </c>
      <c r="Y189" s="33"/>
      <c r="Z189" s="35" t="s">
        <v>57</v>
      </c>
      <c r="AA189" s="35" t="s">
        <v>57</v>
      </c>
      <c r="AB189" s="40" t="s">
        <v>59</v>
      </c>
      <c r="AC189" s="40" t="s">
        <v>164</v>
      </c>
      <c r="AD189" s="37" t="s">
        <v>59</v>
      </c>
      <c r="AE189" s="37" t="s">
        <v>10843</v>
      </c>
      <c r="AF189" s="33" t="s">
        <v>88</v>
      </c>
      <c r="AG189" s="37" t="s">
        <v>54</v>
      </c>
      <c r="AH189" s="37"/>
      <c r="AI189" s="37"/>
      <c r="AJ189" s="38">
        <v>0</v>
      </c>
      <c r="AK189" s="38">
        <v>40</v>
      </c>
      <c r="AL189" s="60">
        <v>0</v>
      </c>
      <c r="AM189" s="40"/>
      <c r="AN189" s="40"/>
      <c r="AO189" s="18">
        <f t="shared" si="15"/>
        <v>5</v>
      </c>
      <c r="AP189" s="251">
        <f t="shared" ca="1" si="16"/>
        <v>114</v>
      </c>
      <c r="AQ189" s="18" t="str">
        <f t="shared" ca="1" si="17"/>
        <v>Y</v>
      </c>
      <c r="AR189" s="252" t="s">
        <v>171</v>
      </c>
      <c r="AS189" s="18"/>
      <c r="AT189" s="252" t="s">
        <v>88</v>
      </c>
      <c r="AU189" s="252" t="s">
        <v>171</v>
      </c>
      <c r="AV189" s="252" t="s">
        <v>101</v>
      </c>
      <c r="AW189" s="18">
        <f t="shared" si="18"/>
        <v>0</v>
      </c>
      <c r="AX189" s="253">
        <f t="shared" si="19"/>
        <v>40</v>
      </c>
      <c r="AY189" s="258"/>
      <c r="AZ189" s="257"/>
    </row>
    <row r="190" spans="1:52" x14ac:dyDescent="0.25">
      <c r="A190" s="24">
        <v>2009</v>
      </c>
      <c r="B190" s="24">
        <v>2</v>
      </c>
      <c r="C190" s="25" t="s">
        <v>250</v>
      </c>
      <c r="D190" s="24" t="s">
        <v>612</v>
      </c>
      <c r="E190" s="27" t="s">
        <v>613</v>
      </c>
      <c r="F190" s="24" t="s">
        <v>64</v>
      </c>
      <c r="G190" s="27" t="s">
        <v>152</v>
      </c>
      <c r="H190" s="41">
        <v>39412</v>
      </c>
      <c r="I190" s="41">
        <v>39688</v>
      </c>
      <c r="J190" s="29">
        <v>39688</v>
      </c>
      <c r="K190" s="29">
        <v>39694</v>
      </c>
      <c r="L190" s="50">
        <v>39723</v>
      </c>
      <c r="M190" s="29">
        <v>39773</v>
      </c>
      <c r="N190" s="29">
        <v>39798</v>
      </c>
      <c r="O190" s="29">
        <v>39804</v>
      </c>
      <c r="P190" s="29">
        <v>40178</v>
      </c>
      <c r="Q190" s="42" t="s">
        <v>54</v>
      </c>
      <c r="R190" s="46" t="s">
        <v>54</v>
      </c>
      <c r="S190" s="46">
        <v>0</v>
      </c>
      <c r="T190" s="46">
        <v>8</v>
      </c>
      <c r="U190" s="46" t="s">
        <v>66</v>
      </c>
      <c r="V190" s="47">
        <v>1</v>
      </c>
      <c r="W190" s="47">
        <v>1</v>
      </c>
      <c r="X190" s="33" t="s">
        <v>56</v>
      </c>
      <c r="Y190" s="33"/>
      <c r="Z190" s="35" t="s">
        <v>57</v>
      </c>
      <c r="AA190" s="35" t="s">
        <v>57</v>
      </c>
      <c r="AB190" s="36" t="s">
        <v>56</v>
      </c>
      <c r="AC190" s="36"/>
      <c r="AD190" s="46" t="s">
        <v>57</v>
      </c>
      <c r="AE190" s="46" t="s">
        <v>1865</v>
      </c>
      <c r="AF190" s="33" t="s">
        <v>88</v>
      </c>
      <c r="AG190" s="37" t="s">
        <v>54</v>
      </c>
      <c r="AH190" s="48" t="s">
        <v>59</v>
      </c>
      <c r="AI190" s="46" t="s">
        <v>80</v>
      </c>
      <c r="AJ190" s="39">
        <v>300.75188000000003</v>
      </c>
      <c r="AK190" s="38">
        <v>0</v>
      </c>
      <c r="AL190" s="39">
        <v>0</v>
      </c>
      <c r="AM190" s="40" t="s">
        <v>293</v>
      </c>
      <c r="AN190" s="40"/>
      <c r="AO190" s="18">
        <f t="shared" si="15"/>
        <v>14</v>
      </c>
      <c r="AP190" s="251">
        <f t="shared" ca="1" si="16"/>
        <v>105</v>
      </c>
      <c r="AQ190" s="18" t="str">
        <f t="shared" ca="1" si="17"/>
        <v>Y</v>
      </c>
      <c r="AR190" s="18" t="str">
        <f t="shared" ref="AR190:AR202" si="23">IF(AH190="","N","Y")</f>
        <v>Y</v>
      </c>
      <c r="AS190" s="18"/>
      <c r="AT190" s="252" t="s">
        <v>88</v>
      </c>
      <c r="AU190" s="18" t="s">
        <v>54</v>
      </c>
      <c r="AV190" s="252" t="s">
        <v>73</v>
      </c>
      <c r="AW190" s="18" t="str">
        <f t="shared" si="18"/>
        <v>MS+</v>
      </c>
      <c r="AX190" s="253">
        <f t="shared" si="19"/>
        <v>300.75188000000003</v>
      </c>
      <c r="AY190" s="258"/>
      <c r="AZ190" s="257"/>
    </row>
    <row r="191" spans="1:52" x14ac:dyDescent="0.25">
      <c r="A191" s="24">
        <v>2009</v>
      </c>
      <c r="B191" s="24">
        <v>2</v>
      </c>
      <c r="C191" s="25" t="s">
        <v>250</v>
      </c>
      <c r="D191" s="24" t="s">
        <v>614</v>
      </c>
      <c r="E191" s="27" t="s">
        <v>615</v>
      </c>
      <c r="F191" s="24" t="s">
        <v>52</v>
      </c>
      <c r="G191" s="27" t="s">
        <v>123</v>
      </c>
      <c r="H191" s="41">
        <v>39304</v>
      </c>
      <c r="I191" s="41">
        <v>39679</v>
      </c>
      <c r="J191" s="29">
        <v>39685</v>
      </c>
      <c r="K191" s="29">
        <v>39693</v>
      </c>
      <c r="L191" s="30">
        <v>39728</v>
      </c>
      <c r="M191" s="29">
        <v>39730</v>
      </c>
      <c r="N191" s="29">
        <v>39793</v>
      </c>
      <c r="O191" s="29">
        <v>39801</v>
      </c>
      <c r="P191" s="29">
        <v>39994</v>
      </c>
      <c r="Q191" s="42" t="s">
        <v>54</v>
      </c>
      <c r="R191" s="46" t="s">
        <v>54</v>
      </c>
      <c r="S191" s="46">
        <v>0</v>
      </c>
      <c r="T191" s="46">
        <v>9</v>
      </c>
      <c r="U191" s="37" t="s">
        <v>55</v>
      </c>
      <c r="V191" s="47">
        <v>1</v>
      </c>
      <c r="W191" s="47">
        <v>1</v>
      </c>
      <c r="X191" s="33" t="s">
        <v>56</v>
      </c>
      <c r="Y191" s="33"/>
      <c r="Z191" s="35" t="s">
        <v>54</v>
      </c>
      <c r="AA191" s="35" t="s">
        <v>57</v>
      </c>
      <c r="AB191" s="36" t="s">
        <v>56</v>
      </c>
      <c r="AC191" s="40" t="s">
        <v>349</v>
      </c>
      <c r="AD191" s="46" t="s">
        <v>106</v>
      </c>
      <c r="AE191" s="46" t="s">
        <v>1865</v>
      </c>
      <c r="AF191" s="33" t="s">
        <v>88</v>
      </c>
      <c r="AG191" s="37" t="s">
        <v>54</v>
      </c>
      <c r="AH191" s="37" t="s">
        <v>59</v>
      </c>
      <c r="AI191" s="46" t="s">
        <v>59</v>
      </c>
      <c r="AJ191" s="38">
        <v>0</v>
      </c>
      <c r="AK191" s="39">
        <v>10</v>
      </c>
      <c r="AL191" s="39">
        <v>0</v>
      </c>
      <c r="AM191" s="40"/>
      <c r="AN191" s="40"/>
      <c r="AO191" s="18">
        <f t="shared" si="15"/>
        <v>8</v>
      </c>
      <c r="AP191" s="251">
        <f t="shared" ca="1" si="16"/>
        <v>111</v>
      </c>
      <c r="AQ191" s="18" t="str">
        <f t="shared" ca="1" si="17"/>
        <v>Y</v>
      </c>
      <c r="AR191" s="18" t="str">
        <f t="shared" si="23"/>
        <v>Y</v>
      </c>
      <c r="AS191" s="18"/>
      <c r="AT191" s="252" t="s">
        <v>88</v>
      </c>
      <c r="AU191" s="18" t="s">
        <v>54</v>
      </c>
      <c r="AV191" s="252" t="s">
        <v>73</v>
      </c>
      <c r="AW191" s="18" t="str">
        <f t="shared" si="18"/>
        <v>MS+</v>
      </c>
      <c r="AX191" s="253">
        <f t="shared" si="19"/>
        <v>10</v>
      </c>
      <c r="AY191" s="258"/>
      <c r="AZ191" s="257"/>
    </row>
    <row r="192" spans="1:52" x14ac:dyDescent="0.25">
      <c r="A192" s="24">
        <v>2009</v>
      </c>
      <c r="B192" s="24">
        <v>2</v>
      </c>
      <c r="C192" s="25" t="s">
        <v>250</v>
      </c>
      <c r="D192" s="24" t="s">
        <v>616</v>
      </c>
      <c r="E192" s="44" t="s">
        <v>617</v>
      </c>
      <c r="F192" s="24" t="s">
        <v>52</v>
      </c>
      <c r="G192" s="27" t="s">
        <v>155</v>
      </c>
      <c r="H192" s="41">
        <v>39380</v>
      </c>
      <c r="I192" s="41">
        <v>39547</v>
      </c>
      <c r="J192" s="29">
        <v>39636</v>
      </c>
      <c r="K192" s="29">
        <v>39693</v>
      </c>
      <c r="L192" s="30">
        <v>39742</v>
      </c>
      <c r="M192" s="29">
        <v>39756</v>
      </c>
      <c r="N192" s="29">
        <v>39769</v>
      </c>
      <c r="O192" s="29">
        <v>39777</v>
      </c>
      <c r="P192" s="29">
        <v>40147</v>
      </c>
      <c r="Q192" s="42" t="s">
        <v>54</v>
      </c>
      <c r="R192" s="46" t="s">
        <v>54</v>
      </c>
      <c r="S192" s="46">
        <v>0</v>
      </c>
      <c r="T192" s="46">
        <v>11</v>
      </c>
      <c r="U192" s="37" t="s">
        <v>55</v>
      </c>
      <c r="V192" s="47">
        <v>1</v>
      </c>
      <c r="W192" s="47">
        <v>1</v>
      </c>
      <c r="X192" s="33" t="s">
        <v>56</v>
      </c>
      <c r="Y192" s="33"/>
      <c r="Z192" s="35" t="s">
        <v>57</v>
      </c>
      <c r="AA192" s="35" t="s">
        <v>57</v>
      </c>
      <c r="AB192" s="40" t="s">
        <v>54</v>
      </c>
      <c r="AC192" s="40" t="s">
        <v>260</v>
      </c>
      <c r="AD192" s="46" t="s">
        <v>106</v>
      </c>
      <c r="AE192" s="46" t="s">
        <v>1865</v>
      </c>
      <c r="AF192" s="33" t="s">
        <v>88</v>
      </c>
      <c r="AG192" s="37" t="s">
        <v>54</v>
      </c>
      <c r="AH192" s="37" t="s">
        <v>261</v>
      </c>
      <c r="AI192" s="46" t="s">
        <v>60</v>
      </c>
      <c r="AJ192" s="38">
        <v>0</v>
      </c>
      <c r="AK192" s="39">
        <v>160</v>
      </c>
      <c r="AL192" s="39">
        <v>0</v>
      </c>
      <c r="AM192" s="40"/>
      <c r="AN192" s="40"/>
      <c r="AO192" s="18">
        <f t="shared" si="15"/>
        <v>13</v>
      </c>
      <c r="AP192" s="251">
        <f t="shared" ca="1" si="16"/>
        <v>106</v>
      </c>
      <c r="AQ192" s="18" t="str">
        <f t="shared" ca="1" si="17"/>
        <v>Y</v>
      </c>
      <c r="AR192" s="18" t="str">
        <f t="shared" si="23"/>
        <v>Y</v>
      </c>
      <c r="AS192" s="18"/>
      <c r="AT192" s="252" t="s">
        <v>88</v>
      </c>
      <c r="AU192" s="18" t="s">
        <v>54</v>
      </c>
      <c r="AV192" s="252" t="s">
        <v>61</v>
      </c>
      <c r="AW192" s="18">
        <f t="shared" si="18"/>
        <v>0</v>
      </c>
      <c r="AX192" s="253">
        <f t="shared" si="19"/>
        <v>160</v>
      </c>
      <c r="AY192" s="258"/>
      <c r="AZ192" s="257"/>
    </row>
    <row r="193" spans="1:52" x14ac:dyDescent="0.25">
      <c r="A193" s="24">
        <v>2009</v>
      </c>
      <c r="B193" s="24">
        <v>2</v>
      </c>
      <c r="C193" s="25" t="s">
        <v>250</v>
      </c>
      <c r="D193" s="24" t="s">
        <v>618</v>
      </c>
      <c r="E193" s="56" t="s">
        <v>619</v>
      </c>
      <c r="F193" s="57" t="s">
        <v>64</v>
      </c>
      <c r="G193" s="58" t="s">
        <v>139</v>
      </c>
      <c r="H193" s="41">
        <v>39659</v>
      </c>
      <c r="I193" s="55">
        <v>39693</v>
      </c>
      <c r="J193" s="29">
        <v>39693</v>
      </c>
      <c r="K193" s="29">
        <v>39703</v>
      </c>
      <c r="L193" s="30">
        <v>39742</v>
      </c>
      <c r="M193" s="29">
        <v>39878</v>
      </c>
      <c r="N193" s="29">
        <v>39889</v>
      </c>
      <c r="O193" s="29">
        <v>39891</v>
      </c>
      <c r="P193" s="29">
        <v>40178</v>
      </c>
      <c r="Q193" s="46" t="s">
        <v>54</v>
      </c>
      <c r="R193" s="46" t="s">
        <v>54</v>
      </c>
      <c r="S193" s="46">
        <v>0</v>
      </c>
      <c r="T193" s="46">
        <v>6</v>
      </c>
      <c r="U193" s="46" t="s">
        <v>66</v>
      </c>
      <c r="V193" s="47">
        <v>1</v>
      </c>
      <c r="W193" s="47">
        <v>1</v>
      </c>
      <c r="X193" s="33" t="s">
        <v>56</v>
      </c>
      <c r="Y193" s="33"/>
      <c r="Z193" s="35" t="s">
        <v>57</v>
      </c>
      <c r="AA193" s="35" t="s">
        <v>57</v>
      </c>
      <c r="AB193" s="36" t="s">
        <v>56</v>
      </c>
      <c r="AC193" s="40" t="s">
        <v>620</v>
      </c>
      <c r="AD193" s="46" t="s">
        <v>72</v>
      </c>
      <c r="AE193" s="46" t="s">
        <v>1865</v>
      </c>
      <c r="AF193" s="33" t="s">
        <v>88</v>
      </c>
      <c r="AG193" s="37" t="s">
        <v>54</v>
      </c>
      <c r="AH193" s="37" t="s">
        <v>80</v>
      </c>
      <c r="AI193" s="46" t="s">
        <v>80</v>
      </c>
      <c r="AJ193" s="60">
        <v>200</v>
      </c>
      <c r="AK193" s="39">
        <v>0</v>
      </c>
      <c r="AL193" s="39">
        <v>0</v>
      </c>
      <c r="AM193" s="40"/>
      <c r="AN193" s="40"/>
      <c r="AO193" s="18">
        <f t="shared" si="15"/>
        <v>14</v>
      </c>
      <c r="AP193" s="251">
        <f t="shared" ca="1" si="16"/>
        <v>105</v>
      </c>
      <c r="AQ193" s="18" t="str">
        <f t="shared" ca="1" si="17"/>
        <v>Y</v>
      </c>
      <c r="AR193" s="18" t="str">
        <f t="shared" si="23"/>
        <v>Y</v>
      </c>
      <c r="AS193" s="18"/>
      <c r="AT193" s="252" t="s">
        <v>88</v>
      </c>
      <c r="AU193" s="18" t="s">
        <v>54</v>
      </c>
      <c r="AV193" s="252" t="s">
        <v>73</v>
      </c>
      <c r="AW193" s="18" t="str">
        <f t="shared" si="18"/>
        <v>MS+</v>
      </c>
      <c r="AX193" s="253">
        <f t="shared" si="19"/>
        <v>200</v>
      </c>
      <c r="AY193" s="258"/>
      <c r="AZ193" s="257"/>
    </row>
    <row r="194" spans="1:52" x14ac:dyDescent="0.25">
      <c r="A194" s="24">
        <v>2009</v>
      </c>
      <c r="B194" s="24">
        <v>2</v>
      </c>
      <c r="C194" s="25" t="s">
        <v>250</v>
      </c>
      <c r="D194" s="24" t="s">
        <v>621</v>
      </c>
      <c r="E194" s="61" t="s">
        <v>622</v>
      </c>
      <c r="F194" s="57" t="s">
        <v>76</v>
      </c>
      <c r="G194" s="58" t="s">
        <v>196</v>
      </c>
      <c r="H194" s="55">
        <v>39685</v>
      </c>
      <c r="I194" s="55">
        <v>39695</v>
      </c>
      <c r="J194" s="29">
        <v>39702</v>
      </c>
      <c r="K194" s="29">
        <v>39705</v>
      </c>
      <c r="L194" s="59">
        <v>39749</v>
      </c>
      <c r="M194" s="29">
        <v>39765</v>
      </c>
      <c r="N194" s="29">
        <v>39772</v>
      </c>
      <c r="O194" s="29">
        <v>39783</v>
      </c>
      <c r="P194" s="29">
        <v>39903</v>
      </c>
      <c r="Q194" s="46" t="s">
        <v>54</v>
      </c>
      <c r="R194" s="46" t="s">
        <v>54</v>
      </c>
      <c r="S194" s="46">
        <v>0</v>
      </c>
      <c r="T194" s="46">
        <v>4</v>
      </c>
      <c r="U194" s="37" t="s">
        <v>55</v>
      </c>
      <c r="V194" s="47">
        <v>1</v>
      </c>
      <c r="W194" s="47">
        <v>1</v>
      </c>
      <c r="X194" s="33" t="s">
        <v>56</v>
      </c>
      <c r="Y194" s="33"/>
      <c r="Z194" s="35" t="s">
        <v>57</v>
      </c>
      <c r="AA194" s="35" t="s">
        <v>57</v>
      </c>
      <c r="AB194" s="36" t="s">
        <v>56</v>
      </c>
      <c r="AC194" s="36"/>
      <c r="AD194" s="46" t="s">
        <v>57</v>
      </c>
      <c r="AE194" s="46" t="s">
        <v>1865</v>
      </c>
      <c r="AF194" s="33" t="s">
        <v>88</v>
      </c>
      <c r="AG194" s="37" t="s">
        <v>54</v>
      </c>
      <c r="AH194" s="37" t="s">
        <v>59</v>
      </c>
      <c r="AI194" s="46" t="s">
        <v>59</v>
      </c>
      <c r="AJ194" s="39">
        <v>0</v>
      </c>
      <c r="AK194" s="60">
        <v>130</v>
      </c>
      <c r="AL194" s="39">
        <v>0</v>
      </c>
      <c r="AM194" s="40"/>
      <c r="AN194" s="40"/>
      <c r="AO194" s="18">
        <f t="shared" ref="AO194:AO257" si="24">(YEAR(P194)-YEAR(L194))*12+MONTH(P194)-MONTH(L194)</f>
        <v>5</v>
      </c>
      <c r="AP194" s="251">
        <f t="shared" ref="AP194:AP257" ca="1" si="25">(YEAR(NOW())-YEAR(P194))*12+MONTH(NOW())-MONTH(P194)</f>
        <v>114</v>
      </c>
      <c r="AQ194" s="18" t="str">
        <f t="shared" ref="AQ194:AQ257" ca="1" si="26">IF(AP194&gt;12,"Y","N")</f>
        <v>Y</v>
      </c>
      <c r="AR194" s="18" t="str">
        <f t="shared" si="23"/>
        <v>Y</v>
      </c>
      <c r="AS194" s="18"/>
      <c r="AT194" s="252" t="s">
        <v>88</v>
      </c>
      <c r="AU194" s="18" t="s">
        <v>54</v>
      </c>
      <c r="AV194" s="252" t="s">
        <v>73</v>
      </c>
      <c r="AW194" s="18" t="str">
        <f t="shared" ref="AW194:AW257" si="27">+IF(OR(AI194="S",AI194="MS",AI194="HS"),"MS+",0)</f>
        <v>MS+</v>
      </c>
      <c r="AX194" s="253">
        <f t="shared" ref="AX194:AX257" si="28">AJ194+AK194+AL194</f>
        <v>130</v>
      </c>
      <c r="AY194" s="258"/>
      <c r="AZ194" s="257"/>
    </row>
    <row r="195" spans="1:52" x14ac:dyDescent="0.25">
      <c r="A195" s="24">
        <v>2009</v>
      </c>
      <c r="B195" s="24">
        <v>2</v>
      </c>
      <c r="C195" s="25" t="s">
        <v>250</v>
      </c>
      <c r="D195" s="24" t="s">
        <v>623</v>
      </c>
      <c r="E195" s="27" t="s">
        <v>624</v>
      </c>
      <c r="F195" s="24" t="s">
        <v>52</v>
      </c>
      <c r="G195" s="27" t="s">
        <v>159</v>
      </c>
      <c r="H195" s="41">
        <v>39632</v>
      </c>
      <c r="I195" s="41">
        <v>39681</v>
      </c>
      <c r="J195" s="29">
        <v>39681</v>
      </c>
      <c r="K195" s="29">
        <v>39701</v>
      </c>
      <c r="L195" s="30">
        <v>39756</v>
      </c>
      <c r="M195" s="29">
        <v>39763</v>
      </c>
      <c r="N195" s="29">
        <v>39786</v>
      </c>
      <c r="O195" s="29">
        <v>39791</v>
      </c>
      <c r="P195" s="29">
        <v>40117</v>
      </c>
      <c r="Q195" s="46" t="s">
        <v>54</v>
      </c>
      <c r="R195" s="46" t="s">
        <v>54</v>
      </c>
      <c r="S195" s="46">
        <v>0</v>
      </c>
      <c r="T195" s="46">
        <v>10</v>
      </c>
      <c r="U195" s="37" t="s">
        <v>55</v>
      </c>
      <c r="V195" s="47">
        <v>1</v>
      </c>
      <c r="W195" s="47">
        <v>1</v>
      </c>
      <c r="X195" s="33" t="s">
        <v>56</v>
      </c>
      <c r="Y195" s="33"/>
      <c r="Z195" s="35" t="s">
        <v>57</v>
      </c>
      <c r="AA195" s="35" t="s">
        <v>57</v>
      </c>
      <c r="AB195" s="40" t="s">
        <v>54</v>
      </c>
      <c r="AC195" s="40" t="s">
        <v>363</v>
      </c>
      <c r="AD195" s="46" t="s">
        <v>149</v>
      </c>
      <c r="AE195" s="46" t="s">
        <v>1865</v>
      </c>
      <c r="AF195" s="33" t="s">
        <v>88</v>
      </c>
      <c r="AG195" s="37" t="s">
        <v>54</v>
      </c>
      <c r="AH195" s="46" t="s">
        <v>59</v>
      </c>
      <c r="AI195" s="46" t="s">
        <v>59</v>
      </c>
      <c r="AJ195" s="38">
        <v>0</v>
      </c>
      <c r="AK195" s="39">
        <v>90</v>
      </c>
      <c r="AL195" s="39">
        <v>0</v>
      </c>
      <c r="AM195" s="40"/>
      <c r="AN195" s="40"/>
      <c r="AO195" s="18">
        <f t="shared" si="24"/>
        <v>11</v>
      </c>
      <c r="AP195" s="251">
        <f t="shared" ca="1" si="25"/>
        <v>107</v>
      </c>
      <c r="AQ195" s="18" t="str">
        <f t="shared" ca="1" si="26"/>
        <v>Y</v>
      </c>
      <c r="AR195" s="18" t="str">
        <f t="shared" si="23"/>
        <v>Y</v>
      </c>
      <c r="AS195" s="18"/>
      <c r="AT195" s="252" t="s">
        <v>88</v>
      </c>
      <c r="AU195" s="18" t="s">
        <v>54</v>
      </c>
      <c r="AV195" s="252" t="s">
        <v>73</v>
      </c>
      <c r="AW195" s="18" t="str">
        <f t="shared" si="27"/>
        <v>MS+</v>
      </c>
      <c r="AX195" s="253">
        <f t="shared" si="28"/>
        <v>90</v>
      </c>
      <c r="AY195" s="258"/>
      <c r="AZ195" s="257"/>
    </row>
    <row r="196" spans="1:52" x14ac:dyDescent="0.25">
      <c r="A196" s="24">
        <v>2009</v>
      </c>
      <c r="B196" s="24">
        <v>2</v>
      </c>
      <c r="C196" s="25" t="s">
        <v>250</v>
      </c>
      <c r="D196" s="24" t="s">
        <v>625</v>
      </c>
      <c r="E196" s="44" t="s">
        <v>626</v>
      </c>
      <c r="F196" s="24" t="s">
        <v>135</v>
      </c>
      <c r="G196" s="27" t="s">
        <v>374</v>
      </c>
      <c r="H196" s="41">
        <v>39342</v>
      </c>
      <c r="I196" s="41">
        <v>39489</v>
      </c>
      <c r="J196" s="29">
        <v>39489</v>
      </c>
      <c r="K196" s="29">
        <v>39699</v>
      </c>
      <c r="L196" s="30">
        <v>39756</v>
      </c>
      <c r="M196" s="29">
        <v>39770</v>
      </c>
      <c r="N196" s="29">
        <v>39888</v>
      </c>
      <c r="O196" s="29">
        <v>39911</v>
      </c>
      <c r="P196" s="29">
        <v>40908</v>
      </c>
      <c r="Q196" s="46" t="s">
        <v>54</v>
      </c>
      <c r="R196" s="46" t="s">
        <v>54</v>
      </c>
      <c r="S196" s="46">
        <v>0</v>
      </c>
      <c r="T196" s="46">
        <v>10</v>
      </c>
      <c r="U196" s="46" t="s">
        <v>66</v>
      </c>
      <c r="V196" s="47">
        <v>1</v>
      </c>
      <c r="W196" s="47">
        <v>1</v>
      </c>
      <c r="X196" s="40" t="s">
        <v>514</v>
      </c>
      <c r="Y196" s="33"/>
      <c r="Z196" s="35" t="s">
        <v>57</v>
      </c>
      <c r="AA196" s="35" t="s">
        <v>57</v>
      </c>
      <c r="AB196" s="36" t="s">
        <v>56</v>
      </c>
      <c r="AC196" s="40" t="s">
        <v>375</v>
      </c>
      <c r="AD196" s="46" t="s">
        <v>106</v>
      </c>
      <c r="AE196" s="46" t="s">
        <v>1865</v>
      </c>
      <c r="AF196" s="33" t="s">
        <v>88</v>
      </c>
      <c r="AG196" s="37" t="s">
        <v>54</v>
      </c>
      <c r="AH196" s="37" t="s">
        <v>80</v>
      </c>
      <c r="AI196" s="46" t="s">
        <v>60</v>
      </c>
      <c r="AJ196" s="39">
        <v>150</v>
      </c>
      <c r="AK196" s="38">
        <v>0</v>
      </c>
      <c r="AL196" s="39">
        <v>0</v>
      </c>
      <c r="AM196" s="40"/>
      <c r="AN196" s="40"/>
      <c r="AO196" s="18">
        <f t="shared" si="24"/>
        <v>37</v>
      </c>
      <c r="AP196" s="251">
        <f t="shared" ca="1" si="25"/>
        <v>81</v>
      </c>
      <c r="AQ196" s="18" t="str">
        <f t="shared" ca="1" si="26"/>
        <v>Y</v>
      </c>
      <c r="AR196" s="18" t="str">
        <f t="shared" si="23"/>
        <v>Y</v>
      </c>
      <c r="AS196" s="18"/>
      <c r="AT196" s="252" t="s">
        <v>88</v>
      </c>
      <c r="AU196" s="18" t="s">
        <v>54</v>
      </c>
      <c r="AV196" s="252" t="s">
        <v>61</v>
      </c>
      <c r="AW196" s="18">
        <f t="shared" si="27"/>
        <v>0</v>
      </c>
      <c r="AX196" s="253">
        <f t="shared" si="28"/>
        <v>150</v>
      </c>
      <c r="AY196" s="258"/>
      <c r="AZ196" s="257"/>
    </row>
    <row r="197" spans="1:52" x14ac:dyDescent="0.25">
      <c r="A197" s="24">
        <v>2009</v>
      </c>
      <c r="B197" s="24">
        <v>2</v>
      </c>
      <c r="C197" s="25" t="s">
        <v>250</v>
      </c>
      <c r="D197" s="24" t="s">
        <v>627</v>
      </c>
      <c r="E197" s="44" t="s">
        <v>628</v>
      </c>
      <c r="F197" s="24" t="s">
        <v>52</v>
      </c>
      <c r="G197" s="27" t="s">
        <v>397</v>
      </c>
      <c r="H197" s="41">
        <v>39540</v>
      </c>
      <c r="I197" s="41">
        <v>39589</v>
      </c>
      <c r="J197" s="29">
        <v>39713</v>
      </c>
      <c r="K197" s="29">
        <v>39717</v>
      </c>
      <c r="L197" s="30">
        <v>39770</v>
      </c>
      <c r="M197" s="29">
        <v>40438</v>
      </c>
      <c r="N197" s="29">
        <v>40528</v>
      </c>
      <c r="O197" s="29">
        <v>40633</v>
      </c>
      <c r="P197" s="29">
        <v>40724</v>
      </c>
      <c r="Q197" s="42" t="s">
        <v>54</v>
      </c>
      <c r="R197" s="46" t="s">
        <v>54</v>
      </c>
      <c r="S197" s="46">
        <v>0</v>
      </c>
      <c r="T197" s="46">
        <v>7</v>
      </c>
      <c r="U197" s="46" t="s">
        <v>66</v>
      </c>
      <c r="V197" s="47">
        <v>1</v>
      </c>
      <c r="W197" s="47">
        <v>1</v>
      </c>
      <c r="X197" s="33" t="s">
        <v>56</v>
      </c>
      <c r="Y197" s="33"/>
      <c r="Z197" s="35" t="s">
        <v>57</v>
      </c>
      <c r="AA197" s="35" t="s">
        <v>57</v>
      </c>
      <c r="AB197" s="36" t="s">
        <v>56</v>
      </c>
      <c r="AC197" s="33" t="s">
        <v>398</v>
      </c>
      <c r="AD197" s="48" t="s">
        <v>149</v>
      </c>
      <c r="AE197" s="48" t="s">
        <v>1865</v>
      </c>
      <c r="AF197" s="33" t="s">
        <v>189</v>
      </c>
      <c r="AG197" s="37" t="s">
        <v>54</v>
      </c>
      <c r="AH197" s="48" t="s">
        <v>80</v>
      </c>
      <c r="AI197" s="46" t="s">
        <v>60</v>
      </c>
      <c r="AJ197" s="39">
        <v>7.5</v>
      </c>
      <c r="AK197" s="38">
        <v>0</v>
      </c>
      <c r="AL197" s="39">
        <v>0</v>
      </c>
      <c r="AM197" s="40"/>
      <c r="AN197" s="40"/>
      <c r="AO197" s="18">
        <f t="shared" si="24"/>
        <v>31</v>
      </c>
      <c r="AP197" s="251">
        <f t="shared" ca="1" si="25"/>
        <v>87</v>
      </c>
      <c r="AQ197" s="18" t="str">
        <f t="shared" ca="1" si="26"/>
        <v>Y</v>
      </c>
      <c r="AR197" s="18" t="str">
        <f t="shared" si="23"/>
        <v>Y</v>
      </c>
      <c r="AS197" s="18"/>
      <c r="AT197" s="252" t="s">
        <v>189</v>
      </c>
      <c r="AU197" s="18" t="s">
        <v>54</v>
      </c>
      <c r="AV197" s="252" t="s">
        <v>61</v>
      </c>
      <c r="AW197" s="18">
        <f t="shared" si="27"/>
        <v>0</v>
      </c>
      <c r="AX197" s="253">
        <f t="shared" si="28"/>
        <v>7.5</v>
      </c>
      <c r="AY197" s="258"/>
      <c r="AZ197" s="257"/>
    </row>
    <row r="198" spans="1:52" x14ac:dyDescent="0.25">
      <c r="A198" s="24">
        <v>2009</v>
      </c>
      <c r="B198" s="24">
        <v>2</v>
      </c>
      <c r="C198" s="25" t="s">
        <v>250</v>
      </c>
      <c r="D198" s="24" t="s">
        <v>629</v>
      </c>
      <c r="E198" s="26" t="s">
        <v>630</v>
      </c>
      <c r="F198" s="24" t="s">
        <v>69</v>
      </c>
      <c r="G198" s="27" t="s">
        <v>70</v>
      </c>
      <c r="H198" s="41">
        <v>39647</v>
      </c>
      <c r="I198" s="41">
        <v>39737</v>
      </c>
      <c r="J198" s="29">
        <v>39742</v>
      </c>
      <c r="K198" s="29">
        <v>39757</v>
      </c>
      <c r="L198" s="30">
        <v>39791</v>
      </c>
      <c r="M198" s="29">
        <v>39792</v>
      </c>
      <c r="N198" s="29">
        <v>39804</v>
      </c>
      <c r="O198" s="29">
        <v>39805</v>
      </c>
      <c r="P198" s="29">
        <v>39903</v>
      </c>
      <c r="Q198" s="42" t="s">
        <v>54</v>
      </c>
      <c r="R198" s="46" t="s">
        <v>54</v>
      </c>
      <c r="S198" s="46">
        <v>8</v>
      </c>
      <c r="T198" s="46">
        <v>14</v>
      </c>
      <c r="U198" s="46" t="s">
        <v>66</v>
      </c>
      <c r="V198" s="47">
        <v>1</v>
      </c>
      <c r="W198" s="47">
        <v>1</v>
      </c>
      <c r="X198" s="46" t="s">
        <v>56</v>
      </c>
      <c r="Y198" s="46"/>
      <c r="Z198" s="35" t="s">
        <v>57</v>
      </c>
      <c r="AA198" s="35" t="s">
        <v>57</v>
      </c>
      <c r="AB198" s="36" t="s">
        <v>56</v>
      </c>
      <c r="AC198" s="36">
        <v>35</v>
      </c>
      <c r="AD198" s="46" t="s">
        <v>72</v>
      </c>
      <c r="AE198" s="46" t="s">
        <v>1865</v>
      </c>
      <c r="AF198" s="33" t="s">
        <v>88</v>
      </c>
      <c r="AG198" s="37" t="s">
        <v>54</v>
      </c>
      <c r="AH198" s="48" t="s">
        <v>59</v>
      </c>
      <c r="AI198" s="46" t="s">
        <v>59</v>
      </c>
      <c r="AJ198" s="39">
        <v>750</v>
      </c>
      <c r="AK198" s="38">
        <v>0</v>
      </c>
      <c r="AL198" s="39">
        <v>0</v>
      </c>
      <c r="AM198" s="40"/>
      <c r="AN198" s="40"/>
      <c r="AO198" s="18">
        <f t="shared" si="24"/>
        <v>3</v>
      </c>
      <c r="AP198" s="251">
        <f t="shared" ca="1" si="25"/>
        <v>114</v>
      </c>
      <c r="AQ198" s="18" t="str">
        <f t="shared" ca="1" si="26"/>
        <v>Y</v>
      </c>
      <c r="AR198" s="18" t="str">
        <f t="shared" si="23"/>
        <v>Y</v>
      </c>
      <c r="AS198" s="18"/>
      <c r="AT198" s="252" t="s">
        <v>88</v>
      </c>
      <c r="AU198" s="18" t="s">
        <v>54</v>
      </c>
      <c r="AV198" s="252" t="s">
        <v>73</v>
      </c>
      <c r="AW198" s="18" t="str">
        <f t="shared" si="27"/>
        <v>MS+</v>
      </c>
      <c r="AX198" s="253">
        <f t="shared" si="28"/>
        <v>750</v>
      </c>
      <c r="AY198" s="258"/>
      <c r="AZ198" s="257"/>
    </row>
    <row r="199" spans="1:52" x14ac:dyDescent="0.25">
      <c r="A199" s="24">
        <v>2009</v>
      </c>
      <c r="B199" s="24">
        <v>2</v>
      </c>
      <c r="C199" s="25" t="s">
        <v>250</v>
      </c>
      <c r="D199" s="24" t="s">
        <v>631</v>
      </c>
      <c r="E199" s="56" t="s">
        <v>632</v>
      </c>
      <c r="F199" s="57" t="s">
        <v>69</v>
      </c>
      <c r="G199" s="58" t="s">
        <v>70</v>
      </c>
      <c r="H199" s="55">
        <v>39680</v>
      </c>
      <c r="I199" s="55">
        <v>39729</v>
      </c>
      <c r="J199" s="29">
        <v>39730</v>
      </c>
      <c r="K199" s="29">
        <v>39741</v>
      </c>
      <c r="L199" s="59">
        <v>39791</v>
      </c>
      <c r="M199" s="29">
        <v>39792</v>
      </c>
      <c r="N199" s="29">
        <v>39804</v>
      </c>
      <c r="O199" s="29">
        <v>39805</v>
      </c>
      <c r="P199" s="29">
        <v>39903</v>
      </c>
      <c r="Q199" s="42" t="s">
        <v>54</v>
      </c>
      <c r="R199" s="46" t="s">
        <v>54</v>
      </c>
      <c r="S199" s="46">
        <v>0</v>
      </c>
      <c r="T199" s="46">
        <v>9</v>
      </c>
      <c r="U199" s="46" t="s">
        <v>66</v>
      </c>
      <c r="V199" s="47">
        <v>1</v>
      </c>
      <c r="W199" s="47">
        <v>1</v>
      </c>
      <c r="X199" s="46" t="s">
        <v>56</v>
      </c>
      <c r="Y199" s="46"/>
      <c r="Z199" s="35" t="s">
        <v>57</v>
      </c>
      <c r="AA199" s="35" t="s">
        <v>57</v>
      </c>
      <c r="AB199" s="36" t="s">
        <v>56</v>
      </c>
      <c r="AC199" s="40" t="s">
        <v>489</v>
      </c>
      <c r="AD199" s="46" t="s">
        <v>106</v>
      </c>
      <c r="AE199" s="46" t="s">
        <v>1865</v>
      </c>
      <c r="AF199" s="33" t="s">
        <v>88</v>
      </c>
      <c r="AG199" s="37" t="s">
        <v>54</v>
      </c>
      <c r="AH199" s="48" t="s">
        <v>60</v>
      </c>
      <c r="AI199" s="46" t="s">
        <v>60</v>
      </c>
      <c r="AJ199" s="60">
        <v>200</v>
      </c>
      <c r="AK199" s="39">
        <v>0</v>
      </c>
      <c r="AL199" s="39">
        <v>0</v>
      </c>
      <c r="AM199" s="40"/>
      <c r="AN199" s="40"/>
      <c r="AO199" s="18">
        <f t="shared" si="24"/>
        <v>3</v>
      </c>
      <c r="AP199" s="251">
        <f t="shared" ca="1" si="25"/>
        <v>114</v>
      </c>
      <c r="AQ199" s="18" t="str">
        <f t="shared" ca="1" si="26"/>
        <v>Y</v>
      </c>
      <c r="AR199" s="18" t="str">
        <f t="shared" si="23"/>
        <v>Y</v>
      </c>
      <c r="AS199" s="18"/>
      <c r="AT199" s="252" t="s">
        <v>88</v>
      </c>
      <c r="AU199" s="18" t="s">
        <v>54</v>
      </c>
      <c r="AV199" s="252" t="s">
        <v>61</v>
      </c>
      <c r="AW199" s="18">
        <f t="shared" si="27"/>
        <v>0</v>
      </c>
      <c r="AX199" s="253">
        <f t="shared" si="28"/>
        <v>200</v>
      </c>
      <c r="AY199" s="258"/>
      <c r="AZ199" s="257"/>
    </row>
    <row r="200" spans="1:52" x14ac:dyDescent="0.25">
      <c r="A200" s="24">
        <v>2009</v>
      </c>
      <c r="B200" s="24">
        <v>2</v>
      </c>
      <c r="C200" s="25" t="s">
        <v>250</v>
      </c>
      <c r="D200" s="24" t="s">
        <v>633</v>
      </c>
      <c r="E200" s="44" t="s">
        <v>634</v>
      </c>
      <c r="F200" s="42" t="s">
        <v>69</v>
      </c>
      <c r="G200" s="44" t="s">
        <v>357</v>
      </c>
      <c r="H200" s="41">
        <v>39688</v>
      </c>
      <c r="I200" s="41">
        <v>39728</v>
      </c>
      <c r="J200" s="29">
        <v>39736</v>
      </c>
      <c r="K200" s="29">
        <v>39772</v>
      </c>
      <c r="L200" s="30">
        <v>39792</v>
      </c>
      <c r="M200" s="29">
        <v>39798</v>
      </c>
      <c r="N200" s="29">
        <v>39867</v>
      </c>
      <c r="O200" s="29">
        <v>39869</v>
      </c>
      <c r="P200" s="29">
        <v>40543</v>
      </c>
      <c r="Q200" s="42" t="s">
        <v>54</v>
      </c>
      <c r="R200" s="46" t="s">
        <v>54</v>
      </c>
      <c r="S200" s="46">
        <v>0</v>
      </c>
      <c r="T200" s="46">
        <v>9</v>
      </c>
      <c r="U200" s="37" t="s">
        <v>66</v>
      </c>
      <c r="V200" s="43">
        <v>1</v>
      </c>
      <c r="W200" s="47">
        <v>1</v>
      </c>
      <c r="X200" s="37" t="s">
        <v>56</v>
      </c>
      <c r="Y200" s="37"/>
      <c r="Z200" s="35" t="s">
        <v>57</v>
      </c>
      <c r="AA200" s="35" t="s">
        <v>57</v>
      </c>
      <c r="AB200" s="36" t="s">
        <v>56</v>
      </c>
      <c r="AC200" s="36"/>
      <c r="AD200" s="37" t="s">
        <v>57</v>
      </c>
      <c r="AE200" s="37" t="s">
        <v>1865</v>
      </c>
      <c r="AF200" s="33" t="s">
        <v>189</v>
      </c>
      <c r="AG200" s="37" t="s">
        <v>54</v>
      </c>
      <c r="AH200" s="37" t="s">
        <v>79</v>
      </c>
      <c r="AI200" s="46" t="s">
        <v>79</v>
      </c>
      <c r="AJ200" s="38">
        <v>200</v>
      </c>
      <c r="AK200" s="39">
        <v>0</v>
      </c>
      <c r="AL200" s="39">
        <v>0</v>
      </c>
      <c r="AM200" s="40"/>
      <c r="AN200" s="40"/>
      <c r="AO200" s="18">
        <f t="shared" si="24"/>
        <v>24</v>
      </c>
      <c r="AP200" s="251">
        <f t="shared" ca="1" si="25"/>
        <v>93</v>
      </c>
      <c r="AQ200" s="18" t="str">
        <f t="shared" ca="1" si="26"/>
        <v>Y</v>
      </c>
      <c r="AR200" s="18" t="str">
        <f t="shared" si="23"/>
        <v>Y</v>
      </c>
      <c r="AS200" s="18"/>
      <c r="AT200" s="252" t="s">
        <v>189</v>
      </c>
      <c r="AU200" s="18" t="s">
        <v>54</v>
      </c>
      <c r="AV200" s="252" t="s">
        <v>73</v>
      </c>
      <c r="AW200" s="18" t="str">
        <f t="shared" si="27"/>
        <v>MS+</v>
      </c>
      <c r="AX200" s="253">
        <f t="shared" si="28"/>
        <v>200</v>
      </c>
      <c r="AY200" s="258"/>
      <c r="AZ200" s="257"/>
    </row>
    <row r="201" spans="1:52" x14ac:dyDescent="0.25">
      <c r="A201" s="24">
        <v>2009</v>
      </c>
      <c r="B201" s="24">
        <v>2</v>
      </c>
      <c r="C201" s="25" t="s">
        <v>250</v>
      </c>
      <c r="D201" s="24" t="s">
        <v>635</v>
      </c>
      <c r="E201" s="27" t="s">
        <v>636</v>
      </c>
      <c r="F201" s="24" t="s">
        <v>135</v>
      </c>
      <c r="G201" s="27" t="s">
        <v>298</v>
      </c>
      <c r="H201" s="41">
        <v>39625</v>
      </c>
      <c r="I201" s="41">
        <v>39724</v>
      </c>
      <c r="J201" s="29">
        <v>39729</v>
      </c>
      <c r="K201" s="29">
        <v>39735</v>
      </c>
      <c r="L201" s="30">
        <v>39798</v>
      </c>
      <c r="M201" s="29">
        <v>39799</v>
      </c>
      <c r="N201" s="29">
        <v>39841</v>
      </c>
      <c r="O201" s="29">
        <v>39848</v>
      </c>
      <c r="P201" s="29">
        <v>39994</v>
      </c>
      <c r="Q201" s="42" t="s">
        <v>54</v>
      </c>
      <c r="R201" s="46" t="s">
        <v>54</v>
      </c>
      <c r="S201" s="46">
        <v>0</v>
      </c>
      <c r="T201" s="46">
        <v>12</v>
      </c>
      <c r="U201" s="46" t="s">
        <v>66</v>
      </c>
      <c r="V201" s="47">
        <v>1</v>
      </c>
      <c r="W201" s="47">
        <v>1</v>
      </c>
      <c r="X201" s="46" t="s">
        <v>56</v>
      </c>
      <c r="Y201" s="46"/>
      <c r="Z201" s="35" t="s">
        <v>57</v>
      </c>
      <c r="AA201" s="35" t="s">
        <v>57</v>
      </c>
      <c r="AB201" s="36" t="s">
        <v>56</v>
      </c>
      <c r="AC201" s="40" t="s">
        <v>446</v>
      </c>
      <c r="AD201" s="48" t="s">
        <v>149</v>
      </c>
      <c r="AE201" s="48" t="s">
        <v>1865</v>
      </c>
      <c r="AF201" s="33" t="s">
        <v>88</v>
      </c>
      <c r="AG201" s="37" t="s">
        <v>54</v>
      </c>
      <c r="AH201" s="48" t="s">
        <v>59</v>
      </c>
      <c r="AI201" s="46" t="s">
        <v>59</v>
      </c>
      <c r="AJ201" s="39">
        <v>500</v>
      </c>
      <c r="AK201" s="38">
        <v>0</v>
      </c>
      <c r="AL201" s="39">
        <v>0</v>
      </c>
      <c r="AM201" s="40"/>
      <c r="AN201" s="40"/>
      <c r="AO201" s="18">
        <f t="shared" si="24"/>
        <v>6</v>
      </c>
      <c r="AP201" s="251">
        <f t="shared" ca="1" si="25"/>
        <v>111</v>
      </c>
      <c r="AQ201" s="18" t="str">
        <f t="shared" ca="1" si="26"/>
        <v>Y</v>
      </c>
      <c r="AR201" s="18" t="str">
        <f t="shared" si="23"/>
        <v>Y</v>
      </c>
      <c r="AS201" s="18"/>
      <c r="AT201" s="252" t="s">
        <v>88</v>
      </c>
      <c r="AU201" s="18" t="s">
        <v>54</v>
      </c>
      <c r="AV201" s="252" t="s">
        <v>73</v>
      </c>
      <c r="AW201" s="18" t="str">
        <f t="shared" si="27"/>
        <v>MS+</v>
      </c>
      <c r="AX201" s="253">
        <f t="shared" si="28"/>
        <v>500</v>
      </c>
      <c r="AY201" s="258"/>
      <c r="AZ201" s="257"/>
    </row>
    <row r="202" spans="1:52" x14ac:dyDescent="0.25">
      <c r="A202" s="24">
        <v>2009</v>
      </c>
      <c r="B202" s="24">
        <v>2</v>
      </c>
      <c r="C202" s="25" t="s">
        <v>250</v>
      </c>
      <c r="D202" s="24" t="s">
        <v>637</v>
      </c>
      <c r="E202" s="44" t="s">
        <v>638</v>
      </c>
      <c r="F202" s="24" t="s">
        <v>64</v>
      </c>
      <c r="G202" s="27" t="s">
        <v>320</v>
      </c>
      <c r="H202" s="41">
        <v>39661</v>
      </c>
      <c r="I202" s="41">
        <v>39737</v>
      </c>
      <c r="J202" s="29">
        <v>39758</v>
      </c>
      <c r="K202" s="29">
        <v>39758</v>
      </c>
      <c r="L202" s="30">
        <v>39798</v>
      </c>
      <c r="M202" s="29">
        <v>39868</v>
      </c>
      <c r="N202" s="29">
        <v>39904</v>
      </c>
      <c r="O202" s="29">
        <v>39906</v>
      </c>
      <c r="P202" s="29">
        <v>40178</v>
      </c>
      <c r="Q202" s="42" t="s">
        <v>54</v>
      </c>
      <c r="R202" s="46" t="s">
        <v>54</v>
      </c>
      <c r="S202" s="46">
        <v>0</v>
      </c>
      <c r="T202" s="46">
        <v>8</v>
      </c>
      <c r="U202" s="46" t="s">
        <v>66</v>
      </c>
      <c r="V202" s="47">
        <v>1</v>
      </c>
      <c r="W202" s="47">
        <v>1</v>
      </c>
      <c r="X202" s="46" t="s">
        <v>56</v>
      </c>
      <c r="Y202" s="46"/>
      <c r="Z202" s="35" t="s">
        <v>57</v>
      </c>
      <c r="AA202" s="35" t="s">
        <v>57</v>
      </c>
      <c r="AB202" s="36" t="s">
        <v>56</v>
      </c>
      <c r="AC202" s="40" t="s">
        <v>481</v>
      </c>
      <c r="AD202" s="48" t="s">
        <v>149</v>
      </c>
      <c r="AE202" s="48" t="s">
        <v>1865</v>
      </c>
      <c r="AF202" s="33" t="s">
        <v>88</v>
      </c>
      <c r="AG202" s="37" t="s">
        <v>54</v>
      </c>
      <c r="AH202" s="48" t="s">
        <v>59</v>
      </c>
      <c r="AI202" s="46" t="s">
        <v>59</v>
      </c>
      <c r="AJ202" s="39">
        <v>100</v>
      </c>
      <c r="AK202" s="38">
        <v>0</v>
      </c>
      <c r="AL202" s="39">
        <v>0</v>
      </c>
      <c r="AM202" s="40"/>
      <c r="AN202" s="40"/>
      <c r="AO202" s="18">
        <f t="shared" si="24"/>
        <v>12</v>
      </c>
      <c r="AP202" s="251">
        <f t="shared" ca="1" si="25"/>
        <v>105</v>
      </c>
      <c r="AQ202" s="18" t="str">
        <f t="shared" ca="1" si="26"/>
        <v>Y</v>
      </c>
      <c r="AR202" s="18" t="str">
        <f t="shared" si="23"/>
        <v>Y</v>
      </c>
      <c r="AS202" s="18"/>
      <c r="AT202" s="252" t="s">
        <v>88</v>
      </c>
      <c r="AU202" s="18" t="s">
        <v>54</v>
      </c>
      <c r="AV202" s="252" t="s">
        <v>73</v>
      </c>
      <c r="AW202" s="18" t="str">
        <f t="shared" si="27"/>
        <v>MS+</v>
      </c>
      <c r="AX202" s="253">
        <f t="shared" si="28"/>
        <v>100</v>
      </c>
      <c r="AY202" s="258"/>
      <c r="AZ202" s="257"/>
    </row>
    <row r="203" spans="1:52" x14ac:dyDescent="0.25">
      <c r="A203" s="24">
        <v>2009</v>
      </c>
      <c r="B203" s="24">
        <v>2</v>
      </c>
      <c r="C203" s="25" t="s">
        <v>250</v>
      </c>
      <c r="D203" s="24" t="s">
        <v>639</v>
      </c>
      <c r="E203" s="44" t="s">
        <v>640</v>
      </c>
      <c r="F203" s="42" t="s">
        <v>64</v>
      </c>
      <c r="G203" s="44" t="s">
        <v>152</v>
      </c>
      <c r="H203" s="41">
        <v>39769</v>
      </c>
      <c r="I203" s="41">
        <v>39769</v>
      </c>
      <c r="J203" s="29">
        <v>39770</v>
      </c>
      <c r="K203" s="29">
        <v>39773</v>
      </c>
      <c r="L203" s="30">
        <v>39800</v>
      </c>
      <c r="M203" s="29">
        <v>39801</v>
      </c>
      <c r="N203" s="29">
        <v>39804</v>
      </c>
      <c r="O203" s="29">
        <v>39834</v>
      </c>
      <c r="P203" s="29">
        <v>40178</v>
      </c>
      <c r="Q203" s="42" t="s">
        <v>54</v>
      </c>
      <c r="R203" s="46" t="s">
        <v>100</v>
      </c>
      <c r="S203" s="49" t="s">
        <v>56</v>
      </c>
      <c r="T203" s="49" t="s">
        <v>56</v>
      </c>
      <c r="U203" s="48" t="s">
        <v>641</v>
      </c>
      <c r="V203" s="47">
        <v>1</v>
      </c>
      <c r="W203" s="47">
        <v>2</v>
      </c>
      <c r="X203" s="46" t="s">
        <v>56</v>
      </c>
      <c r="Y203" s="46"/>
      <c r="Z203" s="35" t="s">
        <v>57</v>
      </c>
      <c r="AA203" s="35" t="s">
        <v>57</v>
      </c>
      <c r="AB203" s="36" t="s">
        <v>56</v>
      </c>
      <c r="AC203" s="36"/>
      <c r="AD203" s="48" t="s">
        <v>59</v>
      </c>
      <c r="AE203" s="48" t="s">
        <v>10843</v>
      </c>
      <c r="AF203" s="33" t="s">
        <v>88</v>
      </c>
      <c r="AG203" s="37" t="s">
        <v>54</v>
      </c>
      <c r="AH203" s="37"/>
      <c r="AI203" s="37"/>
      <c r="AJ203" s="39">
        <v>401.00299999999999</v>
      </c>
      <c r="AK203" s="38">
        <v>0</v>
      </c>
      <c r="AL203" s="39">
        <v>0</v>
      </c>
      <c r="AM203" s="40"/>
      <c r="AN203" s="40"/>
      <c r="AO203" s="18">
        <f t="shared" si="24"/>
        <v>12</v>
      </c>
      <c r="AP203" s="251">
        <f t="shared" ca="1" si="25"/>
        <v>105</v>
      </c>
      <c r="AQ203" s="18" t="str">
        <f t="shared" ca="1" si="26"/>
        <v>Y</v>
      </c>
      <c r="AR203" s="252" t="s">
        <v>171</v>
      </c>
      <c r="AS203" s="18"/>
      <c r="AT203" s="252" t="s">
        <v>88</v>
      </c>
      <c r="AU203" s="252" t="s">
        <v>171</v>
      </c>
      <c r="AV203" s="252" t="s">
        <v>101</v>
      </c>
      <c r="AW203" s="18">
        <f t="shared" si="27"/>
        <v>0</v>
      </c>
      <c r="AX203" s="253">
        <f t="shared" si="28"/>
        <v>401.00299999999999</v>
      </c>
      <c r="AY203" s="258"/>
      <c r="AZ203" s="257"/>
    </row>
    <row r="204" spans="1:52" x14ac:dyDescent="0.25">
      <c r="A204" s="24">
        <v>2009</v>
      </c>
      <c r="B204" s="24">
        <v>2</v>
      </c>
      <c r="C204" s="25" t="s">
        <v>250</v>
      </c>
      <c r="D204" s="24" t="s">
        <v>642</v>
      </c>
      <c r="E204" s="44" t="s">
        <v>643</v>
      </c>
      <c r="F204" s="24" t="s">
        <v>64</v>
      </c>
      <c r="G204" s="27" t="s">
        <v>91</v>
      </c>
      <c r="H204" s="41">
        <v>39728</v>
      </c>
      <c r="I204" s="41">
        <v>39748</v>
      </c>
      <c r="J204" s="29">
        <v>39764</v>
      </c>
      <c r="K204" s="29">
        <v>39764</v>
      </c>
      <c r="L204" s="30">
        <v>39800</v>
      </c>
      <c r="M204" s="29">
        <v>39801</v>
      </c>
      <c r="N204" s="29">
        <v>39832</v>
      </c>
      <c r="O204" s="29">
        <v>39882</v>
      </c>
      <c r="P204" s="29">
        <v>40178</v>
      </c>
      <c r="Q204" s="42" t="s">
        <v>54</v>
      </c>
      <c r="R204" s="46" t="s">
        <v>54</v>
      </c>
      <c r="S204" s="46">
        <v>0</v>
      </c>
      <c r="T204" s="46">
        <v>7</v>
      </c>
      <c r="U204" s="46" t="s">
        <v>66</v>
      </c>
      <c r="V204" s="47">
        <v>1</v>
      </c>
      <c r="W204" s="47">
        <v>1</v>
      </c>
      <c r="X204" s="46" t="s">
        <v>56</v>
      </c>
      <c r="Y204" s="46"/>
      <c r="Z204" s="35" t="s">
        <v>57</v>
      </c>
      <c r="AA204" s="35" t="s">
        <v>57</v>
      </c>
      <c r="AB204" s="36" t="s">
        <v>56</v>
      </c>
      <c r="AC204" s="40" t="s">
        <v>427</v>
      </c>
      <c r="AD204" s="46" t="s">
        <v>149</v>
      </c>
      <c r="AE204" s="48" t="s">
        <v>1865</v>
      </c>
      <c r="AF204" s="33" t="s">
        <v>88</v>
      </c>
      <c r="AG204" s="37" t="s">
        <v>54</v>
      </c>
      <c r="AH204" s="48" t="s">
        <v>59</v>
      </c>
      <c r="AI204" s="46" t="s">
        <v>59</v>
      </c>
      <c r="AJ204" s="39">
        <v>450</v>
      </c>
      <c r="AK204" s="38">
        <v>0</v>
      </c>
      <c r="AL204" s="39">
        <v>0</v>
      </c>
      <c r="AM204" s="40"/>
      <c r="AN204" s="40"/>
      <c r="AO204" s="18">
        <f t="shared" si="24"/>
        <v>12</v>
      </c>
      <c r="AP204" s="251">
        <f t="shared" ca="1" si="25"/>
        <v>105</v>
      </c>
      <c r="AQ204" s="18" t="str">
        <f t="shared" ca="1" si="26"/>
        <v>Y</v>
      </c>
      <c r="AR204" s="18" t="str">
        <f>IF(AH204="","N","Y")</f>
        <v>Y</v>
      </c>
      <c r="AS204" s="18"/>
      <c r="AT204" s="252" t="s">
        <v>88</v>
      </c>
      <c r="AU204" s="18" t="s">
        <v>54</v>
      </c>
      <c r="AV204" s="252" t="s">
        <v>73</v>
      </c>
      <c r="AW204" s="18" t="str">
        <f t="shared" si="27"/>
        <v>MS+</v>
      </c>
      <c r="AX204" s="253">
        <f t="shared" si="28"/>
        <v>450</v>
      </c>
      <c r="AY204" s="258"/>
      <c r="AZ204" s="257"/>
    </row>
    <row r="205" spans="1:52" x14ac:dyDescent="0.25">
      <c r="A205" s="24">
        <v>2009</v>
      </c>
      <c r="B205" s="24">
        <v>2</v>
      </c>
      <c r="C205" s="25" t="s">
        <v>250</v>
      </c>
      <c r="D205" s="24" t="s">
        <v>644</v>
      </c>
      <c r="E205" s="61" t="s">
        <v>645</v>
      </c>
      <c r="F205" s="57" t="s">
        <v>64</v>
      </c>
      <c r="G205" s="58" t="s">
        <v>91</v>
      </c>
      <c r="H205" s="41">
        <v>39730</v>
      </c>
      <c r="I205" s="41">
        <v>39756</v>
      </c>
      <c r="J205" s="62">
        <v>39758</v>
      </c>
      <c r="K205" s="62">
        <v>39759</v>
      </c>
      <c r="L205" s="59">
        <v>39800</v>
      </c>
      <c r="M205" s="29">
        <v>39975</v>
      </c>
      <c r="N205" s="29">
        <v>39989</v>
      </c>
      <c r="O205" s="29">
        <v>40540</v>
      </c>
      <c r="P205" s="29">
        <v>40939</v>
      </c>
      <c r="Q205" s="42" t="s">
        <v>54</v>
      </c>
      <c r="R205" s="46" t="s">
        <v>54</v>
      </c>
      <c r="S205" s="46">
        <v>0</v>
      </c>
      <c r="T205" s="46">
        <v>1</v>
      </c>
      <c r="U205" s="46" t="s">
        <v>66</v>
      </c>
      <c r="V205" s="47">
        <v>1</v>
      </c>
      <c r="W205" s="47">
        <v>1</v>
      </c>
      <c r="X205" s="48" t="s">
        <v>602</v>
      </c>
      <c r="Y205" s="48"/>
      <c r="Z205" s="35" t="s">
        <v>57</v>
      </c>
      <c r="AA205" s="35" t="s">
        <v>57</v>
      </c>
      <c r="AB205" s="36" t="s">
        <v>56</v>
      </c>
      <c r="AC205" s="36"/>
      <c r="AD205" s="37" t="s">
        <v>57</v>
      </c>
      <c r="AE205" s="37" t="s">
        <v>1865</v>
      </c>
      <c r="AF205" s="33" t="s">
        <v>189</v>
      </c>
      <c r="AG205" s="37" t="s">
        <v>54</v>
      </c>
      <c r="AH205" s="48" t="s">
        <v>59</v>
      </c>
      <c r="AI205" s="46" t="s">
        <v>80</v>
      </c>
      <c r="AJ205" s="60">
        <v>150</v>
      </c>
      <c r="AK205" s="38">
        <v>0</v>
      </c>
      <c r="AL205" s="38">
        <v>0</v>
      </c>
      <c r="AM205" s="40"/>
      <c r="AN205" s="40"/>
      <c r="AO205" s="18">
        <f t="shared" si="24"/>
        <v>37</v>
      </c>
      <c r="AP205" s="251">
        <f t="shared" ca="1" si="25"/>
        <v>80</v>
      </c>
      <c r="AQ205" s="18" t="str">
        <f t="shared" ca="1" si="26"/>
        <v>Y</v>
      </c>
      <c r="AR205" s="18" t="str">
        <f>IF(AH205="","N","Y")</f>
        <v>Y</v>
      </c>
      <c r="AS205" s="18"/>
      <c r="AT205" s="252" t="s">
        <v>189</v>
      </c>
      <c r="AU205" s="18" t="s">
        <v>54</v>
      </c>
      <c r="AV205" s="252" t="s">
        <v>73</v>
      </c>
      <c r="AW205" s="18" t="str">
        <f t="shared" si="27"/>
        <v>MS+</v>
      </c>
      <c r="AX205" s="253">
        <f t="shared" si="28"/>
        <v>150</v>
      </c>
      <c r="AY205" s="258"/>
      <c r="AZ205" s="257"/>
    </row>
    <row r="206" spans="1:52" x14ac:dyDescent="0.25">
      <c r="A206" s="24">
        <v>2009</v>
      </c>
      <c r="B206" s="24">
        <v>2</v>
      </c>
      <c r="C206" s="25" t="s">
        <v>250</v>
      </c>
      <c r="D206" s="24" t="s">
        <v>646</v>
      </c>
      <c r="E206" s="44" t="s">
        <v>647</v>
      </c>
      <c r="F206" s="42" t="s">
        <v>64</v>
      </c>
      <c r="G206" s="44" t="s">
        <v>65</v>
      </c>
      <c r="H206" s="41">
        <v>39770</v>
      </c>
      <c r="I206" s="41">
        <v>39770</v>
      </c>
      <c r="J206" s="29">
        <v>39779</v>
      </c>
      <c r="K206" s="29">
        <v>39779</v>
      </c>
      <c r="L206" s="30">
        <v>39800</v>
      </c>
      <c r="M206" s="29">
        <v>39829</v>
      </c>
      <c r="N206" s="29">
        <v>39890</v>
      </c>
      <c r="O206" s="29">
        <v>42019</v>
      </c>
      <c r="P206" s="29">
        <v>42020</v>
      </c>
      <c r="Q206" s="42" t="s">
        <v>54</v>
      </c>
      <c r="R206" s="46" t="s">
        <v>100</v>
      </c>
      <c r="S206" s="46" t="s">
        <v>56</v>
      </c>
      <c r="T206" s="46" t="s">
        <v>56</v>
      </c>
      <c r="U206" s="46" t="s">
        <v>641</v>
      </c>
      <c r="V206" s="47">
        <v>1</v>
      </c>
      <c r="W206" s="47">
        <v>1</v>
      </c>
      <c r="X206" s="46" t="s">
        <v>514</v>
      </c>
      <c r="Y206" s="46"/>
      <c r="Z206" s="35" t="s">
        <v>57</v>
      </c>
      <c r="AA206" s="35" t="s">
        <v>57</v>
      </c>
      <c r="AB206" s="36" t="s">
        <v>56</v>
      </c>
      <c r="AC206" s="40" t="s">
        <v>354</v>
      </c>
      <c r="AD206" s="46" t="s">
        <v>59</v>
      </c>
      <c r="AE206" s="46" t="s">
        <v>10843</v>
      </c>
      <c r="AF206" s="33" t="s">
        <v>588</v>
      </c>
      <c r="AG206" s="37" t="s">
        <v>54</v>
      </c>
      <c r="AH206" s="37"/>
      <c r="AI206" s="37" t="s">
        <v>80</v>
      </c>
      <c r="AJ206" s="39">
        <v>330</v>
      </c>
      <c r="AK206" s="38">
        <v>0</v>
      </c>
      <c r="AL206" s="39">
        <v>0</v>
      </c>
      <c r="AM206" s="40"/>
      <c r="AN206" s="40"/>
      <c r="AO206" s="18">
        <f t="shared" si="24"/>
        <v>73</v>
      </c>
      <c r="AP206" s="251">
        <f t="shared" ca="1" si="25"/>
        <v>44</v>
      </c>
      <c r="AQ206" s="18" t="str">
        <f t="shared" ca="1" si="26"/>
        <v>Y</v>
      </c>
      <c r="AR206" s="252" t="s">
        <v>171</v>
      </c>
      <c r="AS206" s="18"/>
      <c r="AT206" s="252" t="s">
        <v>588</v>
      </c>
      <c r="AU206" s="18" t="s">
        <v>54</v>
      </c>
      <c r="AV206" s="252" t="s">
        <v>73</v>
      </c>
      <c r="AW206" s="18" t="str">
        <f t="shared" si="27"/>
        <v>MS+</v>
      </c>
      <c r="AX206" s="253">
        <f t="shared" si="28"/>
        <v>330</v>
      </c>
      <c r="AY206" s="258"/>
      <c r="AZ206" s="257"/>
    </row>
    <row r="207" spans="1:52" x14ac:dyDescent="0.25">
      <c r="A207" s="24">
        <v>2009</v>
      </c>
      <c r="B207" s="24">
        <v>2</v>
      </c>
      <c r="C207" s="25" t="s">
        <v>250</v>
      </c>
      <c r="D207" s="24" t="s">
        <v>648</v>
      </c>
      <c r="E207" s="27" t="s">
        <v>649</v>
      </c>
      <c r="F207" s="24" t="s">
        <v>135</v>
      </c>
      <c r="G207" s="27" t="s">
        <v>136</v>
      </c>
      <c r="H207" s="41">
        <v>39776</v>
      </c>
      <c r="I207" s="41">
        <v>39776</v>
      </c>
      <c r="J207" s="29">
        <v>39777</v>
      </c>
      <c r="K207" s="29">
        <v>39777</v>
      </c>
      <c r="L207" s="30">
        <v>39804</v>
      </c>
      <c r="M207" s="29">
        <v>39804</v>
      </c>
      <c r="N207" s="29">
        <v>39805</v>
      </c>
      <c r="O207" s="29">
        <v>39806</v>
      </c>
      <c r="P207" s="29">
        <v>39994</v>
      </c>
      <c r="Q207" s="42" t="s">
        <v>54</v>
      </c>
      <c r="R207" s="46" t="s">
        <v>54</v>
      </c>
      <c r="S207" s="46">
        <v>19</v>
      </c>
      <c r="T207" s="46">
        <v>5</v>
      </c>
      <c r="U207" s="46" t="s">
        <v>66</v>
      </c>
      <c r="V207" s="47">
        <v>1</v>
      </c>
      <c r="W207" s="47">
        <v>1</v>
      </c>
      <c r="X207" s="46" t="s">
        <v>56</v>
      </c>
      <c r="Y207" s="46"/>
      <c r="Z207" s="35" t="s">
        <v>57</v>
      </c>
      <c r="AA207" s="35" t="s">
        <v>57</v>
      </c>
      <c r="AB207" s="36" t="s">
        <v>56</v>
      </c>
      <c r="AC207" s="40" t="s">
        <v>495</v>
      </c>
      <c r="AD207" s="46" t="s">
        <v>149</v>
      </c>
      <c r="AE207" s="46" t="s">
        <v>1865</v>
      </c>
      <c r="AF207" s="33" t="s">
        <v>88</v>
      </c>
      <c r="AG207" s="37" t="s">
        <v>54</v>
      </c>
      <c r="AH207" s="48" t="s">
        <v>80</v>
      </c>
      <c r="AI207" s="46" t="s">
        <v>261</v>
      </c>
      <c r="AJ207" s="39">
        <v>500</v>
      </c>
      <c r="AK207" s="38">
        <v>0</v>
      </c>
      <c r="AL207" s="39">
        <v>0</v>
      </c>
      <c r="AM207" s="40"/>
      <c r="AN207" s="40"/>
      <c r="AO207" s="18">
        <f t="shared" si="24"/>
        <v>6</v>
      </c>
      <c r="AP207" s="251">
        <f t="shared" ca="1" si="25"/>
        <v>111</v>
      </c>
      <c r="AQ207" s="18" t="str">
        <f t="shared" ca="1" si="26"/>
        <v>Y</v>
      </c>
      <c r="AR207" s="18" t="str">
        <f>IF(AH207="","N","Y")</f>
        <v>Y</v>
      </c>
      <c r="AS207" s="18"/>
      <c r="AT207" s="252" t="s">
        <v>88</v>
      </c>
      <c r="AU207" s="18" t="s">
        <v>54</v>
      </c>
      <c r="AV207" s="252" t="s">
        <v>73</v>
      </c>
      <c r="AW207" s="18" t="str">
        <f t="shared" si="27"/>
        <v>MS+</v>
      </c>
      <c r="AX207" s="253">
        <f t="shared" si="28"/>
        <v>500</v>
      </c>
      <c r="AY207" s="258"/>
      <c r="AZ207" s="257"/>
    </row>
    <row r="208" spans="1:52" x14ac:dyDescent="0.25">
      <c r="A208" s="24">
        <v>2009</v>
      </c>
      <c r="B208" s="24">
        <v>2</v>
      </c>
      <c r="C208" s="25" t="s">
        <v>250</v>
      </c>
      <c r="D208" s="24" t="s">
        <v>650</v>
      </c>
      <c r="E208" s="53" t="s">
        <v>651</v>
      </c>
      <c r="F208" s="42" t="s">
        <v>135</v>
      </c>
      <c r="G208" s="44" t="s">
        <v>652</v>
      </c>
      <c r="H208" s="41">
        <v>39624</v>
      </c>
      <c r="I208" s="41">
        <v>39643</v>
      </c>
      <c r="J208" s="29">
        <v>39692</v>
      </c>
      <c r="K208" s="29">
        <v>39766</v>
      </c>
      <c r="L208" s="30">
        <v>39804</v>
      </c>
      <c r="M208" s="29">
        <v>39805</v>
      </c>
      <c r="N208" s="29">
        <v>39806</v>
      </c>
      <c r="O208" s="29">
        <v>39819</v>
      </c>
      <c r="P208" s="29">
        <v>39994</v>
      </c>
      <c r="Q208" s="46" t="s">
        <v>54</v>
      </c>
      <c r="R208" s="46" t="s">
        <v>54</v>
      </c>
      <c r="S208" s="46">
        <v>11</v>
      </c>
      <c r="T208" s="46">
        <v>6</v>
      </c>
      <c r="U208" s="46" t="s">
        <v>66</v>
      </c>
      <c r="V208" s="47">
        <v>1</v>
      </c>
      <c r="W208" s="47">
        <v>1</v>
      </c>
      <c r="X208" s="46" t="s">
        <v>56</v>
      </c>
      <c r="Y208" s="46"/>
      <c r="Z208" s="35" t="s">
        <v>57</v>
      </c>
      <c r="AA208" s="35" t="s">
        <v>57</v>
      </c>
      <c r="AB208" s="36" t="s">
        <v>56</v>
      </c>
      <c r="AC208" s="40" t="s">
        <v>653</v>
      </c>
      <c r="AD208" s="46" t="s">
        <v>72</v>
      </c>
      <c r="AE208" s="46" t="s">
        <v>1865</v>
      </c>
      <c r="AF208" s="33" t="s">
        <v>88</v>
      </c>
      <c r="AG208" s="37" t="s">
        <v>54</v>
      </c>
      <c r="AH208" s="46" t="s">
        <v>181</v>
      </c>
      <c r="AI208" s="46" t="s">
        <v>59</v>
      </c>
      <c r="AJ208" s="39">
        <v>1250</v>
      </c>
      <c r="AK208" s="38">
        <v>0</v>
      </c>
      <c r="AL208" s="54">
        <v>0</v>
      </c>
      <c r="AM208" s="40"/>
      <c r="AN208" s="40"/>
      <c r="AO208" s="18">
        <f t="shared" si="24"/>
        <v>6</v>
      </c>
      <c r="AP208" s="251">
        <f t="shared" ca="1" si="25"/>
        <v>111</v>
      </c>
      <c r="AQ208" s="18" t="str">
        <f t="shared" ca="1" si="26"/>
        <v>Y</v>
      </c>
      <c r="AR208" s="18" t="str">
        <f>IF(AH208="","N","Y")</f>
        <v>Y</v>
      </c>
      <c r="AS208" s="18"/>
      <c r="AT208" s="252" t="s">
        <v>88</v>
      </c>
      <c r="AU208" s="18" t="s">
        <v>54</v>
      </c>
      <c r="AV208" s="252" t="s">
        <v>73</v>
      </c>
      <c r="AW208" s="18" t="str">
        <f t="shared" si="27"/>
        <v>MS+</v>
      </c>
      <c r="AX208" s="253">
        <f t="shared" si="28"/>
        <v>1250</v>
      </c>
      <c r="AY208" s="258"/>
      <c r="AZ208" s="257"/>
    </row>
    <row r="209" spans="1:52" x14ac:dyDescent="0.25">
      <c r="A209" s="24">
        <v>2009</v>
      </c>
      <c r="B209" s="24">
        <v>2</v>
      </c>
      <c r="C209" s="25" t="s">
        <v>250</v>
      </c>
      <c r="D209" s="24" t="s">
        <v>654</v>
      </c>
      <c r="E209" s="56" t="s">
        <v>655</v>
      </c>
      <c r="F209" s="63" t="s">
        <v>52</v>
      </c>
      <c r="G209" s="64" t="s">
        <v>230</v>
      </c>
      <c r="H209" s="55">
        <v>39741</v>
      </c>
      <c r="I209" s="55">
        <v>39741</v>
      </c>
      <c r="J209" s="62">
        <v>39765</v>
      </c>
      <c r="K209" s="62">
        <v>39765</v>
      </c>
      <c r="L209" s="65">
        <v>39812</v>
      </c>
      <c r="M209" s="62">
        <v>39822</v>
      </c>
      <c r="N209" s="62">
        <v>39825</v>
      </c>
      <c r="O209" s="29">
        <v>39855</v>
      </c>
      <c r="P209" s="29">
        <v>39903</v>
      </c>
      <c r="Q209" s="46" t="s">
        <v>54</v>
      </c>
      <c r="R209" s="46" t="s">
        <v>100</v>
      </c>
      <c r="S209" s="49" t="s">
        <v>56</v>
      </c>
      <c r="T209" s="49" t="s">
        <v>56</v>
      </c>
      <c r="U209" s="48" t="s">
        <v>542</v>
      </c>
      <c r="V209" s="47">
        <v>1</v>
      </c>
      <c r="W209" s="47">
        <v>1</v>
      </c>
      <c r="X209" s="46" t="s">
        <v>56</v>
      </c>
      <c r="Y209" s="46"/>
      <c r="Z209" s="35" t="s">
        <v>57</v>
      </c>
      <c r="AA209" s="35" t="s">
        <v>57</v>
      </c>
      <c r="AB209" s="48" t="s">
        <v>59</v>
      </c>
      <c r="AC209" s="48" t="s">
        <v>369</v>
      </c>
      <c r="AD209" s="48" t="s">
        <v>59</v>
      </c>
      <c r="AE209" s="48" t="s">
        <v>10843</v>
      </c>
      <c r="AF209" s="33" t="s">
        <v>132</v>
      </c>
      <c r="AG209" s="37" t="s">
        <v>54</v>
      </c>
      <c r="AH209" s="37"/>
      <c r="AI209" s="37"/>
      <c r="AJ209" s="60">
        <v>0</v>
      </c>
      <c r="AK209" s="60">
        <v>0</v>
      </c>
      <c r="AL209" s="66">
        <v>5</v>
      </c>
      <c r="AM209" s="40"/>
      <c r="AN209" s="40"/>
      <c r="AO209" s="18">
        <f t="shared" si="24"/>
        <v>3</v>
      </c>
      <c r="AP209" s="251">
        <f t="shared" ca="1" si="25"/>
        <v>114</v>
      </c>
      <c r="AQ209" s="18" t="str">
        <f t="shared" ca="1" si="26"/>
        <v>Y</v>
      </c>
      <c r="AR209" s="252" t="s">
        <v>171</v>
      </c>
      <c r="AS209" s="18"/>
      <c r="AT209" s="252" t="s">
        <v>132</v>
      </c>
      <c r="AU209" s="252" t="s">
        <v>171</v>
      </c>
      <c r="AV209" s="252" t="s">
        <v>101</v>
      </c>
      <c r="AW209" s="18">
        <f t="shared" si="27"/>
        <v>0</v>
      </c>
      <c r="AX209" s="253">
        <f t="shared" si="28"/>
        <v>5</v>
      </c>
      <c r="AY209" s="258"/>
      <c r="AZ209" s="257"/>
    </row>
    <row r="210" spans="1:52" x14ac:dyDescent="0.25">
      <c r="A210" s="24">
        <v>2009</v>
      </c>
      <c r="B210" s="24">
        <v>3</v>
      </c>
      <c r="C210" s="25" t="s">
        <v>250</v>
      </c>
      <c r="D210" s="24" t="s">
        <v>656</v>
      </c>
      <c r="E210" s="44" t="s">
        <v>657</v>
      </c>
      <c r="F210" s="24" t="s">
        <v>64</v>
      </c>
      <c r="G210" s="27" t="s">
        <v>658</v>
      </c>
      <c r="H210" s="41">
        <v>39778</v>
      </c>
      <c r="I210" s="41">
        <v>39797</v>
      </c>
      <c r="J210" s="29">
        <v>39798</v>
      </c>
      <c r="K210" s="29">
        <v>39798</v>
      </c>
      <c r="L210" s="30">
        <v>39828</v>
      </c>
      <c r="M210" s="29">
        <v>39836</v>
      </c>
      <c r="N210" s="29">
        <v>39840</v>
      </c>
      <c r="O210" s="29">
        <v>39846</v>
      </c>
      <c r="P210" s="29">
        <v>40193</v>
      </c>
      <c r="Q210" s="42" t="s">
        <v>54</v>
      </c>
      <c r="R210" s="42" t="s">
        <v>54</v>
      </c>
      <c r="S210" s="46">
        <v>0</v>
      </c>
      <c r="T210" s="46">
        <v>13</v>
      </c>
      <c r="U210" s="46" t="s">
        <v>66</v>
      </c>
      <c r="V210" s="47">
        <v>1</v>
      </c>
      <c r="W210" s="47">
        <v>1</v>
      </c>
      <c r="X210" s="46" t="s">
        <v>56</v>
      </c>
      <c r="Y210" s="46"/>
      <c r="Z210" s="35" t="s">
        <v>57</v>
      </c>
      <c r="AA210" s="35" t="s">
        <v>57</v>
      </c>
      <c r="AB210" s="36" t="s">
        <v>56</v>
      </c>
      <c r="AC210" s="36"/>
      <c r="AD210" s="48" t="s">
        <v>57</v>
      </c>
      <c r="AE210" s="48" t="s">
        <v>1865</v>
      </c>
      <c r="AF210" s="33" t="s">
        <v>88</v>
      </c>
      <c r="AG210" s="37" t="s">
        <v>54</v>
      </c>
      <c r="AH210" s="46" t="s">
        <v>80</v>
      </c>
      <c r="AI210" s="46" t="s">
        <v>80</v>
      </c>
      <c r="AJ210" s="39">
        <v>100</v>
      </c>
      <c r="AK210" s="38">
        <v>0</v>
      </c>
      <c r="AL210" s="39">
        <v>0</v>
      </c>
      <c r="AM210" s="40"/>
      <c r="AN210" s="40"/>
      <c r="AO210" s="18">
        <f t="shared" si="24"/>
        <v>12</v>
      </c>
      <c r="AP210" s="251">
        <f t="shared" ca="1" si="25"/>
        <v>104</v>
      </c>
      <c r="AQ210" s="18" t="str">
        <f t="shared" ca="1" si="26"/>
        <v>Y</v>
      </c>
      <c r="AR210" s="18" t="str">
        <f t="shared" ref="AR210:AR241" si="29">IF(AH210="","N","Y")</f>
        <v>Y</v>
      </c>
      <c r="AS210" s="18"/>
      <c r="AT210" s="252" t="s">
        <v>88</v>
      </c>
      <c r="AU210" s="18" t="s">
        <v>54</v>
      </c>
      <c r="AV210" s="252" t="s">
        <v>73</v>
      </c>
      <c r="AW210" s="18" t="str">
        <f t="shared" si="27"/>
        <v>MS+</v>
      </c>
      <c r="AX210" s="253">
        <f t="shared" si="28"/>
        <v>100</v>
      </c>
      <c r="AY210" s="258"/>
      <c r="AZ210" s="257"/>
    </row>
    <row r="211" spans="1:52" x14ac:dyDescent="0.25">
      <c r="A211" s="24">
        <v>2009</v>
      </c>
      <c r="B211" s="24">
        <v>3</v>
      </c>
      <c r="C211" s="25" t="s">
        <v>250</v>
      </c>
      <c r="D211" s="24" t="s">
        <v>659</v>
      </c>
      <c r="E211" s="44" t="s">
        <v>660</v>
      </c>
      <c r="F211" s="24" t="s">
        <v>52</v>
      </c>
      <c r="G211" s="27" t="s">
        <v>330</v>
      </c>
      <c r="H211" s="41">
        <v>39721</v>
      </c>
      <c r="I211" s="41">
        <v>39756</v>
      </c>
      <c r="J211" s="29">
        <v>39770</v>
      </c>
      <c r="K211" s="29">
        <v>39787</v>
      </c>
      <c r="L211" s="30">
        <v>39835</v>
      </c>
      <c r="M211" s="29">
        <v>39849</v>
      </c>
      <c r="N211" s="29">
        <v>39885</v>
      </c>
      <c r="O211" s="29">
        <v>39905</v>
      </c>
      <c r="P211" s="29">
        <v>40178</v>
      </c>
      <c r="Q211" s="42" t="s">
        <v>54</v>
      </c>
      <c r="R211" s="42" t="s">
        <v>54</v>
      </c>
      <c r="S211" s="46">
        <v>0</v>
      </c>
      <c r="T211" s="46">
        <v>16</v>
      </c>
      <c r="U211" s="46" t="s">
        <v>55</v>
      </c>
      <c r="V211" s="47">
        <v>1</v>
      </c>
      <c r="W211" s="47">
        <v>1</v>
      </c>
      <c r="X211" s="46" t="s">
        <v>56</v>
      </c>
      <c r="Y211" s="46"/>
      <c r="Z211" s="35" t="s">
        <v>57</v>
      </c>
      <c r="AA211" s="35" t="s">
        <v>57</v>
      </c>
      <c r="AB211" s="48" t="s">
        <v>54</v>
      </c>
      <c r="AC211" s="48" t="s">
        <v>449</v>
      </c>
      <c r="AD211" s="46" t="s">
        <v>106</v>
      </c>
      <c r="AE211" s="46" t="s">
        <v>1865</v>
      </c>
      <c r="AF211" s="33" t="s">
        <v>88</v>
      </c>
      <c r="AG211" s="37" t="s">
        <v>54</v>
      </c>
      <c r="AH211" s="48" t="s">
        <v>80</v>
      </c>
      <c r="AI211" s="46" t="s">
        <v>60</v>
      </c>
      <c r="AJ211" s="38">
        <v>0</v>
      </c>
      <c r="AK211" s="39">
        <v>30</v>
      </c>
      <c r="AL211" s="39">
        <v>0</v>
      </c>
      <c r="AM211" s="40"/>
      <c r="AN211" s="40"/>
      <c r="AO211" s="18">
        <f t="shared" si="24"/>
        <v>11</v>
      </c>
      <c r="AP211" s="251">
        <f t="shared" ca="1" si="25"/>
        <v>105</v>
      </c>
      <c r="AQ211" s="18" t="str">
        <f t="shared" ca="1" si="26"/>
        <v>Y</v>
      </c>
      <c r="AR211" s="18" t="str">
        <f t="shared" si="29"/>
        <v>Y</v>
      </c>
      <c r="AS211" s="18"/>
      <c r="AT211" s="252" t="s">
        <v>88</v>
      </c>
      <c r="AU211" s="18" t="s">
        <v>54</v>
      </c>
      <c r="AV211" s="252" t="s">
        <v>61</v>
      </c>
      <c r="AW211" s="18">
        <f t="shared" si="27"/>
        <v>0</v>
      </c>
      <c r="AX211" s="253">
        <f t="shared" si="28"/>
        <v>30</v>
      </c>
      <c r="AY211" s="258"/>
      <c r="AZ211" s="257"/>
    </row>
    <row r="212" spans="1:52" x14ac:dyDescent="0.25">
      <c r="A212" s="24">
        <v>2009</v>
      </c>
      <c r="B212" s="24">
        <v>3</v>
      </c>
      <c r="C212" s="25" t="s">
        <v>250</v>
      </c>
      <c r="D212" s="24" t="s">
        <v>661</v>
      </c>
      <c r="E212" s="61" t="s">
        <v>662</v>
      </c>
      <c r="F212" s="57" t="s">
        <v>64</v>
      </c>
      <c r="G212" s="58" t="s">
        <v>83</v>
      </c>
      <c r="H212" s="55">
        <v>39762</v>
      </c>
      <c r="I212" s="55">
        <v>39783</v>
      </c>
      <c r="J212" s="29">
        <v>39785</v>
      </c>
      <c r="K212" s="29">
        <v>39786</v>
      </c>
      <c r="L212" s="59">
        <v>39835</v>
      </c>
      <c r="M212" s="29">
        <v>39842</v>
      </c>
      <c r="N212" s="29">
        <v>39869</v>
      </c>
      <c r="O212" s="29">
        <v>40478</v>
      </c>
      <c r="P212" s="29">
        <v>40724</v>
      </c>
      <c r="Q212" s="42" t="s">
        <v>54</v>
      </c>
      <c r="R212" s="42" t="s">
        <v>54</v>
      </c>
      <c r="S212" s="46">
        <v>0</v>
      </c>
      <c r="T212" s="46">
        <f>7+7</f>
        <v>14</v>
      </c>
      <c r="U212" s="46" t="s">
        <v>66</v>
      </c>
      <c r="V212" s="47">
        <v>2</v>
      </c>
      <c r="W212" s="47">
        <v>2</v>
      </c>
      <c r="X212" s="46" t="s">
        <v>56</v>
      </c>
      <c r="Y212" s="46"/>
      <c r="Z212" s="35" t="s">
        <v>57</v>
      </c>
      <c r="AA212" s="35" t="s">
        <v>57</v>
      </c>
      <c r="AB212" s="36" t="s">
        <v>56</v>
      </c>
      <c r="AC212" s="36"/>
      <c r="AD212" s="46" t="s">
        <v>57</v>
      </c>
      <c r="AE212" s="46" t="s">
        <v>1865</v>
      </c>
      <c r="AF212" s="33" t="s">
        <v>189</v>
      </c>
      <c r="AG212" s="37" t="s">
        <v>54</v>
      </c>
      <c r="AH212" s="46" t="s">
        <v>181</v>
      </c>
      <c r="AI212" s="46" t="s">
        <v>59</v>
      </c>
      <c r="AJ212" s="67">
        <v>450</v>
      </c>
      <c r="AK212" s="60">
        <v>0</v>
      </c>
      <c r="AL212" s="60">
        <v>0</v>
      </c>
      <c r="AM212" s="40"/>
      <c r="AN212" s="40"/>
      <c r="AO212" s="18">
        <f t="shared" si="24"/>
        <v>29</v>
      </c>
      <c r="AP212" s="251">
        <f t="shared" ca="1" si="25"/>
        <v>87</v>
      </c>
      <c r="AQ212" s="18" t="str">
        <f t="shared" ca="1" si="26"/>
        <v>Y</v>
      </c>
      <c r="AR212" s="18" t="str">
        <f t="shared" si="29"/>
        <v>Y</v>
      </c>
      <c r="AS212" s="18"/>
      <c r="AT212" s="252" t="s">
        <v>189</v>
      </c>
      <c r="AU212" s="18" t="s">
        <v>54</v>
      </c>
      <c r="AV212" s="252" t="s">
        <v>73</v>
      </c>
      <c r="AW212" s="18" t="str">
        <f t="shared" si="27"/>
        <v>MS+</v>
      </c>
      <c r="AX212" s="253">
        <f t="shared" si="28"/>
        <v>450</v>
      </c>
      <c r="AY212" s="258"/>
      <c r="AZ212" s="257"/>
    </row>
    <row r="213" spans="1:52" x14ac:dyDescent="0.25">
      <c r="A213" s="24">
        <v>2009</v>
      </c>
      <c r="B213" s="24">
        <v>3</v>
      </c>
      <c r="C213" s="25" t="s">
        <v>250</v>
      </c>
      <c r="D213" s="24" t="s">
        <v>663</v>
      </c>
      <c r="E213" s="44" t="s">
        <v>664</v>
      </c>
      <c r="F213" s="24" t="s">
        <v>64</v>
      </c>
      <c r="G213" s="27" t="s">
        <v>118</v>
      </c>
      <c r="H213" s="41">
        <v>39554</v>
      </c>
      <c r="I213" s="29">
        <v>39616</v>
      </c>
      <c r="J213" s="29">
        <v>39623</v>
      </c>
      <c r="K213" s="29">
        <v>39645</v>
      </c>
      <c r="L213" s="30">
        <v>39847</v>
      </c>
      <c r="M213" s="29">
        <v>39854</v>
      </c>
      <c r="N213" s="29">
        <v>39856</v>
      </c>
      <c r="O213" s="29">
        <v>39861</v>
      </c>
      <c r="P213" s="29">
        <v>40930</v>
      </c>
      <c r="Q213" s="42" t="s">
        <v>54</v>
      </c>
      <c r="R213" s="42" t="s">
        <v>54</v>
      </c>
      <c r="S213" s="46">
        <v>0</v>
      </c>
      <c r="T213" s="46">
        <v>16</v>
      </c>
      <c r="U213" s="46" t="s">
        <v>66</v>
      </c>
      <c r="V213" s="47">
        <v>1</v>
      </c>
      <c r="W213" s="47">
        <v>1</v>
      </c>
      <c r="X213" s="48" t="s">
        <v>514</v>
      </c>
      <c r="Y213" s="48"/>
      <c r="Z213" s="35" t="s">
        <v>57</v>
      </c>
      <c r="AA213" s="35" t="s">
        <v>57</v>
      </c>
      <c r="AB213" s="36" t="s">
        <v>56</v>
      </c>
      <c r="AC213" s="40" t="s">
        <v>411</v>
      </c>
      <c r="AD213" s="46" t="s">
        <v>149</v>
      </c>
      <c r="AE213" s="46" t="s">
        <v>1865</v>
      </c>
      <c r="AF213" s="33" t="s">
        <v>88</v>
      </c>
      <c r="AG213" s="37" t="s">
        <v>54</v>
      </c>
      <c r="AH213" s="46" t="s">
        <v>59</v>
      </c>
      <c r="AI213" s="46" t="s">
        <v>59</v>
      </c>
      <c r="AJ213" s="39">
        <v>400</v>
      </c>
      <c r="AK213" s="38">
        <v>0</v>
      </c>
      <c r="AL213" s="39">
        <v>0</v>
      </c>
      <c r="AM213" s="40"/>
      <c r="AN213" s="40"/>
      <c r="AO213" s="18">
        <f t="shared" si="24"/>
        <v>35</v>
      </c>
      <c r="AP213" s="251">
        <f t="shared" ca="1" si="25"/>
        <v>80</v>
      </c>
      <c r="AQ213" s="18" t="str">
        <f t="shared" ca="1" si="26"/>
        <v>Y</v>
      </c>
      <c r="AR213" s="18" t="str">
        <f t="shared" si="29"/>
        <v>Y</v>
      </c>
      <c r="AS213" s="18"/>
      <c r="AT213" s="252" t="s">
        <v>88</v>
      </c>
      <c r="AU213" s="18" t="s">
        <v>54</v>
      </c>
      <c r="AV213" s="252" t="s">
        <v>73</v>
      </c>
      <c r="AW213" s="18" t="str">
        <f t="shared" si="27"/>
        <v>MS+</v>
      </c>
      <c r="AX213" s="253">
        <f t="shared" si="28"/>
        <v>400</v>
      </c>
      <c r="AY213" s="258"/>
      <c r="AZ213" s="257"/>
    </row>
    <row r="214" spans="1:52" x14ac:dyDescent="0.25">
      <c r="A214" s="24">
        <v>2009</v>
      </c>
      <c r="B214" s="24">
        <v>3</v>
      </c>
      <c r="C214" s="25" t="s">
        <v>250</v>
      </c>
      <c r="D214" s="25" t="s">
        <v>665</v>
      </c>
      <c r="E214" s="44" t="s">
        <v>666</v>
      </c>
      <c r="F214" s="24" t="s">
        <v>64</v>
      </c>
      <c r="G214" s="27" t="s">
        <v>65</v>
      </c>
      <c r="H214" s="41">
        <v>39667</v>
      </c>
      <c r="I214" s="41">
        <v>39714</v>
      </c>
      <c r="J214" s="29">
        <v>39776</v>
      </c>
      <c r="K214" s="29">
        <v>39778</v>
      </c>
      <c r="L214" s="30">
        <v>39861</v>
      </c>
      <c r="M214" s="29">
        <v>40064</v>
      </c>
      <c r="N214" s="29">
        <v>40081</v>
      </c>
      <c r="O214" s="29">
        <v>42250</v>
      </c>
      <c r="P214" s="29">
        <v>42255</v>
      </c>
      <c r="Q214" s="42" t="s">
        <v>54</v>
      </c>
      <c r="R214" s="42" t="s">
        <v>54</v>
      </c>
      <c r="S214" s="46">
        <v>0</v>
      </c>
      <c r="T214" s="46">
        <v>9</v>
      </c>
      <c r="U214" s="46" t="s">
        <v>66</v>
      </c>
      <c r="V214" s="47">
        <v>1</v>
      </c>
      <c r="W214" s="47">
        <v>2</v>
      </c>
      <c r="X214" s="48" t="s">
        <v>514</v>
      </c>
      <c r="Y214" s="48"/>
      <c r="Z214" s="35" t="s">
        <v>57</v>
      </c>
      <c r="AA214" s="35" t="s">
        <v>57</v>
      </c>
      <c r="AB214" s="36" t="s">
        <v>56</v>
      </c>
      <c r="AC214" s="40" t="s">
        <v>667</v>
      </c>
      <c r="AD214" s="46" t="s">
        <v>72</v>
      </c>
      <c r="AE214" s="46" t="s">
        <v>1865</v>
      </c>
      <c r="AF214" s="40" t="s">
        <v>668</v>
      </c>
      <c r="AG214" s="37" t="s">
        <v>54</v>
      </c>
      <c r="AH214" s="68" t="s">
        <v>59</v>
      </c>
      <c r="AI214" s="68" t="s">
        <v>59</v>
      </c>
      <c r="AJ214" s="39">
        <v>330</v>
      </c>
      <c r="AK214" s="38">
        <v>0</v>
      </c>
      <c r="AL214" s="39">
        <v>0</v>
      </c>
      <c r="AM214" s="40"/>
      <c r="AN214" s="40"/>
      <c r="AO214" s="18">
        <f t="shared" si="24"/>
        <v>79</v>
      </c>
      <c r="AP214" s="251">
        <f t="shared" ca="1" si="25"/>
        <v>36</v>
      </c>
      <c r="AQ214" s="18" t="str">
        <f t="shared" ca="1" si="26"/>
        <v>Y</v>
      </c>
      <c r="AR214" s="18" t="str">
        <f t="shared" si="29"/>
        <v>Y</v>
      </c>
      <c r="AS214" s="18"/>
      <c r="AT214" s="252" t="s">
        <v>668</v>
      </c>
      <c r="AU214" s="18" t="s">
        <v>54</v>
      </c>
      <c r="AV214" s="252" t="s">
        <v>73</v>
      </c>
      <c r="AW214" s="18" t="str">
        <f t="shared" si="27"/>
        <v>MS+</v>
      </c>
      <c r="AX214" s="253">
        <f t="shared" si="28"/>
        <v>330</v>
      </c>
      <c r="AY214" s="258"/>
      <c r="AZ214" s="257"/>
    </row>
    <row r="215" spans="1:52" x14ac:dyDescent="0.25">
      <c r="A215" s="24">
        <v>2009</v>
      </c>
      <c r="B215" s="24">
        <v>3</v>
      </c>
      <c r="C215" s="25" t="s">
        <v>250</v>
      </c>
      <c r="D215" s="24" t="s">
        <v>669</v>
      </c>
      <c r="E215" s="69" t="s">
        <v>670</v>
      </c>
      <c r="F215" s="63" t="s">
        <v>69</v>
      </c>
      <c r="G215" s="64" t="s">
        <v>70</v>
      </c>
      <c r="H215" s="55">
        <v>39804</v>
      </c>
      <c r="I215" s="55">
        <v>39828</v>
      </c>
      <c r="J215" s="62">
        <v>39828</v>
      </c>
      <c r="K215" s="62">
        <v>39841</v>
      </c>
      <c r="L215" s="65">
        <v>39875</v>
      </c>
      <c r="M215" s="29">
        <v>39876</v>
      </c>
      <c r="N215" s="29">
        <v>40037</v>
      </c>
      <c r="O215" s="29">
        <v>40037</v>
      </c>
      <c r="P215" s="29">
        <v>40543</v>
      </c>
      <c r="Q215" s="42" t="s">
        <v>54</v>
      </c>
      <c r="R215" s="42" t="s">
        <v>54</v>
      </c>
      <c r="S215" s="46">
        <v>0</v>
      </c>
      <c r="T215" s="46">
        <v>14</v>
      </c>
      <c r="U215" s="46" t="s">
        <v>66</v>
      </c>
      <c r="V215" s="47">
        <v>1</v>
      </c>
      <c r="W215" s="47">
        <v>0</v>
      </c>
      <c r="X215" s="48" t="s">
        <v>514</v>
      </c>
      <c r="Y215" s="48"/>
      <c r="Z215" s="35" t="s">
        <v>57</v>
      </c>
      <c r="AA215" s="35" t="s">
        <v>57</v>
      </c>
      <c r="AB215" s="36" t="s">
        <v>56</v>
      </c>
      <c r="AC215" s="36"/>
      <c r="AD215" s="46" t="s">
        <v>57</v>
      </c>
      <c r="AE215" s="46" t="s">
        <v>1865</v>
      </c>
      <c r="AF215" s="33" t="s">
        <v>189</v>
      </c>
      <c r="AG215" s="37">
        <v>5</v>
      </c>
      <c r="AH215" s="48" t="s">
        <v>79</v>
      </c>
      <c r="AI215" s="46" t="s">
        <v>59</v>
      </c>
      <c r="AJ215" s="66">
        <v>2000</v>
      </c>
      <c r="AK215" s="38">
        <v>0</v>
      </c>
      <c r="AL215" s="39">
        <v>0</v>
      </c>
      <c r="AM215" s="40"/>
      <c r="AN215" s="40"/>
      <c r="AO215" s="18">
        <f t="shared" si="24"/>
        <v>21</v>
      </c>
      <c r="AP215" s="251">
        <f t="shared" ca="1" si="25"/>
        <v>93</v>
      </c>
      <c r="AQ215" s="18" t="str">
        <f t="shared" ca="1" si="26"/>
        <v>Y</v>
      </c>
      <c r="AR215" s="18" t="str">
        <f t="shared" si="29"/>
        <v>Y</v>
      </c>
      <c r="AS215" s="18"/>
      <c r="AT215" s="252" t="s">
        <v>189</v>
      </c>
      <c r="AU215" s="18" t="s">
        <v>54</v>
      </c>
      <c r="AV215" s="252" t="s">
        <v>73</v>
      </c>
      <c r="AW215" s="18" t="str">
        <f t="shared" si="27"/>
        <v>MS+</v>
      </c>
      <c r="AX215" s="253">
        <f t="shared" si="28"/>
        <v>2000</v>
      </c>
      <c r="AY215" s="258"/>
      <c r="AZ215" s="257"/>
    </row>
    <row r="216" spans="1:52" x14ac:dyDescent="0.25">
      <c r="A216" s="24">
        <v>2009</v>
      </c>
      <c r="B216" s="24">
        <v>3</v>
      </c>
      <c r="C216" s="25" t="s">
        <v>250</v>
      </c>
      <c r="D216" s="24" t="s">
        <v>671</v>
      </c>
      <c r="E216" s="44" t="s">
        <v>672</v>
      </c>
      <c r="F216" s="24" t="s">
        <v>135</v>
      </c>
      <c r="G216" s="27" t="s">
        <v>200</v>
      </c>
      <c r="H216" s="41">
        <v>38846</v>
      </c>
      <c r="I216" s="41">
        <v>39706</v>
      </c>
      <c r="J216" s="29">
        <v>40081</v>
      </c>
      <c r="K216" s="29">
        <v>39827</v>
      </c>
      <c r="L216" s="30">
        <v>39877</v>
      </c>
      <c r="M216" s="29">
        <v>39902</v>
      </c>
      <c r="N216" s="29">
        <v>39988</v>
      </c>
      <c r="O216" s="29">
        <v>40008</v>
      </c>
      <c r="P216" s="29">
        <v>40268</v>
      </c>
      <c r="Q216" s="42" t="s">
        <v>54</v>
      </c>
      <c r="R216" s="42" t="s">
        <v>54</v>
      </c>
      <c r="S216" s="46">
        <v>20</v>
      </c>
      <c r="T216" s="46">
        <v>8</v>
      </c>
      <c r="U216" s="46" t="s">
        <v>66</v>
      </c>
      <c r="V216" s="47">
        <v>1</v>
      </c>
      <c r="W216" s="47">
        <v>1</v>
      </c>
      <c r="X216" s="68" t="s">
        <v>56</v>
      </c>
      <c r="Y216" s="48"/>
      <c r="Z216" s="35" t="s">
        <v>57</v>
      </c>
      <c r="AA216" s="35" t="s">
        <v>57</v>
      </c>
      <c r="AB216" s="36" t="s">
        <v>56</v>
      </c>
      <c r="AC216" s="40" t="s">
        <v>673</v>
      </c>
      <c r="AD216" s="46" t="s">
        <v>72</v>
      </c>
      <c r="AE216" s="46" t="s">
        <v>1865</v>
      </c>
      <c r="AF216" s="33" t="s">
        <v>360</v>
      </c>
      <c r="AG216" s="37" t="s">
        <v>54</v>
      </c>
      <c r="AH216" s="48" t="s">
        <v>59</v>
      </c>
      <c r="AI216" s="46" t="s">
        <v>181</v>
      </c>
      <c r="AJ216" s="39">
        <v>50</v>
      </c>
      <c r="AK216" s="38">
        <v>0</v>
      </c>
      <c r="AL216" s="39">
        <v>0</v>
      </c>
      <c r="AM216" s="40"/>
      <c r="AN216" s="40"/>
      <c r="AO216" s="18">
        <f t="shared" si="24"/>
        <v>12</v>
      </c>
      <c r="AP216" s="251">
        <f t="shared" ca="1" si="25"/>
        <v>102</v>
      </c>
      <c r="AQ216" s="18" t="str">
        <f t="shared" ca="1" si="26"/>
        <v>Y</v>
      </c>
      <c r="AR216" s="18" t="str">
        <f t="shared" si="29"/>
        <v>Y</v>
      </c>
      <c r="AS216" s="185"/>
      <c r="AT216" s="252" t="s">
        <v>360</v>
      </c>
      <c r="AU216" s="18" t="s">
        <v>54</v>
      </c>
      <c r="AV216" s="252" t="s">
        <v>73</v>
      </c>
      <c r="AW216" s="18" t="str">
        <f t="shared" si="27"/>
        <v>MS+</v>
      </c>
      <c r="AX216" s="253">
        <f t="shared" si="28"/>
        <v>50</v>
      </c>
      <c r="AY216" s="258"/>
      <c r="AZ216" s="257"/>
    </row>
    <row r="217" spans="1:52" x14ac:dyDescent="0.25">
      <c r="A217" s="24">
        <v>2009</v>
      </c>
      <c r="B217" s="24">
        <v>3</v>
      </c>
      <c r="C217" s="25" t="s">
        <v>250</v>
      </c>
      <c r="D217" s="63" t="s">
        <v>674</v>
      </c>
      <c r="E217" s="61" t="s">
        <v>675</v>
      </c>
      <c r="F217" s="63" t="s">
        <v>64</v>
      </c>
      <c r="G217" s="64" t="s">
        <v>115</v>
      </c>
      <c r="H217" s="55">
        <v>39763</v>
      </c>
      <c r="I217" s="55">
        <v>39793</v>
      </c>
      <c r="J217" s="62">
        <v>39800</v>
      </c>
      <c r="K217" s="62">
        <v>39839</v>
      </c>
      <c r="L217" s="65">
        <v>39877</v>
      </c>
      <c r="M217" s="29">
        <v>40339</v>
      </c>
      <c r="N217" s="29">
        <v>40350</v>
      </c>
      <c r="O217" s="29">
        <v>40527</v>
      </c>
      <c r="P217" s="29">
        <v>40543</v>
      </c>
      <c r="Q217" s="42" t="s">
        <v>54</v>
      </c>
      <c r="R217" s="42" t="s">
        <v>54</v>
      </c>
      <c r="S217" s="46">
        <v>0</v>
      </c>
      <c r="T217" s="46">
        <f>9+7</f>
        <v>16</v>
      </c>
      <c r="U217" s="46" t="s">
        <v>66</v>
      </c>
      <c r="V217" s="47">
        <v>2</v>
      </c>
      <c r="W217" s="47">
        <v>2</v>
      </c>
      <c r="X217" s="46" t="s">
        <v>56</v>
      </c>
      <c r="Y217" s="46"/>
      <c r="Z217" s="35" t="s">
        <v>57</v>
      </c>
      <c r="AA217" s="35" t="s">
        <v>57</v>
      </c>
      <c r="AB217" s="36" t="s">
        <v>56</v>
      </c>
      <c r="AC217" s="36"/>
      <c r="AD217" s="48" t="s">
        <v>57</v>
      </c>
      <c r="AE217" s="48" t="s">
        <v>1865</v>
      </c>
      <c r="AF217" s="33" t="s">
        <v>189</v>
      </c>
      <c r="AG217" s="37" t="s">
        <v>54</v>
      </c>
      <c r="AH217" s="48" t="s">
        <v>59</v>
      </c>
      <c r="AI217" s="46" t="s">
        <v>193</v>
      </c>
      <c r="AJ217" s="66">
        <v>1300</v>
      </c>
      <c r="AK217" s="38">
        <v>0</v>
      </c>
      <c r="AL217" s="39">
        <v>0</v>
      </c>
      <c r="AM217" s="40"/>
      <c r="AN217" s="40"/>
      <c r="AO217" s="18">
        <f t="shared" si="24"/>
        <v>21</v>
      </c>
      <c r="AP217" s="251">
        <f t="shared" ca="1" si="25"/>
        <v>93</v>
      </c>
      <c r="AQ217" s="18" t="str">
        <f t="shared" ca="1" si="26"/>
        <v>Y</v>
      </c>
      <c r="AR217" s="18" t="str">
        <f t="shared" si="29"/>
        <v>Y</v>
      </c>
      <c r="AS217" s="18"/>
      <c r="AT217" s="252" t="s">
        <v>189</v>
      </c>
      <c r="AU217" s="18" t="s">
        <v>54</v>
      </c>
      <c r="AV217" s="252" t="s">
        <v>61</v>
      </c>
      <c r="AW217" s="18">
        <f t="shared" si="27"/>
        <v>0</v>
      </c>
      <c r="AX217" s="253">
        <f t="shared" si="28"/>
        <v>1300</v>
      </c>
      <c r="AY217" s="258"/>
      <c r="AZ217" s="257"/>
    </row>
    <row r="218" spans="1:52" x14ac:dyDescent="0.25">
      <c r="A218" s="24">
        <v>2009</v>
      </c>
      <c r="B218" s="24">
        <v>3</v>
      </c>
      <c r="C218" s="25" t="s">
        <v>250</v>
      </c>
      <c r="D218" s="24" t="s">
        <v>676</v>
      </c>
      <c r="E218" s="44" t="s">
        <v>677</v>
      </c>
      <c r="F218" s="24" t="s">
        <v>52</v>
      </c>
      <c r="G218" s="27" t="s">
        <v>184</v>
      </c>
      <c r="H218" s="41">
        <v>39793</v>
      </c>
      <c r="I218" s="41">
        <v>39826</v>
      </c>
      <c r="J218" s="29">
        <v>39835</v>
      </c>
      <c r="K218" s="29">
        <v>39846</v>
      </c>
      <c r="L218" s="30">
        <v>39889</v>
      </c>
      <c r="M218" s="29">
        <v>39891</v>
      </c>
      <c r="N218" s="29">
        <v>39910</v>
      </c>
      <c r="O218" s="29">
        <v>39930</v>
      </c>
      <c r="P218" s="29">
        <v>40359</v>
      </c>
      <c r="Q218" s="42" t="s">
        <v>54</v>
      </c>
      <c r="R218" s="42" t="s">
        <v>54</v>
      </c>
      <c r="S218" s="46">
        <v>10</v>
      </c>
      <c r="T218" s="46">
        <v>8</v>
      </c>
      <c r="U218" s="46" t="s">
        <v>55</v>
      </c>
      <c r="V218" s="47">
        <v>1</v>
      </c>
      <c r="W218" s="47">
        <v>1</v>
      </c>
      <c r="X218" s="46" t="s">
        <v>56</v>
      </c>
      <c r="Y218" s="46"/>
      <c r="Z218" s="35" t="s">
        <v>57</v>
      </c>
      <c r="AA218" s="35" t="s">
        <v>57</v>
      </c>
      <c r="AB218" s="36" t="s">
        <v>56</v>
      </c>
      <c r="AC218" s="40" t="s">
        <v>506</v>
      </c>
      <c r="AD218" s="46" t="s">
        <v>106</v>
      </c>
      <c r="AE218" s="46" t="s">
        <v>1865</v>
      </c>
      <c r="AF218" s="33" t="s">
        <v>88</v>
      </c>
      <c r="AG218" s="37" t="s">
        <v>54</v>
      </c>
      <c r="AH218" s="46" t="s">
        <v>59</v>
      </c>
      <c r="AI218" s="46" t="s">
        <v>80</v>
      </c>
      <c r="AJ218" s="38">
        <v>0</v>
      </c>
      <c r="AK218" s="39">
        <v>80</v>
      </c>
      <c r="AL218" s="39">
        <v>0</v>
      </c>
      <c r="AM218" s="40"/>
      <c r="AN218" s="40"/>
      <c r="AO218" s="18">
        <f t="shared" si="24"/>
        <v>15</v>
      </c>
      <c r="AP218" s="251">
        <f t="shared" ca="1" si="25"/>
        <v>99</v>
      </c>
      <c r="AQ218" s="18" t="str">
        <f t="shared" ca="1" si="26"/>
        <v>Y</v>
      </c>
      <c r="AR218" s="18" t="str">
        <f t="shared" si="29"/>
        <v>Y</v>
      </c>
      <c r="AS218" s="18"/>
      <c r="AT218" s="252" t="s">
        <v>88</v>
      </c>
      <c r="AU218" s="18" t="s">
        <v>54</v>
      </c>
      <c r="AV218" s="252" t="s">
        <v>73</v>
      </c>
      <c r="AW218" s="18" t="str">
        <f t="shared" si="27"/>
        <v>MS+</v>
      </c>
      <c r="AX218" s="253">
        <f t="shared" si="28"/>
        <v>80</v>
      </c>
      <c r="AY218" s="258"/>
      <c r="AZ218" s="257"/>
    </row>
    <row r="219" spans="1:52" x14ac:dyDescent="0.25">
      <c r="A219" s="24">
        <v>2009</v>
      </c>
      <c r="B219" s="24">
        <v>3</v>
      </c>
      <c r="C219" s="25" t="s">
        <v>250</v>
      </c>
      <c r="D219" s="24" t="s">
        <v>678</v>
      </c>
      <c r="E219" s="26" t="s">
        <v>679</v>
      </c>
      <c r="F219" s="24" t="s">
        <v>130</v>
      </c>
      <c r="G219" s="27" t="s">
        <v>131</v>
      </c>
      <c r="H219" s="41">
        <v>39471</v>
      </c>
      <c r="I219" s="41">
        <v>39800</v>
      </c>
      <c r="J219" s="29">
        <v>39825</v>
      </c>
      <c r="K219" s="29">
        <v>39849</v>
      </c>
      <c r="L219" s="30">
        <v>39891</v>
      </c>
      <c r="M219" s="29">
        <v>39955</v>
      </c>
      <c r="N219" s="29">
        <v>40038</v>
      </c>
      <c r="O219" s="29">
        <v>40079</v>
      </c>
      <c r="P219" s="29">
        <v>40178</v>
      </c>
      <c r="Q219" s="42" t="s">
        <v>54</v>
      </c>
      <c r="R219" s="42" t="s">
        <v>54</v>
      </c>
      <c r="S219" s="46">
        <v>0</v>
      </c>
      <c r="T219" s="46">
        <v>9</v>
      </c>
      <c r="U219" s="46" t="s">
        <v>66</v>
      </c>
      <c r="V219" s="47">
        <v>1</v>
      </c>
      <c r="W219" s="47">
        <v>1</v>
      </c>
      <c r="X219" s="46" t="s">
        <v>56</v>
      </c>
      <c r="Y219" s="46"/>
      <c r="Z219" s="35" t="s">
        <v>57</v>
      </c>
      <c r="AA219" s="35" t="s">
        <v>57</v>
      </c>
      <c r="AB219" s="36" t="s">
        <v>56</v>
      </c>
      <c r="AC219" s="40" t="s">
        <v>680</v>
      </c>
      <c r="AD219" s="46" t="s">
        <v>72</v>
      </c>
      <c r="AE219" s="46" t="s">
        <v>1865</v>
      </c>
      <c r="AF219" s="33" t="s">
        <v>360</v>
      </c>
      <c r="AG219" s="37" t="s">
        <v>54</v>
      </c>
      <c r="AH219" s="46" t="s">
        <v>181</v>
      </c>
      <c r="AI219" s="46" t="s">
        <v>80</v>
      </c>
      <c r="AJ219" s="38">
        <v>132.69999999999999</v>
      </c>
      <c r="AK219" s="38">
        <v>0</v>
      </c>
      <c r="AL219" s="39">
        <v>0</v>
      </c>
      <c r="AM219" s="40"/>
      <c r="AN219" s="40"/>
      <c r="AO219" s="18">
        <f t="shared" si="24"/>
        <v>9</v>
      </c>
      <c r="AP219" s="251">
        <f t="shared" ca="1" si="25"/>
        <v>105</v>
      </c>
      <c r="AQ219" s="18" t="str">
        <f t="shared" ca="1" si="26"/>
        <v>Y</v>
      </c>
      <c r="AR219" s="18" t="str">
        <f t="shared" si="29"/>
        <v>Y</v>
      </c>
      <c r="AS219" s="18"/>
      <c r="AT219" s="252" t="s">
        <v>360</v>
      </c>
      <c r="AU219" s="18" t="s">
        <v>54</v>
      </c>
      <c r="AV219" s="252" t="s">
        <v>73</v>
      </c>
      <c r="AW219" s="18" t="str">
        <f t="shared" si="27"/>
        <v>MS+</v>
      </c>
      <c r="AX219" s="253">
        <f t="shared" si="28"/>
        <v>132.69999999999999</v>
      </c>
      <c r="AY219" s="258"/>
      <c r="AZ219" s="257"/>
    </row>
    <row r="220" spans="1:52" x14ac:dyDescent="0.25">
      <c r="A220" s="24">
        <v>2009</v>
      </c>
      <c r="B220" s="24">
        <v>3</v>
      </c>
      <c r="C220" s="25" t="s">
        <v>250</v>
      </c>
      <c r="D220" s="24" t="s">
        <v>681</v>
      </c>
      <c r="E220" s="44" t="s">
        <v>682</v>
      </c>
      <c r="F220" s="24" t="s">
        <v>52</v>
      </c>
      <c r="G220" s="27" t="s">
        <v>109</v>
      </c>
      <c r="H220" s="41">
        <v>39643</v>
      </c>
      <c r="I220" s="41">
        <v>39786</v>
      </c>
      <c r="J220" s="29">
        <v>39791</v>
      </c>
      <c r="K220" s="29">
        <v>39862</v>
      </c>
      <c r="L220" s="30">
        <v>39896</v>
      </c>
      <c r="M220" s="29">
        <v>39927</v>
      </c>
      <c r="N220" s="29">
        <v>40301</v>
      </c>
      <c r="O220" s="29">
        <v>40340</v>
      </c>
      <c r="P220" s="29">
        <v>40359</v>
      </c>
      <c r="Q220" s="42" t="s">
        <v>54</v>
      </c>
      <c r="R220" s="42" t="s">
        <v>54</v>
      </c>
      <c r="S220" s="46">
        <v>0</v>
      </c>
      <c r="T220" s="46">
        <v>7</v>
      </c>
      <c r="U220" s="46" t="s">
        <v>55</v>
      </c>
      <c r="V220" s="47">
        <v>1</v>
      </c>
      <c r="W220" s="47">
        <v>1</v>
      </c>
      <c r="X220" s="46" t="s">
        <v>56</v>
      </c>
      <c r="Y220" s="46"/>
      <c r="Z220" s="35" t="s">
        <v>57</v>
      </c>
      <c r="AA220" s="35" t="s">
        <v>57</v>
      </c>
      <c r="AB220" s="36" t="s">
        <v>56</v>
      </c>
      <c r="AC220" s="40" t="s">
        <v>683</v>
      </c>
      <c r="AD220" s="48" t="s">
        <v>72</v>
      </c>
      <c r="AE220" s="48" t="s">
        <v>1865</v>
      </c>
      <c r="AF220" s="33" t="s">
        <v>360</v>
      </c>
      <c r="AG220" s="37" t="s">
        <v>54</v>
      </c>
      <c r="AH220" s="46" t="s">
        <v>80</v>
      </c>
      <c r="AI220" s="40" t="s">
        <v>60</v>
      </c>
      <c r="AJ220" s="38">
        <v>0</v>
      </c>
      <c r="AK220" s="38">
        <v>40</v>
      </c>
      <c r="AL220" s="39">
        <v>0</v>
      </c>
      <c r="AM220" s="40"/>
      <c r="AN220" s="40"/>
      <c r="AO220" s="18">
        <f t="shared" si="24"/>
        <v>15</v>
      </c>
      <c r="AP220" s="251">
        <f t="shared" ca="1" si="25"/>
        <v>99</v>
      </c>
      <c r="AQ220" s="18" t="str">
        <f t="shared" ca="1" si="26"/>
        <v>Y</v>
      </c>
      <c r="AR220" s="18" t="str">
        <f t="shared" si="29"/>
        <v>Y</v>
      </c>
      <c r="AS220" s="18"/>
      <c r="AT220" s="328" t="s">
        <v>360</v>
      </c>
      <c r="AU220" s="18" t="s">
        <v>54</v>
      </c>
      <c r="AV220" s="252" t="s">
        <v>61</v>
      </c>
      <c r="AW220" s="18">
        <f t="shared" si="27"/>
        <v>0</v>
      </c>
      <c r="AX220" s="253">
        <f t="shared" si="28"/>
        <v>40</v>
      </c>
      <c r="AY220" s="258"/>
      <c r="AZ220" s="257"/>
    </row>
    <row r="221" spans="1:52" x14ac:dyDescent="0.25">
      <c r="A221" s="24">
        <v>2009</v>
      </c>
      <c r="B221" s="24">
        <v>3</v>
      </c>
      <c r="C221" s="25" t="s">
        <v>250</v>
      </c>
      <c r="D221" s="24" t="s">
        <v>684</v>
      </c>
      <c r="E221" s="44" t="s">
        <v>685</v>
      </c>
      <c r="F221" s="24" t="s">
        <v>130</v>
      </c>
      <c r="G221" s="27" t="s">
        <v>686</v>
      </c>
      <c r="H221" s="41">
        <v>39631</v>
      </c>
      <c r="I221" s="41">
        <v>39821</v>
      </c>
      <c r="J221" s="29">
        <v>39839</v>
      </c>
      <c r="K221" s="29">
        <v>39864</v>
      </c>
      <c r="L221" s="30">
        <v>39896</v>
      </c>
      <c r="M221" s="29">
        <v>39944</v>
      </c>
      <c r="N221" s="29">
        <v>40036</v>
      </c>
      <c r="O221" s="29">
        <v>40533</v>
      </c>
      <c r="P221" s="29">
        <v>40724</v>
      </c>
      <c r="Q221" s="42" t="s">
        <v>54</v>
      </c>
      <c r="R221" s="42" t="s">
        <v>54</v>
      </c>
      <c r="S221" s="46">
        <v>42</v>
      </c>
      <c r="T221" s="46">
        <f>6+10</f>
        <v>16</v>
      </c>
      <c r="U221" s="46" t="s">
        <v>66</v>
      </c>
      <c r="V221" s="47">
        <v>2</v>
      </c>
      <c r="W221" s="47">
        <v>2</v>
      </c>
      <c r="X221" s="46" t="s">
        <v>56</v>
      </c>
      <c r="Y221" s="46"/>
      <c r="Z221" s="35" t="s">
        <v>57</v>
      </c>
      <c r="AA221" s="35" t="s">
        <v>57</v>
      </c>
      <c r="AB221" s="36" t="s">
        <v>56</v>
      </c>
      <c r="AC221" s="36"/>
      <c r="AD221" s="46" t="s">
        <v>57</v>
      </c>
      <c r="AE221" s="46" t="s">
        <v>1865</v>
      </c>
      <c r="AF221" s="33" t="s">
        <v>189</v>
      </c>
      <c r="AG221" s="37" t="s">
        <v>54</v>
      </c>
      <c r="AH221" s="40" t="s">
        <v>80</v>
      </c>
      <c r="AI221" s="40" t="s">
        <v>60</v>
      </c>
      <c r="AJ221" s="39">
        <v>250</v>
      </c>
      <c r="AK221" s="38">
        <v>0</v>
      </c>
      <c r="AL221" s="39">
        <v>0</v>
      </c>
      <c r="AM221" s="40"/>
      <c r="AN221" s="40"/>
      <c r="AO221" s="18">
        <f t="shared" si="24"/>
        <v>27</v>
      </c>
      <c r="AP221" s="251">
        <f t="shared" ca="1" si="25"/>
        <v>87</v>
      </c>
      <c r="AQ221" s="18" t="str">
        <f t="shared" ca="1" si="26"/>
        <v>Y</v>
      </c>
      <c r="AR221" s="18" t="str">
        <f t="shared" si="29"/>
        <v>Y</v>
      </c>
      <c r="AS221" s="18"/>
      <c r="AT221" s="252" t="s">
        <v>189</v>
      </c>
      <c r="AU221" s="18" t="s">
        <v>54</v>
      </c>
      <c r="AV221" s="252" t="s">
        <v>61</v>
      </c>
      <c r="AW221" s="18">
        <f t="shared" si="27"/>
        <v>0</v>
      </c>
      <c r="AX221" s="253">
        <f t="shared" si="28"/>
        <v>250</v>
      </c>
      <c r="AY221" s="258"/>
      <c r="AZ221" s="257"/>
    </row>
    <row r="222" spans="1:52" x14ac:dyDescent="0.25">
      <c r="A222" s="24">
        <v>2009</v>
      </c>
      <c r="B222" s="24">
        <v>3</v>
      </c>
      <c r="C222" s="25" t="s">
        <v>250</v>
      </c>
      <c r="D222" s="63" t="s">
        <v>687</v>
      </c>
      <c r="E222" s="61" t="s">
        <v>688</v>
      </c>
      <c r="F222" s="63" t="s">
        <v>76</v>
      </c>
      <c r="G222" s="64" t="s">
        <v>77</v>
      </c>
      <c r="H222" s="55">
        <v>39797</v>
      </c>
      <c r="I222" s="55">
        <v>39835</v>
      </c>
      <c r="J222" s="62">
        <v>39839</v>
      </c>
      <c r="K222" s="62">
        <v>39842</v>
      </c>
      <c r="L222" s="65">
        <v>39898</v>
      </c>
      <c r="M222" s="29">
        <v>39898</v>
      </c>
      <c r="N222" s="29">
        <v>39899</v>
      </c>
      <c r="O222" s="29">
        <v>39902</v>
      </c>
      <c r="P222" s="29">
        <v>40268</v>
      </c>
      <c r="Q222" s="42" t="s">
        <v>54</v>
      </c>
      <c r="R222" s="42" t="s">
        <v>54</v>
      </c>
      <c r="S222" s="46">
        <v>10</v>
      </c>
      <c r="T222" s="46">
        <v>10</v>
      </c>
      <c r="U222" s="46" t="s">
        <v>55</v>
      </c>
      <c r="V222" s="47">
        <v>1</v>
      </c>
      <c r="W222" s="47">
        <v>1</v>
      </c>
      <c r="X222" s="46" t="s">
        <v>56</v>
      </c>
      <c r="Y222" s="46"/>
      <c r="Z222" s="35" t="s">
        <v>57</v>
      </c>
      <c r="AA222" s="35" t="s">
        <v>57</v>
      </c>
      <c r="AB222" s="48" t="s">
        <v>54</v>
      </c>
      <c r="AC222" s="36"/>
      <c r="AD222" s="48" t="s">
        <v>57</v>
      </c>
      <c r="AE222" s="48" t="s">
        <v>1865</v>
      </c>
      <c r="AF222" s="33" t="s">
        <v>88</v>
      </c>
      <c r="AG222" s="37" t="s">
        <v>54</v>
      </c>
      <c r="AH222" s="40" t="s">
        <v>60</v>
      </c>
      <c r="AI222" s="40" t="s">
        <v>60</v>
      </c>
      <c r="AJ222" s="38">
        <v>0</v>
      </c>
      <c r="AK222" s="66">
        <v>500</v>
      </c>
      <c r="AL222" s="38">
        <v>0</v>
      </c>
      <c r="AM222" s="40"/>
      <c r="AN222" s="40"/>
      <c r="AO222" s="18">
        <f t="shared" si="24"/>
        <v>12</v>
      </c>
      <c r="AP222" s="251">
        <f t="shared" ca="1" si="25"/>
        <v>102</v>
      </c>
      <c r="AQ222" s="18" t="str">
        <f t="shared" ca="1" si="26"/>
        <v>Y</v>
      </c>
      <c r="AR222" s="18" t="str">
        <f t="shared" si="29"/>
        <v>Y</v>
      </c>
      <c r="AS222" s="18"/>
      <c r="AT222" s="252" t="s">
        <v>88</v>
      </c>
      <c r="AU222" s="18" t="s">
        <v>54</v>
      </c>
      <c r="AV222" s="252" t="s">
        <v>61</v>
      </c>
      <c r="AW222" s="18">
        <f t="shared" si="27"/>
        <v>0</v>
      </c>
      <c r="AX222" s="253">
        <f t="shared" si="28"/>
        <v>500</v>
      </c>
      <c r="AY222" s="258"/>
      <c r="AZ222" s="257"/>
    </row>
    <row r="223" spans="1:52" x14ac:dyDescent="0.25">
      <c r="A223" s="24">
        <v>2009</v>
      </c>
      <c r="B223" s="24">
        <v>3</v>
      </c>
      <c r="C223" s="25" t="s">
        <v>250</v>
      </c>
      <c r="D223" s="24" t="s">
        <v>689</v>
      </c>
      <c r="E223" s="27" t="s">
        <v>690</v>
      </c>
      <c r="F223" s="24" t="s">
        <v>135</v>
      </c>
      <c r="G223" s="27" t="s">
        <v>302</v>
      </c>
      <c r="H223" s="41">
        <v>39504</v>
      </c>
      <c r="I223" s="41">
        <v>39804</v>
      </c>
      <c r="J223" s="29">
        <v>39804</v>
      </c>
      <c r="K223" s="29">
        <v>39856</v>
      </c>
      <c r="L223" s="30">
        <v>39898</v>
      </c>
      <c r="M223" s="29">
        <v>39924</v>
      </c>
      <c r="N223" s="29">
        <v>39939</v>
      </c>
      <c r="O223" s="29">
        <v>39969</v>
      </c>
      <c r="P223" s="29">
        <v>40086</v>
      </c>
      <c r="Q223" s="42" t="s">
        <v>54</v>
      </c>
      <c r="R223" s="42" t="s">
        <v>54</v>
      </c>
      <c r="S223" s="46">
        <v>18</v>
      </c>
      <c r="T223" s="46">
        <v>7</v>
      </c>
      <c r="U223" s="46" t="s">
        <v>55</v>
      </c>
      <c r="V223" s="47">
        <v>1</v>
      </c>
      <c r="W223" s="47">
        <v>1</v>
      </c>
      <c r="X223" s="46" t="s">
        <v>56</v>
      </c>
      <c r="Y223" s="46"/>
      <c r="Z223" s="35" t="s">
        <v>54</v>
      </c>
      <c r="AA223" s="35" t="s">
        <v>57</v>
      </c>
      <c r="AB223" s="36" t="s">
        <v>56</v>
      </c>
      <c r="AC223" s="40" t="s">
        <v>303</v>
      </c>
      <c r="AD223" s="46" t="s">
        <v>149</v>
      </c>
      <c r="AE223" s="46" t="s">
        <v>1865</v>
      </c>
      <c r="AF223" s="33" t="s">
        <v>88</v>
      </c>
      <c r="AG223" s="37" t="s">
        <v>54</v>
      </c>
      <c r="AH223" s="40" t="s">
        <v>59</v>
      </c>
      <c r="AI223" s="40" t="s">
        <v>59</v>
      </c>
      <c r="AJ223" s="38">
        <v>0</v>
      </c>
      <c r="AK223" s="39">
        <v>20</v>
      </c>
      <c r="AL223" s="39">
        <v>0</v>
      </c>
      <c r="AM223" s="40"/>
      <c r="AN223" s="40"/>
      <c r="AO223" s="18">
        <f t="shared" si="24"/>
        <v>6</v>
      </c>
      <c r="AP223" s="251">
        <f t="shared" ca="1" si="25"/>
        <v>108</v>
      </c>
      <c r="AQ223" s="18" t="str">
        <f t="shared" ca="1" si="26"/>
        <v>Y</v>
      </c>
      <c r="AR223" s="18" t="str">
        <f t="shared" si="29"/>
        <v>Y</v>
      </c>
      <c r="AS223" s="18"/>
      <c r="AT223" s="252" t="s">
        <v>88</v>
      </c>
      <c r="AU223" s="18" t="s">
        <v>54</v>
      </c>
      <c r="AV223" s="252" t="s">
        <v>73</v>
      </c>
      <c r="AW223" s="18" t="str">
        <f t="shared" si="27"/>
        <v>MS+</v>
      </c>
      <c r="AX223" s="253">
        <f t="shared" si="28"/>
        <v>20</v>
      </c>
      <c r="AY223" s="258"/>
      <c r="AZ223" s="257"/>
    </row>
    <row r="224" spans="1:52" x14ac:dyDescent="0.25">
      <c r="A224" s="24">
        <v>2009</v>
      </c>
      <c r="B224" s="24">
        <v>3</v>
      </c>
      <c r="C224" s="25" t="s">
        <v>250</v>
      </c>
      <c r="D224" s="57" t="s">
        <v>691</v>
      </c>
      <c r="E224" s="61" t="s">
        <v>692</v>
      </c>
      <c r="F224" s="57" t="s">
        <v>52</v>
      </c>
      <c r="G224" s="58" t="s">
        <v>338</v>
      </c>
      <c r="H224" s="41">
        <v>39828</v>
      </c>
      <c r="I224" s="41">
        <v>39849</v>
      </c>
      <c r="J224" s="29">
        <v>39862</v>
      </c>
      <c r="K224" s="29">
        <v>39862</v>
      </c>
      <c r="L224" s="59">
        <v>39902</v>
      </c>
      <c r="M224" s="29">
        <v>39912</v>
      </c>
      <c r="N224" s="29">
        <v>39923</v>
      </c>
      <c r="O224" s="29">
        <v>39944</v>
      </c>
      <c r="P224" s="29">
        <v>40238</v>
      </c>
      <c r="Q224" s="42" t="s">
        <v>54</v>
      </c>
      <c r="R224" s="42" t="s">
        <v>54</v>
      </c>
      <c r="S224" s="46">
        <v>0</v>
      </c>
      <c r="T224" s="46">
        <v>9</v>
      </c>
      <c r="U224" s="46" t="s">
        <v>55</v>
      </c>
      <c r="V224" s="47">
        <v>1</v>
      </c>
      <c r="W224" s="47">
        <v>1</v>
      </c>
      <c r="X224" s="46" t="s">
        <v>56</v>
      </c>
      <c r="Y224" s="46"/>
      <c r="Z224" s="35" t="s">
        <v>54</v>
      </c>
      <c r="AA224" s="35" t="s">
        <v>57</v>
      </c>
      <c r="AB224" s="36" t="s">
        <v>56</v>
      </c>
      <c r="AC224" s="36"/>
      <c r="AD224" s="46" t="s">
        <v>57</v>
      </c>
      <c r="AE224" s="46" t="s">
        <v>1865</v>
      </c>
      <c r="AF224" s="33" t="s">
        <v>88</v>
      </c>
      <c r="AG224" s="37" t="s">
        <v>54</v>
      </c>
      <c r="AH224" s="48" t="s">
        <v>80</v>
      </c>
      <c r="AI224" s="48" t="s">
        <v>80</v>
      </c>
      <c r="AJ224" s="38">
        <v>0</v>
      </c>
      <c r="AK224" s="38">
        <v>5</v>
      </c>
      <c r="AL224" s="38">
        <v>0</v>
      </c>
      <c r="AM224" s="40"/>
      <c r="AN224" s="40"/>
      <c r="AO224" s="18">
        <f t="shared" si="24"/>
        <v>12</v>
      </c>
      <c r="AP224" s="251">
        <f t="shared" ca="1" si="25"/>
        <v>102</v>
      </c>
      <c r="AQ224" s="18" t="str">
        <f t="shared" ca="1" si="26"/>
        <v>Y</v>
      </c>
      <c r="AR224" s="18" t="str">
        <f t="shared" si="29"/>
        <v>Y</v>
      </c>
      <c r="AS224" s="18"/>
      <c r="AT224" s="252" t="s">
        <v>88</v>
      </c>
      <c r="AU224" s="18" t="s">
        <v>54</v>
      </c>
      <c r="AV224" s="252" t="s">
        <v>73</v>
      </c>
      <c r="AW224" s="18" t="str">
        <f t="shared" si="27"/>
        <v>MS+</v>
      </c>
      <c r="AX224" s="253">
        <f t="shared" si="28"/>
        <v>5</v>
      </c>
      <c r="AY224" s="258"/>
      <c r="AZ224" s="257"/>
    </row>
    <row r="225" spans="1:52" x14ac:dyDescent="0.25">
      <c r="A225" s="24">
        <v>2009</v>
      </c>
      <c r="B225" s="24">
        <v>3</v>
      </c>
      <c r="C225" s="25" t="s">
        <v>250</v>
      </c>
      <c r="D225" s="57" t="s">
        <v>693</v>
      </c>
      <c r="E225" s="56" t="s">
        <v>694</v>
      </c>
      <c r="F225" s="57" t="s">
        <v>52</v>
      </c>
      <c r="G225" s="58" t="s">
        <v>511</v>
      </c>
      <c r="H225" s="41">
        <v>39728</v>
      </c>
      <c r="I225" s="41">
        <v>39801</v>
      </c>
      <c r="J225" s="29">
        <v>39839</v>
      </c>
      <c r="K225" s="29">
        <v>39846</v>
      </c>
      <c r="L225" s="59">
        <v>39903</v>
      </c>
      <c r="M225" s="29">
        <v>39917</v>
      </c>
      <c r="N225" s="29">
        <v>39923</v>
      </c>
      <c r="O225" s="29">
        <v>39932</v>
      </c>
      <c r="P225" s="29">
        <v>40178</v>
      </c>
      <c r="Q225" s="42" t="s">
        <v>54</v>
      </c>
      <c r="R225" s="42" t="s">
        <v>54</v>
      </c>
      <c r="S225" s="46">
        <v>5</v>
      </c>
      <c r="T225" s="46">
        <v>12</v>
      </c>
      <c r="U225" s="46" t="s">
        <v>55</v>
      </c>
      <c r="V225" s="47">
        <v>1</v>
      </c>
      <c r="W225" s="47">
        <v>1</v>
      </c>
      <c r="X225" s="46" t="s">
        <v>56</v>
      </c>
      <c r="Y225" s="46"/>
      <c r="Z225" s="35" t="s">
        <v>54</v>
      </c>
      <c r="AA225" s="35" t="s">
        <v>57</v>
      </c>
      <c r="AB225" s="36" t="s">
        <v>56</v>
      </c>
      <c r="AC225" s="36"/>
      <c r="AD225" s="46" t="s">
        <v>57</v>
      </c>
      <c r="AE225" s="46" t="s">
        <v>1865</v>
      </c>
      <c r="AF225" s="33" t="s">
        <v>360</v>
      </c>
      <c r="AG225" s="37" t="s">
        <v>54</v>
      </c>
      <c r="AH225" s="48" t="s">
        <v>59</v>
      </c>
      <c r="AI225" s="48" t="s">
        <v>80</v>
      </c>
      <c r="AJ225" s="38">
        <v>0</v>
      </c>
      <c r="AK225" s="60">
        <v>150</v>
      </c>
      <c r="AL225" s="38">
        <v>0</v>
      </c>
      <c r="AM225" s="40"/>
      <c r="AN225" s="40"/>
      <c r="AO225" s="18">
        <f t="shared" si="24"/>
        <v>9</v>
      </c>
      <c r="AP225" s="251">
        <f t="shared" ca="1" si="25"/>
        <v>105</v>
      </c>
      <c r="AQ225" s="18" t="str">
        <f t="shared" ca="1" si="26"/>
        <v>Y</v>
      </c>
      <c r="AR225" s="18" t="str">
        <f t="shared" si="29"/>
        <v>Y</v>
      </c>
      <c r="AS225" s="18"/>
      <c r="AT225" s="252" t="s">
        <v>360</v>
      </c>
      <c r="AU225" s="18" t="s">
        <v>54</v>
      </c>
      <c r="AV225" s="252" t="s">
        <v>73</v>
      </c>
      <c r="AW225" s="18" t="str">
        <f t="shared" si="27"/>
        <v>MS+</v>
      </c>
      <c r="AX225" s="253">
        <f t="shared" si="28"/>
        <v>150</v>
      </c>
      <c r="AY225" s="258"/>
      <c r="AZ225" s="257"/>
    </row>
    <row r="226" spans="1:52" x14ac:dyDescent="0.25">
      <c r="A226" s="24">
        <v>2009</v>
      </c>
      <c r="B226" s="24">
        <v>3</v>
      </c>
      <c r="C226" s="25" t="s">
        <v>250</v>
      </c>
      <c r="D226" s="57" t="s">
        <v>695</v>
      </c>
      <c r="E226" s="61" t="s">
        <v>696</v>
      </c>
      <c r="F226" s="57" t="s">
        <v>52</v>
      </c>
      <c r="G226" s="58" t="s">
        <v>345</v>
      </c>
      <c r="H226" s="41">
        <v>39699</v>
      </c>
      <c r="I226" s="41">
        <v>39825</v>
      </c>
      <c r="J226" s="29">
        <v>39861</v>
      </c>
      <c r="K226" s="29">
        <v>39863</v>
      </c>
      <c r="L226" s="59">
        <v>39903</v>
      </c>
      <c r="M226" s="29">
        <v>39944</v>
      </c>
      <c r="N226" s="29">
        <v>39955</v>
      </c>
      <c r="O226" s="29">
        <v>39969</v>
      </c>
      <c r="P226" s="29">
        <v>40908</v>
      </c>
      <c r="Q226" s="42" t="s">
        <v>54</v>
      </c>
      <c r="R226" s="42" t="s">
        <v>54</v>
      </c>
      <c r="S226" s="46">
        <v>0</v>
      </c>
      <c r="T226" s="46">
        <v>10</v>
      </c>
      <c r="U226" s="46" t="s">
        <v>66</v>
      </c>
      <c r="V226" s="47">
        <v>1</v>
      </c>
      <c r="W226" s="47">
        <v>1</v>
      </c>
      <c r="X226" s="48" t="s">
        <v>514</v>
      </c>
      <c r="Y226" s="48"/>
      <c r="Z226" s="35" t="s">
        <v>57</v>
      </c>
      <c r="AA226" s="35" t="s">
        <v>54</v>
      </c>
      <c r="AB226" s="36" t="s">
        <v>56</v>
      </c>
      <c r="AC226" s="40" t="s">
        <v>346</v>
      </c>
      <c r="AD226" s="46" t="s">
        <v>106</v>
      </c>
      <c r="AE226" s="46" t="s">
        <v>1865</v>
      </c>
      <c r="AF226" s="33" t="s">
        <v>88</v>
      </c>
      <c r="AG226" s="37" t="s">
        <v>54</v>
      </c>
      <c r="AH226" s="48" t="s">
        <v>79</v>
      </c>
      <c r="AI226" s="48" t="s">
        <v>79</v>
      </c>
      <c r="AJ226" s="60">
        <v>100</v>
      </c>
      <c r="AK226" s="38">
        <v>0</v>
      </c>
      <c r="AL226" s="38">
        <v>0</v>
      </c>
      <c r="AM226" s="40"/>
      <c r="AN226" s="40"/>
      <c r="AO226" s="18">
        <f t="shared" si="24"/>
        <v>33</v>
      </c>
      <c r="AP226" s="251">
        <f t="shared" ca="1" si="25"/>
        <v>81</v>
      </c>
      <c r="AQ226" s="18" t="str">
        <f t="shared" ca="1" si="26"/>
        <v>Y</v>
      </c>
      <c r="AR226" s="18" t="str">
        <f t="shared" si="29"/>
        <v>Y</v>
      </c>
      <c r="AS226" s="18"/>
      <c r="AT226" s="252" t="s">
        <v>88</v>
      </c>
      <c r="AU226" s="18" t="s">
        <v>54</v>
      </c>
      <c r="AV226" s="252" t="s">
        <v>73</v>
      </c>
      <c r="AW226" s="18" t="str">
        <f t="shared" si="27"/>
        <v>MS+</v>
      </c>
      <c r="AX226" s="253">
        <f t="shared" si="28"/>
        <v>100</v>
      </c>
      <c r="AY226" s="258"/>
      <c r="AZ226" s="257"/>
    </row>
    <row r="227" spans="1:52" x14ac:dyDescent="0.25">
      <c r="A227" s="70">
        <v>2009</v>
      </c>
      <c r="B227" s="70">
        <v>4</v>
      </c>
      <c r="C227" s="71" t="s">
        <v>697</v>
      </c>
      <c r="D227" s="70" t="s">
        <v>698</v>
      </c>
      <c r="E227" s="72" t="s">
        <v>699</v>
      </c>
      <c r="F227" s="73" t="s">
        <v>52</v>
      </c>
      <c r="G227" s="72" t="s">
        <v>184</v>
      </c>
      <c r="H227" s="74">
        <v>39657</v>
      </c>
      <c r="I227" s="74">
        <v>39729</v>
      </c>
      <c r="J227" s="75">
        <v>39857</v>
      </c>
      <c r="K227" s="75">
        <v>39862</v>
      </c>
      <c r="L227" s="76">
        <v>39905</v>
      </c>
      <c r="M227" s="74">
        <v>39930</v>
      </c>
      <c r="N227" s="74">
        <v>39930</v>
      </c>
      <c r="O227" s="74">
        <v>40127</v>
      </c>
      <c r="P227" s="74">
        <v>40359</v>
      </c>
      <c r="Q227" s="73" t="s">
        <v>54</v>
      </c>
      <c r="R227" s="73" t="s">
        <v>54</v>
      </c>
      <c r="S227" s="77">
        <v>7</v>
      </c>
      <c r="T227" s="77">
        <v>6</v>
      </c>
      <c r="U227" s="77" t="s">
        <v>55</v>
      </c>
      <c r="V227" s="78">
        <v>1</v>
      </c>
      <c r="W227" s="78">
        <v>1</v>
      </c>
      <c r="X227" s="77" t="s">
        <v>56</v>
      </c>
      <c r="Y227" s="77"/>
      <c r="Z227" s="79" t="s">
        <v>57</v>
      </c>
      <c r="AA227" s="79" t="s">
        <v>57</v>
      </c>
      <c r="AB227" s="80" t="s">
        <v>56</v>
      </c>
      <c r="AC227" s="81" t="s">
        <v>700</v>
      </c>
      <c r="AD227" s="77" t="s">
        <v>72</v>
      </c>
      <c r="AE227" s="77" t="s">
        <v>1865</v>
      </c>
      <c r="AF227" s="77" t="s">
        <v>360</v>
      </c>
      <c r="AG227" s="82" t="s">
        <v>54</v>
      </c>
      <c r="AH227" s="77" t="s">
        <v>59</v>
      </c>
      <c r="AI227" s="83" t="s">
        <v>59</v>
      </c>
      <c r="AJ227" s="84">
        <v>0</v>
      </c>
      <c r="AK227" s="85">
        <v>6</v>
      </c>
      <c r="AL227" s="85">
        <v>0</v>
      </c>
      <c r="AM227" s="79"/>
      <c r="AN227" s="79"/>
      <c r="AO227" s="18">
        <f t="shared" si="24"/>
        <v>14</v>
      </c>
      <c r="AP227" s="251">
        <f t="shared" ca="1" si="25"/>
        <v>99</v>
      </c>
      <c r="AQ227" s="18" t="str">
        <f t="shared" ca="1" si="26"/>
        <v>Y</v>
      </c>
      <c r="AR227" s="18" t="str">
        <f t="shared" si="29"/>
        <v>Y</v>
      </c>
      <c r="AS227" s="18"/>
      <c r="AT227" s="252" t="s">
        <v>360</v>
      </c>
      <c r="AU227" s="18" t="s">
        <v>54</v>
      </c>
      <c r="AV227" s="252" t="s">
        <v>73</v>
      </c>
      <c r="AW227" s="18" t="str">
        <f t="shared" si="27"/>
        <v>MS+</v>
      </c>
      <c r="AX227" s="253">
        <f t="shared" si="28"/>
        <v>6</v>
      </c>
      <c r="AY227" s="258"/>
      <c r="AZ227" s="257"/>
    </row>
    <row r="228" spans="1:52" x14ac:dyDescent="0.25">
      <c r="A228" s="70">
        <v>2009</v>
      </c>
      <c r="B228" s="70">
        <v>4</v>
      </c>
      <c r="C228" s="71" t="s">
        <v>697</v>
      </c>
      <c r="D228" s="70" t="s">
        <v>701</v>
      </c>
      <c r="E228" s="86" t="s">
        <v>702</v>
      </c>
      <c r="F228" s="87" t="s">
        <v>64</v>
      </c>
      <c r="G228" s="86" t="s">
        <v>65</v>
      </c>
      <c r="H228" s="74">
        <v>39777</v>
      </c>
      <c r="I228" s="88">
        <v>39839</v>
      </c>
      <c r="J228" s="75">
        <v>39847</v>
      </c>
      <c r="K228" s="75">
        <v>39856</v>
      </c>
      <c r="L228" s="89">
        <v>39912</v>
      </c>
      <c r="M228" s="74">
        <v>40064</v>
      </c>
      <c r="N228" s="74">
        <v>40112</v>
      </c>
      <c r="O228" s="74">
        <v>42250</v>
      </c>
      <c r="P228" s="74">
        <v>42255</v>
      </c>
      <c r="Q228" s="73" t="s">
        <v>54</v>
      </c>
      <c r="R228" s="73" t="s">
        <v>54</v>
      </c>
      <c r="S228" s="77">
        <v>19</v>
      </c>
      <c r="T228" s="77">
        <v>8</v>
      </c>
      <c r="U228" s="77" t="s">
        <v>66</v>
      </c>
      <c r="V228" s="78">
        <v>1</v>
      </c>
      <c r="W228" s="78">
        <v>2</v>
      </c>
      <c r="X228" s="81" t="s">
        <v>514</v>
      </c>
      <c r="Y228" s="81"/>
      <c r="Z228" s="79" t="s">
        <v>57</v>
      </c>
      <c r="AA228" s="79" t="s">
        <v>57</v>
      </c>
      <c r="AB228" s="80" t="s">
        <v>56</v>
      </c>
      <c r="AC228" s="81" t="s">
        <v>416</v>
      </c>
      <c r="AD228" s="77" t="s">
        <v>106</v>
      </c>
      <c r="AE228" s="77" t="s">
        <v>1865</v>
      </c>
      <c r="AF228" s="83" t="s">
        <v>668</v>
      </c>
      <c r="AG228" s="82" t="s">
        <v>54</v>
      </c>
      <c r="AH228" s="83" t="s">
        <v>59</v>
      </c>
      <c r="AI228" s="83" t="s">
        <v>59</v>
      </c>
      <c r="AJ228" s="85">
        <v>330</v>
      </c>
      <c r="AK228" s="84">
        <v>0</v>
      </c>
      <c r="AL228" s="85">
        <v>0</v>
      </c>
      <c r="AM228" s="79"/>
      <c r="AN228" s="79"/>
      <c r="AO228" s="18">
        <f t="shared" si="24"/>
        <v>77</v>
      </c>
      <c r="AP228" s="251">
        <f t="shared" ca="1" si="25"/>
        <v>36</v>
      </c>
      <c r="AQ228" s="18" t="str">
        <f t="shared" ca="1" si="26"/>
        <v>Y</v>
      </c>
      <c r="AR228" s="18" t="str">
        <f t="shared" si="29"/>
        <v>Y</v>
      </c>
      <c r="AS228" s="18"/>
      <c r="AT228" s="252" t="s">
        <v>668</v>
      </c>
      <c r="AU228" s="18" t="s">
        <v>54</v>
      </c>
      <c r="AV228" s="252" t="s">
        <v>73</v>
      </c>
      <c r="AW228" s="18" t="str">
        <f t="shared" si="27"/>
        <v>MS+</v>
      </c>
      <c r="AX228" s="253">
        <f t="shared" si="28"/>
        <v>330</v>
      </c>
      <c r="AY228" s="258"/>
      <c r="AZ228" s="257"/>
    </row>
    <row r="229" spans="1:52" x14ac:dyDescent="0.25">
      <c r="A229" s="70">
        <v>2009</v>
      </c>
      <c r="B229" s="70">
        <v>4</v>
      </c>
      <c r="C229" s="71" t="s">
        <v>697</v>
      </c>
      <c r="D229" s="90" t="s">
        <v>703</v>
      </c>
      <c r="E229" s="91" t="s">
        <v>704</v>
      </c>
      <c r="F229" s="90" t="s">
        <v>64</v>
      </c>
      <c r="G229" s="92" t="s">
        <v>139</v>
      </c>
      <c r="H229" s="74">
        <v>39758</v>
      </c>
      <c r="I229" s="88">
        <v>39848</v>
      </c>
      <c r="J229" s="75">
        <v>39867</v>
      </c>
      <c r="K229" s="75">
        <v>39868</v>
      </c>
      <c r="L229" s="76">
        <v>39917</v>
      </c>
      <c r="M229" s="74">
        <v>40330</v>
      </c>
      <c r="N229" s="74">
        <v>40332</v>
      </c>
      <c r="O229" s="74">
        <v>40358</v>
      </c>
      <c r="P229" s="74">
        <v>41152</v>
      </c>
      <c r="Q229" s="73" t="s">
        <v>54</v>
      </c>
      <c r="R229" s="73" t="s">
        <v>54</v>
      </c>
      <c r="S229" s="77">
        <v>0</v>
      </c>
      <c r="T229" s="77">
        <v>2</v>
      </c>
      <c r="U229" s="77" t="s">
        <v>66</v>
      </c>
      <c r="V229" s="78">
        <v>1</v>
      </c>
      <c r="W229" s="78">
        <v>2</v>
      </c>
      <c r="X229" s="81" t="s">
        <v>602</v>
      </c>
      <c r="Y229" s="81"/>
      <c r="Z229" s="79" t="s">
        <v>57</v>
      </c>
      <c r="AA229" s="79" t="s">
        <v>57</v>
      </c>
      <c r="AB229" s="80" t="s">
        <v>56</v>
      </c>
      <c r="AC229" s="80"/>
      <c r="AD229" s="77" t="s">
        <v>57</v>
      </c>
      <c r="AE229" s="77" t="s">
        <v>1865</v>
      </c>
      <c r="AF229" s="77" t="s">
        <v>360</v>
      </c>
      <c r="AG229" s="82" t="s">
        <v>54</v>
      </c>
      <c r="AH229" s="81" t="s">
        <v>80</v>
      </c>
      <c r="AI229" s="83" t="s">
        <v>80</v>
      </c>
      <c r="AJ229" s="93">
        <v>85</v>
      </c>
      <c r="AK229" s="85">
        <v>0</v>
      </c>
      <c r="AL229" s="85">
        <v>0</v>
      </c>
      <c r="AM229" s="79"/>
      <c r="AN229" s="79"/>
      <c r="AO229" s="18">
        <f t="shared" si="24"/>
        <v>40</v>
      </c>
      <c r="AP229" s="251">
        <f t="shared" ca="1" si="25"/>
        <v>73</v>
      </c>
      <c r="AQ229" s="18" t="str">
        <f t="shared" ca="1" si="26"/>
        <v>Y</v>
      </c>
      <c r="AR229" s="18" t="str">
        <f t="shared" si="29"/>
        <v>Y</v>
      </c>
      <c r="AS229" s="18"/>
      <c r="AT229" s="252" t="s">
        <v>360</v>
      </c>
      <c r="AU229" s="18" t="s">
        <v>54</v>
      </c>
      <c r="AV229" s="252" t="s">
        <v>73</v>
      </c>
      <c r="AW229" s="18" t="str">
        <f t="shared" si="27"/>
        <v>MS+</v>
      </c>
      <c r="AX229" s="253">
        <f t="shared" si="28"/>
        <v>85</v>
      </c>
      <c r="AY229" s="258"/>
      <c r="AZ229" s="257"/>
    </row>
    <row r="230" spans="1:52" x14ac:dyDescent="0.25">
      <c r="A230" s="70">
        <v>2009</v>
      </c>
      <c r="B230" s="70">
        <v>4</v>
      </c>
      <c r="C230" s="71" t="s">
        <v>697</v>
      </c>
      <c r="D230" s="90" t="s">
        <v>705</v>
      </c>
      <c r="E230" s="91" t="s">
        <v>706</v>
      </c>
      <c r="F230" s="90" t="s">
        <v>52</v>
      </c>
      <c r="G230" s="92" t="s">
        <v>539</v>
      </c>
      <c r="H230" s="74">
        <v>39849</v>
      </c>
      <c r="I230" s="74">
        <v>39867</v>
      </c>
      <c r="J230" s="75">
        <v>39884</v>
      </c>
      <c r="K230" s="75">
        <v>39884</v>
      </c>
      <c r="L230" s="76">
        <v>39924</v>
      </c>
      <c r="M230" s="74">
        <v>39926</v>
      </c>
      <c r="N230" s="74">
        <v>39996</v>
      </c>
      <c r="O230" s="74">
        <v>40029</v>
      </c>
      <c r="P230" s="74">
        <v>40178</v>
      </c>
      <c r="Q230" s="73" t="s">
        <v>54</v>
      </c>
      <c r="R230" s="73" t="s">
        <v>54</v>
      </c>
      <c r="S230" s="77">
        <v>8</v>
      </c>
      <c r="T230" s="77">
        <v>9</v>
      </c>
      <c r="U230" s="77" t="s">
        <v>55</v>
      </c>
      <c r="V230" s="78">
        <v>1</v>
      </c>
      <c r="W230" s="78">
        <v>1</v>
      </c>
      <c r="X230" s="77" t="s">
        <v>56</v>
      </c>
      <c r="Y230" s="77"/>
      <c r="Z230" s="79" t="s">
        <v>54</v>
      </c>
      <c r="AA230" s="79" t="s">
        <v>57</v>
      </c>
      <c r="AB230" s="80" t="s">
        <v>56</v>
      </c>
      <c r="AC230" s="80"/>
      <c r="AD230" s="77" t="s">
        <v>57</v>
      </c>
      <c r="AE230" s="77" t="s">
        <v>1865</v>
      </c>
      <c r="AF230" s="77" t="s">
        <v>360</v>
      </c>
      <c r="AG230" s="82" t="s">
        <v>54</v>
      </c>
      <c r="AH230" s="81" t="s">
        <v>80</v>
      </c>
      <c r="AI230" s="83" t="s">
        <v>80</v>
      </c>
      <c r="AJ230" s="84">
        <v>0</v>
      </c>
      <c r="AK230" s="93">
        <v>20</v>
      </c>
      <c r="AL230" s="84">
        <v>0</v>
      </c>
      <c r="AM230" s="79"/>
      <c r="AN230" s="79"/>
      <c r="AO230" s="18">
        <f t="shared" si="24"/>
        <v>8</v>
      </c>
      <c r="AP230" s="251">
        <f t="shared" ca="1" si="25"/>
        <v>105</v>
      </c>
      <c r="AQ230" s="18" t="str">
        <f t="shared" ca="1" si="26"/>
        <v>Y</v>
      </c>
      <c r="AR230" s="18" t="str">
        <f t="shared" si="29"/>
        <v>Y</v>
      </c>
      <c r="AS230" s="18"/>
      <c r="AT230" s="252" t="s">
        <v>360</v>
      </c>
      <c r="AU230" s="18" t="s">
        <v>54</v>
      </c>
      <c r="AV230" s="252" t="s">
        <v>73</v>
      </c>
      <c r="AW230" s="18" t="str">
        <f t="shared" si="27"/>
        <v>MS+</v>
      </c>
      <c r="AX230" s="253">
        <f t="shared" si="28"/>
        <v>20</v>
      </c>
      <c r="AY230" s="258"/>
      <c r="AZ230" s="257"/>
    </row>
    <row r="231" spans="1:52" x14ac:dyDescent="0.25">
      <c r="A231" s="70">
        <v>2009</v>
      </c>
      <c r="B231" s="70">
        <v>4</v>
      </c>
      <c r="C231" s="71" t="s">
        <v>697</v>
      </c>
      <c r="D231" s="94" t="s">
        <v>707</v>
      </c>
      <c r="E231" s="91" t="s">
        <v>708</v>
      </c>
      <c r="F231" s="94" t="s">
        <v>64</v>
      </c>
      <c r="G231" s="95" t="s">
        <v>320</v>
      </c>
      <c r="H231" s="88">
        <v>39850</v>
      </c>
      <c r="I231" s="88">
        <v>39867</v>
      </c>
      <c r="J231" s="96">
        <v>39883</v>
      </c>
      <c r="K231" s="96">
        <v>39883</v>
      </c>
      <c r="L231" s="97">
        <v>39924</v>
      </c>
      <c r="M231" s="74">
        <v>39966</v>
      </c>
      <c r="N231" s="74">
        <v>40025</v>
      </c>
      <c r="O231" s="74">
        <v>40030</v>
      </c>
      <c r="P231" s="74">
        <v>40298</v>
      </c>
      <c r="Q231" s="73" t="s">
        <v>54</v>
      </c>
      <c r="R231" s="73" t="s">
        <v>54</v>
      </c>
      <c r="S231" s="77">
        <v>0</v>
      </c>
      <c r="T231" s="77">
        <v>11</v>
      </c>
      <c r="U231" s="77" t="s">
        <v>66</v>
      </c>
      <c r="V231" s="78">
        <v>1</v>
      </c>
      <c r="W231" s="78">
        <v>1</v>
      </c>
      <c r="X231" s="77" t="s">
        <v>56</v>
      </c>
      <c r="Y231" s="77"/>
      <c r="Z231" s="79" t="s">
        <v>57</v>
      </c>
      <c r="AA231" s="79" t="s">
        <v>57</v>
      </c>
      <c r="AB231" s="80" t="s">
        <v>56</v>
      </c>
      <c r="AC231" s="80"/>
      <c r="AD231" s="77" t="s">
        <v>57</v>
      </c>
      <c r="AE231" s="77" t="s">
        <v>1865</v>
      </c>
      <c r="AF231" s="77" t="s">
        <v>360</v>
      </c>
      <c r="AG231" s="82" t="s">
        <v>54</v>
      </c>
      <c r="AH231" s="81" t="s">
        <v>80</v>
      </c>
      <c r="AI231" s="83" t="s">
        <v>80</v>
      </c>
      <c r="AJ231" s="98">
        <v>80</v>
      </c>
      <c r="AK231" s="84">
        <v>0</v>
      </c>
      <c r="AL231" s="85">
        <v>0</v>
      </c>
      <c r="AM231" s="79"/>
      <c r="AN231" s="79"/>
      <c r="AO231" s="18">
        <f t="shared" si="24"/>
        <v>12</v>
      </c>
      <c r="AP231" s="251">
        <f t="shared" ca="1" si="25"/>
        <v>101</v>
      </c>
      <c r="AQ231" s="18" t="str">
        <f t="shared" ca="1" si="26"/>
        <v>Y</v>
      </c>
      <c r="AR231" s="18" t="str">
        <f t="shared" si="29"/>
        <v>Y</v>
      </c>
      <c r="AS231" s="18"/>
      <c r="AT231" s="252" t="s">
        <v>360</v>
      </c>
      <c r="AU231" s="18" t="s">
        <v>54</v>
      </c>
      <c r="AV231" s="252" t="s">
        <v>73</v>
      </c>
      <c r="AW231" s="18" t="str">
        <f t="shared" si="27"/>
        <v>MS+</v>
      </c>
      <c r="AX231" s="253">
        <f t="shared" si="28"/>
        <v>80</v>
      </c>
      <c r="AY231" s="258"/>
      <c r="AZ231" s="257"/>
    </row>
    <row r="232" spans="1:52" x14ac:dyDescent="0.25">
      <c r="A232" s="70">
        <v>2009</v>
      </c>
      <c r="B232" s="70">
        <v>4</v>
      </c>
      <c r="C232" s="71" t="s">
        <v>697</v>
      </c>
      <c r="D232" s="94" t="s">
        <v>709</v>
      </c>
      <c r="E232" s="91" t="s">
        <v>710</v>
      </c>
      <c r="F232" s="94" t="s">
        <v>64</v>
      </c>
      <c r="G232" s="95" t="s">
        <v>601</v>
      </c>
      <c r="H232" s="88">
        <v>39800</v>
      </c>
      <c r="I232" s="88">
        <v>39848</v>
      </c>
      <c r="J232" s="96">
        <v>39854</v>
      </c>
      <c r="K232" s="96">
        <v>39888</v>
      </c>
      <c r="L232" s="97">
        <v>39933</v>
      </c>
      <c r="M232" s="74">
        <v>39975</v>
      </c>
      <c r="N232" s="74">
        <v>40410</v>
      </c>
      <c r="O232" s="74">
        <v>40436</v>
      </c>
      <c r="P232" s="74">
        <v>40436</v>
      </c>
      <c r="Q232" s="73" t="s">
        <v>54</v>
      </c>
      <c r="R232" s="73" t="s">
        <v>54</v>
      </c>
      <c r="S232" s="77">
        <v>0</v>
      </c>
      <c r="T232" s="77">
        <v>13</v>
      </c>
      <c r="U232" s="77" t="s">
        <v>66</v>
      </c>
      <c r="V232" s="78">
        <v>1</v>
      </c>
      <c r="W232" s="78">
        <v>2</v>
      </c>
      <c r="X232" s="81" t="s">
        <v>514</v>
      </c>
      <c r="Y232" s="81"/>
      <c r="Z232" s="79" t="s">
        <v>57</v>
      </c>
      <c r="AA232" s="79" t="s">
        <v>57</v>
      </c>
      <c r="AB232" s="80" t="s">
        <v>56</v>
      </c>
      <c r="AC232" s="80"/>
      <c r="AD232" s="77" t="s">
        <v>57</v>
      </c>
      <c r="AE232" s="77" t="s">
        <v>1865</v>
      </c>
      <c r="AF232" s="77" t="s">
        <v>189</v>
      </c>
      <c r="AG232" s="82" t="s">
        <v>54</v>
      </c>
      <c r="AH232" s="81" t="s">
        <v>181</v>
      </c>
      <c r="AI232" s="83" t="s">
        <v>181</v>
      </c>
      <c r="AJ232" s="98">
        <v>500</v>
      </c>
      <c r="AK232" s="84">
        <v>0</v>
      </c>
      <c r="AL232" s="85">
        <v>0</v>
      </c>
      <c r="AM232" s="79"/>
      <c r="AN232" s="79"/>
      <c r="AO232" s="18">
        <f t="shared" si="24"/>
        <v>17</v>
      </c>
      <c r="AP232" s="251">
        <f t="shared" ca="1" si="25"/>
        <v>96</v>
      </c>
      <c r="AQ232" s="18" t="str">
        <f t="shared" ca="1" si="26"/>
        <v>Y</v>
      </c>
      <c r="AR232" s="18" t="str">
        <f t="shared" si="29"/>
        <v>Y</v>
      </c>
      <c r="AS232" s="18"/>
      <c r="AT232" s="252" t="s">
        <v>189</v>
      </c>
      <c r="AU232" s="18" t="s">
        <v>54</v>
      </c>
      <c r="AV232" s="252" t="s">
        <v>73</v>
      </c>
      <c r="AW232" s="18" t="str">
        <f t="shared" si="27"/>
        <v>MS+</v>
      </c>
      <c r="AX232" s="253">
        <f t="shared" si="28"/>
        <v>500</v>
      </c>
      <c r="AY232" s="258"/>
      <c r="AZ232" s="257"/>
    </row>
    <row r="233" spans="1:52" x14ac:dyDescent="0.25">
      <c r="A233" s="70">
        <v>2009</v>
      </c>
      <c r="B233" s="70">
        <v>4</v>
      </c>
      <c r="C233" s="71" t="s">
        <v>697</v>
      </c>
      <c r="D233" s="90" t="s">
        <v>711</v>
      </c>
      <c r="E233" s="99" t="s">
        <v>712</v>
      </c>
      <c r="F233" s="90" t="s">
        <v>64</v>
      </c>
      <c r="G233" s="92" t="s">
        <v>713</v>
      </c>
      <c r="H233" s="88">
        <v>39797</v>
      </c>
      <c r="I233" s="88">
        <v>39877</v>
      </c>
      <c r="J233" s="100">
        <v>39885</v>
      </c>
      <c r="K233" s="100">
        <v>39891</v>
      </c>
      <c r="L233" s="97">
        <v>39938</v>
      </c>
      <c r="M233" s="74">
        <v>39959</v>
      </c>
      <c r="N233" s="74">
        <v>40051</v>
      </c>
      <c r="O233" s="74">
        <v>40064</v>
      </c>
      <c r="P233" s="74">
        <v>40603</v>
      </c>
      <c r="Q233" s="73" t="s">
        <v>54</v>
      </c>
      <c r="R233" s="73" t="s">
        <v>54</v>
      </c>
      <c r="S233" s="77">
        <v>0</v>
      </c>
      <c r="T233" s="77">
        <v>8</v>
      </c>
      <c r="U233" s="82" t="s">
        <v>66</v>
      </c>
      <c r="V233" s="78">
        <v>1</v>
      </c>
      <c r="W233" s="78">
        <v>1</v>
      </c>
      <c r="X233" s="77" t="s">
        <v>56</v>
      </c>
      <c r="Y233" s="77"/>
      <c r="Z233" s="79" t="s">
        <v>57</v>
      </c>
      <c r="AA233" s="79" t="s">
        <v>57</v>
      </c>
      <c r="AB233" s="80" t="s">
        <v>56</v>
      </c>
      <c r="AC233" s="80"/>
      <c r="AD233" s="81" t="s">
        <v>57</v>
      </c>
      <c r="AE233" s="81" t="s">
        <v>1865</v>
      </c>
      <c r="AF233" s="77" t="s">
        <v>360</v>
      </c>
      <c r="AG233" s="82" t="s">
        <v>54</v>
      </c>
      <c r="AH233" s="81" t="s">
        <v>181</v>
      </c>
      <c r="AI233" s="83" t="s">
        <v>181</v>
      </c>
      <c r="AJ233" s="93">
        <v>100</v>
      </c>
      <c r="AK233" s="84">
        <v>0</v>
      </c>
      <c r="AL233" s="84">
        <v>0</v>
      </c>
      <c r="AM233" s="79"/>
      <c r="AN233" s="79"/>
      <c r="AO233" s="18">
        <f t="shared" si="24"/>
        <v>22</v>
      </c>
      <c r="AP233" s="251">
        <f t="shared" ca="1" si="25"/>
        <v>90</v>
      </c>
      <c r="AQ233" s="18" t="str">
        <f t="shared" ca="1" si="26"/>
        <v>Y</v>
      </c>
      <c r="AR233" s="18" t="str">
        <f t="shared" si="29"/>
        <v>Y</v>
      </c>
      <c r="AS233" s="18"/>
      <c r="AT233" s="252" t="s">
        <v>360</v>
      </c>
      <c r="AU233" s="18" t="s">
        <v>54</v>
      </c>
      <c r="AV233" s="252" t="s">
        <v>73</v>
      </c>
      <c r="AW233" s="18" t="str">
        <f t="shared" si="27"/>
        <v>MS+</v>
      </c>
      <c r="AX233" s="253">
        <f t="shared" si="28"/>
        <v>100</v>
      </c>
      <c r="AY233" s="258"/>
      <c r="AZ233" s="257"/>
    </row>
    <row r="234" spans="1:52" x14ac:dyDescent="0.25">
      <c r="A234" s="70">
        <v>2009</v>
      </c>
      <c r="B234" s="70">
        <v>4</v>
      </c>
      <c r="C234" s="71" t="s">
        <v>697</v>
      </c>
      <c r="D234" s="87" t="s">
        <v>714</v>
      </c>
      <c r="E234" s="86" t="s">
        <v>715</v>
      </c>
      <c r="F234" s="87" t="s">
        <v>52</v>
      </c>
      <c r="G234" s="86" t="s">
        <v>716</v>
      </c>
      <c r="H234" s="74">
        <v>39660</v>
      </c>
      <c r="I234" s="74">
        <v>39769</v>
      </c>
      <c r="J234" s="75">
        <v>39836</v>
      </c>
      <c r="K234" s="75">
        <v>39841</v>
      </c>
      <c r="L234" s="97">
        <v>39945</v>
      </c>
      <c r="M234" s="74">
        <v>39972</v>
      </c>
      <c r="N234" s="74">
        <v>40037</v>
      </c>
      <c r="O234" s="101">
        <v>40044</v>
      </c>
      <c r="P234" s="74">
        <v>40178</v>
      </c>
      <c r="Q234" s="73" t="s">
        <v>54</v>
      </c>
      <c r="R234" s="73" t="s">
        <v>54</v>
      </c>
      <c r="S234" s="77">
        <v>7</v>
      </c>
      <c r="T234" s="77">
        <v>11</v>
      </c>
      <c r="U234" s="77" t="s">
        <v>55</v>
      </c>
      <c r="V234" s="78">
        <v>1</v>
      </c>
      <c r="W234" s="78">
        <v>1</v>
      </c>
      <c r="X234" s="77" t="s">
        <v>56</v>
      </c>
      <c r="Y234" s="77"/>
      <c r="Z234" s="79" t="s">
        <v>54</v>
      </c>
      <c r="AA234" s="79" t="s">
        <v>57</v>
      </c>
      <c r="AB234" s="80" t="s">
        <v>56</v>
      </c>
      <c r="AC234" s="80"/>
      <c r="AD234" s="77" t="s">
        <v>57</v>
      </c>
      <c r="AE234" s="77" t="s">
        <v>1865</v>
      </c>
      <c r="AF234" s="77" t="s">
        <v>360</v>
      </c>
      <c r="AG234" s="82" t="s">
        <v>54</v>
      </c>
      <c r="AH234" s="81" t="s">
        <v>59</v>
      </c>
      <c r="AI234" s="83" t="s">
        <v>193</v>
      </c>
      <c r="AJ234" s="84">
        <v>0</v>
      </c>
      <c r="AK234" s="85">
        <v>7</v>
      </c>
      <c r="AL234" s="85">
        <v>0</v>
      </c>
      <c r="AM234" s="79"/>
      <c r="AN234" s="79"/>
      <c r="AO234" s="18">
        <f t="shared" si="24"/>
        <v>7</v>
      </c>
      <c r="AP234" s="251">
        <f t="shared" ca="1" si="25"/>
        <v>105</v>
      </c>
      <c r="AQ234" s="18" t="str">
        <f t="shared" ca="1" si="26"/>
        <v>Y</v>
      </c>
      <c r="AR234" s="18" t="str">
        <f t="shared" si="29"/>
        <v>Y</v>
      </c>
      <c r="AS234" s="18"/>
      <c r="AT234" s="252" t="s">
        <v>360</v>
      </c>
      <c r="AU234" s="18" t="s">
        <v>54</v>
      </c>
      <c r="AV234" s="252" t="s">
        <v>61</v>
      </c>
      <c r="AW234" s="18">
        <f t="shared" si="27"/>
        <v>0</v>
      </c>
      <c r="AX234" s="253">
        <f t="shared" si="28"/>
        <v>7</v>
      </c>
      <c r="AY234" s="258"/>
      <c r="AZ234" s="257"/>
    </row>
    <row r="235" spans="1:52" x14ac:dyDescent="0.25">
      <c r="A235" s="70">
        <v>2009</v>
      </c>
      <c r="B235" s="70">
        <v>4</v>
      </c>
      <c r="C235" s="71" t="s">
        <v>697</v>
      </c>
      <c r="D235" s="94" t="s">
        <v>717</v>
      </c>
      <c r="E235" s="102" t="s">
        <v>718</v>
      </c>
      <c r="F235" s="94" t="s">
        <v>135</v>
      </c>
      <c r="G235" s="95" t="s">
        <v>374</v>
      </c>
      <c r="H235" s="88">
        <v>39834</v>
      </c>
      <c r="I235" s="88">
        <v>39857</v>
      </c>
      <c r="J235" s="96">
        <v>39867</v>
      </c>
      <c r="K235" s="96">
        <v>39909</v>
      </c>
      <c r="L235" s="97">
        <v>39947</v>
      </c>
      <c r="M235" s="74">
        <v>39948</v>
      </c>
      <c r="N235" s="74">
        <v>39969</v>
      </c>
      <c r="O235" s="74">
        <v>39987</v>
      </c>
      <c r="P235" s="74">
        <v>40268</v>
      </c>
      <c r="Q235" s="73" t="s">
        <v>54</v>
      </c>
      <c r="R235" s="73" t="s">
        <v>54</v>
      </c>
      <c r="S235" s="77">
        <v>0</v>
      </c>
      <c r="T235" s="77">
        <v>13</v>
      </c>
      <c r="U235" s="77" t="s">
        <v>66</v>
      </c>
      <c r="V235" s="78">
        <v>1</v>
      </c>
      <c r="W235" s="78">
        <v>1</v>
      </c>
      <c r="X235" s="77" t="s">
        <v>56</v>
      </c>
      <c r="Y235" s="77"/>
      <c r="Z235" s="79" t="s">
        <v>57</v>
      </c>
      <c r="AA235" s="79" t="s">
        <v>57</v>
      </c>
      <c r="AB235" s="80" t="s">
        <v>56</v>
      </c>
      <c r="AC235" s="81" t="s">
        <v>375</v>
      </c>
      <c r="AD235" s="77" t="s">
        <v>149</v>
      </c>
      <c r="AE235" s="77" t="s">
        <v>1865</v>
      </c>
      <c r="AF235" s="77" t="s">
        <v>88</v>
      </c>
      <c r="AG235" s="82" t="s">
        <v>54</v>
      </c>
      <c r="AH235" s="77" t="s">
        <v>80</v>
      </c>
      <c r="AI235" s="83" t="s">
        <v>60</v>
      </c>
      <c r="AJ235" s="98">
        <v>200</v>
      </c>
      <c r="AK235" s="84">
        <v>0</v>
      </c>
      <c r="AL235" s="84">
        <v>0</v>
      </c>
      <c r="AM235" s="79"/>
      <c r="AN235" s="79"/>
      <c r="AO235" s="18">
        <f t="shared" si="24"/>
        <v>10</v>
      </c>
      <c r="AP235" s="251">
        <f t="shared" ca="1" si="25"/>
        <v>102</v>
      </c>
      <c r="AQ235" s="18" t="str">
        <f t="shared" ca="1" si="26"/>
        <v>Y</v>
      </c>
      <c r="AR235" s="18" t="str">
        <f t="shared" si="29"/>
        <v>Y</v>
      </c>
      <c r="AS235" s="18"/>
      <c r="AT235" s="252" t="s">
        <v>88</v>
      </c>
      <c r="AU235" s="18" t="s">
        <v>54</v>
      </c>
      <c r="AV235" s="252" t="s">
        <v>61</v>
      </c>
      <c r="AW235" s="18">
        <f t="shared" si="27"/>
        <v>0</v>
      </c>
      <c r="AX235" s="253">
        <f t="shared" si="28"/>
        <v>200</v>
      </c>
      <c r="AY235" s="258"/>
      <c r="AZ235" s="257"/>
    </row>
    <row r="236" spans="1:52" x14ac:dyDescent="0.25">
      <c r="A236" s="70">
        <v>2009</v>
      </c>
      <c r="B236" s="70">
        <v>4</v>
      </c>
      <c r="C236" s="71" t="s">
        <v>697</v>
      </c>
      <c r="D236" s="90" t="s">
        <v>719</v>
      </c>
      <c r="E236" s="99" t="s">
        <v>720</v>
      </c>
      <c r="F236" s="90" t="s">
        <v>52</v>
      </c>
      <c r="G236" s="92" t="s">
        <v>230</v>
      </c>
      <c r="H236" s="74">
        <v>39842</v>
      </c>
      <c r="I236" s="74">
        <v>39898</v>
      </c>
      <c r="J236" s="75">
        <v>39910</v>
      </c>
      <c r="K236" s="75">
        <v>39924</v>
      </c>
      <c r="L236" s="76">
        <v>39952</v>
      </c>
      <c r="M236" s="74">
        <v>39963</v>
      </c>
      <c r="N236" s="74">
        <v>39994</v>
      </c>
      <c r="O236" s="74">
        <v>40017</v>
      </c>
      <c r="P236" s="74">
        <v>40178</v>
      </c>
      <c r="Q236" s="73" t="s">
        <v>54</v>
      </c>
      <c r="R236" s="73" t="s">
        <v>54</v>
      </c>
      <c r="S236" s="77">
        <v>8</v>
      </c>
      <c r="T236" s="77">
        <v>11</v>
      </c>
      <c r="U236" s="77" t="s">
        <v>55</v>
      </c>
      <c r="V236" s="78">
        <v>1</v>
      </c>
      <c r="W236" s="78">
        <v>1</v>
      </c>
      <c r="X236" s="77" t="s">
        <v>56</v>
      </c>
      <c r="Y236" s="77"/>
      <c r="Z236" s="79" t="s">
        <v>57</v>
      </c>
      <c r="AA236" s="79" t="s">
        <v>57</v>
      </c>
      <c r="AB236" s="81" t="s">
        <v>54</v>
      </c>
      <c r="AC236" s="81" t="s">
        <v>721</v>
      </c>
      <c r="AD236" s="77" t="s">
        <v>72</v>
      </c>
      <c r="AE236" s="77" t="s">
        <v>1865</v>
      </c>
      <c r="AF236" s="77" t="s">
        <v>360</v>
      </c>
      <c r="AG236" s="82" t="s">
        <v>54</v>
      </c>
      <c r="AH236" s="81" t="s">
        <v>60</v>
      </c>
      <c r="AI236" s="83" t="s">
        <v>193</v>
      </c>
      <c r="AJ236" s="84">
        <v>0</v>
      </c>
      <c r="AK236" s="93">
        <v>65</v>
      </c>
      <c r="AL236" s="84">
        <v>0</v>
      </c>
      <c r="AM236" s="79"/>
      <c r="AN236" s="79"/>
      <c r="AO236" s="18">
        <f t="shared" si="24"/>
        <v>7</v>
      </c>
      <c r="AP236" s="251">
        <f t="shared" ca="1" si="25"/>
        <v>105</v>
      </c>
      <c r="AQ236" s="18" t="str">
        <f t="shared" ca="1" si="26"/>
        <v>Y</v>
      </c>
      <c r="AR236" s="18" t="str">
        <f t="shared" si="29"/>
        <v>Y</v>
      </c>
      <c r="AS236" s="18"/>
      <c r="AT236" s="252" t="s">
        <v>360</v>
      </c>
      <c r="AU236" s="18" t="s">
        <v>54</v>
      </c>
      <c r="AV236" s="252" t="s">
        <v>61</v>
      </c>
      <c r="AW236" s="18">
        <f t="shared" si="27"/>
        <v>0</v>
      </c>
      <c r="AX236" s="253">
        <f t="shared" si="28"/>
        <v>65</v>
      </c>
      <c r="AY236" s="258"/>
      <c r="AZ236" s="257"/>
    </row>
    <row r="237" spans="1:52" x14ac:dyDescent="0.25">
      <c r="A237" s="70">
        <v>2009</v>
      </c>
      <c r="B237" s="70">
        <v>4</v>
      </c>
      <c r="C237" s="71" t="s">
        <v>697</v>
      </c>
      <c r="D237" s="90" t="s">
        <v>722</v>
      </c>
      <c r="E237" s="99" t="s">
        <v>723</v>
      </c>
      <c r="F237" s="90" t="s">
        <v>52</v>
      </c>
      <c r="G237" s="92" t="s">
        <v>486</v>
      </c>
      <c r="H237" s="74">
        <v>39847</v>
      </c>
      <c r="I237" s="74">
        <v>39868</v>
      </c>
      <c r="J237" s="75">
        <v>39884</v>
      </c>
      <c r="K237" s="75">
        <v>39918</v>
      </c>
      <c r="L237" s="97">
        <v>39954</v>
      </c>
      <c r="M237" s="74">
        <v>39973</v>
      </c>
      <c r="N237" s="74">
        <v>39989</v>
      </c>
      <c r="O237" s="74">
        <v>40106</v>
      </c>
      <c r="P237" s="74">
        <v>40359</v>
      </c>
      <c r="Q237" s="73" t="s">
        <v>54</v>
      </c>
      <c r="R237" s="73" t="s">
        <v>54</v>
      </c>
      <c r="S237" s="77">
        <v>12</v>
      </c>
      <c r="T237" s="77">
        <v>5</v>
      </c>
      <c r="U237" s="77" t="s">
        <v>55</v>
      </c>
      <c r="V237" s="78">
        <v>1</v>
      </c>
      <c r="W237" s="78">
        <v>1</v>
      </c>
      <c r="X237" s="77" t="s">
        <v>56</v>
      </c>
      <c r="Y237" s="77"/>
      <c r="Z237" s="79" t="s">
        <v>54</v>
      </c>
      <c r="AA237" s="79" t="s">
        <v>57</v>
      </c>
      <c r="AB237" s="80" t="s">
        <v>56</v>
      </c>
      <c r="AC237" s="80"/>
      <c r="AD237" s="77" t="s">
        <v>57</v>
      </c>
      <c r="AE237" s="77" t="s">
        <v>1865</v>
      </c>
      <c r="AF237" s="77" t="s">
        <v>360</v>
      </c>
      <c r="AG237" s="82" t="s">
        <v>54</v>
      </c>
      <c r="AH237" s="77" t="s">
        <v>59</v>
      </c>
      <c r="AI237" s="83" t="s">
        <v>59</v>
      </c>
      <c r="AJ237" s="84">
        <v>0</v>
      </c>
      <c r="AK237" s="93">
        <v>4</v>
      </c>
      <c r="AL237" s="84">
        <v>0</v>
      </c>
      <c r="AM237" s="79"/>
      <c r="AN237" s="79"/>
      <c r="AO237" s="18">
        <f t="shared" si="24"/>
        <v>13</v>
      </c>
      <c r="AP237" s="251">
        <f t="shared" ca="1" si="25"/>
        <v>99</v>
      </c>
      <c r="AQ237" s="18" t="str">
        <f t="shared" ca="1" si="26"/>
        <v>Y</v>
      </c>
      <c r="AR237" s="18" t="str">
        <f t="shared" si="29"/>
        <v>Y</v>
      </c>
      <c r="AS237" s="18"/>
      <c r="AT237" s="252" t="s">
        <v>360</v>
      </c>
      <c r="AU237" s="18" t="s">
        <v>54</v>
      </c>
      <c r="AV237" s="252" t="s">
        <v>73</v>
      </c>
      <c r="AW237" s="18" t="str">
        <f t="shared" si="27"/>
        <v>MS+</v>
      </c>
      <c r="AX237" s="253">
        <f t="shared" si="28"/>
        <v>4</v>
      </c>
      <c r="AY237" s="258"/>
      <c r="AZ237" s="257"/>
    </row>
    <row r="238" spans="1:52" x14ac:dyDescent="0.25">
      <c r="A238" s="70">
        <v>2009</v>
      </c>
      <c r="B238" s="70">
        <v>4</v>
      </c>
      <c r="C238" s="71" t="s">
        <v>697</v>
      </c>
      <c r="D238" s="87" t="s">
        <v>724</v>
      </c>
      <c r="E238" s="86" t="s">
        <v>725</v>
      </c>
      <c r="F238" s="87" t="s">
        <v>69</v>
      </c>
      <c r="G238" s="86" t="s">
        <v>126</v>
      </c>
      <c r="H238" s="74">
        <v>39721</v>
      </c>
      <c r="I238" s="74">
        <v>39848</v>
      </c>
      <c r="J238" s="75">
        <v>39867</v>
      </c>
      <c r="K238" s="75">
        <v>39910</v>
      </c>
      <c r="L238" s="89">
        <v>39954</v>
      </c>
      <c r="M238" s="74">
        <v>40003</v>
      </c>
      <c r="N238" s="74">
        <v>40091</v>
      </c>
      <c r="O238" s="74">
        <v>40127</v>
      </c>
      <c r="P238" s="74">
        <v>40178</v>
      </c>
      <c r="Q238" s="73" t="s">
        <v>54</v>
      </c>
      <c r="R238" s="73" t="s">
        <v>54</v>
      </c>
      <c r="S238" s="77">
        <v>12</v>
      </c>
      <c r="T238" s="77">
        <v>9</v>
      </c>
      <c r="U238" s="77" t="s">
        <v>55</v>
      </c>
      <c r="V238" s="78">
        <v>1</v>
      </c>
      <c r="W238" s="78">
        <v>1</v>
      </c>
      <c r="X238" s="77" t="s">
        <v>56</v>
      </c>
      <c r="Y238" s="77"/>
      <c r="Z238" s="79" t="s">
        <v>57</v>
      </c>
      <c r="AA238" s="79" t="s">
        <v>57</v>
      </c>
      <c r="AB238" s="80" t="s">
        <v>56</v>
      </c>
      <c r="AC238" s="81" t="s">
        <v>378</v>
      </c>
      <c r="AD238" s="77" t="s">
        <v>106</v>
      </c>
      <c r="AE238" s="77" t="s">
        <v>1865</v>
      </c>
      <c r="AF238" s="77" t="s">
        <v>360</v>
      </c>
      <c r="AG238" s="82" t="s">
        <v>54</v>
      </c>
      <c r="AH238" s="77" t="s">
        <v>80</v>
      </c>
      <c r="AI238" s="83" t="s">
        <v>80</v>
      </c>
      <c r="AJ238" s="84">
        <v>0</v>
      </c>
      <c r="AK238" s="85">
        <v>100</v>
      </c>
      <c r="AL238" s="85">
        <v>0</v>
      </c>
      <c r="AM238" s="79"/>
      <c r="AN238" s="79"/>
      <c r="AO238" s="18">
        <f t="shared" si="24"/>
        <v>7</v>
      </c>
      <c r="AP238" s="251">
        <f t="shared" ca="1" si="25"/>
        <v>105</v>
      </c>
      <c r="AQ238" s="18" t="str">
        <f t="shared" ca="1" si="26"/>
        <v>Y</v>
      </c>
      <c r="AR238" s="18" t="str">
        <f t="shared" si="29"/>
        <v>Y</v>
      </c>
      <c r="AS238" s="18"/>
      <c r="AT238" s="252" t="s">
        <v>360</v>
      </c>
      <c r="AU238" s="18" t="s">
        <v>54</v>
      </c>
      <c r="AV238" s="252" t="s">
        <v>73</v>
      </c>
      <c r="AW238" s="18" t="str">
        <f t="shared" si="27"/>
        <v>MS+</v>
      </c>
      <c r="AX238" s="253">
        <f t="shared" si="28"/>
        <v>100</v>
      </c>
      <c r="AY238" s="258"/>
      <c r="AZ238" s="257"/>
    </row>
    <row r="239" spans="1:52" x14ac:dyDescent="0.25">
      <c r="A239" s="70">
        <v>2009</v>
      </c>
      <c r="B239" s="70">
        <v>4</v>
      </c>
      <c r="C239" s="71" t="s">
        <v>697</v>
      </c>
      <c r="D239" s="90" t="s">
        <v>726</v>
      </c>
      <c r="E239" s="99" t="s">
        <v>727</v>
      </c>
      <c r="F239" s="90" t="s">
        <v>76</v>
      </c>
      <c r="G239" s="92" t="s">
        <v>264</v>
      </c>
      <c r="H239" s="88" t="s">
        <v>728</v>
      </c>
      <c r="I239" s="88">
        <v>39840</v>
      </c>
      <c r="J239" s="75">
        <v>39856</v>
      </c>
      <c r="K239" s="75">
        <v>39891</v>
      </c>
      <c r="L239" s="76">
        <v>39959</v>
      </c>
      <c r="M239" s="74">
        <v>39976</v>
      </c>
      <c r="N239" s="74">
        <v>39989</v>
      </c>
      <c r="O239" s="74">
        <v>39993</v>
      </c>
      <c r="P239" s="74">
        <v>39993</v>
      </c>
      <c r="Q239" s="73" t="s">
        <v>54</v>
      </c>
      <c r="R239" s="73" t="s">
        <v>54</v>
      </c>
      <c r="S239" s="77">
        <v>31</v>
      </c>
      <c r="T239" s="77">
        <v>11</v>
      </c>
      <c r="U239" s="77" t="s">
        <v>55</v>
      </c>
      <c r="V239" s="78">
        <v>1</v>
      </c>
      <c r="W239" s="78">
        <v>1</v>
      </c>
      <c r="X239" s="77" t="s">
        <v>56</v>
      </c>
      <c r="Y239" s="77"/>
      <c r="Z239" s="79" t="s">
        <v>57</v>
      </c>
      <c r="AA239" s="79" t="s">
        <v>54</v>
      </c>
      <c r="AB239" s="80" t="s">
        <v>56</v>
      </c>
      <c r="AC239" s="80"/>
      <c r="AD239" s="81" t="s">
        <v>57</v>
      </c>
      <c r="AE239" s="81" t="s">
        <v>1865</v>
      </c>
      <c r="AF239" s="77" t="s">
        <v>88</v>
      </c>
      <c r="AG239" s="82" t="s">
        <v>54</v>
      </c>
      <c r="AH239" s="81" t="s">
        <v>59</v>
      </c>
      <c r="AI239" s="83" t="s">
        <v>59</v>
      </c>
      <c r="AJ239" s="84">
        <v>0</v>
      </c>
      <c r="AK239" s="93">
        <v>20.22</v>
      </c>
      <c r="AL239" s="103">
        <v>0</v>
      </c>
      <c r="AM239" s="79"/>
      <c r="AN239" s="79"/>
      <c r="AO239" s="18">
        <f t="shared" si="24"/>
        <v>1</v>
      </c>
      <c r="AP239" s="251">
        <f t="shared" ca="1" si="25"/>
        <v>111</v>
      </c>
      <c r="AQ239" s="18" t="str">
        <f t="shared" ca="1" si="26"/>
        <v>Y</v>
      </c>
      <c r="AR239" s="18" t="str">
        <f t="shared" si="29"/>
        <v>Y</v>
      </c>
      <c r="AS239" s="18"/>
      <c r="AT239" s="252" t="s">
        <v>88</v>
      </c>
      <c r="AU239" s="18" t="s">
        <v>54</v>
      </c>
      <c r="AV239" s="252" t="s">
        <v>73</v>
      </c>
      <c r="AW239" s="18" t="str">
        <f t="shared" si="27"/>
        <v>MS+</v>
      </c>
      <c r="AX239" s="253">
        <f t="shared" si="28"/>
        <v>20.22</v>
      </c>
      <c r="AY239" s="258"/>
      <c r="AZ239" s="257"/>
    </row>
    <row r="240" spans="1:52" x14ac:dyDescent="0.25">
      <c r="A240" s="70">
        <v>2009</v>
      </c>
      <c r="B240" s="70">
        <v>4</v>
      </c>
      <c r="C240" s="71" t="s">
        <v>697</v>
      </c>
      <c r="D240" s="87" t="s">
        <v>729</v>
      </c>
      <c r="E240" s="86" t="s">
        <v>730</v>
      </c>
      <c r="F240" s="87" t="s">
        <v>52</v>
      </c>
      <c r="G240" s="86" t="s">
        <v>473</v>
      </c>
      <c r="H240" s="74">
        <v>39658</v>
      </c>
      <c r="I240" s="74">
        <v>39800</v>
      </c>
      <c r="J240" s="75">
        <v>39827</v>
      </c>
      <c r="K240" s="75">
        <v>39919</v>
      </c>
      <c r="L240" s="89">
        <v>39961</v>
      </c>
      <c r="M240" s="74">
        <v>39981</v>
      </c>
      <c r="N240" s="74">
        <v>39986</v>
      </c>
      <c r="O240" s="74">
        <v>39988</v>
      </c>
      <c r="P240" s="74">
        <v>40359</v>
      </c>
      <c r="Q240" s="73" t="s">
        <v>54</v>
      </c>
      <c r="R240" s="73" t="s">
        <v>54</v>
      </c>
      <c r="S240" s="77">
        <v>0</v>
      </c>
      <c r="T240" s="77">
        <v>8</v>
      </c>
      <c r="U240" s="77" t="s">
        <v>55</v>
      </c>
      <c r="V240" s="78">
        <v>1</v>
      </c>
      <c r="W240" s="78">
        <v>1</v>
      </c>
      <c r="X240" s="77" t="s">
        <v>56</v>
      </c>
      <c r="Y240" s="77"/>
      <c r="Z240" s="79" t="s">
        <v>57</v>
      </c>
      <c r="AA240" s="79" t="s">
        <v>57</v>
      </c>
      <c r="AB240" s="81" t="s">
        <v>54</v>
      </c>
      <c r="AC240" s="81" t="s">
        <v>474</v>
      </c>
      <c r="AD240" s="77" t="s">
        <v>106</v>
      </c>
      <c r="AE240" s="77" t="s">
        <v>1865</v>
      </c>
      <c r="AF240" s="77" t="s">
        <v>88</v>
      </c>
      <c r="AG240" s="82" t="s">
        <v>54</v>
      </c>
      <c r="AH240" s="81" t="s">
        <v>80</v>
      </c>
      <c r="AI240" s="83" t="s">
        <v>80</v>
      </c>
      <c r="AJ240" s="84">
        <v>0</v>
      </c>
      <c r="AK240" s="85">
        <v>30</v>
      </c>
      <c r="AL240" s="85">
        <v>0</v>
      </c>
      <c r="AM240" s="79"/>
      <c r="AN240" s="79"/>
      <c r="AO240" s="18">
        <f t="shared" si="24"/>
        <v>13</v>
      </c>
      <c r="AP240" s="251">
        <f t="shared" ca="1" si="25"/>
        <v>99</v>
      </c>
      <c r="AQ240" s="18" t="str">
        <f t="shared" ca="1" si="26"/>
        <v>Y</v>
      </c>
      <c r="AR240" s="18" t="str">
        <f t="shared" si="29"/>
        <v>Y</v>
      </c>
      <c r="AS240" s="18"/>
      <c r="AT240" s="252" t="s">
        <v>88</v>
      </c>
      <c r="AU240" s="18" t="s">
        <v>54</v>
      </c>
      <c r="AV240" s="252" t="s">
        <v>73</v>
      </c>
      <c r="AW240" s="18" t="str">
        <f t="shared" si="27"/>
        <v>MS+</v>
      </c>
      <c r="AX240" s="253">
        <f t="shared" si="28"/>
        <v>30</v>
      </c>
      <c r="AY240" s="258"/>
      <c r="AZ240" s="257"/>
    </row>
    <row r="241" spans="1:52" x14ac:dyDescent="0.25">
      <c r="A241" s="70">
        <v>2009</v>
      </c>
      <c r="B241" s="70">
        <v>4</v>
      </c>
      <c r="C241" s="71" t="s">
        <v>697</v>
      </c>
      <c r="D241" s="90" t="s">
        <v>731</v>
      </c>
      <c r="E241" s="99" t="s">
        <v>732</v>
      </c>
      <c r="F241" s="90" t="s">
        <v>130</v>
      </c>
      <c r="G241" s="92" t="s">
        <v>559</v>
      </c>
      <c r="H241" s="74">
        <v>39797</v>
      </c>
      <c r="I241" s="74">
        <v>39903</v>
      </c>
      <c r="J241" s="75">
        <v>39930</v>
      </c>
      <c r="K241" s="75">
        <v>39930</v>
      </c>
      <c r="L241" s="76">
        <v>39961</v>
      </c>
      <c r="M241" s="74">
        <v>40009</v>
      </c>
      <c r="N241" s="74">
        <v>40011</v>
      </c>
      <c r="O241" s="74">
        <v>40025</v>
      </c>
      <c r="P241" s="74">
        <v>40178</v>
      </c>
      <c r="Q241" s="73" t="s">
        <v>54</v>
      </c>
      <c r="R241" s="73" t="s">
        <v>54</v>
      </c>
      <c r="S241" s="77">
        <v>0</v>
      </c>
      <c r="T241" s="77">
        <v>9</v>
      </c>
      <c r="U241" s="77" t="s">
        <v>546</v>
      </c>
      <c r="V241" s="78">
        <v>1</v>
      </c>
      <c r="W241" s="78">
        <v>1</v>
      </c>
      <c r="X241" s="77" t="s">
        <v>56</v>
      </c>
      <c r="Y241" s="77"/>
      <c r="Z241" s="79" t="s">
        <v>54</v>
      </c>
      <c r="AA241" s="79" t="s">
        <v>57</v>
      </c>
      <c r="AB241" s="80" t="s">
        <v>56</v>
      </c>
      <c r="AC241" s="80"/>
      <c r="AD241" s="77" t="s">
        <v>57</v>
      </c>
      <c r="AE241" s="81" t="s">
        <v>1865</v>
      </c>
      <c r="AF241" s="77" t="s">
        <v>360</v>
      </c>
      <c r="AG241" s="82" t="s">
        <v>54</v>
      </c>
      <c r="AH241" s="81" t="s">
        <v>80</v>
      </c>
      <c r="AI241" s="83" t="s">
        <v>261</v>
      </c>
      <c r="AJ241" s="84">
        <v>0</v>
      </c>
      <c r="AK241" s="84">
        <v>0</v>
      </c>
      <c r="AL241" s="93">
        <v>40</v>
      </c>
      <c r="AM241" s="79"/>
      <c r="AN241" s="79"/>
      <c r="AO241" s="18">
        <f t="shared" si="24"/>
        <v>7</v>
      </c>
      <c r="AP241" s="251">
        <f t="shared" ca="1" si="25"/>
        <v>105</v>
      </c>
      <c r="AQ241" s="18" t="str">
        <f t="shared" ca="1" si="26"/>
        <v>Y</v>
      </c>
      <c r="AR241" s="18" t="str">
        <f t="shared" si="29"/>
        <v>Y</v>
      </c>
      <c r="AS241" s="185"/>
      <c r="AT241" s="252" t="s">
        <v>360</v>
      </c>
      <c r="AU241" s="18" t="s">
        <v>54</v>
      </c>
      <c r="AV241" s="252" t="s">
        <v>73</v>
      </c>
      <c r="AW241" s="18" t="str">
        <f t="shared" si="27"/>
        <v>MS+</v>
      </c>
      <c r="AX241" s="253">
        <f t="shared" si="28"/>
        <v>40</v>
      </c>
      <c r="AY241" s="258"/>
      <c r="AZ241" s="257"/>
    </row>
    <row r="242" spans="1:52" x14ac:dyDescent="0.25">
      <c r="A242" s="70">
        <v>2009</v>
      </c>
      <c r="B242" s="70">
        <v>4</v>
      </c>
      <c r="C242" s="71" t="s">
        <v>697</v>
      </c>
      <c r="D242" s="90" t="s">
        <v>733</v>
      </c>
      <c r="E242" s="91" t="s">
        <v>734</v>
      </c>
      <c r="F242" s="90" t="s">
        <v>76</v>
      </c>
      <c r="G242" s="92" t="s">
        <v>209</v>
      </c>
      <c r="H242" s="88">
        <v>39798</v>
      </c>
      <c r="I242" s="88">
        <v>39912</v>
      </c>
      <c r="J242" s="75">
        <v>39918</v>
      </c>
      <c r="K242" s="75">
        <v>39927</v>
      </c>
      <c r="L242" s="76">
        <v>39968</v>
      </c>
      <c r="M242" s="74">
        <v>40001</v>
      </c>
      <c r="N242" s="74">
        <v>40049</v>
      </c>
      <c r="O242" s="74">
        <v>40065</v>
      </c>
      <c r="P242" s="74">
        <v>40421</v>
      </c>
      <c r="Q242" s="73" t="s">
        <v>54</v>
      </c>
      <c r="R242" s="73" t="s">
        <v>54</v>
      </c>
      <c r="S242" s="77">
        <v>0</v>
      </c>
      <c r="T242" s="77">
        <v>11</v>
      </c>
      <c r="U242" s="77" t="s">
        <v>55</v>
      </c>
      <c r="V242" s="78">
        <v>1</v>
      </c>
      <c r="W242" s="78">
        <v>1</v>
      </c>
      <c r="X242" s="77" t="s">
        <v>56</v>
      </c>
      <c r="Y242" s="77"/>
      <c r="Z242" s="79" t="s">
        <v>54</v>
      </c>
      <c r="AA242" s="79" t="s">
        <v>57</v>
      </c>
      <c r="AB242" s="80" t="s">
        <v>56</v>
      </c>
      <c r="AC242" s="80"/>
      <c r="AD242" s="77" t="s">
        <v>57</v>
      </c>
      <c r="AE242" s="77" t="s">
        <v>1865</v>
      </c>
      <c r="AF242" s="77" t="s">
        <v>360</v>
      </c>
      <c r="AG242" s="82" t="s">
        <v>54</v>
      </c>
      <c r="AH242" s="81" t="s">
        <v>181</v>
      </c>
      <c r="AI242" s="83" t="s">
        <v>261</v>
      </c>
      <c r="AJ242" s="84">
        <v>0</v>
      </c>
      <c r="AK242" s="93">
        <v>35</v>
      </c>
      <c r="AL242" s="85">
        <v>0</v>
      </c>
      <c r="AM242" s="79"/>
      <c r="AN242" s="79"/>
      <c r="AO242" s="18">
        <f t="shared" si="24"/>
        <v>14</v>
      </c>
      <c r="AP242" s="251">
        <f t="shared" ca="1" si="25"/>
        <v>97</v>
      </c>
      <c r="AQ242" s="18" t="str">
        <f t="shared" ca="1" si="26"/>
        <v>Y</v>
      </c>
      <c r="AR242" s="18" t="str">
        <f t="shared" ref="AR242:AR261" si="30">IF(AH242="","N","Y")</f>
        <v>Y</v>
      </c>
      <c r="AS242" s="18"/>
      <c r="AT242" s="252" t="s">
        <v>360</v>
      </c>
      <c r="AU242" s="18" t="s">
        <v>54</v>
      </c>
      <c r="AV242" s="252" t="s">
        <v>73</v>
      </c>
      <c r="AW242" s="18" t="str">
        <f t="shared" si="27"/>
        <v>MS+</v>
      </c>
      <c r="AX242" s="253">
        <f t="shared" si="28"/>
        <v>35</v>
      </c>
      <c r="AY242" s="258"/>
      <c r="AZ242" s="257"/>
    </row>
    <row r="243" spans="1:52" x14ac:dyDescent="0.25">
      <c r="A243" s="70">
        <v>2009</v>
      </c>
      <c r="B243" s="70">
        <v>4</v>
      </c>
      <c r="C243" s="71" t="s">
        <v>697</v>
      </c>
      <c r="D243" s="87" t="s">
        <v>735</v>
      </c>
      <c r="E243" s="72" t="s">
        <v>736</v>
      </c>
      <c r="F243" s="87" t="s">
        <v>52</v>
      </c>
      <c r="G243" s="86" t="s">
        <v>155</v>
      </c>
      <c r="H243" s="74">
        <v>39847</v>
      </c>
      <c r="I243" s="74">
        <v>39918</v>
      </c>
      <c r="J243" s="75">
        <v>39923</v>
      </c>
      <c r="K243" s="75">
        <v>39937</v>
      </c>
      <c r="L243" s="89">
        <v>39973</v>
      </c>
      <c r="M243" s="74">
        <v>40016</v>
      </c>
      <c r="N243" s="74">
        <v>40045</v>
      </c>
      <c r="O243" s="74">
        <v>40057</v>
      </c>
      <c r="P243" s="74">
        <v>40512</v>
      </c>
      <c r="Q243" s="73" t="s">
        <v>54</v>
      </c>
      <c r="R243" s="73" t="s">
        <v>54</v>
      </c>
      <c r="S243" s="77">
        <v>0</v>
      </c>
      <c r="T243" s="77">
        <v>9</v>
      </c>
      <c r="U243" s="77" t="s">
        <v>55</v>
      </c>
      <c r="V243" s="78">
        <v>1</v>
      </c>
      <c r="W243" s="78">
        <v>1</v>
      </c>
      <c r="X243" s="77" t="s">
        <v>56</v>
      </c>
      <c r="Y243" s="77"/>
      <c r="Z243" s="79" t="s">
        <v>57</v>
      </c>
      <c r="AA243" s="79" t="s">
        <v>57</v>
      </c>
      <c r="AB243" s="81" t="s">
        <v>54</v>
      </c>
      <c r="AC243" s="81" t="s">
        <v>260</v>
      </c>
      <c r="AD243" s="77" t="s">
        <v>106</v>
      </c>
      <c r="AE243" s="77" t="s">
        <v>1865</v>
      </c>
      <c r="AF243" s="77" t="s">
        <v>360</v>
      </c>
      <c r="AG243" s="82" t="s">
        <v>54</v>
      </c>
      <c r="AH243" s="77" t="s">
        <v>261</v>
      </c>
      <c r="AI243" s="83" t="s">
        <v>60</v>
      </c>
      <c r="AJ243" s="84">
        <v>0</v>
      </c>
      <c r="AK243" s="85">
        <v>190</v>
      </c>
      <c r="AL243" s="85">
        <v>0</v>
      </c>
      <c r="AM243" s="79"/>
      <c r="AN243" s="79"/>
      <c r="AO243" s="18">
        <f t="shared" si="24"/>
        <v>17</v>
      </c>
      <c r="AP243" s="251">
        <f t="shared" ca="1" si="25"/>
        <v>94</v>
      </c>
      <c r="AQ243" s="18" t="str">
        <f t="shared" ca="1" si="26"/>
        <v>Y</v>
      </c>
      <c r="AR243" s="18" t="str">
        <f t="shared" si="30"/>
        <v>Y</v>
      </c>
      <c r="AS243" s="18"/>
      <c r="AT243" s="252" t="s">
        <v>360</v>
      </c>
      <c r="AU243" s="18" t="s">
        <v>54</v>
      </c>
      <c r="AV243" s="252" t="s">
        <v>61</v>
      </c>
      <c r="AW243" s="18">
        <f t="shared" si="27"/>
        <v>0</v>
      </c>
      <c r="AX243" s="253">
        <f t="shared" si="28"/>
        <v>190</v>
      </c>
      <c r="AY243" s="258"/>
      <c r="AZ243" s="257"/>
    </row>
    <row r="244" spans="1:52" x14ac:dyDescent="0.25">
      <c r="A244" s="70">
        <v>2009</v>
      </c>
      <c r="B244" s="70">
        <v>4</v>
      </c>
      <c r="C244" s="71" t="s">
        <v>697</v>
      </c>
      <c r="D244" s="87" t="s">
        <v>737</v>
      </c>
      <c r="E244" s="72" t="s">
        <v>738</v>
      </c>
      <c r="F244" s="87" t="s">
        <v>135</v>
      </c>
      <c r="G244" s="86" t="s">
        <v>298</v>
      </c>
      <c r="H244" s="75">
        <v>39525</v>
      </c>
      <c r="I244" s="75">
        <v>39623</v>
      </c>
      <c r="J244" s="75">
        <v>39631</v>
      </c>
      <c r="K244" s="75">
        <v>39730</v>
      </c>
      <c r="L244" s="89">
        <v>39975</v>
      </c>
      <c r="M244" s="74">
        <v>39976</v>
      </c>
      <c r="N244" s="74">
        <v>40004</v>
      </c>
      <c r="O244" s="74">
        <v>40010</v>
      </c>
      <c r="P244" s="74">
        <v>40178</v>
      </c>
      <c r="Q244" s="73" t="s">
        <v>54</v>
      </c>
      <c r="R244" s="73" t="s">
        <v>54</v>
      </c>
      <c r="S244" s="77">
        <v>0</v>
      </c>
      <c r="T244" s="77">
        <v>9</v>
      </c>
      <c r="U244" s="77" t="s">
        <v>66</v>
      </c>
      <c r="V244" s="78">
        <v>1</v>
      </c>
      <c r="W244" s="78">
        <v>1</v>
      </c>
      <c r="X244" s="77" t="s">
        <v>56</v>
      </c>
      <c r="Y244" s="77"/>
      <c r="Z244" s="79" t="s">
        <v>57</v>
      </c>
      <c r="AA244" s="79" t="s">
        <v>57</v>
      </c>
      <c r="AB244" s="80" t="s">
        <v>56</v>
      </c>
      <c r="AC244" s="81" t="s">
        <v>739</v>
      </c>
      <c r="AD244" s="77" t="s">
        <v>72</v>
      </c>
      <c r="AE244" s="77" t="s">
        <v>1865</v>
      </c>
      <c r="AF244" s="77" t="s">
        <v>360</v>
      </c>
      <c r="AG244" s="82" t="s">
        <v>54</v>
      </c>
      <c r="AH244" s="77" t="s">
        <v>59</v>
      </c>
      <c r="AI244" s="83" t="s">
        <v>59</v>
      </c>
      <c r="AJ244" s="85">
        <v>800</v>
      </c>
      <c r="AK244" s="84">
        <v>0</v>
      </c>
      <c r="AL244" s="85">
        <v>0</v>
      </c>
      <c r="AM244" s="79"/>
      <c r="AN244" s="79"/>
      <c r="AO244" s="18">
        <f t="shared" si="24"/>
        <v>6</v>
      </c>
      <c r="AP244" s="251">
        <f t="shared" ca="1" si="25"/>
        <v>105</v>
      </c>
      <c r="AQ244" s="18" t="str">
        <f t="shared" ca="1" si="26"/>
        <v>Y</v>
      </c>
      <c r="AR244" s="18" t="str">
        <f t="shared" si="30"/>
        <v>Y</v>
      </c>
      <c r="AS244" s="18"/>
      <c r="AT244" s="252" t="s">
        <v>360</v>
      </c>
      <c r="AU244" s="18" t="s">
        <v>54</v>
      </c>
      <c r="AV244" s="252" t="s">
        <v>73</v>
      </c>
      <c r="AW244" s="18" t="str">
        <f t="shared" si="27"/>
        <v>MS+</v>
      </c>
      <c r="AX244" s="253">
        <f t="shared" si="28"/>
        <v>800</v>
      </c>
      <c r="AY244" s="258"/>
      <c r="AZ244" s="257"/>
    </row>
    <row r="245" spans="1:52" x14ac:dyDescent="0.25">
      <c r="A245" s="70">
        <v>2009</v>
      </c>
      <c r="B245" s="70">
        <v>4</v>
      </c>
      <c r="C245" s="71" t="s">
        <v>697</v>
      </c>
      <c r="D245" s="87" t="s">
        <v>740</v>
      </c>
      <c r="E245" s="99" t="s">
        <v>741</v>
      </c>
      <c r="F245" s="87" t="s">
        <v>52</v>
      </c>
      <c r="G245" s="86" t="s">
        <v>742</v>
      </c>
      <c r="H245" s="74">
        <v>39821</v>
      </c>
      <c r="I245" s="74">
        <v>39917</v>
      </c>
      <c r="J245" s="75">
        <v>39923</v>
      </c>
      <c r="K245" s="75">
        <v>39945</v>
      </c>
      <c r="L245" s="89">
        <v>39980</v>
      </c>
      <c r="M245" s="74">
        <v>40007</v>
      </c>
      <c r="N245" s="74">
        <v>40029</v>
      </c>
      <c r="O245" s="74">
        <v>40065</v>
      </c>
      <c r="P245" s="74">
        <v>40178</v>
      </c>
      <c r="Q245" s="73" t="s">
        <v>54</v>
      </c>
      <c r="R245" s="73" t="s">
        <v>54</v>
      </c>
      <c r="S245" s="77">
        <v>5</v>
      </c>
      <c r="T245" s="77">
        <v>7</v>
      </c>
      <c r="U245" s="77" t="s">
        <v>55</v>
      </c>
      <c r="V245" s="78">
        <v>1</v>
      </c>
      <c r="W245" s="78">
        <v>1</v>
      </c>
      <c r="X245" s="77" t="s">
        <v>56</v>
      </c>
      <c r="Y245" s="77"/>
      <c r="Z245" s="79" t="s">
        <v>54</v>
      </c>
      <c r="AA245" s="79" t="s">
        <v>57</v>
      </c>
      <c r="AB245" s="80" t="s">
        <v>56</v>
      </c>
      <c r="AC245" s="81" t="s">
        <v>743</v>
      </c>
      <c r="AD245" s="81" t="s">
        <v>72</v>
      </c>
      <c r="AE245" s="81" t="s">
        <v>1865</v>
      </c>
      <c r="AF245" s="77" t="s">
        <v>360</v>
      </c>
      <c r="AG245" s="82" t="s">
        <v>54</v>
      </c>
      <c r="AH245" s="81" t="s">
        <v>59</v>
      </c>
      <c r="AI245" s="83" t="s">
        <v>59</v>
      </c>
      <c r="AJ245" s="84">
        <v>0</v>
      </c>
      <c r="AK245" s="85">
        <v>8</v>
      </c>
      <c r="AL245" s="85">
        <v>0</v>
      </c>
      <c r="AM245" s="79"/>
      <c r="AN245" s="79"/>
      <c r="AO245" s="18">
        <f t="shared" si="24"/>
        <v>6</v>
      </c>
      <c r="AP245" s="251">
        <f t="shared" ca="1" si="25"/>
        <v>105</v>
      </c>
      <c r="AQ245" s="18" t="str">
        <f t="shared" ca="1" si="26"/>
        <v>Y</v>
      </c>
      <c r="AR245" s="18" t="str">
        <f t="shared" si="30"/>
        <v>Y</v>
      </c>
      <c r="AS245" s="18"/>
      <c r="AT245" s="252" t="s">
        <v>360</v>
      </c>
      <c r="AU245" s="18" t="s">
        <v>54</v>
      </c>
      <c r="AV245" s="252" t="s">
        <v>73</v>
      </c>
      <c r="AW245" s="18" t="str">
        <f t="shared" si="27"/>
        <v>MS+</v>
      </c>
      <c r="AX245" s="253">
        <f t="shared" si="28"/>
        <v>8</v>
      </c>
      <c r="AY245" s="258"/>
      <c r="AZ245" s="257"/>
    </row>
    <row r="246" spans="1:52" x14ac:dyDescent="0.25">
      <c r="A246" s="70">
        <v>2009</v>
      </c>
      <c r="B246" s="70">
        <v>4</v>
      </c>
      <c r="C246" s="71" t="s">
        <v>697</v>
      </c>
      <c r="D246" s="87" t="s">
        <v>744</v>
      </c>
      <c r="E246" s="99" t="s">
        <v>745</v>
      </c>
      <c r="F246" s="87" t="s">
        <v>69</v>
      </c>
      <c r="G246" s="86" t="s">
        <v>126</v>
      </c>
      <c r="H246" s="74">
        <v>39525</v>
      </c>
      <c r="I246" s="74">
        <v>39874</v>
      </c>
      <c r="J246" s="75">
        <v>39888</v>
      </c>
      <c r="K246" s="75">
        <v>39944</v>
      </c>
      <c r="L246" s="89">
        <v>39987</v>
      </c>
      <c r="M246" s="74">
        <v>40046</v>
      </c>
      <c r="N246" s="74">
        <v>40143</v>
      </c>
      <c r="O246" s="74">
        <v>40170</v>
      </c>
      <c r="P246" s="74">
        <v>40178</v>
      </c>
      <c r="Q246" s="73" t="s">
        <v>54</v>
      </c>
      <c r="R246" s="73" t="s">
        <v>54</v>
      </c>
      <c r="S246" s="77">
        <v>4</v>
      </c>
      <c r="T246" s="77">
        <v>9</v>
      </c>
      <c r="U246" s="77" t="s">
        <v>55</v>
      </c>
      <c r="V246" s="78">
        <v>1</v>
      </c>
      <c r="W246" s="78">
        <v>1</v>
      </c>
      <c r="X246" s="77" t="s">
        <v>56</v>
      </c>
      <c r="Y246" s="77"/>
      <c r="Z246" s="79" t="s">
        <v>57</v>
      </c>
      <c r="AA246" s="79" t="s">
        <v>57</v>
      </c>
      <c r="AB246" s="80" t="s">
        <v>56</v>
      </c>
      <c r="AC246" s="80" t="s">
        <v>746</v>
      </c>
      <c r="AD246" s="77" t="s">
        <v>72</v>
      </c>
      <c r="AE246" s="77" t="s">
        <v>1865</v>
      </c>
      <c r="AF246" s="77" t="s">
        <v>360</v>
      </c>
      <c r="AG246" s="82" t="s">
        <v>54</v>
      </c>
      <c r="AH246" s="77" t="s">
        <v>80</v>
      </c>
      <c r="AI246" s="83" t="s">
        <v>80</v>
      </c>
      <c r="AJ246" s="84">
        <v>0</v>
      </c>
      <c r="AK246" s="85">
        <v>50</v>
      </c>
      <c r="AL246" s="85">
        <v>0</v>
      </c>
      <c r="AM246" s="79"/>
      <c r="AN246" s="79"/>
      <c r="AO246" s="18">
        <f t="shared" si="24"/>
        <v>6</v>
      </c>
      <c r="AP246" s="251">
        <f t="shared" ca="1" si="25"/>
        <v>105</v>
      </c>
      <c r="AQ246" s="18" t="str">
        <f t="shared" ca="1" si="26"/>
        <v>Y</v>
      </c>
      <c r="AR246" s="18" t="str">
        <f t="shared" si="30"/>
        <v>Y</v>
      </c>
      <c r="AS246" s="18"/>
      <c r="AT246" s="252" t="s">
        <v>360</v>
      </c>
      <c r="AU246" s="18" t="s">
        <v>54</v>
      </c>
      <c r="AV246" s="252" t="s">
        <v>73</v>
      </c>
      <c r="AW246" s="18" t="str">
        <f t="shared" si="27"/>
        <v>MS+</v>
      </c>
      <c r="AX246" s="253">
        <f t="shared" si="28"/>
        <v>50</v>
      </c>
      <c r="AY246" s="258"/>
      <c r="AZ246" s="257"/>
    </row>
    <row r="247" spans="1:52" x14ac:dyDescent="0.25">
      <c r="A247" s="70">
        <v>2009</v>
      </c>
      <c r="B247" s="70">
        <v>4</v>
      </c>
      <c r="C247" s="71" t="s">
        <v>697</v>
      </c>
      <c r="D247" s="87" t="s">
        <v>747</v>
      </c>
      <c r="E247" s="86" t="s">
        <v>748</v>
      </c>
      <c r="F247" s="87" t="s">
        <v>69</v>
      </c>
      <c r="G247" s="86" t="s">
        <v>749</v>
      </c>
      <c r="H247" s="74">
        <v>39924</v>
      </c>
      <c r="I247" s="74">
        <v>39946</v>
      </c>
      <c r="J247" s="75">
        <v>39932</v>
      </c>
      <c r="K247" s="75">
        <v>39954</v>
      </c>
      <c r="L247" s="89">
        <v>39989</v>
      </c>
      <c r="M247" s="74">
        <v>39990</v>
      </c>
      <c r="N247" s="74">
        <v>40002</v>
      </c>
      <c r="O247" s="74">
        <v>40017</v>
      </c>
      <c r="P247" s="74">
        <v>40116</v>
      </c>
      <c r="Q247" s="73" t="s">
        <v>54</v>
      </c>
      <c r="R247" s="73" t="s">
        <v>54</v>
      </c>
      <c r="S247" s="77">
        <v>0</v>
      </c>
      <c r="T247" s="77">
        <v>8</v>
      </c>
      <c r="U247" s="77" t="s">
        <v>55</v>
      </c>
      <c r="V247" s="78">
        <v>1</v>
      </c>
      <c r="W247" s="78">
        <v>1</v>
      </c>
      <c r="X247" s="77" t="s">
        <v>56</v>
      </c>
      <c r="Y247" s="77"/>
      <c r="Z247" s="79" t="s">
        <v>57</v>
      </c>
      <c r="AA247" s="79" t="s">
        <v>57</v>
      </c>
      <c r="AB247" s="80" t="s">
        <v>56</v>
      </c>
      <c r="AC247" s="80"/>
      <c r="AD247" s="77" t="s">
        <v>57</v>
      </c>
      <c r="AE247" s="77" t="s">
        <v>1865</v>
      </c>
      <c r="AF247" s="77" t="s">
        <v>360</v>
      </c>
      <c r="AG247" s="82" t="s">
        <v>54</v>
      </c>
      <c r="AH247" s="81" t="s">
        <v>59</v>
      </c>
      <c r="AI247" s="83" t="s">
        <v>80</v>
      </c>
      <c r="AJ247" s="84">
        <v>0</v>
      </c>
      <c r="AK247" s="85">
        <v>40</v>
      </c>
      <c r="AL247" s="85">
        <v>0</v>
      </c>
      <c r="AM247" s="79"/>
      <c r="AN247" s="79"/>
      <c r="AO247" s="18">
        <f t="shared" si="24"/>
        <v>4</v>
      </c>
      <c r="AP247" s="251">
        <f t="shared" ca="1" si="25"/>
        <v>107</v>
      </c>
      <c r="AQ247" s="18" t="str">
        <f t="shared" ca="1" si="26"/>
        <v>Y</v>
      </c>
      <c r="AR247" s="18" t="str">
        <f t="shared" si="30"/>
        <v>Y</v>
      </c>
      <c r="AS247" s="18"/>
      <c r="AT247" s="252" t="s">
        <v>360</v>
      </c>
      <c r="AU247" s="18" t="s">
        <v>54</v>
      </c>
      <c r="AV247" s="252" t="s">
        <v>73</v>
      </c>
      <c r="AW247" s="18" t="str">
        <f t="shared" si="27"/>
        <v>MS+</v>
      </c>
      <c r="AX247" s="253">
        <f t="shared" si="28"/>
        <v>40</v>
      </c>
      <c r="AY247" s="258"/>
      <c r="AZ247" s="257"/>
    </row>
    <row r="248" spans="1:52" x14ac:dyDescent="0.25">
      <c r="A248" s="70">
        <v>2009</v>
      </c>
      <c r="B248" s="70">
        <v>4</v>
      </c>
      <c r="C248" s="71" t="s">
        <v>697</v>
      </c>
      <c r="D248" s="87" t="s">
        <v>750</v>
      </c>
      <c r="E248" s="86" t="s">
        <v>751</v>
      </c>
      <c r="F248" s="87" t="s">
        <v>69</v>
      </c>
      <c r="G248" s="86" t="s">
        <v>126</v>
      </c>
      <c r="H248" s="74">
        <v>39870</v>
      </c>
      <c r="I248" s="74">
        <v>39918</v>
      </c>
      <c r="J248" s="75">
        <v>39940</v>
      </c>
      <c r="K248" s="75">
        <v>39952</v>
      </c>
      <c r="L248" s="89">
        <v>39989</v>
      </c>
      <c r="M248" s="74">
        <v>40032</v>
      </c>
      <c r="N248" s="74">
        <v>40091</v>
      </c>
      <c r="O248" s="74">
        <v>40114</v>
      </c>
      <c r="P248" s="74">
        <v>40178</v>
      </c>
      <c r="Q248" s="73" t="s">
        <v>54</v>
      </c>
      <c r="R248" s="73" t="s">
        <v>54</v>
      </c>
      <c r="S248" s="77">
        <v>24</v>
      </c>
      <c r="T248" s="77">
        <v>8</v>
      </c>
      <c r="U248" s="77" t="s">
        <v>55</v>
      </c>
      <c r="V248" s="78">
        <v>1</v>
      </c>
      <c r="W248" s="78">
        <v>1</v>
      </c>
      <c r="X248" s="77" t="s">
        <v>56</v>
      </c>
      <c r="Y248" s="77"/>
      <c r="Z248" s="79" t="s">
        <v>57</v>
      </c>
      <c r="AA248" s="79" t="s">
        <v>57</v>
      </c>
      <c r="AB248" s="81" t="s">
        <v>54</v>
      </c>
      <c r="AC248" s="81" t="s">
        <v>443</v>
      </c>
      <c r="AD248" s="77" t="s">
        <v>106</v>
      </c>
      <c r="AE248" s="77" t="s">
        <v>1865</v>
      </c>
      <c r="AF248" s="77" t="s">
        <v>360</v>
      </c>
      <c r="AG248" s="82" t="s">
        <v>54</v>
      </c>
      <c r="AH248" s="77" t="s">
        <v>80</v>
      </c>
      <c r="AI248" s="83" t="s">
        <v>59</v>
      </c>
      <c r="AJ248" s="84">
        <v>0</v>
      </c>
      <c r="AK248" s="85">
        <v>350</v>
      </c>
      <c r="AL248" s="85">
        <v>0</v>
      </c>
      <c r="AM248" s="79"/>
      <c r="AN248" s="79"/>
      <c r="AO248" s="18">
        <f t="shared" si="24"/>
        <v>6</v>
      </c>
      <c r="AP248" s="251">
        <f t="shared" ca="1" si="25"/>
        <v>105</v>
      </c>
      <c r="AQ248" s="18" t="str">
        <f t="shared" ca="1" si="26"/>
        <v>Y</v>
      </c>
      <c r="AR248" s="18" t="str">
        <f t="shared" si="30"/>
        <v>Y</v>
      </c>
      <c r="AS248" s="185"/>
      <c r="AT248" s="252" t="s">
        <v>360</v>
      </c>
      <c r="AU248" s="18" t="s">
        <v>54</v>
      </c>
      <c r="AV248" s="252" t="s">
        <v>73</v>
      </c>
      <c r="AW248" s="18" t="str">
        <f t="shared" si="27"/>
        <v>MS+</v>
      </c>
      <c r="AX248" s="253">
        <f t="shared" si="28"/>
        <v>350</v>
      </c>
      <c r="AY248" s="258"/>
      <c r="AZ248" s="257"/>
    </row>
    <row r="249" spans="1:52" x14ac:dyDescent="0.25">
      <c r="A249" s="70">
        <v>2009</v>
      </c>
      <c r="B249" s="70">
        <v>4</v>
      </c>
      <c r="C249" s="71" t="s">
        <v>697</v>
      </c>
      <c r="D249" s="87" t="s">
        <v>752</v>
      </c>
      <c r="E249" s="86" t="s">
        <v>753</v>
      </c>
      <c r="F249" s="87" t="s">
        <v>52</v>
      </c>
      <c r="G249" s="86" t="s">
        <v>104</v>
      </c>
      <c r="H249" s="74">
        <v>39947</v>
      </c>
      <c r="I249" s="74">
        <v>39960</v>
      </c>
      <c r="J249" s="75">
        <v>39912</v>
      </c>
      <c r="K249" s="75">
        <v>39926</v>
      </c>
      <c r="L249" s="89">
        <v>39989</v>
      </c>
      <c r="M249" s="74">
        <v>39993</v>
      </c>
      <c r="N249" s="74">
        <v>40051</v>
      </c>
      <c r="O249" s="74">
        <v>40451</v>
      </c>
      <c r="P249" s="74">
        <v>40359</v>
      </c>
      <c r="Q249" s="73" t="s">
        <v>54</v>
      </c>
      <c r="R249" s="73" t="s">
        <v>54</v>
      </c>
      <c r="S249" s="77">
        <v>0</v>
      </c>
      <c r="T249" s="77">
        <v>13</v>
      </c>
      <c r="U249" s="77" t="s">
        <v>55</v>
      </c>
      <c r="V249" s="78">
        <v>1</v>
      </c>
      <c r="W249" s="78">
        <v>2</v>
      </c>
      <c r="X249" s="77" t="s">
        <v>56</v>
      </c>
      <c r="Y249" s="77"/>
      <c r="Z249" s="79" t="s">
        <v>57</v>
      </c>
      <c r="AA249" s="79" t="s">
        <v>57</v>
      </c>
      <c r="AB249" s="81" t="s">
        <v>54</v>
      </c>
      <c r="AC249" s="81" t="s">
        <v>452</v>
      </c>
      <c r="AD249" s="77" t="s">
        <v>106</v>
      </c>
      <c r="AE249" s="77" t="s">
        <v>1865</v>
      </c>
      <c r="AF249" s="77" t="s">
        <v>360</v>
      </c>
      <c r="AG249" s="82" t="s">
        <v>54</v>
      </c>
      <c r="AH249" s="77" t="s">
        <v>59</v>
      </c>
      <c r="AI249" s="83" t="s">
        <v>60</v>
      </c>
      <c r="AJ249" s="84">
        <v>0</v>
      </c>
      <c r="AK249" s="85">
        <v>100</v>
      </c>
      <c r="AL249" s="85">
        <v>0</v>
      </c>
      <c r="AM249" s="79"/>
      <c r="AN249" s="79"/>
      <c r="AO249" s="18">
        <f t="shared" si="24"/>
        <v>12</v>
      </c>
      <c r="AP249" s="251">
        <f t="shared" ca="1" si="25"/>
        <v>99</v>
      </c>
      <c r="AQ249" s="18" t="str">
        <f t="shared" ca="1" si="26"/>
        <v>Y</v>
      </c>
      <c r="AR249" s="18" t="str">
        <f t="shared" si="30"/>
        <v>Y</v>
      </c>
      <c r="AS249" s="18"/>
      <c r="AT249" s="252" t="s">
        <v>360</v>
      </c>
      <c r="AU249" s="18" t="s">
        <v>54</v>
      </c>
      <c r="AV249" s="252" t="s">
        <v>61</v>
      </c>
      <c r="AW249" s="18">
        <f t="shared" si="27"/>
        <v>0</v>
      </c>
      <c r="AX249" s="253">
        <f t="shared" si="28"/>
        <v>100</v>
      </c>
      <c r="AY249" s="258"/>
      <c r="AZ249" s="257"/>
    </row>
    <row r="250" spans="1:52" x14ac:dyDescent="0.25">
      <c r="A250" s="70">
        <v>2009</v>
      </c>
      <c r="B250" s="70">
        <v>4</v>
      </c>
      <c r="C250" s="71" t="s">
        <v>697</v>
      </c>
      <c r="D250" s="87" t="s">
        <v>754</v>
      </c>
      <c r="E250" s="86" t="s">
        <v>755</v>
      </c>
      <c r="F250" s="87" t="s">
        <v>52</v>
      </c>
      <c r="G250" s="86" t="s">
        <v>248</v>
      </c>
      <c r="H250" s="74" t="s">
        <v>728</v>
      </c>
      <c r="I250" s="74">
        <v>39944</v>
      </c>
      <c r="J250" s="75">
        <v>39960</v>
      </c>
      <c r="K250" s="75">
        <v>39960</v>
      </c>
      <c r="L250" s="89">
        <v>39993</v>
      </c>
      <c r="M250" s="74">
        <v>40004</v>
      </c>
      <c r="N250" s="74">
        <v>40024</v>
      </c>
      <c r="O250" s="74">
        <v>40039</v>
      </c>
      <c r="P250" s="74">
        <v>40268</v>
      </c>
      <c r="Q250" s="73" t="s">
        <v>54</v>
      </c>
      <c r="R250" s="73" t="s">
        <v>54</v>
      </c>
      <c r="S250" s="77">
        <v>11</v>
      </c>
      <c r="T250" s="77">
        <v>20</v>
      </c>
      <c r="U250" s="77" t="s">
        <v>55</v>
      </c>
      <c r="V250" s="78">
        <v>1</v>
      </c>
      <c r="W250" s="78">
        <v>1</v>
      </c>
      <c r="X250" s="77" t="s">
        <v>56</v>
      </c>
      <c r="Y250" s="77"/>
      <c r="Z250" s="79" t="s">
        <v>57</v>
      </c>
      <c r="AA250" s="79" t="s">
        <v>57</v>
      </c>
      <c r="AB250" s="80" t="s">
        <v>56</v>
      </c>
      <c r="AC250" s="80"/>
      <c r="AD250" s="77" t="s">
        <v>57</v>
      </c>
      <c r="AE250" s="77" t="s">
        <v>1865</v>
      </c>
      <c r="AF250" s="77" t="s">
        <v>360</v>
      </c>
      <c r="AG250" s="82" t="s">
        <v>54</v>
      </c>
      <c r="AH250" s="77" t="s">
        <v>59</v>
      </c>
      <c r="AI250" s="83" t="s">
        <v>59</v>
      </c>
      <c r="AJ250" s="84">
        <v>0</v>
      </c>
      <c r="AK250" s="85">
        <v>60</v>
      </c>
      <c r="AL250" s="85">
        <v>0</v>
      </c>
      <c r="AM250" s="79"/>
      <c r="AN250" s="79"/>
      <c r="AO250" s="18">
        <f t="shared" si="24"/>
        <v>9</v>
      </c>
      <c r="AP250" s="251">
        <f t="shared" ca="1" si="25"/>
        <v>102</v>
      </c>
      <c r="AQ250" s="18" t="str">
        <f t="shared" ca="1" si="26"/>
        <v>Y</v>
      </c>
      <c r="AR250" s="18" t="str">
        <f t="shared" si="30"/>
        <v>Y</v>
      </c>
      <c r="AS250" s="18"/>
      <c r="AT250" s="252" t="s">
        <v>360</v>
      </c>
      <c r="AU250" s="18" t="s">
        <v>54</v>
      </c>
      <c r="AV250" s="252" t="s">
        <v>73</v>
      </c>
      <c r="AW250" s="18" t="str">
        <f t="shared" si="27"/>
        <v>MS+</v>
      </c>
      <c r="AX250" s="253">
        <f t="shared" si="28"/>
        <v>60</v>
      </c>
      <c r="AY250" s="258"/>
      <c r="AZ250" s="257"/>
    </row>
    <row r="251" spans="1:52" x14ac:dyDescent="0.25">
      <c r="A251" s="70">
        <v>2009</v>
      </c>
      <c r="B251" s="70">
        <v>4</v>
      </c>
      <c r="C251" s="71" t="s">
        <v>697</v>
      </c>
      <c r="D251" s="87" t="s">
        <v>756</v>
      </c>
      <c r="E251" s="86" t="s">
        <v>757</v>
      </c>
      <c r="F251" s="87" t="s">
        <v>52</v>
      </c>
      <c r="G251" s="86" t="s">
        <v>104</v>
      </c>
      <c r="H251" s="74">
        <v>39925</v>
      </c>
      <c r="I251" s="74">
        <v>39972</v>
      </c>
      <c r="J251" s="75">
        <v>39973</v>
      </c>
      <c r="K251" s="75">
        <v>39973</v>
      </c>
      <c r="L251" s="89">
        <v>39993</v>
      </c>
      <c r="M251" s="74">
        <v>39993</v>
      </c>
      <c r="N251" s="74">
        <v>40044</v>
      </c>
      <c r="O251" s="74">
        <v>40070</v>
      </c>
      <c r="P251" s="74">
        <v>40162</v>
      </c>
      <c r="Q251" s="73" t="s">
        <v>54</v>
      </c>
      <c r="R251" s="73" t="s">
        <v>54</v>
      </c>
      <c r="S251" s="77">
        <v>0</v>
      </c>
      <c r="T251" s="77">
        <v>9</v>
      </c>
      <c r="U251" s="77" t="s">
        <v>758</v>
      </c>
      <c r="V251" s="78">
        <v>1</v>
      </c>
      <c r="W251" s="78">
        <v>1</v>
      </c>
      <c r="X251" s="77" t="s">
        <v>56</v>
      </c>
      <c r="Y251" s="77"/>
      <c r="Z251" s="79" t="s">
        <v>57</v>
      </c>
      <c r="AA251" s="79" t="s">
        <v>57</v>
      </c>
      <c r="AB251" s="80" t="s">
        <v>56</v>
      </c>
      <c r="AC251" s="80" t="s">
        <v>759</v>
      </c>
      <c r="AD251" s="77" t="s">
        <v>72</v>
      </c>
      <c r="AE251" s="77" t="e">
        <v>#N/A</v>
      </c>
      <c r="AF251" s="77" t="s">
        <v>360</v>
      </c>
      <c r="AG251" s="82" t="s">
        <v>54</v>
      </c>
      <c r="AH251" s="77" t="s">
        <v>80</v>
      </c>
      <c r="AI251" s="83" t="s">
        <v>80</v>
      </c>
      <c r="AJ251" s="84">
        <v>0</v>
      </c>
      <c r="AK251" s="85">
        <v>0</v>
      </c>
      <c r="AL251" s="85">
        <v>22</v>
      </c>
      <c r="AM251" s="79"/>
      <c r="AN251" s="79"/>
      <c r="AO251" s="18">
        <f t="shared" si="24"/>
        <v>6</v>
      </c>
      <c r="AP251" s="251">
        <f t="shared" ca="1" si="25"/>
        <v>105</v>
      </c>
      <c r="AQ251" s="18" t="str">
        <f t="shared" ca="1" si="26"/>
        <v>Y</v>
      </c>
      <c r="AR251" s="18" t="str">
        <f t="shared" si="30"/>
        <v>Y</v>
      </c>
      <c r="AS251" s="252" t="s">
        <v>99</v>
      </c>
      <c r="AT251" s="252" t="s">
        <v>360</v>
      </c>
      <c r="AU251" s="18" t="s">
        <v>54</v>
      </c>
      <c r="AV251" s="252" t="s">
        <v>73</v>
      </c>
      <c r="AW251" s="18" t="str">
        <f t="shared" si="27"/>
        <v>MS+</v>
      </c>
      <c r="AX251" s="253">
        <f t="shared" si="28"/>
        <v>22</v>
      </c>
      <c r="AY251" s="258"/>
      <c r="AZ251" s="257"/>
    </row>
    <row r="252" spans="1:52" x14ac:dyDescent="0.25">
      <c r="A252" s="70">
        <v>2009</v>
      </c>
      <c r="B252" s="70">
        <v>4</v>
      </c>
      <c r="C252" s="71" t="s">
        <v>697</v>
      </c>
      <c r="D252" s="87" t="s">
        <v>760</v>
      </c>
      <c r="E252" s="86" t="s">
        <v>761</v>
      </c>
      <c r="F252" s="87" t="s">
        <v>135</v>
      </c>
      <c r="G252" s="86" t="s">
        <v>652</v>
      </c>
      <c r="H252" s="74">
        <v>39925</v>
      </c>
      <c r="I252" s="74">
        <v>39946</v>
      </c>
      <c r="J252" s="75">
        <v>39951</v>
      </c>
      <c r="K252" s="75">
        <v>39954</v>
      </c>
      <c r="L252" s="89">
        <v>39994</v>
      </c>
      <c r="M252" s="74">
        <v>39996</v>
      </c>
      <c r="N252" s="74">
        <v>40030</v>
      </c>
      <c r="O252" s="74">
        <v>40038</v>
      </c>
      <c r="P252" s="74">
        <v>40178</v>
      </c>
      <c r="Q252" s="73" t="s">
        <v>54</v>
      </c>
      <c r="R252" s="73" t="s">
        <v>54</v>
      </c>
      <c r="S252" s="77">
        <v>20</v>
      </c>
      <c r="T252" s="77">
        <v>10</v>
      </c>
      <c r="U252" s="77" t="s">
        <v>66</v>
      </c>
      <c r="V252" s="78">
        <v>1</v>
      </c>
      <c r="W252" s="78">
        <v>1</v>
      </c>
      <c r="X252" s="77" t="s">
        <v>56</v>
      </c>
      <c r="Y252" s="77"/>
      <c r="Z252" s="79" t="s">
        <v>57</v>
      </c>
      <c r="AA252" s="79" t="s">
        <v>57</v>
      </c>
      <c r="AB252" s="80" t="s">
        <v>56</v>
      </c>
      <c r="AC252" s="81" t="s">
        <v>653</v>
      </c>
      <c r="AD252" s="77" t="s">
        <v>106</v>
      </c>
      <c r="AE252" s="77" t="s">
        <v>1865</v>
      </c>
      <c r="AF252" s="77" t="s">
        <v>360</v>
      </c>
      <c r="AG252" s="82" t="s">
        <v>54</v>
      </c>
      <c r="AH252" s="77" t="s">
        <v>181</v>
      </c>
      <c r="AI252" s="83" t="s">
        <v>59</v>
      </c>
      <c r="AJ252" s="84">
        <v>1300.24</v>
      </c>
      <c r="AK252" s="85">
        <v>0</v>
      </c>
      <c r="AL252" s="85">
        <v>0</v>
      </c>
      <c r="AM252" s="79"/>
      <c r="AN252" s="79"/>
      <c r="AO252" s="18">
        <f t="shared" si="24"/>
        <v>6</v>
      </c>
      <c r="AP252" s="251">
        <f t="shared" ca="1" si="25"/>
        <v>105</v>
      </c>
      <c r="AQ252" s="18" t="str">
        <f t="shared" ca="1" si="26"/>
        <v>Y</v>
      </c>
      <c r="AR252" s="18" t="str">
        <f t="shared" si="30"/>
        <v>Y</v>
      </c>
      <c r="AS252" s="18"/>
      <c r="AT252" s="252" t="s">
        <v>360</v>
      </c>
      <c r="AU252" s="18" t="s">
        <v>54</v>
      </c>
      <c r="AV252" s="252" t="s">
        <v>73</v>
      </c>
      <c r="AW252" s="18" t="str">
        <f t="shared" si="27"/>
        <v>MS+</v>
      </c>
      <c r="AX252" s="253">
        <f t="shared" si="28"/>
        <v>1300.24</v>
      </c>
      <c r="AY252" s="258"/>
      <c r="AZ252" s="257"/>
    </row>
    <row r="253" spans="1:52" x14ac:dyDescent="0.25">
      <c r="A253" s="70">
        <v>2009</v>
      </c>
      <c r="B253" s="70">
        <v>4</v>
      </c>
      <c r="C253" s="71" t="s">
        <v>697</v>
      </c>
      <c r="D253" s="87" t="s">
        <v>762</v>
      </c>
      <c r="E253" s="86" t="s">
        <v>763</v>
      </c>
      <c r="F253" s="87" t="s">
        <v>52</v>
      </c>
      <c r="G253" s="86" t="s">
        <v>147</v>
      </c>
      <c r="H253" s="74">
        <v>39730</v>
      </c>
      <c r="I253" s="74">
        <v>39951</v>
      </c>
      <c r="J253" s="75">
        <v>39953</v>
      </c>
      <c r="K253" s="75">
        <v>39959</v>
      </c>
      <c r="L253" s="89">
        <v>39994</v>
      </c>
      <c r="M253" s="74">
        <v>40039</v>
      </c>
      <c r="N253" s="74">
        <v>40100</v>
      </c>
      <c r="O253" s="74">
        <v>40120</v>
      </c>
      <c r="P253" s="74">
        <v>40359</v>
      </c>
      <c r="Q253" s="73" t="s">
        <v>54</v>
      </c>
      <c r="R253" s="73" t="s">
        <v>54</v>
      </c>
      <c r="S253" s="77">
        <v>0</v>
      </c>
      <c r="T253" s="77">
        <v>7</v>
      </c>
      <c r="U253" s="77" t="s">
        <v>55</v>
      </c>
      <c r="V253" s="78">
        <v>1</v>
      </c>
      <c r="W253" s="78">
        <v>1</v>
      </c>
      <c r="X253" s="77" t="s">
        <v>56</v>
      </c>
      <c r="Y253" s="77"/>
      <c r="Z253" s="79" t="s">
        <v>57</v>
      </c>
      <c r="AA253" s="79" t="s">
        <v>57</v>
      </c>
      <c r="AB253" s="80" t="s">
        <v>56</v>
      </c>
      <c r="AC253" s="81" t="s">
        <v>556</v>
      </c>
      <c r="AD253" s="77" t="s">
        <v>106</v>
      </c>
      <c r="AE253" s="77" t="s">
        <v>1865</v>
      </c>
      <c r="AF253" s="77" t="s">
        <v>360</v>
      </c>
      <c r="AG253" s="82" t="s">
        <v>54</v>
      </c>
      <c r="AH253" s="81" t="s">
        <v>80</v>
      </c>
      <c r="AI253" s="83" t="s">
        <v>80</v>
      </c>
      <c r="AJ253" s="84">
        <v>0</v>
      </c>
      <c r="AK253" s="85">
        <v>10</v>
      </c>
      <c r="AL253" s="85">
        <v>0</v>
      </c>
      <c r="AM253" s="79"/>
      <c r="AN253" s="79"/>
      <c r="AO253" s="18">
        <f t="shared" si="24"/>
        <v>12</v>
      </c>
      <c r="AP253" s="251">
        <f t="shared" ca="1" si="25"/>
        <v>99</v>
      </c>
      <c r="AQ253" s="18" t="str">
        <f t="shared" ca="1" si="26"/>
        <v>Y</v>
      </c>
      <c r="AR253" s="18" t="str">
        <f t="shared" si="30"/>
        <v>Y</v>
      </c>
      <c r="AS253" s="18"/>
      <c r="AT253" s="252" t="s">
        <v>360</v>
      </c>
      <c r="AU253" s="18" t="s">
        <v>54</v>
      </c>
      <c r="AV253" s="252" t="s">
        <v>73</v>
      </c>
      <c r="AW253" s="18" t="str">
        <f t="shared" si="27"/>
        <v>MS+</v>
      </c>
      <c r="AX253" s="253">
        <f t="shared" si="28"/>
        <v>10</v>
      </c>
      <c r="AY253" s="258"/>
      <c r="AZ253" s="257"/>
    </row>
    <row r="254" spans="1:52" x14ac:dyDescent="0.25">
      <c r="A254" s="70">
        <v>2009</v>
      </c>
      <c r="B254" s="70">
        <v>4</v>
      </c>
      <c r="C254" s="71" t="s">
        <v>697</v>
      </c>
      <c r="D254" s="87" t="s">
        <v>764</v>
      </c>
      <c r="E254" s="86" t="s">
        <v>765</v>
      </c>
      <c r="F254" s="87" t="s">
        <v>52</v>
      </c>
      <c r="G254" s="86" t="s">
        <v>147</v>
      </c>
      <c r="H254" s="74">
        <v>39888</v>
      </c>
      <c r="I254" s="74">
        <v>39948</v>
      </c>
      <c r="J254" s="75">
        <v>39961</v>
      </c>
      <c r="K254" s="75">
        <v>39973</v>
      </c>
      <c r="L254" s="89">
        <v>39994</v>
      </c>
      <c r="M254" s="74">
        <v>40009</v>
      </c>
      <c r="N254" s="74">
        <v>40010</v>
      </c>
      <c r="O254" s="74">
        <v>40357</v>
      </c>
      <c r="P254" s="74">
        <v>40359</v>
      </c>
      <c r="Q254" s="73" t="s">
        <v>54</v>
      </c>
      <c r="R254" s="73" t="s">
        <v>54</v>
      </c>
      <c r="S254" s="77">
        <v>38</v>
      </c>
      <c r="T254" s="77">
        <f>6+6</f>
        <v>12</v>
      </c>
      <c r="U254" s="77" t="s">
        <v>55</v>
      </c>
      <c r="V254" s="78">
        <v>2</v>
      </c>
      <c r="W254" s="78">
        <v>2</v>
      </c>
      <c r="X254" s="77" t="s">
        <v>56</v>
      </c>
      <c r="Y254" s="77"/>
      <c r="Z254" s="79" t="s">
        <v>57</v>
      </c>
      <c r="AA254" s="79" t="s">
        <v>57</v>
      </c>
      <c r="AB254" s="80" t="s">
        <v>56</v>
      </c>
      <c r="AC254" s="80"/>
      <c r="AD254" s="81" t="s">
        <v>57</v>
      </c>
      <c r="AE254" s="81" t="s">
        <v>1865</v>
      </c>
      <c r="AF254" s="77" t="s">
        <v>360</v>
      </c>
      <c r="AG254" s="82" t="s">
        <v>54</v>
      </c>
      <c r="AH254" s="81" t="s">
        <v>59</v>
      </c>
      <c r="AI254" s="83" t="s">
        <v>59</v>
      </c>
      <c r="AJ254" s="84">
        <v>0</v>
      </c>
      <c r="AK254" s="85">
        <v>300</v>
      </c>
      <c r="AL254" s="85">
        <v>0</v>
      </c>
      <c r="AM254" s="79"/>
      <c r="AN254" s="79"/>
      <c r="AO254" s="18">
        <f t="shared" si="24"/>
        <v>12</v>
      </c>
      <c r="AP254" s="251">
        <f t="shared" ca="1" si="25"/>
        <v>99</v>
      </c>
      <c r="AQ254" s="18" t="str">
        <f t="shared" ca="1" si="26"/>
        <v>Y</v>
      </c>
      <c r="AR254" s="18" t="str">
        <f t="shared" si="30"/>
        <v>Y</v>
      </c>
      <c r="AS254" s="18"/>
      <c r="AT254" s="252" t="s">
        <v>360</v>
      </c>
      <c r="AU254" s="18" t="s">
        <v>54</v>
      </c>
      <c r="AV254" s="252" t="s">
        <v>73</v>
      </c>
      <c r="AW254" s="18" t="str">
        <f t="shared" si="27"/>
        <v>MS+</v>
      </c>
      <c r="AX254" s="253">
        <f t="shared" si="28"/>
        <v>300</v>
      </c>
      <c r="AY254" s="258"/>
      <c r="AZ254" s="257"/>
    </row>
    <row r="255" spans="1:52" x14ac:dyDescent="0.25">
      <c r="A255" s="70">
        <v>2010</v>
      </c>
      <c r="B255" s="70">
        <v>1</v>
      </c>
      <c r="C255" s="71" t="s">
        <v>697</v>
      </c>
      <c r="D255" s="87" t="s">
        <v>766</v>
      </c>
      <c r="E255" s="86" t="s">
        <v>767</v>
      </c>
      <c r="F255" s="87" t="s">
        <v>135</v>
      </c>
      <c r="G255" s="86" t="s">
        <v>163</v>
      </c>
      <c r="H255" s="74">
        <v>39902</v>
      </c>
      <c r="I255" s="74">
        <v>39946</v>
      </c>
      <c r="J255" s="75">
        <v>39951</v>
      </c>
      <c r="K255" s="75">
        <v>39960</v>
      </c>
      <c r="L255" s="89">
        <v>39996</v>
      </c>
      <c r="M255" s="74">
        <v>39997</v>
      </c>
      <c r="N255" s="74">
        <v>40010</v>
      </c>
      <c r="O255" s="74">
        <v>40017</v>
      </c>
      <c r="P255" s="74">
        <v>40268</v>
      </c>
      <c r="Q255" s="73" t="s">
        <v>54</v>
      </c>
      <c r="R255" s="73" t="s">
        <v>54</v>
      </c>
      <c r="S255" s="77">
        <v>0</v>
      </c>
      <c r="T255" s="77">
        <v>15</v>
      </c>
      <c r="U255" s="77" t="s">
        <v>55</v>
      </c>
      <c r="V255" s="78">
        <v>1</v>
      </c>
      <c r="W255" s="78">
        <v>1</v>
      </c>
      <c r="X255" s="77" t="s">
        <v>56</v>
      </c>
      <c r="Y255" s="77"/>
      <c r="Z255" s="79" t="s">
        <v>54</v>
      </c>
      <c r="AA255" s="79" t="s">
        <v>57</v>
      </c>
      <c r="AB255" s="80" t="s">
        <v>56</v>
      </c>
      <c r="AC255" s="81" t="s">
        <v>768</v>
      </c>
      <c r="AD255" s="77" t="s">
        <v>72</v>
      </c>
      <c r="AE255" s="77" t="s">
        <v>1865</v>
      </c>
      <c r="AF255" s="77" t="s">
        <v>360</v>
      </c>
      <c r="AG255" s="82" t="s">
        <v>54</v>
      </c>
      <c r="AH255" s="77" t="s">
        <v>59</v>
      </c>
      <c r="AI255" s="83" t="s">
        <v>59</v>
      </c>
      <c r="AJ255" s="84">
        <v>0</v>
      </c>
      <c r="AK255" s="85">
        <v>85</v>
      </c>
      <c r="AL255" s="85">
        <v>0</v>
      </c>
      <c r="AM255" s="79"/>
      <c r="AN255" s="79"/>
      <c r="AO255" s="18">
        <f t="shared" si="24"/>
        <v>8</v>
      </c>
      <c r="AP255" s="251">
        <f t="shared" ca="1" si="25"/>
        <v>102</v>
      </c>
      <c r="AQ255" s="18" t="str">
        <f t="shared" ca="1" si="26"/>
        <v>Y</v>
      </c>
      <c r="AR255" s="18" t="str">
        <f t="shared" si="30"/>
        <v>Y</v>
      </c>
      <c r="AS255" s="185"/>
      <c r="AT255" s="252" t="s">
        <v>360</v>
      </c>
      <c r="AU255" s="18" t="s">
        <v>54</v>
      </c>
      <c r="AV255" s="252" t="s">
        <v>73</v>
      </c>
      <c r="AW255" s="18" t="str">
        <f t="shared" si="27"/>
        <v>MS+</v>
      </c>
      <c r="AX255" s="253">
        <f t="shared" si="28"/>
        <v>85</v>
      </c>
      <c r="AY255" s="258"/>
      <c r="AZ255" s="257"/>
    </row>
    <row r="256" spans="1:52" x14ac:dyDescent="0.25">
      <c r="A256" s="70">
        <v>2010</v>
      </c>
      <c r="B256" s="70">
        <v>1</v>
      </c>
      <c r="C256" s="71" t="s">
        <v>697</v>
      </c>
      <c r="D256" s="87" t="s">
        <v>769</v>
      </c>
      <c r="E256" s="86" t="s">
        <v>770</v>
      </c>
      <c r="F256" s="87" t="s">
        <v>135</v>
      </c>
      <c r="G256" s="86" t="s">
        <v>226</v>
      </c>
      <c r="H256" s="74">
        <v>39904</v>
      </c>
      <c r="I256" s="74">
        <v>39952</v>
      </c>
      <c r="J256" s="75">
        <v>39955</v>
      </c>
      <c r="K256" s="75">
        <v>39961</v>
      </c>
      <c r="L256" s="89">
        <v>39996</v>
      </c>
      <c r="M256" s="74">
        <v>40001</v>
      </c>
      <c r="N256" s="74">
        <v>40091</v>
      </c>
      <c r="O256" s="74">
        <v>40100</v>
      </c>
      <c r="P256" s="74">
        <v>40148</v>
      </c>
      <c r="Q256" s="73" t="s">
        <v>54</v>
      </c>
      <c r="R256" s="73" t="s">
        <v>54</v>
      </c>
      <c r="S256" s="77">
        <v>0</v>
      </c>
      <c r="T256" s="77">
        <v>8</v>
      </c>
      <c r="U256" s="77" t="s">
        <v>55</v>
      </c>
      <c r="V256" s="78">
        <v>1</v>
      </c>
      <c r="W256" s="78">
        <v>1</v>
      </c>
      <c r="X256" s="77" t="s">
        <v>56</v>
      </c>
      <c r="Y256" s="77"/>
      <c r="Z256" s="79" t="s">
        <v>57</v>
      </c>
      <c r="AA256" s="79" t="s">
        <v>57</v>
      </c>
      <c r="AB256" s="80" t="s">
        <v>56</v>
      </c>
      <c r="AC256" s="81" t="s">
        <v>771</v>
      </c>
      <c r="AD256" s="77" t="s">
        <v>72</v>
      </c>
      <c r="AE256" s="77" t="s">
        <v>1865</v>
      </c>
      <c r="AF256" s="77" t="s">
        <v>360</v>
      </c>
      <c r="AG256" s="82" t="s">
        <v>54</v>
      </c>
      <c r="AH256" s="77" t="s">
        <v>59</v>
      </c>
      <c r="AI256" s="83" t="s">
        <v>80</v>
      </c>
      <c r="AJ256" s="84">
        <v>0</v>
      </c>
      <c r="AK256" s="85">
        <v>60</v>
      </c>
      <c r="AL256" s="85">
        <v>0</v>
      </c>
      <c r="AM256" s="79"/>
      <c r="AN256" s="79"/>
      <c r="AO256" s="18">
        <f t="shared" si="24"/>
        <v>5</v>
      </c>
      <c r="AP256" s="251">
        <f t="shared" ca="1" si="25"/>
        <v>105</v>
      </c>
      <c r="AQ256" s="18" t="str">
        <f t="shared" ca="1" si="26"/>
        <v>Y</v>
      </c>
      <c r="AR256" s="18" t="str">
        <f t="shared" si="30"/>
        <v>Y</v>
      </c>
      <c r="AS256" s="18"/>
      <c r="AT256" s="252" t="s">
        <v>360</v>
      </c>
      <c r="AU256" s="18" t="s">
        <v>54</v>
      </c>
      <c r="AV256" s="252" t="s">
        <v>73</v>
      </c>
      <c r="AW256" s="18" t="str">
        <f t="shared" si="27"/>
        <v>MS+</v>
      </c>
      <c r="AX256" s="253">
        <f t="shared" si="28"/>
        <v>60</v>
      </c>
      <c r="AY256" s="258"/>
      <c r="AZ256" s="257"/>
    </row>
    <row r="257" spans="1:52" x14ac:dyDescent="0.25">
      <c r="A257" s="70">
        <v>2010</v>
      </c>
      <c r="B257" s="70">
        <v>1</v>
      </c>
      <c r="C257" s="71" t="s">
        <v>697</v>
      </c>
      <c r="D257" s="87" t="s">
        <v>772</v>
      </c>
      <c r="E257" s="99" t="s">
        <v>773</v>
      </c>
      <c r="F257" s="87" t="s">
        <v>69</v>
      </c>
      <c r="G257" s="86" t="s">
        <v>455</v>
      </c>
      <c r="H257" s="74">
        <v>39797</v>
      </c>
      <c r="I257" s="74">
        <v>39923</v>
      </c>
      <c r="J257" s="75">
        <v>39983</v>
      </c>
      <c r="K257" s="75">
        <v>39983</v>
      </c>
      <c r="L257" s="89">
        <v>40003</v>
      </c>
      <c r="M257" s="74">
        <v>40029</v>
      </c>
      <c r="N257" s="74">
        <v>40101</v>
      </c>
      <c r="O257" s="74">
        <v>40133</v>
      </c>
      <c r="P257" s="74">
        <v>40329</v>
      </c>
      <c r="Q257" s="73" t="s">
        <v>54</v>
      </c>
      <c r="R257" s="73" t="s">
        <v>54</v>
      </c>
      <c r="S257" s="77">
        <v>11</v>
      </c>
      <c r="T257" s="77">
        <v>7</v>
      </c>
      <c r="U257" s="81" t="s">
        <v>774</v>
      </c>
      <c r="V257" s="78">
        <v>1</v>
      </c>
      <c r="W257" s="78">
        <v>1</v>
      </c>
      <c r="X257" s="77" t="s">
        <v>56</v>
      </c>
      <c r="Y257" s="77"/>
      <c r="Z257" s="79" t="s">
        <v>57</v>
      </c>
      <c r="AA257" s="79" t="s">
        <v>57</v>
      </c>
      <c r="AB257" s="80" t="s">
        <v>56</v>
      </c>
      <c r="AC257" s="80"/>
      <c r="AD257" s="77" t="s">
        <v>57</v>
      </c>
      <c r="AE257" s="77" t="s">
        <v>1865</v>
      </c>
      <c r="AF257" s="77" t="s">
        <v>360</v>
      </c>
      <c r="AG257" s="82" t="s">
        <v>54</v>
      </c>
      <c r="AH257" s="77" t="s">
        <v>59</v>
      </c>
      <c r="AI257" s="83" t="s">
        <v>80</v>
      </c>
      <c r="AJ257" s="84">
        <v>0</v>
      </c>
      <c r="AK257" s="85">
        <v>5</v>
      </c>
      <c r="AL257" s="85">
        <v>8</v>
      </c>
      <c r="AM257" s="79"/>
      <c r="AN257" s="79"/>
      <c r="AO257" s="18">
        <f t="shared" si="24"/>
        <v>10</v>
      </c>
      <c r="AP257" s="251">
        <f t="shared" ca="1" si="25"/>
        <v>100</v>
      </c>
      <c r="AQ257" s="18" t="str">
        <f t="shared" ca="1" si="26"/>
        <v>Y</v>
      </c>
      <c r="AR257" s="18" t="str">
        <f t="shared" si="30"/>
        <v>Y</v>
      </c>
      <c r="AS257" s="18"/>
      <c r="AT257" s="252" t="s">
        <v>360</v>
      </c>
      <c r="AU257" s="18" t="s">
        <v>54</v>
      </c>
      <c r="AV257" s="252" t="s">
        <v>73</v>
      </c>
      <c r="AW257" s="18" t="str">
        <f t="shared" si="27"/>
        <v>MS+</v>
      </c>
      <c r="AX257" s="253">
        <f t="shared" si="28"/>
        <v>13</v>
      </c>
      <c r="AY257" s="258"/>
      <c r="AZ257" s="257"/>
    </row>
    <row r="258" spans="1:52" x14ac:dyDescent="0.25">
      <c r="A258" s="70">
        <v>2010</v>
      </c>
      <c r="B258" s="70">
        <v>1</v>
      </c>
      <c r="C258" s="71" t="s">
        <v>697</v>
      </c>
      <c r="D258" s="87" t="s">
        <v>775</v>
      </c>
      <c r="E258" s="86" t="s">
        <v>776</v>
      </c>
      <c r="F258" s="87" t="s">
        <v>135</v>
      </c>
      <c r="G258" s="86" t="s">
        <v>777</v>
      </c>
      <c r="H258" s="74">
        <v>39924</v>
      </c>
      <c r="I258" s="74">
        <v>39947</v>
      </c>
      <c r="J258" s="75">
        <v>39948</v>
      </c>
      <c r="K258" s="75">
        <v>39969</v>
      </c>
      <c r="L258" s="89">
        <v>40010</v>
      </c>
      <c r="M258" s="74">
        <v>40057</v>
      </c>
      <c r="N258" s="74">
        <v>40095</v>
      </c>
      <c r="O258" s="74">
        <v>40106</v>
      </c>
      <c r="P258" s="74">
        <v>40178</v>
      </c>
      <c r="Q258" s="73" t="s">
        <v>54</v>
      </c>
      <c r="R258" s="73" t="s">
        <v>54</v>
      </c>
      <c r="S258" s="77">
        <v>1</v>
      </c>
      <c r="T258" s="77">
        <v>6</v>
      </c>
      <c r="U258" s="77" t="s">
        <v>66</v>
      </c>
      <c r="V258" s="78">
        <v>1</v>
      </c>
      <c r="W258" s="78">
        <v>1</v>
      </c>
      <c r="X258" s="77" t="s">
        <v>56</v>
      </c>
      <c r="Y258" s="77"/>
      <c r="Z258" s="79" t="s">
        <v>57</v>
      </c>
      <c r="AA258" s="79" t="s">
        <v>57</v>
      </c>
      <c r="AB258" s="80" t="s">
        <v>56</v>
      </c>
      <c r="AC258" s="81" t="s">
        <v>778</v>
      </c>
      <c r="AD258" s="77" t="s">
        <v>72</v>
      </c>
      <c r="AE258" s="77" t="s">
        <v>1865</v>
      </c>
      <c r="AF258" s="77" t="s">
        <v>360</v>
      </c>
      <c r="AG258" s="82" t="s">
        <v>54</v>
      </c>
      <c r="AH258" s="81" t="s">
        <v>59</v>
      </c>
      <c r="AI258" s="83" t="s">
        <v>59</v>
      </c>
      <c r="AJ258" s="84">
        <v>422.99</v>
      </c>
      <c r="AK258" s="85">
        <v>0</v>
      </c>
      <c r="AL258" s="85">
        <v>0</v>
      </c>
      <c r="AM258" s="79"/>
      <c r="AN258" s="79"/>
      <c r="AO258" s="18">
        <f t="shared" ref="AO258:AO321" si="31">(YEAR(P258)-YEAR(L258))*12+MONTH(P258)-MONTH(L258)</f>
        <v>5</v>
      </c>
      <c r="AP258" s="251">
        <f t="shared" ref="AP258:AP321" ca="1" si="32">(YEAR(NOW())-YEAR(P258))*12+MONTH(NOW())-MONTH(P258)</f>
        <v>105</v>
      </c>
      <c r="AQ258" s="18" t="str">
        <f t="shared" ref="AQ258:AQ321" ca="1" si="33">IF(AP258&gt;12,"Y","N")</f>
        <v>Y</v>
      </c>
      <c r="AR258" s="18" t="str">
        <f t="shared" si="30"/>
        <v>Y</v>
      </c>
      <c r="AS258" s="18"/>
      <c r="AT258" s="252" t="s">
        <v>360</v>
      </c>
      <c r="AU258" s="18" t="s">
        <v>54</v>
      </c>
      <c r="AV258" s="252" t="s">
        <v>73</v>
      </c>
      <c r="AW258" s="18" t="str">
        <f t="shared" ref="AW258:AW321" si="34">+IF(OR(AI258="S",AI258="MS",AI258="HS"),"MS+",0)</f>
        <v>MS+</v>
      </c>
      <c r="AX258" s="253">
        <f t="shared" ref="AX258:AX321" si="35">AJ258+AK258+AL258</f>
        <v>422.99</v>
      </c>
      <c r="AY258" s="258"/>
      <c r="AZ258" s="257"/>
    </row>
    <row r="259" spans="1:52" x14ac:dyDescent="0.25">
      <c r="A259" s="70">
        <v>2010</v>
      </c>
      <c r="B259" s="70">
        <v>1</v>
      </c>
      <c r="C259" s="71" t="s">
        <v>697</v>
      </c>
      <c r="D259" s="87" t="s">
        <v>779</v>
      </c>
      <c r="E259" s="86" t="s">
        <v>780</v>
      </c>
      <c r="F259" s="87" t="s">
        <v>64</v>
      </c>
      <c r="G259" s="86" t="s">
        <v>139</v>
      </c>
      <c r="H259" s="74">
        <v>39944</v>
      </c>
      <c r="I259" s="74">
        <v>39968</v>
      </c>
      <c r="J259" s="75">
        <v>39974</v>
      </c>
      <c r="K259" s="75">
        <v>39983</v>
      </c>
      <c r="L259" s="89">
        <v>40022</v>
      </c>
      <c r="M259" s="74">
        <v>40154</v>
      </c>
      <c r="N259" s="74">
        <v>40164</v>
      </c>
      <c r="O259" s="74">
        <v>40190</v>
      </c>
      <c r="P259" s="74">
        <v>40543</v>
      </c>
      <c r="Q259" s="73" t="s">
        <v>54</v>
      </c>
      <c r="R259" s="73" t="s">
        <v>54</v>
      </c>
      <c r="S259" s="77">
        <v>0</v>
      </c>
      <c r="T259" s="77">
        <v>16</v>
      </c>
      <c r="U259" s="77" t="s">
        <v>66</v>
      </c>
      <c r="V259" s="78">
        <v>1</v>
      </c>
      <c r="W259" s="78">
        <v>2</v>
      </c>
      <c r="X259" s="77" t="s">
        <v>56</v>
      </c>
      <c r="Y259" s="77"/>
      <c r="Z259" s="79" t="s">
        <v>57</v>
      </c>
      <c r="AA259" s="79" t="s">
        <v>57</v>
      </c>
      <c r="AB259" s="80" t="s">
        <v>56</v>
      </c>
      <c r="AC259" s="81" t="s">
        <v>620</v>
      </c>
      <c r="AD259" s="81" t="s">
        <v>149</v>
      </c>
      <c r="AE259" s="81" t="s">
        <v>1865</v>
      </c>
      <c r="AF259" s="77" t="s">
        <v>360</v>
      </c>
      <c r="AG259" s="82" t="s">
        <v>54</v>
      </c>
      <c r="AH259" s="81" t="s">
        <v>80</v>
      </c>
      <c r="AI259" s="83" t="s">
        <v>80</v>
      </c>
      <c r="AJ259" s="84">
        <v>350</v>
      </c>
      <c r="AK259" s="85">
        <v>0</v>
      </c>
      <c r="AL259" s="85">
        <v>0</v>
      </c>
      <c r="AM259" s="79"/>
      <c r="AN259" s="79"/>
      <c r="AO259" s="18">
        <f t="shared" si="31"/>
        <v>17</v>
      </c>
      <c r="AP259" s="251">
        <f t="shared" ca="1" si="32"/>
        <v>93</v>
      </c>
      <c r="AQ259" s="18" t="str">
        <f t="shared" ca="1" si="33"/>
        <v>Y</v>
      </c>
      <c r="AR259" s="18" t="str">
        <f t="shared" si="30"/>
        <v>Y</v>
      </c>
      <c r="AS259" s="18"/>
      <c r="AT259" s="252" t="s">
        <v>360</v>
      </c>
      <c r="AU259" s="18" t="s">
        <v>54</v>
      </c>
      <c r="AV259" s="252" t="s">
        <v>73</v>
      </c>
      <c r="AW259" s="18" t="str">
        <f t="shared" si="34"/>
        <v>MS+</v>
      </c>
      <c r="AX259" s="253">
        <f t="shared" si="35"/>
        <v>350</v>
      </c>
      <c r="AY259" s="258"/>
      <c r="AZ259" s="257"/>
    </row>
    <row r="260" spans="1:52" x14ac:dyDescent="0.25">
      <c r="A260" s="70">
        <v>2010</v>
      </c>
      <c r="B260" s="70">
        <v>1</v>
      </c>
      <c r="C260" s="71" t="s">
        <v>697</v>
      </c>
      <c r="D260" s="87" t="s">
        <v>781</v>
      </c>
      <c r="E260" s="72" t="s">
        <v>782</v>
      </c>
      <c r="F260" s="87" t="s">
        <v>52</v>
      </c>
      <c r="G260" s="86" t="s">
        <v>783</v>
      </c>
      <c r="H260" s="74">
        <v>39948</v>
      </c>
      <c r="I260" s="74">
        <v>39967</v>
      </c>
      <c r="J260" s="75">
        <v>39972</v>
      </c>
      <c r="K260" s="75">
        <v>39983</v>
      </c>
      <c r="L260" s="89">
        <v>40022</v>
      </c>
      <c r="M260" s="74">
        <v>40080</v>
      </c>
      <c r="N260" s="74">
        <v>40184</v>
      </c>
      <c r="O260" s="74">
        <v>40193</v>
      </c>
      <c r="P260" s="74">
        <v>40359</v>
      </c>
      <c r="Q260" s="73" t="s">
        <v>54</v>
      </c>
      <c r="R260" s="73" t="s">
        <v>54</v>
      </c>
      <c r="S260" s="77">
        <v>0</v>
      </c>
      <c r="T260" s="77">
        <v>16</v>
      </c>
      <c r="U260" s="77" t="s">
        <v>55</v>
      </c>
      <c r="V260" s="78">
        <v>1</v>
      </c>
      <c r="W260" s="78">
        <v>1</v>
      </c>
      <c r="X260" s="77" t="s">
        <v>56</v>
      </c>
      <c r="Y260" s="77"/>
      <c r="Z260" s="79" t="s">
        <v>57</v>
      </c>
      <c r="AA260" s="79" t="s">
        <v>57</v>
      </c>
      <c r="AB260" s="80" t="s">
        <v>56</v>
      </c>
      <c r="AC260" s="80"/>
      <c r="AD260" s="77" t="s">
        <v>57</v>
      </c>
      <c r="AE260" s="77" t="s">
        <v>1865</v>
      </c>
      <c r="AF260" s="77" t="s">
        <v>360</v>
      </c>
      <c r="AG260" s="82" t="s">
        <v>54</v>
      </c>
      <c r="AH260" s="81" t="s">
        <v>59</v>
      </c>
      <c r="AI260" s="83" t="s">
        <v>80</v>
      </c>
      <c r="AJ260" s="84">
        <v>0</v>
      </c>
      <c r="AK260" s="85">
        <v>500</v>
      </c>
      <c r="AL260" s="85">
        <v>0</v>
      </c>
      <c r="AM260" s="79"/>
      <c r="AN260" s="79"/>
      <c r="AO260" s="18">
        <f t="shared" si="31"/>
        <v>11</v>
      </c>
      <c r="AP260" s="251">
        <f t="shared" ca="1" si="32"/>
        <v>99</v>
      </c>
      <c r="AQ260" s="18" t="str">
        <f t="shared" ca="1" si="33"/>
        <v>Y</v>
      </c>
      <c r="AR260" s="18" t="str">
        <f t="shared" si="30"/>
        <v>Y</v>
      </c>
      <c r="AS260" s="185"/>
      <c r="AT260" s="252" t="s">
        <v>360</v>
      </c>
      <c r="AU260" s="18" t="s">
        <v>54</v>
      </c>
      <c r="AV260" s="252" t="s">
        <v>73</v>
      </c>
      <c r="AW260" s="18" t="str">
        <f t="shared" si="34"/>
        <v>MS+</v>
      </c>
      <c r="AX260" s="253">
        <f t="shared" si="35"/>
        <v>500</v>
      </c>
      <c r="AY260" s="258"/>
      <c r="AZ260" s="257"/>
    </row>
    <row r="261" spans="1:52" x14ac:dyDescent="0.25">
      <c r="A261" s="70">
        <v>2010</v>
      </c>
      <c r="B261" s="70">
        <v>1</v>
      </c>
      <c r="C261" s="71" t="s">
        <v>697</v>
      </c>
      <c r="D261" s="87" t="s">
        <v>784</v>
      </c>
      <c r="E261" s="86" t="s">
        <v>785</v>
      </c>
      <c r="F261" s="87" t="s">
        <v>64</v>
      </c>
      <c r="G261" s="86" t="s">
        <v>91</v>
      </c>
      <c r="H261" s="74" t="s">
        <v>728</v>
      </c>
      <c r="I261" s="74">
        <v>39965</v>
      </c>
      <c r="J261" s="75">
        <v>39981</v>
      </c>
      <c r="K261" s="75">
        <v>39989</v>
      </c>
      <c r="L261" s="89">
        <v>40029</v>
      </c>
      <c r="M261" s="74">
        <v>40060</v>
      </c>
      <c r="N261" s="74">
        <v>40105</v>
      </c>
      <c r="O261" s="74">
        <v>40115</v>
      </c>
      <c r="P261" s="74">
        <v>40816</v>
      </c>
      <c r="Q261" s="73" t="s">
        <v>54</v>
      </c>
      <c r="R261" s="73" t="s">
        <v>54</v>
      </c>
      <c r="S261" s="77">
        <v>0</v>
      </c>
      <c r="T261" s="77">
        <v>10</v>
      </c>
      <c r="U261" s="77" t="s">
        <v>66</v>
      </c>
      <c r="V261" s="78">
        <v>1</v>
      </c>
      <c r="W261" s="78">
        <v>1</v>
      </c>
      <c r="X261" s="77" t="s">
        <v>56</v>
      </c>
      <c r="Y261" s="77"/>
      <c r="Z261" s="79" t="s">
        <v>57</v>
      </c>
      <c r="AA261" s="79" t="s">
        <v>57</v>
      </c>
      <c r="AB261" s="80" t="s">
        <v>56</v>
      </c>
      <c r="AC261" s="80"/>
      <c r="AD261" s="77" t="s">
        <v>57</v>
      </c>
      <c r="AE261" s="77" t="s">
        <v>1865</v>
      </c>
      <c r="AF261" s="77" t="s">
        <v>360</v>
      </c>
      <c r="AG261" s="82" t="s">
        <v>54</v>
      </c>
      <c r="AH261" s="77" t="s">
        <v>181</v>
      </c>
      <c r="AI261" s="83" t="s">
        <v>59</v>
      </c>
      <c r="AJ261" s="84">
        <v>300</v>
      </c>
      <c r="AK261" s="85">
        <v>0</v>
      </c>
      <c r="AL261" s="85">
        <v>0</v>
      </c>
      <c r="AM261" s="79"/>
      <c r="AN261" s="79"/>
      <c r="AO261" s="18">
        <f t="shared" si="31"/>
        <v>25</v>
      </c>
      <c r="AP261" s="251">
        <f t="shared" ca="1" si="32"/>
        <v>84</v>
      </c>
      <c r="AQ261" s="18" t="str">
        <f t="shared" ca="1" si="33"/>
        <v>Y</v>
      </c>
      <c r="AR261" s="18" t="str">
        <f t="shared" si="30"/>
        <v>Y</v>
      </c>
      <c r="AS261" s="18"/>
      <c r="AT261" s="252" t="s">
        <v>360</v>
      </c>
      <c r="AU261" s="18" t="s">
        <v>54</v>
      </c>
      <c r="AV261" s="252" t="s">
        <v>73</v>
      </c>
      <c r="AW261" s="18" t="str">
        <f t="shared" si="34"/>
        <v>MS+</v>
      </c>
      <c r="AX261" s="253">
        <f t="shared" si="35"/>
        <v>300</v>
      </c>
      <c r="AY261" s="258"/>
      <c r="AZ261" s="257"/>
    </row>
    <row r="262" spans="1:52" x14ac:dyDescent="0.25">
      <c r="A262" s="70">
        <v>2010</v>
      </c>
      <c r="B262" s="70">
        <v>1</v>
      </c>
      <c r="C262" s="71" t="s">
        <v>697</v>
      </c>
      <c r="D262" s="87" t="s">
        <v>786</v>
      </c>
      <c r="E262" s="104" t="s">
        <v>787</v>
      </c>
      <c r="F262" s="87" t="s">
        <v>52</v>
      </c>
      <c r="G262" s="86" t="s">
        <v>562</v>
      </c>
      <c r="H262" s="74">
        <v>39890</v>
      </c>
      <c r="I262" s="74">
        <v>39947</v>
      </c>
      <c r="J262" s="75">
        <v>39960</v>
      </c>
      <c r="K262" s="75">
        <v>39976</v>
      </c>
      <c r="L262" s="89">
        <v>40032</v>
      </c>
      <c r="M262" s="74">
        <v>40067</v>
      </c>
      <c r="N262" s="74">
        <v>40157</v>
      </c>
      <c r="O262" s="74">
        <v>40191</v>
      </c>
      <c r="P262" s="74">
        <v>40359</v>
      </c>
      <c r="Q262" s="73" t="s">
        <v>54</v>
      </c>
      <c r="R262" s="73" t="s">
        <v>100</v>
      </c>
      <c r="S262" s="105" t="s">
        <v>56</v>
      </c>
      <c r="T262" s="105" t="s">
        <v>56</v>
      </c>
      <c r="U262" s="106" t="s">
        <v>170</v>
      </c>
      <c r="V262" s="78">
        <v>1</v>
      </c>
      <c r="W262" s="78">
        <v>1</v>
      </c>
      <c r="X262" s="77" t="s">
        <v>56</v>
      </c>
      <c r="Y262" s="77"/>
      <c r="Z262" s="79" t="s">
        <v>54</v>
      </c>
      <c r="AA262" s="79" t="s">
        <v>54</v>
      </c>
      <c r="AB262" s="80" t="s">
        <v>56</v>
      </c>
      <c r="AC262" s="80"/>
      <c r="AD262" s="81" t="s">
        <v>59</v>
      </c>
      <c r="AE262" s="81" t="s">
        <v>10843</v>
      </c>
      <c r="AF262" s="77" t="s">
        <v>360</v>
      </c>
      <c r="AG262" s="82" t="s">
        <v>54</v>
      </c>
      <c r="AH262" s="82"/>
      <c r="AI262" s="82"/>
      <c r="AJ262" s="84">
        <v>0</v>
      </c>
      <c r="AK262" s="85">
        <v>2</v>
      </c>
      <c r="AL262" s="85">
        <v>0</v>
      </c>
      <c r="AM262" s="79"/>
      <c r="AN262" s="79"/>
      <c r="AO262" s="18">
        <f t="shared" si="31"/>
        <v>10</v>
      </c>
      <c r="AP262" s="251">
        <f t="shared" ca="1" si="32"/>
        <v>99</v>
      </c>
      <c r="AQ262" s="18" t="str">
        <f t="shared" ca="1" si="33"/>
        <v>Y</v>
      </c>
      <c r="AR262" s="252" t="s">
        <v>171</v>
      </c>
      <c r="AS262" s="18"/>
      <c r="AT262" s="252" t="s">
        <v>360</v>
      </c>
      <c r="AU262" s="252" t="s">
        <v>171</v>
      </c>
      <c r="AV262" s="252" t="s">
        <v>101</v>
      </c>
      <c r="AW262" s="18">
        <f t="shared" si="34"/>
        <v>0</v>
      </c>
      <c r="AX262" s="253">
        <f t="shared" si="35"/>
        <v>2</v>
      </c>
      <c r="AY262" s="258"/>
      <c r="AZ262" s="257"/>
    </row>
    <row r="263" spans="1:52" x14ac:dyDescent="0.25">
      <c r="A263" s="70">
        <v>2010</v>
      </c>
      <c r="B263" s="70">
        <v>1</v>
      </c>
      <c r="C263" s="71" t="s">
        <v>697</v>
      </c>
      <c r="D263" s="87" t="s">
        <v>788</v>
      </c>
      <c r="E263" s="104" t="s">
        <v>789</v>
      </c>
      <c r="F263" s="87" t="s">
        <v>69</v>
      </c>
      <c r="G263" s="86" t="s">
        <v>94</v>
      </c>
      <c r="H263" s="74">
        <v>39771</v>
      </c>
      <c r="I263" s="74">
        <v>39903</v>
      </c>
      <c r="J263" s="75">
        <v>39923</v>
      </c>
      <c r="K263" s="75">
        <v>39967</v>
      </c>
      <c r="L263" s="89">
        <v>40051</v>
      </c>
      <c r="M263" s="74">
        <v>40065</v>
      </c>
      <c r="N263" s="74">
        <v>40072</v>
      </c>
      <c r="O263" s="74">
        <v>40088</v>
      </c>
      <c r="P263" s="74">
        <v>40268</v>
      </c>
      <c r="Q263" s="73" t="s">
        <v>54</v>
      </c>
      <c r="R263" s="73" t="s">
        <v>54</v>
      </c>
      <c r="S263" s="105">
        <v>26</v>
      </c>
      <c r="T263" s="105">
        <v>7</v>
      </c>
      <c r="U263" s="77" t="s">
        <v>55</v>
      </c>
      <c r="V263" s="78">
        <v>1</v>
      </c>
      <c r="W263" s="78">
        <v>1</v>
      </c>
      <c r="X263" s="77" t="s">
        <v>56</v>
      </c>
      <c r="Y263" s="77"/>
      <c r="Z263" s="79" t="s">
        <v>57</v>
      </c>
      <c r="AA263" s="79" t="s">
        <v>57</v>
      </c>
      <c r="AB263" s="81" t="s">
        <v>54</v>
      </c>
      <c r="AC263" s="81" t="s">
        <v>569</v>
      </c>
      <c r="AD263" s="81" t="s">
        <v>106</v>
      </c>
      <c r="AE263" s="81" t="s">
        <v>1865</v>
      </c>
      <c r="AF263" s="77" t="s">
        <v>360</v>
      </c>
      <c r="AG263" s="82" t="s">
        <v>54</v>
      </c>
      <c r="AH263" s="77" t="s">
        <v>59</v>
      </c>
      <c r="AI263" s="83" t="s">
        <v>80</v>
      </c>
      <c r="AJ263" s="84">
        <v>0</v>
      </c>
      <c r="AK263" s="85">
        <v>20</v>
      </c>
      <c r="AL263" s="85">
        <v>0</v>
      </c>
      <c r="AM263" s="79"/>
      <c r="AN263" s="79"/>
      <c r="AO263" s="18">
        <f t="shared" si="31"/>
        <v>7</v>
      </c>
      <c r="AP263" s="251">
        <f t="shared" ca="1" si="32"/>
        <v>102</v>
      </c>
      <c r="AQ263" s="18" t="str">
        <f t="shared" ca="1" si="33"/>
        <v>Y</v>
      </c>
      <c r="AR263" s="18" t="str">
        <f t="shared" ref="AR263:AR268" si="36">IF(AH263="","N","Y")</f>
        <v>Y</v>
      </c>
      <c r="AS263" s="18"/>
      <c r="AT263" s="252" t="s">
        <v>360</v>
      </c>
      <c r="AU263" s="18" t="s">
        <v>54</v>
      </c>
      <c r="AV263" s="252" t="s">
        <v>73</v>
      </c>
      <c r="AW263" s="18" t="str">
        <f t="shared" si="34"/>
        <v>MS+</v>
      </c>
      <c r="AX263" s="253">
        <f t="shared" si="35"/>
        <v>20</v>
      </c>
      <c r="AY263" s="258"/>
      <c r="AZ263" s="257"/>
    </row>
    <row r="264" spans="1:52" x14ac:dyDescent="0.25">
      <c r="A264" s="70">
        <v>2010</v>
      </c>
      <c r="B264" s="70">
        <v>1</v>
      </c>
      <c r="C264" s="71" t="s">
        <v>697</v>
      </c>
      <c r="D264" s="87" t="s">
        <v>790</v>
      </c>
      <c r="E264" s="104" t="s">
        <v>791</v>
      </c>
      <c r="F264" s="87" t="s">
        <v>76</v>
      </c>
      <c r="G264" s="86" t="s">
        <v>77</v>
      </c>
      <c r="H264" s="74">
        <v>39476</v>
      </c>
      <c r="I264" s="74">
        <v>39917</v>
      </c>
      <c r="J264" s="75">
        <v>39923</v>
      </c>
      <c r="K264" s="75">
        <v>39930</v>
      </c>
      <c r="L264" s="89">
        <v>40066</v>
      </c>
      <c r="M264" s="74">
        <v>40071</v>
      </c>
      <c r="N264" s="74">
        <v>40074</v>
      </c>
      <c r="O264" s="74">
        <v>40086</v>
      </c>
      <c r="P264" s="74">
        <v>40178</v>
      </c>
      <c r="Q264" s="73" t="s">
        <v>54</v>
      </c>
      <c r="R264" s="73" t="s">
        <v>54</v>
      </c>
      <c r="S264" s="105">
        <v>40</v>
      </c>
      <c r="T264" s="105">
        <v>7</v>
      </c>
      <c r="U264" s="77" t="s">
        <v>55</v>
      </c>
      <c r="V264" s="78">
        <v>1</v>
      </c>
      <c r="W264" s="78">
        <v>1</v>
      </c>
      <c r="X264" s="77" t="s">
        <v>56</v>
      </c>
      <c r="Y264" s="77"/>
      <c r="Z264" s="79" t="s">
        <v>57</v>
      </c>
      <c r="AA264" s="79" t="s">
        <v>57</v>
      </c>
      <c r="AB264" s="80" t="s">
        <v>56</v>
      </c>
      <c r="AC264" s="80"/>
      <c r="AD264" s="77" t="s">
        <v>57</v>
      </c>
      <c r="AE264" s="77" t="s">
        <v>1865</v>
      </c>
      <c r="AF264" s="77" t="s">
        <v>360</v>
      </c>
      <c r="AG264" s="82" t="s">
        <v>54</v>
      </c>
      <c r="AH264" s="81" t="s">
        <v>59</v>
      </c>
      <c r="AI264" s="83" t="s">
        <v>59</v>
      </c>
      <c r="AJ264" s="84">
        <v>0</v>
      </c>
      <c r="AK264" s="85">
        <v>100</v>
      </c>
      <c r="AL264" s="85">
        <v>0</v>
      </c>
      <c r="AM264" s="79"/>
      <c r="AN264" s="79"/>
      <c r="AO264" s="18">
        <f t="shared" si="31"/>
        <v>3</v>
      </c>
      <c r="AP264" s="251">
        <f t="shared" ca="1" si="32"/>
        <v>105</v>
      </c>
      <c r="AQ264" s="18" t="str">
        <f t="shared" ca="1" si="33"/>
        <v>Y</v>
      </c>
      <c r="AR264" s="18" t="str">
        <f t="shared" si="36"/>
        <v>Y</v>
      </c>
      <c r="AS264" s="18"/>
      <c r="AT264" s="252" t="s">
        <v>360</v>
      </c>
      <c r="AU264" s="18" t="s">
        <v>54</v>
      </c>
      <c r="AV264" s="252" t="s">
        <v>73</v>
      </c>
      <c r="AW264" s="18" t="str">
        <f t="shared" si="34"/>
        <v>MS+</v>
      </c>
      <c r="AX264" s="253">
        <f t="shared" si="35"/>
        <v>100</v>
      </c>
      <c r="AY264" s="258"/>
      <c r="AZ264" s="257"/>
    </row>
    <row r="265" spans="1:52" x14ac:dyDescent="0.25">
      <c r="A265" s="70">
        <v>2010</v>
      </c>
      <c r="B265" s="70">
        <v>1</v>
      </c>
      <c r="C265" s="71" t="s">
        <v>697</v>
      </c>
      <c r="D265" s="87" t="s">
        <v>792</v>
      </c>
      <c r="E265" s="104" t="s">
        <v>793</v>
      </c>
      <c r="F265" s="87" t="s">
        <v>76</v>
      </c>
      <c r="G265" s="86" t="s">
        <v>77</v>
      </c>
      <c r="H265" s="74">
        <v>39884</v>
      </c>
      <c r="I265" s="74">
        <v>39925</v>
      </c>
      <c r="J265" s="75">
        <v>39931</v>
      </c>
      <c r="K265" s="75">
        <v>39933</v>
      </c>
      <c r="L265" s="89">
        <v>40066</v>
      </c>
      <c r="M265" s="74">
        <v>40071</v>
      </c>
      <c r="N265" s="74">
        <v>40074</v>
      </c>
      <c r="O265" s="74">
        <v>40086</v>
      </c>
      <c r="P265" s="74">
        <v>40908</v>
      </c>
      <c r="Q265" s="73" t="s">
        <v>54</v>
      </c>
      <c r="R265" s="73" t="s">
        <v>54</v>
      </c>
      <c r="S265" s="105">
        <v>5</v>
      </c>
      <c r="T265" s="105">
        <f>8+3</f>
        <v>11</v>
      </c>
      <c r="U265" s="77" t="s">
        <v>55</v>
      </c>
      <c r="V265" s="78">
        <v>2</v>
      </c>
      <c r="W265" s="78">
        <v>1</v>
      </c>
      <c r="X265" s="77" t="s">
        <v>56</v>
      </c>
      <c r="Y265" s="77"/>
      <c r="Z265" s="79" t="s">
        <v>57</v>
      </c>
      <c r="AA265" s="79" t="s">
        <v>57</v>
      </c>
      <c r="AB265" s="80" t="s">
        <v>56</v>
      </c>
      <c r="AC265" s="80"/>
      <c r="AD265" s="77" t="s">
        <v>57</v>
      </c>
      <c r="AE265" s="77" t="s">
        <v>1865</v>
      </c>
      <c r="AF265" s="77" t="s">
        <v>235</v>
      </c>
      <c r="AG265" s="82">
        <v>139</v>
      </c>
      <c r="AH265" s="81" t="s">
        <v>79</v>
      </c>
      <c r="AI265" s="83" t="s">
        <v>59</v>
      </c>
      <c r="AJ265" s="84">
        <v>0</v>
      </c>
      <c r="AK265" s="85">
        <v>200</v>
      </c>
      <c r="AL265" s="85">
        <v>0</v>
      </c>
      <c r="AM265" s="79"/>
      <c r="AN265" s="79"/>
      <c r="AO265" s="18">
        <f t="shared" si="31"/>
        <v>27</v>
      </c>
      <c r="AP265" s="251">
        <f t="shared" ca="1" si="32"/>
        <v>81</v>
      </c>
      <c r="AQ265" s="18" t="str">
        <f t="shared" ca="1" si="33"/>
        <v>Y</v>
      </c>
      <c r="AR265" s="18" t="str">
        <f t="shared" si="36"/>
        <v>Y</v>
      </c>
      <c r="AS265" s="18"/>
      <c r="AT265" s="252" t="s">
        <v>235</v>
      </c>
      <c r="AU265" s="18" t="s">
        <v>54</v>
      </c>
      <c r="AV265" s="252" t="s">
        <v>73</v>
      </c>
      <c r="AW265" s="18" t="str">
        <f t="shared" si="34"/>
        <v>MS+</v>
      </c>
      <c r="AX265" s="253">
        <f t="shared" si="35"/>
        <v>200</v>
      </c>
      <c r="AY265" s="258"/>
      <c r="AZ265" s="257"/>
    </row>
    <row r="266" spans="1:52" x14ac:dyDescent="0.25">
      <c r="A266" s="70">
        <v>2010</v>
      </c>
      <c r="B266" s="70">
        <v>1</v>
      </c>
      <c r="C266" s="71" t="s">
        <v>697</v>
      </c>
      <c r="D266" s="87" t="s">
        <v>794</v>
      </c>
      <c r="E266" s="104" t="s">
        <v>795</v>
      </c>
      <c r="F266" s="87" t="s">
        <v>135</v>
      </c>
      <c r="G266" s="86" t="s">
        <v>136</v>
      </c>
      <c r="H266" s="74">
        <v>39897</v>
      </c>
      <c r="I266" s="74">
        <v>40000</v>
      </c>
      <c r="J266" s="75">
        <v>40007</v>
      </c>
      <c r="K266" s="75">
        <v>40036</v>
      </c>
      <c r="L266" s="89">
        <v>40073</v>
      </c>
      <c r="M266" s="74">
        <v>40074</v>
      </c>
      <c r="N266" s="74">
        <v>40077</v>
      </c>
      <c r="O266" s="74">
        <v>40079</v>
      </c>
      <c r="P266" s="74">
        <v>40247</v>
      </c>
      <c r="Q266" s="73" t="s">
        <v>54</v>
      </c>
      <c r="R266" s="73" t="s">
        <v>54</v>
      </c>
      <c r="S266" s="105">
        <v>0</v>
      </c>
      <c r="T266" s="105">
        <v>4</v>
      </c>
      <c r="U266" s="77" t="s">
        <v>66</v>
      </c>
      <c r="V266" s="78">
        <v>1</v>
      </c>
      <c r="W266" s="78">
        <v>1</v>
      </c>
      <c r="X266" s="77" t="s">
        <v>56</v>
      </c>
      <c r="Y266" s="77"/>
      <c r="Z266" s="79" t="s">
        <v>57</v>
      </c>
      <c r="AA266" s="79" t="s">
        <v>57</v>
      </c>
      <c r="AB266" s="80" t="s">
        <v>56</v>
      </c>
      <c r="AC266" s="80"/>
      <c r="AD266" s="77" t="s">
        <v>464</v>
      </c>
      <c r="AE266" s="77" t="s">
        <v>1865</v>
      </c>
      <c r="AF266" s="77" t="s">
        <v>360</v>
      </c>
      <c r="AG266" s="82" t="s">
        <v>54</v>
      </c>
      <c r="AH266" s="81" t="s">
        <v>59</v>
      </c>
      <c r="AI266" s="83" t="s">
        <v>261</v>
      </c>
      <c r="AJ266" s="84">
        <v>400</v>
      </c>
      <c r="AK266" s="85">
        <v>0</v>
      </c>
      <c r="AL266" s="85">
        <v>0</v>
      </c>
      <c r="AM266" s="79"/>
      <c r="AN266" s="79"/>
      <c r="AO266" s="18">
        <f t="shared" si="31"/>
        <v>6</v>
      </c>
      <c r="AP266" s="251">
        <f t="shared" ca="1" si="32"/>
        <v>102</v>
      </c>
      <c r="AQ266" s="18" t="str">
        <f t="shared" ca="1" si="33"/>
        <v>Y</v>
      </c>
      <c r="AR266" s="18" t="str">
        <f t="shared" si="36"/>
        <v>Y</v>
      </c>
      <c r="AS266" s="18"/>
      <c r="AT266" s="252" t="s">
        <v>360</v>
      </c>
      <c r="AU266" s="18" t="s">
        <v>54</v>
      </c>
      <c r="AV266" s="252" t="s">
        <v>73</v>
      </c>
      <c r="AW266" s="18" t="str">
        <f t="shared" si="34"/>
        <v>MS+</v>
      </c>
      <c r="AX266" s="253">
        <f t="shared" si="35"/>
        <v>400</v>
      </c>
      <c r="AY266" s="258"/>
      <c r="AZ266" s="257"/>
    </row>
    <row r="267" spans="1:52" x14ac:dyDescent="0.25">
      <c r="A267" s="70">
        <v>2010</v>
      </c>
      <c r="B267" s="70">
        <v>1</v>
      </c>
      <c r="C267" s="71" t="s">
        <v>697</v>
      </c>
      <c r="D267" s="87" t="s">
        <v>796</v>
      </c>
      <c r="E267" s="104" t="s">
        <v>797</v>
      </c>
      <c r="F267" s="87" t="s">
        <v>135</v>
      </c>
      <c r="G267" s="86" t="s">
        <v>798</v>
      </c>
      <c r="H267" s="74">
        <v>39947</v>
      </c>
      <c r="I267" s="74">
        <v>40031</v>
      </c>
      <c r="J267" s="75">
        <v>40044</v>
      </c>
      <c r="K267" s="75">
        <v>40049</v>
      </c>
      <c r="L267" s="89">
        <v>40078</v>
      </c>
      <c r="M267" s="74">
        <v>40080</v>
      </c>
      <c r="N267" s="74">
        <v>40109</v>
      </c>
      <c r="O267" s="74">
        <v>40121</v>
      </c>
      <c r="P267" s="74">
        <v>40261</v>
      </c>
      <c r="Q267" s="73" t="s">
        <v>54</v>
      </c>
      <c r="R267" s="73" t="s">
        <v>54</v>
      </c>
      <c r="S267" s="105">
        <v>0</v>
      </c>
      <c r="T267" s="105">
        <v>15</v>
      </c>
      <c r="U267" s="77" t="s">
        <v>66</v>
      </c>
      <c r="V267" s="78">
        <v>1</v>
      </c>
      <c r="W267" s="78">
        <v>1</v>
      </c>
      <c r="X267" s="81" t="s">
        <v>799</v>
      </c>
      <c r="Y267" s="81"/>
      <c r="Z267" s="79" t="s">
        <v>57</v>
      </c>
      <c r="AA267" s="79" t="s">
        <v>57</v>
      </c>
      <c r="AB267" s="80" t="s">
        <v>56</v>
      </c>
      <c r="AC267" s="80"/>
      <c r="AD267" s="77" t="s">
        <v>57</v>
      </c>
      <c r="AE267" s="77" t="s">
        <v>1865</v>
      </c>
      <c r="AF267" s="77" t="s">
        <v>360</v>
      </c>
      <c r="AG267" s="82" t="s">
        <v>54</v>
      </c>
      <c r="AH267" s="81" t="s">
        <v>79</v>
      </c>
      <c r="AI267" s="83" t="s">
        <v>79</v>
      </c>
      <c r="AJ267" s="84">
        <v>282.64999999999998</v>
      </c>
      <c r="AK267" s="85">
        <v>0</v>
      </c>
      <c r="AL267" s="85">
        <v>0</v>
      </c>
      <c r="AM267" s="79"/>
      <c r="AN267" s="79"/>
      <c r="AO267" s="18">
        <f t="shared" si="31"/>
        <v>6</v>
      </c>
      <c r="AP267" s="251">
        <f t="shared" ca="1" si="32"/>
        <v>102</v>
      </c>
      <c r="AQ267" s="18" t="str">
        <f t="shared" ca="1" si="33"/>
        <v>Y</v>
      </c>
      <c r="AR267" s="18" t="str">
        <f t="shared" si="36"/>
        <v>Y</v>
      </c>
      <c r="AS267" s="185"/>
      <c r="AT267" s="252" t="s">
        <v>360</v>
      </c>
      <c r="AU267" s="18" t="s">
        <v>54</v>
      </c>
      <c r="AV267" s="252" t="s">
        <v>73</v>
      </c>
      <c r="AW267" s="18" t="str">
        <f t="shared" si="34"/>
        <v>MS+</v>
      </c>
      <c r="AX267" s="253">
        <f t="shared" si="35"/>
        <v>282.64999999999998</v>
      </c>
      <c r="AY267" s="258"/>
      <c r="AZ267" s="257"/>
    </row>
    <row r="268" spans="1:52" x14ac:dyDescent="0.25">
      <c r="A268" s="70">
        <v>2010</v>
      </c>
      <c r="B268" s="70">
        <v>1</v>
      </c>
      <c r="C268" s="71" t="s">
        <v>697</v>
      </c>
      <c r="D268" s="87" t="s">
        <v>800</v>
      </c>
      <c r="E268" s="104" t="s">
        <v>801</v>
      </c>
      <c r="F268" s="87" t="s">
        <v>76</v>
      </c>
      <c r="G268" s="86" t="s">
        <v>314</v>
      </c>
      <c r="H268" s="74">
        <v>39955</v>
      </c>
      <c r="I268" s="74">
        <v>40002</v>
      </c>
      <c r="J268" s="75">
        <v>40021</v>
      </c>
      <c r="K268" s="75">
        <v>40044</v>
      </c>
      <c r="L268" s="89">
        <v>40078</v>
      </c>
      <c r="M268" s="74">
        <v>40099</v>
      </c>
      <c r="N268" s="74">
        <v>40148</v>
      </c>
      <c r="O268" s="74">
        <v>40298</v>
      </c>
      <c r="P268" s="74">
        <v>40359</v>
      </c>
      <c r="Q268" s="73" t="s">
        <v>54</v>
      </c>
      <c r="R268" s="73" t="s">
        <v>54</v>
      </c>
      <c r="S268" s="105">
        <v>0</v>
      </c>
      <c r="T268" s="105">
        <v>11</v>
      </c>
      <c r="U268" s="77" t="s">
        <v>66</v>
      </c>
      <c r="V268" s="78">
        <v>1</v>
      </c>
      <c r="W268" s="78">
        <v>1</v>
      </c>
      <c r="X268" s="77" t="s">
        <v>56</v>
      </c>
      <c r="Y268" s="77"/>
      <c r="Z268" s="79" t="s">
        <v>57</v>
      </c>
      <c r="AA268" s="79" t="s">
        <v>57</v>
      </c>
      <c r="AB268" s="80" t="s">
        <v>56</v>
      </c>
      <c r="AC268" s="80"/>
      <c r="AD268" s="77" t="s">
        <v>57</v>
      </c>
      <c r="AE268" s="77" t="s">
        <v>1865</v>
      </c>
      <c r="AF268" s="77" t="s">
        <v>360</v>
      </c>
      <c r="AG268" s="82" t="s">
        <v>54</v>
      </c>
      <c r="AH268" s="81" t="s">
        <v>59</v>
      </c>
      <c r="AI268" s="83" t="s">
        <v>80</v>
      </c>
      <c r="AJ268" s="84">
        <v>2000</v>
      </c>
      <c r="AK268" s="85">
        <v>0</v>
      </c>
      <c r="AL268" s="85">
        <v>0</v>
      </c>
      <c r="AM268" s="79"/>
      <c r="AN268" s="79"/>
      <c r="AO268" s="18">
        <f t="shared" si="31"/>
        <v>9</v>
      </c>
      <c r="AP268" s="251">
        <f t="shared" ca="1" si="32"/>
        <v>99</v>
      </c>
      <c r="AQ268" s="18" t="str">
        <f t="shared" ca="1" si="33"/>
        <v>Y</v>
      </c>
      <c r="AR268" s="18" t="str">
        <f t="shared" si="36"/>
        <v>Y</v>
      </c>
      <c r="AS268" s="18"/>
      <c r="AT268" s="252" t="s">
        <v>360</v>
      </c>
      <c r="AU268" s="18" t="s">
        <v>54</v>
      </c>
      <c r="AV268" s="252" t="s">
        <v>73</v>
      </c>
      <c r="AW268" s="18" t="str">
        <f t="shared" si="34"/>
        <v>MS+</v>
      </c>
      <c r="AX268" s="253">
        <f t="shared" si="35"/>
        <v>2000</v>
      </c>
      <c r="AY268" s="258"/>
      <c r="AZ268" s="257"/>
    </row>
    <row r="269" spans="1:52" x14ac:dyDescent="0.25">
      <c r="A269" s="70">
        <v>2010</v>
      </c>
      <c r="B269" s="70">
        <v>1</v>
      </c>
      <c r="C269" s="71" t="s">
        <v>697</v>
      </c>
      <c r="D269" s="87" t="s">
        <v>802</v>
      </c>
      <c r="E269" s="104" t="s">
        <v>803</v>
      </c>
      <c r="F269" s="87" t="s">
        <v>135</v>
      </c>
      <c r="G269" s="86" t="s">
        <v>804</v>
      </c>
      <c r="H269" s="74">
        <v>39842</v>
      </c>
      <c r="I269" s="74">
        <v>39857</v>
      </c>
      <c r="J269" s="75">
        <v>40003</v>
      </c>
      <c r="K269" s="75">
        <v>40037</v>
      </c>
      <c r="L269" s="89">
        <v>40078</v>
      </c>
      <c r="M269" s="74" t="s">
        <v>213</v>
      </c>
      <c r="N269" s="74" t="s">
        <v>213</v>
      </c>
      <c r="O269" s="89"/>
      <c r="P269" s="74">
        <v>40506</v>
      </c>
      <c r="Q269" s="73" t="s">
        <v>54</v>
      </c>
      <c r="R269" s="73" t="s">
        <v>100</v>
      </c>
      <c r="S269" s="105"/>
      <c r="T269" s="105"/>
      <c r="U269" s="77" t="s">
        <v>66</v>
      </c>
      <c r="V269" s="78">
        <v>2</v>
      </c>
      <c r="W269" s="78">
        <v>0</v>
      </c>
      <c r="X269" s="81" t="s">
        <v>799</v>
      </c>
      <c r="Y269" s="81"/>
      <c r="Z269" s="79" t="s">
        <v>57</v>
      </c>
      <c r="AA269" s="79" t="s">
        <v>57</v>
      </c>
      <c r="AB269" s="80" t="s">
        <v>56</v>
      </c>
      <c r="AC269" s="80"/>
      <c r="AD269" s="77" t="s">
        <v>57</v>
      </c>
      <c r="AE269" s="77" t="s">
        <v>1865</v>
      </c>
      <c r="AF269" s="77" t="s">
        <v>189</v>
      </c>
      <c r="AG269" s="82" t="s">
        <v>213</v>
      </c>
      <c r="AH269" s="82"/>
      <c r="AI269" s="82"/>
      <c r="AJ269" s="84">
        <v>1413.21</v>
      </c>
      <c r="AK269" s="85">
        <v>0</v>
      </c>
      <c r="AL269" s="85">
        <v>0</v>
      </c>
      <c r="AM269" s="79"/>
      <c r="AN269" s="79"/>
      <c r="AO269" s="18">
        <f t="shared" si="31"/>
        <v>14</v>
      </c>
      <c r="AP269" s="251">
        <f t="shared" ca="1" si="32"/>
        <v>94</v>
      </c>
      <c r="AQ269" s="18" t="str">
        <f t="shared" ca="1" si="33"/>
        <v>Y</v>
      </c>
      <c r="AR269" s="252" t="s">
        <v>171</v>
      </c>
      <c r="AS269" s="18"/>
      <c r="AT269" s="328" t="s">
        <v>189</v>
      </c>
      <c r="AU269" s="252" t="s">
        <v>171</v>
      </c>
      <c r="AV269" s="252" t="s">
        <v>215</v>
      </c>
      <c r="AW269" s="18">
        <f t="shared" si="34"/>
        <v>0</v>
      </c>
      <c r="AX269" s="253">
        <f t="shared" si="35"/>
        <v>1413.21</v>
      </c>
      <c r="AY269" s="258"/>
      <c r="AZ269" s="257"/>
    </row>
    <row r="270" spans="1:52" x14ac:dyDescent="0.25">
      <c r="A270" s="70">
        <v>2010</v>
      </c>
      <c r="B270" s="70">
        <v>1</v>
      </c>
      <c r="C270" s="71" t="s">
        <v>697</v>
      </c>
      <c r="D270" s="87" t="s">
        <v>805</v>
      </c>
      <c r="E270" s="104" t="s">
        <v>806</v>
      </c>
      <c r="F270" s="87" t="s">
        <v>69</v>
      </c>
      <c r="G270" s="86" t="s">
        <v>70</v>
      </c>
      <c r="H270" s="74">
        <v>39952</v>
      </c>
      <c r="I270" s="74">
        <v>40017</v>
      </c>
      <c r="J270" s="75">
        <v>40017</v>
      </c>
      <c r="K270" s="75">
        <v>40049</v>
      </c>
      <c r="L270" s="89">
        <v>40080</v>
      </c>
      <c r="M270" s="74">
        <v>40087</v>
      </c>
      <c r="N270" s="74">
        <v>40101</v>
      </c>
      <c r="O270" s="74">
        <v>40108</v>
      </c>
      <c r="P270" s="74">
        <v>40268</v>
      </c>
      <c r="Q270" s="73" t="s">
        <v>54</v>
      </c>
      <c r="R270" s="73" t="s">
        <v>54</v>
      </c>
      <c r="S270" s="105">
        <v>18</v>
      </c>
      <c r="T270" s="105">
        <v>11</v>
      </c>
      <c r="U270" s="77" t="s">
        <v>66</v>
      </c>
      <c r="V270" s="78">
        <v>1</v>
      </c>
      <c r="W270" s="78">
        <v>1</v>
      </c>
      <c r="X270" s="77" t="s">
        <v>56</v>
      </c>
      <c r="Y270" s="77"/>
      <c r="Z270" s="79" t="s">
        <v>57</v>
      </c>
      <c r="AA270" s="79" t="s">
        <v>57</v>
      </c>
      <c r="AB270" s="80" t="s">
        <v>56</v>
      </c>
      <c r="AC270" s="80">
        <v>35</v>
      </c>
      <c r="AD270" s="77" t="s">
        <v>106</v>
      </c>
      <c r="AE270" s="77" t="s">
        <v>1865</v>
      </c>
      <c r="AF270" s="77" t="s">
        <v>360</v>
      </c>
      <c r="AG270" s="82" t="s">
        <v>54</v>
      </c>
      <c r="AH270" s="81" t="s">
        <v>59</v>
      </c>
      <c r="AI270" s="83" t="s">
        <v>59</v>
      </c>
      <c r="AJ270" s="84">
        <v>750</v>
      </c>
      <c r="AK270" s="85">
        <v>0</v>
      </c>
      <c r="AL270" s="85">
        <v>0</v>
      </c>
      <c r="AM270" s="79"/>
      <c r="AN270" s="79"/>
      <c r="AO270" s="18">
        <f t="shared" si="31"/>
        <v>6</v>
      </c>
      <c r="AP270" s="251">
        <f t="shared" ca="1" si="32"/>
        <v>102</v>
      </c>
      <c r="AQ270" s="18" t="str">
        <f t="shared" ca="1" si="33"/>
        <v>Y</v>
      </c>
      <c r="AR270" s="18" t="str">
        <f t="shared" ref="AR270:AR294" si="37">IF(AH270="","N","Y")</f>
        <v>Y</v>
      </c>
      <c r="AS270" s="18"/>
      <c r="AT270" s="252" t="s">
        <v>360</v>
      </c>
      <c r="AU270" s="18" t="s">
        <v>54</v>
      </c>
      <c r="AV270" s="252" t="s">
        <v>73</v>
      </c>
      <c r="AW270" s="18" t="str">
        <f t="shared" si="34"/>
        <v>MS+</v>
      </c>
      <c r="AX270" s="253">
        <f t="shared" si="35"/>
        <v>750</v>
      </c>
      <c r="AY270" s="258"/>
      <c r="AZ270" s="257"/>
    </row>
    <row r="271" spans="1:52" x14ac:dyDescent="0.25">
      <c r="A271" s="70">
        <v>2010</v>
      </c>
      <c r="B271" s="70">
        <v>1</v>
      </c>
      <c r="C271" s="71" t="s">
        <v>697</v>
      </c>
      <c r="D271" s="87" t="s">
        <v>807</v>
      </c>
      <c r="E271" s="104" t="s">
        <v>808</v>
      </c>
      <c r="F271" s="87" t="s">
        <v>69</v>
      </c>
      <c r="G271" s="86" t="s">
        <v>70</v>
      </c>
      <c r="H271" s="74">
        <v>39952</v>
      </c>
      <c r="I271" s="74">
        <v>40017</v>
      </c>
      <c r="J271" s="75">
        <v>40017</v>
      </c>
      <c r="K271" s="75">
        <v>40049</v>
      </c>
      <c r="L271" s="89">
        <v>40080</v>
      </c>
      <c r="M271" s="74">
        <v>40087</v>
      </c>
      <c r="N271" s="74">
        <v>40101</v>
      </c>
      <c r="O271" s="74">
        <v>40108</v>
      </c>
      <c r="P271" s="74">
        <v>40268</v>
      </c>
      <c r="Q271" s="73" t="s">
        <v>54</v>
      </c>
      <c r="R271" s="73" t="s">
        <v>54</v>
      </c>
      <c r="S271" s="105">
        <v>0</v>
      </c>
      <c r="T271" s="105">
        <v>10</v>
      </c>
      <c r="U271" s="77" t="s">
        <v>66</v>
      </c>
      <c r="V271" s="78">
        <v>1</v>
      </c>
      <c r="W271" s="78">
        <v>1</v>
      </c>
      <c r="X271" s="77" t="s">
        <v>56</v>
      </c>
      <c r="Y271" s="77"/>
      <c r="Z271" s="79" t="s">
        <v>57</v>
      </c>
      <c r="AA271" s="79" t="s">
        <v>57</v>
      </c>
      <c r="AB271" s="80" t="s">
        <v>56</v>
      </c>
      <c r="AC271" s="81" t="s">
        <v>489</v>
      </c>
      <c r="AD271" s="77" t="s">
        <v>106</v>
      </c>
      <c r="AE271" s="77" t="s">
        <v>1865</v>
      </c>
      <c r="AF271" s="77" t="s">
        <v>360</v>
      </c>
      <c r="AG271" s="82" t="s">
        <v>54</v>
      </c>
      <c r="AH271" s="81" t="s">
        <v>60</v>
      </c>
      <c r="AI271" s="83" t="s">
        <v>60</v>
      </c>
      <c r="AJ271" s="84">
        <v>250</v>
      </c>
      <c r="AK271" s="85">
        <v>0</v>
      </c>
      <c r="AL271" s="85">
        <v>0</v>
      </c>
      <c r="AM271" s="79"/>
      <c r="AN271" s="79"/>
      <c r="AO271" s="18">
        <f t="shared" si="31"/>
        <v>6</v>
      </c>
      <c r="AP271" s="251">
        <f t="shared" ca="1" si="32"/>
        <v>102</v>
      </c>
      <c r="AQ271" s="18" t="str">
        <f t="shared" ca="1" si="33"/>
        <v>Y</v>
      </c>
      <c r="AR271" s="18" t="str">
        <f t="shared" si="37"/>
        <v>Y</v>
      </c>
      <c r="AS271" s="18"/>
      <c r="AT271" s="252" t="s">
        <v>360</v>
      </c>
      <c r="AU271" s="18" t="s">
        <v>54</v>
      </c>
      <c r="AV271" s="252" t="s">
        <v>61</v>
      </c>
      <c r="AW271" s="18">
        <f t="shared" si="34"/>
        <v>0</v>
      </c>
      <c r="AX271" s="253">
        <f t="shared" si="35"/>
        <v>250</v>
      </c>
      <c r="AY271" s="258"/>
      <c r="AZ271" s="257"/>
    </row>
    <row r="272" spans="1:52" x14ac:dyDescent="0.25">
      <c r="A272" s="70">
        <v>2010</v>
      </c>
      <c r="B272" s="70">
        <v>1</v>
      </c>
      <c r="C272" s="71" t="s">
        <v>697</v>
      </c>
      <c r="D272" s="107" t="s">
        <v>809</v>
      </c>
      <c r="E272" s="104" t="s">
        <v>810</v>
      </c>
      <c r="F272" s="87" t="s">
        <v>130</v>
      </c>
      <c r="G272" s="86" t="s">
        <v>290</v>
      </c>
      <c r="H272" s="74">
        <v>39861</v>
      </c>
      <c r="I272" s="74">
        <v>39883</v>
      </c>
      <c r="J272" s="75">
        <v>39888</v>
      </c>
      <c r="K272" s="75">
        <v>39930</v>
      </c>
      <c r="L272" s="89">
        <v>40080</v>
      </c>
      <c r="M272" s="74">
        <v>40159</v>
      </c>
      <c r="N272" s="74">
        <v>40295</v>
      </c>
      <c r="O272" s="74">
        <v>42066</v>
      </c>
      <c r="P272" s="74">
        <v>42094</v>
      </c>
      <c r="Q272" s="73" t="s">
        <v>54</v>
      </c>
      <c r="R272" s="73" t="s">
        <v>54</v>
      </c>
      <c r="S272" s="105">
        <v>23</v>
      </c>
      <c r="T272" s="105">
        <f>0+3+3</f>
        <v>6</v>
      </c>
      <c r="U272" s="77" t="s">
        <v>66</v>
      </c>
      <c r="V272" s="78">
        <v>3</v>
      </c>
      <c r="W272" s="78">
        <v>3</v>
      </c>
      <c r="X272" s="77" t="s">
        <v>56</v>
      </c>
      <c r="Y272" s="77"/>
      <c r="Z272" s="79" t="s">
        <v>57</v>
      </c>
      <c r="AA272" s="79" t="s">
        <v>57</v>
      </c>
      <c r="AB272" s="80" t="s">
        <v>56</v>
      </c>
      <c r="AC272" s="80"/>
      <c r="AD272" s="77" t="s">
        <v>57</v>
      </c>
      <c r="AE272" s="77" t="s">
        <v>1865</v>
      </c>
      <c r="AF272" s="77" t="s">
        <v>588</v>
      </c>
      <c r="AG272" s="82" t="s">
        <v>54</v>
      </c>
      <c r="AH272" s="83" t="s">
        <v>59</v>
      </c>
      <c r="AI272" s="108" t="s">
        <v>80</v>
      </c>
      <c r="AJ272" s="84">
        <v>300</v>
      </c>
      <c r="AK272" s="85">
        <v>0</v>
      </c>
      <c r="AL272" s="85">
        <v>0</v>
      </c>
      <c r="AM272" s="79"/>
      <c r="AN272" s="79"/>
      <c r="AO272" s="18">
        <f t="shared" si="31"/>
        <v>66</v>
      </c>
      <c r="AP272" s="251">
        <f t="shared" ca="1" si="32"/>
        <v>42</v>
      </c>
      <c r="AQ272" s="18" t="str">
        <f t="shared" ca="1" si="33"/>
        <v>Y</v>
      </c>
      <c r="AR272" s="18" t="str">
        <f t="shared" si="37"/>
        <v>Y</v>
      </c>
      <c r="AS272" s="18"/>
      <c r="AT272" s="252" t="s">
        <v>588</v>
      </c>
      <c r="AU272" s="18" t="s">
        <v>54</v>
      </c>
      <c r="AV272" s="252" t="s">
        <v>73</v>
      </c>
      <c r="AW272" s="18" t="str">
        <f t="shared" si="34"/>
        <v>MS+</v>
      </c>
      <c r="AX272" s="253">
        <f t="shared" si="35"/>
        <v>300</v>
      </c>
      <c r="AY272" s="258"/>
      <c r="AZ272" s="257"/>
    </row>
    <row r="273" spans="1:52" x14ac:dyDescent="0.25">
      <c r="A273" s="70">
        <v>2010</v>
      </c>
      <c r="B273" s="70">
        <v>2</v>
      </c>
      <c r="C273" s="71" t="s">
        <v>697</v>
      </c>
      <c r="D273" s="87" t="s">
        <v>811</v>
      </c>
      <c r="E273" s="104" t="s">
        <v>812</v>
      </c>
      <c r="F273" s="87" t="s">
        <v>52</v>
      </c>
      <c r="G273" s="86" t="s">
        <v>184</v>
      </c>
      <c r="H273" s="74">
        <v>39857</v>
      </c>
      <c r="I273" s="74">
        <v>39919</v>
      </c>
      <c r="J273" s="75">
        <v>39939</v>
      </c>
      <c r="K273" s="75">
        <v>39939</v>
      </c>
      <c r="L273" s="89">
        <v>40095</v>
      </c>
      <c r="M273" s="74">
        <v>40108</v>
      </c>
      <c r="N273" s="74">
        <v>40170</v>
      </c>
      <c r="O273" s="74">
        <v>40190</v>
      </c>
      <c r="P273" s="74">
        <v>40359</v>
      </c>
      <c r="Q273" s="73" t="s">
        <v>54</v>
      </c>
      <c r="R273" s="73" t="s">
        <v>54</v>
      </c>
      <c r="S273" s="105">
        <v>0</v>
      </c>
      <c r="T273" s="105">
        <v>6</v>
      </c>
      <c r="U273" s="77" t="s">
        <v>758</v>
      </c>
      <c r="V273" s="78">
        <v>1</v>
      </c>
      <c r="W273" s="78">
        <v>1</v>
      </c>
      <c r="X273" s="77" t="s">
        <v>56</v>
      </c>
      <c r="Y273" s="77"/>
      <c r="Z273" s="79" t="s">
        <v>57</v>
      </c>
      <c r="AA273" s="79" t="s">
        <v>57</v>
      </c>
      <c r="AB273" s="80" t="s">
        <v>56</v>
      </c>
      <c r="AC273" s="80"/>
      <c r="AD273" s="77" t="s">
        <v>57</v>
      </c>
      <c r="AE273" s="81" t="s">
        <v>1865</v>
      </c>
      <c r="AF273" s="77" t="s">
        <v>360</v>
      </c>
      <c r="AG273" s="82" t="s">
        <v>54</v>
      </c>
      <c r="AH273" s="77" t="s">
        <v>59</v>
      </c>
      <c r="AI273" s="83" t="s">
        <v>59</v>
      </c>
      <c r="AJ273" s="84">
        <v>0</v>
      </c>
      <c r="AK273" s="85">
        <v>0</v>
      </c>
      <c r="AL273" s="85">
        <v>35</v>
      </c>
      <c r="AM273" s="79"/>
      <c r="AN273" s="79"/>
      <c r="AO273" s="18">
        <f t="shared" si="31"/>
        <v>8</v>
      </c>
      <c r="AP273" s="251">
        <f t="shared" ca="1" si="32"/>
        <v>99</v>
      </c>
      <c r="AQ273" s="18" t="str">
        <f t="shared" ca="1" si="33"/>
        <v>Y</v>
      </c>
      <c r="AR273" s="18" t="str">
        <f t="shared" si="37"/>
        <v>Y</v>
      </c>
      <c r="AS273" s="18"/>
      <c r="AT273" s="252" t="s">
        <v>360</v>
      </c>
      <c r="AU273" s="18" t="s">
        <v>54</v>
      </c>
      <c r="AV273" s="252" t="s">
        <v>73</v>
      </c>
      <c r="AW273" s="18" t="str">
        <f t="shared" si="34"/>
        <v>MS+</v>
      </c>
      <c r="AX273" s="253">
        <f t="shared" si="35"/>
        <v>35</v>
      </c>
      <c r="AY273" s="258"/>
      <c r="AZ273" s="257"/>
    </row>
    <row r="274" spans="1:52" x14ac:dyDescent="0.25">
      <c r="A274" s="70">
        <v>2010</v>
      </c>
      <c r="B274" s="70">
        <v>2</v>
      </c>
      <c r="C274" s="71" t="s">
        <v>697</v>
      </c>
      <c r="D274" s="87" t="s">
        <v>813</v>
      </c>
      <c r="E274" s="104" t="s">
        <v>814</v>
      </c>
      <c r="F274" s="87" t="s">
        <v>64</v>
      </c>
      <c r="G274" s="86" t="s">
        <v>152</v>
      </c>
      <c r="H274" s="74">
        <v>39990</v>
      </c>
      <c r="I274" s="74">
        <v>40024</v>
      </c>
      <c r="J274" s="75">
        <v>40049</v>
      </c>
      <c r="K274" s="75">
        <v>40066</v>
      </c>
      <c r="L274" s="89">
        <v>40106</v>
      </c>
      <c r="M274" s="74">
        <v>40135</v>
      </c>
      <c r="N274" s="74">
        <v>40161</v>
      </c>
      <c r="O274" s="74">
        <v>40168</v>
      </c>
      <c r="P274" s="74">
        <v>40543</v>
      </c>
      <c r="Q274" s="73" t="s">
        <v>54</v>
      </c>
      <c r="R274" s="73" t="s">
        <v>54</v>
      </c>
      <c r="S274" s="105">
        <v>0</v>
      </c>
      <c r="T274" s="105">
        <v>9</v>
      </c>
      <c r="U274" s="77" t="s">
        <v>66</v>
      </c>
      <c r="V274" s="78">
        <v>1</v>
      </c>
      <c r="W274" s="78">
        <v>1</v>
      </c>
      <c r="X274" s="77" t="s">
        <v>56</v>
      </c>
      <c r="Y274" s="77"/>
      <c r="Z274" s="79" t="s">
        <v>57</v>
      </c>
      <c r="AA274" s="79" t="s">
        <v>57</v>
      </c>
      <c r="AB274" s="80" t="s">
        <v>56</v>
      </c>
      <c r="AC274" s="80"/>
      <c r="AD274" s="77" t="s">
        <v>57</v>
      </c>
      <c r="AE274" s="77" t="s">
        <v>1865</v>
      </c>
      <c r="AF274" s="77" t="s">
        <v>360</v>
      </c>
      <c r="AG274" s="82" t="s">
        <v>54</v>
      </c>
      <c r="AH274" s="77" t="s">
        <v>59</v>
      </c>
      <c r="AI274" s="83" t="s">
        <v>80</v>
      </c>
      <c r="AJ274" s="84">
        <v>1503.75</v>
      </c>
      <c r="AK274" s="85">
        <v>0</v>
      </c>
      <c r="AL274" s="85">
        <v>0</v>
      </c>
      <c r="AM274" s="79"/>
      <c r="AN274" s="79"/>
      <c r="AO274" s="18">
        <f t="shared" si="31"/>
        <v>14</v>
      </c>
      <c r="AP274" s="251">
        <f t="shared" ca="1" si="32"/>
        <v>93</v>
      </c>
      <c r="AQ274" s="18" t="str">
        <f t="shared" ca="1" si="33"/>
        <v>Y</v>
      </c>
      <c r="AR274" s="18" t="str">
        <f t="shared" si="37"/>
        <v>Y</v>
      </c>
      <c r="AS274" s="18"/>
      <c r="AT274" s="252" t="s">
        <v>360</v>
      </c>
      <c r="AU274" s="18" t="s">
        <v>54</v>
      </c>
      <c r="AV274" s="252" t="s">
        <v>73</v>
      </c>
      <c r="AW274" s="18" t="str">
        <f t="shared" si="34"/>
        <v>MS+</v>
      </c>
      <c r="AX274" s="253">
        <f t="shared" si="35"/>
        <v>1503.75</v>
      </c>
      <c r="AY274" s="258"/>
      <c r="AZ274" s="257"/>
    </row>
    <row r="275" spans="1:52" x14ac:dyDescent="0.25">
      <c r="A275" s="70">
        <v>2010</v>
      </c>
      <c r="B275" s="70">
        <v>2</v>
      </c>
      <c r="C275" s="71" t="s">
        <v>697</v>
      </c>
      <c r="D275" s="87" t="s">
        <v>815</v>
      </c>
      <c r="E275" s="104" t="s">
        <v>816</v>
      </c>
      <c r="F275" s="87" t="s">
        <v>52</v>
      </c>
      <c r="G275" s="86" t="s">
        <v>311</v>
      </c>
      <c r="H275" s="74">
        <v>39875</v>
      </c>
      <c r="I275" s="74">
        <v>39954</v>
      </c>
      <c r="J275" s="75">
        <v>39966</v>
      </c>
      <c r="K275" s="75">
        <v>40060</v>
      </c>
      <c r="L275" s="89">
        <v>40115</v>
      </c>
      <c r="M275" s="74">
        <v>40136</v>
      </c>
      <c r="N275" s="74">
        <v>40170</v>
      </c>
      <c r="O275" s="74">
        <v>40190</v>
      </c>
      <c r="P275" s="74">
        <v>40543</v>
      </c>
      <c r="Q275" s="73" t="s">
        <v>54</v>
      </c>
      <c r="R275" s="73" t="s">
        <v>54</v>
      </c>
      <c r="S275" s="105">
        <v>0</v>
      </c>
      <c r="T275" s="105">
        <v>10</v>
      </c>
      <c r="U275" s="77" t="s">
        <v>55</v>
      </c>
      <c r="V275" s="78">
        <v>1</v>
      </c>
      <c r="W275" s="78">
        <v>1</v>
      </c>
      <c r="X275" s="77" t="s">
        <v>56</v>
      </c>
      <c r="Y275" s="77"/>
      <c r="Z275" s="79" t="s">
        <v>54</v>
      </c>
      <c r="AA275" s="79" t="s">
        <v>57</v>
      </c>
      <c r="AB275" s="80" t="s">
        <v>56</v>
      </c>
      <c r="AC275" s="81" t="s">
        <v>585</v>
      </c>
      <c r="AD275" s="81" t="s">
        <v>149</v>
      </c>
      <c r="AE275" s="81" t="s">
        <v>1865</v>
      </c>
      <c r="AF275" s="77" t="s">
        <v>360</v>
      </c>
      <c r="AG275" s="82" t="s">
        <v>54</v>
      </c>
      <c r="AH275" s="77" t="s">
        <v>59</v>
      </c>
      <c r="AI275" s="83" t="s">
        <v>59</v>
      </c>
      <c r="AJ275" s="84">
        <v>0</v>
      </c>
      <c r="AK275" s="85">
        <v>25</v>
      </c>
      <c r="AL275" s="85">
        <v>0</v>
      </c>
      <c r="AM275" s="79"/>
      <c r="AN275" s="79"/>
      <c r="AO275" s="18">
        <f t="shared" si="31"/>
        <v>14</v>
      </c>
      <c r="AP275" s="251">
        <f t="shared" ca="1" si="32"/>
        <v>93</v>
      </c>
      <c r="AQ275" s="18" t="str">
        <f t="shared" ca="1" si="33"/>
        <v>Y</v>
      </c>
      <c r="AR275" s="18" t="str">
        <f t="shared" si="37"/>
        <v>Y</v>
      </c>
      <c r="AS275" s="18"/>
      <c r="AT275" s="252" t="s">
        <v>360</v>
      </c>
      <c r="AU275" s="18" t="s">
        <v>54</v>
      </c>
      <c r="AV275" s="252" t="s">
        <v>73</v>
      </c>
      <c r="AW275" s="18" t="str">
        <f t="shared" si="34"/>
        <v>MS+</v>
      </c>
      <c r="AX275" s="253">
        <f t="shared" si="35"/>
        <v>25</v>
      </c>
      <c r="AY275" s="258"/>
      <c r="AZ275" s="257"/>
    </row>
    <row r="276" spans="1:52" x14ac:dyDescent="0.25">
      <c r="A276" s="70">
        <v>2010</v>
      </c>
      <c r="B276" s="70">
        <v>2</v>
      </c>
      <c r="C276" s="71" t="s">
        <v>697</v>
      </c>
      <c r="D276" s="87" t="s">
        <v>817</v>
      </c>
      <c r="E276" s="104" t="s">
        <v>818</v>
      </c>
      <c r="F276" s="87" t="s">
        <v>52</v>
      </c>
      <c r="G276" s="86" t="s">
        <v>819</v>
      </c>
      <c r="H276" s="74">
        <v>39849</v>
      </c>
      <c r="I276" s="74">
        <v>39944</v>
      </c>
      <c r="J276" s="75">
        <v>40067</v>
      </c>
      <c r="K276" s="75">
        <v>40070</v>
      </c>
      <c r="L276" s="89">
        <v>40122</v>
      </c>
      <c r="M276" s="74">
        <v>40164</v>
      </c>
      <c r="N276" s="74">
        <v>40177</v>
      </c>
      <c r="O276" s="74">
        <v>40204</v>
      </c>
      <c r="P276" s="101">
        <v>40329</v>
      </c>
      <c r="Q276" s="73" t="s">
        <v>54</v>
      </c>
      <c r="R276" s="73" t="s">
        <v>54</v>
      </c>
      <c r="S276" s="105">
        <v>7</v>
      </c>
      <c r="T276" s="105">
        <v>6</v>
      </c>
      <c r="U276" s="77" t="s">
        <v>66</v>
      </c>
      <c r="V276" s="78">
        <v>1</v>
      </c>
      <c r="W276" s="78">
        <v>1</v>
      </c>
      <c r="X276" s="77" t="s">
        <v>56</v>
      </c>
      <c r="Y276" s="77"/>
      <c r="Z276" s="79" t="s">
        <v>57</v>
      </c>
      <c r="AA276" s="79" t="s">
        <v>54</v>
      </c>
      <c r="AB276" s="80" t="s">
        <v>56</v>
      </c>
      <c r="AC276" s="80"/>
      <c r="AD276" s="81" t="s">
        <v>464</v>
      </c>
      <c r="AE276" s="81" t="s">
        <v>1865</v>
      </c>
      <c r="AF276" s="77" t="s">
        <v>360</v>
      </c>
      <c r="AG276" s="82" t="s">
        <v>54</v>
      </c>
      <c r="AH276" s="77" t="s">
        <v>820</v>
      </c>
      <c r="AI276" s="83" t="s">
        <v>59</v>
      </c>
      <c r="AJ276" s="84">
        <v>9</v>
      </c>
      <c r="AK276" s="85">
        <v>0</v>
      </c>
      <c r="AL276" s="85">
        <v>0</v>
      </c>
      <c r="AM276" s="79"/>
      <c r="AN276" s="79"/>
      <c r="AO276" s="18">
        <f t="shared" si="31"/>
        <v>6</v>
      </c>
      <c r="AP276" s="251">
        <f t="shared" ca="1" si="32"/>
        <v>100</v>
      </c>
      <c r="AQ276" s="18" t="str">
        <f t="shared" ca="1" si="33"/>
        <v>Y</v>
      </c>
      <c r="AR276" s="18" t="str">
        <f t="shared" si="37"/>
        <v>Y</v>
      </c>
      <c r="AS276" s="18"/>
      <c r="AT276" s="252" t="s">
        <v>360</v>
      </c>
      <c r="AU276" s="18" t="s">
        <v>54</v>
      </c>
      <c r="AV276" s="252" t="s">
        <v>73</v>
      </c>
      <c r="AW276" s="18" t="str">
        <f t="shared" si="34"/>
        <v>MS+</v>
      </c>
      <c r="AX276" s="253">
        <f t="shared" si="35"/>
        <v>9</v>
      </c>
      <c r="AY276" s="258"/>
      <c r="AZ276" s="257"/>
    </row>
    <row r="277" spans="1:52" x14ac:dyDescent="0.25">
      <c r="A277" s="70">
        <v>2010</v>
      </c>
      <c r="B277" s="70">
        <v>2</v>
      </c>
      <c r="C277" s="71" t="s">
        <v>697</v>
      </c>
      <c r="D277" s="87" t="s">
        <v>821</v>
      </c>
      <c r="E277" s="104" t="s">
        <v>822</v>
      </c>
      <c r="F277" s="87" t="s">
        <v>52</v>
      </c>
      <c r="G277" s="86" t="s">
        <v>159</v>
      </c>
      <c r="H277" s="74">
        <v>40029</v>
      </c>
      <c r="I277" s="74">
        <v>40059</v>
      </c>
      <c r="J277" s="75">
        <v>40066</v>
      </c>
      <c r="K277" s="75">
        <v>40087</v>
      </c>
      <c r="L277" s="89">
        <v>40129</v>
      </c>
      <c r="M277" s="74">
        <v>40137</v>
      </c>
      <c r="N277" s="74">
        <v>40156</v>
      </c>
      <c r="O277" s="101">
        <v>40163</v>
      </c>
      <c r="P277" s="101">
        <v>40482</v>
      </c>
      <c r="Q277" s="73" t="s">
        <v>54</v>
      </c>
      <c r="R277" s="73" t="s">
        <v>54</v>
      </c>
      <c r="S277" s="105">
        <v>0</v>
      </c>
      <c r="T277" s="105">
        <v>8</v>
      </c>
      <c r="U277" s="77" t="s">
        <v>55</v>
      </c>
      <c r="V277" s="78">
        <v>1</v>
      </c>
      <c r="W277" s="78">
        <v>1</v>
      </c>
      <c r="X277" s="77" t="s">
        <v>56</v>
      </c>
      <c r="Y277" s="77"/>
      <c r="Z277" s="79" t="s">
        <v>57</v>
      </c>
      <c r="AA277" s="79" t="s">
        <v>57</v>
      </c>
      <c r="AB277" s="81" t="s">
        <v>54</v>
      </c>
      <c r="AC277" s="80" t="s">
        <v>823</v>
      </c>
      <c r="AD277" s="81" t="s">
        <v>72</v>
      </c>
      <c r="AE277" s="81" t="s">
        <v>1865</v>
      </c>
      <c r="AF277" s="77" t="s">
        <v>360</v>
      </c>
      <c r="AG277" s="82" t="s">
        <v>54</v>
      </c>
      <c r="AH277" s="77" t="s">
        <v>59</v>
      </c>
      <c r="AI277" s="83" t="s">
        <v>80</v>
      </c>
      <c r="AJ277" s="84">
        <v>0</v>
      </c>
      <c r="AK277" s="85">
        <v>110</v>
      </c>
      <c r="AL277" s="85">
        <v>0</v>
      </c>
      <c r="AM277" s="79"/>
      <c r="AN277" s="79"/>
      <c r="AO277" s="18">
        <f t="shared" si="31"/>
        <v>11</v>
      </c>
      <c r="AP277" s="251">
        <f t="shared" ca="1" si="32"/>
        <v>95</v>
      </c>
      <c r="AQ277" s="18" t="str">
        <f t="shared" ca="1" si="33"/>
        <v>Y</v>
      </c>
      <c r="AR277" s="18" t="str">
        <f t="shared" si="37"/>
        <v>Y</v>
      </c>
      <c r="AS277" s="18"/>
      <c r="AT277" s="252" t="s">
        <v>360</v>
      </c>
      <c r="AU277" s="18" t="s">
        <v>54</v>
      </c>
      <c r="AV277" s="252" t="s">
        <v>73</v>
      </c>
      <c r="AW277" s="18" t="str">
        <f t="shared" si="34"/>
        <v>MS+</v>
      </c>
      <c r="AX277" s="253">
        <f t="shared" si="35"/>
        <v>110</v>
      </c>
      <c r="AY277" s="258"/>
      <c r="AZ277" s="257"/>
    </row>
    <row r="278" spans="1:52" x14ac:dyDescent="0.25">
      <c r="A278" s="70">
        <v>2010</v>
      </c>
      <c r="B278" s="70">
        <v>2</v>
      </c>
      <c r="C278" s="71" t="s">
        <v>697</v>
      </c>
      <c r="D278" s="87" t="s">
        <v>824</v>
      </c>
      <c r="E278" s="104" t="s">
        <v>825</v>
      </c>
      <c r="F278" s="87" t="s">
        <v>64</v>
      </c>
      <c r="G278" s="86" t="s">
        <v>65</v>
      </c>
      <c r="H278" s="74">
        <v>39990</v>
      </c>
      <c r="I278" s="74">
        <v>40031</v>
      </c>
      <c r="J278" s="75">
        <v>40036</v>
      </c>
      <c r="K278" s="75">
        <v>40080</v>
      </c>
      <c r="L278" s="89">
        <v>40129</v>
      </c>
      <c r="M278" s="74">
        <v>40162</v>
      </c>
      <c r="N278" s="74">
        <v>40165</v>
      </c>
      <c r="O278" s="74">
        <v>40176</v>
      </c>
      <c r="P278" s="101">
        <v>41305</v>
      </c>
      <c r="Q278" s="73" t="s">
        <v>54</v>
      </c>
      <c r="R278" s="73" t="s">
        <v>54</v>
      </c>
      <c r="S278" s="105">
        <v>0</v>
      </c>
      <c r="T278" s="105">
        <v>21</v>
      </c>
      <c r="U278" s="77" t="s">
        <v>66</v>
      </c>
      <c r="V278" s="78">
        <v>1</v>
      </c>
      <c r="W278" s="78">
        <v>1</v>
      </c>
      <c r="X278" s="77" t="s">
        <v>56</v>
      </c>
      <c r="Y278" s="77"/>
      <c r="Z278" s="79" t="s">
        <v>57</v>
      </c>
      <c r="AA278" s="79" t="s">
        <v>57</v>
      </c>
      <c r="AB278" s="80" t="s">
        <v>56</v>
      </c>
      <c r="AC278" s="81" t="s">
        <v>354</v>
      </c>
      <c r="AD278" s="81" t="s">
        <v>106</v>
      </c>
      <c r="AE278" s="81" t="s">
        <v>1865</v>
      </c>
      <c r="AF278" s="77" t="s">
        <v>360</v>
      </c>
      <c r="AG278" s="82" t="s">
        <v>54</v>
      </c>
      <c r="AH278" s="77" t="s">
        <v>59</v>
      </c>
      <c r="AI278" s="83" t="s">
        <v>59</v>
      </c>
      <c r="AJ278" s="84">
        <v>150</v>
      </c>
      <c r="AK278" s="85">
        <v>0</v>
      </c>
      <c r="AL278" s="85">
        <v>0</v>
      </c>
      <c r="AM278" s="79"/>
      <c r="AN278" s="79"/>
      <c r="AO278" s="18">
        <f t="shared" si="31"/>
        <v>38</v>
      </c>
      <c r="AP278" s="251">
        <f t="shared" ca="1" si="32"/>
        <v>68</v>
      </c>
      <c r="AQ278" s="18" t="str">
        <f t="shared" ca="1" si="33"/>
        <v>Y</v>
      </c>
      <c r="AR278" s="18" t="str">
        <f t="shared" si="37"/>
        <v>Y</v>
      </c>
      <c r="AS278" s="18"/>
      <c r="AT278" s="252" t="s">
        <v>360</v>
      </c>
      <c r="AU278" s="18" t="s">
        <v>54</v>
      </c>
      <c r="AV278" s="252" t="s">
        <v>73</v>
      </c>
      <c r="AW278" s="18" t="str">
        <f t="shared" si="34"/>
        <v>MS+</v>
      </c>
      <c r="AX278" s="253">
        <f t="shared" si="35"/>
        <v>150</v>
      </c>
      <c r="AY278" s="258"/>
      <c r="AZ278" s="257"/>
    </row>
    <row r="279" spans="1:52" x14ac:dyDescent="0.25">
      <c r="A279" s="70">
        <v>2010</v>
      </c>
      <c r="B279" s="70">
        <v>2</v>
      </c>
      <c r="C279" s="71" t="s">
        <v>697</v>
      </c>
      <c r="D279" s="87" t="s">
        <v>826</v>
      </c>
      <c r="E279" s="104" t="s">
        <v>827</v>
      </c>
      <c r="F279" s="87" t="s">
        <v>52</v>
      </c>
      <c r="G279" s="86" t="s">
        <v>345</v>
      </c>
      <c r="H279" s="74">
        <v>40051</v>
      </c>
      <c r="I279" s="74">
        <v>40070</v>
      </c>
      <c r="J279" s="75">
        <v>40077</v>
      </c>
      <c r="K279" s="75">
        <v>40091</v>
      </c>
      <c r="L279" s="89">
        <v>40129</v>
      </c>
      <c r="M279" s="74">
        <v>40150</v>
      </c>
      <c r="N279" s="74">
        <v>40206</v>
      </c>
      <c r="O279" s="74">
        <v>40612</v>
      </c>
      <c r="P279" s="101">
        <v>40908</v>
      </c>
      <c r="Q279" s="73" t="s">
        <v>54</v>
      </c>
      <c r="R279" s="73" t="s">
        <v>54</v>
      </c>
      <c r="S279" s="105">
        <v>0</v>
      </c>
      <c r="T279" s="105">
        <v>9</v>
      </c>
      <c r="U279" s="77" t="s">
        <v>66</v>
      </c>
      <c r="V279" s="78">
        <v>1</v>
      </c>
      <c r="W279" s="78">
        <v>1</v>
      </c>
      <c r="X279" s="77" t="s">
        <v>56</v>
      </c>
      <c r="Y279" s="77"/>
      <c r="Z279" s="79" t="s">
        <v>57</v>
      </c>
      <c r="AA279" s="79" t="s">
        <v>54</v>
      </c>
      <c r="AB279" s="80" t="s">
        <v>56</v>
      </c>
      <c r="AC279" s="81" t="s">
        <v>346</v>
      </c>
      <c r="AD279" s="81" t="s">
        <v>149</v>
      </c>
      <c r="AE279" s="81" t="s">
        <v>1865</v>
      </c>
      <c r="AF279" s="77" t="s">
        <v>189</v>
      </c>
      <c r="AG279" s="82" t="s">
        <v>54</v>
      </c>
      <c r="AH279" s="77" t="s">
        <v>820</v>
      </c>
      <c r="AI279" s="83" t="s">
        <v>79</v>
      </c>
      <c r="AJ279" s="84">
        <v>50</v>
      </c>
      <c r="AK279" s="85">
        <v>0</v>
      </c>
      <c r="AL279" s="85">
        <v>0</v>
      </c>
      <c r="AM279" s="79"/>
      <c r="AN279" s="79"/>
      <c r="AO279" s="18">
        <f t="shared" si="31"/>
        <v>25</v>
      </c>
      <c r="AP279" s="251">
        <f t="shared" ca="1" si="32"/>
        <v>81</v>
      </c>
      <c r="AQ279" s="18" t="str">
        <f t="shared" ca="1" si="33"/>
        <v>Y</v>
      </c>
      <c r="AR279" s="18" t="str">
        <f t="shared" si="37"/>
        <v>Y</v>
      </c>
      <c r="AS279" s="18"/>
      <c r="AT279" s="252" t="s">
        <v>189</v>
      </c>
      <c r="AU279" s="18" t="s">
        <v>54</v>
      </c>
      <c r="AV279" s="252" t="s">
        <v>73</v>
      </c>
      <c r="AW279" s="18" t="str">
        <f t="shared" si="34"/>
        <v>MS+</v>
      </c>
      <c r="AX279" s="253">
        <f t="shared" si="35"/>
        <v>50</v>
      </c>
      <c r="AY279" s="258"/>
      <c r="AZ279" s="257"/>
    </row>
    <row r="280" spans="1:52" x14ac:dyDescent="0.25">
      <c r="A280" s="70">
        <v>2010</v>
      </c>
      <c r="B280" s="70">
        <v>2</v>
      </c>
      <c r="C280" s="71" t="s">
        <v>697</v>
      </c>
      <c r="D280" s="87" t="s">
        <v>828</v>
      </c>
      <c r="E280" s="104" t="s">
        <v>829</v>
      </c>
      <c r="F280" s="87" t="s">
        <v>64</v>
      </c>
      <c r="G280" s="86" t="s">
        <v>830</v>
      </c>
      <c r="H280" s="74">
        <v>39987</v>
      </c>
      <c r="I280" s="74">
        <v>40014</v>
      </c>
      <c r="J280" s="75">
        <v>40077</v>
      </c>
      <c r="K280" s="75">
        <v>40085</v>
      </c>
      <c r="L280" s="89">
        <v>40134</v>
      </c>
      <c r="M280" s="74">
        <v>40135</v>
      </c>
      <c r="N280" s="74">
        <v>40148</v>
      </c>
      <c r="O280" s="101">
        <v>40150</v>
      </c>
      <c r="P280" s="101">
        <v>40522</v>
      </c>
      <c r="Q280" s="73" t="s">
        <v>54</v>
      </c>
      <c r="R280" s="73" t="s">
        <v>54</v>
      </c>
      <c r="S280" s="105">
        <v>0</v>
      </c>
      <c r="T280" s="105">
        <v>12</v>
      </c>
      <c r="U280" s="77" t="s">
        <v>66</v>
      </c>
      <c r="V280" s="78">
        <v>1</v>
      </c>
      <c r="W280" s="78">
        <v>1</v>
      </c>
      <c r="X280" s="77" t="s">
        <v>56</v>
      </c>
      <c r="Y280" s="77"/>
      <c r="Z280" s="79" t="s">
        <v>57</v>
      </c>
      <c r="AA280" s="79" t="s">
        <v>57</v>
      </c>
      <c r="AB280" s="80" t="s">
        <v>56</v>
      </c>
      <c r="AC280" s="81" t="s">
        <v>831</v>
      </c>
      <c r="AD280" s="81" t="s">
        <v>72</v>
      </c>
      <c r="AE280" s="81" t="s">
        <v>1865</v>
      </c>
      <c r="AF280" s="77" t="s">
        <v>360</v>
      </c>
      <c r="AG280" s="82" t="s">
        <v>54</v>
      </c>
      <c r="AH280" s="77" t="s">
        <v>59</v>
      </c>
      <c r="AI280" s="83" t="s">
        <v>59</v>
      </c>
      <c r="AJ280" s="84">
        <v>150</v>
      </c>
      <c r="AK280" s="85">
        <v>0</v>
      </c>
      <c r="AL280" s="85">
        <v>0</v>
      </c>
      <c r="AM280" s="79"/>
      <c r="AN280" s="79"/>
      <c r="AO280" s="18">
        <f t="shared" si="31"/>
        <v>13</v>
      </c>
      <c r="AP280" s="251">
        <f t="shared" ca="1" si="32"/>
        <v>93</v>
      </c>
      <c r="AQ280" s="18" t="str">
        <f t="shared" ca="1" si="33"/>
        <v>Y</v>
      </c>
      <c r="AR280" s="18" t="str">
        <f t="shared" si="37"/>
        <v>Y</v>
      </c>
      <c r="AS280" s="18"/>
      <c r="AT280" s="252" t="s">
        <v>360</v>
      </c>
      <c r="AU280" s="18" t="s">
        <v>54</v>
      </c>
      <c r="AV280" s="252" t="s">
        <v>73</v>
      </c>
      <c r="AW280" s="18" t="str">
        <f t="shared" si="34"/>
        <v>MS+</v>
      </c>
      <c r="AX280" s="253">
        <f t="shared" si="35"/>
        <v>150</v>
      </c>
      <c r="AY280" s="258"/>
      <c r="AZ280" s="257"/>
    </row>
    <row r="281" spans="1:52" x14ac:dyDescent="0.25">
      <c r="A281" s="70">
        <v>2010</v>
      </c>
      <c r="B281" s="70">
        <v>2</v>
      </c>
      <c r="C281" s="71" t="s">
        <v>697</v>
      </c>
      <c r="D281" s="87" t="s">
        <v>832</v>
      </c>
      <c r="E281" s="104" t="s">
        <v>833</v>
      </c>
      <c r="F281" s="87" t="s">
        <v>64</v>
      </c>
      <c r="G281" s="86" t="s">
        <v>830</v>
      </c>
      <c r="H281" s="74">
        <v>39918</v>
      </c>
      <c r="I281" s="74">
        <v>40014</v>
      </c>
      <c r="J281" s="75">
        <v>40023</v>
      </c>
      <c r="K281" s="75">
        <v>40093</v>
      </c>
      <c r="L281" s="89">
        <v>40134</v>
      </c>
      <c r="M281" s="74">
        <v>40135</v>
      </c>
      <c r="N281" s="74">
        <v>40148</v>
      </c>
      <c r="O281" s="101">
        <v>40150</v>
      </c>
      <c r="P281" s="101">
        <v>40543</v>
      </c>
      <c r="Q281" s="73" t="s">
        <v>54</v>
      </c>
      <c r="R281" s="73" t="s">
        <v>54</v>
      </c>
      <c r="S281" s="105">
        <v>6</v>
      </c>
      <c r="T281" s="105">
        <v>10</v>
      </c>
      <c r="U281" s="77" t="s">
        <v>66</v>
      </c>
      <c r="V281" s="78">
        <v>1</v>
      </c>
      <c r="W281" s="78">
        <v>1</v>
      </c>
      <c r="X281" s="77" t="s">
        <v>56</v>
      </c>
      <c r="Y281" s="77"/>
      <c r="Z281" s="79" t="s">
        <v>57</v>
      </c>
      <c r="AA281" s="79" t="s">
        <v>57</v>
      </c>
      <c r="AB281" s="80" t="s">
        <v>56</v>
      </c>
      <c r="AC281" s="80"/>
      <c r="AD281" s="81" t="s">
        <v>464</v>
      </c>
      <c r="AE281" s="81" t="s">
        <v>1865</v>
      </c>
      <c r="AF281" s="77" t="s">
        <v>360</v>
      </c>
      <c r="AG281" s="82" t="s">
        <v>54</v>
      </c>
      <c r="AH281" s="77" t="s">
        <v>261</v>
      </c>
      <c r="AI281" s="83" t="s">
        <v>80</v>
      </c>
      <c r="AJ281" s="84">
        <v>150</v>
      </c>
      <c r="AK281" s="85">
        <v>0</v>
      </c>
      <c r="AL281" s="85">
        <v>0</v>
      </c>
      <c r="AM281" s="79"/>
      <c r="AN281" s="79"/>
      <c r="AO281" s="18">
        <f t="shared" si="31"/>
        <v>13</v>
      </c>
      <c r="AP281" s="251">
        <f t="shared" ca="1" si="32"/>
        <v>93</v>
      </c>
      <c r="AQ281" s="18" t="str">
        <f t="shared" ca="1" si="33"/>
        <v>Y</v>
      </c>
      <c r="AR281" s="18" t="str">
        <f t="shared" si="37"/>
        <v>Y</v>
      </c>
      <c r="AS281" s="18"/>
      <c r="AT281" s="252" t="s">
        <v>360</v>
      </c>
      <c r="AU281" s="18" t="s">
        <v>54</v>
      </c>
      <c r="AV281" s="252" t="s">
        <v>73</v>
      </c>
      <c r="AW281" s="18" t="str">
        <f t="shared" si="34"/>
        <v>MS+</v>
      </c>
      <c r="AX281" s="253">
        <f t="shared" si="35"/>
        <v>150</v>
      </c>
      <c r="AY281" s="258"/>
      <c r="AZ281" s="257"/>
    </row>
    <row r="282" spans="1:52" x14ac:dyDescent="0.25">
      <c r="A282" s="70">
        <v>2010</v>
      </c>
      <c r="B282" s="70">
        <v>2</v>
      </c>
      <c r="C282" s="71" t="s">
        <v>697</v>
      </c>
      <c r="D282" s="87" t="s">
        <v>834</v>
      </c>
      <c r="E282" s="104" t="s">
        <v>835</v>
      </c>
      <c r="F282" s="87" t="s">
        <v>135</v>
      </c>
      <c r="G282" s="86" t="s">
        <v>200</v>
      </c>
      <c r="H282" s="74">
        <v>39954</v>
      </c>
      <c r="I282" s="74">
        <v>40043</v>
      </c>
      <c r="J282" s="75">
        <v>40044</v>
      </c>
      <c r="K282" s="75">
        <v>40064</v>
      </c>
      <c r="L282" s="89">
        <v>40134</v>
      </c>
      <c r="M282" s="74">
        <v>40135</v>
      </c>
      <c r="N282" s="74">
        <v>40193</v>
      </c>
      <c r="O282" s="101">
        <v>40204</v>
      </c>
      <c r="P282" s="101">
        <v>40543</v>
      </c>
      <c r="Q282" s="73" t="s">
        <v>54</v>
      </c>
      <c r="R282" s="73" t="s">
        <v>54</v>
      </c>
      <c r="S282" s="105">
        <v>8</v>
      </c>
      <c r="T282" s="105">
        <v>5</v>
      </c>
      <c r="U282" s="77" t="s">
        <v>66</v>
      </c>
      <c r="V282" s="78">
        <v>1</v>
      </c>
      <c r="W282" s="78">
        <v>1</v>
      </c>
      <c r="X282" s="77" t="s">
        <v>56</v>
      </c>
      <c r="Y282" s="77"/>
      <c r="Z282" s="79" t="s">
        <v>57</v>
      </c>
      <c r="AA282" s="79" t="s">
        <v>57</v>
      </c>
      <c r="AB282" s="80" t="s">
        <v>56</v>
      </c>
      <c r="AC282" s="80" t="s">
        <v>836</v>
      </c>
      <c r="AD282" s="81" t="s">
        <v>72</v>
      </c>
      <c r="AE282" s="81" t="s">
        <v>1865</v>
      </c>
      <c r="AF282" s="77" t="s">
        <v>360</v>
      </c>
      <c r="AG282" s="82" t="s">
        <v>54</v>
      </c>
      <c r="AH282" s="77" t="s">
        <v>80</v>
      </c>
      <c r="AI282" s="83" t="s">
        <v>80</v>
      </c>
      <c r="AJ282" s="84">
        <v>100</v>
      </c>
      <c r="AK282" s="85">
        <v>0</v>
      </c>
      <c r="AL282" s="85">
        <v>0</v>
      </c>
      <c r="AM282" s="79"/>
      <c r="AN282" s="79"/>
      <c r="AO282" s="18">
        <f t="shared" si="31"/>
        <v>13</v>
      </c>
      <c r="AP282" s="251">
        <f t="shared" ca="1" si="32"/>
        <v>93</v>
      </c>
      <c r="AQ282" s="18" t="str">
        <f t="shared" ca="1" si="33"/>
        <v>Y</v>
      </c>
      <c r="AR282" s="18" t="str">
        <f t="shared" si="37"/>
        <v>Y</v>
      </c>
      <c r="AS282" s="18"/>
      <c r="AT282" s="252" t="s">
        <v>360</v>
      </c>
      <c r="AU282" s="18" t="s">
        <v>54</v>
      </c>
      <c r="AV282" s="252" t="s">
        <v>73</v>
      </c>
      <c r="AW282" s="18" t="str">
        <f t="shared" si="34"/>
        <v>MS+</v>
      </c>
      <c r="AX282" s="253">
        <f t="shared" si="35"/>
        <v>100</v>
      </c>
      <c r="AY282" s="258"/>
      <c r="AZ282" s="257"/>
    </row>
    <row r="283" spans="1:52" x14ac:dyDescent="0.25">
      <c r="A283" s="70">
        <v>2010</v>
      </c>
      <c r="B283" s="70">
        <v>2</v>
      </c>
      <c r="C283" s="71" t="s">
        <v>697</v>
      </c>
      <c r="D283" s="87" t="s">
        <v>837</v>
      </c>
      <c r="E283" s="104" t="s">
        <v>838</v>
      </c>
      <c r="F283" s="87" t="s">
        <v>135</v>
      </c>
      <c r="G283" s="86" t="s">
        <v>200</v>
      </c>
      <c r="H283" s="74">
        <v>39959</v>
      </c>
      <c r="I283" s="74">
        <v>39981</v>
      </c>
      <c r="J283" s="75">
        <v>40000</v>
      </c>
      <c r="K283" s="75">
        <v>40037</v>
      </c>
      <c r="L283" s="89">
        <v>40134</v>
      </c>
      <c r="M283" s="74">
        <v>40135</v>
      </c>
      <c r="N283" s="74">
        <v>40193</v>
      </c>
      <c r="O283" s="101">
        <v>40204</v>
      </c>
      <c r="P283" s="101">
        <v>40543</v>
      </c>
      <c r="Q283" s="73" t="s">
        <v>54</v>
      </c>
      <c r="R283" s="73" t="s">
        <v>54</v>
      </c>
      <c r="S283" s="105">
        <v>20</v>
      </c>
      <c r="T283" s="105">
        <v>8</v>
      </c>
      <c r="U283" s="77" t="s">
        <v>66</v>
      </c>
      <c r="V283" s="78">
        <v>1</v>
      </c>
      <c r="W283" s="78">
        <v>1</v>
      </c>
      <c r="X283" s="77" t="s">
        <v>56</v>
      </c>
      <c r="Y283" s="77"/>
      <c r="Z283" s="79" t="s">
        <v>57</v>
      </c>
      <c r="AA283" s="79" t="s">
        <v>57</v>
      </c>
      <c r="AB283" s="80" t="s">
        <v>56</v>
      </c>
      <c r="AC283" s="81" t="s">
        <v>673</v>
      </c>
      <c r="AD283" s="81" t="s">
        <v>149</v>
      </c>
      <c r="AE283" s="81" t="s">
        <v>1865</v>
      </c>
      <c r="AF283" s="77" t="s">
        <v>360</v>
      </c>
      <c r="AG283" s="82" t="s">
        <v>54</v>
      </c>
      <c r="AH283" s="77" t="s">
        <v>59</v>
      </c>
      <c r="AI283" s="83" t="s">
        <v>181</v>
      </c>
      <c r="AJ283" s="84">
        <v>100</v>
      </c>
      <c r="AK283" s="85">
        <v>0</v>
      </c>
      <c r="AL283" s="85">
        <v>0</v>
      </c>
      <c r="AM283" s="79"/>
      <c r="AN283" s="79"/>
      <c r="AO283" s="18">
        <f t="shared" si="31"/>
        <v>13</v>
      </c>
      <c r="AP283" s="251">
        <f t="shared" ca="1" si="32"/>
        <v>93</v>
      </c>
      <c r="AQ283" s="18" t="str">
        <f t="shared" ca="1" si="33"/>
        <v>Y</v>
      </c>
      <c r="AR283" s="18" t="str">
        <f t="shared" si="37"/>
        <v>Y</v>
      </c>
      <c r="AS283" s="18"/>
      <c r="AT283" s="252" t="s">
        <v>360</v>
      </c>
      <c r="AU283" s="18" t="s">
        <v>54</v>
      </c>
      <c r="AV283" s="252" t="s">
        <v>73</v>
      </c>
      <c r="AW283" s="18" t="str">
        <f t="shared" si="34"/>
        <v>MS+</v>
      </c>
      <c r="AX283" s="253">
        <f t="shared" si="35"/>
        <v>100</v>
      </c>
      <c r="AY283" s="258"/>
      <c r="AZ283" s="257"/>
    </row>
    <row r="284" spans="1:52" x14ac:dyDescent="0.25">
      <c r="A284" s="70">
        <v>2010</v>
      </c>
      <c r="B284" s="70">
        <v>2</v>
      </c>
      <c r="C284" s="71" t="s">
        <v>697</v>
      </c>
      <c r="D284" s="87" t="s">
        <v>839</v>
      </c>
      <c r="E284" s="104" t="s">
        <v>840</v>
      </c>
      <c r="F284" s="87" t="s">
        <v>130</v>
      </c>
      <c r="G284" s="86" t="s">
        <v>841</v>
      </c>
      <c r="H284" s="74">
        <v>40017</v>
      </c>
      <c r="I284" s="74">
        <v>40052</v>
      </c>
      <c r="J284" s="75">
        <v>40056</v>
      </c>
      <c r="K284" s="75">
        <v>40070</v>
      </c>
      <c r="L284" s="89">
        <v>40136</v>
      </c>
      <c r="M284" s="74">
        <v>40140</v>
      </c>
      <c r="N284" s="74">
        <v>40141</v>
      </c>
      <c r="O284" s="101">
        <v>40156</v>
      </c>
      <c r="P284" s="101">
        <v>40908</v>
      </c>
      <c r="Q284" s="73" t="s">
        <v>54</v>
      </c>
      <c r="R284" s="73" t="s">
        <v>54</v>
      </c>
      <c r="S284" s="105">
        <v>7</v>
      </c>
      <c r="T284" s="105">
        <v>12</v>
      </c>
      <c r="U284" s="77" t="s">
        <v>66</v>
      </c>
      <c r="V284" s="78">
        <v>1</v>
      </c>
      <c r="W284" s="78">
        <v>1</v>
      </c>
      <c r="X284" s="77" t="s">
        <v>56</v>
      </c>
      <c r="Y284" s="77"/>
      <c r="Z284" s="79" t="s">
        <v>57</v>
      </c>
      <c r="AA284" s="79" t="s">
        <v>57</v>
      </c>
      <c r="AB284" s="80" t="s">
        <v>56</v>
      </c>
      <c r="AC284" s="80"/>
      <c r="AD284" s="81" t="s">
        <v>57</v>
      </c>
      <c r="AE284" s="81" t="s">
        <v>1865</v>
      </c>
      <c r="AF284" s="77" t="s">
        <v>360</v>
      </c>
      <c r="AG284" s="82" t="s">
        <v>54</v>
      </c>
      <c r="AH284" s="77" t="s">
        <v>80</v>
      </c>
      <c r="AI284" s="83" t="s">
        <v>193</v>
      </c>
      <c r="AJ284" s="84">
        <v>300</v>
      </c>
      <c r="AK284" s="85">
        <v>0</v>
      </c>
      <c r="AL284" s="85">
        <v>0</v>
      </c>
      <c r="AM284" s="79"/>
      <c r="AN284" s="79"/>
      <c r="AO284" s="18">
        <f t="shared" si="31"/>
        <v>25</v>
      </c>
      <c r="AP284" s="251">
        <f t="shared" ca="1" si="32"/>
        <v>81</v>
      </c>
      <c r="AQ284" s="18" t="str">
        <f t="shared" ca="1" si="33"/>
        <v>Y</v>
      </c>
      <c r="AR284" s="18" t="str">
        <f t="shared" si="37"/>
        <v>Y</v>
      </c>
      <c r="AS284" s="18"/>
      <c r="AT284" s="252" t="s">
        <v>360</v>
      </c>
      <c r="AU284" s="18" t="s">
        <v>54</v>
      </c>
      <c r="AV284" s="252" t="s">
        <v>61</v>
      </c>
      <c r="AW284" s="18">
        <f t="shared" si="34"/>
        <v>0</v>
      </c>
      <c r="AX284" s="253">
        <f t="shared" si="35"/>
        <v>300</v>
      </c>
      <c r="AY284" s="258"/>
      <c r="AZ284" s="257"/>
    </row>
    <row r="285" spans="1:52" x14ac:dyDescent="0.25">
      <c r="A285" s="70">
        <v>2010</v>
      </c>
      <c r="B285" s="70">
        <v>2</v>
      </c>
      <c r="C285" s="71" t="s">
        <v>697</v>
      </c>
      <c r="D285" s="87" t="s">
        <v>842</v>
      </c>
      <c r="E285" s="104" t="s">
        <v>843</v>
      </c>
      <c r="F285" s="87" t="s">
        <v>52</v>
      </c>
      <c r="G285" s="86" t="s">
        <v>123</v>
      </c>
      <c r="H285" s="74">
        <v>40057</v>
      </c>
      <c r="I285" s="74">
        <v>40080</v>
      </c>
      <c r="J285" s="75">
        <v>40084</v>
      </c>
      <c r="K285" s="75">
        <v>40100</v>
      </c>
      <c r="L285" s="89">
        <v>40141</v>
      </c>
      <c r="M285" s="74">
        <v>40150</v>
      </c>
      <c r="N285" s="74">
        <v>40158</v>
      </c>
      <c r="O285" s="101">
        <v>40168</v>
      </c>
      <c r="P285" s="101">
        <v>40374</v>
      </c>
      <c r="Q285" s="73" t="s">
        <v>54</v>
      </c>
      <c r="R285" s="73" t="s">
        <v>54</v>
      </c>
      <c r="S285" s="105">
        <v>0</v>
      </c>
      <c r="T285" s="105">
        <v>6</v>
      </c>
      <c r="U285" s="77" t="s">
        <v>55</v>
      </c>
      <c r="V285" s="78">
        <v>1</v>
      </c>
      <c r="W285" s="78">
        <v>1</v>
      </c>
      <c r="X285" s="77" t="s">
        <v>56</v>
      </c>
      <c r="Y285" s="77"/>
      <c r="Z285" s="79" t="s">
        <v>54</v>
      </c>
      <c r="AA285" s="79" t="s">
        <v>57</v>
      </c>
      <c r="AB285" s="80" t="s">
        <v>56</v>
      </c>
      <c r="AC285" s="81" t="s">
        <v>349</v>
      </c>
      <c r="AD285" s="81" t="s">
        <v>149</v>
      </c>
      <c r="AE285" s="81" t="s">
        <v>1865</v>
      </c>
      <c r="AF285" s="77" t="s">
        <v>360</v>
      </c>
      <c r="AG285" s="82" t="s">
        <v>54</v>
      </c>
      <c r="AH285" s="77" t="s">
        <v>59</v>
      </c>
      <c r="AI285" s="83" t="s">
        <v>59</v>
      </c>
      <c r="AJ285" s="84">
        <v>0</v>
      </c>
      <c r="AK285" s="85">
        <v>10</v>
      </c>
      <c r="AL285" s="85">
        <v>0</v>
      </c>
      <c r="AM285" s="79"/>
      <c r="AN285" s="79"/>
      <c r="AO285" s="18">
        <f t="shared" si="31"/>
        <v>8</v>
      </c>
      <c r="AP285" s="251">
        <f t="shared" ca="1" si="32"/>
        <v>98</v>
      </c>
      <c r="AQ285" s="18" t="str">
        <f t="shared" ca="1" si="33"/>
        <v>Y</v>
      </c>
      <c r="AR285" s="18" t="str">
        <f t="shared" si="37"/>
        <v>Y</v>
      </c>
      <c r="AS285" s="18"/>
      <c r="AT285" s="252" t="s">
        <v>360</v>
      </c>
      <c r="AU285" s="18" t="s">
        <v>54</v>
      </c>
      <c r="AV285" s="252" t="s">
        <v>73</v>
      </c>
      <c r="AW285" s="18" t="str">
        <f t="shared" si="34"/>
        <v>MS+</v>
      </c>
      <c r="AX285" s="253">
        <f t="shared" si="35"/>
        <v>10</v>
      </c>
      <c r="AY285" s="258"/>
      <c r="AZ285" s="257"/>
    </row>
    <row r="286" spans="1:52" x14ac:dyDescent="0.25">
      <c r="A286" s="70">
        <v>2010</v>
      </c>
      <c r="B286" s="70">
        <v>2</v>
      </c>
      <c r="C286" s="71" t="s">
        <v>697</v>
      </c>
      <c r="D286" s="87" t="s">
        <v>844</v>
      </c>
      <c r="E286" s="104" t="s">
        <v>845</v>
      </c>
      <c r="F286" s="87" t="s">
        <v>64</v>
      </c>
      <c r="G286" s="86" t="s">
        <v>152</v>
      </c>
      <c r="H286" s="74">
        <v>40071</v>
      </c>
      <c r="I286" s="74">
        <v>40102</v>
      </c>
      <c r="J286" s="75">
        <v>40105</v>
      </c>
      <c r="K286" s="75">
        <v>40106</v>
      </c>
      <c r="L286" s="89">
        <v>40141</v>
      </c>
      <c r="M286" s="74">
        <v>40150</v>
      </c>
      <c r="N286" s="74">
        <v>40165</v>
      </c>
      <c r="O286" s="74">
        <v>40175</v>
      </c>
      <c r="P286" s="74">
        <v>40543</v>
      </c>
      <c r="Q286" s="73" t="s">
        <v>54</v>
      </c>
      <c r="R286" s="73" t="s">
        <v>54</v>
      </c>
      <c r="S286" s="105">
        <v>0</v>
      </c>
      <c r="T286" s="105">
        <v>13</v>
      </c>
      <c r="U286" s="77" t="s">
        <v>66</v>
      </c>
      <c r="V286" s="78">
        <v>1</v>
      </c>
      <c r="W286" s="78">
        <v>1</v>
      </c>
      <c r="X286" s="77" t="s">
        <v>56</v>
      </c>
      <c r="Y286" s="77"/>
      <c r="Z286" s="79" t="s">
        <v>57</v>
      </c>
      <c r="AA286" s="79" t="s">
        <v>57</v>
      </c>
      <c r="AB286" s="80" t="s">
        <v>56</v>
      </c>
      <c r="AC286" s="80"/>
      <c r="AD286" s="81" t="s">
        <v>57</v>
      </c>
      <c r="AE286" s="81" t="s">
        <v>1865</v>
      </c>
      <c r="AF286" s="77" t="s">
        <v>360</v>
      </c>
      <c r="AG286" s="82" t="s">
        <v>54</v>
      </c>
      <c r="AH286" s="77" t="s">
        <v>59</v>
      </c>
      <c r="AI286" s="83" t="s">
        <v>59</v>
      </c>
      <c r="AJ286" s="84">
        <v>1503.75</v>
      </c>
      <c r="AK286" s="85">
        <v>0</v>
      </c>
      <c r="AL286" s="85">
        <v>0</v>
      </c>
      <c r="AM286" s="79"/>
      <c r="AN286" s="79"/>
      <c r="AO286" s="18">
        <f t="shared" si="31"/>
        <v>13</v>
      </c>
      <c r="AP286" s="251">
        <f t="shared" ca="1" si="32"/>
        <v>93</v>
      </c>
      <c r="AQ286" s="18" t="str">
        <f t="shared" ca="1" si="33"/>
        <v>Y</v>
      </c>
      <c r="AR286" s="18" t="str">
        <f t="shared" si="37"/>
        <v>Y</v>
      </c>
      <c r="AS286" s="18"/>
      <c r="AT286" s="252" t="s">
        <v>360</v>
      </c>
      <c r="AU286" s="18" t="s">
        <v>54</v>
      </c>
      <c r="AV286" s="252" t="s">
        <v>73</v>
      </c>
      <c r="AW286" s="18" t="str">
        <f t="shared" si="34"/>
        <v>MS+</v>
      </c>
      <c r="AX286" s="253">
        <f t="shared" si="35"/>
        <v>1503.75</v>
      </c>
      <c r="AY286" s="258"/>
      <c r="AZ286" s="257"/>
    </row>
    <row r="287" spans="1:52" x14ac:dyDescent="0.25">
      <c r="A287" s="70">
        <v>2010</v>
      </c>
      <c r="B287" s="70">
        <v>2</v>
      </c>
      <c r="C287" s="71" t="s">
        <v>697</v>
      </c>
      <c r="D287" s="87" t="s">
        <v>846</v>
      </c>
      <c r="E287" s="104" t="s">
        <v>847</v>
      </c>
      <c r="F287" s="87" t="s">
        <v>64</v>
      </c>
      <c r="G287" s="86" t="s">
        <v>83</v>
      </c>
      <c r="H287" s="74">
        <v>40065</v>
      </c>
      <c r="I287" s="74">
        <v>40084</v>
      </c>
      <c r="J287" s="75">
        <v>40095</v>
      </c>
      <c r="K287" s="75">
        <v>40095</v>
      </c>
      <c r="L287" s="89">
        <v>40141</v>
      </c>
      <c r="M287" s="74">
        <v>40378</v>
      </c>
      <c r="N287" s="74">
        <v>40415</v>
      </c>
      <c r="O287" s="101">
        <v>40420</v>
      </c>
      <c r="P287" s="101">
        <v>40543</v>
      </c>
      <c r="Q287" s="73" t="s">
        <v>54</v>
      </c>
      <c r="R287" s="73" t="s">
        <v>54</v>
      </c>
      <c r="S287" s="105">
        <v>0</v>
      </c>
      <c r="T287" s="105">
        <v>10</v>
      </c>
      <c r="U287" s="77" t="s">
        <v>66</v>
      </c>
      <c r="V287" s="78">
        <v>1</v>
      </c>
      <c r="W287" s="78">
        <v>1</v>
      </c>
      <c r="X287" s="77" t="s">
        <v>56</v>
      </c>
      <c r="Y287" s="77"/>
      <c r="Z287" s="79" t="s">
        <v>57</v>
      </c>
      <c r="AA287" s="79" t="s">
        <v>57</v>
      </c>
      <c r="AB287" s="80" t="s">
        <v>56</v>
      </c>
      <c r="AC287" s="80"/>
      <c r="AD287" s="81" t="s">
        <v>57</v>
      </c>
      <c r="AE287" s="81" t="s">
        <v>1865</v>
      </c>
      <c r="AF287" s="77" t="s">
        <v>189</v>
      </c>
      <c r="AG287" s="82" t="s">
        <v>54</v>
      </c>
      <c r="AH287" s="77" t="s">
        <v>59</v>
      </c>
      <c r="AI287" s="83" t="s">
        <v>59</v>
      </c>
      <c r="AJ287" s="84">
        <v>100</v>
      </c>
      <c r="AK287" s="85">
        <v>0</v>
      </c>
      <c r="AL287" s="85">
        <v>0</v>
      </c>
      <c r="AM287" s="79"/>
      <c r="AN287" s="79"/>
      <c r="AO287" s="18">
        <f t="shared" si="31"/>
        <v>13</v>
      </c>
      <c r="AP287" s="251">
        <f t="shared" ca="1" si="32"/>
        <v>93</v>
      </c>
      <c r="AQ287" s="18" t="str">
        <f t="shared" ca="1" si="33"/>
        <v>Y</v>
      </c>
      <c r="AR287" s="18" t="str">
        <f t="shared" si="37"/>
        <v>Y</v>
      </c>
      <c r="AS287" s="18"/>
      <c r="AT287" s="252" t="s">
        <v>189</v>
      </c>
      <c r="AU287" s="18" t="s">
        <v>54</v>
      </c>
      <c r="AV287" s="252" t="s">
        <v>73</v>
      </c>
      <c r="AW287" s="18" t="str">
        <f t="shared" si="34"/>
        <v>MS+</v>
      </c>
      <c r="AX287" s="253">
        <f t="shared" si="35"/>
        <v>100</v>
      </c>
      <c r="AY287" s="258"/>
      <c r="AZ287" s="257"/>
    </row>
    <row r="288" spans="1:52" x14ac:dyDescent="0.25">
      <c r="A288" s="70">
        <v>2010</v>
      </c>
      <c r="B288" s="70">
        <v>2</v>
      </c>
      <c r="C288" s="71" t="s">
        <v>697</v>
      </c>
      <c r="D288" s="87" t="s">
        <v>848</v>
      </c>
      <c r="E288" s="104" t="s">
        <v>849</v>
      </c>
      <c r="F288" s="87" t="s">
        <v>135</v>
      </c>
      <c r="G288" s="86" t="s">
        <v>850</v>
      </c>
      <c r="H288" s="74">
        <v>39959</v>
      </c>
      <c r="I288" s="74">
        <v>40086</v>
      </c>
      <c r="J288" s="75">
        <v>40108</v>
      </c>
      <c r="K288" s="75">
        <v>40108</v>
      </c>
      <c r="L288" s="89">
        <v>40148</v>
      </c>
      <c r="M288" s="74">
        <v>40150</v>
      </c>
      <c r="N288" s="74">
        <v>40163</v>
      </c>
      <c r="O288" s="74">
        <v>40168</v>
      </c>
      <c r="P288" s="74">
        <v>40330</v>
      </c>
      <c r="Q288" s="73" t="s">
        <v>54</v>
      </c>
      <c r="R288" s="73" t="s">
        <v>54</v>
      </c>
      <c r="S288" s="105">
        <v>10</v>
      </c>
      <c r="T288" s="105">
        <v>5</v>
      </c>
      <c r="U288" s="77" t="s">
        <v>66</v>
      </c>
      <c r="V288" s="78">
        <v>1</v>
      </c>
      <c r="W288" s="78">
        <v>1</v>
      </c>
      <c r="X288" s="77" t="s">
        <v>56</v>
      </c>
      <c r="Y288" s="77"/>
      <c r="Z288" s="79" t="s">
        <v>57</v>
      </c>
      <c r="AA288" s="79" t="s">
        <v>57</v>
      </c>
      <c r="AB288" s="80" t="s">
        <v>56</v>
      </c>
      <c r="AC288" s="80"/>
      <c r="AD288" s="77" t="s">
        <v>57</v>
      </c>
      <c r="AE288" s="77" t="s">
        <v>1865</v>
      </c>
      <c r="AF288" s="77" t="s">
        <v>360</v>
      </c>
      <c r="AG288" s="82" t="s">
        <v>54</v>
      </c>
      <c r="AH288" s="77" t="s">
        <v>80</v>
      </c>
      <c r="AI288" s="83" t="s">
        <v>80</v>
      </c>
      <c r="AJ288" s="84">
        <v>200</v>
      </c>
      <c r="AK288" s="85">
        <v>0</v>
      </c>
      <c r="AL288" s="85">
        <v>0</v>
      </c>
      <c r="AM288" s="79"/>
      <c r="AN288" s="79"/>
      <c r="AO288" s="18">
        <f t="shared" si="31"/>
        <v>6</v>
      </c>
      <c r="AP288" s="251">
        <f t="shared" ca="1" si="32"/>
        <v>99</v>
      </c>
      <c r="AQ288" s="18" t="str">
        <f t="shared" ca="1" si="33"/>
        <v>Y</v>
      </c>
      <c r="AR288" s="18" t="str">
        <f t="shared" si="37"/>
        <v>Y</v>
      </c>
      <c r="AS288" s="18"/>
      <c r="AT288" s="252" t="s">
        <v>360</v>
      </c>
      <c r="AU288" s="18" t="s">
        <v>54</v>
      </c>
      <c r="AV288" s="252" t="s">
        <v>73</v>
      </c>
      <c r="AW288" s="18" t="str">
        <f t="shared" si="34"/>
        <v>MS+</v>
      </c>
      <c r="AX288" s="253">
        <f t="shared" si="35"/>
        <v>200</v>
      </c>
      <c r="AY288" s="258"/>
      <c r="AZ288" s="257"/>
    </row>
    <row r="289" spans="1:52" x14ac:dyDescent="0.25">
      <c r="A289" s="70">
        <v>2010</v>
      </c>
      <c r="B289" s="70">
        <v>2</v>
      </c>
      <c r="C289" s="71" t="s">
        <v>697</v>
      </c>
      <c r="D289" s="87" t="s">
        <v>851</v>
      </c>
      <c r="E289" s="104" t="s">
        <v>852</v>
      </c>
      <c r="F289" s="87" t="s">
        <v>64</v>
      </c>
      <c r="G289" s="86" t="s">
        <v>366</v>
      </c>
      <c r="H289" s="74">
        <v>40021</v>
      </c>
      <c r="I289" s="74">
        <v>40099</v>
      </c>
      <c r="J289" s="75">
        <v>40107</v>
      </c>
      <c r="K289" s="75">
        <v>40115</v>
      </c>
      <c r="L289" s="89">
        <v>40155</v>
      </c>
      <c r="M289" s="74">
        <v>40163</v>
      </c>
      <c r="N289" s="74">
        <v>40190</v>
      </c>
      <c r="O289" s="74">
        <v>40203</v>
      </c>
      <c r="P289" s="74">
        <v>40543</v>
      </c>
      <c r="Q289" s="109" t="s">
        <v>54</v>
      </c>
      <c r="R289" s="109" t="s">
        <v>54</v>
      </c>
      <c r="S289" s="105">
        <v>0</v>
      </c>
      <c r="T289" s="105">
        <v>10</v>
      </c>
      <c r="U289" s="77" t="s">
        <v>55</v>
      </c>
      <c r="V289" s="78">
        <v>1</v>
      </c>
      <c r="W289" s="78">
        <v>1</v>
      </c>
      <c r="X289" s="77" t="s">
        <v>56</v>
      </c>
      <c r="Y289" s="77"/>
      <c r="Z289" s="79" t="s">
        <v>54</v>
      </c>
      <c r="AA289" s="79" t="s">
        <v>57</v>
      </c>
      <c r="AB289" s="80" t="s">
        <v>56</v>
      </c>
      <c r="AC289" s="80"/>
      <c r="AD289" s="77" t="s">
        <v>57</v>
      </c>
      <c r="AE289" s="77" t="s">
        <v>1865</v>
      </c>
      <c r="AF289" s="77" t="s">
        <v>360</v>
      </c>
      <c r="AG289" s="82" t="s">
        <v>54</v>
      </c>
      <c r="AH289" s="77" t="s">
        <v>60</v>
      </c>
      <c r="AI289" s="83" t="s">
        <v>60</v>
      </c>
      <c r="AJ289" s="84">
        <v>0</v>
      </c>
      <c r="AK289" s="85">
        <v>12.5</v>
      </c>
      <c r="AL289" s="85">
        <v>0</v>
      </c>
      <c r="AM289" s="79"/>
      <c r="AN289" s="79"/>
      <c r="AO289" s="18">
        <f t="shared" si="31"/>
        <v>12</v>
      </c>
      <c r="AP289" s="251">
        <f t="shared" ca="1" si="32"/>
        <v>93</v>
      </c>
      <c r="AQ289" s="18" t="str">
        <f t="shared" ca="1" si="33"/>
        <v>Y</v>
      </c>
      <c r="AR289" s="18" t="str">
        <f t="shared" si="37"/>
        <v>Y</v>
      </c>
      <c r="AS289" s="18"/>
      <c r="AT289" s="252" t="s">
        <v>360</v>
      </c>
      <c r="AU289" s="18" t="s">
        <v>54</v>
      </c>
      <c r="AV289" s="252" t="s">
        <v>61</v>
      </c>
      <c r="AW289" s="18">
        <f t="shared" si="34"/>
        <v>0</v>
      </c>
      <c r="AX289" s="253">
        <f t="shared" si="35"/>
        <v>12.5</v>
      </c>
      <c r="AY289" s="258"/>
      <c r="AZ289" s="257"/>
    </row>
    <row r="290" spans="1:52" x14ac:dyDescent="0.25">
      <c r="A290" s="70">
        <v>2010</v>
      </c>
      <c r="B290" s="70">
        <v>2</v>
      </c>
      <c r="C290" s="71" t="s">
        <v>697</v>
      </c>
      <c r="D290" s="107" t="s">
        <v>853</v>
      </c>
      <c r="E290" s="104" t="s">
        <v>854</v>
      </c>
      <c r="F290" s="87" t="s">
        <v>64</v>
      </c>
      <c r="G290" s="86" t="s">
        <v>65</v>
      </c>
      <c r="H290" s="74">
        <v>40066</v>
      </c>
      <c r="I290" s="74">
        <v>40101</v>
      </c>
      <c r="J290" s="75">
        <v>40102</v>
      </c>
      <c r="K290" s="75">
        <v>40102</v>
      </c>
      <c r="L290" s="89">
        <v>40155</v>
      </c>
      <c r="M290" s="74">
        <v>40165</v>
      </c>
      <c r="N290" s="74">
        <v>40169</v>
      </c>
      <c r="O290" s="74">
        <v>40207</v>
      </c>
      <c r="P290" s="74">
        <v>41274</v>
      </c>
      <c r="Q290" s="109" t="s">
        <v>54</v>
      </c>
      <c r="R290" s="109" t="s">
        <v>54</v>
      </c>
      <c r="S290" s="105">
        <v>0</v>
      </c>
      <c r="T290" s="105">
        <v>14</v>
      </c>
      <c r="U290" s="77" t="s">
        <v>66</v>
      </c>
      <c r="V290" s="78">
        <v>1</v>
      </c>
      <c r="W290" s="78">
        <v>1</v>
      </c>
      <c r="X290" s="77" t="s">
        <v>56</v>
      </c>
      <c r="Y290" s="77"/>
      <c r="Z290" s="79" t="s">
        <v>57</v>
      </c>
      <c r="AA290" s="79" t="s">
        <v>57</v>
      </c>
      <c r="AB290" s="80" t="s">
        <v>56</v>
      </c>
      <c r="AC290" s="81" t="s">
        <v>667</v>
      </c>
      <c r="AD290" s="77" t="s">
        <v>106</v>
      </c>
      <c r="AE290" s="81" t="s">
        <v>1865</v>
      </c>
      <c r="AF290" s="77" t="s">
        <v>360</v>
      </c>
      <c r="AG290" s="82" t="s">
        <v>54</v>
      </c>
      <c r="AH290" s="83" t="s">
        <v>59</v>
      </c>
      <c r="AI290" s="108" t="s">
        <v>59</v>
      </c>
      <c r="AJ290" s="84">
        <v>50</v>
      </c>
      <c r="AK290" s="85">
        <v>0</v>
      </c>
      <c r="AL290" s="85">
        <v>0</v>
      </c>
      <c r="AM290" s="79"/>
      <c r="AN290" s="79"/>
      <c r="AO290" s="18">
        <f t="shared" si="31"/>
        <v>36</v>
      </c>
      <c r="AP290" s="251">
        <f t="shared" ca="1" si="32"/>
        <v>69</v>
      </c>
      <c r="AQ290" s="18" t="str">
        <f t="shared" ca="1" si="33"/>
        <v>Y</v>
      </c>
      <c r="AR290" s="18" t="str">
        <f t="shared" si="37"/>
        <v>Y</v>
      </c>
      <c r="AS290" s="18"/>
      <c r="AT290" s="252" t="s">
        <v>360</v>
      </c>
      <c r="AU290" s="18" t="s">
        <v>54</v>
      </c>
      <c r="AV290" s="252" t="s">
        <v>73</v>
      </c>
      <c r="AW290" s="18" t="str">
        <f t="shared" si="34"/>
        <v>MS+</v>
      </c>
      <c r="AX290" s="253">
        <f t="shared" si="35"/>
        <v>50</v>
      </c>
      <c r="AY290" s="258"/>
      <c r="AZ290" s="257"/>
    </row>
    <row r="291" spans="1:52" x14ac:dyDescent="0.25">
      <c r="A291" s="70">
        <v>2010</v>
      </c>
      <c r="B291" s="70">
        <v>2</v>
      </c>
      <c r="C291" s="71" t="s">
        <v>697</v>
      </c>
      <c r="D291" s="87" t="s">
        <v>855</v>
      </c>
      <c r="E291" s="104" t="s">
        <v>856</v>
      </c>
      <c r="F291" s="87" t="s">
        <v>135</v>
      </c>
      <c r="G291" s="86" t="s">
        <v>176</v>
      </c>
      <c r="H291" s="74">
        <v>40073</v>
      </c>
      <c r="I291" s="74">
        <v>40099</v>
      </c>
      <c r="J291" s="75">
        <v>40100</v>
      </c>
      <c r="K291" s="75">
        <v>40115</v>
      </c>
      <c r="L291" s="89">
        <v>40162</v>
      </c>
      <c r="M291" s="74">
        <v>40263</v>
      </c>
      <c r="N291" s="74">
        <v>40269</v>
      </c>
      <c r="O291" s="74">
        <v>40288</v>
      </c>
      <c r="P291" s="74">
        <v>40543</v>
      </c>
      <c r="Q291" s="109" t="s">
        <v>54</v>
      </c>
      <c r="R291" s="109" t="s">
        <v>54</v>
      </c>
      <c r="S291" s="105">
        <v>5</v>
      </c>
      <c r="T291" s="105">
        <v>6</v>
      </c>
      <c r="U291" s="77" t="s">
        <v>66</v>
      </c>
      <c r="V291" s="78">
        <v>1</v>
      </c>
      <c r="W291" s="78">
        <v>1</v>
      </c>
      <c r="X291" s="77" t="s">
        <v>56</v>
      </c>
      <c r="Y291" s="77"/>
      <c r="Z291" s="79" t="s">
        <v>57</v>
      </c>
      <c r="AA291" s="79" t="s">
        <v>57</v>
      </c>
      <c r="AB291" s="80" t="s">
        <v>56</v>
      </c>
      <c r="AC291" s="80"/>
      <c r="AD291" s="81" t="s">
        <v>57</v>
      </c>
      <c r="AE291" s="81" t="s">
        <v>1865</v>
      </c>
      <c r="AF291" s="77" t="s">
        <v>360</v>
      </c>
      <c r="AG291" s="82" t="s">
        <v>54</v>
      </c>
      <c r="AH291" s="83" t="s">
        <v>181</v>
      </c>
      <c r="AI291" s="83" t="s">
        <v>181</v>
      </c>
      <c r="AJ291" s="84">
        <v>30</v>
      </c>
      <c r="AK291" s="85">
        <v>0</v>
      </c>
      <c r="AL291" s="85">
        <v>0</v>
      </c>
      <c r="AM291" s="79"/>
      <c r="AN291" s="79"/>
      <c r="AO291" s="18">
        <f t="shared" si="31"/>
        <v>12</v>
      </c>
      <c r="AP291" s="251">
        <f t="shared" ca="1" si="32"/>
        <v>93</v>
      </c>
      <c r="AQ291" s="18" t="str">
        <f t="shared" ca="1" si="33"/>
        <v>Y</v>
      </c>
      <c r="AR291" s="18" t="str">
        <f t="shared" si="37"/>
        <v>Y</v>
      </c>
      <c r="AS291" s="18"/>
      <c r="AT291" s="252" t="s">
        <v>360</v>
      </c>
      <c r="AU291" s="18" t="s">
        <v>54</v>
      </c>
      <c r="AV291" s="252" t="s">
        <v>73</v>
      </c>
      <c r="AW291" s="18" t="str">
        <f t="shared" si="34"/>
        <v>MS+</v>
      </c>
      <c r="AX291" s="253">
        <f t="shared" si="35"/>
        <v>30</v>
      </c>
      <c r="AY291" s="258"/>
      <c r="AZ291" s="257"/>
    </row>
    <row r="292" spans="1:52" x14ac:dyDescent="0.25">
      <c r="A292" s="70">
        <v>2010</v>
      </c>
      <c r="B292" s="70">
        <v>2</v>
      </c>
      <c r="C292" s="71" t="s">
        <v>697</v>
      </c>
      <c r="D292" s="87" t="s">
        <v>857</v>
      </c>
      <c r="E292" s="104" t="s">
        <v>858</v>
      </c>
      <c r="F292" s="87" t="s">
        <v>52</v>
      </c>
      <c r="G292" s="86" t="s">
        <v>277</v>
      </c>
      <c r="H292" s="74">
        <v>39946</v>
      </c>
      <c r="I292" s="74">
        <v>40079</v>
      </c>
      <c r="J292" s="75">
        <v>40101</v>
      </c>
      <c r="K292" s="75">
        <v>40126</v>
      </c>
      <c r="L292" s="89">
        <v>40164</v>
      </c>
      <c r="M292" s="74">
        <v>40165</v>
      </c>
      <c r="N292" s="74">
        <v>40204</v>
      </c>
      <c r="O292" s="74">
        <v>40249</v>
      </c>
      <c r="P292" s="74">
        <v>40359</v>
      </c>
      <c r="Q292" s="109" t="s">
        <v>54</v>
      </c>
      <c r="R292" s="109" t="s">
        <v>54</v>
      </c>
      <c r="S292" s="105">
        <v>8</v>
      </c>
      <c r="T292" s="105">
        <v>12</v>
      </c>
      <c r="U292" s="77" t="s">
        <v>55</v>
      </c>
      <c r="V292" s="78">
        <v>1</v>
      </c>
      <c r="W292" s="78">
        <v>1</v>
      </c>
      <c r="X292" s="77" t="s">
        <v>56</v>
      </c>
      <c r="Y292" s="77"/>
      <c r="Z292" s="79" t="s">
        <v>57</v>
      </c>
      <c r="AA292" s="79" t="s">
        <v>54</v>
      </c>
      <c r="AB292" s="81" t="s">
        <v>54</v>
      </c>
      <c r="AC292" s="80" t="s">
        <v>859</v>
      </c>
      <c r="AD292" s="81" t="s">
        <v>72</v>
      </c>
      <c r="AE292" s="81" t="s">
        <v>1865</v>
      </c>
      <c r="AF292" s="77" t="s">
        <v>360</v>
      </c>
      <c r="AG292" s="82" t="s">
        <v>54</v>
      </c>
      <c r="AH292" s="83" t="s">
        <v>80</v>
      </c>
      <c r="AI292" s="83" t="s">
        <v>80</v>
      </c>
      <c r="AJ292" s="84">
        <v>0</v>
      </c>
      <c r="AK292" s="85">
        <v>15</v>
      </c>
      <c r="AL292" s="85">
        <v>0</v>
      </c>
      <c r="AM292" s="79"/>
      <c r="AN292" s="79"/>
      <c r="AO292" s="18">
        <f t="shared" si="31"/>
        <v>6</v>
      </c>
      <c r="AP292" s="251">
        <f t="shared" ca="1" si="32"/>
        <v>99</v>
      </c>
      <c r="AQ292" s="18" t="str">
        <f t="shared" ca="1" si="33"/>
        <v>Y</v>
      </c>
      <c r="AR292" s="18" t="str">
        <f t="shared" si="37"/>
        <v>Y</v>
      </c>
      <c r="AS292" s="18"/>
      <c r="AT292" s="252" t="s">
        <v>360</v>
      </c>
      <c r="AU292" s="18" t="s">
        <v>54</v>
      </c>
      <c r="AV292" s="252" t="s">
        <v>73</v>
      </c>
      <c r="AW292" s="18" t="str">
        <f t="shared" si="34"/>
        <v>MS+</v>
      </c>
      <c r="AX292" s="253">
        <f t="shared" si="35"/>
        <v>15</v>
      </c>
      <c r="AY292" s="258"/>
      <c r="AZ292" s="257"/>
    </row>
    <row r="293" spans="1:52" x14ac:dyDescent="0.25">
      <c r="A293" s="70">
        <v>2010</v>
      </c>
      <c r="B293" s="70">
        <v>2</v>
      </c>
      <c r="C293" s="71" t="s">
        <v>697</v>
      </c>
      <c r="D293" s="87" t="s">
        <v>860</v>
      </c>
      <c r="E293" s="104" t="s">
        <v>861</v>
      </c>
      <c r="F293" s="87" t="s">
        <v>64</v>
      </c>
      <c r="G293" s="86" t="s">
        <v>115</v>
      </c>
      <c r="H293" s="74">
        <v>39847</v>
      </c>
      <c r="I293" s="74">
        <v>40072</v>
      </c>
      <c r="J293" s="75">
        <v>40084</v>
      </c>
      <c r="K293" s="75">
        <v>40128</v>
      </c>
      <c r="L293" s="89">
        <v>40164</v>
      </c>
      <c r="M293" s="74">
        <v>40169</v>
      </c>
      <c r="N293" s="74">
        <v>40170</v>
      </c>
      <c r="O293" s="74">
        <v>40359</v>
      </c>
      <c r="P293" s="74">
        <v>40908</v>
      </c>
      <c r="Q293" s="109" t="s">
        <v>54</v>
      </c>
      <c r="R293" s="109" t="s">
        <v>54</v>
      </c>
      <c r="S293" s="105">
        <v>21</v>
      </c>
      <c r="T293" s="105">
        <f>12+13</f>
        <v>25</v>
      </c>
      <c r="U293" s="77" t="s">
        <v>66</v>
      </c>
      <c r="V293" s="78">
        <v>2</v>
      </c>
      <c r="W293" s="78">
        <v>2</v>
      </c>
      <c r="X293" s="77" t="s">
        <v>56</v>
      </c>
      <c r="Y293" s="81" t="s">
        <v>213</v>
      </c>
      <c r="Z293" s="79" t="s">
        <v>57</v>
      </c>
      <c r="AA293" s="79" t="s">
        <v>57</v>
      </c>
      <c r="AB293" s="80" t="s">
        <v>56</v>
      </c>
      <c r="AC293" s="80"/>
      <c r="AD293" s="81" t="s">
        <v>57</v>
      </c>
      <c r="AE293" s="81" t="s">
        <v>1865</v>
      </c>
      <c r="AF293" s="77" t="s">
        <v>360</v>
      </c>
      <c r="AG293" s="82" t="s">
        <v>54</v>
      </c>
      <c r="AH293" s="83" t="s">
        <v>261</v>
      </c>
      <c r="AI293" s="83" t="s">
        <v>80</v>
      </c>
      <c r="AJ293" s="84">
        <v>195.45</v>
      </c>
      <c r="AK293" s="85">
        <v>0</v>
      </c>
      <c r="AL293" s="85">
        <v>0</v>
      </c>
      <c r="AM293" s="79"/>
      <c r="AN293" s="79"/>
      <c r="AO293" s="18">
        <f t="shared" si="31"/>
        <v>24</v>
      </c>
      <c r="AP293" s="251">
        <f t="shared" ca="1" si="32"/>
        <v>81</v>
      </c>
      <c r="AQ293" s="18" t="str">
        <f t="shared" ca="1" si="33"/>
        <v>Y</v>
      </c>
      <c r="AR293" s="18" t="str">
        <f t="shared" si="37"/>
        <v>Y</v>
      </c>
      <c r="AS293" s="18"/>
      <c r="AT293" s="252" t="s">
        <v>360</v>
      </c>
      <c r="AU293" s="18" t="s">
        <v>54</v>
      </c>
      <c r="AV293" s="252" t="s">
        <v>73</v>
      </c>
      <c r="AW293" s="18" t="str">
        <f t="shared" si="34"/>
        <v>MS+</v>
      </c>
      <c r="AX293" s="253">
        <f t="shared" si="35"/>
        <v>195.45</v>
      </c>
      <c r="AY293" s="258"/>
      <c r="AZ293" s="257"/>
    </row>
    <row r="294" spans="1:52" x14ac:dyDescent="0.25">
      <c r="A294" s="70">
        <v>2010</v>
      </c>
      <c r="B294" s="70">
        <v>2</v>
      </c>
      <c r="C294" s="71" t="s">
        <v>697</v>
      </c>
      <c r="D294" s="87" t="s">
        <v>862</v>
      </c>
      <c r="E294" s="104" t="s">
        <v>863</v>
      </c>
      <c r="F294" s="87" t="s">
        <v>69</v>
      </c>
      <c r="G294" s="86" t="s">
        <v>126</v>
      </c>
      <c r="H294" s="74">
        <v>40084</v>
      </c>
      <c r="I294" s="74">
        <v>40123</v>
      </c>
      <c r="J294" s="75">
        <v>40134</v>
      </c>
      <c r="K294" s="75">
        <v>40137</v>
      </c>
      <c r="L294" s="89">
        <v>40169</v>
      </c>
      <c r="M294" s="74">
        <v>40177</v>
      </c>
      <c r="N294" s="74">
        <v>40218</v>
      </c>
      <c r="O294" s="74">
        <v>40233</v>
      </c>
      <c r="P294" s="74">
        <v>40451</v>
      </c>
      <c r="Q294" s="109" t="s">
        <v>54</v>
      </c>
      <c r="R294" s="109" t="s">
        <v>54</v>
      </c>
      <c r="S294" s="105">
        <v>0</v>
      </c>
      <c r="T294" s="105">
        <v>9</v>
      </c>
      <c r="U294" s="77" t="s">
        <v>66</v>
      </c>
      <c r="V294" s="78">
        <v>1</v>
      </c>
      <c r="W294" s="78">
        <v>1</v>
      </c>
      <c r="X294" s="77" t="s">
        <v>56</v>
      </c>
      <c r="Y294" s="77"/>
      <c r="Z294" s="79" t="s">
        <v>57</v>
      </c>
      <c r="AA294" s="79" t="s">
        <v>57</v>
      </c>
      <c r="AB294" s="80" t="s">
        <v>56</v>
      </c>
      <c r="AC294" s="81" t="s">
        <v>864</v>
      </c>
      <c r="AD294" s="81" t="s">
        <v>72</v>
      </c>
      <c r="AE294" s="81" t="s">
        <v>1865</v>
      </c>
      <c r="AF294" s="77" t="s">
        <v>360</v>
      </c>
      <c r="AG294" s="82" t="s">
        <v>54</v>
      </c>
      <c r="AH294" s="83" t="s">
        <v>80</v>
      </c>
      <c r="AI294" s="83" t="s">
        <v>60</v>
      </c>
      <c r="AJ294" s="84">
        <v>500</v>
      </c>
      <c r="AK294" s="85">
        <v>0</v>
      </c>
      <c r="AL294" s="85">
        <v>0</v>
      </c>
      <c r="AM294" s="79"/>
      <c r="AN294" s="79"/>
      <c r="AO294" s="18">
        <f t="shared" si="31"/>
        <v>9</v>
      </c>
      <c r="AP294" s="251">
        <f t="shared" ca="1" si="32"/>
        <v>96</v>
      </c>
      <c r="AQ294" s="18" t="str">
        <f t="shared" ca="1" si="33"/>
        <v>Y</v>
      </c>
      <c r="AR294" s="18" t="str">
        <f t="shared" si="37"/>
        <v>Y</v>
      </c>
      <c r="AS294" s="18"/>
      <c r="AT294" s="252" t="s">
        <v>360</v>
      </c>
      <c r="AU294" s="18" t="s">
        <v>54</v>
      </c>
      <c r="AV294" s="252" t="s">
        <v>61</v>
      </c>
      <c r="AW294" s="18">
        <f t="shared" si="34"/>
        <v>0</v>
      </c>
      <c r="AX294" s="253">
        <f t="shared" si="35"/>
        <v>500</v>
      </c>
      <c r="AY294" s="258"/>
      <c r="AZ294" s="257"/>
    </row>
    <row r="295" spans="1:52" x14ac:dyDescent="0.25">
      <c r="A295" s="70">
        <v>2010</v>
      </c>
      <c r="B295" s="70">
        <v>2</v>
      </c>
      <c r="C295" s="71" t="s">
        <v>697</v>
      </c>
      <c r="D295" s="87" t="s">
        <v>865</v>
      </c>
      <c r="E295" s="104" t="s">
        <v>866</v>
      </c>
      <c r="F295" s="87" t="s">
        <v>52</v>
      </c>
      <c r="G295" s="86" t="s">
        <v>155</v>
      </c>
      <c r="H295" s="74">
        <v>40029</v>
      </c>
      <c r="I295" s="74">
        <v>40078</v>
      </c>
      <c r="J295" s="75">
        <v>40084</v>
      </c>
      <c r="K295" s="75">
        <v>40127</v>
      </c>
      <c r="L295" s="89">
        <v>40169</v>
      </c>
      <c r="M295" s="74">
        <v>40207</v>
      </c>
      <c r="N295" s="74">
        <v>40232</v>
      </c>
      <c r="O295" s="74">
        <v>40281</v>
      </c>
      <c r="P295" s="74">
        <v>40512</v>
      </c>
      <c r="Q295" s="109" t="s">
        <v>54</v>
      </c>
      <c r="R295" s="73" t="s">
        <v>100</v>
      </c>
      <c r="S295" s="105" t="s">
        <v>56</v>
      </c>
      <c r="T295" s="105" t="s">
        <v>56</v>
      </c>
      <c r="U295" s="106" t="s">
        <v>170</v>
      </c>
      <c r="V295" s="78">
        <v>1</v>
      </c>
      <c r="W295" s="78">
        <v>1</v>
      </c>
      <c r="X295" s="77" t="s">
        <v>56</v>
      </c>
      <c r="Y295" s="77"/>
      <c r="Z295" s="79" t="s">
        <v>57</v>
      </c>
      <c r="AA295" s="79" t="s">
        <v>57</v>
      </c>
      <c r="AB295" s="81" t="s">
        <v>54</v>
      </c>
      <c r="AC295" s="81" t="s">
        <v>260</v>
      </c>
      <c r="AD295" s="81" t="s">
        <v>59</v>
      </c>
      <c r="AE295" s="81" t="s">
        <v>10843</v>
      </c>
      <c r="AF295" s="77" t="s">
        <v>360</v>
      </c>
      <c r="AG295" s="82" t="s">
        <v>54</v>
      </c>
      <c r="AH295" s="82"/>
      <c r="AI295" s="82"/>
      <c r="AJ295" s="84">
        <v>0</v>
      </c>
      <c r="AK295" s="85">
        <v>170</v>
      </c>
      <c r="AL295" s="85">
        <v>0</v>
      </c>
      <c r="AM295" s="79"/>
      <c r="AN295" s="79"/>
      <c r="AO295" s="18">
        <f t="shared" si="31"/>
        <v>11</v>
      </c>
      <c r="AP295" s="251">
        <f t="shared" ca="1" si="32"/>
        <v>94</v>
      </c>
      <c r="AQ295" s="18" t="str">
        <f t="shared" ca="1" si="33"/>
        <v>Y</v>
      </c>
      <c r="AR295" s="252" t="s">
        <v>171</v>
      </c>
      <c r="AS295" s="185"/>
      <c r="AT295" s="252" t="s">
        <v>360</v>
      </c>
      <c r="AU295" s="252" t="s">
        <v>171</v>
      </c>
      <c r="AV295" s="252" t="s">
        <v>101</v>
      </c>
      <c r="AW295" s="18">
        <f t="shared" si="34"/>
        <v>0</v>
      </c>
      <c r="AX295" s="253">
        <f t="shared" si="35"/>
        <v>170</v>
      </c>
      <c r="AY295" s="258"/>
      <c r="AZ295" s="257"/>
    </row>
    <row r="296" spans="1:52" x14ac:dyDescent="0.25">
      <c r="A296" s="70">
        <v>2010</v>
      </c>
      <c r="B296" s="70">
        <v>3</v>
      </c>
      <c r="C296" s="71" t="s">
        <v>697</v>
      </c>
      <c r="D296" s="87" t="s">
        <v>867</v>
      </c>
      <c r="E296" s="110" t="s">
        <v>868</v>
      </c>
      <c r="F296" s="87" t="s">
        <v>135</v>
      </c>
      <c r="G296" s="86" t="s">
        <v>407</v>
      </c>
      <c r="H296" s="74">
        <v>40087</v>
      </c>
      <c r="I296" s="74">
        <v>40121</v>
      </c>
      <c r="J296" s="75">
        <v>40127</v>
      </c>
      <c r="K296" s="75">
        <v>40140</v>
      </c>
      <c r="L296" s="89">
        <v>40190</v>
      </c>
      <c r="M296" s="74">
        <v>40191</v>
      </c>
      <c r="N296" s="74">
        <v>40226</v>
      </c>
      <c r="O296" s="74">
        <v>40232</v>
      </c>
      <c r="P296" s="74">
        <v>40298</v>
      </c>
      <c r="Q296" s="109" t="s">
        <v>54</v>
      </c>
      <c r="R296" s="109" t="s">
        <v>54</v>
      </c>
      <c r="S296" s="105">
        <v>0</v>
      </c>
      <c r="T296" s="105">
        <v>13</v>
      </c>
      <c r="U296" s="77" t="s">
        <v>66</v>
      </c>
      <c r="V296" s="78">
        <v>1</v>
      </c>
      <c r="W296" s="78">
        <v>1</v>
      </c>
      <c r="X296" s="77" t="s">
        <v>56</v>
      </c>
      <c r="Y296" s="77"/>
      <c r="Z296" s="79" t="s">
        <v>57</v>
      </c>
      <c r="AA296" s="79" t="s">
        <v>57</v>
      </c>
      <c r="AB296" s="80" t="s">
        <v>56</v>
      </c>
      <c r="AC296" s="80"/>
      <c r="AD296" s="81" t="s">
        <v>57</v>
      </c>
      <c r="AE296" s="81" t="s">
        <v>1865</v>
      </c>
      <c r="AF296" s="77" t="s">
        <v>360</v>
      </c>
      <c r="AG296" s="82" t="s">
        <v>54</v>
      </c>
      <c r="AH296" s="83" t="s">
        <v>59</v>
      </c>
      <c r="AI296" s="83" t="s">
        <v>59</v>
      </c>
      <c r="AJ296" s="111">
        <v>296.75</v>
      </c>
      <c r="AK296" s="111">
        <v>0</v>
      </c>
      <c r="AL296" s="111">
        <v>0</v>
      </c>
      <c r="AM296" s="79"/>
      <c r="AN296" s="79"/>
      <c r="AO296" s="18">
        <f t="shared" si="31"/>
        <v>3</v>
      </c>
      <c r="AP296" s="251">
        <f t="shared" ca="1" si="32"/>
        <v>101</v>
      </c>
      <c r="AQ296" s="18" t="str">
        <f t="shared" ca="1" si="33"/>
        <v>Y</v>
      </c>
      <c r="AR296" s="18" t="str">
        <f t="shared" ref="AR296:AR316" si="38">IF(AH296="","N","Y")</f>
        <v>Y</v>
      </c>
      <c r="AS296" s="18"/>
      <c r="AT296" s="252" t="s">
        <v>360</v>
      </c>
      <c r="AU296" s="18" t="s">
        <v>54</v>
      </c>
      <c r="AV296" s="252" t="s">
        <v>73</v>
      </c>
      <c r="AW296" s="18" t="str">
        <f t="shared" si="34"/>
        <v>MS+</v>
      </c>
      <c r="AX296" s="253">
        <f t="shared" si="35"/>
        <v>296.75</v>
      </c>
      <c r="AY296" s="258"/>
      <c r="AZ296" s="257"/>
    </row>
    <row r="297" spans="1:52" x14ac:dyDescent="0.25">
      <c r="A297" s="70">
        <v>2010</v>
      </c>
      <c r="B297" s="70">
        <v>3</v>
      </c>
      <c r="C297" s="71" t="s">
        <v>697</v>
      </c>
      <c r="D297" s="87" t="s">
        <v>869</v>
      </c>
      <c r="E297" s="104" t="s">
        <v>870</v>
      </c>
      <c r="F297" s="87" t="s">
        <v>130</v>
      </c>
      <c r="G297" s="86" t="s">
        <v>131</v>
      </c>
      <c r="H297" s="74">
        <v>40129</v>
      </c>
      <c r="I297" s="74">
        <v>40141</v>
      </c>
      <c r="J297" s="75">
        <v>40147</v>
      </c>
      <c r="K297" s="75">
        <v>40162</v>
      </c>
      <c r="L297" s="89">
        <v>40204</v>
      </c>
      <c r="M297" s="74">
        <v>40224</v>
      </c>
      <c r="N297" s="74">
        <v>40241</v>
      </c>
      <c r="O297" s="74">
        <v>40849</v>
      </c>
      <c r="P297" s="74">
        <v>40908</v>
      </c>
      <c r="Q297" s="109" t="s">
        <v>54</v>
      </c>
      <c r="R297" s="109" t="s">
        <v>54</v>
      </c>
      <c r="S297" s="105">
        <v>11</v>
      </c>
      <c r="T297" s="105">
        <f>10+7</f>
        <v>17</v>
      </c>
      <c r="U297" s="77" t="s">
        <v>66</v>
      </c>
      <c r="V297" s="78">
        <v>2</v>
      </c>
      <c r="W297" s="78">
        <v>2</v>
      </c>
      <c r="X297" s="77" t="s">
        <v>56</v>
      </c>
      <c r="Y297" s="77"/>
      <c r="Z297" s="79" t="s">
        <v>57</v>
      </c>
      <c r="AA297" s="79" t="s">
        <v>57</v>
      </c>
      <c r="AB297" s="80" t="s">
        <v>56</v>
      </c>
      <c r="AC297" s="80"/>
      <c r="AD297" s="81" t="s">
        <v>57</v>
      </c>
      <c r="AE297" s="81" t="s">
        <v>1865</v>
      </c>
      <c r="AF297" s="77" t="s">
        <v>235</v>
      </c>
      <c r="AG297" s="82" t="s">
        <v>54</v>
      </c>
      <c r="AH297" s="83" t="s">
        <v>59</v>
      </c>
      <c r="AI297" s="83" t="s">
        <v>59</v>
      </c>
      <c r="AJ297" s="111">
        <v>200</v>
      </c>
      <c r="AK297" s="111">
        <v>0</v>
      </c>
      <c r="AL297" s="111">
        <v>0</v>
      </c>
      <c r="AM297" s="79"/>
      <c r="AN297" s="79"/>
      <c r="AO297" s="18">
        <f t="shared" si="31"/>
        <v>23</v>
      </c>
      <c r="AP297" s="251">
        <f t="shared" ca="1" si="32"/>
        <v>81</v>
      </c>
      <c r="AQ297" s="18" t="str">
        <f t="shared" ca="1" si="33"/>
        <v>Y</v>
      </c>
      <c r="AR297" s="18" t="str">
        <f t="shared" si="38"/>
        <v>Y</v>
      </c>
      <c r="AS297" s="18"/>
      <c r="AT297" s="252" t="s">
        <v>235</v>
      </c>
      <c r="AU297" s="18" t="s">
        <v>54</v>
      </c>
      <c r="AV297" s="252" t="s">
        <v>73</v>
      </c>
      <c r="AW297" s="18" t="str">
        <f t="shared" si="34"/>
        <v>MS+</v>
      </c>
      <c r="AX297" s="253">
        <f t="shared" si="35"/>
        <v>200</v>
      </c>
      <c r="AY297" s="258"/>
      <c r="AZ297" s="257"/>
    </row>
    <row r="298" spans="1:52" x14ac:dyDescent="0.25">
      <c r="A298" s="70">
        <v>2010</v>
      </c>
      <c r="B298" s="70">
        <v>3</v>
      </c>
      <c r="C298" s="71" t="s">
        <v>697</v>
      </c>
      <c r="D298" s="87" t="s">
        <v>871</v>
      </c>
      <c r="E298" s="104" t="s">
        <v>872</v>
      </c>
      <c r="F298" s="87" t="s">
        <v>64</v>
      </c>
      <c r="G298" s="86" t="s">
        <v>115</v>
      </c>
      <c r="H298" s="74">
        <v>40070</v>
      </c>
      <c r="I298" s="74">
        <v>40115</v>
      </c>
      <c r="J298" s="75">
        <v>40121</v>
      </c>
      <c r="K298" s="75">
        <v>40157</v>
      </c>
      <c r="L298" s="89">
        <v>40211</v>
      </c>
      <c r="M298" s="74">
        <v>40259</v>
      </c>
      <c r="N298" s="74">
        <v>40297</v>
      </c>
      <c r="O298" s="74">
        <v>40303</v>
      </c>
      <c r="P298" s="74">
        <v>40543</v>
      </c>
      <c r="Q298" s="109" t="s">
        <v>54</v>
      </c>
      <c r="R298" s="109" t="s">
        <v>54</v>
      </c>
      <c r="S298" s="105">
        <v>0</v>
      </c>
      <c r="T298" s="105">
        <v>13</v>
      </c>
      <c r="U298" s="77" t="s">
        <v>66</v>
      </c>
      <c r="V298" s="78">
        <v>1</v>
      </c>
      <c r="W298" s="78">
        <v>1</v>
      </c>
      <c r="X298" s="77" t="s">
        <v>56</v>
      </c>
      <c r="Y298" s="81" t="s">
        <v>213</v>
      </c>
      <c r="Z298" s="79" t="s">
        <v>57</v>
      </c>
      <c r="AA298" s="79" t="s">
        <v>57</v>
      </c>
      <c r="AB298" s="80" t="s">
        <v>56</v>
      </c>
      <c r="AC298" s="80"/>
      <c r="AD298" s="81" t="s">
        <v>57</v>
      </c>
      <c r="AE298" s="81" t="s">
        <v>1865</v>
      </c>
      <c r="AF298" s="77" t="s">
        <v>360</v>
      </c>
      <c r="AG298" s="82" t="s">
        <v>54</v>
      </c>
      <c r="AH298" s="83" t="s">
        <v>181</v>
      </c>
      <c r="AI298" s="83" t="s">
        <v>59</v>
      </c>
      <c r="AJ298" s="111">
        <v>485</v>
      </c>
      <c r="AK298" s="111">
        <v>0</v>
      </c>
      <c r="AL298" s="111">
        <v>0</v>
      </c>
      <c r="AM298" s="79"/>
      <c r="AN298" s="79"/>
      <c r="AO298" s="18">
        <f t="shared" si="31"/>
        <v>10</v>
      </c>
      <c r="AP298" s="251">
        <f t="shared" ca="1" si="32"/>
        <v>93</v>
      </c>
      <c r="AQ298" s="18" t="str">
        <f t="shared" ca="1" si="33"/>
        <v>Y</v>
      </c>
      <c r="AR298" s="18" t="str">
        <f t="shared" si="38"/>
        <v>Y</v>
      </c>
      <c r="AS298" s="18"/>
      <c r="AT298" s="252" t="s">
        <v>360</v>
      </c>
      <c r="AU298" s="18" t="s">
        <v>54</v>
      </c>
      <c r="AV298" s="252" t="s">
        <v>73</v>
      </c>
      <c r="AW298" s="18" t="str">
        <f t="shared" si="34"/>
        <v>MS+</v>
      </c>
      <c r="AX298" s="253">
        <f t="shared" si="35"/>
        <v>485</v>
      </c>
      <c r="AY298" s="258"/>
      <c r="AZ298" s="257"/>
    </row>
    <row r="299" spans="1:52" x14ac:dyDescent="0.25">
      <c r="A299" s="70">
        <v>2010</v>
      </c>
      <c r="B299" s="70">
        <v>3</v>
      </c>
      <c r="C299" s="71" t="s">
        <v>697</v>
      </c>
      <c r="D299" s="87" t="s">
        <v>873</v>
      </c>
      <c r="E299" s="104" t="s">
        <v>874</v>
      </c>
      <c r="F299" s="87" t="s">
        <v>64</v>
      </c>
      <c r="G299" s="86" t="s">
        <v>658</v>
      </c>
      <c r="H299" s="74">
        <v>40198</v>
      </c>
      <c r="I299" s="74">
        <v>40210</v>
      </c>
      <c r="J299" s="75">
        <v>40213</v>
      </c>
      <c r="K299" s="75">
        <v>40213</v>
      </c>
      <c r="L299" s="89">
        <v>40232</v>
      </c>
      <c r="M299" s="74">
        <v>40234</v>
      </c>
      <c r="N299" s="74">
        <v>40234</v>
      </c>
      <c r="O299" s="74">
        <v>40238</v>
      </c>
      <c r="P299" s="74">
        <v>40543</v>
      </c>
      <c r="Q299" s="109" t="s">
        <v>54</v>
      </c>
      <c r="R299" s="109" t="s">
        <v>54</v>
      </c>
      <c r="S299" s="105">
        <v>0</v>
      </c>
      <c r="T299" s="105">
        <v>10</v>
      </c>
      <c r="U299" s="77" t="s">
        <v>66</v>
      </c>
      <c r="V299" s="78">
        <v>1</v>
      </c>
      <c r="W299" s="78">
        <v>1</v>
      </c>
      <c r="X299" s="77" t="s">
        <v>56</v>
      </c>
      <c r="Y299" s="77"/>
      <c r="Z299" s="79" t="s">
        <v>57</v>
      </c>
      <c r="AA299" s="79" t="s">
        <v>57</v>
      </c>
      <c r="AB299" s="80" t="s">
        <v>56</v>
      </c>
      <c r="AC299" s="81" t="s">
        <v>875</v>
      </c>
      <c r="AD299" s="81" t="s">
        <v>72</v>
      </c>
      <c r="AE299" s="81" t="s">
        <v>1865</v>
      </c>
      <c r="AF299" s="77" t="s">
        <v>360</v>
      </c>
      <c r="AG299" s="82" t="s">
        <v>54</v>
      </c>
      <c r="AH299" s="83" t="s">
        <v>80</v>
      </c>
      <c r="AI299" s="83" t="s">
        <v>80</v>
      </c>
      <c r="AJ299" s="111">
        <v>200</v>
      </c>
      <c r="AK299" s="111">
        <v>0</v>
      </c>
      <c r="AL299" s="111">
        <v>0</v>
      </c>
      <c r="AM299" s="79"/>
      <c r="AN299" s="79"/>
      <c r="AO299" s="18">
        <f t="shared" si="31"/>
        <v>10</v>
      </c>
      <c r="AP299" s="251">
        <f t="shared" ca="1" si="32"/>
        <v>93</v>
      </c>
      <c r="AQ299" s="18" t="str">
        <f t="shared" ca="1" si="33"/>
        <v>Y</v>
      </c>
      <c r="AR299" s="18" t="str">
        <f t="shared" si="38"/>
        <v>Y</v>
      </c>
      <c r="AS299" s="18"/>
      <c r="AT299" s="252" t="s">
        <v>360</v>
      </c>
      <c r="AU299" s="18" t="s">
        <v>54</v>
      </c>
      <c r="AV299" s="252" t="s">
        <v>73</v>
      </c>
      <c r="AW299" s="18" t="str">
        <f t="shared" si="34"/>
        <v>MS+</v>
      </c>
      <c r="AX299" s="253">
        <f t="shared" si="35"/>
        <v>200</v>
      </c>
      <c r="AY299" s="258"/>
      <c r="AZ299" s="257"/>
    </row>
    <row r="300" spans="1:52" x14ac:dyDescent="0.25">
      <c r="A300" s="70">
        <v>2010</v>
      </c>
      <c r="B300" s="70">
        <v>3</v>
      </c>
      <c r="C300" s="71" t="s">
        <v>697</v>
      </c>
      <c r="D300" s="87" t="s">
        <v>876</v>
      </c>
      <c r="E300" s="104" t="s">
        <v>877</v>
      </c>
      <c r="F300" s="87" t="s">
        <v>64</v>
      </c>
      <c r="G300" s="86" t="s">
        <v>91</v>
      </c>
      <c r="H300" s="74">
        <v>40112</v>
      </c>
      <c r="I300" s="74">
        <v>40140</v>
      </c>
      <c r="J300" s="75">
        <v>40154</v>
      </c>
      <c r="K300" s="75">
        <v>40169</v>
      </c>
      <c r="L300" s="89">
        <v>40232</v>
      </c>
      <c r="M300" s="74">
        <v>40248</v>
      </c>
      <c r="N300" s="74">
        <v>40266</v>
      </c>
      <c r="O300" s="74">
        <v>40280</v>
      </c>
      <c r="P300" s="74">
        <v>40543</v>
      </c>
      <c r="Q300" s="109" t="s">
        <v>54</v>
      </c>
      <c r="R300" s="109" t="s">
        <v>54</v>
      </c>
      <c r="S300" s="105">
        <v>7</v>
      </c>
      <c r="T300" s="105">
        <v>14</v>
      </c>
      <c r="U300" s="77" t="s">
        <v>66</v>
      </c>
      <c r="V300" s="78">
        <v>1</v>
      </c>
      <c r="W300" s="78">
        <v>1</v>
      </c>
      <c r="X300" s="77" t="s">
        <v>56</v>
      </c>
      <c r="Y300" s="77"/>
      <c r="Z300" s="79" t="s">
        <v>57</v>
      </c>
      <c r="AA300" s="79" t="s">
        <v>57</v>
      </c>
      <c r="AB300" s="80" t="s">
        <v>56</v>
      </c>
      <c r="AC300" s="80"/>
      <c r="AD300" s="81" t="s">
        <v>57</v>
      </c>
      <c r="AE300" s="81" t="s">
        <v>1865</v>
      </c>
      <c r="AF300" s="77" t="s">
        <v>360</v>
      </c>
      <c r="AG300" s="82" t="s">
        <v>54</v>
      </c>
      <c r="AH300" s="83" t="s">
        <v>181</v>
      </c>
      <c r="AI300" s="83" t="s">
        <v>80</v>
      </c>
      <c r="AJ300" s="111">
        <v>500</v>
      </c>
      <c r="AK300" s="111">
        <v>0</v>
      </c>
      <c r="AL300" s="111">
        <v>0</v>
      </c>
      <c r="AM300" s="79"/>
      <c r="AN300" s="79"/>
      <c r="AO300" s="18">
        <f t="shared" si="31"/>
        <v>10</v>
      </c>
      <c r="AP300" s="251">
        <f t="shared" ca="1" si="32"/>
        <v>93</v>
      </c>
      <c r="AQ300" s="18" t="str">
        <f t="shared" ca="1" si="33"/>
        <v>Y</v>
      </c>
      <c r="AR300" s="18" t="str">
        <f t="shared" si="38"/>
        <v>Y</v>
      </c>
      <c r="AS300" s="18"/>
      <c r="AT300" s="252" t="s">
        <v>360</v>
      </c>
      <c r="AU300" s="18" t="s">
        <v>54</v>
      </c>
      <c r="AV300" s="252" t="s">
        <v>73</v>
      </c>
      <c r="AW300" s="18" t="str">
        <f t="shared" si="34"/>
        <v>MS+</v>
      </c>
      <c r="AX300" s="253">
        <f t="shared" si="35"/>
        <v>500</v>
      </c>
      <c r="AY300" s="258"/>
      <c r="AZ300" s="257"/>
    </row>
    <row r="301" spans="1:52" x14ac:dyDescent="0.25">
      <c r="A301" s="70">
        <v>2010</v>
      </c>
      <c r="B301" s="70">
        <v>3</v>
      </c>
      <c r="C301" s="71" t="s">
        <v>697</v>
      </c>
      <c r="D301" s="87" t="s">
        <v>878</v>
      </c>
      <c r="E301" s="104" t="s">
        <v>879</v>
      </c>
      <c r="F301" s="87" t="s">
        <v>130</v>
      </c>
      <c r="G301" s="86" t="s">
        <v>880</v>
      </c>
      <c r="H301" s="74">
        <v>40126</v>
      </c>
      <c r="I301" s="74">
        <v>40140</v>
      </c>
      <c r="J301" s="75">
        <v>40161</v>
      </c>
      <c r="K301" s="75">
        <v>40165</v>
      </c>
      <c r="L301" s="89">
        <v>40234</v>
      </c>
      <c r="M301" s="74">
        <v>40254</v>
      </c>
      <c r="N301" s="74">
        <v>40275</v>
      </c>
      <c r="O301" s="74">
        <v>40322</v>
      </c>
      <c r="P301" s="74">
        <v>40633</v>
      </c>
      <c r="Q301" s="109" t="s">
        <v>54</v>
      </c>
      <c r="R301" s="109" t="s">
        <v>54</v>
      </c>
      <c r="S301" s="105">
        <v>0</v>
      </c>
      <c r="T301" s="105">
        <v>13</v>
      </c>
      <c r="U301" s="77" t="s">
        <v>66</v>
      </c>
      <c r="V301" s="78">
        <v>1</v>
      </c>
      <c r="W301" s="78">
        <v>1</v>
      </c>
      <c r="X301" s="77" t="s">
        <v>56</v>
      </c>
      <c r="Y301" s="77"/>
      <c r="Z301" s="79" t="s">
        <v>57</v>
      </c>
      <c r="AA301" s="79" t="s">
        <v>57</v>
      </c>
      <c r="AB301" s="80" t="s">
        <v>56</v>
      </c>
      <c r="AC301" s="80"/>
      <c r="AD301" s="81" t="s">
        <v>57</v>
      </c>
      <c r="AE301" s="81" t="s">
        <v>1865</v>
      </c>
      <c r="AF301" s="77" t="s">
        <v>360</v>
      </c>
      <c r="AG301" s="82" t="s">
        <v>54</v>
      </c>
      <c r="AH301" s="83" t="s">
        <v>80</v>
      </c>
      <c r="AI301" s="83" t="s">
        <v>80</v>
      </c>
      <c r="AJ301" s="111">
        <v>250</v>
      </c>
      <c r="AK301" s="111">
        <v>0</v>
      </c>
      <c r="AL301" s="111">
        <v>0</v>
      </c>
      <c r="AM301" s="79"/>
      <c r="AN301" s="79"/>
      <c r="AO301" s="18">
        <f t="shared" si="31"/>
        <v>13</v>
      </c>
      <c r="AP301" s="251">
        <f t="shared" ca="1" si="32"/>
        <v>90</v>
      </c>
      <c r="AQ301" s="18" t="str">
        <f t="shared" ca="1" si="33"/>
        <v>Y</v>
      </c>
      <c r="AR301" s="18" t="str">
        <f t="shared" si="38"/>
        <v>Y</v>
      </c>
      <c r="AS301" s="18"/>
      <c r="AT301" s="252" t="s">
        <v>360</v>
      </c>
      <c r="AU301" s="18" t="s">
        <v>54</v>
      </c>
      <c r="AV301" s="252" t="s">
        <v>73</v>
      </c>
      <c r="AW301" s="18" t="str">
        <f t="shared" si="34"/>
        <v>MS+</v>
      </c>
      <c r="AX301" s="253">
        <f t="shared" si="35"/>
        <v>250</v>
      </c>
      <c r="AY301" s="258"/>
      <c r="AZ301" s="257"/>
    </row>
    <row r="302" spans="1:52" x14ac:dyDescent="0.25">
      <c r="A302" s="70">
        <v>2010</v>
      </c>
      <c r="B302" s="70">
        <v>3</v>
      </c>
      <c r="C302" s="71" t="s">
        <v>697</v>
      </c>
      <c r="D302" s="87" t="s">
        <v>881</v>
      </c>
      <c r="E302" s="104" t="s">
        <v>882</v>
      </c>
      <c r="F302" s="87" t="s">
        <v>76</v>
      </c>
      <c r="G302" s="86" t="s">
        <v>883</v>
      </c>
      <c r="H302" s="74">
        <v>39730</v>
      </c>
      <c r="I302" s="74">
        <v>40148</v>
      </c>
      <c r="J302" s="75">
        <v>40155</v>
      </c>
      <c r="K302" s="75">
        <v>40161</v>
      </c>
      <c r="L302" s="89">
        <v>40241</v>
      </c>
      <c r="M302" s="74">
        <v>40265</v>
      </c>
      <c r="N302" s="74">
        <v>40269</v>
      </c>
      <c r="O302" s="74">
        <v>40274</v>
      </c>
      <c r="P302" s="74">
        <v>40359</v>
      </c>
      <c r="Q302" s="109" t="s">
        <v>54</v>
      </c>
      <c r="R302" s="109" t="s">
        <v>54</v>
      </c>
      <c r="S302" s="105">
        <v>6</v>
      </c>
      <c r="T302" s="105">
        <v>4</v>
      </c>
      <c r="U302" s="77" t="s">
        <v>55</v>
      </c>
      <c r="V302" s="78">
        <v>1</v>
      </c>
      <c r="W302" s="78">
        <v>1</v>
      </c>
      <c r="X302" s="77" t="s">
        <v>56</v>
      </c>
      <c r="Y302" s="77"/>
      <c r="Z302" s="79" t="s">
        <v>57</v>
      </c>
      <c r="AA302" s="79" t="s">
        <v>54</v>
      </c>
      <c r="AB302" s="80" t="s">
        <v>56</v>
      </c>
      <c r="AC302" s="80"/>
      <c r="AD302" s="81" t="s">
        <v>57</v>
      </c>
      <c r="AE302" s="81" t="s">
        <v>1865</v>
      </c>
      <c r="AF302" s="77" t="s">
        <v>360</v>
      </c>
      <c r="AG302" s="82" t="s">
        <v>54</v>
      </c>
      <c r="AH302" s="83" t="s">
        <v>60</v>
      </c>
      <c r="AI302" s="83" t="s">
        <v>60</v>
      </c>
      <c r="AJ302" s="111">
        <v>0</v>
      </c>
      <c r="AK302" s="111">
        <v>13.7</v>
      </c>
      <c r="AL302" s="111">
        <v>0</v>
      </c>
      <c r="AM302" s="79"/>
      <c r="AN302" s="79"/>
      <c r="AO302" s="18">
        <f t="shared" si="31"/>
        <v>3</v>
      </c>
      <c r="AP302" s="251">
        <f t="shared" ca="1" si="32"/>
        <v>99</v>
      </c>
      <c r="AQ302" s="18" t="str">
        <f t="shared" ca="1" si="33"/>
        <v>Y</v>
      </c>
      <c r="AR302" s="18" t="str">
        <f t="shared" si="38"/>
        <v>Y</v>
      </c>
      <c r="AS302" s="18"/>
      <c r="AT302" s="252" t="s">
        <v>360</v>
      </c>
      <c r="AU302" s="18" t="s">
        <v>54</v>
      </c>
      <c r="AV302" s="252" t="s">
        <v>61</v>
      </c>
      <c r="AW302" s="18">
        <f t="shared" si="34"/>
        <v>0</v>
      </c>
      <c r="AX302" s="253">
        <f t="shared" si="35"/>
        <v>13.7</v>
      </c>
      <c r="AY302" s="258"/>
      <c r="AZ302" s="257"/>
    </row>
    <row r="303" spans="1:52" x14ac:dyDescent="0.25">
      <c r="A303" s="70">
        <v>2010</v>
      </c>
      <c r="B303" s="70">
        <v>3</v>
      </c>
      <c r="C303" s="71" t="s">
        <v>697</v>
      </c>
      <c r="D303" s="87" t="s">
        <v>884</v>
      </c>
      <c r="E303" s="104" t="s">
        <v>885</v>
      </c>
      <c r="F303" s="87" t="s">
        <v>135</v>
      </c>
      <c r="G303" s="86" t="s">
        <v>798</v>
      </c>
      <c r="H303" s="74">
        <v>40021</v>
      </c>
      <c r="I303" s="74">
        <v>40127</v>
      </c>
      <c r="J303" s="75">
        <v>40197</v>
      </c>
      <c r="K303" s="75">
        <v>40198</v>
      </c>
      <c r="L303" s="89">
        <v>40241</v>
      </c>
      <c r="M303" s="74">
        <v>40249</v>
      </c>
      <c r="N303" s="74">
        <v>40270</v>
      </c>
      <c r="O303" s="74">
        <v>40448</v>
      </c>
      <c r="P303" s="74">
        <v>40543</v>
      </c>
      <c r="Q303" s="109" t="s">
        <v>54</v>
      </c>
      <c r="R303" s="109" t="s">
        <v>54</v>
      </c>
      <c r="S303" s="105">
        <v>1</v>
      </c>
      <c r="T303" s="105">
        <v>11</v>
      </c>
      <c r="U303" s="77" t="s">
        <v>66</v>
      </c>
      <c r="V303" s="78">
        <v>1</v>
      </c>
      <c r="W303" s="78">
        <v>1</v>
      </c>
      <c r="X303" s="81" t="s">
        <v>886</v>
      </c>
      <c r="Y303" s="81"/>
      <c r="Z303" s="79" t="s">
        <v>57</v>
      </c>
      <c r="AA303" s="79" t="s">
        <v>57</v>
      </c>
      <c r="AB303" s="80" t="s">
        <v>56</v>
      </c>
      <c r="AC303" s="81" t="s">
        <v>887</v>
      </c>
      <c r="AD303" s="81" t="s">
        <v>72</v>
      </c>
      <c r="AE303" s="81" t="s">
        <v>1865</v>
      </c>
      <c r="AF303" s="77" t="s">
        <v>189</v>
      </c>
      <c r="AG303" s="82" t="s">
        <v>54</v>
      </c>
      <c r="AH303" s="83" t="s">
        <v>59</v>
      </c>
      <c r="AI303" s="83" t="s">
        <v>59</v>
      </c>
      <c r="AJ303" s="111">
        <v>143.9</v>
      </c>
      <c r="AK303" s="111">
        <v>0</v>
      </c>
      <c r="AL303" s="111">
        <v>0</v>
      </c>
      <c r="AM303" s="79"/>
      <c r="AN303" s="79"/>
      <c r="AO303" s="18">
        <f t="shared" si="31"/>
        <v>9</v>
      </c>
      <c r="AP303" s="251">
        <f t="shared" ca="1" si="32"/>
        <v>93</v>
      </c>
      <c r="AQ303" s="18" t="str">
        <f t="shared" ca="1" si="33"/>
        <v>Y</v>
      </c>
      <c r="AR303" s="18" t="str">
        <f t="shared" si="38"/>
        <v>Y</v>
      </c>
      <c r="AS303" s="18"/>
      <c r="AT303" s="252" t="s">
        <v>189</v>
      </c>
      <c r="AU303" s="18" t="s">
        <v>54</v>
      </c>
      <c r="AV303" s="252" t="s">
        <v>73</v>
      </c>
      <c r="AW303" s="18" t="str">
        <f t="shared" si="34"/>
        <v>MS+</v>
      </c>
      <c r="AX303" s="253">
        <f t="shared" si="35"/>
        <v>143.9</v>
      </c>
      <c r="AY303" s="258"/>
      <c r="AZ303" s="257"/>
    </row>
    <row r="304" spans="1:52" x14ac:dyDescent="0.25">
      <c r="A304" s="70">
        <v>2010</v>
      </c>
      <c r="B304" s="70">
        <v>3</v>
      </c>
      <c r="C304" s="71" t="s">
        <v>697</v>
      </c>
      <c r="D304" s="87" t="s">
        <v>888</v>
      </c>
      <c r="E304" s="104" t="s">
        <v>889</v>
      </c>
      <c r="F304" s="87" t="s">
        <v>52</v>
      </c>
      <c r="G304" s="86" t="s">
        <v>184</v>
      </c>
      <c r="H304" s="74">
        <v>40126</v>
      </c>
      <c r="I304" s="74">
        <v>40164</v>
      </c>
      <c r="J304" s="75">
        <v>40182</v>
      </c>
      <c r="K304" s="75">
        <v>40198</v>
      </c>
      <c r="L304" s="89">
        <v>40253</v>
      </c>
      <c r="M304" s="101">
        <v>40284</v>
      </c>
      <c r="N304" s="101">
        <v>40352</v>
      </c>
      <c r="O304" s="74">
        <v>40366</v>
      </c>
      <c r="P304" s="74">
        <v>40724</v>
      </c>
      <c r="Q304" s="109" t="s">
        <v>54</v>
      </c>
      <c r="R304" s="109" t="s">
        <v>54</v>
      </c>
      <c r="S304" s="105">
        <v>0</v>
      </c>
      <c r="T304" s="105">
        <v>5</v>
      </c>
      <c r="U304" s="77" t="s">
        <v>55</v>
      </c>
      <c r="V304" s="78">
        <v>1</v>
      </c>
      <c r="W304" s="78">
        <v>1</v>
      </c>
      <c r="X304" s="77" t="s">
        <v>56</v>
      </c>
      <c r="Y304" s="77"/>
      <c r="Z304" s="79" t="s">
        <v>57</v>
      </c>
      <c r="AA304" s="79" t="s">
        <v>57</v>
      </c>
      <c r="AB304" s="80" t="s">
        <v>56</v>
      </c>
      <c r="AC304" s="81" t="s">
        <v>700</v>
      </c>
      <c r="AD304" s="81" t="s">
        <v>106</v>
      </c>
      <c r="AE304" s="81" t="s">
        <v>1865</v>
      </c>
      <c r="AF304" s="77" t="s">
        <v>189</v>
      </c>
      <c r="AG304" s="82" t="s">
        <v>54</v>
      </c>
      <c r="AH304" s="83" t="s">
        <v>59</v>
      </c>
      <c r="AI304" s="83" t="s">
        <v>59</v>
      </c>
      <c r="AJ304" s="111">
        <v>0</v>
      </c>
      <c r="AK304" s="111">
        <v>6</v>
      </c>
      <c r="AL304" s="111">
        <v>0</v>
      </c>
      <c r="AM304" s="79"/>
      <c r="AN304" s="79"/>
      <c r="AO304" s="18">
        <f t="shared" si="31"/>
        <v>15</v>
      </c>
      <c r="AP304" s="251">
        <f t="shared" ca="1" si="32"/>
        <v>87</v>
      </c>
      <c r="AQ304" s="18" t="str">
        <f t="shared" ca="1" si="33"/>
        <v>Y</v>
      </c>
      <c r="AR304" s="18" t="str">
        <f t="shared" si="38"/>
        <v>Y</v>
      </c>
      <c r="AS304" s="18"/>
      <c r="AT304" s="252" t="s">
        <v>189</v>
      </c>
      <c r="AU304" s="18" t="s">
        <v>54</v>
      </c>
      <c r="AV304" s="252" t="s">
        <v>73</v>
      </c>
      <c r="AW304" s="18" t="str">
        <f t="shared" si="34"/>
        <v>MS+</v>
      </c>
      <c r="AX304" s="253">
        <f t="shared" si="35"/>
        <v>6</v>
      </c>
      <c r="AY304" s="258"/>
      <c r="AZ304" s="257"/>
    </row>
    <row r="305" spans="1:52" x14ac:dyDescent="0.25">
      <c r="A305" s="70">
        <v>2010</v>
      </c>
      <c r="B305" s="70">
        <v>3</v>
      </c>
      <c r="C305" s="71" t="s">
        <v>697</v>
      </c>
      <c r="D305" s="87" t="s">
        <v>890</v>
      </c>
      <c r="E305" s="104" t="s">
        <v>891</v>
      </c>
      <c r="F305" s="87" t="s">
        <v>135</v>
      </c>
      <c r="G305" s="86" t="s">
        <v>298</v>
      </c>
      <c r="H305" s="74">
        <v>40095</v>
      </c>
      <c r="I305" s="74">
        <v>40192</v>
      </c>
      <c r="J305" s="75">
        <v>40227</v>
      </c>
      <c r="K305" s="75">
        <v>40227</v>
      </c>
      <c r="L305" s="89">
        <v>40260</v>
      </c>
      <c r="M305" s="74">
        <v>40261</v>
      </c>
      <c r="N305" s="74">
        <v>40277</v>
      </c>
      <c r="O305" s="74">
        <v>40283</v>
      </c>
      <c r="P305" s="74">
        <v>40483</v>
      </c>
      <c r="Q305" s="109" t="s">
        <v>54</v>
      </c>
      <c r="R305" s="109" t="s">
        <v>54</v>
      </c>
      <c r="S305" s="81">
        <v>0</v>
      </c>
      <c r="T305" s="105">
        <v>9</v>
      </c>
      <c r="U305" s="77" t="s">
        <v>66</v>
      </c>
      <c r="V305" s="78">
        <v>1</v>
      </c>
      <c r="W305" s="78">
        <v>1</v>
      </c>
      <c r="X305" s="77" t="s">
        <v>56</v>
      </c>
      <c r="Y305" s="77"/>
      <c r="Z305" s="79" t="s">
        <v>57</v>
      </c>
      <c r="AA305" s="79" t="s">
        <v>57</v>
      </c>
      <c r="AB305" s="80" t="s">
        <v>56</v>
      </c>
      <c r="AC305" s="81" t="s">
        <v>299</v>
      </c>
      <c r="AD305" s="81" t="s">
        <v>106</v>
      </c>
      <c r="AE305" s="81" t="s">
        <v>1865</v>
      </c>
      <c r="AF305" s="77" t="s">
        <v>360</v>
      </c>
      <c r="AG305" s="82" t="s">
        <v>54</v>
      </c>
      <c r="AH305" s="83" t="s">
        <v>59</v>
      </c>
      <c r="AI305" s="83" t="s">
        <v>80</v>
      </c>
      <c r="AJ305" s="111">
        <v>1300</v>
      </c>
      <c r="AK305" s="111">
        <v>0</v>
      </c>
      <c r="AL305" s="111">
        <v>0</v>
      </c>
      <c r="AM305" s="79"/>
      <c r="AN305" s="79"/>
      <c r="AO305" s="18">
        <f t="shared" si="31"/>
        <v>8</v>
      </c>
      <c r="AP305" s="251">
        <f t="shared" ca="1" si="32"/>
        <v>94</v>
      </c>
      <c r="AQ305" s="18" t="str">
        <f t="shared" ca="1" si="33"/>
        <v>Y</v>
      </c>
      <c r="AR305" s="18" t="str">
        <f t="shared" si="38"/>
        <v>Y</v>
      </c>
      <c r="AS305" s="185"/>
      <c r="AT305" s="252" t="s">
        <v>360</v>
      </c>
      <c r="AU305" s="18" t="s">
        <v>54</v>
      </c>
      <c r="AV305" s="252" t="s">
        <v>73</v>
      </c>
      <c r="AW305" s="18" t="str">
        <f t="shared" si="34"/>
        <v>MS+</v>
      </c>
      <c r="AX305" s="253">
        <f t="shared" si="35"/>
        <v>1300</v>
      </c>
      <c r="AY305" s="258"/>
      <c r="AZ305" s="257"/>
    </row>
    <row r="306" spans="1:52" x14ac:dyDescent="0.25">
      <c r="A306" s="70">
        <v>2010</v>
      </c>
      <c r="B306" s="70">
        <v>3</v>
      </c>
      <c r="C306" s="71" t="s">
        <v>697</v>
      </c>
      <c r="D306" s="87" t="s">
        <v>892</v>
      </c>
      <c r="E306" s="104" t="s">
        <v>893</v>
      </c>
      <c r="F306" s="87" t="s">
        <v>52</v>
      </c>
      <c r="G306" s="86" t="s">
        <v>184</v>
      </c>
      <c r="H306" s="74">
        <v>40120</v>
      </c>
      <c r="I306" s="74">
        <v>40164</v>
      </c>
      <c r="J306" s="75">
        <v>40176</v>
      </c>
      <c r="K306" s="75">
        <v>40193</v>
      </c>
      <c r="L306" s="89">
        <v>40267</v>
      </c>
      <c r="M306" s="101">
        <v>40284</v>
      </c>
      <c r="N306" s="101">
        <v>40331</v>
      </c>
      <c r="O306" s="74">
        <v>40339</v>
      </c>
      <c r="P306" s="74">
        <v>40724</v>
      </c>
      <c r="Q306" s="109" t="s">
        <v>54</v>
      </c>
      <c r="R306" s="109" t="s">
        <v>54</v>
      </c>
      <c r="S306" s="105">
        <v>0</v>
      </c>
      <c r="T306" s="105">
        <v>11</v>
      </c>
      <c r="U306" s="77" t="s">
        <v>55</v>
      </c>
      <c r="V306" s="78">
        <v>1</v>
      </c>
      <c r="W306" s="78">
        <v>1</v>
      </c>
      <c r="X306" s="77" t="s">
        <v>56</v>
      </c>
      <c r="Y306" s="77"/>
      <c r="Z306" s="79" t="s">
        <v>57</v>
      </c>
      <c r="AA306" s="79" t="s">
        <v>57</v>
      </c>
      <c r="AB306" s="81" t="s">
        <v>54</v>
      </c>
      <c r="AC306" s="81" t="s">
        <v>506</v>
      </c>
      <c r="AD306" s="81" t="s">
        <v>106</v>
      </c>
      <c r="AE306" s="81" t="s">
        <v>1865</v>
      </c>
      <c r="AF306" s="77" t="s">
        <v>360</v>
      </c>
      <c r="AG306" s="82" t="s">
        <v>54</v>
      </c>
      <c r="AH306" s="83" t="s">
        <v>59</v>
      </c>
      <c r="AI306" s="83" t="s">
        <v>80</v>
      </c>
      <c r="AJ306" s="111">
        <v>0</v>
      </c>
      <c r="AK306" s="111">
        <v>115.8</v>
      </c>
      <c r="AL306" s="111">
        <v>0</v>
      </c>
      <c r="AM306" s="79"/>
      <c r="AN306" s="79"/>
      <c r="AO306" s="18">
        <f t="shared" si="31"/>
        <v>15</v>
      </c>
      <c r="AP306" s="251">
        <f t="shared" ca="1" si="32"/>
        <v>87</v>
      </c>
      <c r="AQ306" s="18" t="str">
        <f t="shared" ca="1" si="33"/>
        <v>Y</v>
      </c>
      <c r="AR306" s="18" t="str">
        <f t="shared" si="38"/>
        <v>Y</v>
      </c>
      <c r="AS306" s="18"/>
      <c r="AT306" s="252" t="s">
        <v>360</v>
      </c>
      <c r="AU306" s="18" t="s">
        <v>54</v>
      </c>
      <c r="AV306" s="252" t="s">
        <v>73</v>
      </c>
      <c r="AW306" s="18" t="str">
        <f t="shared" si="34"/>
        <v>MS+</v>
      </c>
      <c r="AX306" s="253">
        <f t="shared" si="35"/>
        <v>115.8</v>
      </c>
      <c r="AY306" s="258"/>
      <c r="AZ306" s="257"/>
    </row>
    <row r="307" spans="1:52" x14ac:dyDescent="0.25">
      <c r="A307" s="70">
        <v>2010</v>
      </c>
      <c r="B307" s="70">
        <v>3</v>
      </c>
      <c r="C307" s="71" t="s">
        <v>697</v>
      </c>
      <c r="D307" s="87" t="s">
        <v>894</v>
      </c>
      <c r="E307" s="104" t="s">
        <v>895</v>
      </c>
      <c r="F307" s="87" t="s">
        <v>52</v>
      </c>
      <c r="G307" s="86" t="s">
        <v>528</v>
      </c>
      <c r="H307" s="74">
        <v>39841</v>
      </c>
      <c r="I307" s="74">
        <v>39881</v>
      </c>
      <c r="J307" s="75">
        <v>40197</v>
      </c>
      <c r="K307" s="75">
        <v>40228</v>
      </c>
      <c r="L307" s="89">
        <v>40267</v>
      </c>
      <c r="M307" s="101">
        <v>40337</v>
      </c>
      <c r="N307" s="101">
        <v>40381</v>
      </c>
      <c r="O307" s="74">
        <v>40413</v>
      </c>
      <c r="P307" s="74">
        <v>40543</v>
      </c>
      <c r="Q307" s="109" t="s">
        <v>54</v>
      </c>
      <c r="R307" s="109" t="s">
        <v>54</v>
      </c>
      <c r="S307" s="105">
        <v>0</v>
      </c>
      <c r="T307" s="105">
        <v>8</v>
      </c>
      <c r="U307" s="77" t="s">
        <v>55</v>
      </c>
      <c r="V307" s="78">
        <v>1</v>
      </c>
      <c r="W307" s="78">
        <v>1</v>
      </c>
      <c r="X307" s="77" t="s">
        <v>56</v>
      </c>
      <c r="Y307" s="77"/>
      <c r="Z307" s="79" t="s">
        <v>57</v>
      </c>
      <c r="AA307" s="79" t="s">
        <v>57</v>
      </c>
      <c r="AB307" s="81" t="s">
        <v>54</v>
      </c>
      <c r="AC307" s="80" t="s">
        <v>896</v>
      </c>
      <c r="AD307" s="81" t="s">
        <v>72</v>
      </c>
      <c r="AE307" s="81" t="s">
        <v>1865</v>
      </c>
      <c r="AF307" s="77" t="s">
        <v>189</v>
      </c>
      <c r="AG307" s="82" t="s">
        <v>54</v>
      </c>
      <c r="AH307" s="83" t="s">
        <v>80</v>
      </c>
      <c r="AI307" s="83" t="s">
        <v>80</v>
      </c>
      <c r="AJ307" s="111">
        <v>0</v>
      </c>
      <c r="AK307" s="111">
        <v>20</v>
      </c>
      <c r="AL307" s="111">
        <v>0</v>
      </c>
      <c r="AM307" s="79"/>
      <c r="AN307" s="79"/>
      <c r="AO307" s="18">
        <f t="shared" si="31"/>
        <v>9</v>
      </c>
      <c r="AP307" s="251">
        <f t="shared" ca="1" si="32"/>
        <v>93</v>
      </c>
      <c r="AQ307" s="18" t="str">
        <f t="shared" ca="1" si="33"/>
        <v>Y</v>
      </c>
      <c r="AR307" s="18" t="str">
        <f t="shared" si="38"/>
        <v>Y</v>
      </c>
      <c r="AS307" s="18"/>
      <c r="AT307" s="252" t="s">
        <v>189</v>
      </c>
      <c r="AU307" s="18" t="s">
        <v>54</v>
      </c>
      <c r="AV307" s="252" t="s">
        <v>73</v>
      </c>
      <c r="AW307" s="18" t="str">
        <f t="shared" si="34"/>
        <v>MS+</v>
      </c>
      <c r="AX307" s="253">
        <f t="shared" si="35"/>
        <v>20</v>
      </c>
      <c r="AY307" s="258"/>
      <c r="AZ307" s="257"/>
    </row>
    <row r="308" spans="1:52" x14ac:dyDescent="0.25">
      <c r="A308" s="70">
        <v>2010</v>
      </c>
      <c r="B308" s="70">
        <v>3</v>
      </c>
      <c r="C308" s="71" t="s">
        <v>697</v>
      </c>
      <c r="D308" s="87" t="s">
        <v>897</v>
      </c>
      <c r="E308" s="104" t="s">
        <v>898</v>
      </c>
      <c r="F308" s="87" t="s">
        <v>52</v>
      </c>
      <c r="G308" s="86" t="s">
        <v>531</v>
      </c>
      <c r="H308" s="74">
        <v>39981</v>
      </c>
      <c r="I308" s="74">
        <v>40185</v>
      </c>
      <c r="J308" s="75">
        <v>40212</v>
      </c>
      <c r="K308" s="75">
        <v>40232</v>
      </c>
      <c r="L308" s="89">
        <v>40267</v>
      </c>
      <c r="M308" s="74">
        <v>40292</v>
      </c>
      <c r="N308" s="74">
        <v>40381</v>
      </c>
      <c r="O308" s="74">
        <v>40414</v>
      </c>
      <c r="P308" s="74">
        <v>40633</v>
      </c>
      <c r="Q308" s="109" t="s">
        <v>54</v>
      </c>
      <c r="R308" s="109" t="s">
        <v>54</v>
      </c>
      <c r="S308" s="105">
        <v>0</v>
      </c>
      <c r="T308" s="105">
        <v>8</v>
      </c>
      <c r="U308" s="81" t="s">
        <v>55</v>
      </c>
      <c r="V308" s="78">
        <v>1</v>
      </c>
      <c r="W308" s="78">
        <v>1</v>
      </c>
      <c r="X308" s="77" t="s">
        <v>56</v>
      </c>
      <c r="Y308" s="77"/>
      <c r="Z308" s="79" t="s">
        <v>57</v>
      </c>
      <c r="AA308" s="79" t="s">
        <v>57</v>
      </c>
      <c r="AB308" s="81" t="s">
        <v>54</v>
      </c>
      <c r="AC308" s="81" t="s">
        <v>532</v>
      </c>
      <c r="AD308" s="81" t="s">
        <v>106</v>
      </c>
      <c r="AE308" s="81" t="s">
        <v>1865</v>
      </c>
      <c r="AF308" s="77" t="s">
        <v>189</v>
      </c>
      <c r="AG308" s="82" t="s">
        <v>54</v>
      </c>
      <c r="AH308" s="83" t="s">
        <v>80</v>
      </c>
      <c r="AI308" s="83" t="s">
        <v>80</v>
      </c>
      <c r="AJ308" s="111">
        <v>0</v>
      </c>
      <c r="AK308" s="111">
        <v>25</v>
      </c>
      <c r="AL308" s="111">
        <v>0</v>
      </c>
      <c r="AM308" s="79"/>
      <c r="AN308" s="79"/>
      <c r="AO308" s="18">
        <f t="shared" si="31"/>
        <v>12</v>
      </c>
      <c r="AP308" s="251">
        <f t="shared" ca="1" si="32"/>
        <v>90</v>
      </c>
      <c r="AQ308" s="18" t="str">
        <f t="shared" ca="1" si="33"/>
        <v>Y</v>
      </c>
      <c r="AR308" s="18" t="str">
        <f t="shared" si="38"/>
        <v>Y</v>
      </c>
      <c r="AS308" s="18"/>
      <c r="AT308" s="252" t="s">
        <v>189</v>
      </c>
      <c r="AU308" s="18" t="s">
        <v>54</v>
      </c>
      <c r="AV308" s="252" t="s">
        <v>73</v>
      </c>
      <c r="AW308" s="18" t="str">
        <f t="shared" si="34"/>
        <v>MS+</v>
      </c>
      <c r="AX308" s="253">
        <f t="shared" si="35"/>
        <v>25</v>
      </c>
      <c r="AY308" s="258"/>
      <c r="AZ308" s="257"/>
    </row>
    <row r="309" spans="1:52" x14ac:dyDescent="0.25">
      <c r="A309" s="70">
        <v>2010</v>
      </c>
      <c r="B309" s="70">
        <v>4</v>
      </c>
      <c r="C309" s="71" t="s">
        <v>697</v>
      </c>
      <c r="D309" s="107" t="s">
        <v>899</v>
      </c>
      <c r="E309" s="104" t="s">
        <v>900</v>
      </c>
      <c r="F309" s="87" t="s">
        <v>69</v>
      </c>
      <c r="G309" s="86" t="s">
        <v>126</v>
      </c>
      <c r="H309" s="74">
        <v>40015</v>
      </c>
      <c r="I309" s="74">
        <v>40198</v>
      </c>
      <c r="J309" s="75">
        <v>40211</v>
      </c>
      <c r="K309" s="75">
        <v>40242</v>
      </c>
      <c r="L309" s="89">
        <v>40274</v>
      </c>
      <c r="M309" s="101">
        <v>40323</v>
      </c>
      <c r="N309" s="101">
        <v>40444</v>
      </c>
      <c r="O309" s="74">
        <v>40520</v>
      </c>
      <c r="P309" s="74">
        <v>40786</v>
      </c>
      <c r="Q309" s="109" t="s">
        <v>54</v>
      </c>
      <c r="R309" s="109" t="s">
        <v>54</v>
      </c>
      <c r="S309" s="105">
        <v>0</v>
      </c>
      <c r="T309" s="105">
        <v>7</v>
      </c>
      <c r="U309" s="81" t="s">
        <v>78</v>
      </c>
      <c r="V309" s="78">
        <v>1</v>
      </c>
      <c r="W309" s="78">
        <v>1</v>
      </c>
      <c r="X309" s="77" t="s">
        <v>56</v>
      </c>
      <c r="Y309" s="77"/>
      <c r="Z309" s="79" t="s">
        <v>57</v>
      </c>
      <c r="AA309" s="79" t="s">
        <v>57</v>
      </c>
      <c r="AB309" s="80" t="s">
        <v>56</v>
      </c>
      <c r="AC309" s="80" t="s">
        <v>901</v>
      </c>
      <c r="AD309" s="81" t="s">
        <v>72</v>
      </c>
      <c r="AE309" s="81" t="s">
        <v>1865</v>
      </c>
      <c r="AF309" s="77" t="s">
        <v>189</v>
      </c>
      <c r="AG309" s="82" t="s">
        <v>54</v>
      </c>
      <c r="AH309" s="83" t="s">
        <v>80</v>
      </c>
      <c r="AI309" s="108" t="s">
        <v>80</v>
      </c>
      <c r="AJ309" s="111">
        <v>200</v>
      </c>
      <c r="AK309" s="111">
        <v>111.8</v>
      </c>
      <c r="AL309" s="111">
        <v>0</v>
      </c>
      <c r="AM309" s="79"/>
      <c r="AN309" s="79"/>
      <c r="AO309" s="18">
        <f t="shared" si="31"/>
        <v>16</v>
      </c>
      <c r="AP309" s="251">
        <f t="shared" ca="1" si="32"/>
        <v>85</v>
      </c>
      <c r="AQ309" s="18" t="str">
        <f t="shared" ca="1" si="33"/>
        <v>Y</v>
      </c>
      <c r="AR309" s="18" t="str">
        <f t="shared" si="38"/>
        <v>Y</v>
      </c>
      <c r="AS309" s="18"/>
      <c r="AT309" s="252" t="s">
        <v>189</v>
      </c>
      <c r="AU309" s="18" t="s">
        <v>54</v>
      </c>
      <c r="AV309" s="252" t="s">
        <v>73</v>
      </c>
      <c r="AW309" s="18" t="str">
        <f t="shared" si="34"/>
        <v>MS+</v>
      </c>
      <c r="AX309" s="253">
        <f t="shared" si="35"/>
        <v>311.8</v>
      </c>
      <c r="AY309" s="258"/>
      <c r="AZ309" s="257"/>
    </row>
    <row r="310" spans="1:52" x14ac:dyDescent="0.25">
      <c r="A310" s="70">
        <v>2010</v>
      </c>
      <c r="B310" s="70">
        <v>4</v>
      </c>
      <c r="C310" s="71" t="s">
        <v>697</v>
      </c>
      <c r="D310" s="87" t="s">
        <v>902</v>
      </c>
      <c r="E310" s="104" t="s">
        <v>903</v>
      </c>
      <c r="F310" s="87" t="s">
        <v>135</v>
      </c>
      <c r="G310" s="86" t="s">
        <v>904</v>
      </c>
      <c r="H310" s="74">
        <v>40015</v>
      </c>
      <c r="I310" s="74">
        <v>40119</v>
      </c>
      <c r="J310" s="75">
        <v>40133</v>
      </c>
      <c r="K310" s="75">
        <v>40197</v>
      </c>
      <c r="L310" s="89">
        <v>40276</v>
      </c>
      <c r="M310" s="101">
        <v>40332</v>
      </c>
      <c r="N310" s="101">
        <v>40452</v>
      </c>
      <c r="O310" s="74">
        <v>40466</v>
      </c>
      <c r="P310" s="74">
        <v>40543</v>
      </c>
      <c r="Q310" s="109" t="s">
        <v>54</v>
      </c>
      <c r="R310" s="109" t="s">
        <v>54</v>
      </c>
      <c r="S310" s="105">
        <v>0</v>
      </c>
      <c r="T310" s="105">
        <v>8</v>
      </c>
      <c r="U310" s="81" t="s">
        <v>78</v>
      </c>
      <c r="V310" s="78">
        <v>1</v>
      </c>
      <c r="W310" s="78">
        <v>1</v>
      </c>
      <c r="X310" s="77" t="s">
        <v>56</v>
      </c>
      <c r="Y310" s="77"/>
      <c r="Z310" s="79" t="s">
        <v>54</v>
      </c>
      <c r="AA310" s="79" t="s">
        <v>57</v>
      </c>
      <c r="AB310" s="80" t="s">
        <v>56</v>
      </c>
      <c r="AC310" s="80"/>
      <c r="AD310" s="81" t="s">
        <v>57</v>
      </c>
      <c r="AE310" s="81" t="s">
        <v>1865</v>
      </c>
      <c r="AF310" s="77" t="s">
        <v>189</v>
      </c>
      <c r="AG310" s="82" t="s">
        <v>54</v>
      </c>
      <c r="AH310" s="83" t="s">
        <v>193</v>
      </c>
      <c r="AI310" s="83" t="s">
        <v>193</v>
      </c>
      <c r="AJ310" s="111">
        <v>45</v>
      </c>
      <c r="AK310" s="111">
        <v>66</v>
      </c>
      <c r="AL310" s="111">
        <v>0</v>
      </c>
      <c r="AM310" s="79"/>
      <c r="AN310" s="79"/>
      <c r="AO310" s="18">
        <f t="shared" si="31"/>
        <v>8</v>
      </c>
      <c r="AP310" s="251">
        <f t="shared" ca="1" si="32"/>
        <v>93</v>
      </c>
      <c r="AQ310" s="18" t="str">
        <f t="shared" ca="1" si="33"/>
        <v>Y</v>
      </c>
      <c r="AR310" s="18" t="str">
        <f t="shared" si="38"/>
        <v>Y</v>
      </c>
      <c r="AS310" s="18"/>
      <c r="AT310" s="252" t="s">
        <v>189</v>
      </c>
      <c r="AU310" s="18" t="s">
        <v>54</v>
      </c>
      <c r="AV310" s="252" t="s">
        <v>61</v>
      </c>
      <c r="AW310" s="18">
        <f t="shared" si="34"/>
        <v>0</v>
      </c>
      <c r="AX310" s="253">
        <f t="shared" si="35"/>
        <v>111</v>
      </c>
      <c r="AY310" s="258"/>
      <c r="AZ310" s="257"/>
    </row>
    <row r="311" spans="1:52" x14ac:dyDescent="0.25">
      <c r="A311" s="70">
        <v>2010</v>
      </c>
      <c r="B311" s="70">
        <v>4</v>
      </c>
      <c r="C311" s="71" t="s">
        <v>697</v>
      </c>
      <c r="D311" s="87" t="s">
        <v>905</v>
      </c>
      <c r="E311" s="104" t="s">
        <v>906</v>
      </c>
      <c r="F311" s="87" t="s">
        <v>130</v>
      </c>
      <c r="G311" s="86" t="s">
        <v>131</v>
      </c>
      <c r="H311" s="74">
        <v>40109</v>
      </c>
      <c r="I311" s="74">
        <v>40203</v>
      </c>
      <c r="J311" s="75">
        <v>40210</v>
      </c>
      <c r="K311" s="75">
        <v>40254</v>
      </c>
      <c r="L311" s="89">
        <v>40297</v>
      </c>
      <c r="M311" s="101">
        <v>40323</v>
      </c>
      <c r="N311" s="101">
        <v>40380</v>
      </c>
      <c r="O311" s="74">
        <v>40386</v>
      </c>
      <c r="P311" s="74">
        <v>40543</v>
      </c>
      <c r="Q311" s="109" t="s">
        <v>54</v>
      </c>
      <c r="R311" s="109" t="s">
        <v>54</v>
      </c>
      <c r="S311" s="105">
        <v>20</v>
      </c>
      <c r="T311" s="105">
        <v>10</v>
      </c>
      <c r="U311" s="77" t="s">
        <v>66</v>
      </c>
      <c r="V311" s="78">
        <v>1</v>
      </c>
      <c r="W311" s="78">
        <v>1</v>
      </c>
      <c r="X311" s="77" t="s">
        <v>56</v>
      </c>
      <c r="Y311" s="77"/>
      <c r="Z311" s="79" t="s">
        <v>57</v>
      </c>
      <c r="AA311" s="79" t="s">
        <v>57</v>
      </c>
      <c r="AB311" s="80" t="s">
        <v>56</v>
      </c>
      <c r="AC311" s="81" t="s">
        <v>525</v>
      </c>
      <c r="AD311" s="81" t="s">
        <v>149</v>
      </c>
      <c r="AE311" s="81" t="s">
        <v>1865</v>
      </c>
      <c r="AF311" s="77" t="s">
        <v>189</v>
      </c>
      <c r="AG311" s="82" t="s">
        <v>54</v>
      </c>
      <c r="AH311" s="83" t="s">
        <v>80</v>
      </c>
      <c r="AI311" s="83" t="s">
        <v>261</v>
      </c>
      <c r="AJ311" s="111">
        <v>100</v>
      </c>
      <c r="AK311" s="111">
        <v>0</v>
      </c>
      <c r="AL311" s="111">
        <v>0</v>
      </c>
      <c r="AM311" s="79"/>
      <c r="AN311" s="79"/>
      <c r="AO311" s="18">
        <f t="shared" si="31"/>
        <v>8</v>
      </c>
      <c r="AP311" s="251">
        <f t="shared" ca="1" si="32"/>
        <v>93</v>
      </c>
      <c r="AQ311" s="18" t="str">
        <f t="shared" ca="1" si="33"/>
        <v>Y</v>
      </c>
      <c r="AR311" s="18" t="str">
        <f t="shared" si="38"/>
        <v>Y</v>
      </c>
      <c r="AS311" s="18"/>
      <c r="AT311" s="252" t="s">
        <v>189</v>
      </c>
      <c r="AU311" s="18" t="s">
        <v>54</v>
      </c>
      <c r="AV311" s="252" t="s">
        <v>73</v>
      </c>
      <c r="AW311" s="18" t="str">
        <f t="shared" si="34"/>
        <v>MS+</v>
      </c>
      <c r="AX311" s="253">
        <f t="shared" si="35"/>
        <v>100</v>
      </c>
      <c r="AY311" s="258"/>
      <c r="AZ311" s="257"/>
    </row>
    <row r="312" spans="1:52" x14ac:dyDescent="0.25">
      <c r="A312" s="70">
        <v>2010</v>
      </c>
      <c r="B312" s="70">
        <v>4</v>
      </c>
      <c r="C312" s="71" t="s">
        <v>697</v>
      </c>
      <c r="D312" s="87" t="s">
        <v>907</v>
      </c>
      <c r="E312" s="104" t="s">
        <v>908</v>
      </c>
      <c r="F312" s="87" t="s">
        <v>52</v>
      </c>
      <c r="G312" s="86" t="s">
        <v>330</v>
      </c>
      <c r="H312" s="74">
        <v>40092</v>
      </c>
      <c r="I312" s="74">
        <v>40248</v>
      </c>
      <c r="J312" s="75">
        <v>40252</v>
      </c>
      <c r="K312" s="75">
        <v>40266</v>
      </c>
      <c r="L312" s="89">
        <v>40297</v>
      </c>
      <c r="M312" s="101">
        <v>40323</v>
      </c>
      <c r="N312" s="101">
        <v>40529</v>
      </c>
      <c r="O312" s="74">
        <v>40911</v>
      </c>
      <c r="P312" s="74">
        <v>40908</v>
      </c>
      <c r="Q312" s="109" t="s">
        <v>54</v>
      </c>
      <c r="R312" s="109" t="s">
        <v>54</v>
      </c>
      <c r="S312" s="105">
        <v>0</v>
      </c>
      <c r="T312" s="105">
        <v>8</v>
      </c>
      <c r="U312" s="77" t="s">
        <v>55</v>
      </c>
      <c r="V312" s="78">
        <v>1</v>
      </c>
      <c r="W312" s="78">
        <v>2</v>
      </c>
      <c r="X312" s="77" t="s">
        <v>56</v>
      </c>
      <c r="Y312" s="77"/>
      <c r="Z312" s="79" t="s">
        <v>57</v>
      </c>
      <c r="AA312" s="79" t="s">
        <v>57</v>
      </c>
      <c r="AB312" s="81" t="s">
        <v>54</v>
      </c>
      <c r="AC312" s="81" t="s">
        <v>449</v>
      </c>
      <c r="AD312" s="81" t="s">
        <v>149</v>
      </c>
      <c r="AE312" s="81" t="s">
        <v>1865</v>
      </c>
      <c r="AF312" s="77" t="s">
        <v>235</v>
      </c>
      <c r="AG312" s="82" t="s">
        <v>54</v>
      </c>
      <c r="AH312" s="83" t="s">
        <v>80</v>
      </c>
      <c r="AI312" s="83" t="s">
        <v>60</v>
      </c>
      <c r="AJ312" s="111">
        <v>0</v>
      </c>
      <c r="AK312" s="111">
        <v>30</v>
      </c>
      <c r="AL312" s="111">
        <v>0</v>
      </c>
      <c r="AM312" s="79"/>
      <c r="AN312" s="79"/>
      <c r="AO312" s="18">
        <f t="shared" si="31"/>
        <v>20</v>
      </c>
      <c r="AP312" s="251">
        <f t="shared" ca="1" si="32"/>
        <v>81</v>
      </c>
      <c r="AQ312" s="18" t="str">
        <f t="shared" ca="1" si="33"/>
        <v>Y</v>
      </c>
      <c r="AR312" s="18" t="str">
        <f t="shared" si="38"/>
        <v>Y</v>
      </c>
      <c r="AS312" s="18"/>
      <c r="AT312" s="252" t="s">
        <v>235</v>
      </c>
      <c r="AU312" s="18" t="s">
        <v>54</v>
      </c>
      <c r="AV312" s="252" t="s">
        <v>61</v>
      </c>
      <c r="AW312" s="18">
        <f t="shared" si="34"/>
        <v>0</v>
      </c>
      <c r="AX312" s="253">
        <f t="shared" si="35"/>
        <v>30</v>
      </c>
      <c r="AY312" s="258"/>
      <c r="AZ312" s="257"/>
    </row>
    <row r="313" spans="1:52" x14ac:dyDescent="0.25">
      <c r="A313" s="70">
        <v>2010</v>
      </c>
      <c r="B313" s="70">
        <v>4</v>
      </c>
      <c r="C313" s="71" t="s">
        <v>697</v>
      </c>
      <c r="D313" s="87" t="s">
        <v>909</v>
      </c>
      <c r="E313" s="104" t="s">
        <v>910</v>
      </c>
      <c r="F313" s="87" t="s">
        <v>52</v>
      </c>
      <c r="G313" s="86" t="s">
        <v>511</v>
      </c>
      <c r="H313" s="74">
        <v>40150</v>
      </c>
      <c r="I313" s="74">
        <v>40255</v>
      </c>
      <c r="J313" s="75">
        <v>40262</v>
      </c>
      <c r="K313" s="75">
        <v>40262</v>
      </c>
      <c r="L313" s="89">
        <v>40302</v>
      </c>
      <c r="M313" s="101">
        <v>40323</v>
      </c>
      <c r="N313" s="101">
        <v>40346</v>
      </c>
      <c r="O313" s="74">
        <v>40354</v>
      </c>
      <c r="P313" s="74">
        <v>40724</v>
      </c>
      <c r="Q313" s="109" t="s">
        <v>54</v>
      </c>
      <c r="R313" s="109" t="s">
        <v>54</v>
      </c>
      <c r="S313" s="105">
        <v>12</v>
      </c>
      <c r="T313" s="105">
        <v>13</v>
      </c>
      <c r="U313" s="77" t="s">
        <v>55</v>
      </c>
      <c r="V313" s="78">
        <v>1</v>
      </c>
      <c r="W313" s="78">
        <v>1</v>
      </c>
      <c r="X313" s="77" t="s">
        <v>56</v>
      </c>
      <c r="Y313" s="77"/>
      <c r="Z313" s="79" t="s">
        <v>54</v>
      </c>
      <c r="AA313" s="79" t="s">
        <v>57</v>
      </c>
      <c r="AB313" s="80" t="s">
        <v>56</v>
      </c>
      <c r="AC313" s="81"/>
      <c r="AD313" s="81" t="s">
        <v>57</v>
      </c>
      <c r="AE313" s="81" t="s">
        <v>1865</v>
      </c>
      <c r="AF313" s="77" t="s">
        <v>189</v>
      </c>
      <c r="AG313" s="82" t="s">
        <v>54</v>
      </c>
      <c r="AH313" s="83" t="s">
        <v>80</v>
      </c>
      <c r="AI313" s="83" t="s">
        <v>80</v>
      </c>
      <c r="AJ313" s="111">
        <v>0</v>
      </c>
      <c r="AK313" s="111">
        <v>90</v>
      </c>
      <c r="AL313" s="111">
        <v>0</v>
      </c>
      <c r="AM313" s="79"/>
      <c r="AN313" s="79"/>
      <c r="AO313" s="18">
        <f t="shared" si="31"/>
        <v>13</v>
      </c>
      <c r="AP313" s="251">
        <f t="shared" ca="1" si="32"/>
        <v>87</v>
      </c>
      <c r="AQ313" s="18" t="str">
        <f t="shared" ca="1" si="33"/>
        <v>Y</v>
      </c>
      <c r="AR313" s="18" t="str">
        <f t="shared" si="38"/>
        <v>Y</v>
      </c>
      <c r="AS313" s="18"/>
      <c r="AT313" s="252" t="s">
        <v>189</v>
      </c>
      <c r="AU313" s="18" t="s">
        <v>54</v>
      </c>
      <c r="AV313" s="252" t="s">
        <v>73</v>
      </c>
      <c r="AW313" s="18" t="str">
        <f t="shared" si="34"/>
        <v>MS+</v>
      </c>
      <c r="AX313" s="253">
        <f t="shared" si="35"/>
        <v>90</v>
      </c>
      <c r="AY313" s="258"/>
      <c r="AZ313" s="257"/>
    </row>
    <row r="314" spans="1:52" x14ac:dyDescent="0.25">
      <c r="A314" s="70">
        <v>2010</v>
      </c>
      <c r="B314" s="70">
        <v>4</v>
      </c>
      <c r="C314" s="71" t="s">
        <v>697</v>
      </c>
      <c r="D314" s="107" t="s">
        <v>911</v>
      </c>
      <c r="E314" s="104" t="s">
        <v>912</v>
      </c>
      <c r="F314" s="87" t="s">
        <v>64</v>
      </c>
      <c r="G314" s="86" t="s">
        <v>152</v>
      </c>
      <c r="H314" s="74">
        <v>40162</v>
      </c>
      <c r="I314" s="74">
        <v>40239</v>
      </c>
      <c r="J314" s="75">
        <v>40248</v>
      </c>
      <c r="K314" s="75">
        <v>40267</v>
      </c>
      <c r="L314" s="89">
        <v>40309</v>
      </c>
      <c r="M314" s="101">
        <v>40338</v>
      </c>
      <c r="N314" s="101">
        <v>40532</v>
      </c>
      <c r="O314" s="74">
        <v>40539</v>
      </c>
      <c r="P314" s="74">
        <v>40724</v>
      </c>
      <c r="Q314" s="109" t="s">
        <v>54</v>
      </c>
      <c r="R314" s="109" t="s">
        <v>54</v>
      </c>
      <c r="S314" s="105">
        <v>2</v>
      </c>
      <c r="T314" s="105">
        <v>6</v>
      </c>
      <c r="U314" s="77" t="s">
        <v>66</v>
      </c>
      <c r="V314" s="78">
        <v>1</v>
      </c>
      <c r="W314" s="78">
        <v>1</v>
      </c>
      <c r="X314" s="77" t="s">
        <v>56</v>
      </c>
      <c r="Y314" s="77"/>
      <c r="Z314" s="79" t="s">
        <v>57</v>
      </c>
      <c r="AA314" s="79" t="s">
        <v>57</v>
      </c>
      <c r="AB314" s="80" t="s">
        <v>56</v>
      </c>
      <c r="AC314" s="81" t="s">
        <v>913</v>
      </c>
      <c r="AD314" s="81" t="s">
        <v>72</v>
      </c>
      <c r="AE314" s="81" t="s">
        <v>1865</v>
      </c>
      <c r="AF314" s="77" t="s">
        <v>189</v>
      </c>
      <c r="AG314" s="82" t="s">
        <v>54</v>
      </c>
      <c r="AH314" s="83" t="s">
        <v>80</v>
      </c>
      <c r="AI314" s="108" t="s">
        <v>80</v>
      </c>
      <c r="AJ314" s="111">
        <v>700</v>
      </c>
      <c r="AK314" s="111">
        <v>0</v>
      </c>
      <c r="AL314" s="111">
        <v>0</v>
      </c>
      <c r="AM314" s="79"/>
      <c r="AN314" s="79"/>
      <c r="AO314" s="18">
        <f t="shared" si="31"/>
        <v>13</v>
      </c>
      <c r="AP314" s="251">
        <f t="shared" ca="1" si="32"/>
        <v>87</v>
      </c>
      <c r="AQ314" s="18" t="str">
        <f t="shared" ca="1" si="33"/>
        <v>Y</v>
      </c>
      <c r="AR314" s="18" t="str">
        <f t="shared" si="38"/>
        <v>Y</v>
      </c>
      <c r="AS314" s="18"/>
      <c r="AT314" s="252" t="s">
        <v>189</v>
      </c>
      <c r="AU314" s="18" t="s">
        <v>54</v>
      </c>
      <c r="AV314" s="18" t="str">
        <f>+IF(OR(AH314="S",AH314="MS",AH314="HS"),"MS+",0)</f>
        <v>MS+</v>
      </c>
      <c r="AW314" s="18" t="str">
        <f t="shared" si="34"/>
        <v>MS+</v>
      </c>
      <c r="AX314" s="253">
        <f t="shared" si="35"/>
        <v>700</v>
      </c>
      <c r="AY314" s="258"/>
      <c r="AZ314" s="257"/>
    </row>
    <row r="315" spans="1:52" x14ac:dyDescent="0.25">
      <c r="A315" s="70">
        <v>2010</v>
      </c>
      <c r="B315" s="70">
        <v>4</v>
      </c>
      <c r="C315" s="71" t="s">
        <v>697</v>
      </c>
      <c r="D315" s="87" t="s">
        <v>914</v>
      </c>
      <c r="E315" s="104" t="s">
        <v>915</v>
      </c>
      <c r="F315" s="87" t="s">
        <v>69</v>
      </c>
      <c r="G315" s="86" t="s">
        <v>916</v>
      </c>
      <c r="H315" s="74">
        <v>40252</v>
      </c>
      <c r="I315" s="74">
        <v>40252</v>
      </c>
      <c r="J315" s="75">
        <v>40281</v>
      </c>
      <c r="K315" s="75">
        <v>40281</v>
      </c>
      <c r="L315" s="89">
        <v>40310</v>
      </c>
      <c r="M315" s="101">
        <v>40318</v>
      </c>
      <c r="N315" s="101">
        <v>40350</v>
      </c>
      <c r="O315" s="74">
        <v>40359</v>
      </c>
      <c r="P315" s="74">
        <v>40543</v>
      </c>
      <c r="Q315" s="109" t="s">
        <v>54</v>
      </c>
      <c r="R315" s="109" t="s">
        <v>54</v>
      </c>
      <c r="S315" s="105">
        <v>0</v>
      </c>
      <c r="T315" s="105">
        <v>6</v>
      </c>
      <c r="U315" s="77" t="s">
        <v>55</v>
      </c>
      <c r="V315" s="78">
        <v>1</v>
      </c>
      <c r="W315" s="78">
        <v>1</v>
      </c>
      <c r="X315" s="77" t="s">
        <v>56</v>
      </c>
      <c r="Y315" s="77"/>
      <c r="Z315" s="79" t="s">
        <v>57</v>
      </c>
      <c r="AA315" s="79" t="s">
        <v>54</v>
      </c>
      <c r="AB315" s="80" t="s">
        <v>56</v>
      </c>
      <c r="AC315" s="81"/>
      <c r="AD315" s="81" t="s">
        <v>57</v>
      </c>
      <c r="AE315" s="81" t="s">
        <v>1865</v>
      </c>
      <c r="AF315" s="77" t="s">
        <v>360</v>
      </c>
      <c r="AG315" s="82" t="s">
        <v>54</v>
      </c>
      <c r="AH315" s="83" t="s">
        <v>59</v>
      </c>
      <c r="AI315" s="83" t="s">
        <v>80</v>
      </c>
      <c r="AJ315" s="111">
        <v>0</v>
      </c>
      <c r="AK315" s="111">
        <v>20</v>
      </c>
      <c r="AL315" s="111">
        <v>0</v>
      </c>
      <c r="AM315" s="79"/>
      <c r="AN315" s="79"/>
      <c r="AO315" s="18">
        <f t="shared" si="31"/>
        <v>7</v>
      </c>
      <c r="AP315" s="251">
        <f t="shared" ca="1" si="32"/>
        <v>93</v>
      </c>
      <c r="AQ315" s="18" t="str">
        <f t="shared" ca="1" si="33"/>
        <v>Y</v>
      </c>
      <c r="AR315" s="18" t="str">
        <f t="shared" si="38"/>
        <v>Y</v>
      </c>
      <c r="AS315" s="18"/>
      <c r="AT315" s="252" t="s">
        <v>360</v>
      </c>
      <c r="AU315" s="18" t="s">
        <v>54</v>
      </c>
      <c r="AV315" s="252" t="s">
        <v>73</v>
      </c>
      <c r="AW315" s="18" t="str">
        <f t="shared" si="34"/>
        <v>MS+</v>
      </c>
      <c r="AX315" s="253">
        <f t="shared" si="35"/>
        <v>20</v>
      </c>
      <c r="AY315" s="258"/>
      <c r="AZ315" s="257"/>
    </row>
    <row r="316" spans="1:52" x14ac:dyDescent="0.25">
      <c r="A316" s="70">
        <v>2010</v>
      </c>
      <c r="B316" s="70">
        <v>4</v>
      </c>
      <c r="C316" s="71" t="s">
        <v>697</v>
      </c>
      <c r="D316" s="87" t="s">
        <v>917</v>
      </c>
      <c r="E316" s="104" t="s">
        <v>918</v>
      </c>
      <c r="F316" s="87" t="s">
        <v>52</v>
      </c>
      <c r="G316" s="86" t="s">
        <v>539</v>
      </c>
      <c r="H316" s="74">
        <v>40218</v>
      </c>
      <c r="I316" s="74">
        <v>40253</v>
      </c>
      <c r="J316" s="75">
        <v>40261</v>
      </c>
      <c r="K316" s="75">
        <v>40261</v>
      </c>
      <c r="L316" s="89">
        <v>40318</v>
      </c>
      <c r="M316" s="101">
        <v>40337</v>
      </c>
      <c r="N316" s="101">
        <v>40339</v>
      </c>
      <c r="O316" s="74">
        <v>40361</v>
      </c>
      <c r="P316" s="74">
        <v>40543</v>
      </c>
      <c r="Q316" s="109" t="s">
        <v>54</v>
      </c>
      <c r="R316" s="109" t="s">
        <v>54</v>
      </c>
      <c r="S316" s="105">
        <v>6</v>
      </c>
      <c r="T316" s="105">
        <v>16</v>
      </c>
      <c r="U316" s="77" t="s">
        <v>55</v>
      </c>
      <c r="V316" s="78">
        <v>1</v>
      </c>
      <c r="W316" s="78">
        <v>1</v>
      </c>
      <c r="X316" s="77" t="s">
        <v>56</v>
      </c>
      <c r="Y316" s="77"/>
      <c r="Z316" s="79" t="s">
        <v>54</v>
      </c>
      <c r="AA316" s="79" t="s">
        <v>57</v>
      </c>
      <c r="AB316" s="80" t="s">
        <v>56</v>
      </c>
      <c r="AC316" s="81"/>
      <c r="AD316" s="81" t="s">
        <v>57</v>
      </c>
      <c r="AE316" s="81" t="s">
        <v>1865</v>
      </c>
      <c r="AF316" s="77" t="s">
        <v>189</v>
      </c>
      <c r="AG316" s="82" t="s">
        <v>54</v>
      </c>
      <c r="AH316" s="83" t="s">
        <v>59</v>
      </c>
      <c r="AI316" s="83" t="s">
        <v>80</v>
      </c>
      <c r="AJ316" s="111">
        <v>0</v>
      </c>
      <c r="AK316" s="111">
        <v>16.3</v>
      </c>
      <c r="AL316" s="111">
        <v>0</v>
      </c>
      <c r="AM316" s="79"/>
      <c r="AN316" s="79"/>
      <c r="AO316" s="18">
        <f t="shared" si="31"/>
        <v>7</v>
      </c>
      <c r="AP316" s="251">
        <f t="shared" ca="1" si="32"/>
        <v>93</v>
      </c>
      <c r="AQ316" s="18" t="str">
        <f t="shared" ca="1" si="33"/>
        <v>Y</v>
      </c>
      <c r="AR316" s="18" t="str">
        <f t="shared" si="38"/>
        <v>Y</v>
      </c>
      <c r="AS316" s="18"/>
      <c r="AT316" s="252" t="s">
        <v>189</v>
      </c>
      <c r="AU316" s="18" t="s">
        <v>54</v>
      </c>
      <c r="AV316" s="252" t="s">
        <v>73</v>
      </c>
      <c r="AW316" s="18" t="str">
        <f t="shared" si="34"/>
        <v>MS+</v>
      </c>
      <c r="AX316" s="253">
        <f t="shared" si="35"/>
        <v>16.3</v>
      </c>
      <c r="AY316" s="258"/>
      <c r="AZ316" s="257"/>
    </row>
    <row r="317" spans="1:52" x14ac:dyDescent="0.25">
      <c r="A317" s="70">
        <v>2010</v>
      </c>
      <c r="B317" s="70">
        <v>4</v>
      </c>
      <c r="C317" s="71" t="s">
        <v>697</v>
      </c>
      <c r="D317" s="87" t="s">
        <v>919</v>
      </c>
      <c r="E317" s="104" t="s">
        <v>920</v>
      </c>
      <c r="F317" s="87" t="s">
        <v>69</v>
      </c>
      <c r="G317" s="86" t="s">
        <v>357</v>
      </c>
      <c r="H317" s="74" t="s">
        <v>728</v>
      </c>
      <c r="I317" s="74">
        <v>40199</v>
      </c>
      <c r="J317" s="75">
        <v>40254</v>
      </c>
      <c r="K317" s="75">
        <v>40261</v>
      </c>
      <c r="L317" s="89">
        <v>40318</v>
      </c>
      <c r="M317" s="101">
        <v>40357</v>
      </c>
      <c r="N317" s="101">
        <v>40417</v>
      </c>
      <c r="O317" s="74">
        <v>40441</v>
      </c>
      <c r="P317" s="74">
        <v>40543</v>
      </c>
      <c r="Q317" s="109" t="s">
        <v>54</v>
      </c>
      <c r="R317" s="73" t="s">
        <v>100</v>
      </c>
      <c r="S317" s="105" t="s">
        <v>56</v>
      </c>
      <c r="T317" s="105" t="s">
        <v>56</v>
      </c>
      <c r="U317" s="106" t="s">
        <v>641</v>
      </c>
      <c r="V317" s="78">
        <v>1</v>
      </c>
      <c r="W317" s="78">
        <v>1</v>
      </c>
      <c r="X317" s="77" t="s">
        <v>56</v>
      </c>
      <c r="Y317" s="77"/>
      <c r="Z317" s="79" t="s">
        <v>57</v>
      </c>
      <c r="AA317" s="79" t="s">
        <v>57</v>
      </c>
      <c r="AB317" s="80" t="s">
        <v>56</v>
      </c>
      <c r="AC317" s="81"/>
      <c r="AD317" s="81" t="s">
        <v>59</v>
      </c>
      <c r="AE317" s="81" t="s">
        <v>10843</v>
      </c>
      <c r="AF317" s="77" t="s">
        <v>189</v>
      </c>
      <c r="AG317" s="82" t="s">
        <v>54</v>
      </c>
      <c r="AH317" s="82"/>
      <c r="AI317" s="82"/>
      <c r="AJ317" s="111">
        <v>250</v>
      </c>
      <c r="AK317" s="111">
        <v>0</v>
      </c>
      <c r="AL317" s="111">
        <v>0</v>
      </c>
      <c r="AM317" s="79"/>
      <c r="AN317" s="79"/>
      <c r="AO317" s="18">
        <f t="shared" si="31"/>
        <v>7</v>
      </c>
      <c r="AP317" s="251">
        <f t="shared" ca="1" si="32"/>
        <v>93</v>
      </c>
      <c r="AQ317" s="18" t="str">
        <f t="shared" ca="1" si="33"/>
        <v>Y</v>
      </c>
      <c r="AR317" s="252" t="s">
        <v>171</v>
      </c>
      <c r="AS317" s="185"/>
      <c r="AT317" s="252" t="s">
        <v>189</v>
      </c>
      <c r="AU317" s="252" t="s">
        <v>171</v>
      </c>
      <c r="AV317" s="252" t="s">
        <v>101</v>
      </c>
      <c r="AW317" s="18">
        <f t="shared" si="34"/>
        <v>0</v>
      </c>
      <c r="AX317" s="253">
        <f t="shared" si="35"/>
        <v>250</v>
      </c>
      <c r="AY317" s="258"/>
      <c r="AZ317" s="257"/>
    </row>
    <row r="318" spans="1:52" x14ac:dyDescent="0.25">
      <c r="A318" s="70">
        <v>2010</v>
      </c>
      <c r="B318" s="70">
        <v>4</v>
      </c>
      <c r="C318" s="71" t="s">
        <v>697</v>
      </c>
      <c r="D318" s="87" t="s">
        <v>921</v>
      </c>
      <c r="E318" s="104" t="s">
        <v>922</v>
      </c>
      <c r="F318" s="87" t="s">
        <v>130</v>
      </c>
      <c r="G318" s="86" t="s">
        <v>290</v>
      </c>
      <c r="H318" s="74">
        <v>40245</v>
      </c>
      <c r="I318" s="74">
        <v>40269</v>
      </c>
      <c r="J318" s="75">
        <v>40269</v>
      </c>
      <c r="K318" s="75">
        <v>40287</v>
      </c>
      <c r="L318" s="89">
        <v>40323</v>
      </c>
      <c r="M318" s="101">
        <v>40324</v>
      </c>
      <c r="N318" s="101">
        <v>40352</v>
      </c>
      <c r="O318" s="74">
        <v>40353</v>
      </c>
      <c r="P318" s="74">
        <v>40908</v>
      </c>
      <c r="Q318" s="109" t="s">
        <v>54</v>
      </c>
      <c r="R318" s="109" t="s">
        <v>54</v>
      </c>
      <c r="S318" s="105">
        <v>0</v>
      </c>
      <c r="T318" s="105">
        <v>11</v>
      </c>
      <c r="U318" s="77" t="s">
        <v>66</v>
      </c>
      <c r="V318" s="78">
        <v>1</v>
      </c>
      <c r="W318" s="78">
        <v>1</v>
      </c>
      <c r="X318" s="77" t="s">
        <v>56</v>
      </c>
      <c r="Y318" s="77"/>
      <c r="Z318" s="79" t="s">
        <v>57</v>
      </c>
      <c r="AA318" s="79" t="s">
        <v>57</v>
      </c>
      <c r="AB318" s="80" t="s">
        <v>56</v>
      </c>
      <c r="AC318" s="81"/>
      <c r="AD318" s="81" t="s">
        <v>57</v>
      </c>
      <c r="AE318" s="81" t="s">
        <v>1865</v>
      </c>
      <c r="AF318" s="77" t="s">
        <v>360</v>
      </c>
      <c r="AG318" s="82" t="s">
        <v>54</v>
      </c>
      <c r="AH318" s="83" t="s">
        <v>59</v>
      </c>
      <c r="AI318" s="83" t="s">
        <v>59</v>
      </c>
      <c r="AJ318" s="111">
        <v>500</v>
      </c>
      <c r="AK318" s="111">
        <v>0</v>
      </c>
      <c r="AL318" s="111">
        <v>0</v>
      </c>
      <c r="AM318" s="79"/>
      <c r="AN318" s="79"/>
      <c r="AO318" s="18">
        <f t="shared" si="31"/>
        <v>19</v>
      </c>
      <c r="AP318" s="251">
        <f t="shared" ca="1" si="32"/>
        <v>81</v>
      </c>
      <c r="AQ318" s="18" t="str">
        <f t="shared" ca="1" si="33"/>
        <v>Y</v>
      </c>
      <c r="AR318" s="18" t="str">
        <f t="shared" ref="AR318:AR331" si="39">IF(AH318="","N","Y")</f>
        <v>Y</v>
      </c>
      <c r="AS318" s="18"/>
      <c r="AT318" s="252" t="s">
        <v>360</v>
      </c>
      <c r="AU318" s="18" t="s">
        <v>54</v>
      </c>
      <c r="AV318" s="252" t="s">
        <v>73</v>
      </c>
      <c r="AW318" s="18" t="str">
        <f t="shared" si="34"/>
        <v>MS+</v>
      </c>
      <c r="AX318" s="253">
        <f t="shared" si="35"/>
        <v>500</v>
      </c>
      <c r="AY318" s="258"/>
      <c r="AZ318" s="257"/>
    </row>
    <row r="319" spans="1:52" x14ac:dyDescent="0.25">
      <c r="A319" s="70">
        <v>2010</v>
      </c>
      <c r="B319" s="70">
        <v>4</v>
      </c>
      <c r="C319" s="71" t="s">
        <v>697</v>
      </c>
      <c r="D319" s="87" t="s">
        <v>923</v>
      </c>
      <c r="E319" s="104" t="s">
        <v>134</v>
      </c>
      <c r="F319" s="87" t="s">
        <v>135</v>
      </c>
      <c r="G319" s="86" t="s">
        <v>924</v>
      </c>
      <c r="H319" s="74">
        <v>40239</v>
      </c>
      <c r="I319" s="74">
        <v>40270</v>
      </c>
      <c r="J319" s="75">
        <v>40277</v>
      </c>
      <c r="K319" s="75">
        <v>40291</v>
      </c>
      <c r="L319" s="89">
        <v>40323</v>
      </c>
      <c r="M319" s="101">
        <v>40329</v>
      </c>
      <c r="N319" s="101">
        <v>40382</v>
      </c>
      <c r="O319" s="74">
        <v>40387</v>
      </c>
      <c r="P319" s="74">
        <v>40550</v>
      </c>
      <c r="Q319" s="109" t="s">
        <v>54</v>
      </c>
      <c r="R319" s="109" t="s">
        <v>54</v>
      </c>
      <c r="S319" s="105">
        <v>0</v>
      </c>
      <c r="T319" s="105">
        <v>7</v>
      </c>
      <c r="U319" s="77" t="s">
        <v>66</v>
      </c>
      <c r="V319" s="78">
        <v>1</v>
      </c>
      <c r="W319" s="78">
        <v>1</v>
      </c>
      <c r="X319" s="77" t="s">
        <v>56</v>
      </c>
      <c r="Y319" s="77"/>
      <c r="Z319" s="79" t="s">
        <v>57</v>
      </c>
      <c r="AA319" s="79" t="s">
        <v>57</v>
      </c>
      <c r="AB319" s="80" t="s">
        <v>56</v>
      </c>
      <c r="AC319" s="81"/>
      <c r="AD319" s="81" t="s">
        <v>57</v>
      </c>
      <c r="AE319" s="81" t="s">
        <v>1865</v>
      </c>
      <c r="AF319" s="77" t="s">
        <v>189</v>
      </c>
      <c r="AG319" s="82" t="s">
        <v>54</v>
      </c>
      <c r="AH319" s="83" t="s">
        <v>261</v>
      </c>
      <c r="AI319" s="83" t="s">
        <v>80</v>
      </c>
      <c r="AJ319" s="111">
        <v>1000</v>
      </c>
      <c r="AK319" s="111">
        <v>0</v>
      </c>
      <c r="AL319" s="111">
        <v>0</v>
      </c>
      <c r="AM319" s="79"/>
      <c r="AN319" s="79"/>
      <c r="AO319" s="18">
        <f t="shared" si="31"/>
        <v>8</v>
      </c>
      <c r="AP319" s="251">
        <f t="shared" ca="1" si="32"/>
        <v>92</v>
      </c>
      <c r="AQ319" s="18" t="str">
        <f t="shared" ca="1" si="33"/>
        <v>Y</v>
      </c>
      <c r="AR319" s="18" t="str">
        <f t="shared" si="39"/>
        <v>Y</v>
      </c>
      <c r="AS319" s="18"/>
      <c r="AT319" s="252" t="s">
        <v>189</v>
      </c>
      <c r="AU319" s="18" t="s">
        <v>54</v>
      </c>
      <c r="AV319" s="252" t="s">
        <v>73</v>
      </c>
      <c r="AW319" s="18" t="str">
        <f t="shared" si="34"/>
        <v>MS+</v>
      </c>
      <c r="AX319" s="253">
        <f t="shared" si="35"/>
        <v>1000</v>
      </c>
      <c r="AY319" s="258"/>
      <c r="AZ319" s="257"/>
    </row>
    <row r="320" spans="1:52" x14ac:dyDescent="0.25">
      <c r="A320" s="70">
        <v>2010</v>
      </c>
      <c r="B320" s="70">
        <v>4</v>
      </c>
      <c r="C320" s="71" t="s">
        <v>697</v>
      </c>
      <c r="D320" s="87" t="s">
        <v>925</v>
      </c>
      <c r="E320" s="104" t="s">
        <v>926</v>
      </c>
      <c r="F320" s="87" t="s">
        <v>69</v>
      </c>
      <c r="G320" s="86" t="s">
        <v>70</v>
      </c>
      <c r="H320" s="74">
        <v>40261</v>
      </c>
      <c r="I320" s="74">
        <v>40289</v>
      </c>
      <c r="J320" s="75">
        <v>40289</v>
      </c>
      <c r="K320" s="75">
        <v>40291</v>
      </c>
      <c r="L320" s="89">
        <v>40323</v>
      </c>
      <c r="M320" s="101">
        <v>40352</v>
      </c>
      <c r="N320" s="101">
        <v>40428</v>
      </c>
      <c r="O320" s="74">
        <v>40525</v>
      </c>
      <c r="P320" s="74">
        <v>40543</v>
      </c>
      <c r="Q320" s="109" t="s">
        <v>54</v>
      </c>
      <c r="R320" s="109" t="s">
        <v>54</v>
      </c>
      <c r="S320" s="105">
        <v>0</v>
      </c>
      <c r="T320" s="105">
        <v>28</v>
      </c>
      <c r="U320" s="77" t="s">
        <v>66</v>
      </c>
      <c r="V320" s="78">
        <v>1</v>
      </c>
      <c r="W320" s="78">
        <v>1</v>
      </c>
      <c r="X320" s="77" t="s">
        <v>56</v>
      </c>
      <c r="Y320" s="77"/>
      <c r="Z320" s="79" t="s">
        <v>57</v>
      </c>
      <c r="AA320" s="79" t="s">
        <v>57</v>
      </c>
      <c r="AB320" s="80" t="s">
        <v>56</v>
      </c>
      <c r="AC320" s="81"/>
      <c r="AD320" s="81" t="s">
        <v>57</v>
      </c>
      <c r="AE320" s="81" t="s">
        <v>1865</v>
      </c>
      <c r="AF320" s="77" t="s">
        <v>189</v>
      </c>
      <c r="AG320" s="82" t="s">
        <v>54</v>
      </c>
      <c r="AH320" s="83" t="s">
        <v>80</v>
      </c>
      <c r="AI320" s="83" t="s">
        <v>60</v>
      </c>
      <c r="AJ320" s="111">
        <v>200</v>
      </c>
      <c r="AK320" s="111">
        <v>0</v>
      </c>
      <c r="AL320" s="111">
        <v>0</v>
      </c>
      <c r="AM320" s="79"/>
      <c r="AN320" s="79"/>
      <c r="AO320" s="18">
        <f t="shared" si="31"/>
        <v>7</v>
      </c>
      <c r="AP320" s="251">
        <f t="shared" ca="1" si="32"/>
        <v>93</v>
      </c>
      <c r="AQ320" s="18" t="str">
        <f t="shared" ca="1" si="33"/>
        <v>Y</v>
      </c>
      <c r="AR320" s="18" t="str">
        <f t="shared" si="39"/>
        <v>Y</v>
      </c>
      <c r="AS320" s="18"/>
      <c r="AT320" s="252" t="s">
        <v>189</v>
      </c>
      <c r="AU320" s="18" t="s">
        <v>54</v>
      </c>
      <c r="AV320" s="252" t="s">
        <v>61</v>
      </c>
      <c r="AW320" s="18">
        <f t="shared" si="34"/>
        <v>0</v>
      </c>
      <c r="AX320" s="253">
        <f t="shared" si="35"/>
        <v>200</v>
      </c>
      <c r="AY320" s="258"/>
      <c r="AZ320" s="257"/>
    </row>
    <row r="321" spans="1:52" x14ac:dyDescent="0.25">
      <c r="A321" s="70">
        <v>2010</v>
      </c>
      <c r="B321" s="70">
        <v>4</v>
      </c>
      <c r="C321" s="71" t="s">
        <v>697</v>
      </c>
      <c r="D321" s="87" t="s">
        <v>927</v>
      </c>
      <c r="E321" s="104" t="s">
        <v>928</v>
      </c>
      <c r="F321" s="87" t="s">
        <v>52</v>
      </c>
      <c r="G321" s="86" t="s">
        <v>248</v>
      </c>
      <c r="H321" s="74">
        <v>40205</v>
      </c>
      <c r="I321" s="74">
        <v>40260</v>
      </c>
      <c r="J321" s="75">
        <v>40288</v>
      </c>
      <c r="K321" s="75">
        <v>40288</v>
      </c>
      <c r="L321" s="89">
        <v>40330</v>
      </c>
      <c r="M321" s="101">
        <v>40345</v>
      </c>
      <c r="N321" s="101">
        <v>40353</v>
      </c>
      <c r="O321" s="74">
        <v>40360</v>
      </c>
      <c r="P321" s="74">
        <v>40633</v>
      </c>
      <c r="Q321" s="109" t="s">
        <v>54</v>
      </c>
      <c r="R321" s="109" t="s">
        <v>54</v>
      </c>
      <c r="S321" s="105">
        <v>49</v>
      </c>
      <c r="T321" s="105">
        <v>10</v>
      </c>
      <c r="U321" s="77" t="s">
        <v>55</v>
      </c>
      <c r="V321" s="78">
        <v>1</v>
      </c>
      <c r="W321" s="78">
        <v>1</v>
      </c>
      <c r="X321" s="77" t="s">
        <v>56</v>
      </c>
      <c r="Y321" s="77"/>
      <c r="Z321" s="79" t="s">
        <v>57</v>
      </c>
      <c r="AA321" s="79" t="s">
        <v>57</v>
      </c>
      <c r="AB321" s="81" t="s">
        <v>54</v>
      </c>
      <c r="AC321" s="81" t="s">
        <v>929</v>
      </c>
      <c r="AD321" s="81" t="s">
        <v>72</v>
      </c>
      <c r="AE321" s="81" t="s">
        <v>1865</v>
      </c>
      <c r="AF321" s="77" t="s">
        <v>189</v>
      </c>
      <c r="AG321" s="82" t="s">
        <v>54</v>
      </c>
      <c r="AH321" s="83" t="s">
        <v>80</v>
      </c>
      <c r="AI321" s="83" t="s">
        <v>60</v>
      </c>
      <c r="AJ321" s="111">
        <v>0</v>
      </c>
      <c r="AK321" s="111">
        <v>43</v>
      </c>
      <c r="AL321" s="111">
        <v>0</v>
      </c>
      <c r="AM321" s="79"/>
      <c r="AN321" s="79"/>
      <c r="AO321" s="18">
        <f t="shared" si="31"/>
        <v>9</v>
      </c>
      <c r="AP321" s="251">
        <f t="shared" ca="1" si="32"/>
        <v>90</v>
      </c>
      <c r="AQ321" s="18" t="str">
        <f t="shared" ca="1" si="33"/>
        <v>Y</v>
      </c>
      <c r="AR321" s="18" t="str">
        <f t="shared" si="39"/>
        <v>Y</v>
      </c>
      <c r="AS321" s="18"/>
      <c r="AT321" s="252" t="s">
        <v>189</v>
      </c>
      <c r="AU321" s="18" t="s">
        <v>54</v>
      </c>
      <c r="AV321" s="252" t="s">
        <v>61</v>
      </c>
      <c r="AW321" s="18">
        <f t="shared" si="34"/>
        <v>0</v>
      </c>
      <c r="AX321" s="253">
        <f t="shared" si="35"/>
        <v>43</v>
      </c>
      <c r="AY321" s="258"/>
      <c r="AZ321" s="257"/>
    </row>
    <row r="322" spans="1:52" x14ac:dyDescent="0.25">
      <c r="A322" s="70">
        <v>2010</v>
      </c>
      <c r="B322" s="70">
        <v>4</v>
      </c>
      <c r="C322" s="71" t="s">
        <v>697</v>
      </c>
      <c r="D322" s="87" t="s">
        <v>930</v>
      </c>
      <c r="E322" s="104" t="s">
        <v>931</v>
      </c>
      <c r="F322" s="87" t="s">
        <v>76</v>
      </c>
      <c r="G322" s="86" t="s">
        <v>314</v>
      </c>
      <c r="H322" s="74">
        <v>39387</v>
      </c>
      <c r="I322" s="74">
        <v>39545</v>
      </c>
      <c r="J322" s="75">
        <v>39547</v>
      </c>
      <c r="K322" s="75">
        <v>40070</v>
      </c>
      <c r="L322" s="89">
        <v>40330</v>
      </c>
      <c r="M322" s="101">
        <v>40368</v>
      </c>
      <c r="N322" s="101">
        <v>40401</v>
      </c>
      <c r="O322" s="74">
        <v>40444</v>
      </c>
      <c r="P322" s="74">
        <v>40754</v>
      </c>
      <c r="Q322" s="109" t="s">
        <v>54</v>
      </c>
      <c r="R322" s="109" t="s">
        <v>54</v>
      </c>
      <c r="S322" s="105">
        <v>21</v>
      </c>
      <c r="T322" s="105">
        <v>9</v>
      </c>
      <c r="U322" s="77" t="s">
        <v>66</v>
      </c>
      <c r="V322" s="78">
        <v>1</v>
      </c>
      <c r="W322" s="78">
        <v>1</v>
      </c>
      <c r="X322" s="77" t="s">
        <v>56</v>
      </c>
      <c r="Y322" s="77"/>
      <c r="Z322" s="79" t="s">
        <v>57</v>
      </c>
      <c r="AA322" s="79" t="s">
        <v>57</v>
      </c>
      <c r="AB322" s="80" t="s">
        <v>56</v>
      </c>
      <c r="AC322" s="81"/>
      <c r="AD322" s="81" t="s">
        <v>57</v>
      </c>
      <c r="AE322" s="81" t="s">
        <v>1865</v>
      </c>
      <c r="AF322" s="77" t="s">
        <v>189</v>
      </c>
      <c r="AG322" s="82" t="s">
        <v>54</v>
      </c>
      <c r="AH322" s="83" t="s">
        <v>80</v>
      </c>
      <c r="AI322" s="83" t="s">
        <v>60</v>
      </c>
      <c r="AJ322" s="111">
        <v>107</v>
      </c>
      <c r="AK322" s="111">
        <v>0</v>
      </c>
      <c r="AL322" s="111">
        <v>0</v>
      </c>
      <c r="AM322" s="79"/>
      <c r="AN322" s="79"/>
      <c r="AO322" s="18">
        <f t="shared" ref="AO322:AO386" si="40">(YEAR(P322)-YEAR(L322))*12+MONTH(P322)-MONTH(L322)</f>
        <v>13</v>
      </c>
      <c r="AP322" s="251">
        <f t="shared" ref="AP322:AP385" ca="1" si="41">(YEAR(NOW())-YEAR(P322))*12+MONTH(NOW())-MONTH(P322)</f>
        <v>86</v>
      </c>
      <c r="AQ322" s="18" t="str">
        <f t="shared" ref="AQ322:AQ385" ca="1" si="42">IF(AP322&gt;12,"Y","N")</f>
        <v>Y</v>
      </c>
      <c r="AR322" s="18" t="str">
        <f t="shared" si="39"/>
        <v>Y</v>
      </c>
      <c r="AS322" s="18"/>
      <c r="AT322" s="252" t="s">
        <v>189</v>
      </c>
      <c r="AU322" s="18" t="s">
        <v>54</v>
      </c>
      <c r="AV322" s="252" t="s">
        <v>61</v>
      </c>
      <c r="AW322" s="18">
        <f t="shared" ref="AW322:AW385" si="43">+IF(OR(AI322="S",AI322="MS",AI322="HS"),"MS+",0)</f>
        <v>0</v>
      </c>
      <c r="AX322" s="253">
        <f t="shared" ref="AX322:AX385" si="44">AJ322+AK322+AL322</f>
        <v>107</v>
      </c>
      <c r="AY322" s="258"/>
      <c r="AZ322" s="257"/>
    </row>
    <row r="323" spans="1:52" x14ac:dyDescent="0.25">
      <c r="A323" s="70">
        <v>2010</v>
      </c>
      <c r="B323" s="70">
        <v>4</v>
      </c>
      <c r="C323" s="71" t="s">
        <v>697</v>
      </c>
      <c r="D323" s="87" t="s">
        <v>932</v>
      </c>
      <c r="E323" s="104" t="s">
        <v>933</v>
      </c>
      <c r="F323" s="87" t="s">
        <v>52</v>
      </c>
      <c r="G323" s="86" t="s">
        <v>934</v>
      </c>
      <c r="H323" s="74">
        <v>39982</v>
      </c>
      <c r="I323" s="74">
        <v>40252</v>
      </c>
      <c r="J323" s="75">
        <v>40280</v>
      </c>
      <c r="K323" s="75">
        <v>40284</v>
      </c>
      <c r="L323" s="89">
        <v>40330</v>
      </c>
      <c r="M323" s="101">
        <v>40373</v>
      </c>
      <c r="N323" s="101">
        <v>40463</v>
      </c>
      <c r="O323" s="74">
        <v>40480</v>
      </c>
      <c r="P323" s="74">
        <v>40724</v>
      </c>
      <c r="Q323" s="109" t="s">
        <v>54</v>
      </c>
      <c r="R323" s="109" t="s">
        <v>54</v>
      </c>
      <c r="S323" s="105">
        <v>0</v>
      </c>
      <c r="T323" s="105">
        <v>5</v>
      </c>
      <c r="U323" s="77" t="s">
        <v>55</v>
      </c>
      <c r="V323" s="78">
        <v>1</v>
      </c>
      <c r="W323" s="78">
        <v>1</v>
      </c>
      <c r="X323" s="77" t="s">
        <v>56</v>
      </c>
      <c r="Y323" s="77"/>
      <c r="Z323" s="79" t="s">
        <v>54</v>
      </c>
      <c r="AA323" s="79" t="s">
        <v>54</v>
      </c>
      <c r="AB323" s="80" t="s">
        <v>56</v>
      </c>
      <c r="AC323" s="81"/>
      <c r="AD323" s="81" t="s">
        <v>57</v>
      </c>
      <c r="AE323" s="81" t="s">
        <v>1865</v>
      </c>
      <c r="AF323" s="77" t="s">
        <v>189</v>
      </c>
      <c r="AG323" s="82" t="s">
        <v>54</v>
      </c>
      <c r="AH323" s="83" t="s">
        <v>80</v>
      </c>
      <c r="AI323" s="83" t="s">
        <v>80</v>
      </c>
      <c r="AJ323" s="111">
        <v>0</v>
      </c>
      <c r="AK323" s="111">
        <v>3</v>
      </c>
      <c r="AL323" s="111">
        <v>0</v>
      </c>
      <c r="AM323" s="79"/>
      <c r="AN323" s="79"/>
      <c r="AO323" s="18">
        <f t="shared" si="40"/>
        <v>12</v>
      </c>
      <c r="AP323" s="251">
        <f t="shared" ca="1" si="41"/>
        <v>87</v>
      </c>
      <c r="AQ323" s="18" t="str">
        <f t="shared" ca="1" si="42"/>
        <v>Y</v>
      </c>
      <c r="AR323" s="18" t="str">
        <f t="shared" si="39"/>
        <v>Y</v>
      </c>
      <c r="AS323" s="185"/>
      <c r="AT323" s="252" t="s">
        <v>189</v>
      </c>
      <c r="AU323" s="18" t="s">
        <v>54</v>
      </c>
      <c r="AV323" s="252" t="s">
        <v>73</v>
      </c>
      <c r="AW323" s="18" t="str">
        <f t="shared" si="43"/>
        <v>MS+</v>
      </c>
      <c r="AX323" s="253">
        <f t="shared" si="44"/>
        <v>3</v>
      </c>
      <c r="AY323" s="258"/>
      <c r="AZ323" s="257"/>
    </row>
    <row r="324" spans="1:52" x14ac:dyDescent="0.25">
      <c r="A324" s="70">
        <v>2010</v>
      </c>
      <c r="B324" s="70">
        <v>4</v>
      </c>
      <c r="C324" s="71" t="s">
        <v>697</v>
      </c>
      <c r="D324" s="87" t="s">
        <v>935</v>
      </c>
      <c r="E324" s="104" t="s">
        <v>936</v>
      </c>
      <c r="F324" s="87" t="s">
        <v>52</v>
      </c>
      <c r="G324" s="86" t="s">
        <v>230</v>
      </c>
      <c r="H324" s="74">
        <v>40210</v>
      </c>
      <c r="I324" s="74">
        <v>40259</v>
      </c>
      <c r="J324" s="75">
        <v>40282</v>
      </c>
      <c r="K324" s="75">
        <v>40297</v>
      </c>
      <c r="L324" s="89">
        <v>40332</v>
      </c>
      <c r="M324" s="101">
        <v>40348</v>
      </c>
      <c r="N324" s="101">
        <v>40386</v>
      </c>
      <c r="O324" s="74">
        <v>40417</v>
      </c>
      <c r="P324" s="74">
        <v>40543</v>
      </c>
      <c r="Q324" s="109" t="s">
        <v>54</v>
      </c>
      <c r="R324" s="109" t="s">
        <v>54</v>
      </c>
      <c r="S324" s="105">
        <v>0</v>
      </c>
      <c r="T324" s="105">
        <v>8</v>
      </c>
      <c r="U324" s="77" t="s">
        <v>55</v>
      </c>
      <c r="V324" s="78">
        <v>1</v>
      </c>
      <c r="W324" s="78">
        <v>1</v>
      </c>
      <c r="X324" s="77" t="s">
        <v>56</v>
      </c>
      <c r="Y324" s="77"/>
      <c r="Z324" s="79" t="s">
        <v>57</v>
      </c>
      <c r="AA324" s="79" t="s">
        <v>57</v>
      </c>
      <c r="AB324" s="81" t="s">
        <v>54</v>
      </c>
      <c r="AC324" s="81" t="s">
        <v>721</v>
      </c>
      <c r="AD324" s="81" t="s">
        <v>106</v>
      </c>
      <c r="AE324" s="81" t="s">
        <v>1865</v>
      </c>
      <c r="AF324" s="77" t="s">
        <v>189</v>
      </c>
      <c r="AG324" s="82" t="s">
        <v>54</v>
      </c>
      <c r="AH324" s="83" t="s">
        <v>60</v>
      </c>
      <c r="AI324" s="83" t="s">
        <v>574</v>
      </c>
      <c r="AJ324" s="111">
        <v>0</v>
      </c>
      <c r="AK324" s="111">
        <v>70.5</v>
      </c>
      <c r="AL324" s="111">
        <v>0</v>
      </c>
      <c r="AM324" s="79"/>
      <c r="AN324" s="79"/>
      <c r="AO324" s="18">
        <f t="shared" si="40"/>
        <v>6</v>
      </c>
      <c r="AP324" s="251">
        <f t="shared" ca="1" si="41"/>
        <v>93</v>
      </c>
      <c r="AQ324" s="18" t="str">
        <f t="shared" ca="1" si="42"/>
        <v>Y</v>
      </c>
      <c r="AR324" s="18" t="str">
        <f t="shared" si="39"/>
        <v>Y</v>
      </c>
      <c r="AS324" s="18"/>
      <c r="AT324" s="252" t="s">
        <v>189</v>
      </c>
      <c r="AU324" s="18" t="s">
        <v>54</v>
      </c>
      <c r="AV324" s="252" t="s">
        <v>61</v>
      </c>
      <c r="AW324" s="18">
        <f t="shared" si="43"/>
        <v>0</v>
      </c>
      <c r="AX324" s="253">
        <f t="shared" si="44"/>
        <v>70.5</v>
      </c>
      <c r="AY324" s="258"/>
      <c r="AZ324" s="257"/>
    </row>
    <row r="325" spans="1:52" x14ac:dyDescent="0.25">
      <c r="A325" s="70">
        <v>2010</v>
      </c>
      <c r="B325" s="70">
        <v>4</v>
      </c>
      <c r="C325" s="71" t="s">
        <v>697</v>
      </c>
      <c r="D325" s="87" t="s">
        <v>937</v>
      </c>
      <c r="E325" s="104" t="s">
        <v>938</v>
      </c>
      <c r="F325" s="87" t="s">
        <v>52</v>
      </c>
      <c r="G325" s="86" t="s">
        <v>147</v>
      </c>
      <c r="H325" s="74">
        <v>39925</v>
      </c>
      <c r="I325" s="74">
        <v>40105</v>
      </c>
      <c r="J325" s="75">
        <v>40261</v>
      </c>
      <c r="K325" s="75">
        <v>40289</v>
      </c>
      <c r="L325" s="89">
        <v>40332</v>
      </c>
      <c r="M325" s="101">
        <v>40429</v>
      </c>
      <c r="N325" s="101">
        <v>40484</v>
      </c>
      <c r="O325" s="74">
        <v>40494</v>
      </c>
      <c r="P325" s="74">
        <v>40724</v>
      </c>
      <c r="Q325" s="109" t="s">
        <v>54</v>
      </c>
      <c r="R325" s="109" t="s">
        <v>54</v>
      </c>
      <c r="S325" s="105">
        <v>6</v>
      </c>
      <c r="T325" s="105">
        <v>11</v>
      </c>
      <c r="U325" s="77" t="s">
        <v>55</v>
      </c>
      <c r="V325" s="78">
        <v>1</v>
      </c>
      <c r="W325" s="78">
        <v>1</v>
      </c>
      <c r="X325" s="77" t="s">
        <v>56</v>
      </c>
      <c r="Y325" s="77"/>
      <c r="Z325" s="79" t="s">
        <v>57</v>
      </c>
      <c r="AA325" s="79" t="s">
        <v>57</v>
      </c>
      <c r="AB325" s="80" t="s">
        <v>56</v>
      </c>
      <c r="AC325" s="81" t="s">
        <v>553</v>
      </c>
      <c r="AD325" s="81" t="s">
        <v>149</v>
      </c>
      <c r="AE325" s="81" t="s">
        <v>1865</v>
      </c>
      <c r="AF325" s="77" t="s">
        <v>189</v>
      </c>
      <c r="AG325" s="82" t="s">
        <v>54</v>
      </c>
      <c r="AH325" s="83" t="s">
        <v>261</v>
      </c>
      <c r="AI325" s="83" t="s">
        <v>60</v>
      </c>
      <c r="AJ325" s="111">
        <v>0</v>
      </c>
      <c r="AK325" s="111">
        <v>25</v>
      </c>
      <c r="AL325" s="111">
        <v>0</v>
      </c>
      <c r="AM325" s="79"/>
      <c r="AN325" s="79"/>
      <c r="AO325" s="18">
        <f t="shared" si="40"/>
        <v>12</v>
      </c>
      <c r="AP325" s="251">
        <f t="shared" ca="1" si="41"/>
        <v>87</v>
      </c>
      <c r="AQ325" s="18" t="str">
        <f t="shared" ca="1" si="42"/>
        <v>Y</v>
      </c>
      <c r="AR325" s="18" t="str">
        <f t="shared" si="39"/>
        <v>Y</v>
      </c>
      <c r="AS325" s="18"/>
      <c r="AT325" s="252" t="s">
        <v>189</v>
      </c>
      <c r="AU325" s="18" t="s">
        <v>54</v>
      </c>
      <c r="AV325" s="252" t="s">
        <v>61</v>
      </c>
      <c r="AW325" s="18">
        <f t="shared" si="43"/>
        <v>0</v>
      </c>
      <c r="AX325" s="253">
        <f t="shared" si="44"/>
        <v>25</v>
      </c>
      <c r="AY325" s="258"/>
      <c r="AZ325" s="257"/>
    </row>
    <row r="326" spans="1:52" x14ac:dyDescent="0.25">
      <c r="A326" s="70">
        <v>2010</v>
      </c>
      <c r="B326" s="70">
        <v>4</v>
      </c>
      <c r="C326" s="71" t="s">
        <v>697</v>
      </c>
      <c r="D326" s="87" t="s">
        <v>939</v>
      </c>
      <c r="E326" s="104" t="s">
        <v>940</v>
      </c>
      <c r="F326" s="87" t="s">
        <v>52</v>
      </c>
      <c r="G326" s="86" t="s">
        <v>147</v>
      </c>
      <c r="H326" s="74">
        <v>40163</v>
      </c>
      <c r="I326" s="74">
        <v>40276</v>
      </c>
      <c r="J326" s="75">
        <v>40280</v>
      </c>
      <c r="K326" s="75">
        <v>40287</v>
      </c>
      <c r="L326" s="89">
        <v>40332</v>
      </c>
      <c r="M326" s="101">
        <v>40429</v>
      </c>
      <c r="N326" s="101">
        <v>40484</v>
      </c>
      <c r="O326" s="74">
        <v>40497</v>
      </c>
      <c r="P326" s="74">
        <v>40724</v>
      </c>
      <c r="Q326" s="109" t="s">
        <v>54</v>
      </c>
      <c r="R326" s="109" t="s">
        <v>54</v>
      </c>
      <c r="S326" s="105">
        <v>23</v>
      </c>
      <c r="T326" s="105">
        <v>6</v>
      </c>
      <c r="U326" s="77" t="s">
        <v>55</v>
      </c>
      <c r="V326" s="78">
        <v>1</v>
      </c>
      <c r="W326" s="78">
        <v>1</v>
      </c>
      <c r="X326" s="77" t="s">
        <v>56</v>
      </c>
      <c r="Y326" s="77"/>
      <c r="Z326" s="79" t="s">
        <v>57</v>
      </c>
      <c r="AA326" s="79" t="s">
        <v>57</v>
      </c>
      <c r="AB326" s="80" t="s">
        <v>56</v>
      </c>
      <c r="AC326" s="81" t="s">
        <v>556</v>
      </c>
      <c r="AD326" s="81" t="s">
        <v>149</v>
      </c>
      <c r="AE326" s="81" t="s">
        <v>1865</v>
      </c>
      <c r="AF326" s="77" t="s">
        <v>189</v>
      </c>
      <c r="AG326" s="82" t="s">
        <v>54</v>
      </c>
      <c r="AH326" s="83" t="s">
        <v>80</v>
      </c>
      <c r="AI326" s="83" t="s">
        <v>80</v>
      </c>
      <c r="AJ326" s="111">
        <v>0</v>
      </c>
      <c r="AK326" s="111">
        <v>10</v>
      </c>
      <c r="AL326" s="111">
        <v>0</v>
      </c>
      <c r="AM326" s="79"/>
      <c r="AN326" s="79"/>
      <c r="AO326" s="18">
        <f t="shared" si="40"/>
        <v>12</v>
      </c>
      <c r="AP326" s="251">
        <f t="shared" ca="1" si="41"/>
        <v>87</v>
      </c>
      <c r="AQ326" s="18" t="str">
        <f t="shared" ca="1" si="42"/>
        <v>Y</v>
      </c>
      <c r="AR326" s="18" t="str">
        <f t="shared" si="39"/>
        <v>Y</v>
      </c>
      <c r="AS326" s="18"/>
      <c r="AT326" s="252" t="s">
        <v>189</v>
      </c>
      <c r="AU326" s="18" t="s">
        <v>54</v>
      </c>
      <c r="AV326" s="252" t="s">
        <v>73</v>
      </c>
      <c r="AW326" s="18" t="str">
        <f t="shared" si="43"/>
        <v>MS+</v>
      </c>
      <c r="AX326" s="253">
        <f t="shared" si="44"/>
        <v>10</v>
      </c>
      <c r="AY326" s="258"/>
      <c r="AZ326" s="257"/>
    </row>
    <row r="327" spans="1:52" x14ac:dyDescent="0.25">
      <c r="A327" s="70">
        <v>2010</v>
      </c>
      <c r="B327" s="70">
        <v>4</v>
      </c>
      <c r="C327" s="71" t="s">
        <v>697</v>
      </c>
      <c r="D327" s="87" t="s">
        <v>941</v>
      </c>
      <c r="E327" s="104" t="s">
        <v>942</v>
      </c>
      <c r="F327" s="87" t="s">
        <v>64</v>
      </c>
      <c r="G327" s="86" t="s">
        <v>943</v>
      </c>
      <c r="H327" s="74">
        <v>40009</v>
      </c>
      <c r="I327" s="74">
        <v>40161</v>
      </c>
      <c r="J327" s="75">
        <v>40262</v>
      </c>
      <c r="K327" s="75">
        <v>40263</v>
      </c>
      <c r="L327" s="89">
        <v>40337</v>
      </c>
      <c r="M327" s="101">
        <v>40353</v>
      </c>
      <c r="N327" s="101">
        <v>40392</v>
      </c>
      <c r="O327" s="74">
        <v>40395</v>
      </c>
      <c r="P327" s="74">
        <v>40724</v>
      </c>
      <c r="Q327" s="109" t="s">
        <v>54</v>
      </c>
      <c r="R327" s="109" t="s">
        <v>54</v>
      </c>
      <c r="S327" s="105">
        <v>4</v>
      </c>
      <c r="T327" s="105">
        <v>15</v>
      </c>
      <c r="U327" s="81" t="s">
        <v>78</v>
      </c>
      <c r="V327" s="78">
        <v>1</v>
      </c>
      <c r="W327" s="78">
        <v>1</v>
      </c>
      <c r="X327" s="77" t="s">
        <v>56</v>
      </c>
      <c r="Y327" s="77"/>
      <c r="Z327" s="79" t="s">
        <v>57</v>
      </c>
      <c r="AA327" s="79" t="s">
        <v>54</v>
      </c>
      <c r="AB327" s="80" t="s">
        <v>56</v>
      </c>
      <c r="AC327" s="81"/>
      <c r="AD327" s="81" t="s">
        <v>57</v>
      </c>
      <c r="AE327" s="81" t="s">
        <v>1865</v>
      </c>
      <c r="AF327" s="77" t="s">
        <v>189</v>
      </c>
      <c r="AG327" s="82" t="s">
        <v>54</v>
      </c>
      <c r="AH327" s="83" t="s">
        <v>80</v>
      </c>
      <c r="AI327" s="83" t="s">
        <v>181</v>
      </c>
      <c r="AJ327" s="111">
        <v>4.5</v>
      </c>
      <c r="AK327" s="111">
        <v>3.5</v>
      </c>
      <c r="AL327" s="111">
        <v>0</v>
      </c>
      <c r="AM327" s="79"/>
      <c r="AN327" s="79"/>
      <c r="AO327" s="18">
        <f t="shared" si="40"/>
        <v>12</v>
      </c>
      <c r="AP327" s="251">
        <f t="shared" ca="1" si="41"/>
        <v>87</v>
      </c>
      <c r="AQ327" s="18" t="str">
        <f t="shared" ca="1" si="42"/>
        <v>Y</v>
      </c>
      <c r="AR327" s="18" t="str">
        <f t="shared" si="39"/>
        <v>Y</v>
      </c>
      <c r="AS327" s="18"/>
      <c r="AT327" s="252" t="s">
        <v>189</v>
      </c>
      <c r="AU327" s="18" t="s">
        <v>54</v>
      </c>
      <c r="AV327" s="252" t="s">
        <v>73</v>
      </c>
      <c r="AW327" s="18" t="str">
        <f t="shared" si="43"/>
        <v>MS+</v>
      </c>
      <c r="AX327" s="253">
        <f t="shared" si="44"/>
        <v>8</v>
      </c>
      <c r="AY327" s="258"/>
      <c r="AZ327" s="257"/>
    </row>
    <row r="328" spans="1:52" x14ac:dyDescent="0.25">
      <c r="A328" s="70">
        <v>2010</v>
      </c>
      <c r="B328" s="70">
        <v>4</v>
      </c>
      <c r="C328" s="71" t="s">
        <v>697</v>
      </c>
      <c r="D328" s="87" t="s">
        <v>944</v>
      </c>
      <c r="E328" s="104" t="s">
        <v>945</v>
      </c>
      <c r="F328" s="87" t="s">
        <v>64</v>
      </c>
      <c r="G328" s="86" t="s">
        <v>946</v>
      </c>
      <c r="H328" s="74">
        <v>40009</v>
      </c>
      <c r="I328" s="74">
        <v>40161</v>
      </c>
      <c r="J328" s="75">
        <v>40288</v>
      </c>
      <c r="K328" s="75">
        <v>40288</v>
      </c>
      <c r="L328" s="89">
        <v>40337</v>
      </c>
      <c r="M328" s="101">
        <v>40353</v>
      </c>
      <c r="N328" s="101">
        <v>40402</v>
      </c>
      <c r="O328" s="74">
        <v>40403</v>
      </c>
      <c r="P328" s="74">
        <v>40724</v>
      </c>
      <c r="Q328" s="109" t="s">
        <v>54</v>
      </c>
      <c r="R328" s="109" t="s">
        <v>54</v>
      </c>
      <c r="S328" s="105">
        <v>4</v>
      </c>
      <c r="T328" s="105">
        <v>13</v>
      </c>
      <c r="U328" s="81" t="s">
        <v>78</v>
      </c>
      <c r="V328" s="78">
        <v>1</v>
      </c>
      <c r="W328" s="78">
        <v>1</v>
      </c>
      <c r="X328" s="77" t="s">
        <v>56</v>
      </c>
      <c r="Y328" s="77"/>
      <c r="Z328" s="79" t="s">
        <v>57</v>
      </c>
      <c r="AA328" s="79" t="s">
        <v>54</v>
      </c>
      <c r="AB328" s="80"/>
      <c r="AC328" s="81"/>
      <c r="AD328" s="81" t="s">
        <v>57</v>
      </c>
      <c r="AE328" s="81" t="s">
        <v>1865</v>
      </c>
      <c r="AF328" s="77" t="s">
        <v>189</v>
      </c>
      <c r="AG328" s="82" t="s">
        <v>54</v>
      </c>
      <c r="AH328" s="83" t="s">
        <v>60</v>
      </c>
      <c r="AI328" s="83" t="s">
        <v>60</v>
      </c>
      <c r="AJ328" s="111">
        <v>4</v>
      </c>
      <c r="AK328" s="111">
        <v>8</v>
      </c>
      <c r="AL328" s="111">
        <v>0</v>
      </c>
      <c r="AM328" s="79"/>
      <c r="AN328" s="79"/>
      <c r="AO328" s="18">
        <f t="shared" si="40"/>
        <v>12</v>
      </c>
      <c r="AP328" s="251">
        <f t="shared" ca="1" si="41"/>
        <v>87</v>
      </c>
      <c r="AQ328" s="18" t="str">
        <f t="shared" ca="1" si="42"/>
        <v>Y</v>
      </c>
      <c r="AR328" s="18" t="str">
        <f t="shared" si="39"/>
        <v>Y</v>
      </c>
      <c r="AS328" s="18"/>
      <c r="AT328" s="252" t="s">
        <v>189</v>
      </c>
      <c r="AU328" s="18" t="s">
        <v>54</v>
      </c>
      <c r="AV328" s="252" t="s">
        <v>61</v>
      </c>
      <c r="AW328" s="18">
        <f t="shared" si="43"/>
        <v>0</v>
      </c>
      <c r="AX328" s="253">
        <f t="shared" si="44"/>
        <v>12</v>
      </c>
      <c r="AY328" s="258"/>
      <c r="AZ328" s="257"/>
    </row>
    <row r="329" spans="1:52" x14ac:dyDescent="0.25">
      <c r="A329" s="70">
        <v>2010</v>
      </c>
      <c r="B329" s="70">
        <v>4</v>
      </c>
      <c r="C329" s="71" t="s">
        <v>697</v>
      </c>
      <c r="D329" s="87" t="s">
        <v>947</v>
      </c>
      <c r="E329" s="104" t="s">
        <v>948</v>
      </c>
      <c r="F329" s="87" t="s">
        <v>52</v>
      </c>
      <c r="G329" s="86" t="s">
        <v>473</v>
      </c>
      <c r="H329" s="74">
        <v>40241</v>
      </c>
      <c r="I329" s="74">
        <v>40269</v>
      </c>
      <c r="J329" s="75">
        <v>40276</v>
      </c>
      <c r="K329" s="75">
        <v>40284</v>
      </c>
      <c r="L329" s="89">
        <v>40337</v>
      </c>
      <c r="M329" s="101">
        <v>40345</v>
      </c>
      <c r="N329" s="101">
        <v>40350</v>
      </c>
      <c r="O329" s="74">
        <v>40416</v>
      </c>
      <c r="P329" s="74">
        <v>40694</v>
      </c>
      <c r="Q329" s="109" t="s">
        <v>54</v>
      </c>
      <c r="R329" s="109" t="s">
        <v>54</v>
      </c>
      <c r="S329" s="105">
        <v>0</v>
      </c>
      <c r="T329" s="105">
        <v>9</v>
      </c>
      <c r="U329" s="77" t="s">
        <v>55</v>
      </c>
      <c r="V329" s="78">
        <v>1</v>
      </c>
      <c r="W329" s="78">
        <v>2</v>
      </c>
      <c r="X329" s="77" t="s">
        <v>56</v>
      </c>
      <c r="Y329" s="77"/>
      <c r="Z329" s="79" t="s">
        <v>57</v>
      </c>
      <c r="AA329" s="79" t="s">
        <v>57</v>
      </c>
      <c r="AB329" s="81" t="s">
        <v>54</v>
      </c>
      <c r="AC329" s="81" t="s">
        <v>474</v>
      </c>
      <c r="AD329" s="81" t="s">
        <v>149</v>
      </c>
      <c r="AE329" s="81" t="s">
        <v>1865</v>
      </c>
      <c r="AF329" s="77" t="s">
        <v>189</v>
      </c>
      <c r="AG329" s="82" t="s">
        <v>54</v>
      </c>
      <c r="AH329" s="83" t="s">
        <v>80</v>
      </c>
      <c r="AI329" s="83" t="s">
        <v>80</v>
      </c>
      <c r="AJ329" s="111">
        <v>0</v>
      </c>
      <c r="AK329" s="111">
        <v>54</v>
      </c>
      <c r="AL329" s="111">
        <v>0</v>
      </c>
      <c r="AM329" s="79"/>
      <c r="AN329" s="79"/>
      <c r="AO329" s="18">
        <f t="shared" si="40"/>
        <v>11</v>
      </c>
      <c r="AP329" s="251">
        <f t="shared" ca="1" si="41"/>
        <v>88</v>
      </c>
      <c r="AQ329" s="18" t="str">
        <f t="shared" ca="1" si="42"/>
        <v>Y</v>
      </c>
      <c r="AR329" s="18" t="str">
        <f t="shared" si="39"/>
        <v>Y</v>
      </c>
      <c r="AS329" s="18"/>
      <c r="AT329" s="252" t="s">
        <v>189</v>
      </c>
      <c r="AU329" s="18" t="s">
        <v>54</v>
      </c>
      <c r="AV329" s="252" t="s">
        <v>73</v>
      </c>
      <c r="AW329" s="18" t="str">
        <f t="shared" si="43"/>
        <v>MS+</v>
      </c>
      <c r="AX329" s="253">
        <f t="shared" si="44"/>
        <v>54</v>
      </c>
      <c r="AY329" s="258"/>
      <c r="AZ329" s="257"/>
    </row>
    <row r="330" spans="1:52" x14ac:dyDescent="0.25">
      <c r="A330" s="70">
        <v>2010</v>
      </c>
      <c r="B330" s="70">
        <v>4</v>
      </c>
      <c r="C330" s="71" t="s">
        <v>697</v>
      </c>
      <c r="D330" s="87" t="s">
        <v>949</v>
      </c>
      <c r="E330" s="104" t="s">
        <v>950</v>
      </c>
      <c r="F330" s="87" t="s">
        <v>130</v>
      </c>
      <c r="G330" s="86" t="s">
        <v>131</v>
      </c>
      <c r="H330" s="74">
        <v>40137</v>
      </c>
      <c r="I330" s="74">
        <v>40225</v>
      </c>
      <c r="J330" s="75">
        <v>40227</v>
      </c>
      <c r="K330" s="75">
        <v>40263</v>
      </c>
      <c r="L330" s="89">
        <v>40337</v>
      </c>
      <c r="M330" s="101">
        <v>40346</v>
      </c>
      <c r="N330" s="101">
        <v>40429</v>
      </c>
      <c r="O330" s="74">
        <v>40612</v>
      </c>
      <c r="P330" s="74">
        <v>40633</v>
      </c>
      <c r="Q330" s="109" t="s">
        <v>54</v>
      </c>
      <c r="R330" s="109" t="s">
        <v>54</v>
      </c>
      <c r="S330" s="105">
        <v>7</v>
      </c>
      <c r="T330" s="105">
        <v>10</v>
      </c>
      <c r="U330" s="77" t="s">
        <v>66</v>
      </c>
      <c r="V330" s="78">
        <v>1</v>
      </c>
      <c r="W330" s="78">
        <v>1</v>
      </c>
      <c r="X330" s="77" t="s">
        <v>56</v>
      </c>
      <c r="Y330" s="77"/>
      <c r="Z330" s="79" t="s">
        <v>57</v>
      </c>
      <c r="AA330" s="79" t="s">
        <v>57</v>
      </c>
      <c r="AB330" s="80" t="s">
        <v>56</v>
      </c>
      <c r="AC330" s="81"/>
      <c r="AD330" s="81" t="s">
        <v>57</v>
      </c>
      <c r="AE330" s="81" t="s">
        <v>1865</v>
      </c>
      <c r="AF330" s="77" t="s">
        <v>189</v>
      </c>
      <c r="AG330" s="82" t="s">
        <v>54</v>
      </c>
      <c r="AH330" s="83" t="s">
        <v>80</v>
      </c>
      <c r="AI330" s="83" t="s">
        <v>80</v>
      </c>
      <c r="AJ330" s="111">
        <v>60</v>
      </c>
      <c r="AK330" s="111">
        <v>0</v>
      </c>
      <c r="AL330" s="111">
        <v>0</v>
      </c>
      <c r="AM330" s="79"/>
      <c r="AN330" s="79"/>
      <c r="AO330" s="18">
        <f t="shared" si="40"/>
        <v>9</v>
      </c>
      <c r="AP330" s="251">
        <f t="shared" ca="1" si="41"/>
        <v>90</v>
      </c>
      <c r="AQ330" s="18" t="str">
        <f t="shared" ca="1" si="42"/>
        <v>Y</v>
      </c>
      <c r="AR330" s="18" t="str">
        <f t="shared" si="39"/>
        <v>Y</v>
      </c>
      <c r="AS330" s="185"/>
      <c r="AT330" s="252" t="s">
        <v>189</v>
      </c>
      <c r="AU330" s="18" t="s">
        <v>54</v>
      </c>
      <c r="AV330" s="252" t="s">
        <v>73</v>
      </c>
      <c r="AW330" s="18" t="str">
        <f t="shared" si="43"/>
        <v>MS+</v>
      </c>
      <c r="AX330" s="253">
        <f t="shared" si="44"/>
        <v>60</v>
      </c>
      <c r="AY330" s="258"/>
      <c r="AZ330" s="257"/>
    </row>
    <row r="331" spans="1:52" x14ac:dyDescent="0.25">
      <c r="A331" s="70">
        <v>2010</v>
      </c>
      <c r="B331" s="70">
        <v>4</v>
      </c>
      <c r="C331" s="71" t="s">
        <v>697</v>
      </c>
      <c r="D331" s="87" t="s">
        <v>951</v>
      </c>
      <c r="E331" s="104" t="s">
        <v>952</v>
      </c>
      <c r="F331" s="87" t="s">
        <v>64</v>
      </c>
      <c r="G331" s="86" t="s">
        <v>152</v>
      </c>
      <c r="H331" s="74">
        <v>40233</v>
      </c>
      <c r="I331" s="74">
        <v>40251</v>
      </c>
      <c r="J331" s="75">
        <v>40287</v>
      </c>
      <c r="K331" s="75">
        <v>40295</v>
      </c>
      <c r="L331" s="89">
        <v>40339</v>
      </c>
      <c r="M331" s="101">
        <v>40380</v>
      </c>
      <c r="N331" s="101">
        <v>40525</v>
      </c>
      <c r="O331" s="74">
        <v>40528</v>
      </c>
      <c r="P331" s="74">
        <v>41274</v>
      </c>
      <c r="Q331" s="109" t="s">
        <v>54</v>
      </c>
      <c r="R331" s="109" t="s">
        <v>54</v>
      </c>
      <c r="S331" s="105">
        <v>0</v>
      </c>
      <c r="T331" s="105">
        <v>8</v>
      </c>
      <c r="U331" s="77" t="s">
        <v>66</v>
      </c>
      <c r="V331" s="78">
        <v>1</v>
      </c>
      <c r="W331" s="78">
        <v>1</v>
      </c>
      <c r="X331" s="77" t="s">
        <v>56</v>
      </c>
      <c r="Y331" s="77"/>
      <c r="Z331" s="79" t="s">
        <v>57</v>
      </c>
      <c r="AA331" s="79" t="s">
        <v>57</v>
      </c>
      <c r="AB331" s="80" t="s">
        <v>56</v>
      </c>
      <c r="AC331" s="81"/>
      <c r="AD331" s="81" t="s">
        <v>57</v>
      </c>
      <c r="AE331" s="81" t="s">
        <v>1865</v>
      </c>
      <c r="AF331" s="77" t="s">
        <v>189</v>
      </c>
      <c r="AG331" s="82" t="s">
        <v>54</v>
      </c>
      <c r="AH331" s="83" t="s">
        <v>59</v>
      </c>
      <c r="AI331" s="83" t="s">
        <v>80</v>
      </c>
      <c r="AJ331" s="111">
        <v>450</v>
      </c>
      <c r="AK331" s="111">
        <v>0</v>
      </c>
      <c r="AL331" s="111">
        <v>0</v>
      </c>
      <c r="AM331" s="79"/>
      <c r="AN331" s="79"/>
      <c r="AO331" s="18">
        <f t="shared" si="40"/>
        <v>30</v>
      </c>
      <c r="AP331" s="251">
        <f t="shared" ca="1" si="41"/>
        <v>69</v>
      </c>
      <c r="AQ331" s="18" t="str">
        <f t="shared" ca="1" si="42"/>
        <v>Y</v>
      </c>
      <c r="AR331" s="18" t="str">
        <f t="shared" si="39"/>
        <v>Y</v>
      </c>
      <c r="AS331" s="18"/>
      <c r="AT331" s="252" t="s">
        <v>189</v>
      </c>
      <c r="AU331" s="18" t="s">
        <v>54</v>
      </c>
      <c r="AV331" s="252" t="s">
        <v>73</v>
      </c>
      <c r="AW331" s="18" t="str">
        <f t="shared" si="43"/>
        <v>MS+</v>
      </c>
      <c r="AX331" s="253">
        <f t="shared" si="44"/>
        <v>450</v>
      </c>
      <c r="AY331" s="258"/>
      <c r="AZ331" s="257"/>
    </row>
    <row r="332" spans="1:52" x14ac:dyDescent="0.25">
      <c r="A332" s="70">
        <v>2010</v>
      </c>
      <c r="B332" s="70">
        <v>4</v>
      </c>
      <c r="C332" s="71" t="s">
        <v>697</v>
      </c>
      <c r="D332" s="107" t="s">
        <v>953</v>
      </c>
      <c r="E332" s="104" t="s">
        <v>954</v>
      </c>
      <c r="F332" s="87" t="s">
        <v>52</v>
      </c>
      <c r="G332" s="86" t="s">
        <v>123</v>
      </c>
      <c r="H332" s="74" t="s">
        <v>728</v>
      </c>
      <c r="I332" s="74">
        <v>40311</v>
      </c>
      <c r="J332" s="75">
        <v>40316</v>
      </c>
      <c r="K332" s="75">
        <v>40316</v>
      </c>
      <c r="L332" s="89">
        <v>40340</v>
      </c>
      <c r="M332" s="101">
        <v>40347</v>
      </c>
      <c r="N332" s="101">
        <v>40352</v>
      </c>
      <c r="O332" s="74">
        <v>40357</v>
      </c>
      <c r="P332" s="74">
        <v>40724</v>
      </c>
      <c r="Q332" s="109" t="s">
        <v>54</v>
      </c>
      <c r="R332" s="73" t="s">
        <v>100</v>
      </c>
      <c r="S332" s="105" t="s">
        <v>56</v>
      </c>
      <c r="T332" s="105" t="s">
        <v>56</v>
      </c>
      <c r="U332" s="106" t="s">
        <v>170</v>
      </c>
      <c r="V332" s="78">
        <v>1</v>
      </c>
      <c r="W332" s="78">
        <v>1</v>
      </c>
      <c r="X332" s="77" t="s">
        <v>56</v>
      </c>
      <c r="Y332" s="77"/>
      <c r="Z332" s="79" t="s">
        <v>54</v>
      </c>
      <c r="AA332" s="79" t="s">
        <v>57</v>
      </c>
      <c r="AB332" s="81" t="s">
        <v>54</v>
      </c>
      <c r="AC332" s="81" t="s">
        <v>349</v>
      </c>
      <c r="AD332" s="81" t="s">
        <v>59</v>
      </c>
      <c r="AE332" s="81" t="s">
        <v>10843</v>
      </c>
      <c r="AF332" s="83" t="s">
        <v>360</v>
      </c>
      <c r="AG332" s="82" t="s">
        <v>54</v>
      </c>
      <c r="AH332" s="82" t="s">
        <v>59</v>
      </c>
      <c r="AI332" s="82" t="s">
        <v>59</v>
      </c>
      <c r="AJ332" s="111">
        <v>0</v>
      </c>
      <c r="AK332" s="111">
        <v>7</v>
      </c>
      <c r="AL332" s="111">
        <v>0</v>
      </c>
      <c r="AM332" s="79"/>
      <c r="AN332" s="79"/>
      <c r="AO332" s="18">
        <f t="shared" si="40"/>
        <v>12</v>
      </c>
      <c r="AP332" s="251">
        <f t="shared" ca="1" si="41"/>
        <v>87</v>
      </c>
      <c r="AQ332" s="18" t="str">
        <f t="shared" ca="1" si="42"/>
        <v>Y</v>
      </c>
      <c r="AR332" s="252" t="s">
        <v>171</v>
      </c>
      <c r="AS332" s="18"/>
      <c r="AT332" s="252" t="s">
        <v>360</v>
      </c>
      <c r="AU332" s="18" t="s">
        <v>54</v>
      </c>
      <c r="AV332" s="252" t="s">
        <v>101</v>
      </c>
      <c r="AW332" s="18" t="str">
        <f t="shared" si="43"/>
        <v>MS+</v>
      </c>
      <c r="AX332" s="253">
        <f t="shared" si="44"/>
        <v>7</v>
      </c>
      <c r="AY332" s="258"/>
      <c r="AZ332" s="257"/>
    </row>
    <row r="333" spans="1:52" x14ac:dyDescent="0.25">
      <c r="A333" s="70">
        <v>2010</v>
      </c>
      <c r="B333" s="70">
        <v>4</v>
      </c>
      <c r="C333" s="71" t="s">
        <v>697</v>
      </c>
      <c r="D333" s="87" t="s">
        <v>955</v>
      </c>
      <c r="E333" s="104" t="s">
        <v>956</v>
      </c>
      <c r="F333" s="87" t="s">
        <v>69</v>
      </c>
      <c r="G333" s="86" t="s">
        <v>94</v>
      </c>
      <c r="H333" s="74">
        <v>40148</v>
      </c>
      <c r="I333" s="74">
        <v>40255</v>
      </c>
      <c r="J333" s="75">
        <v>40266</v>
      </c>
      <c r="K333" s="75">
        <v>40315</v>
      </c>
      <c r="L333" s="89">
        <v>40343</v>
      </c>
      <c r="M333" s="101">
        <v>40360</v>
      </c>
      <c r="N333" s="101">
        <v>40408</v>
      </c>
      <c r="O333" s="74">
        <v>40443</v>
      </c>
      <c r="P333" s="74">
        <v>40663</v>
      </c>
      <c r="Q333" s="109" t="s">
        <v>54</v>
      </c>
      <c r="R333" s="109" t="s">
        <v>54</v>
      </c>
      <c r="S333" s="105">
        <v>25</v>
      </c>
      <c r="T333" s="105">
        <v>9</v>
      </c>
      <c r="U333" s="77" t="s">
        <v>55</v>
      </c>
      <c r="V333" s="78">
        <v>1</v>
      </c>
      <c r="W333" s="78">
        <v>1</v>
      </c>
      <c r="X333" s="77" t="s">
        <v>56</v>
      </c>
      <c r="Y333" s="77"/>
      <c r="Z333" s="79" t="s">
        <v>57</v>
      </c>
      <c r="AA333" s="79" t="s">
        <v>57</v>
      </c>
      <c r="AB333" s="81" t="s">
        <v>54</v>
      </c>
      <c r="AC333" s="81" t="s">
        <v>569</v>
      </c>
      <c r="AD333" s="81" t="s">
        <v>106</v>
      </c>
      <c r="AE333" s="81" t="s">
        <v>1865</v>
      </c>
      <c r="AF333" s="77" t="s">
        <v>189</v>
      </c>
      <c r="AG333" s="82" t="s">
        <v>54</v>
      </c>
      <c r="AH333" s="83" t="s">
        <v>59</v>
      </c>
      <c r="AI333" s="83" t="s">
        <v>80</v>
      </c>
      <c r="AJ333" s="111">
        <v>0</v>
      </c>
      <c r="AK333" s="111">
        <v>20</v>
      </c>
      <c r="AL333" s="111">
        <v>0</v>
      </c>
      <c r="AM333" s="79"/>
      <c r="AN333" s="79"/>
      <c r="AO333" s="18">
        <f t="shared" si="40"/>
        <v>10</v>
      </c>
      <c r="AP333" s="251">
        <f t="shared" ca="1" si="41"/>
        <v>89</v>
      </c>
      <c r="AQ333" s="18" t="str">
        <f t="shared" ca="1" si="42"/>
        <v>Y</v>
      </c>
      <c r="AR333" s="18" t="str">
        <f t="shared" ref="AR333:AR364" si="45">IF(AH333="","N","Y")</f>
        <v>Y</v>
      </c>
      <c r="AS333" s="18"/>
      <c r="AT333" s="252" t="s">
        <v>189</v>
      </c>
      <c r="AU333" s="18" t="s">
        <v>54</v>
      </c>
      <c r="AV333" s="252" t="s">
        <v>73</v>
      </c>
      <c r="AW333" s="18" t="str">
        <f t="shared" si="43"/>
        <v>MS+</v>
      </c>
      <c r="AX333" s="253">
        <f t="shared" si="44"/>
        <v>20</v>
      </c>
      <c r="AY333" s="258"/>
      <c r="AZ333" s="257"/>
    </row>
    <row r="334" spans="1:52" x14ac:dyDescent="0.25">
      <c r="A334" s="70">
        <v>2010</v>
      </c>
      <c r="B334" s="70">
        <v>4</v>
      </c>
      <c r="C334" s="71" t="s">
        <v>697</v>
      </c>
      <c r="D334" s="87" t="s">
        <v>957</v>
      </c>
      <c r="E334" s="104" t="s">
        <v>958</v>
      </c>
      <c r="F334" s="87" t="s">
        <v>135</v>
      </c>
      <c r="G334" s="86" t="s">
        <v>298</v>
      </c>
      <c r="H334" s="74">
        <v>40136</v>
      </c>
      <c r="I334" s="74">
        <v>40227</v>
      </c>
      <c r="J334" s="75">
        <v>40238</v>
      </c>
      <c r="K334" s="75">
        <v>40287</v>
      </c>
      <c r="L334" s="89">
        <v>40344</v>
      </c>
      <c r="M334" s="101">
        <v>40360</v>
      </c>
      <c r="N334" s="101">
        <v>40402</v>
      </c>
      <c r="O334" s="101">
        <v>40415</v>
      </c>
      <c r="P334" s="74">
        <v>40543</v>
      </c>
      <c r="Q334" s="109" t="s">
        <v>54</v>
      </c>
      <c r="R334" s="109" t="s">
        <v>54</v>
      </c>
      <c r="S334" s="105">
        <v>0</v>
      </c>
      <c r="T334" s="105">
        <v>10</v>
      </c>
      <c r="U334" s="77" t="s">
        <v>66</v>
      </c>
      <c r="V334" s="78">
        <v>1</v>
      </c>
      <c r="W334" s="78">
        <v>1</v>
      </c>
      <c r="X334" s="77" t="s">
        <v>56</v>
      </c>
      <c r="Y334" s="77"/>
      <c r="Z334" s="79" t="s">
        <v>57</v>
      </c>
      <c r="AA334" s="79" t="s">
        <v>57</v>
      </c>
      <c r="AB334" s="80" t="s">
        <v>56</v>
      </c>
      <c r="AC334" s="81" t="s">
        <v>739</v>
      </c>
      <c r="AD334" s="81" t="s">
        <v>106</v>
      </c>
      <c r="AE334" s="81" t="s">
        <v>1865</v>
      </c>
      <c r="AF334" s="77" t="s">
        <v>189</v>
      </c>
      <c r="AG334" s="82" t="s">
        <v>54</v>
      </c>
      <c r="AH334" s="83" t="s">
        <v>59</v>
      </c>
      <c r="AI334" s="83" t="s">
        <v>59</v>
      </c>
      <c r="AJ334" s="111">
        <v>700</v>
      </c>
      <c r="AK334" s="111">
        <v>0</v>
      </c>
      <c r="AL334" s="111">
        <v>0</v>
      </c>
      <c r="AM334" s="79"/>
      <c r="AN334" s="79"/>
      <c r="AO334" s="18">
        <f t="shared" si="40"/>
        <v>6</v>
      </c>
      <c r="AP334" s="251">
        <f t="shared" ca="1" si="41"/>
        <v>93</v>
      </c>
      <c r="AQ334" s="18" t="str">
        <f t="shared" ca="1" si="42"/>
        <v>Y</v>
      </c>
      <c r="AR334" s="18" t="str">
        <f t="shared" si="45"/>
        <v>Y</v>
      </c>
      <c r="AS334" s="18"/>
      <c r="AT334" s="252" t="s">
        <v>189</v>
      </c>
      <c r="AU334" s="18" t="s">
        <v>54</v>
      </c>
      <c r="AV334" s="252" t="s">
        <v>73</v>
      </c>
      <c r="AW334" s="18" t="str">
        <f t="shared" si="43"/>
        <v>MS+</v>
      </c>
      <c r="AX334" s="253">
        <f t="shared" si="44"/>
        <v>700</v>
      </c>
      <c r="AY334" s="258"/>
      <c r="AZ334" s="257"/>
    </row>
    <row r="335" spans="1:52" x14ac:dyDescent="0.25">
      <c r="A335" s="70">
        <v>2010</v>
      </c>
      <c r="B335" s="70">
        <v>4</v>
      </c>
      <c r="C335" s="71" t="s">
        <v>697</v>
      </c>
      <c r="D335" s="87" t="s">
        <v>959</v>
      </c>
      <c r="E335" s="104" t="s">
        <v>960</v>
      </c>
      <c r="F335" s="87" t="s">
        <v>135</v>
      </c>
      <c r="G335" s="86" t="s">
        <v>652</v>
      </c>
      <c r="H335" s="74">
        <v>40239</v>
      </c>
      <c r="I335" s="74">
        <v>40252</v>
      </c>
      <c r="J335" s="75">
        <v>40255</v>
      </c>
      <c r="K335" s="75">
        <v>40309</v>
      </c>
      <c r="L335" s="89">
        <v>40346</v>
      </c>
      <c r="M335" s="101">
        <v>40352</v>
      </c>
      <c r="N335" s="101">
        <v>40366</v>
      </c>
      <c r="O335" s="101">
        <v>40371</v>
      </c>
      <c r="P335" s="74">
        <v>40543</v>
      </c>
      <c r="Q335" s="109" t="s">
        <v>54</v>
      </c>
      <c r="R335" s="109" t="s">
        <v>54</v>
      </c>
      <c r="S335" s="105">
        <v>0</v>
      </c>
      <c r="T335" s="105">
        <v>9</v>
      </c>
      <c r="U335" s="77" t="s">
        <v>66</v>
      </c>
      <c r="V335" s="78">
        <v>1</v>
      </c>
      <c r="W335" s="78">
        <v>1</v>
      </c>
      <c r="X335" s="77" t="s">
        <v>56</v>
      </c>
      <c r="Y335" s="77"/>
      <c r="Z335" s="79" t="s">
        <v>57</v>
      </c>
      <c r="AA335" s="79" t="s">
        <v>57</v>
      </c>
      <c r="AB335" s="80" t="s">
        <v>56</v>
      </c>
      <c r="AC335" s="81" t="s">
        <v>653</v>
      </c>
      <c r="AD335" s="81" t="s">
        <v>149</v>
      </c>
      <c r="AE335" s="81" t="s">
        <v>1865</v>
      </c>
      <c r="AF335" s="77" t="s">
        <v>189</v>
      </c>
      <c r="AG335" s="82" t="s">
        <v>54</v>
      </c>
      <c r="AH335" s="83" t="s">
        <v>181</v>
      </c>
      <c r="AI335" s="83" t="s">
        <v>59</v>
      </c>
      <c r="AJ335" s="111">
        <v>1331.3</v>
      </c>
      <c r="AK335" s="111">
        <v>0</v>
      </c>
      <c r="AL335" s="111">
        <v>0</v>
      </c>
      <c r="AM335" s="79"/>
      <c r="AN335" s="79"/>
      <c r="AO335" s="18">
        <f t="shared" si="40"/>
        <v>6</v>
      </c>
      <c r="AP335" s="251">
        <f t="shared" ca="1" si="41"/>
        <v>93</v>
      </c>
      <c r="AQ335" s="18" t="str">
        <f t="shared" ca="1" si="42"/>
        <v>Y</v>
      </c>
      <c r="AR335" s="18" t="str">
        <f t="shared" si="45"/>
        <v>Y</v>
      </c>
      <c r="AS335" s="18"/>
      <c r="AT335" s="252" t="s">
        <v>189</v>
      </c>
      <c r="AU335" s="18" t="s">
        <v>54</v>
      </c>
      <c r="AV335" s="252" t="s">
        <v>73</v>
      </c>
      <c r="AW335" s="18" t="str">
        <f t="shared" si="43"/>
        <v>MS+</v>
      </c>
      <c r="AX335" s="253">
        <f t="shared" si="44"/>
        <v>1331.3</v>
      </c>
      <c r="AY335" s="258"/>
      <c r="AZ335" s="257"/>
    </row>
    <row r="336" spans="1:52" x14ac:dyDescent="0.25">
      <c r="A336" s="70">
        <v>2010</v>
      </c>
      <c r="B336" s="70">
        <v>4</v>
      </c>
      <c r="C336" s="71" t="s">
        <v>697</v>
      </c>
      <c r="D336" s="87" t="s">
        <v>961</v>
      </c>
      <c r="E336" s="104" t="s">
        <v>962</v>
      </c>
      <c r="F336" s="87" t="s">
        <v>135</v>
      </c>
      <c r="G336" s="86" t="s">
        <v>302</v>
      </c>
      <c r="H336" s="74">
        <v>40120</v>
      </c>
      <c r="I336" s="74">
        <v>40298</v>
      </c>
      <c r="J336" s="75">
        <v>40302</v>
      </c>
      <c r="K336" s="75">
        <v>40312</v>
      </c>
      <c r="L336" s="89">
        <v>40352</v>
      </c>
      <c r="M336" s="101">
        <v>40366</v>
      </c>
      <c r="N336" s="101">
        <v>40386</v>
      </c>
      <c r="O336" s="74">
        <v>40429</v>
      </c>
      <c r="P336" s="74">
        <v>40574</v>
      </c>
      <c r="Q336" s="109" t="s">
        <v>54</v>
      </c>
      <c r="R336" s="109" t="s">
        <v>54</v>
      </c>
      <c r="S336" s="105">
        <v>5</v>
      </c>
      <c r="T336" s="105">
        <v>10</v>
      </c>
      <c r="U336" s="77" t="s">
        <v>55</v>
      </c>
      <c r="V336" s="78">
        <v>1</v>
      </c>
      <c r="W336" s="78">
        <v>1</v>
      </c>
      <c r="X336" s="77" t="s">
        <v>56</v>
      </c>
      <c r="Y336" s="77"/>
      <c r="Z336" s="79" t="s">
        <v>54</v>
      </c>
      <c r="AA336" s="79" t="s">
        <v>57</v>
      </c>
      <c r="AB336" s="80"/>
      <c r="AC336" s="81" t="s">
        <v>963</v>
      </c>
      <c r="AD336" s="81" t="s">
        <v>72</v>
      </c>
      <c r="AE336" s="81" t="s">
        <v>1865</v>
      </c>
      <c r="AF336" s="77" t="s">
        <v>189</v>
      </c>
      <c r="AG336" s="82" t="s">
        <v>54</v>
      </c>
      <c r="AH336" s="83" t="s">
        <v>59</v>
      </c>
      <c r="AI336" s="83" t="s">
        <v>80</v>
      </c>
      <c r="AJ336" s="111">
        <v>0</v>
      </c>
      <c r="AK336" s="111">
        <v>25.4</v>
      </c>
      <c r="AL336" s="111">
        <v>0</v>
      </c>
      <c r="AM336" s="79"/>
      <c r="AN336" s="79"/>
      <c r="AO336" s="18">
        <f t="shared" si="40"/>
        <v>7</v>
      </c>
      <c r="AP336" s="251">
        <f t="shared" ca="1" si="41"/>
        <v>92</v>
      </c>
      <c r="AQ336" s="18" t="str">
        <f t="shared" ca="1" si="42"/>
        <v>Y</v>
      </c>
      <c r="AR336" s="18" t="str">
        <f t="shared" si="45"/>
        <v>Y</v>
      </c>
      <c r="AS336" s="18"/>
      <c r="AT336" s="252" t="s">
        <v>189</v>
      </c>
      <c r="AU336" s="18" t="s">
        <v>54</v>
      </c>
      <c r="AV336" s="252" t="s">
        <v>73</v>
      </c>
      <c r="AW336" s="18" t="str">
        <f t="shared" si="43"/>
        <v>MS+</v>
      </c>
      <c r="AX336" s="253">
        <f t="shared" si="44"/>
        <v>25.4</v>
      </c>
      <c r="AY336" s="258"/>
      <c r="AZ336" s="257"/>
    </row>
    <row r="337" spans="1:52" x14ac:dyDescent="0.25">
      <c r="A337" s="70">
        <v>2010</v>
      </c>
      <c r="B337" s="70">
        <v>4</v>
      </c>
      <c r="C337" s="71" t="s">
        <v>697</v>
      </c>
      <c r="D337" s="87" t="s">
        <v>964</v>
      </c>
      <c r="E337" s="104" t="s">
        <v>965</v>
      </c>
      <c r="F337" s="87" t="s">
        <v>69</v>
      </c>
      <c r="G337" s="86" t="s">
        <v>126</v>
      </c>
      <c r="H337" s="74">
        <v>40135</v>
      </c>
      <c r="I337" s="74">
        <v>40288</v>
      </c>
      <c r="J337" s="75">
        <v>40302</v>
      </c>
      <c r="K337" s="75">
        <v>40315</v>
      </c>
      <c r="L337" s="89">
        <v>40353</v>
      </c>
      <c r="M337" s="101">
        <v>40388</v>
      </c>
      <c r="N337" s="101">
        <v>40478</v>
      </c>
      <c r="O337" s="74">
        <v>40511</v>
      </c>
      <c r="P337" s="74">
        <v>40543</v>
      </c>
      <c r="Q337" s="109" t="s">
        <v>54</v>
      </c>
      <c r="R337" s="109" t="s">
        <v>54</v>
      </c>
      <c r="S337" s="105">
        <v>21</v>
      </c>
      <c r="T337" s="105">
        <v>12</v>
      </c>
      <c r="U337" s="77" t="s">
        <v>55</v>
      </c>
      <c r="V337" s="78">
        <v>1</v>
      </c>
      <c r="W337" s="78">
        <v>1</v>
      </c>
      <c r="X337" s="77" t="s">
        <v>56</v>
      </c>
      <c r="Y337" s="77"/>
      <c r="Z337" s="79" t="s">
        <v>57</v>
      </c>
      <c r="AA337" s="79" t="s">
        <v>57</v>
      </c>
      <c r="AB337" s="81" t="s">
        <v>54</v>
      </c>
      <c r="AC337" s="81" t="s">
        <v>443</v>
      </c>
      <c r="AD337" s="81" t="s">
        <v>106</v>
      </c>
      <c r="AE337" s="81" t="s">
        <v>1865</v>
      </c>
      <c r="AF337" s="77" t="s">
        <v>189</v>
      </c>
      <c r="AG337" s="82" t="s">
        <v>54</v>
      </c>
      <c r="AH337" s="83" t="s">
        <v>80</v>
      </c>
      <c r="AI337" s="83" t="s">
        <v>59</v>
      </c>
      <c r="AJ337" s="111">
        <v>0</v>
      </c>
      <c r="AK337" s="111">
        <v>150</v>
      </c>
      <c r="AL337" s="111">
        <v>0</v>
      </c>
      <c r="AM337" s="79"/>
      <c r="AN337" s="79"/>
      <c r="AO337" s="18">
        <f t="shared" si="40"/>
        <v>6</v>
      </c>
      <c r="AP337" s="251">
        <f t="shared" ca="1" si="41"/>
        <v>93</v>
      </c>
      <c r="AQ337" s="18" t="str">
        <f t="shared" ca="1" si="42"/>
        <v>Y</v>
      </c>
      <c r="AR337" s="18" t="str">
        <f t="shared" si="45"/>
        <v>Y</v>
      </c>
      <c r="AS337" s="18"/>
      <c r="AT337" s="252" t="s">
        <v>189</v>
      </c>
      <c r="AU337" s="18" t="s">
        <v>54</v>
      </c>
      <c r="AV337" s="252" t="s">
        <v>73</v>
      </c>
      <c r="AW337" s="18" t="str">
        <f t="shared" si="43"/>
        <v>MS+</v>
      </c>
      <c r="AX337" s="253">
        <f t="shared" si="44"/>
        <v>150</v>
      </c>
      <c r="AY337" s="258"/>
      <c r="AZ337" s="257"/>
    </row>
    <row r="338" spans="1:52" x14ac:dyDescent="0.25">
      <c r="A338" s="70">
        <v>2010</v>
      </c>
      <c r="B338" s="70">
        <v>4</v>
      </c>
      <c r="C338" s="71" t="s">
        <v>697</v>
      </c>
      <c r="D338" s="87" t="s">
        <v>966</v>
      </c>
      <c r="E338" s="104" t="s">
        <v>967</v>
      </c>
      <c r="F338" s="87" t="s">
        <v>135</v>
      </c>
      <c r="G338" s="86" t="s">
        <v>324</v>
      </c>
      <c r="H338" s="74">
        <v>40238</v>
      </c>
      <c r="I338" s="74">
        <v>40289</v>
      </c>
      <c r="J338" s="75">
        <v>40294</v>
      </c>
      <c r="K338" s="75">
        <v>40303</v>
      </c>
      <c r="L338" s="89">
        <v>40353</v>
      </c>
      <c r="M338" s="101">
        <v>40402</v>
      </c>
      <c r="N338" s="101">
        <v>40498</v>
      </c>
      <c r="O338" s="74">
        <v>40514</v>
      </c>
      <c r="P338" s="74">
        <v>40543</v>
      </c>
      <c r="Q338" s="109" t="s">
        <v>54</v>
      </c>
      <c r="R338" s="109" t="s">
        <v>54</v>
      </c>
      <c r="S338" s="105">
        <v>0</v>
      </c>
      <c r="T338" s="105">
        <v>12</v>
      </c>
      <c r="U338" s="77" t="s">
        <v>55</v>
      </c>
      <c r="V338" s="78">
        <v>1</v>
      </c>
      <c r="W338" s="78">
        <v>1</v>
      </c>
      <c r="X338" s="77" t="s">
        <v>56</v>
      </c>
      <c r="Y338" s="77"/>
      <c r="Z338" s="79" t="s">
        <v>57</v>
      </c>
      <c r="AA338" s="79" t="s">
        <v>57</v>
      </c>
      <c r="AB338" s="80" t="s">
        <v>56</v>
      </c>
      <c r="AC338" s="81"/>
      <c r="AD338" s="81" t="s">
        <v>57</v>
      </c>
      <c r="AE338" s="81" t="s">
        <v>1865</v>
      </c>
      <c r="AF338" s="77" t="s">
        <v>189</v>
      </c>
      <c r="AG338" s="82" t="s">
        <v>54</v>
      </c>
      <c r="AH338" s="83" t="s">
        <v>181</v>
      </c>
      <c r="AI338" s="83" t="s">
        <v>59</v>
      </c>
      <c r="AJ338" s="111">
        <v>0</v>
      </c>
      <c r="AK338" s="111">
        <v>25</v>
      </c>
      <c r="AL338" s="111">
        <v>0</v>
      </c>
      <c r="AM338" s="79"/>
      <c r="AN338" s="79"/>
      <c r="AO338" s="18">
        <f t="shared" si="40"/>
        <v>6</v>
      </c>
      <c r="AP338" s="251">
        <f t="shared" ca="1" si="41"/>
        <v>93</v>
      </c>
      <c r="AQ338" s="18" t="str">
        <f t="shared" ca="1" si="42"/>
        <v>Y</v>
      </c>
      <c r="AR338" s="18" t="str">
        <f t="shared" si="45"/>
        <v>Y</v>
      </c>
      <c r="AS338" s="18"/>
      <c r="AT338" s="252" t="s">
        <v>189</v>
      </c>
      <c r="AU338" s="18" t="s">
        <v>54</v>
      </c>
      <c r="AV338" s="252" t="s">
        <v>73</v>
      </c>
      <c r="AW338" s="18" t="str">
        <f t="shared" si="43"/>
        <v>MS+</v>
      </c>
      <c r="AX338" s="253">
        <f t="shared" si="44"/>
        <v>25</v>
      </c>
      <c r="AY338" s="258"/>
      <c r="AZ338" s="257"/>
    </row>
    <row r="339" spans="1:52" x14ac:dyDescent="0.25">
      <c r="A339" s="70">
        <v>2010</v>
      </c>
      <c r="B339" s="70">
        <v>4</v>
      </c>
      <c r="C339" s="71" t="s">
        <v>697</v>
      </c>
      <c r="D339" s="87" t="s">
        <v>968</v>
      </c>
      <c r="E339" s="104" t="s">
        <v>969</v>
      </c>
      <c r="F339" s="87" t="s">
        <v>52</v>
      </c>
      <c r="G339" s="86" t="s">
        <v>104</v>
      </c>
      <c r="H339" s="74">
        <v>40266</v>
      </c>
      <c r="I339" s="74">
        <v>40287</v>
      </c>
      <c r="J339" s="75">
        <v>40289</v>
      </c>
      <c r="K339" s="75">
        <v>40326</v>
      </c>
      <c r="L339" s="89">
        <v>40358</v>
      </c>
      <c r="M339" s="101">
        <v>40367</v>
      </c>
      <c r="N339" s="101">
        <v>40437</v>
      </c>
      <c r="O339" s="74">
        <v>40445</v>
      </c>
      <c r="P339" s="74">
        <v>40724</v>
      </c>
      <c r="Q339" s="109" t="s">
        <v>54</v>
      </c>
      <c r="R339" s="109" t="s">
        <v>54</v>
      </c>
      <c r="S339" s="105">
        <v>0</v>
      </c>
      <c r="T339" s="105">
        <v>9</v>
      </c>
      <c r="U339" s="77" t="s">
        <v>55</v>
      </c>
      <c r="V339" s="78">
        <v>1</v>
      </c>
      <c r="W339" s="78">
        <v>1</v>
      </c>
      <c r="X339" s="77" t="s">
        <v>56</v>
      </c>
      <c r="Y339" s="77"/>
      <c r="Z339" s="79" t="s">
        <v>57</v>
      </c>
      <c r="AA339" s="79" t="s">
        <v>57</v>
      </c>
      <c r="AB339" s="81" t="s">
        <v>54</v>
      </c>
      <c r="AC339" s="81" t="s">
        <v>452</v>
      </c>
      <c r="AD339" s="81" t="s">
        <v>106</v>
      </c>
      <c r="AE339" s="81" t="s">
        <v>1865</v>
      </c>
      <c r="AF339" s="77" t="s">
        <v>189</v>
      </c>
      <c r="AG339" s="82" t="s">
        <v>54</v>
      </c>
      <c r="AH339" s="83" t="s">
        <v>59</v>
      </c>
      <c r="AI339" s="83" t="s">
        <v>60</v>
      </c>
      <c r="AJ339" s="111">
        <v>0</v>
      </c>
      <c r="AK339" s="111">
        <v>90</v>
      </c>
      <c r="AL339" s="111">
        <v>0</v>
      </c>
      <c r="AM339" s="79"/>
      <c r="AN339" s="79"/>
      <c r="AO339" s="18">
        <f t="shared" si="40"/>
        <v>12</v>
      </c>
      <c r="AP339" s="251">
        <f t="shared" ca="1" si="41"/>
        <v>87</v>
      </c>
      <c r="AQ339" s="18" t="str">
        <f t="shared" ca="1" si="42"/>
        <v>Y</v>
      </c>
      <c r="AR339" s="18" t="str">
        <f t="shared" si="45"/>
        <v>Y</v>
      </c>
      <c r="AS339" s="18"/>
      <c r="AT339" s="252" t="s">
        <v>189</v>
      </c>
      <c r="AU339" s="18" t="s">
        <v>54</v>
      </c>
      <c r="AV339" s="252" t="s">
        <v>61</v>
      </c>
      <c r="AW339" s="18">
        <f t="shared" si="43"/>
        <v>0</v>
      </c>
      <c r="AX339" s="253">
        <f t="shared" si="44"/>
        <v>90</v>
      </c>
      <c r="AY339" s="258"/>
      <c r="AZ339" s="257"/>
    </row>
    <row r="340" spans="1:52" x14ac:dyDescent="0.25">
      <c r="A340" s="70">
        <v>2010</v>
      </c>
      <c r="B340" s="70">
        <v>4</v>
      </c>
      <c r="C340" s="71" t="s">
        <v>697</v>
      </c>
      <c r="D340" s="87" t="s">
        <v>970</v>
      </c>
      <c r="E340" s="104" t="s">
        <v>971</v>
      </c>
      <c r="F340" s="87" t="s">
        <v>52</v>
      </c>
      <c r="G340" s="86" t="s">
        <v>742</v>
      </c>
      <c r="H340" s="74">
        <v>40205</v>
      </c>
      <c r="I340" s="74">
        <v>40266</v>
      </c>
      <c r="J340" s="75">
        <v>40283</v>
      </c>
      <c r="K340" s="75">
        <v>40303</v>
      </c>
      <c r="L340" s="89">
        <v>40358</v>
      </c>
      <c r="M340" s="101">
        <v>40378</v>
      </c>
      <c r="N340" s="101">
        <v>40395</v>
      </c>
      <c r="O340" s="74">
        <v>40527</v>
      </c>
      <c r="P340" s="74">
        <v>40543</v>
      </c>
      <c r="Q340" s="109" t="s">
        <v>54</v>
      </c>
      <c r="R340" s="109" t="s">
        <v>54</v>
      </c>
      <c r="S340" s="105">
        <v>7</v>
      </c>
      <c r="T340" s="105">
        <v>11</v>
      </c>
      <c r="U340" s="77" t="s">
        <v>55</v>
      </c>
      <c r="V340" s="78">
        <v>1</v>
      </c>
      <c r="W340" s="78">
        <v>1</v>
      </c>
      <c r="X340" s="77" t="s">
        <v>56</v>
      </c>
      <c r="Y340" s="77"/>
      <c r="Z340" s="79" t="s">
        <v>54</v>
      </c>
      <c r="AA340" s="79" t="s">
        <v>57</v>
      </c>
      <c r="AB340" s="80" t="s">
        <v>56</v>
      </c>
      <c r="AC340" s="81" t="s">
        <v>743</v>
      </c>
      <c r="AD340" s="81" t="s">
        <v>149</v>
      </c>
      <c r="AE340" s="81" t="s">
        <v>1865</v>
      </c>
      <c r="AF340" s="77" t="s">
        <v>189</v>
      </c>
      <c r="AG340" s="82" t="s">
        <v>54</v>
      </c>
      <c r="AH340" s="83" t="s">
        <v>59</v>
      </c>
      <c r="AI340" s="83" t="s">
        <v>59</v>
      </c>
      <c r="AJ340" s="111">
        <v>0</v>
      </c>
      <c r="AK340" s="111">
        <v>6</v>
      </c>
      <c r="AL340" s="111">
        <v>0</v>
      </c>
      <c r="AM340" s="79"/>
      <c r="AN340" s="79"/>
      <c r="AO340" s="18">
        <f t="shared" si="40"/>
        <v>6</v>
      </c>
      <c r="AP340" s="251">
        <f t="shared" ca="1" si="41"/>
        <v>93</v>
      </c>
      <c r="AQ340" s="18" t="str">
        <f t="shared" ca="1" si="42"/>
        <v>Y</v>
      </c>
      <c r="AR340" s="18" t="str">
        <f t="shared" si="45"/>
        <v>Y</v>
      </c>
      <c r="AS340" s="18"/>
      <c r="AT340" s="252" t="s">
        <v>189</v>
      </c>
      <c r="AU340" s="18" t="s">
        <v>54</v>
      </c>
      <c r="AV340" s="252" t="s">
        <v>73</v>
      </c>
      <c r="AW340" s="18" t="str">
        <f t="shared" si="43"/>
        <v>MS+</v>
      </c>
      <c r="AX340" s="253">
        <f t="shared" si="44"/>
        <v>6</v>
      </c>
      <c r="AY340" s="258"/>
      <c r="AZ340" s="257"/>
    </row>
    <row r="341" spans="1:52" x14ac:dyDescent="0.25">
      <c r="A341" s="70">
        <v>2011</v>
      </c>
      <c r="B341" s="70">
        <v>1</v>
      </c>
      <c r="C341" s="71" t="s">
        <v>697</v>
      </c>
      <c r="D341" s="87" t="s">
        <v>972</v>
      </c>
      <c r="E341" s="104" t="s">
        <v>973</v>
      </c>
      <c r="F341" s="87" t="s">
        <v>130</v>
      </c>
      <c r="G341" s="86" t="s">
        <v>686</v>
      </c>
      <c r="H341" s="74">
        <v>40163</v>
      </c>
      <c r="I341" s="74">
        <v>40274</v>
      </c>
      <c r="J341" s="75">
        <v>40322</v>
      </c>
      <c r="K341" s="75">
        <v>40323</v>
      </c>
      <c r="L341" s="89">
        <v>40360</v>
      </c>
      <c r="M341" s="101">
        <v>40458</v>
      </c>
      <c r="N341" s="101">
        <v>40532</v>
      </c>
      <c r="O341" s="74">
        <v>40546</v>
      </c>
      <c r="P341" s="74">
        <v>40724</v>
      </c>
      <c r="Q341" s="109" t="s">
        <v>54</v>
      </c>
      <c r="R341" s="109" t="s">
        <v>54</v>
      </c>
      <c r="S341" s="105">
        <v>7</v>
      </c>
      <c r="T341" s="105">
        <v>8</v>
      </c>
      <c r="U341" s="77" t="s">
        <v>66</v>
      </c>
      <c r="V341" s="78">
        <v>1</v>
      </c>
      <c r="W341" s="78">
        <v>1</v>
      </c>
      <c r="X341" s="77" t="s">
        <v>56</v>
      </c>
      <c r="Y341" s="77"/>
      <c r="Z341" s="79" t="s">
        <v>57</v>
      </c>
      <c r="AA341" s="79" t="s">
        <v>57</v>
      </c>
      <c r="AB341" s="80" t="s">
        <v>56</v>
      </c>
      <c r="AC341" s="81"/>
      <c r="AD341" s="81" t="s">
        <v>464</v>
      </c>
      <c r="AE341" s="81" t="s">
        <v>1865</v>
      </c>
      <c r="AF341" s="77" t="s">
        <v>189</v>
      </c>
      <c r="AG341" s="82" t="s">
        <v>54</v>
      </c>
      <c r="AH341" s="83" t="s">
        <v>974</v>
      </c>
      <c r="AI341" s="83" t="s">
        <v>193</v>
      </c>
      <c r="AJ341" s="111">
        <v>50</v>
      </c>
      <c r="AK341" s="111">
        <v>0</v>
      </c>
      <c r="AL341" s="111">
        <v>0</v>
      </c>
      <c r="AM341" s="79"/>
      <c r="AN341" s="79"/>
      <c r="AO341" s="18">
        <f t="shared" si="40"/>
        <v>11</v>
      </c>
      <c r="AP341" s="251">
        <f t="shared" ca="1" si="41"/>
        <v>87</v>
      </c>
      <c r="AQ341" s="18" t="str">
        <f t="shared" ca="1" si="42"/>
        <v>Y</v>
      </c>
      <c r="AR341" s="18" t="str">
        <f t="shared" si="45"/>
        <v>Y</v>
      </c>
      <c r="AS341" s="18"/>
      <c r="AT341" s="252" t="s">
        <v>189</v>
      </c>
      <c r="AU341" s="18" t="s">
        <v>54</v>
      </c>
      <c r="AV341" s="252" t="s">
        <v>61</v>
      </c>
      <c r="AW341" s="18">
        <f t="shared" si="43"/>
        <v>0</v>
      </c>
      <c r="AX341" s="253">
        <f t="shared" si="44"/>
        <v>50</v>
      </c>
      <c r="AY341" s="258">
        <v>0</v>
      </c>
      <c r="AZ341" s="257">
        <v>0</v>
      </c>
    </row>
    <row r="342" spans="1:52" x14ac:dyDescent="0.25">
      <c r="A342" s="70">
        <v>2011</v>
      </c>
      <c r="B342" s="70">
        <v>1</v>
      </c>
      <c r="C342" s="71" t="s">
        <v>697</v>
      </c>
      <c r="D342" s="87" t="s">
        <v>975</v>
      </c>
      <c r="E342" s="104" t="s">
        <v>976</v>
      </c>
      <c r="F342" s="87" t="s">
        <v>64</v>
      </c>
      <c r="G342" s="86" t="s">
        <v>115</v>
      </c>
      <c r="H342" s="74">
        <v>40163</v>
      </c>
      <c r="I342" s="74">
        <v>40211</v>
      </c>
      <c r="J342" s="75">
        <v>40218</v>
      </c>
      <c r="K342" s="75">
        <v>40323</v>
      </c>
      <c r="L342" s="89">
        <v>40360</v>
      </c>
      <c r="M342" s="101">
        <v>40410</v>
      </c>
      <c r="N342" s="101">
        <v>40417</v>
      </c>
      <c r="O342" s="74">
        <v>40870</v>
      </c>
      <c r="P342" s="74">
        <v>41455</v>
      </c>
      <c r="Q342" s="109" t="s">
        <v>54</v>
      </c>
      <c r="R342" s="109" t="s">
        <v>54</v>
      </c>
      <c r="S342" s="105">
        <v>17</v>
      </c>
      <c r="T342" s="105">
        <f>10+11</f>
        <v>21</v>
      </c>
      <c r="U342" s="77" t="s">
        <v>66</v>
      </c>
      <c r="V342" s="78">
        <v>2</v>
      </c>
      <c r="W342" s="78">
        <v>2</v>
      </c>
      <c r="X342" s="77" t="s">
        <v>56</v>
      </c>
      <c r="Y342" s="81" t="s">
        <v>213</v>
      </c>
      <c r="Z342" s="79" t="s">
        <v>57</v>
      </c>
      <c r="AA342" s="79" t="s">
        <v>57</v>
      </c>
      <c r="AB342" s="80" t="s">
        <v>56</v>
      </c>
      <c r="AC342" s="81"/>
      <c r="AD342" s="81" t="s">
        <v>57</v>
      </c>
      <c r="AE342" s="81" t="s">
        <v>1865</v>
      </c>
      <c r="AF342" s="77" t="s">
        <v>235</v>
      </c>
      <c r="AG342" s="82" t="s">
        <v>54</v>
      </c>
      <c r="AH342" s="83" t="s">
        <v>79</v>
      </c>
      <c r="AI342" s="83" t="s">
        <v>59</v>
      </c>
      <c r="AJ342" s="111">
        <v>1045</v>
      </c>
      <c r="AK342" s="111">
        <v>0</v>
      </c>
      <c r="AL342" s="111">
        <v>0</v>
      </c>
      <c r="AM342" s="79"/>
      <c r="AN342" s="79"/>
      <c r="AO342" s="18">
        <f t="shared" si="40"/>
        <v>35</v>
      </c>
      <c r="AP342" s="251">
        <f t="shared" ca="1" si="41"/>
        <v>63</v>
      </c>
      <c r="AQ342" s="18" t="str">
        <f t="shared" ca="1" si="42"/>
        <v>Y</v>
      </c>
      <c r="AR342" s="18" t="str">
        <f t="shared" si="45"/>
        <v>Y</v>
      </c>
      <c r="AS342" s="18"/>
      <c r="AT342" s="252" t="s">
        <v>235</v>
      </c>
      <c r="AU342" s="18" t="s">
        <v>54</v>
      </c>
      <c r="AV342" s="252" t="s">
        <v>73</v>
      </c>
      <c r="AW342" s="18" t="str">
        <f t="shared" si="43"/>
        <v>MS+</v>
      </c>
      <c r="AX342" s="253">
        <f t="shared" si="44"/>
        <v>1045</v>
      </c>
      <c r="AY342" s="258">
        <v>0</v>
      </c>
      <c r="AZ342" s="257">
        <v>0</v>
      </c>
    </row>
    <row r="343" spans="1:52" x14ac:dyDescent="0.25">
      <c r="A343" s="70">
        <v>2011</v>
      </c>
      <c r="B343" s="70">
        <v>1</v>
      </c>
      <c r="C343" s="71" t="s">
        <v>697</v>
      </c>
      <c r="D343" s="87" t="s">
        <v>977</v>
      </c>
      <c r="E343" s="104" t="s">
        <v>978</v>
      </c>
      <c r="F343" s="87" t="s">
        <v>135</v>
      </c>
      <c r="G343" s="86" t="s">
        <v>163</v>
      </c>
      <c r="H343" s="74">
        <v>40262</v>
      </c>
      <c r="I343" s="74">
        <v>40311</v>
      </c>
      <c r="J343" s="75">
        <v>40312</v>
      </c>
      <c r="K343" s="75">
        <v>40322</v>
      </c>
      <c r="L343" s="89">
        <v>40388</v>
      </c>
      <c r="M343" s="101">
        <v>40402</v>
      </c>
      <c r="N343" s="101">
        <v>40444</v>
      </c>
      <c r="O343" s="74">
        <v>40448</v>
      </c>
      <c r="P343" s="74">
        <v>40633</v>
      </c>
      <c r="Q343" s="109" t="s">
        <v>54</v>
      </c>
      <c r="R343" s="109" t="s">
        <v>54</v>
      </c>
      <c r="S343" s="105">
        <v>0</v>
      </c>
      <c r="T343" s="105">
        <v>18</v>
      </c>
      <c r="U343" s="81" t="s">
        <v>78</v>
      </c>
      <c r="V343" s="78">
        <v>1</v>
      </c>
      <c r="W343" s="78">
        <v>1</v>
      </c>
      <c r="X343" s="77" t="s">
        <v>56</v>
      </c>
      <c r="Y343" s="77"/>
      <c r="Z343" s="79" t="s">
        <v>54</v>
      </c>
      <c r="AA343" s="79" t="s">
        <v>57</v>
      </c>
      <c r="AB343" s="80" t="s">
        <v>56</v>
      </c>
      <c r="AC343" s="81" t="s">
        <v>768</v>
      </c>
      <c r="AD343" s="81" t="s">
        <v>106</v>
      </c>
      <c r="AE343" s="81" t="s">
        <v>1865</v>
      </c>
      <c r="AF343" s="77" t="s">
        <v>189</v>
      </c>
      <c r="AG343" s="82" t="s">
        <v>54</v>
      </c>
      <c r="AH343" s="83" t="s">
        <v>59</v>
      </c>
      <c r="AI343" s="83" t="s">
        <v>59</v>
      </c>
      <c r="AJ343" s="111">
        <v>10</v>
      </c>
      <c r="AK343" s="111">
        <v>40</v>
      </c>
      <c r="AL343" s="111">
        <v>0</v>
      </c>
      <c r="AM343" s="79"/>
      <c r="AN343" s="79"/>
      <c r="AO343" s="18">
        <f t="shared" si="40"/>
        <v>8</v>
      </c>
      <c r="AP343" s="251">
        <f t="shared" ca="1" si="41"/>
        <v>90</v>
      </c>
      <c r="AQ343" s="18" t="str">
        <f t="shared" ca="1" si="42"/>
        <v>Y</v>
      </c>
      <c r="AR343" s="18" t="str">
        <f t="shared" si="45"/>
        <v>Y</v>
      </c>
      <c r="AS343" s="18"/>
      <c r="AT343" s="252" t="s">
        <v>189</v>
      </c>
      <c r="AU343" s="18" t="s">
        <v>54</v>
      </c>
      <c r="AV343" s="252" t="s">
        <v>73</v>
      </c>
      <c r="AW343" s="18" t="str">
        <f t="shared" si="43"/>
        <v>MS+</v>
      </c>
      <c r="AX343" s="253">
        <f t="shared" si="44"/>
        <v>50</v>
      </c>
      <c r="AY343" s="258">
        <v>0</v>
      </c>
      <c r="AZ343" s="257">
        <v>0</v>
      </c>
    </row>
    <row r="344" spans="1:52" x14ac:dyDescent="0.25">
      <c r="A344" s="70">
        <v>2011</v>
      </c>
      <c r="B344" s="70">
        <v>1</v>
      </c>
      <c r="C344" s="71" t="s">
        <v>697</v>
      </c>
      <c r="D344" s="87" t="s">
        <v>979</v>
      </c>
      <c r="E344" s="104" t="s">
        <v>980</v>
      </c>
      <c r="F344" s="87" t="s">
        <v>64</v>
      </c>
      <c r="G344" s="86" t="s">
        <v>366</v>
      </c>
      <c r="H344" s="74">
        <v>40332</v>
      </c>
      <c r="I344" s="74">
        <v>40351</v>
      </c>
      <c r="J344" s="75">
        <v>40354</v>
      </c>
      <c r="K344" s="75">
        <v>40361</v>
      </c>
      <c r="L344" s="89">
        <v>40395</v>
      </c>
      <c r="M344" s="101">
        <v>40400</v>
      </c>
      <c r="N344" s="101">
        <v>40413</v>
      </c>
      <c r="O344" s="74">
        <v>40414</v>
      </c>
      <c r="P344" s="74">
        <v>40816</v>
      </c>
      <c r="Q344" s="109" t="s">
        <v>54</v>
      </c>
      <c r="R344" s="109" t="s">
        <v>54</v>
      </c>
      <c r="S344" s="105">
        <v>0</v>
      </c>
      <c r="T344" s="105">
        <v>9</v>
      </c>
      <c r="U344" s="77" t="s">
        <v>55</v>
      </c>
      <c r="V344" s="78">
        <v>1</v>
      </c>
      <c r="W344" s="78">
        <v>1</v>
      </c>
      <c r="X344" s="77" t="s">
        <v>56</v>
      </c>
      <c r="Y344" s="77"/>
      <c r="Z344" s="79" t="s">
        <v>54</v>
      </c>
      <c r="AA344" s="79" t="s">
        <v>57</v>
      </c>
      <c r="AB344" s="80" t="s">
        <v>56</v>
      </c>
      <c r="AC344" s="81"/>
      <c r="AD344" s="81" t="s">
        <v>57</v>
      </c>
      <c r="AE344" s="81" t="s">
        <v>1865</v>
      </c>
      <c r="AF344" s="77" t="s">
        <v>189</v>
      </c>
      <c r="AG344" s="82" t="s">
        <v>54</v>
      </c>
      <c r="AH344" s="83" t="s">
        <v>261</v>
      </c>
      <c r="AI344" s="83" t="s">
        <v>80</v>
      </c>
      <c r="AJ344" s="111">
        <v>0</v>
      </c>
      <c r="AK344" s="111">
        <v>30</v>
      </c>
      <c r="AL344" s="111">
        <v>0</v>
      </c>
      <c r="AM344" s="79"/>
      <c r="AN344" s="79"/>
      <c r="AO344" s="18">
        <f t="shared" si="40"/>
        <v>13</v>
      </c>
      <c r="AP344" s="251">
        <f t="shared" ca="1" si="41"/>
        <v>84</v>
      </c>
      <c r="AQ344" s="18" t="str">
        <f t="shared" ca="1" si="42"/>
        <v>Y</v>
      </c>
      <c r="AR344" s="18" t="str">
        <f t="shared" si="45"/>
        <v>Y</v>
      </c>
      <c r="AS344" s="18"/>
      <c r="AT344" s="252" t="s">
        <v>189</v>
      </c>
      <c r="AU344" s="18" t="s">
        <v>54</v>
      </c>
      <c r="AV344" s="252" t="s">
        <v>73</v>
      </c>
      <c r="AW344" s="18" t="str">
        <f t="shared" si="43"/>
        <v>MS+</v>
      </c>
      <c r="AX344" s="253">
        <f t="shared" si="44"/>
        <v>30</v>
      </c>
      <c r="AY344" s="258">
        <v>0</v>
      </c>
      <c r="AZ344" s="257">
        <v>0</v>
      </c>
    </row>
    <row r="345" spans="1:52" x14ac:dyDescent="0.25">
      <c r="A345" s="70">
        <v>2011</v>
      </c>
      <c r="B345" s="70">
        <v>1</v>
      </c>
      <c r="C345" s="71" t="s">
        <v>697</v>
      </c>
      <c r="D345" s="107" t="s">
        <v>981</v>
      </c>
      <c r="E345" s="104" t="s">
        <v>982</v>
      </c>
      <c r="F345" s="87" t="s">
        <v>64</v>
      </c>
      <c r="G345" s="86" t="s">
        <v>65</v>
      </c>
      <c r="H345" s="74">
        <v>40336</v>
      </c>
      <c r="I345" s="74">
        <v>40345</v>
      </c>
      <c r="J345" s="75">
        <v>40359</v>
      </c>
      <c r="K345" s="75">
        <v>40359</v>
      </c>
      <c r="L345" s="89">
        <v>40395</v>
      </c>
      <c r="M345" s="101">
        <v>40435</v>
      </c>
      <c r="N345" s="101">
        <v>40444</v>
      </c>
      <c r="O345" s="74">
        <v>40473</v>
      </c>
      <c r="P345" s="74">
        <v>41639</v>
      </c>
      <c r="Q345" s="109" t="s">
        <v>54</v>
      </c>
      <c r="R345" s="109" t="s">
        <v>54</v>
      </c>
      <c r="S345" s="105">
        <v>0</v>
      </c>
      <c r="T345" s="105">
        <v>7</v>
      </c>
      <c r="U345" s="77" t="s">
        <v>66</v>
      </c>
      <c r="V345" s="78">
        <v>1</v>
      </c>
      <c r="W345" s="78">
        <v>1</v>
      </c>
      <c r="X345" s="77" t="s">
        <v>56</v>
      </c>
      <c r="Y345" s="77"/>
      <c r="Z345" s="79" t="s">
        <v>57</v>
      </c>
      <c r="AA345" s="79" t="s">
        <v>57</v>
      </c>
      <c r="AB345" s="80" t="s">
        <v>56</v>
      </c>
      <c r="AC345" s="81" t="s">
        <v>667</v>
      </c>
      <c r="AD345" s="81" t="s">
        <v>149</v>
      </c>
      <c r="AE345" s="81" t="s">
        <v>1865</v>
      </c>
      <c r="AF345" s="77" t="s">
        <v>189</v>
      </c>
      <c r="AG345" s="82" t="s">
        <v>54</v>
      </c>
      <c r="AH345" s="83" t="s">
        <v>59</v>
      </c>
      <c r="AI345" s="108" t="s">
        <v>59</v>
      </c>
      <c r="AJ345" s="111">
        <v>75</v>
      </c>
      <c r="AK345" s="111">
        <v>0</v>
      </c>
      <c r="AL345" s="111">
        <v>0</v>
      </c>
      <c r="AM345" s="79"/>
      <c r="AN345" s="79"/>
      <c r="AO345" s="18">
        <f t="shared" si="40"/>
        <v>40</v>
      </c>
      <c r="AP345" s="251">
        <f t="shared" ca="1" si="41"/>
        <v>57</v>
      </c>
      <c r="AQ345" s="18" t="str">
        <f t="shared" ca="1" si="42"/>
        <v>Y</v>
      </c>
      <c r="AR345" s="18" t="str">
        <f t="shared" si="45"/>
        <v>Y</v>
      </c>
      <c r="AS345" s="18"/>
      <c r="AT345" s="252" t="s">
        <v>189</v>
      </c>
      <c r="AU345" s="18" t="s">
        <v>54</v>
      </c>
      <c r="AV345" s="252" t="s">
        <v>73</v>
      </c>
      <c r="AW345" s="18" t="str">
        <f t="shared" si="43"/>
        <v>MS+</v>
      </c>
      <c r="AX345" s="253">
        <f t="shared" si="44"/>
        <v>75</v>
      </c>
      <c r="AY345" s="258">
        <v>0</v>
      </c>
      <c r="AZ345" s="257">
        <v>0</v>
      </c>
    </row>
    <row r="346" spans="1:52" x14ac:dyDescent="0.25">
      <c r="A346" s="70">
        <v>2011</v>
      </c>
      <c r="B346" s="70">
        <v>1</v>
      </c>
      <c r="C346" s="71" t="s">
        <v>697</v>
      </c>
      <c r="D346" s="87" t="s">
        <v>983</v>
      </c>
      <c r="E346" s="104" t="s">
        <v>984</v>
      </c>
      <c r="F346" s="87" t="s">
        <v>64</v>
      </c>
      <c r="G346" s="86" t="s">
        <v>65</v>
      </c>
      <c r="H346" s="74">
        <v>40343</v>
      </c>
      <c r="I346" s="74">
        <v>40359</v>
      </c>
      <c r="J346" s="75">
        <v>40365</v>
      </c>
      <c r="K346" s="75">
        <v>40374</v>
      </c>
      <c r="L346" s="89">
        <v>40416</v>
      </c>
      <c r="M346" s="101">
        <v>40444</v>
      </c>
      <c r="N346" s="101">
        <v>40476</v>
      </c>
      <c r="O346" s="101">
        <v>40494</v>
      </c>
      <c r="P346" s="101">
        <v>40908</v>
      </c>
      <c r="Q346" s="109" t="s">
        <v>54</v>
      </c>
      <c r="R346" s="109" t="s">
        <v>54</v>
      </c>
      <c r="S346" s="105">
        <v>3</v>
      </c>
      <c r="T346" s="105">
        <v>10</v>
      </c>
      <c r="U346" s="77" t="s">
        <v>66</v>
      </c>
      <c r="V346" s="78">
        <v>1</v>
      </c>
      <c r="W346" s="78">
        <v>1</v>
      </c>
      <c r="X346" s="77" t="s">
        <v>56</v>
      </c>
      <c r="Y346" s="77"/>
      <c r="Z346" s="79" t="s">
        <v>57</v>
      </c>
      <c r="AA346" s="79" t="s">
        <v>57</v>
      </c>
      <c r="AB346" s="80" t="s">
        <v>56</v>
      </c>
      <c r="AC346" s="81" t="s">
        <v>354</v>
      </c>
      <c r="AD346" s="81" t="s">
        <v>149</v>
      </c>
      <c r="AE346" s="81" t="s">
        <v>1865</v>
      </c>
      <c r="AF346" s="77" t="s">
        <v>189</v>
      </c>
      <c r="AG346" s="82" t="s">
        <v>54</v>
      </c>
      <c r="AH346" s="83" t="s">
        <v>59</v>
      </c>
      <c r="AI346" s="83" t="s">
        <v>59</v>
      </c>
      <c r="AJ346" s="111">
        <v>100</v>
      </c>
      <c r="AK346" s="111">
        <v>0</v>
      </c>
      <c r="AL346" s="111">
        <v>0</v>
      </c>
      <c r="AM346" s="79"/>
      <c r="AN346" s="79"/>
      <c r="AO346" s="18">
        <f t="shared" si="40"/>
        <v>16</v>
      </c>
      <c r="AP346" s="251">
        <f t="shared" ca="1" si="41"/>
        <v>81</v>
      </c>
      <c r="AQ346" s="18" t="str">
        <f t="shared" ca="1" si="42"/>
        <v>Y</v>
      </c>
      <c r="AR346" s="18" t="str">
        <f t="shared" si="45"/>
        <v>Y</v>
      </c>
      <c r="AS346" s="18"/>
      <c r="AT346" s="252" t="s">
        <v>189</v>
      </c>
      <c r="AU346" s="18" t="s">
        <v>54</v>
      </c>
      <c r="AV346" s="252" t="s">
        <v>73</v>
      </c>
      <c r="AW346" s="18" t="str">
        <f t="shared" si="43"/>
        <v>MS+</v>
      </c>
      <c r="AX346" s="253">
        <f t="shared" si="44"/>
        <v>100</v>
      </c>
      <c r="AY346" s="258">
        <v>0</v>
      </c>
      <c r="AZ346" s="257">
        <v>0</v>
      </c>
    </row>
    <row r="347" spans="1:52" x14ac:dyDescent="0.25">
      <c r="A347" s="70">
        <v>2011</v>
      </c>
      <c r="B347" s="70">
        <v>1</v>
      </c>
      <c r="C347" s="71" t="s">
        <v>697</v>
      </c>
      <c r="D347" s="87" t="s">
        <v>985</v>
      </c>
      <c r="E347" s="104" t="s">
        <v>986</v>
      </c>
      <c r="F347" s="87" t="s">
        <v>130</v>
      </c>
      <c r="G347" s="86" t="s">
        <v>559</v>
      </c>
      <c r="H347" s="74">
        <v>40339</v>
      </c>
      <c r="I347" s="74">
        <v>40386</v>
      </c>
      <c r="J347" s="75">
        <v>40387</v>
      </c>
      <c r="K347" s="75">
        <v>40402</v>
      </c>
      <c r="L347" s="89">
        <v>40437</v>
      </c>
      <c r="M347" s="101">
        <v>40451</v>
      </c>
      <c r="N347" s="101">
        <v>40451</v>
      </c>
      <c r="O347" s="101">
        <v>40464</v>
      </c>
      <c r="P347" s="101">
        <v>40724</v>
      </c>
      <c r="Q347" s="109" t="s">
        <v>54</v>
      </c>
      <c r="R347" s="109" t="s">
        <v>54</v>
      </c>
      <c r="S347" s="105">
        <v>0</v>
      </c>
      <c r="T347" s="105">
        <v>10</v>
      </c>
      <c r="U347" s="77" t="s">
        <v>546</v>
      </c>
      <c r="V347" s="78">
        <v>1</v>
      </c>
      <c r="W347" s="78">
        <v>1</v>
      </c>
      <c r="X347" s="77" t="s">
        <v>56</v>
      </c>
      <c r="Y347" s="77"/>
      <c r="Z347" s="79" t="s">
        <v>54</v>
      </c>
      <c r="AA347" s="79" t="s">
        <v>57</v>
      </c>
      <c r="AB347" s="80" t="s">
        <v>56</v>
      </c>
      <c r="AC347" s="81"/>
      <c r="AD347" s="81" t="s">
        <v>57</v>
      </c>
      <c r="AE347" s="81" t="s">
        <v>1865</v>
      </c>
      <c r="AF347" s="77" t="s">
        <v>189</v>
      </c>
      <c r="AG347" s="82" t="s">
        <v>54</v>
      </c>
      <c r="AH347" s="83" t="s">
        <v>80</v>
      </c>
      <c r="AI347" s="83" t="s">
        <v>80</v>
      </c>
      <c r="AJ347" s="111">
        <v>0</v>
      </c>
      <c r="AK347" s="111">
        <v>0</v>
      </c>
      <c r="AL347" s="111">
        <v>40</v>
      </c>
      <c r="AM347" s="79"/>
      <c r="AN347" s="79"/>
      <c r="AO347" s="18">
        <f t="shared" si="40"/>
        <v>9</v>
      </c>
      <c r="AP347" s="251">
        <f t="shared" ca="1" si="41"/>
        <v>87</v>
      </c>
      <c r="AQ347" s="18" t="str">
        <f t="shared" ca="1" si="42"/>
        <v>Y</v>
      </c>
      <c r="AR347" s="18" t="str">
        <f t="shared" si="45"/>
        <v>Y</v>
      </c>
      <c r="AS347" s="185"/>
      <c r="AT347" s="252" t="s">
        <v>189</v>
      </c>
      <c r="AU347" s="18" t="s">
        <v>54</v>
      </c>
      <c r="AV347" s="252" t="s">
        <v>73</v>
      </c>
      <c r="AW347" s="18" t="str">
        <f t="shared" si="43"/>
        <v>MS+</v>
      </c>
      <c r="AX347" s="253">
        <f t="shared" si="44"/>
        <v>40</v>
      </c>
      <c r="AY347" s="258"/>
      <c r="AZ347" s="257"/>
    </row>
    <row r="348" spans="1:52" x14ac:dyDescent="0.25">
      <c r="A348" s="70">
        <v>2011</v>
      </c>
      <c r="B348" s="70">
        <v>1</v>
      </c>
      <c r="C348" s="71" t="s">
        <v>697</v>
      </c>
      <c r="D348" s="87" t="s">
        <v>987</v>
      </c>
      <c r="E348" s="104" t="s">
        <v>988</v>
      </c>
      <c r="F348" s="87" t="s">
        <v>52</v>
      </c>
      <c r="G348" s="86" t="s">
        <v>338</v>
      </c>
      <c r="H348" s="74">
        <v>40287</v>
      </c>
      <c r="I348" s="74">
        <v>40308</v>
      </c>
      <c r="J348" s="75">
        <v>40339</v>
      </c>
      <c r="K348" s="75">
        <v>40407</v>
      </c>
      <c r="L348" s="89">
        <v>40438</v>
      </c>
      <c r="M348" s="101">
        <v>40460</v>
      </c>
      <c r="N348" s="101">
        <v>40505</v>
      </c>
      <c r="O348" s="101">
        <v>40987</v>
      </c>
      <c r="P348" s="101">
        <v>40998</v>
      </c>
      <c r="Q348" s="109" t="s">
        <v>54</v>
      </c>
      <c r="R348" s="109" t="s">
        <v>54</v>
      </c>
      <c r="S348" s="105">
        <v>0</v>
      </c>
      <c r="T348" s="105">
        <f>7+9</f>
        <v>16</v>
      </c>
      <c r="U348" s="77" t="s">
        <v>55</v>
      </c>
      <c r="V348" s="78">
        <v>2</v>
      </c>
      <c r="W348" s="78">
        <v>2</v>
      </c>
      <c r="X348" s="77" t="s">
        <v>56</v>
      </c>
      <c r="Y348" s="77"/>
      <c r="Z348" s="79" t="s">
        <v>54</v>
      </c>
      <c r="AA348" s="79" t="s">
        <v>57</v>
      </c>
      <c r="AB348" s="80" t="s">
        <v>56</v>
      </c>
      <c r="AC348" s="81"/>
      <c r="AD348" s="81" t="s">
        <v>57</v>
      </c>
      <c r="AE348" s="81" t="s">
        <v>1865</v>
      </c>
      <c r="AF348" s="77" t="s">
        <v>235</v>
      </c>
      <c r="AG348" s="82" t="s">
        <v>54</v>
      </c>
      <c r="AH348" s="83" t="s">
        <v>80</v>
      </c>
      <c r="AI348" s="83" t="s">
        <v>60</v>
      </c>
      <c r="AJ348" s="111">
        <v>0</v>
      </c>
      <c r="AK348" s="111">
        <v>8.8000000000000007</v>
      </c>
      <c r="AL348" s="111">
        <v>0</v>
      </c>
      <c r="AM348" s="79"/>
      <c r="AN348" s="79"/>
      <c r="AO348" s="18">
        <f t="shared" si="40"/>
        <v>18</v>
      </c>
      <c r="AP348" s="251">
        <f t="shared" ca="1" si="41"/>
        <v>78</v>
      </c>
      <c r="AQ348" s="18" t="str">
        <f t="shared" ca="1" si="42"/>
        <v>Y</v>
      </c>
      <c r="AR348" s="18" t="str">
        <f t="shared" si="45"/>
        <v>Y</v>
      </c>
      <c r="AS348" s="18"/>
      <c r="AT348" s="252" t="s">
        <v>235</v>
      </c>
      <c r="AU348" s="18" t="s">
        <v>54</v>
      </c>
      <c r="AV348" s="252" t="s">
        <v>61</v>
      </c>
      <c r="AW348" s="18">
        <f t="shared" si="43"/>
        <v>0</v>
      </c>
      <c r="AX348" s="253">
        <f t="shared" si="44"/>
        <v>8.8000000000000007</v>
      </c>
      <c r="AY348" s="258">
        <v>0</v>
      </c>
      <c r="AZ348" s="257">
        <v>0</v>
      </c>
    </row>
    <row r="349" spans="1:52" x14ac:dyDescent="0.25">
      <c r="A349" s="70">
        <v>2011</v>
      </c>
      <c r="B349" s="70">
        <v>1</v>
      </c>
      <c r="C349" s="71" t="s">
        <v>697</v>
      </c>
      <c r="D349" s="87" t="s">
        <v>989</v>
      </c>
      <c r="E349" s="104" t="s">
        <v>990</v>
      </c>
      <c r="F349" s="87" t="s">
        <v>52</v>
      </c>
      <c r="G349" s="86" t="s">
        <v>155</v>
      </c>
      <c r="H349" s="74">
        <v>40106</v>
      </c>
      <c r="I349" s="74">
        <v>40239</v>
      </c>
      <c r="J349" s="75">
        <v>40246</v>
      </c>
      <c r="K349" s="75">
        <v>40410</v>
      </c>
      <c r="L349" s="89">
        <v>40449</v>
      </c>
      <c r="M349" s="101">
        <v>40459</v>
      </c>
      <c r="N349" s="101">
        <v>40501</v>
      </c>
      <c r="O349" s="101">
        <v>40505</v>
      </c>
      <c r="P349" s="101">
        <v>41152</v>
      </c>
      <c r="Q349" s="109" t="s">
        <v>54</v>
      </c>
      <c r="R349" s="109" t="s">
        <v>54</v>
      </c>
      <c r="S349" s="105">
        <v>0</v>
      </c>
      <c r="T349" s="105">
        <v>10</v>
      </c>
      <c r="U349" s="77" t="s">
        <v>55</v>
      </c>
      <c r="V349" s="78">
        <v>1</v>
      </c>
      <c r="W349" s="78">
        <v>1</v>
      </c>
      <c r="X349" s="77" t="s">
        <v>56</v>
      </c>
      <c r="Y349" s="77"/>
      <c r="Z349" s="79" t="s">
        <v>57</v>
      </c>
      <c r="AA349" s="79" t="s">
        <v>57</v>
      </c>
      <c r="AB349" s="81" t="s">
        <v>54</v>
      </c>
      <c r="AC349" s="81" t="s">
        <v>260</v>
      </c>
      <c r="AD349" s="81" t="s">
        <v>149</v>
      </c>
      <c r="AE349" s="81" t="s">
        <v>1865</v>
      </c>
      <c r="AF349" s="77" t="s">
        <v>189</v>
      </c>
      <c r="AG349" s="82" t="s">
        <v>54</v>
      </c>
      <c r="AH349" s="83" t="s">
        <v>261</v>
      </c>
      <c r="AI349" s="83" t="s">
        <v>60</v>
      </c>
      <c r="AJ349" s="111">
        <v>0</v>
      </c>
      <c r="AK349" s="111">
        <v>115</v>
      </c>
      <c r="AL349" s="111">
        <v>0</v>
      </c>
      <c r="AM349" s="79"/>
      <c r="AN349" s="79"/>
      <c r="AO349" s="18">
        <f t="shared" si="40"/>
        <v>23</v>
      </c>
      <c r="AP349" s="251">
        <f t="shared" ca="1" si="41"/>
        <v>73</v>
      </c>
      <c r="AQ349" s="18" t="str">
        <f t="shared" ca="1" si="42"/>
        <v>Y</v>
      </c>
      <c r="AR349" s="18" t="str">
        <f t="shared" si="45"/>
        <v>Y</v>
      </c>
      <c r="AS349" s="18"/>
      <c r="AT349" s="252" t="s">
        <v>189</v>
      </c>
      <c r="AU349" s="18" t="s">
        <v>54</v>
      </c>
      <c r="AV349" s="252" t="s">
        <v>61</v>
      </c>
      <c r="AW349" s="18">
        <f t="shared" si="43"/>
        <v>0</v>
      </c>
      <c r="AX349" s="253">
        <f t="shared" si="44"/>
        <v>115</v>
      </c>
      <c r="AY349" s="258">
        <v>0</v>
      </c>
      <c r="AZ349" s="257">
        <v>0</v>
      </c>
    </row>
    <row r="350" spans="1:52" x14ac:dyDescent="0.25">
      <c r="A350" s="70">
        <v>2011</v>
      </c>
      <c r="B350" s="70">
        <v>1</v>
      </c>
      <c r="C350" s="71" t="s">
        <v>697</v>
      </c>
      <c r="D350" s="87" t="s">
        <v>991</v>
      </c>
      <c r="E350" s="104" t="s">
        <v>992</v>
      </c>
      <c r="F350" s="87" t="s">
        <v>52</v>
      </c>
      <c r="G350" s="86" t="s">
        <v>486</v>
      </c>
      <c r="H350" s="74">
        <v>40262</v>
      </c>
      <c r="I350" s="74">
        <v>40315</v>
      </c>
      <c r="J350" s="75">
        <v>40324</v>
      </c>
      <c r="K350" s="75">
        <v>40338</v>
      </c>
      <c r="L350" s="89">
        <v>40451</v>
      </c>
      <c r="M350" s="101">
        <v>40477</v>
      </c>
      <c r="N350" s="101">
        <v>40498</v>
      </c>
      <c r="O350" s="101">
        <v>40511</v>
      </c>
      <c r="P350" s="101">
        <v>40724</v>
      </c>
      <c r="Q350" s="109" t="s">
        <v>54</v>
      </c>
      <c r="R350" s="109" t="s">
        <v>54</v>
      </c>
      <c r="S350" s="105">
        <v>1</v>
      </c>
      <c r="T350" s="105">
        <v>3</v>
      </c>
      <c r="U350" s="77" t="s">
        <v>55</v>
      </c>
      <c r="V350" s="78">
        <v>1</v>
      </c>
      <c r="W350" s="78">
        <v>1</v>
      </c>
      <c r="X350" s="77" t="s">
        <v>56</v>
      </c>
      <c r="Y350" s="77"/>
      <c r="Z350" s="79" t="s">
        <v>54</v>
      </c>
      <c r="AA350" s="79" t="s">
        <v>57</v>
      </c>
      <c r="AB350" s="80" t="s">
        <v>56</v>
      </c>
      <c r="AC350" s="77" t="s">
        <v>993</v>
      </c>
      <c r="AD350" s="81" t="s">
        <v>72</v>
      </c>
      <c r="AE350" s="81" t="s">
        <v>1865</v>
      </c>
      <c r="AF350" s="77" t="s">
        <v>189</v>
      </c>
      <c r="AG350" s="82" t="s">
        <v>54</v>
      </c>
      <c r="AH350" s="82" t="s">
        <v>59</v>
      </c>
      <c r="AI350" s="82" t="s">
        <v>80</v>
      </c>
      <c r="AJ350" s="111">
        <v>0</v>
      </c>
      <c r="AK350" s="111">
        <v>11</v>
      </c>
      <c r="AL350" s="111">
        <v>0</v>
      </c>
      <c r="AM350" s="79"/>
      <c r="AN350" s="79"/>
      <c r="AO350" s="18">
        <f t="shared" si="40"/>
        <v>9</v>
      </c>
      <c r="AP350" s="251">
        <f t="shared" ca="1" si="41"/>
        <v>87</v>
      </c>
      <c r="AQ350" s="18" t="str">
        <f t="shared" ca="1" si="42"/>
        <v>Y</v>
      </c>
      <c r="AR350" s="18" t="str">
        <f t="shared" si="45"/>
        <v>Y</v>
      </c>
      <c r="AS350" s="18"/>
      <c r="AT350" s="252" t="s">
        <v>189</v>
      </c>
      <c r="AU350" s="18" t="s">
        <v>54</v>
      </c>
      <c r="AV350" s="252" t="s">
        <v>73</v>
      </c>
      <c r="AW350" s="18" t="str">
        <f t="shared" si="43"/>
        <v>MS+</v>
      </c>
      <c r="AX350" s="253">
        <f t="shared" si="44"/>
        <v>11</v>
      </c>
      <c r="AY350" s="258">
        <v>0</v>
      </c>
      <c r="AZ350" s="257">
        <v>0</v>
      </c>
    </row>
    <row r="351" spans="1:52" x14ac:dyDescent="0.25">
      <c r="A351" s="70">
        <v>2011</v>
      </c>
      <c r="B351" s="70">
        <v>1</v>
      </c>
      <c r="C351" s="71" t="s">
        <v>697</v>
      </c>
      <c r="D351" s="87" t="s">
        <v>994</v>
      </c>
      <c r="E351" s="104" t="s">
        <v>995</v>
      </c>
      <c r="F351" s="87" t="s">
        <v>52</v>
      </c>
      <c r="G351" s="86" t="s">
        <v>222</v>
      </c>
      <c r="H351" s="74">
        <v>39959</v>
      </c>
      <c r="I351" s="74">
        <v>40134</v>
      </c>
      <c r="J351" s="75">
        <v>40275</v>
      </c>
      <c r="K351" s="75">
        <v>40410</v>
      </c>
      <c r="L351" s="89">
        <v>40451</v>
      </c>
      <c r="M351" s="101">
        <v>40506</v>
      </c>
      <c r="N351" s="101">
        <v>40507</v>
      </c>
      <c r="O351" s="101">
        <v>40511</v>
      </c>
      <c r="P351" s="101">
        <v>40999</v>
      </c>
      <c r="Q351" s="109" t="s">
        <v>54</v>
      </c>
      <c r="R351" s="109" t="s">
        <v>54</v>
      </c>
      <c r="S351" s="105">
        <v>16</v>
      </c>
      <c r="T351" s="105">
        <v>11</v>
      </c>
      <c r="U351" s="77" t="s">
        <v>55</v>
      </c>
      <c r="V351" s="78">
        <v>1</v>
      </c>
      <c r="W351" s="78">
        <v>1</v>
      </c>
      <c r="X351" s="77" t="s">
        <v>56</v>
      </c>
      <c r="Y351" s="77"/>
      <c r="Z351" s="79" t="s">
        <v>57</v>
      </c>
      <c r="AA351" s="79" t="s">
        <v>57</v>
      </c>
      <c r="AB351" s="81" t="s">
        <v>54</v>
      </c>
      <c r="AC351" s="81" t="s">
        <v>996</v>
      </c>
      <c r="AD351" s="81" t="s">
        <v>72</v>
      </c>
      <c r="AE351" s="81" t="s">
        <v>1865</v>
      </c>
      <c r="AF351" s="77" t="s">
        <v>189</v>
      </c>
      <c r="AG351" s="82" t="s">
        <v>54</v>
      </c>
      <c r="AH351" s="83" t="s">
        <v>80</v>
      </c>
      <c r="AI351" s="83" t="s">
        <v>80</v>
      </c>
      <c r="AJ351" s="111">
        <v>0</v>
      </c>
      <c r="AK351" s="111">
        <v>100</v>
      </c>
      <c r="AL351" s="111">
        <v>0</v>
      </c>
      <c r="AM351" s="79"/>
      <c r="AN351" s="79"/>
      <c r="AO351" s="18">
        <f t="shared" si="40"/>
        <v>18</v>
      </c>
      <c r="AP351" s="251">
        <f t="shared" ca="1" si="41"/>
        <v>78</v>
      </c>
      <c r="AQ351" s="18" t="str">
        <f t="shared" ca="1" si="42"/>
        <v>Y</v>
      </c>
      <c r="AR351" s="18" t="str">
        <f t="shared" si="45"/>
        <v>Y</v>
      </c>
      <c r="AS351" s="18"/>
      <c r="AT351" s="252" t="s">
        <v>189</v>
      </c>
      <c r="AU351" s="18" t="s">
        <v>54</v>
      </c>
      <c r="AV351" s="252" t="s">
        <v>73</v>
      </c>
      <c r="AW351" s="18" t="str">
        <f t="shared" si="43"/>
        <v>MS+</v>
      </c>
      <c r="AX351" s="253">
        <f t="shared" si="44"/>
        <v>100</v>
      </c>
      <c r="AY351" s="258">
        <v>0</v>
      </c>
      <c r="AZ351" s="257">
        <v>0</v>
      </c>
    </row>
    <row r="352" spans="1:52" x14ac:dyDescent="0.25">
      <c r="A352" s="70">
        <v>2011</v>
      </c>
      <c r="B352" s="70">
        <v>1</v>
      </c>
      <c r="C352" s="71" t="s">
        <v>697</v>
      </c>
      <c r="D352" s="107" t="s">
        <v>997</v>
      </c>
      <c r="E352" s="110" t="s">
        <v>998</v>
      </c>
      <c r="F352" s="87" t="s">
        <v>135</v>
      </c>
      <c r="G352" s="86" t="s">
        <v>999</v>
      </c>
      <c r="H352" s="74">
        <v>39826</v>
      </c>
      <c r="I352" s="74">
        <v>40206</v>
      </c>
      <c r="J352" s="75">
        <v>40217</v>
      </c>
      <c r="K352" s="75">
        <v>40379</v>
      </c>
      <c r="L352" s="89">
        <v>40451</v>
      </c>
      <c r="M352" s="101">
        <v>40613</v>
      </c>
      <c r="N352" s="101">
        <v>40892</v>
      </c>
      <c r="O352" s="101">
        <v>40926</v>
      </c>
      <c r="P352" s="101">
        <v>40939</v>
      </c>
      <c r="Q352" s="109" t="s">
        <v>54</v>
      </c>
      <c r="R352" s="109" t="s">
        <v>54</v>
      </c>
      <c r="S352" s="105">
        <v>0</v>
      </c>
      <c r="T352" s="105">
        <v>8</v>
      </c>
      <c r="U352" s="81" t="s">
        <v>774</v>
      </c>
      <c r="V352" s="78">
        <v>1</v>
      </c>
      <c r="W352" s="78">
        <v>2</v>
      </c>
      <c r="X352" s="77" t="s">
        <v>56</v>
      </c>
      <c r="Y352" s="77"/>
      <c r="Z352" s="79" t="s">
        <v>54</v>
      </c>
      <c r="AA352" s="79" t="s">
        <v>57</v>
      </c>
      <c r="AB352" s="80" t="s">
        <v>56</v>
      </c>
      <c r="AC352" s="81" t="s">
        <v>1000</v>
      </c>
      <c r="AD352" s="81" t="s">
        <v>72</v>
      </c>
      <c r="AE352" s="81" t="s">
        <v>1865</v>
      </c>
      <c r="AF352" s="77" t="s">
        <v>235</v>
      </c>
      <c r="AG352" s="82" t="s">
        <v>54</v>
      </c>
      <c r="AH352" s="83" t="s">
        <v>80</v>
      </c>
      <c r="AI352" s="83" t="s">
        <v>80</v>
      </c>
      <c r="AJ352" s="111">
        <v>0</v>
      </c>
      <c r="AK352" s="111">
        <v>6.3</v>
      </c>
      <c r="AL352" s="111">
        <v>24.6</v>
      </c>
      <c r="AM352" s="79"/>
      <c r="AN352" s="79"/>
      <c r="AO352" s="18">
        <f t="shared" si="40"/>
        <v>16</v>
      </c>
      <c r="AP352" s="251">
        <f t="shared" ca="1" si="41"/>
        <v>80</v>
      </c>
      <c r="AQ352" s="18" t="str">
        <f t="shared" ca="1" si="42"/>
        <v>Y</v>
      </c>
      <c r="AR352" s="18" t="str">
        <f t="shared" si="45"/>
        <v>Y</v>
      </c>
      <c r="AS352" s="18"/>
      <c r="AT352" s="252" t="s">
        <v>235</v>
      </c>
      <c r="AU352" s="18" t="s">
        <v>54</v>
      </c>
      <c r="AV352" s="252" t="s">
        <v>73</v>
      </c>
      <c r="AW352" s="18" t="str">
        <f t="shared" si="43"/>
        <v>MS+</v>
      </c>
      <c r="AX352" s="253">
        <f t="shared" si="44"/>
        <v>30.900000000000002</v>
      </c>
      <c r="AY352" s="258">
        <v>0</v>
      </c>
      <c r="AZ352" s="257">
        <v>0</v>
      </c>
    </row>
    <row r="353" spans="1:52" x14ac:dyDescent="0.25">
      <c r="A353" s="70">
        <v>2011</v>
      </c>
      <c r="B353" s="70">
        <v>2</v>
      </c>
      <c r="C353" s="71" t="s">
        <v>697</v>
      </c>
      <c r="D353" s="107" t="s">
        <v>1001</v>
      </c>
      <c r="E353" s="110" t="s">
        <v>1002</v>
      </c>
      <c r="F353" s="87" t="s">
        <v>64</v>
      </c>
      <c r="G353" s="86" t="s">
        <v>118</v>
      </c>
      <c r="H353" s="74">
        <v>40280</v>
      </c>
      <c r="I353" s="74">
        <v>40352</v>
      </c>
      <c r="J353" s="75">
        <v>40359</v>
      </c>
      <c r="K353" s="75">
        <v>40373</v>
      </c>
      <c r="L353" s="89">
        <v>40465</v>
      </c>
      <c r="M353" s="101">
        <v>40575</v>
      </c>
      <c r="N353" s="101">
        <v>40582</v>
      </c>
      <c r="O353" s="101">
        <v>40589</v>
      </c>
      <c r="P353" s="101">
        <v>40908</v>
      </c>
      <c r="Q353" s="109" t="s">
        <v>54</v>
      </c>
      <c r="R353" s="109" t="s">
        <v>54</v>
      </c>
      <c r="S353" s="105">
        <v>0</v>
      </c>
      <c r="T353" s="105">
        <v>11</v>
      </c>
      <c r="U353" s="77" t="s">
        <v>66</v>
      </c>
      <c r="V353" s="78">
        <v>1</v>
      </c>
      <c r="W353" s="78">
        <v>1</v>
      </c>
      <c r="X353" s="77" t="s">
        <v>56</v>
      </c>
      <c r="Y353" s="77"/>
      <c r="Z353" s="79" t="s">
        <v>57</v>
      </c>
      <c r="AA353" s="79" t="s">
        <v>57</v>
      </c>
      <c r="AB353" s="80" t="s">
        <v>56</v>
      </c>
      <c r="AC353" s="81">
        <v>117</v>
      </c>
      <c r="AD353" s="81" t="s">
        <v>72</v>
      </c>
      <c r="AE353" s="81" t="s">
        <v>1865</v>
      </c>
      <c r="AF353" s="77" t="s">
        <v>189</v>
      </c>
      <c r="AG353" s="82" t="s">
        <v>54</v>
      </c>
      <c r="AH353" s="82"/>
      <c r="AI353" s="82"/>
      <c r="AJ353" s="111">
        <v>100</v>
      </c>
      <c r="AK353" s="111">
        <v>0</v>
      </c>
      <c r="AL353" s="111">
        <v>0</v>
      </c>
      <c r="AM353" s="79"/>
      <c r="AN353" s="79"/>
      <c r="AO353" s="18">
        <f t="shared" si="40"/>
        <v>14</v>
      </c>
      <c r="AP353" s="251">
        <f t="shared" ca="1" si="41"/>
        <v>81</v>
      </c>
      <c r="AQ353" s="18" t="str">
        <f t="shared" ca="1" si="42"/>
        <v>Y</v>
      </c>
      <c r="AR353" s="18" t="str">
        <f t="shared" si="45"/>
        <v>N</v>
      </c>
      <c r="AS353" s="18"/>
      <c r="AT353" s="328" t="s">
        <v>189</v>
      </c>
      <c r="AU353" s="18" t="s">
        <v>100</v>
      </c>
      <c r="AV353" s="252" t="s">
        <v>215</v>
      </c>
      <c r="AW353" s="18">
        <f t="shared" si="43"/>
        <v>0</v>
      </c>
      <c r="AX353" s="253">
        <f t="shared" si="44"/>
        <v>100</v>
      </c>
      <c r="AY353" s="258">
        <v>0</v>
      </c>
      <c r="AZ353" s="257">
        <v>0</v>
      </c>
    </row>
    <row r="354" spans="1:52" x14ac:dyDescent="0.25">
      <c r="A354" s="70">
        <v>2011</v>
      </c>
      <c r="B354" s="70">
        <v>2</v>
      </c>
      <c r="C354" s="71" t="s">
        <v>697</v>
      </c>
      <c r="D354" s="87" t="s">
        <v>1003</v>
      </c>
      <c r="E354" s="104" t="s">
        <v>1004</v>
      </c>
      <c r="F354" s="87" t="s">
        <v>69</v>
      </c>
      <c r="G354" s="86" t="s">
        <v>749</v>
      </c>
      <c r="H354" s="74">
        <v>40233</v>
      </c>
      <c r="I354" s="74">
        <v>40233</v>
      </c>
      <c r="J354" s="75">
        <v>40273</v>
      </c>
      <c r="K354" s="75">
        <v>40305</v>
      </c>
      <c r="L354" s="89">
        <v>40469</v>
      </c>
      <c r="M354" s="101">
        <v>40477</v>
      </c>
      <c r="N354" s="101">
        <v>40600</v>
      </c>
      <c r="O354" s="101">
        <v>40617</v>
      </c>
      <c r="P354" s="101">
        <v>40724</v>
      </c>
      <c r="Q354" s="109" t="s">
        <v>54</v>
      </c>
      <c r="R354" s="109" t="s">
        <v>54</v>
      </c>
      <c r="S354" s="105">
        <v>0</v>
      </c>
      <c r="T354" s="105">
        <v>10</v>
      </c>
      <c r="U354" s="77" t="s">
        <v>55</v>
      </c>
      <c r="V354" s="78">
        <v>1</v>
      </c>
      <c r="W354" s="78">
        <v>1</v>
      </c>
      <c r="X354" s="77" t="s">
        <v>56</v>
      </c>
      <c r="Y354" s="77"/>
      <c r="Z354" s="79" t="s">
        <v>57</v>
      </c>
      <c r="AA354" s="79" t="s">
        <v>57</v>
      </c>
      <c r="AB354" s="80" t="s">
        <v>56</v>
      </c>
      <c r="AC354" s="81"/>
      <c r="AD354" s="81" t="s">
        <v>57</v>
      </c>
      <c r="AE354" s="81" t="s">
        <v>1865</v>
      </c>
      <c r="AF354" s="77" t="s">
        <v>189</v>
      </c>
      <c r="AG354" s="82" t="s">
        <v>54</v>
      </c>
      <c r="AH354" s="83" t="s">
        <v>181</v>
      </c>
      <c r="AI354" s="83" t="s">
        <v>80</v>
      </c>
      <c r="AJ354" s="111">
        <v>0</v>
      </c>
      <c r="AK354" s="111">
        <v>29.7</v>
      </c>
      <c r="AL354" s="111">
        <v>0</v>
      </c>
      <c r="AM354" s="79"/>
      <c r="AN354" s="79"/>
      <c r="AO354" s="18">
        <f t="shared" si="40"/>
        <v>8</v>
      </c>
      <c r="AP354" s="251">
        <f t="shared" ca="1" si="41"/>
        <v>87</v>
      </c>
      <c r="AQ354" s="18" t="str">
        <f t="shared" ca="1" si="42"/>
        <v>Y</v>
      </c>
      <c r="AR354" s="18" t="str">
        <f t="shared" si="45"/>
        <v>Y</v>
      </c>
      <c r="AS354" s="18"/>
      <c r="AT354" s="252" t="s">
        <v>189</v>
      </c>
      <c r="AU354" s="18" t="s">
        <v>54</v>
      </c>
      <c r="AV354" s="252" t="s">
        <v>73</v>
      </c>
      <c r="AW354" s="18" t="str">
        <f t="shared" si="43"/>
        <v>MS+</v>
      </c>
      <c r="AX354" s="253">
        <f t="shared" si="44"/>
        <v>29.7</v>
      </c>
      <c r="AY354" s="258">
        <v>3.3999999999999998E-3</v>
      </c>
      <c r="AZ354" s="257">
        <v>0.10098</v>
      </c>
    </row>
    <row r="355" spans="1:52" x14ac:dyDescent="0.25">
      <c r="A355" s="70">
        <v>2011</v>
      </c>
      <c r="B355" s="70">
        <v>2</v>
      </c>
      <c r="C355" s="71" t="s">
        <v>697</v>
      </c>
      <c r="D355" s="87" t="s">
        <v>1005</v>
      </c>
      <c r="E355" s="104" t="s">
        <v>1006</v>
      </c>
      <c r="F355" s="87" t="s">
        <v>69</v>
      </c>
      <c r="G355" s="86" t="s">
        <v>1007</v>
      </c>
      <c r="H355" s="74">
        <v>40332</v>
      </c>
      <c r="I355" s="74">
        <v>40409</v>
      </c>
      <c r="J355" s="75">
        <v>40417</v>
      </c>
      <c r="K355" s="75">
        <v>40434</v>
      </c>
      <c r="L355" s="89">
        <v>40470</v>
      </c>
      <c r="M355" s="101">
        <v>40470</v>
      </c>
      <c r="N355" s="101">
        <v>40493</v>
      </c>
      <c r="O355" s="101">
        <v>40522</v>
      </c>
      <c r="P355" s="101">
        <v>40724</v>
      </c>
      <c r="Q355" s="109" t="s">
        <v>54</v>
      </c>
      <c r="R355" s="109" t="s">
        <v>54</v>
      </c>
      <c r="S355" s="105">
        <v>0</v>
      </c>
      <c r="T355" s="105">
        <v>5</v>
      </c>
      <c r="U355" s="77" t="s">
        <v>55</v>
      </c>
      <c r="V355" s="78">
        <v>1</v>
      </c>
      <c r="W355" s="78">
        <v>1</v>
      </c>
      <c r="X355" s="77" t="s">
        <v>56</v>
      </c>
      <c r="Y355" s="77"/>
      <c r="Z355" s="79" t="s">
        <v>57</v>
      </c>
      <c r="AA355" s="79" t="s">
        <v>54</v>
      </c>
      <c r="AB355" s="80" t="s">
        <v>56</v>
      </c>
      <c r="AC355" s="81"/>
      <c r="AD355" s="81" t="s">
        <v>57</v>
      </c>
      <c r="AE355" s="81" t="s">
        <v>1865</v>
      </c>
      <c r="AF355" s="77" t="s">
        <v>189</v>
      </c>
      <c r="AG355" s="82" t="s">
        <v>54</v>
      </c>
      <c r="AH355" s="83" t="s">
        <v>59</v>
      </c>
      <c r="AI355" s="83" t="s">
        <v>59</v>
      </c>
      <c r="AJ355" s="111">
        <v>0</v>
      </c>
      <c r="AK355" s="111">
        <v>5</v>
      </c>
      <c r="AL355" s="111">
        <v>0</v>
      </c>
      <c r="AM355" s="79"/>
      <c r="AN355" s="79"/>
      <c r="AO355" s="18">
        <f t="shared" si="40"/>
        <v>8</v>
      </c>
      <c r="AP355" s="251">
        <f t="shared" ca="1" si="41"/>
        <v>87</v>
      </c>
      <c r="AQ355" s="18" t="str">
        <f t="shared" ca="1" si="42"/>
        <v>Y</v>
      </c>
      <c r="AR355" s="18" t="str">
        <f t="shared" si="45"/>
        <v>Y</v>
      </c>
      <c r="AS355" s="18"/>
      <c r="AT355" s="252" t="s">
        <v>189</v>
      </c>
      <c r="AU355" s="18" t="s">
        <v>54</v>
      </c>
      <c r="AV355" s="252" t="s">
        <v>73</v>
      </c>
      <c r="AW355" s="18" t="str">
        <f t="shared" si="43"/>
        <v>MS+</v>
      </c>
      <c r="AX355" s="253">
        <f t="shared" si="44"/>
        <v>5</v>
      </c>
      <c r="AY355" s="258">
        <v>0</v>
      </c>
      <c r="AZ355" s="257">
        <v>0</v>
      </c>
    </row>
    <row r="356" spans="1:52" x14ac:dyDescent="0.25">
      <c r="A356" s="70">
        <v>2011</v>
      </c>
      <c r="B356" s="70">
        <v>2</v>
      </c>
      <c r="C356" s="71" t="s">
        <v>697</v>
      </c>
      <c r="D356" s="87" t="s">
        <v>1008</v>
      </c>
      <c r="E356" s="104" t="s">
        <v>1009</v>
      </c>
      <c r="F356" s="87" t="s">
        <v>64</v>
      </c>
      <c r="G356" s="86" t="s">
        <v>87</v>
      </c>
      <c r="H356" s="74">
        <v>40386</v>
      </c>
      <c r="I356" s="74">
        <v>40434</v>
      </c>
      <c r="J356" s="75">
        <v>40442</v>
      </c>
      <c r="K356" s="75">
        <v>40442</v>
      </c>
      <c r="L356" s="89">
        <v>40491</v>
      </c>
      <c r="M356" s="101">
        <v>40505</v>
      </c>
      <c r="N356" s="101">
        <v>40521</v>
      </c>
      <c r="O356" s="101">
        <v>40527</v>
      </c>
      <c r="P356" s="101">
        <v>40862</v>
      </c>
      <c r="Q356" s="109" t="s">
        <v>54</v>
      </c>
      <c r="R356" s="109" t="s">
        <v>54</v>
      </c>
      <c r="S356" s="105">
        <v>0</v>
      </c>
      <c r="T356" s="105">
        <v>11</v>
      </c>
      <c r="U356" s="77" t="s">
        <v>55</v>
      </c>
      <c r="V356" s="78">
        <v>1</v>
      </c>
      <c r="W356" s="78">
        <v>1</v>
      </c>
      <c r="X356" s="77" t="s">
        <v>56</v>
      </c>
      <c r="Y356" s="77"/>
      <c r="Z356" s="79" t="s">
        <v>57</v>
      </c>
      <c r="AA356" s="79" t="s">
        <v>57</v>
      </c>
      <c r="AB356" s="80" t="s">
        <v>56</v>
      </c>
      <c r="AC356" s="81"/>
      <c r="AD356" s="81" t="s">
        <v>57</v>
      </c>
      <c r="AE356" s="81" t="s">
        <v>1865</v>
      </c>
      <c r="AF356" s="77" t="s">
        <v>189</v>
      </c>
      <c r="AG356" s="82" t="s">
        <v>54</v>
      </c>
      <c r="AH356" s="83" t="s">
        <v>59</v>
      </c>
      <c r="AI356" s="83" t="s">
        <v>80</v>
      </c>
      <c r="AJ356" s="111">
        <v>0</v>
      </c>
      <c r="AK356" s="111">
        <v>74.7</v>
      </c>
      <c r="AL356" s="111">
        <v>0</v>
      </c>
      <c r="AM356" s="79"/>
      <c r="AN356" s="79"/>
      <c r="AO356" s="18">
        <f t="shared" si="40"/>
        <v>12</v>
      </c>
      <c r="AP356" s="251">
        <f t="shared" ca="1" si="41"/>
        <v>82</v>
      </c>
      <c r="AQ356" s="18" t="str">
        <f t="shared" ca="1" si="42"/>
        <v>Y</v>
      </c>
      <c r="AR356" s="18" t="str">
        <f t="shared" si="45"/>
        <v>Y</v>
      </c>
      <c r="AS356" s="18"/>
      <c r="AT356" s="252" t="s">
        <v>189</v>
      </c>
      <c r="AU356" s="18" t="s">
        <v>54</v>
      </c>
      <c r="AV356" s="252" t="s">
        <v>73</v>
      </c>
      <c r="AW356" s="18" t="str">
        <f t="shared" si="43"/>
        <v>MS+</v>
      </c>
      <c r="AX356" s="253">
        <f t="shared" si="44"/>
        <v>74.7</v>
      </c>
      <c r="AY356" s="258">
        <v>0.2</v>
      </c>
      <c r="AZ356" s="257">
        <v>14.94</v>
      </c>
    </row>
    <row r="357" spans="1:52" x14ac:dyDescent="0.25">
      <c r="A357" s="70">
        <v>2011</v>
      </c>
      <c r="B357" s="70">
        <v>2</v>
      </c>
      <c r="C357" s="71" t="s">
        <v>697</v>
      </c>
      <c r="D357" s="87" t="s">
        <v>1010</v>
      </c>
      <c r="E357" s="104" t="s">
        <v>1011</v>
      </c>
      <c r="F357" s="87" t="s">
        <v>69</v>
      </c>
      <c r="G357" s="86" t="s">
        <v>70</v>
      </c>
      <c r="H357" s="74">
        <v>40449</v>
      </c>
      <c r="I357" s="74">
        <v>40449</v>
      </c>
      <c r="J357" s="75">
        <v>40451</v>
      </c>
      <c r="K357" s="75">
        <v>40464</v>
      </c>
      <c r="L357" s="89">
        <v>40500</v>
      </c>
      <c r="M357" s="101">
        <v>40506</v>
      </c>
      <c r="N357" s="101">
        <v>40522</v>
      </c>
      <c r="O357" s="101">
        <v>40533</v>
      </c>
      <c r="P357" s="101">
        <v>40633</v>
      </c>
      <c r="Q357" s="73" t="s">
        <v>54</v>
      </c>
      <c r="R357" s="73" t="s">
        <v>54</v>
      </c>
      <c r="S357" s="105">
        <v>0</v>
      </c>
      <c r="T357" s="105">
        <v>11</v>
      </c>
      <c r="U357" s="77" t="s">
        <v>66</v>
      </c>
      <c r="V357" s="78">
        <v>1</v>
      </c>
      <c r="W357" s="78">
        <v>1</v>
      </c>
      <c r="X357" s="77" t="s">
        <v>56</v>
      </c>
      <c r="Y357" s="77"/>
      <c r="Z357" s="79" t="s">
        <v>57</v>
      </c>
      <c r="AA357" s="79" t="s">
        <v>57</v>
      </c>
      <c r="AB357" s="80" t="s">
        <v>56</v>
      </c>
      <c r="AC357" s="81" t="s">
        <v>489</v>
      </c>
      <c r="AD357" s="81" t="s">
        <v>149</v>
      </c>
      <c r="AE357" s="81" t="s">
        <v>1865</v>
      </c>
      <c r="AF357" s="77" t="s">
        <v>189</v>
      </c>
      <c r="AG357" s="82" t="s">
        <v>54</v>
      </c>
      <c r="AH357" s="83" t="s">
        <v>60</v>
      </c>
      <c r="AI357" s="83" t="s">
        <v>60</v>
      </c>
      <c r="AJ357" s="111">
        <v>200</v>
      </c>
      <c r="AK357" s="111">
        <v>0</v>
      </c>
      <c r="AL357" s="111">
        <v>0</v>
      </c>
      <c r="AM357" s="79"/>
      <c r="AN357" s="79"/>
      <c r="AO357" s="18">
        <f t="shared" si="40"/>
        <v>4</v>
      </c>
      <c r="AP357" s="251">
        <f t="shared" ca="1" si="41"/>
        <v>90</v>
      </c>
      <c r="AQ357" s="18" t="str">
        <f t="shared" ca="1" si="42"/>
        <v>Y</v>
      </c>
      <c r="AR357" s="18" t="str">
        <f t="shared" si="45"/>
        <v>Y</v>
      </c>
      <c r="AS357" s="18"/>
      <c r="AT357" s="252" t="s">
        <v>189</v>
      </c>
      <c r="AU357" s="18" t="s">
        <v>54</v>
      </c>
      <c r="AV357" s="252" t="s">
        <v>61</v>
      </c>
      <c r="AW357" s="18">
        <f t="shared" si="43"/>
        <v>0</v>
      </c>
      <c r="AX357" s="253">
        <f t="shared" si="44"/>
        <v>200</v>
      </c>
      <c r="AY357" s="258">
        <v>0</v>
      </c>
      <c r="AZ357" s="257">
        <v>0</v>
      </c>
    </row>
    <row r="358" spans="1:52" x14ac:dyDescent="0.25">
      <c r="A358" s="70">
        <v>2011</v>
      </c>
      <c r="B358" s="70">
        <v>2</v>
      </c>
      <c r="C358" s="71" t="s">
        <v>697</v>
      </c>
      <c r="D358" s="107" t="s">
        <v>1012</v>
      </c>
      <c r="E358" s="104" t="s">
        <v>1013</v>
      </c>
      <c r="F358" s="87" t="s">
        <v>69</v>
      </c>
      <c r="G358" s="86" t="s">
        <v>70</v>
      </c>
      <c r="H358" s="101">
        <v>40354</v>
      </c>
      <c r="I358" s="74">
        <v>40449</v>
      </c>
      <c r="J358" s="75">
        <v>40464</v>
      </c>
      <c r="K358" s="75">
        <v>40464</v>
      </c>
      <c r="L358" s="89">
        <v>40500</v>
      </c>
      <c r="M358" s="101">
        <v>40506</v>
      </c>
      <c r="N358" s="101">
        <v>40522</v>
      </c>
      <c r="O358" s="101">
        <v>40535</v>
      </c>
      <c r="P358" s="101">
        <v>40633</v>
      </c>
      <c r="Q358" s="73" t="s">
        <v>54</v>
      </c>
      <c r="R358" s="109" t="s">
        <v>54</v>
      </c>
      <c r="S358" s="105">
        <v>27</v>
      </c>
      <c r="T358" s="105">
        <v>15</v>
      </c>
      <c r="U358" s="77" t="s">
        <v>66</v>
      </c>
      <c r="V358" s="78">
        <v>1</v>
      </c>
      <c r="W358" s="78">
        <v>1</v>
      </c>
      <c r="X358" s="77" t="s">
        <v>56</v>
      </c>
      <c r="Y358" s="77"/>
      <c r="Z358" s="79" t="s">
        <v>57</v>
      </c>
      <c r="AA358" s="79" t="s">
        <v>57</v>
      </c>
      <c r="AB358" s="80" t="s">
        <v>56</v>
      </c>
      <c r="AC358" s="81">
        <v>119</v>
      </c>
      <c r="AD358" s="81" t="s">
        <v>72</v>
      </c>
      <c r="AE358" s="81" t="s">
        <v>1865</v>
      </c>
      <c r="AF358" s="77" t="s">
        <v>189</v>
      </c>
      <c r="AG358" s="82" t="s">
        <v>54</v>
      </c>
      <c r="AH358" s="83" t="s">
        <v>1014</v>
      </c>
      <c r="AI358" s="83" t="s">
        <v>80</v>
      </c>
      <c r="AJ358" s="111">
        <v>600</v>
      </c>
      <c r="AK358" s="111">
        <v>0</v>
      </c>
      <c r="AL358" s="111">
        <v>0</v>
      </c>
      <c r="AM358" s="79"/>
      <c r="AN358" s="79"/>
      <c r="AO358" s="18">
        <f t="shared" si="40"/>
        <v>4</v>
      </c>
      <c r="AP358" s="251">
        <f t="shared" ca="1" si="41"/>
        <v>90</v>
      </c>
      <c r="AQ358" s="18" t="str">
        <f t="shared" ca="1" si="42"/>
        <v>Y</v>
      </c>
      <c r="AR358" s="18" t="str">
        <f t="shared" si="45"/>
        <v>Y</v>
      </c>
      <c r="AS358" s="18"/>
      <c r="AT358" s="252" t="s">
        <v>189</v>
      </c>
      <c r="AU358" s="18" t="s">
        <v>54</v>
      </c>
      <c r="AV358" s="252" t="s">
        <v>73</v>
      </c>
      <c r="AW358" s="18" t="str">
        <f t="shared" si="43"/>
        <v>MS+</v>
      </c>
      <c r="AX358" s="253">
        <f t="shared" si="44"/>
        <v>600</v>
      </c>
      <c r="AY358" s="258">
        <v>0</v>
      </c>
      <c r="AZ358" s="257">
        <v>0</v>
      </c>
    </row>
    <row r="359" spans="1:52" x14ac:dyDescent="0.25">
      <c r="A359" s="70">
        <v>2011</v>
      </c>
      <c r="B359" s="70">
        <v>2</v>
      </c>
      <c r="C359" s="71" t="s">
        <v>697</v>
      </c>
      <c r="D359" s="87" t="s">
        <v>1015</v>
      </c>
      <c r="E359" s="104" t="s">
        <v>1016</v>
      </c>
      <c r="F359" s="87" t="s">
        <v>69</v>
      </c>
      <c r="G359" s="86" t="s">
        <v>1017</v>
      </c>
      <c r="H359" s="74">
        <v>39792</v>
      </c>
      <c r="I359" s="74">
        <v>40438</v>
      </c>
      <c r="J359" s="75">
        <v>39938</v>
      </c>
      <c r="K359" s="75">
        <v>39940</v>
      </c>
      <c r="L359" s="89">
        <v>40500</v>
      </c>
      <c r="M359" s="101">
        <v>41047</v>
      </c>
      <c r="N359" s="101">
        <v>41130</v>
      </c>
      <c r="O359" s="101">
        <v>41452</v>
      </c>
      <c r="P359" s="101">
        <v>41455</v>
      </c>
      <c r="Q359" s="73" t="s">
        <v>54</v>
      </c>
      <c r="R359" s="109" t="s">
        <v>54</v>
      </c>
      <c r="S359" s="105">
        <v>8</v>
      </c>
      <c r="T359" s="105">
        <v>7</v>
      </c>
      <c r="U359" s="77" t="s">
        <v>66</v>
      </c>
      <c r="V359" s="78">
        <v>1</v>
      </c>
      <c r="W359" s="78">
        <v>5</v>
      </c>
      <c r="X359" s="77" t="s">
        <v>56</v>
      </c>
      <c r="Y359" s="77"/>
      <c r="Z359" s="79" t="s">
        <v>57</v>
      </c>
      <c r="AA359" s="79" t="s">
        <v>57</v>
      </c>
      <c r="AB359" s="80" t="s">
        <v>56</v>
      </c>
      <c r="AC359" s="81"/>
      <c r="AD359" s="81" t="s">
        <v>57</v>
      </c>
      <c r="AE359" s="81" t="s">
        <v>1865</v>
      </c>
      <c r="AF359" s="77" t="s">
        <v>1018</v>
      </c>
      <c r="AG359" s="82" t="s">
        <v>54</v>
      </c>
      <c r="AH359" s="83" t="s">
        <v>59</v>
      </c>
      <c r="AI359" s="83" t="s">
        <v>80</v>
      </c>
      <c r="AJ359" s="111">
        <v>1000</v>
      </c>
      <c r="AK359" s="111">
        <v>0</v>
      </c>
      <c r="AL359" s="111">
        <v>0</v>
      </c>
      <c r="AM359" s="79"/>
      <c r="AN359" s="79"/>
      <c r="AO359" s="18">
        <f t="shared" si="40"/>
        <v>31</v>
      </c>
      <c r="AP359" s="251">
        <f t="shared" ca="1" si="41"/>
        <v>63</v>
      </c>
      <c r="AQ359" s="18" t="str">
        <f t="shared" ca="1" si="42"/>
        <v>Y</v>
      </c>
      <c r="AR359" s="18" t="str">
        <f t="shared" si="45"/>
        <v>Y</v>
      </c>
      <c r="AS359" s="18"/>
      <c r="AT359" s="252" t="s">
        <v>1018</v>
      </c>
      <c r="AU359" s="18" t="s">
        <v>54</v>
      </c>
      <c r="AV359" s="252" t="s">
        <v>73</v>
      </c>
      <c r="AW359" s="18" t="str">
        <f t="shared" si="43"/>
        <v>MS+</v>
      </c>
      <c r="AX359" s="253">
        <f t="shared" si="44"/>
        <v>1000</v>
      </c>
      <c r="AY359" s="258">
        <v>0</v>
      </c>
      <c r="AZ359" s="257">
        <v>0</v>
      </c>
    </row>
    <row r="360" spans="1:52" x14ac:dyDescent="0.25">
      <c r="A360" s="70">
        <v>2011</v>
      </c>
      <c r="B360" s="70">
        <v>2</v>
      </c>
      <c r="C360" s="71" t="s">
        <v>697</v>
      </c>
      <c r="D360" s="87" t="s">
        <v>1019</v>
      </c>
      <c r="E360" s="104" t="s">
        <v>1020</v>
      </c>
      <c r="F360" s="87" t="s">
        <v>64</v>
      </c>
      <c r="G360" s="86" t="s">
        <v>830</v>
      </c>
      <c r="H360" s="74">
        <v>40401</v>
      </c>
      <c r="I360" s="74">
        <v>40443</v>
      </c>
      <c r="J360" s="75">
        <v>40451</v>
      </c>
      <c r="K360" s="75">
        <v>40464</v>
      </c>
      <c r="L360" s="89">
        <v>40505</v>
      </c>
      <c r="M360" s="101">
        <v>40505</v>
      </c>
      <c r="N360" s="101">
        <v>40533</v>
      </c>
      <c r="O360" s="101">
        <v>40534</v>
      </c>
      <c r="P360" s="101">
        <v>40848</v>
      </c>
      <c r="Q360" s="73" t="s">
        <v>54</v>
      </c>
      <c r="R360" s="109" t="s">
        <v>54</v>
      </c>
      <c r="S360" s="105">
        <v>0</v>
      </c>
      <c r="T360" s="105">
        <v>11</v>
      </c>
      <c r="U360" s="77" t="s">
        <v>66</v>
      </c>
      <c r="V360" s="78">
        <v>1</v>
      </c>
      <c r="W360" s="78">
        <v>1</v>
      </c>
      <c r="X360" s="77" t="s">
        <v>56</v>
      </c>
      <c r="Y360" s="77"/>
      <c r="Z360" s="79" t="s">
        <v>57</v>
      </c>
      <c r="AA360" s="79" t="s">
        <v>57</v>
      </c>
      <c r="AB360" s="80" t="s">
        <v>56</v>
      </c>
      <c r="AC360" s="81" t="s">
        <v>831</v>
      </c>
      <c r="AD360" s="81" t="s">
        <v>106</v>
      </c>
      <c r="AE360" s="81" t="s">
        <v>1865</v>
      </c>
      <c r="AF360" s="77" t="s">
        <v>189</v>
      </c>
      <c r="AG360" s="82" t="s">
        <v>54</v>
      </c>
      <c r="AH360" s="83" t="s">
        <v>59</v>
      </c>
      <c r="AI360" s="83" t="s">
        <v>59</v>
      </c>
      <c r="AJ360" s="111">
        <v>150</v>
      </c>
      <c r="AK360" s="111">
        <v>0</v>
      </c>
      <c r="AL360" s="111">
        <v>0</v>
      </c>
      <c r="AM360" s="79"/>
      <c r="AN360" s="79"/>
      <c r="AO360" s="18">
        <f t="shared" si="40"/>
        <v>12</v>
      </c>
      <c r="AP360" s="251">
        <f t="shared" ca="1" si="41"/>
        <v>82</v>
      </c>
      <c r="AQ360" s="18" t="str">
        <f t="shared" ca="1" si="42"/>
        <v>Y</v>
      </c>
      <c r="AR360" s="18" t="str">
        <f t="shared" si="45"/>
        <v>Y</v>
      </c>
      <c r="AS360" s="18"/>
      <c r="AT360" s="252" t="s">
        <v>189</v>
      </c>
      <c r="AU360" s="18" t="s">
        <v>54</v>
      </c>
      <c r="AV360" s="252" t="s">
        <v>73</v>
      </c>
      <c r="AW360" s="18" t="str">
        <f t="shared" si="43"/>
        <v>MS+</v>
      </c>
      <c r="AX360" s="253">
        <f t="shared" si="44"/>
        <v>150</v>
      </c>
      <c r="AY360" s="258">
        <v>0</v>
      </c>
      <c r="AZ360" s="257">
        <v>0</v>
      </c>
    </row>
    <row r="361" spans="1:52" x14ac:dyDescent="0.25">
      <c r="A361" s="70">
        <v>2011</v>
      </c>
      <c r="B361" s="70">
        <v>2</v>
      </c>
      <c r="C361" s="71" t="s">
        <v>697</v>
      </c>
      <c r="D361" s="87" t="s">
        <v>1021</v>
      </c>
      <c r="E361" s="104" t="s">
        <v>1022</v>
      </c>
      <c r="F361" s="87" t="s">
        <v>52</v>
      </c>
      <c r="G361" s="86" t="s">
        <v>819</v>
      </c>
      <c r="H361" s="74">
        <v>40428</v>
      </c>
      <c r="I361" s="74">
        <v>40428</v>
      </c>
      <c r="J361" s="75">
        <v>40434</v>
      </c>
      <c r="K361" s="75">
        <v>40455</v>
      </c>
      <c r="L361" s="89">
        <v>40505</v>
      </c>
      <c r="M361" s="101">
        <v>40519</v>
      </c>
      <c r="N361" s="101">
        <v>40526</v>
      </c>
      <c r="O361" s="101">
        <v>40541</v>
      </c>
      <c r="P361" s="101">
        <v>40694</v>
      </c>
      <c r="Q361" s="73" t="s">
        <v>54</v>
      </c>
      <c r="R361" s="109" t="s">
        <v>54</v>
      </c>
      <c r="S361" s="105">
        <v>6</v>
      </c>
      <c r="T361" s="105">
        <v>6</v>
      </c>
      <c r="U361" s="77" t="s">
        <v>66</v>
      </c>
      <c r="V361" s="78">
        <v>1</v>
      </c>
      <c r="W361" s="78">
        <v>1</v>
      </c>
      <c r="X361" s="77" t="s">
        <v>56</v>
      </c>
      <c r="Y361" s="77"/>
      <c r="Z361" s="79" t="s">
        <v>57</v>
      </c>
      <c r="AA361" s="79" t="s">
        <v>54</v>
      </c>
      <c r="AB361" s="80" t="s">
        <v>56</v>
      </c>
      <c r="AC361" s="81"/>
      <c r="AD361" s="81" t="s">
        <v>57</v>
      </c>
      <c r="AE361" s="81" t="s">
        <v>1865</v>
      </c>
      <c r="AF361" s="77" t="s">
        <v>189</v>
      </c>
      <c r="AG361" s="82" t="s">
        <v>54</v>
      </c>
      <c r="AH361" s="83" t="s">
        <v>181</v>
      </c>
      <c r="AI361" s="83" t="s">
        <v>59</v>
      </c>
      <c r="AJ361" s="111">
        <v>9</v>
      </c>
      <c r="AK361" s="111">
        <v>0</v>
      </c>
      <c r="AL361" s="111">
        <v>0</v>
      </c>
      <c r="AM361" s="79"/>
      <c r="AN361" s="79"/>
      <c r="AO361" s="18">
        <f t="shared" si="40"/>
        <v>6</v>
      </c>
      <c r="AP361" s="251">
        <f t="shared" ca="1" si="41"/>
        <v>88</v>
      </c>
      <c r="AQ361" s="18" t="str">
        <f t="shared" ca="1" si="42"/>
        <v>Y</v>
      </c>
      <c r="AR361" s="18" t="str">
        <f t="shared" si="45"/>
        <v>Y</v>
      </c>
      <c r="AS361" s="18"/>
      <c r="AT361" s="252" t="s">
        <v>189</v>
      </c>
      <c r="AU361" s="18" t="s">
        <v>54</v>
      </c>
      <c r="AV361" s="252" t="s">
        <v>73</v>
      </c>
      <c r="AW361" s="18" t="str">
        <f t="shared" si="43"/>
        <v>MS+</v>
      </c>
      <c r="AX361" s="253">
        <f t="shared" si="44"/>
        <v>9</v>
      </c>
      <c r="AY361" s="258">
        <v>0</v>
      </c>
      <c r="AZ361" s="257">
        <v>0</v>
      </c>
    </row>
    <row r="362" spans="1:52" x14ac:dyDescent="0.25">
      <c r="A362" s="70">
        <v>2011</v>
      </c>
      <c r="B362" s="70">
        <v>2</v>
      </c>
      <c r="C362" s="71" t="s">
        <v>697</v>
      </c>
      <c r="D362" s="87" t="s">
        <v>1023</v>
      </c>
      <c r="E362" s="104" t="s">
        <v>1024</v>
      </c>
      <c r="F362" s="87" t="s">
        <v>64</v>
      </c>
      <c r="G362" s="86" t="s">
        <v>152</v>
      </c>
      <c r="H362" s="74">
        <v>40423</v>
      </c>
      <c r="I362" s="74">
        <v>40463</v>
      </c>
      <c r="J362" s="75">
        <v>40470</v>
      </c>
      <c r="K362" s="75">
        <v>40470</v>
      </c>
      <c r="L362" s="89">
        <v>40505</v>
      </c>
      <c r="M362" s="101">
        <v>40520</v>
      </c>
      <c r="N362" s="101">
        <v>40850</v>
      </c>
      <c r="O362" s="101">
        <v>40879</v>
      </c>
      <c r="P362" s="101">
        <v>41083</v>
      </c>
      <c r="Q362" s="73" t="s">
        <v>54</v>
      </c>
      <c r="R362" s="109" t="s">
        <v>54</v>
      </c>
      <c r="S362" s="105">
        <v>0</v>
      </c>
      <c r="T362" s="105">
        <v>6</v>
      </c>
      <c r="U362" s="77" t="s">
        <v>66</v>
      </c>
      <c r="V362" s="78">
        <v>1</v>
      </c>
      <c r="W362" s="78">
        <v>1</v>
      </c>
      <c r="X362" s="77" t="s">
        <v>56</v>
      </c>
      <c r="Y362" s="77"/>
      <c r="Z362" s="79" t="s">
        <v>57</v>
      </c>
      <c r="AA362" s="79" t="s">
        <v>57</v>
      </c>
      <c r="AB362" s="80" t="s">
        <v>56</v>
      </c>
      <c r="AC362" s="81"/>
      <c r="AD362" s="81" t="s">
        <v>57</v>
      </c>
      <c r="AE362" s="81" t="s">
        <v>1865</v>
      </c>
      <c r="AF362" s="77" t="s">
        <v>235</v>
      </c>
      <c r="AG362" s="82" t="s">
        <v>54</v>
      </c>
      <c r="AH362" s="83" t="s">
        <v>59</v>
      </c>
      <c r="AI362" s="83" t="s">
        <v>59</v>
      </c>
      <c r="AJ362" s="111">
        <v>401.00250699999998</v>
      </c>
      <c r="AK362" s="111">
        <v>0</v>
      </c>
      <c r="AL362" s="111">
        <v>0</v>
      </c>
      <c r="AM362" s="79"/>
      <c r="AN362" s="79"/>
      <c r="AO362" s="18">
        <f t="shared" si="40"/>
        <v>19</v>
      </c>
      <c r="AP362" s="251">
        <f t="shared" ca="1" si="41"/>
        <v>75</v>
      </c>
      <c r="AQ362" s="18" t="str">
        <f t="shared" ca="1" si="42"/>
        <v>Y</v>
      </c>
      <c r="AR362" s="18" t="str">
        <f t="shared" si="45"/>
        <v>Y</v>
      </c>
      <c r="AS362" s="18"/>
      <c r="AT362" s="252" t="s">
        <v>235</v>
      </c>
      <c r="AU362" s="18" t="s">
        <v>54</v>
      </c>
      <c r="AV362" s="252" t="s">
        <v>73</v>
      </c>
      <c r="AW362" s="18" t="str">
        <f t="shared" si="43"/>
        <v>MS+</v>
      </c>
      <c r="AX362" s="253">
        <f t="shared" si="44"/>
        <v>401.00250699999998</v>
      </c>
      <c r="AY362" s="258">
        <v>1</v>
      </c>
      <c r="AZ362" s="257">
        <v>401.00299999999999</v>
      </c>
    </row>
    <row r="363" spans="1:52" x14ac:dyDescent="0.25">
      <c r="A363" s="70">
        <v>2011</v>
      </c>
      <c r="B363" s="70">
        <v>2</v>
      </c>
      <c r="C363" s="71" t="s">
        <v>697</v>
      </c>
      <c r="D363" s="87" t="s">
        <v>1025</v>
      </c>
      <c r="E363" s="104" t="s">
        <v>1026</v>
      </c>
      <c r="F363" s="87" t="s">
        <v>69</v>
      </c>
      <c r="G363" s="86" t="s">
        <v>126</v>
      </c>
      <c r="H363" s="74">
        <v>40115</v>
      </c>
      <c r="I363" s="74">
        <v>40379</v>
      </c>
      <c r="J363" s="75">
        <v>40399</v>
      </c>
      <c r="K363" s="75">
        <v>40459</v>
      </c>
      <c r="L363" s="89">
        <v>40512</v>
      </c>
      <c r="M363" s="101">
        <v>40528</v>
      </c>
      <c r="N363" s="101">
        <v>40618</v>
      </c>
      <c r="O363" s="101">
        <v>40672</v>
      </c>
      <c r="P363" s="101">
        <v>40724</v>
      </c>
      <c r="Q363" s="73" t="s">
        <v>54</v>
      </c>
      <c r="R363" s="73" t="s">
        <v>54</v>
      </c>
      <c r="S363" s="105">
        <v>0</v>
      </c>
      <c r="T363" s="105">
        <v>7</v>
      </c>
      <c r="U363" s="77" t="s">
        <v>55</v>
      </c>
      <c r="V363" s="78">
        <v>1</v>
      </c>
      <c r="W363" s="78">
        <v>1</v>
      </c>
      <c r="X363" s="77" t="s">
        <v>56</v>
      </c>
      <c r="Y363" s="77"/>
      <c r="Z363" s="79" t="s">
        <v>57</v>
      </c>
      <c r="AA363" s="79" t="s">
        <v>57</v>
      </c>
      <c r="AB363" s="80" t="s">
        <v>56</v>
      </c>
      <c r="AC363" s="81" t="s">
        <v>746</v>
      </c>
      <c r="AD363" s="81" t="s">
        <v>106</v>
      </c>
      <c r="AE363" s="81" t="s">
        <v>1865</v>
      </c>
      <c r="AF363" s="77" t="s">
        <v>189</v>
      </c>
      <c r="AG363" s="82" t="s">
        <v>54</v>
      </c>
      <c r="AH363" s="83" t="s">
        <v>80</v>
      </c>
      <c r="AI363" s="83" t="s">
        <v>80</v>
      </c>
      <c r="AJ363" s="111">
        <v>0</v>
      </c>
      <c r="AK363" s="111">
        <v>50</v>
      </c>
      <c r="AL363" s="111">
        <v>0</v>
      </c>
      <c r="AM363" s="79"/>
      <c r="AN363" s="79"/>
      <c r="AO363" s="18">
        <f t="shared" si="40"/>
        <v>7</v>
      </c>
      <c r="AP363" s="251">
        <f t="shared" ca="1" si="41"/>
        <v>87</v>
      </c>
      <c r="AQ363" s="18" t="str">
        <f t="shared" ca="1" si="42"/>
        <v>Y</v>
      </c>
      <c r="AR363" s="18" t="str">
        <f t="shared" si="45"/>
        <v>Y</v>
      </c>
      <c r="AS363" s="18"/>
      <c r="AT363" s="252" t="s">
        <v>189</v>
      </c>
      <c r="AU363" s="18" t="s">
        <v>54</v>
      </c>
      <c r="AV363" s="252" t="s">
        <v>73</v>
      </c>
      <c r="AW363" s="18" t="str">
        <f t="shared" si="43"/>
        <v>MS+</v>
      </c>
      <c r="AX363" s="253">
        <f t="shared" si="44"/>
        <v>50</v>
      </c>
      <c r="AY363" s="258">
        <v>0</v>
      </c>
      <c r="AZ363" s="257">
        <v>0</v>
      </c>
    </row>
    <row r="364" spans="1:52" x14ac:dyDescent="0.25">
      <c r="A364" s="70">
        <v>2011</v>
      </c>
      <c r="B364" s="70">
        <v>2</v>
      </c>
      <c r="C364" s="71" t="s">
        <v>697</v>
      </c>
      <c r="D364" s="107" t="s">
        <v>1027</v>
      </c>
      <c r="E364" s="104" t="s">
        <v>1028</v>
      </c>
      <c r="F364" s="87" t="s">
        <v>76</v>
      </c>
      <c r="G364" s="86" t="s">
        <v>264</v>
      </c>
      <c r="H364" s="74">
        <v>40199</v>
      </c>
      <c r="I364" s="74">
        <v>40302</v>
      </c>
      <c r="J364" s="75">
        <v>40336</v>
      </c>
      <c r="K364" s="75">
        <v>40444</v>
      </c>
      <c r="L364" s="89">
        <v>40512</v>
      </c>
      <c r="M364" s="101">
        <v>40623</v>
      </c>
      <c r="N364" s="101">
        <v>40660</v>
      </c>
      <c r="O364" s="101">
        <v>40679</v>
      </c>
      <c r="P364" s="101">
        <v>40877</v>
      </c>
      <c r="Q364" s="73" t="s">
        <v>54</v>
      </c>
      <c r="R364" s="73" t="s">
        <v>54</v>
      </c>
      <c r="S364" s="105">
        <v>0</v>
      </c>
      <c r="T364" s="105">
        <v>7</v>
      </c>
      <c r="U364" s="77" t="s">
        <v>55</v>
      </c>
      <c r="V364" s="78">
        <v>1</v>
      </c>
      <c r="W364" s="78">
        <v>1</v>
      </c>
      <c r="X364" s="77" t="s">
        <v>56</v>
      </c>
      <c r="Y364" s="77"/>
      <c r="Z364" s="79" t="s">
        <v>57</v>
      </c>
      <c r="AA364" s="79" t="s">
        <v>54</v>
      </c>
      <c r="AB364" s="80" t="s">
        <v>56</v>
      </c>
      <c r="AC364" s="81" t="s">
        <v>1029</v>
      </c>
      <c r="AD364" s="81" t="s">
        <v>72</v>
      </c>
      <c r="AE364" s="81" t="s">
        <v>1865</v>
      </c>
      <c r="AF364" s="77" t="s">
        <v>189</v>
      </c>
      <c r="AG364" s="82" t="s">
        <v>54</v>
      </c>
      <c r="AH364" s="83" t="s">
        <v>59</v>
      </c>
      <c r="AI364" s="83" t="s">
        <v>80</v>
      </c>
      <c r="AJ364" s="111">
        <v>0</v>
      </c>
      <c r="AK364" s="111">
        <v>24.75</v>
      </c>
      <c r="AL364" s="111">
        <v>0</v>
      </c>
      <c r="AM364" s="79"/>
      <c r="AN364" s="79"/>
      <c r="AO364" s="18">
        <f t="shared" si="40"/>
        <v>12</v>
      </c>
      <c r="AP364" s="251">
        <f t="shared" ca="1" si="41"/>
        <v>82</v>
      </c>
      <c r="AQ364" s="18" t="str">
        <f t="shared" ca="1" si="42"/>
        <v>Y</v>
      </c>
      <c r="AR364" s="18" t="str">
        <f t="shared" si="45"/>
        <v>Y</v>
      </c>
      <c r="AS364" s="252" t="s">
        <v>99</v>
      </c>
      <c r="AT364" s="252" t="s">
        <v>189</v>
      </c>
      <c r="AU364" s="18" t="s">
        <v>54</v>
      </c>
      <c r="AV364" s="252" t="s">
        <v>73</v>
      </c>
      <c r="AW364" s="18" t="str">
        <f t="shared" si="43"/>
        <v>MS+</v>
      </c>
      <c r="AX364" s="253">
        <f t="shared" si="44"/>
        <v>24.75</v>
      </c>
      <c r="AY364" s="258">
        <v>0</v>
      </c>
      <c r="AZ364" s="257">
        <v>0</v>
      </c>
    </row>
    <row r="365" spans="1:52" x14ac:dyDescent="0.25">
      <c r="A365" s="70">
        <v>2011</v>
      </c>
      <c r="B365" s="70">
        <v>2</v>
      </c>
      <c r="C365" s="71" t="s">
        <v>697</v>
      </c>
      <c r="D365" s="107" t="s">
        <v>1030</v>
      </c>
      <c r="E365" s="104" t="s">
        <v>1031</v>
      </c>
      <c r="F365" s="87" t="s">
        <v>64</v>
      </c>
      <c r="G365" s="86" t="s">
        <v>65</v>
      </c>
      <c r="H365" s="74">
        <v>40379</v>
      </c>
      <c r="I365" s="74">
        <v>40456</v>
      </c>
      <c r="J365" s="75">
        <v>40457</v>
      </c>
      <c r="K365" s="75">
        <v>40471</v>
      </c>
      <c r="L365" s="89">
        <v>40521</v>
      </c>
      <c r="M365" s="101">
        <v>40526</v>
      </c>
      <c r="N365" s="101">
        <v>40528</v>
      </c>
      <c r="O365" s="101">
        <v>40535</v>
      </c>
      <c r="P365" s="101">
        <v>41609</v>
      </c>
      <c r="Q365" s="109" t="s">
        <v>54</v>
      </c>
      <c r="R365" s="73" t="s">
        <v>54</v>
      </c>
      <c r="S365" s="105">
        <v>16</v>
      </c>
      <c r="T365" s="105">
        <v>9</v>
      </c>
      <c r="U365" s="77" t="s">
        <v>66</v>
      </c>
      <c r="V365" s="78">
        <v>1</v>
      </c>
      <c r="W365" s="78">
        <v>1</v>
      </c>
      <c r="X365" s="77" t="s">
        <v>56</v>
      </c>
      <c r="Y365" s="77"/>
      <c r="Z365" s="79" t="s">
        <v>57</v>
      </c>
      <c r="AA365" s="79" t="s">
        <v>57</v>
      </c>
      <c r="AB365" s="80" t="s">
        <v>56</v>
      </c>
      <c r="AC365" s="81" t="s">
        <v>416</v>
      </c>
      <c r="AD365" s="81" t="s">
        <v>149</v>
      </c>
      <c r="AE365" s="81" t="s">
        <v>1865</v>
      </c>
      <c r="AF365" s="77" t="s">
        <v>189</v>
      </c>
      <c r="AG365" s="82" t="s">
        <v>54</v>
      </c>
      <c r="AH365" s="83" t="s">
        <v>59</v>
      </c>
      <c r="AI365" s="83" t="s">
        <v>59</v>
      </c>
      <c r="AJ365" s="111">
        <v>50</v>
      </c>
      <c r="AK365" s="111">
        <v>0</v>
      </c>
      <c r="AL365" s="111">
        <v>0</v>
      </c>
      <c r="AM365" s="79"/>
      <c r="AN365" s="79"/>
      <c r="AO365" s="18">
        <f t="shared" si="40"/>
        <v>36</v>
      </c>
      <c r="AP365" s="251">
        <f t="shared" ca="1" si="41"/>
        <v>57</v>
      </c>
      <c r="AQ365" s="18" t="str">
        <f t="shared" ca="1" si="42"/>
        <v>Y</v>
      </c>
      <c r="AR365" s="18" t="str">
        <f t="shared" ref="AR365:AR389" si="46">IF(AH365="","N","Y")</f>
        <v>Y</v>
      </c>
      <c r="AS365" s="185"/>
      <c r="AT365" s="252" t="s">
        <v>189</v>
      </c>
      <c r="AU365" s="18" t="s">
        <v>54</v>
      </c>
      <c r="AV365" s="252" t="s">
        <v>73</v>
      </c>
      <c r="AW365" s="18" t="str">
        <f t="shared" si="43"/>
        <v>MS+</v>
      </c>
      <c r="AX365" s="253">
        <f t="shared" si="44"/>
        <v>50</v>
      </c>
      <c r="AY365" s="258">
        <v>0</v>
      </c>
      <c r="AZ365" s="257">
        <v>0</v>
      </c>
    </row>
    <row r="366" spans="1:52" x14ac:dyDescent="0.25">
      <c r="A366" s="70">
        <v>2011</v>
      </c>
      <c r="B366" s="70">
        <v>2</v>
      </c>
      <c r="C366" s="71" t="s">
        <v>697</v>
      </c>
      <c r="D366" s="87" t="s">
        <v>1032</v>
      </c>
      <c r="E366" s="104" t="s">
        <v>1033</v>
      </c>
      <c r="F366" s="87" t="s">
        <v>52</v>
      </c>
      <c r="G366" s="86" t="s">
        <v>311</v>
      </c>
      <c r="H366" s="74">
        <v>40290</v>
      </c>
      <c r="I366" s="74">
        <v>40444</v>
      </c>
      <c r="J366" s="75">
        <v>40451</v>
      </c>
      <c r="K366" s="75">
        <v>40463</v>
      </c>
      <c r="L366" s="89">
        <v>40521</v>
      </c>
      <c r="M366" s="101">
        <v>40527</v>
      </c>
      <c r="N366" s="101">
        <v>40564</v>
      </c>
      <c r="O366" s="101">
        <v>40581</v>
      </c>
      <c r="P366" s="101">
        <v>40908</v>
      </c>
      <c r="Q366" s="73" t="s">
        <v>54</v>
      </c>
      <c r="R366" s="73" t="s">
        <v>54</v>
      </c>
      <c r="S366" s="105">
        <v>0</v>
      </c>
      <c r="T366" s="105">
        <v>7</v>
      </c>
      <c r="U366" s="77" t="s">
        <v>55</v>
      </c>
      <c r="V366" s="78">
        <v>1</v>
      </c>
      <c r="W366" s="78">
        <v>1</v>
      </c>
      <c r="X366" s="77" t="s">
        <v>56</v>
      </c>
      <c r="Y366" s="77"/>
      <c r="Z366" s="79" t="s">
        <v>54</v>
      </c>
      <c r="AA366" s="79" t="s">
        <v>57</v>
      </c>
      <c r="AB366" s="80" t="s">
        <v>56</v>
      </c>
      <c r="AC366" s="81" t="s">
        <v>1034</v>
      </c>
      <c r="AD366" s="81" t="s">
        <v>72</v>
      </c>
      <c r="AE366" s="81" t="s">
        <v>1865</v>
      </c>
      <c r="AF366" s="77" t="s">
        <v>189</v>
      </c>
      <c r="AG366" s="82" t="s">
        <v>54</v>
      </c>
      <c r="AH366" s="83" t="s">
        <v>80</v>
      </c>
      <c r="AI366" s="83" t="s">
        <v>80</v>
      </c>
      <c r="AJ366" s="111">
        <v>0</v>
      </c>
      <c r="AK366" s="111">
        <v>25</v>
      </c>
      <c r="AL366" s="111">
        <v>0</v>
      </c>
      <c r="AM366" s="79"/>
      <c r="AN366" s="79"/>
      <c r="AO366" s="18">
        <f t="shared" si="40"/>
        <v>12</v>
      </c>
      <c r="AP366" s="251">
        <f t="shared" ca="1" si="41"/>
        <v>81</v>
      </c>
      <c r="AQ366" s="18" t="str">
        <f t="shared" ca="1" si="42"/>
        <v>Y</v>
      </c>
      <c r="AR366" s="18" t="str">
        <f t="shared" si="46"/>
        <v>Y</v>
      </c>
      <c r="AS366" s="18"/>
      <c r="AT366" s="252" t="s">
        <v>189</v>
      </c>
      <c r="AU366" s="18" t="s">
        <v>54</v>
      </c>
      <c r="AV366" s="18" t="str">
        <f>+IF(OR(AH366="S",AH366="MS",AH366="HS"),"MS+",0)</f>
        <v>MS+</v>
      </c>
      <c r="AW366" s="18" t="str">
        <f t="shared" si="43"/>
        <v>MS+</v>
      </c>
      <c r="AX366" s="253">
        <f t="shared" si="44"/>
        <v>25</v>
      </c>
      <c r="AY366" s="258">
        <v>0</v>
      </c>
      <c r="AZ366" s="257">
        <v>0</v>
      </c>
    </row>
    <row r="367" spans="1:52" x14ac:dyDescent="0.25">
      <c r="A367" s="70">
        <v>2011</v>
      </c>
      <c r="B367" s="70">
        <v>2</v>
      </c>
      <c r="C367" s="71" t="s">
        <v>697</v>
      </c>
      <c r="D367" s="107" t="s">
        <v>1035</v>
      </c>
      <c r="E367" s="104" t="s">
        <v>1036</v>
      </c>
      <c r="F367" s="87" t="s">
        <v>64</v>
      </c>
      <c r="G367" s="86" t="s">
        <v>65</v>
      </c>
      <c r="H367" s="74">
        <v>40289</v>
      </c>
      <c r="I367" s="74">
        <v>40444</v>
      </c>
      <c r="J367" s="75">
        <v>40463</v>
      </c>
      <c r="K367" s="75">
        <v>40466</v>
      </c>
      <c r="L367" s="89">
        <v>40521</v>
      </c>
      <c r="M367" s="101">
        <v>40533</v>
      </c>
      <c r="N367" s="101">
        <v>40563</v>
      </c>
      <c r="O367" s="101"/>
      <c r="P367" s="101">
        <v>43808</v>
      </c>
      <c r="Q367" s="73" t="s">
        <v>54</v>
      </c>
      <c r="R367" s="73" t="s">
        <v>54</v>
      </c>
      <c r="S367" s="105">
        <v>0</v>
      </c>
      <c r="T367" s="105">
        <v>4</v>
      </c>
      <c r="U367" s="77" t="s">
        <v>66</v>
      </c>
      <c r="V367" s="78">
        <v>1</v>
      </c>
      <c r="W367" s="78"/>
      <c r="X367" s="81" t="s">
        <v>602</v>
      </c>
      <c r="Y367" s="81"/>
      <c r="Z367" s="79" t="s">
        <v>57</v>
      </c>
      <c r="AA367" s="79" t="s">
        <v>57</v>
      </c>
      <c r="AB367" s="80" t="s">
        <v>56</v>
      </c>
      <c r="AC367" s="81"/>
      <c r="AD367" s="81" t="s">
        <v>57</v>
      </c>
      <c r="AE367" s="81" t="s">
        <v>1865</v>
      </c>
      <c r="AF367" s="77"/>
      <c r="AG367" s="82" t="s">
        <v>57</v>
      </c>
      <c r="AH367" s="82"/>
      <c r="AI367" s="82"/>
      <c r="AJ367" s="111">
        <v>100</v>
      </c>
      <c r="AK367" s="111">
        <v>0</v>
      </c>
      <c r="AL367" s="111">
        <v>0</v>
      </c>
      <c r="AM367" s="79"/>
      <c r="AN367" s="79"/>
      <c r="AO367" s="18">
        <f t="shared" si="40"/>
        <v>108</v>
      </c>
      <c r="AP367" s="251">
        <f t="shared" ca="1" si="41"/>
        <v>-15</v>
      </c>
      <c r="AQ367" s="18" t="str">
        <f t="shared" ca="1" si="42"/>
        <v>N</v>
      </c>
      <c r="AR367" s="18" t="str">
        <f t="shared" si="46"/>
        <v>N</v>
      </c>
      <c r="AS367" s="18"/>
      <c r="AT367" s="328"/>
      <c r="AU367" s="18" t="s">
        <v>100</v>
      </c>
      <c r="AV367" s="252" t="s">
        <v>215</v>
      </c>
      <c r="AW367" s="18">
        <f t="shared" si="43"/>
        <v>0</v>
      </c>
      <c r="AX367" s="253">
        <f t="shared" si="44"/>
        <v>100</v>
      </c>
      <c r="AY367" s="258">
        <v>0</v>
      </c>
      <c r="AZ367" s="257">
        <v>0</v>
      </c>
    </row>
    <row r="368" spans="1:52" x14ac:dyDescent="0.25">
      <c r="A368" s="70">
        <v>2011</v>
      </c>
      <c r="B368" s="70">
        <v>2</v>
      </c>
      <c r="C368" s="71" t="s">
        <v>697</v>
      </c>
      <c r="D368" s="87" t="s">
        <v>1037</v>
      </c>
      <c r="E368" s="104" t="s">
        <v>1038</v>
      </c>
      <c r="F368" s="87" t="s">
        <v>130</v>
      </c>
      <c r="G368" s="86" t="s">
        <v>492</v>
      </c>
      <c r="H368" s="74">
        <v>40379</v>
      </c>
      <c r="I368" s="74">
        <v>40455</v>
      </c>
      <c r="J368" s="75">
        <v>40463</v>
      </c>
      <c r="K368" s="75">
        <v>40477</v>
      </c>
      <c r="L368" s="89">
        <v>40526</v>
      </c>
      <c r="M368" s="101">
        <v>40526</v>
      </c>
      <c r="N368" s="101">
        <v>40533</v>
      </c>
      <c r="O368" s="101">
        <v>40534</v>
      </c>
      <c r="P368" s="101">
        <v>40907</v>
      </c>
      <c r="Q368" s="73" t="s">
        <v>54</v>
      </c>
      <c r="R368" s="73" t="s">
        <v>54</v>
      </c>
      <c r="S368" s="105">
        <v>0</v>
      </c>
      <c r="T368" s="105">
        <v>9</v>
      </c>
      <c r="U368" s="77" t="s">
        <v>55</v>
      </c>
      <c r="V368" s="78">
        <v>1</v>
      </c>
      <c r="W368" s="78">
        <v>1</v>
      </c>
      <c r="X368" s="77" t="s">
        <v>56</v>
      </c>
      <c r="Y368" s="77"/>
      <c r="Z368" s="79" t="s">
        <v>54</v>
      </c>
      <c r="AA368" s="79" t="s">
        <v>57</v>
      </c>
      <c r="AB368" s="80" t="s">
        <v>56</v>
      </c>
      <c r="AC368" s="81"/>
      <c r="AD368" s="81" t="s">
        <v>57</v>
      </c>
      <c r="AE368" s="81" t="s">
        <v>1865</v>
      </c>
      <c r="AF368" s="77" t="s">
        <v>189</v>
      </c>
      <c r="AG368" s="82" t="s">
        <v>54</v>
      </c>
      <c r="AH368" s="83" t="s">
        <v>574</v>
      </c>
      <c r="AI368" s="83" t="s">
        <v>193</v>
      </c>
      <c r="AJ368" s="111">
        <v>0</v>
      </c>
      <c r="AK368" s="111">
        <v>70</v>
      </c>
      <c r="AL368" s="111">
        <v>0</v>
      </c>
      <c r="AM368" s="79"/>
      <c r="AN368" s="79"/>
      <c r="AO368" s="18">
        <f t="shared" si="40"/>
        <v>12</v>
      </c>
      <c r="AP368" s="251">
        <f t="shared" ca="1" si="41"/>
        <v>81</v>
      </c>
      <c r="AQ368" s="18" t="str">
        <f t="shared" ca="1" si="42"/>
        <v>Y</v>
      </c>
      <c r="AR368" s="18" t="str">
        <f t="shared" si="46"/>
        <v>Y</v>
      </c>
      <c r="AS368" s="18"/>
      <c r="AT368" s="252" t="s">
        <v>189</v>
      </c>
      <c r="AU368" s="18" t="s">
        <v>54</v>
      </c>
      <c r="AV368" s="252" t="s">
        <v>61</v>
      </c>
      <c r="AW368" s="18">
        <f t="shared" si="43"/>
        <v>0</v>
      </c>
      <c r="AX368" s="253">
        <f t="shared" si="44"/>
        <v>70</v>
      </c>
      <c r="AY368" s="258">
        <v>0</v>
      </c>
      <c r="AZ368" s="257">
        <v>0</v>
      </c>
    </row>
    <row r="369" spans="1:52" x14ac:dyDescent="0.25">
      <c r="A369" s="70">
        <v>2011</v>
      </c>
      <c r="B369" s="70">
        <v>2</v>
      </c>
      <c r="C369" s="71" t="s">
        <v>697</v>
      </c>
      <c r="D369" s="87" t="s">
        <v>1039</v>
      </c>
      <c r="E369" s="104" t="s">
        <v>1040</v>
      </c>
      <c r="F369" s="87" t="s">
        <v>52</v>
      </c>
      <c r="G369" s="86" t="s">
        <v>159</v>
      </c>
      <c r="H369" s="74">
        <v>40351</v>
      </c>
      <c r="I369" s="74">
        <v>40456</v>
      </c>
      <c r="J369" s="75">
        <v>40463</v>
      </c>
      <c r="K369" s="75">
        <v>40483</v>
      </c>
      <c r="L369" s="89">
        <v>40528</v>
      </c>
      <c r="M369" s="101">
        <v>40529</v>
      </c>
      <c r="N369" s="101">
        <v>40535</v>
      </c>
      <c r="O369" s="101">
        <v>40540</v>
      </c>
      <c r="P369" s="101">
        <v>40633</v>
      </c>
      <c r="Q369" s="73" t="s">
        <v>54</v>
      </c>
      <c r="R369" s="73" t="s">
        <v>54</v>
      </c>
      <c r="S369" s="105">
        <v>0</v>
      </c>
      <c r="T369" s="105">
        <v>9</v>
      </c>
      <c r="U369" s="77" t="s">
        <v>55</v>
      </c>
      <c r="V369" s="78">
        <v>1</v>
      </c>
      <c r="W369" s="78">
        <v>1</v>
      </c>
      <c r="X369" s="77" t="s">
        <v>56</v>
      </c>
      <c r="Y369" s="77"/>
      <c r="Z369" s="79" t="s">
        <v>57</v>
      </c>
      <c r="AA369" s="79" t="s">
        <v>57</v>
      </c>
      <c r="AB369" s="77" t="s">
        <v>54</v>
      </c>
      <c r="AC369" s="81" t="s">
        <v>823</v>
      </c>
      <c r="AD369" s="81" t="s">
        <v>106</v>
      </c>
      <c r="AE369" s="81" t="s">
        <v>1865</v>
      </c>
      <c r="AF369" s="77" t="s">
        <v>189</v>
      </c>
      <c r="AG369" s="82" t="s">
        <v>54</v>
      </c>
      <c r="AH369" s="83" t="s">
        <v>59</v>
      </c>
      <c r="AI369" s="83" t="s">
        <v>80</v>
      </c>
      <c r="AJ369" s="111">
        <v>0</v>
      </c>
      <c r="AK369" s="111">
        <v>85</v>
      </c>
      <c r="AL369" s="111">
        <v>0</v>
      </c>
      <c r="AM369" s="79"/>
      <c r="AN369" s="79"/>
      <c r="AO369" s="18">
        <f t="shared" si="40"/>
        <v>3</v>
      </c>
      <c r="AP369" s="251">
        <f t="shared" ca="1" si="41"/>
        <v>90</v>
      </c>
      <c r="AQ369" s="18" t="str">
        <f t="shared" ca="1" si="42"/>
        <v>Y</v>
      </c>
      <c r="AR369" s="18" t="str">
        <f t="shared" si="46"/>
        <v>Y</v>
      </c>
      <c r="AS369" s="18"/>
      <c r="AT369" s="252" t="s">
        <v>189</v>
      </c>
      <c r="AU369" s="18" t="s">
        <v>54</v>
      </c>
      <c r="AV369" s="252" t="s">
        <v>73</v>
      </c>
      <c r="AW369" s="18" t="str">
        <f t="shared" si="43"/>
        <v>MS+</v>
      </c>
      <c r="AX369" s="253">
        <f t="shared" si="44"/>
        <v>85</v>
      </c>
      <c r="AY369" s="258">
        <v>0</v>
      </c>
      <c r="AZ369" s="257">
        <v>0</v>
      </c>
    </row>
    <row r="370" spans="1:52" x14ac:dyDescent="0.25">
      <c r="A370" s="70">
        <v>2011</v>
      </c>
      <c r="B370" s="70">
        <v>2</v>
      </c>
      <c r="C370" s="71" t="s">
        <v>697</v>
      </c>
      <c r="D370" s="87" t="s">
        <v>1041</v>
      </c>
      <c r="E370" s="104" t="s">
        <v>1042</v>
      </c>
      <c r="F370" s="87" t="s">
        <v>52</v>
      </c>
      <c r="G370" s="86" t="s">
        <v>277</v>
      </c>
      <c r="H370" s="74">
        <v>40428</v>
      </c>
      <c r="I370" s="74">
        <v>40470</v>
      </c>
      <c r="J370" s="75">
        <v>40480</v>
      </c>
      <c r="K370" s="75">
        <v>40484</v>
      </c>
      <c r="L370" s="89">
        <v>40528</v>
      </c>
      <c r="M370" s="101">
        <v>40529</v>
      </c>
      <c r="N370" s="101">
        <v>40534</v>
      </c>
      <c r="O370" s="101">
        <v>40540</v>
      </c>
      <c r="P370" s="101">
        <v>40724</v>
      </c>
      <c r="Q370" s="73" t="s">
        <v>54</v>
      </c>
      <c r="R370" s="73" t="s">
        <v>54</v>
      </c>
      <c r="S370" s="105">
        <v>0</v>
      </c>
      <c r="T370" s="105">
        <v>18</v>
      </c>
      <c r="U370" s="77" t="s">
        <v>55</v>
      </c>
      <c r="V370" s="78">
        <v>1</v>
      </c>
      <c r="W370" s="78">
        <v>1</v>
      </c>
      <c r="X370" s="77" t="s">
        <v>56</v>
      </c>
      <c r="Y370" s="77"/>
      <c r="Z370" s="79" t="s">
        <v>57</v>
      </c>
      <c r="AA370" s="79" t="s">
        <v>54</v>
      </c>
      <c r="AB370" s="77" t="s">
        <v>54</v>
      </c>
      <c r="AC370" s="81" t="s">
        <v>859</v>
      </c>
      <c r="AD370" s="81" t="s">
        <v>106</v>
      </c>
      <c r="AE370" s="81" t="s">
        <v>1865</v>
      </c>
      <c r="AF370" s="77" t="s">
        <v>189</v>
      </c>
      <c r="AG370" s="82" t="s">
        <v>54</v>
      </c>
      <c r="AH370" s="83" t="s">
        <v>80</v>
      </c>
      <c r="AI370" s="83" t="s">
        <v>80</v>
      </c>
      <c r="AJ370" s="111">
        <v>0</v>
      </c>
      <c r="AK370" s="111">
        <v>10</v>
      </c>
      <c r="AL370" s="111">
        <v>0</v>
      </c>
      <c r="AM370" s="79"/>
      <c r="AN370" s="79"/>
      <c r="AO370" s="18">
        <f t="shared" si="40"/>
        <v>6</v>
      </c>
      <c r="AP370" s="251">
        <f t="shared" ca="1" si="41"/>
        <v>87</v>
      </c>
      <c r="AQ370" s="18" t="str">
        <f t="shared" ca="1" si="42"/>
        <v>Y</v>
      </c>
      <c r="AR370" s="18" t="str">
        <f t="shared" si="46"/>
        <v>Y</v>
      </c>
      <c r="AS370" s="18"/>
      <c r="AT370" s="252" t="s">
        <v>189</v>
      </c>
      <c r="AU370" s="18" t="s">
        <v>54</v>
      </c>
      <c r="AV370" s="252" t="s">
        <v>73</v>
      </c>
      <c r="AW370" s="18" t="str">
        <f t="shared" si="43"/>
        <v>MS+</v>
      </c>
      <c r="AX370" s="253">
        <f t="shared" si="44"/>
        <v>10</v>
      </c>
      <c r="AY370" s="258">
        <v>0</v>
      </c>
      <c r="AZ370" s="257">
        <v>0</v>
      </c>
    </row>
    <row r="371" spans="1:52" x14ac:dyDescent="0.25">
      <c r="A371" s="70">
        <v>2011</v>
      </c>
      <c r="B371" s="70">
        <v>2</v>
      </c>
      <c r="C371" s="71" t="s">
        <v>697</v>
      </c>
      <c r="D371" s="107" t="s">
        <v>1043</v>
      </c>
      <c r="E371" s="104" t="s">
        <v>1044</v>
      </c>
      <c r="F371" s="87" t="s">
        <v>52</v>
      </c>
      <c r="G371" s="86" t="s">
        <v>123</v>
      </c>
      <c r="H371" s="74">
        <v>40478</v>
      </c>
      <c r="I371" s="74">
        <v>40490</v>
      </c>
      <c r="J371" s="75">
        <v>40498</v>
      </c>
      <c r="K371" s="75">
        <v>40504</v>
      </c>
      <c r="L371" s="89">
        <v>40532</v>
      </c>
      <c r="M371" s="101">
        <v>40533</v>
      </c>
      <c r="N371" s="101">
        <v>40535</v>
      </c>
      <c r="O371" s="101">
        <v>40540</v>
      </c>
      <c r="P371" s="101">
        <v>40755</v>
      </c>
      <c r="Q371" s="73" t="s">
        <v>54</v>
      </c>
      <c r="R371" s="73" t="s">
        <v>54</v>
      </c>
      <c r="S371" s="105">
        <v>0</v>
      </c>
      <c r="T371" s="105">
        <v>11</v>
      </c>
      <c r="U371" s="77" t="s">
        <v>55</v>
      </c>
      <c r="V371" s="78">
        <v>1</v>
      </c>
      <c r="W371" s="78">
        <v>1</v>
      </c>
      <c r="X371" s="77" t="s">
        <v>56</v>
      </c>
      <c r="Y371" s="77"/>
      <c r="Z371" s="79" t="s">
        <v>54</v>
      </c>
      <c r="AA371" s="79" t="s">
        <v>57</v>
      </c>
      <c r="AB371" s="80" t="s">
        <v>56</v>
      </c>
      <c r="AC371" s="81" t="s">
        <v>1045</v>
      </c>
      <c r="AD371" s="81" t="s">
        <v>72</v>
      </c>
      <c r="AE371" s="81" t="s">
        <v>1865</v>
      </c>
      <c r="AF371" s="77" t="s">
        <v>189</v>
      </c>
      <c r="AG371" s="82" t="s">
        <v>54</v>
      </c>
      <c r="AH371" s="83" t="s">
        <v>80</v>
      </c>
      <c r="AI371" s="108" t="s">
        <v>80</v>
      </c>
      <c r="AJ371" s="111">
        <v>0</v>
      </c>
      <c r="AK371" s="111">
        <v>10</v>
      </c>
      <c r="AL371" s="111">
        <v>0</v>
      </c>
      <c r="AM371" s="79"/>
      <c r="AN371" s="79"/>
      <c r="AO371" s="18">
        <f t="shared" si="40"/>
        <v>7</v>
      </c>
      <c r="AP371" s="251">
        <f t="shared" ca="1" si="41"/>
        <v>86</v>
      </c>
      <c r="AQ371" s="18" t="str">
        <f t="shared" ca="1" si="42"/>
        <v>Y</v>
      </c>
      <c r="AR371" s="18" t="str">
        <f t="shared" si="46"/>
        <v>Y</v>
      </c>
      <c r="AS371" s="18"/>
      <c r="AT371" s="252" t="s">
        <v>189</v>
      </c>
      <c r="AU371" s="18" t="s">
        <v>54</v>
      </c>
      <c r="AV371" s="252" t="s">
        <v>73</v>
      </c>
      <c r="AW371" s="18" t="str">
        <f t="shared" si="43"/>
        <v>MS+</v>
      </c>
      <c r="AX371" s="253">
        <f t="shared" si="44"/>
        <v>10</v>
      </c>
      <c r="AY371" s="258">
        <v>0</v>
      </c>
      <c r="AZ371" s="257">
        <v>0</v>
      </c>
    </row>
    <row r="372" spans="1:52" x14ac:dyDescent="0.25">
      <c r="A372" s="70">
        <v>2011</v>
      </c>
      <c r="B372" s="70">
        <v>2</v>
      </c>
      <c r="C372" s="71" t="s">
        <v>697</v>
      </c>
      <c r="D372" s="87" t="s">
        <v>1046</v>
      </c>
      <c r="E372" s="104" t="s">
        <v>1047</v>
      </c>
      <c r="F372" s="87" t="s">
        <v>130</v>
      </c>
      <c r="G372" s="86" t="s">
        <v>131</v>
      </c>
      <c r="H372" s="74">
        <v>40304</v>
      </c>
      <c r="I372" s="74">
        <v>40469</v>
      </c>
      <c r="J372" s="75">
        <v>40472</v>
      </c>
      <c r="K372" s="75">
        <v>40492</v>
      </c>
      <c r="L372" s="89">
        <v>40532</v>
      </c>
      <c r="M372" s="101">
        <v>40602</v>
      </c>
      <c r="N372" s="101">
        <v>40681</v>
      </c>
      <c r="O372" s="101">
        <v>40739</v>
      </c>
      <c r="P372" s="101">
        <v>40908</v>
      </c>
      <c r="Q372" s="73" t="s">
        <v>54</v>
      </c>
      <c r="R372" s="73" t="s">
        <v>54</v>
      </c>
      <c r="S372" s="105">
        <v>0</v>
      </c>
      <c r="T372" s="105">
        <v>8</v>
      </c>
      <c r="U372" s="77" t="s">
        <v>66</v>
      </c>
      <c r="V372" s="78">
        <v>1</v>
      </c>
      <c r="W372" s="78">
        <v>1</v>
      </c>
      <c r="X372" s="77" t="s">
        <v>56</v>
      </c>
      <c r="Y372" s="77"/>
      <c r="Z372" s="79" t="s">
        <v>57</v>
      </c>
      <c r="AA372" s="79" t="s">
        <v>57</v>
      </c>
      <c r="AB372" s="80" t="s">
        <v>56</v>
      </c>
      <c r="AC372" s="81" t="s">
        <v>680</v>
      </c>
      <c r="AD372" s="81" t="s">
        <v>149</v>
      </c>
      <c r="AE372" s="81" t="s">
        <v>1865</v>
      </c>
      <c r="AF372" s="77" t="s">
        <v>235</v>
      </c>
      <c r="AG372" s="82" t="s">
        <v>54</v>
      </c>
      <c r="AH372" s="83" t="s">
        <v>181</v>
      </c>
      <c r="AI372" s="83" t="s">
        <v>80</v>
      </c>
      <c r="AJ372" s="111">
        <v>138.6</v>
      </c>
      <c r="AK372" s="111">
        <v>0</v>
      </c>
      <c r="AL372" s="111">
        <v>0</v>
      </c>
      <c r="AM372" s="79"/>
      <c r="AN372" s="79"/>
      <c r="AO372" s="18">
        <f t="shared" si="40"/>
        <v>12</v>
      </c>
      <c r="AP372" s="251">
        <f t="shared" ca="1" si="41"/>
        <v>81</v>
      </c>
      <c r="AQ372" s="18" t="str">
        <f t="shared" ca="1" si="42"/>
        <v>Y</v>
      </c>
      <c r="AR372" s="18" t="str">
        <f t="shared" si="46"/>
        <v>Y</v>
      </c>
      <c r="AS372" s="18"/>
      <c r="AT372" s="252" t="s">
        <v>235</v>
      </c>
      <c r="AU372" s="18" t="s">
        <v>54</v>
      </c>
      <c r="AV372" s="252" t="s">
        <v>73</v>
      </c>
      <c r="AW372" s="18" t="str">
        <f t="shared" si="43"/>
        <v>MS+</v>
      </c>
      <c r="AX372" s="253">
        <f t="shared" si="44"/>
        <v>138.6</v>
      </c>
      <c r="AY372" s="258">
        <v>0.12</v>
      </c>
      <c r="AZ372" s="257">
        <v>16.632000000000001</v>
      </c>
    </row>
    <row r="373" spans="1:52" x14ac:dyDescent="0.25">
      <c r="A373" s="70">
        <v>2011</v>
      </c>
      <c r="B373" s="70">
        <v>3</v>
      </c>
      <c r="C373" s="71" t="s">
        <v>697</v>
      </c>
      <c r="D373" s="87" t="s">
        <v>1048</v>
      </c>
      <c r="E373" s="104" t="s">
        <v>1049</v>
      </c>
      <c r="F373" s="87" t="s">
        <v>135</v>
      </c>
      <c r="G373" s="86" t="s">
        <v>226</v>
      </c>
      <c r="H373" s="74">
        <v>40226</v>
      </c>
      <c r="I373" s="74">
        <v>40470</v>
      </c>
      <c r="J373" s="75">
        <v>40476</v>
      </c>
      <c r="K373" s="75">
        <v>40491</v>
      </c>
      <c r="L373" s="89">
        <v>40554</v>
      </c>
      <c r="M373" s="101">
        <v>40569</v>
      </c>
      <c r="N373" s="101">
        <v>40668</v>
      </c>
      <c r="O373" s="101">
        <v>40721</v>
      </c>
      <c r="P373" s="101">
        <v>40724</v>
      </c>
      <c r="Q373" s="73" t="s">
        <v>54</v>
      </c>
      <c r="R373" s="73" t="s">
        <v>54</v>
      </c>
      <c r="S373" s="105">
        <v>0</v>
      </c>
      <c r="T373" s="105">
        <v>13</v>
      </c>
      <c r="U373" s="81" t="s">
        <v>78</v>
      </c>
      <c r="V373" s="78">
        <v>1</v>
      </c>
      <c r="W373" s="78">
        <v>1</v>
      </c>
      <c r="X373" s="77" t="s">
        <v>56</v>
      </c>
      <c r="Y373" s="77"/>
      <c r="Z373" s="79" t="s">
        <v>57</v>
      </c>
      <c r="AA373" s="79" t="s">
        <v>57</v>
      </c>
      <c r="AB373" s="80" t="s">
        <v>56</v>
      </c>
      <c r="AC373" s="81" t="s">
        <v>771</v>
      </c>
      <c r="AD373" s="81" t="s">
        <v>1050</v>
      </c>
      <c r="AE373" s="81" t="s">
        <v>1865</v>
      </c>
      <c r="AF373" s="77" t="s">
        <v>189</v>
      </c>
      <c r="AG373" s="82" t="s">
        <v>54</v>
      </c>
      <c r="AH373" s="83" t="s">
        <v>59</v>
      </c>
      <c r="AI373" s="83" t="s">
        <v>80</v>
      </c>
      <c r="AJ373" s="111">
        <v>4</v>
      </c>
      <c r="AK373" s="111">
        <v>21</v>
      </c>
      <c r="AL373" s="111">
        <v>0</v>
      </c>
      <c r="AM373" s="79"/>
      <c r="AN373" s="79"/>
      <c r="AO373" s="18">
        <f t="shared" si="40"/>
        <v>5</v>
      </c>
      <c r="AP373" s="251">
        <f t="shared" ca="1" si="41"/>
        <v>87</v>
      </c>
      <c r="AQ373" s="18" t="str">
        <f t="shared" ca="1" si="42"/>
        <v>Y</v>
      </c>
      <c r="AR373" s="18" t="str">
        <f t="shared" si="46"/>
        <v>Y</v>
      </c>
      <c r="AS373" s="18"/>
      <c r="AT373" s="252" t="s">
        <v>189</v>
      </c>
      <c r="AU373" s="18" t="s">
        <v>54</v>
      </c>
      <c r="AV373" s="252" t="s">
        <v>73</v>
      </c>
      <c r="AW373" s="18" t="str">
        <f t="shared" si="43"/>
        <v>MS+</v>
      </c>
      <c r="AX373" s="253">
        <f t="shared" si="44"/>
        <v>25</v>
      </c>
      <c r="AY373" s="258">
        <v>0</v>
      </c>
      <c r="AZ373" s="257">
        <v>0</v>
      </c>
    </row>
    <row r="374" spans="1:52" x14ac:dyDescent="0.25">
      <c r="A374" s="70">
        <v>2011</v>
      </c>
      <c r="B374" s="70">
        <v>3</v>
      </c>
      <c r="C374" s="71" t="s">
        <v>697</v>
      </c>
      <c r="D374" s="87" t="s">
        <v>1051</v>
      </c>
      <c r="E374" s="104" t="s">
        <v>1052</v>
      </c>
      <c r="F374" s="87" t="s">
        <v>64</v>
      </c>
      <c r="G374" s="86" t="s">
        <v>152</v>
      </c>
      <c r="H374" s="74">
        <v>40421</v>
      </c>
      <c r="I374" s="74">
        <v>40493</v>
      </c>
      <c r="J374" s="75">
        <v>40519</v>
      </c>
      <c r="K374" s="75">
        <v>40520</v>
      </c>
      <c r="L374" s="89">
        <v>40561</v>
      </c>
      <c r="M374" s="101">
        <v>40890</v>
      </c>
      <c r="N374" s="101">
        <v>40897</v>
      </c>
      <c r="O374" s="101">
        <v>40904</v>
      </c>
      <c r="P374" s="101">
        <v>40939</v>
      </c>
      <c r="Q374" s="73" t="s">
        <v>54</v>
      </c>
      <c r="R374" s="73" t="s">
        <v>54</v>
      </c>
      <c r="S374" s="105">
        <v>0</v>
      </c>
      <c r="T374" s="105">
        <v>14</v>
      </c>
      <c r="U374" s="77" t="s">
        <v>66</v>
      </c>
      <c r="V374" s="78">
        <v>1</v>
      </c>
      <c r="W374" s="78">
        <v>1</v>
      </c>
      <c r="X374" s="77" t="s">
        <v>56</v>
      </c>
      <c r="Y374" s="77"/>
      <c r="Z374" s="79" t="s">
        <v>57</v>
      </c>
      <c r="AA374" s="79" t="s">
        <v>57</v>
      </c>
      <c r="AB374" s="80" t="s">
        <v>56</v>
      </c>
      <c r="AC374" s="81"/>
      <c r="AD374" s="81" t="s">
        <v>57</v>
      </c>
      <c r="AE374" s="81" t="s">
        <v>1865</v>
      </c>
      <c r="AF374" s="77" t="s">
        <v>235</v>
      </c>
      <c r="AG374" s="82" t="s">
        <v>54</v>
      </c>
      <c r="AH374" s="83" t="s">
        <v>59</v>
      </c>
      <c r="AI374" s="83" t="s">
        <v>59</v>
      </c>
      <c r="AJ374" s="111">
        <v>751.87969999999996</v>
      </c>
      <c r="AK374" s="111">
        <v>0</v>
      </c>
      <c r="AL374" s="111">
        <v>0</v>
      </c>
      <c r="AM374" s="79"/>
      <c r="AN374" s="79"/>
      <c r="AO374" s="18">
        <f t="shared" si="40"/>
        <v>12</v>
      </c>
      <c r="AP374" s="251">
        <f t="shared" ca="1" si="41"/>
        <v>80</v>
      </c>
      <c r="AQ374" s="18" t="str">
        <f t="shared" ca="1" si="42"/>
        <v>Y</v>
      </c>
      <c r="AR374" s="18" t="str">
        <f t="shared" si="46"/>
        <v>Y</v>
      </c>
      <c r="AS374" s="18"/>
      <c r="AT374" s="252" t="s">
        <v>235</v>
      </c>
      <c r="AU374" s="18" t="s">
        <v>54</v>
      </c>
      <c r="AV374" s="252" t="s">
        <v>73</v>
      </c>
      <c r="AW374" s="18" t="str">
        <f t="shared" si="43"/>
        <v>MS+</v>
      </c>
      <c r="AX374" s="253">
        <f t="shared" si="44"/>
        <v>751.87969999999996</v>
      </c>
      <c r="AY374" s="258">
        <v>0</v>
      </c>
      <c r="AZ374" s="257">
        <v>0</v>
      </c>
    </row>
    <row r="375" spans="1:52" x14ac:dyDescent="0.25">
      <c r="A375" s="70">
        <v>2011</v>
      </c>
      <c r="B375" s="70">
        <v>3</v>
      </c>
      <c r="C375" s="71" t="s">
        <v>697</v>
      </c>
      <c r="D375" s="87" t="s">
        <v>1053</v>
      </c>
      <c r="E375" s="104" t="s">
        <v>1054</v>
      </c>
      <c r="F375" s="87" t="s">
        <v>52</v>
      </c>
      <c r="G375" s="86" t="s">
        <v>147</v>
      </c>
      <c r="H375" s="74">
        <v>40163</v>
      </c>
      <c r="I375" s="74">
        <v>40449</v>
      </c>
      <c r="J375" s="75">
        <v>40497</v>
      </c>
      <c r="K375" s="75">
        <v>40520</v>
      </c>
      <c r="L375" s="89">
        <v>40563</v>
      </c>
      <c r="M375" s="101">
        <v>40578</v>
      </c>
      <c r="N375" s="101">
        <v>40583</v>
      </c>
      <c r="O375" s="101">
        <v>40585</v>
      </c>
      <c r="P375" s="101">
        <v>40724</v>
      </c>
      <c r="Q375" s="73" t="s">
        <v>54</v>
      </c>
      <c r="R375" s="73" t="s">
        <v>54</v>
      </c>
      <c r="S375" s="105">
        <v>0</v>
      </c>
      <c r="T375" s="105">
        <v>8</v>
      </c>
      <c r="U375" s="77" t="s">
        <v>55</v>
      </c>
      <c r="V375" s="78">
        <v>1</v>
      </c>
      <c r="W375" s="78">
        <v>1</v>
      </c>
      <c r="X375" s="77" t="s">
        <v>56</v>
      </c>
      <c r="Y375" s="77"/>
      <c r="Z375" s="79" t="s">
        <v>57</v>
      </c>
      <c r="AA375" s="79" t="s">
        <v>57</v>
      </c>
      <c r="AB375" s="77" t="s">
        <v>54</v>
      </c>
      <c r="AC375" s="83" t="s">
        <v>1055</v>
      </c>
      <c r="AD375" s="81" t="s">
        <v>72</v>
      </c>
      <c r="AE375" s="81" t="s">
        <v>1865</v>
      </c>
      <c r="AF375" s="77" t="s">
        <v>189</v>
      </c>
      <c r="AG375" s="82" t="s">
        <v>54</v>
      </c>
      <c r="AH375" s="83" t="s">
        <v>80</v>
      </c>
      <c r="AI375" s="83" t="s">
        <v>60</v>
      </c>
      <c r="AJ375" s="111">
        <v>0</v>
      </c>
      <c r="AK375" s="111">
        <v>215</v>
      </c>
      <c r="AL375" s="111">
        <v>0</v>
      </c>
      <c r="AM375" s="79"/>
      <c r="AN375" s="79"/>
      <c r="AO375" s="18">
        <f t="shared" si="40"/>
        <v>5</v>
      </c>
      <c r="AP375" s="251">
        <f t="shared" ca="1" si="41"/>
        <v>87</v>
      </c>
      <c r="AQ375" s="18" t="str">
        <f t="shared" ca="1" si="42"/>
        <v>Y</v>
      </c>
      <c r="AR375" s="18" t="str">
        <f t="shared" si="46"/>
        <v>Y</v>
      </c>
      <c r="AS375" s="18"/>
      <c r="AT375" s="252" t="s">
        <v>189</v>
      </c>
      <c r="AU375" s="18" t="s">
        <v>54</v>
      </c>
      <c r="AV375" s="252" t="s">
        <v>61</v>
      </c>
      <c r="AW375" s="18">
        <f t="shared" si="43"/>
        <v>0</v>
      </c>
      <c r="AX375" s="253">
        <f t="shared" si="44"/>
        <v>215</v>
      </c>
      <c r="AY375" s="258">
        <v>0</v>
      </c>
      <c r="AZ375" s="257">
        <v>0</v>
      </c>
    </row>
    <row r="376" spans="1:52" x14ac:dyDescent="0.25">
      <c r="A376" s="70">
        <v>2011</v>
      </c>
      <c r="B376" s="70">
        <v>3</v>
      </c>
      <c r="C376" s="71" t="s">
        <v>697</v>
      </c>
      <c r="D376" s="87" t="s">
        <v>1056</v>
      </c>
      <c r="E376" s="110" t="s">
        <v>494</v>
      </c>
      <c r="F376" s="87" t="s">
        <v>135</v>
      </c>
      <c r="G376" s="86" t="s">
        <v>777</v>
      </c>
      <c r="H376" s="74">
        <v>40169</v>
      </c>
      <c r="I376" s="74">
        <v>40192</v>
      </c>
      <c r="J376" s="75">
        <v>40388</v>
      </c>
      <c r="K376" s="75">
        <v>40434</v>
      </c>
      <c r="L376" s="89">
        <v>40563</v>
      </c>
      <c r="M376" s="101">
        <v>40576</v>
      </c>
      <c r="N376" s="101">
        <v>40718</v>
      </c>
      <c r="O376" s="101">
        <v>40724</v>
      </c>
      <c r="P376" s="101">
        <v>40724</v>
      </c>
      <c r="Q376" s="73" t="s">
        <v>54</v>
      </c>
      <c r="R376" s="73" t="s">
        <v>54</v>
      </c>
      <c r="S376" s="105">
        <v>0</v>
      </c>
      <c r="T376" s="105">
        <v>11</v>
      </c>
      <c r="U376" s="77" t="s">
        <v>66</v>
      </c>
      <c r="V376" s="78">
        <v>1</v>
      </c>
      <c r="W376" s="78">
        <v>1</v>
      </c>
      <c r="X376" s="77" t="s">
        <v>56</v>
      </c>
      <c r="Y376" s="77"/>
      <c r="Z376" s="79" t="s">
        <v>57</v>
      </c>
      <c r="AA376" s="79" t="s">
        <v>57</v>
      </c>
      <c r="AB376" s="80" t="s">
        <v>56</v>
      </c>
      <c r="AC376" s="81" t="s">
        <v>778</v>
      </c>
      <c r="AD376" s="81" t="s">
        <v>106</v>
      </c>
      <c r="AE376" s="81" t="s">
        <v>1865</v>
      </c>
      <c r="AF376" s="77" t="s">
        <v>189</v>
      </c>
      <c r="AG376" s="82" t="s">
        <v>54</v>
      </c>
      <c r="AH376" s="83" t="s">
        <v>59</v>
      </c>
      <c r="AI376" s="83" t="s">
        <v>59</v>
      </c>
      <c r="AJ376" s="111">
        <v>380.5</v>
      </c>
      <c r="AK376" s="111">
        <v>0</v>
      </c>
      <c r="AL376" s="111">
        <v>0</v>
      </c>
      <c r="AM376" s="79"/>
      <c r="AN376" s="79"/>
      <c r="AO376" s="18">
        <f t="shared" si="40"/>
        <v>5</v>
      </c>
      <c r="AP376" s="251">
        <f t="shared" ca="1" si="41"/>
        <v>87</v>
      </c>
      <c r="AQ376" s="18" t="str">
        <f t="shared" ca="1" si="42"/>
        <v>Y</v>
      </c>
      <c r="AR376" s="18" t="str">
        <f t="shared" si="46"/>
        <v>Y</v>
      </c>
      <c r="AS376" s="18"/>
      <c r="AT376" s="252" t="s">
        <v>189</v>
      </c>
      <c r="AU376" s="18" t="s">
        <v>54</v>
      </c>
      <c r="AV376" s="252" t="s">
        <v>73</v>
      </c>
      <c r="AW376" s="18" t="str">
        <f t="shared" si="43"/>
        <v>MS+</v>
      </c>
      <c r="AX376" s="253">
        <f t="shared" si="44"/>
        <v>380.5</v>
      </c>
      <c r="AY376" s="258">
        <v>0</v>
      </c>
      <c r="AZ376" s="257">
        <v>0</v>
      </c>
    </row>
    <row r="377" spans="1:52" x14ac:dyDescent="0.25">
      <c r="A377" s="70">
        <v>2011</v>
      </c>
      <c r="B377" s="70">
        <v>3</v>
      </c>
      <c r="C377" s="71" t="s">
        <v>697</v>
      </c>
      <c r="D377" s="87" t="s">
        <v>1057</v>
      </c>
      <c r="E377" s="104" t="s">
        <v>1058</v>
      </c>
      <c r="F377" s="87" t="s">
        <v>64</v>
      </c>
      <c r="G377" s="86" t="s">
        <v>83</v>
      </c>
      <c r="H377" s="74">
        <v>40423</v>
      </c>
      <c r="I377" s="74">
        <v>40490</v>
      </c>
      <c r="J377" s="75">
        <v>40519</v>
      </c>
      <c r="K377" s="75">
        <v>40520</v>
      </c>
      <c r="L377" s="89">
        <v>40575</v>
      </c>
      <c r="M377" s="101">
        <v>40618</v>
      </c>
      <c r="N377" s="101">
        <v>40687</v>
      </c>
      <c r="O377" s="101">
        <v>40843</v>
      </c>
      <c r="P377" s="101">
        <v>41882</v>
      </c>
      <c r="Q377" s="73" t="s">
        <v>54</v>
      </c>
      <c r="R377" s="73" t="s">
        <v>54</v>
      </c>
      <c r="S377" s="105">
        <v>0</v>
      </c>
      <c r="T377" s="105">
        <v>7</v>
      </c>
      <c r="U377" s="77" t="s">
        <v>66</v>
      </c>
      <c r="V377" s="78">
        <v>1</v>
      </c>
      <c r="W377" s="78">
        <v>2</v>
      </c>
      <c r="X377" s="81" t="s">
        <v>602</v>
      </c>
      <c r="Y377" s="81"/>
      <c r="Z377" s="79" t="s">
        <v>57</v>
      </c>
      <c r="AA377" s="79" t="s">
        <v>57</v>
      </c>
      <c r="AB377" s="80" t="s">
        <v>56</v>
      </c>
      <c r="AC377" s="81"/>
      <c r="AD377" s="81" t="s">
        <v>57</v>
      </c>
      <c r="AE377" s="81" t="s">
        <v>1865</v>
      </c>
      <c r="AF377" s="77" t="s">
        <v>588</v>
      </c>
      <c r="AG377" s="82" t="s">
        <v>54</v>
      </c>
      <c r="AH377" s="83" t="s">
        <v>59</v>
      </c>
      <c r="AI377" s="83" t="s">
        <v>80</v>
      </c>
      <c r="AJ377" s="111">
        <v>50</v>
      </c>
      <c r="AK377" s="111">
        <v>0</v>
      </c>
      <c r="AL377" s="111">
        <v>0</v>
      </c>
      <c r="AM377" s="79"/>
      <c r="AN377" s="79"/>
      <c r="AO377" s="18">
        <f t="shared" si="40"/>
        <v>42</v>
      </c>
      <c r="AP377" s="251">
        <f t="shared" ca="1" si="41"/>
        <v>49</v>
      </c>
      <c r="AQ377" s="18" t="str">
        <f t="shared" ca="1" si="42"/>
        <v>Y</v>
      </c>
      <c r="AR377" s="18" t="str">
        <f t="shared" si="46"/>
        <v>Y</v>
      </c>
      <c r="AS377" s="18"/>
      <c r="AT377" s="252" t="s">
        <v>588</v>
      </c>
      <c r="AU377" s="18" t="s">
        <v>54</v>
      </c>
      <c r="AV377" s="252" t="s">
        <v>73</v>
      </c>
      <c r="AW377" s="18" t="str">
        <f t="shared" si="43"/>
        <v>MS+</v>
      </c>
      <c r="AX377" s="253">
        <f t="shared" si="44"/>
        <v>50</v>
      </c>
      <c r="AY377" s="258">
        <v>0.83499999999999996</v>
      </c>
      <c r="AZ377" s="257">
        <v>41.75</v>
      </c>
    </row>
    <row r="378" spans="1:52" x14ac:dyDescent="0.25">
      <c r="A378" s="70">
        <v>2011</v>
      </c>
      <c r="B378" s="70">
        <v>3</v>
      </c>
      <c r="C378" s="71" t="s">
        <v>697</v>
      </c>
      <c r="D378" s="87" t="s">
        <v>1063</v>
      </c>
      <c r="E378" s="104" t="s">
        <v>1064</v>
      </c>
      <c r="F378" s="87" t="s">
        <v>1065</v>
      </c>
      <c r="G378" s="86" t="s">
        <v>1066</v>
      </c>
      <c r="H378" s="74">
        <v>40483</v>
      </c>
      <c r="I378" s="74">
        <v>40521</v>
      </c>
      <c r="J378" s="75">
        <v>40546</v>
      </c>
      <c r="K378" s="75">
        <v>40557</v>
      </c>
      <c r="L378" s="89">
        <v>40598</v>
      </c>
      <c r="M378" s="101">
        <v>40613</v>
      </c>
      <c r="N378" s="101">
        <v>40638</v>
      </c>
      <c r="O378" s="101">
        <v>40641</v>
      </c>
      <c r="P378" s="101">
        <v>41090</v>
      </c>
      <c r="Q378" s="73" t="s">
        <v>54</v>
      </c>
      <c r="R378" s="73" t="s">
        <v>54</v>
      </c>
      <c r="S378" s="105">
        <v>0</v>
      </c>
      <c r="T378" s="105">
        <v>11</v>
      </c>
      <c r="U378" s="77" t="s">
        <v>55</v>
      </c>
      <c r="V378" s="78">
        <v>1</v>
      </c>
      <c r="W378" s="78">
        <v>1</v>
      </c>
      <c r="X378" s="77" t="s">
        <v>56</v>
      </c>
      <c r="Y378" s="77"/>
      <c r="Z378" s="79" t="s">
        <v>57</v>
      </c>
      <c r="AA378" s="79" t="s">
        <v>57</v>
      </c>
      <c r="AB378" s="77" t="s">
        <v>54</v>
      </c>
      <c r="AC378" s="81" t="s">
        <v>506</v>
      </c>
      <c r="AD378" s="81" t="s">
        <v>149</v>
      </c>
      <c r="AE378" s="81" t="s">
        <v>1865</v>
      </c>
      <c r="AF378" s="77" t="s">
        <v>189</v>
      </c>
      <c r="AG378" s="82" t="s">
        <v>54</v>
      </c>
      <c r="AH378" s="83" t="s">
        <v>59</v>
      </c>
      <c r="AI378" s="83" t="s">
        <v>80</v>
      </c>
      <c r="AJ378" s="111">
        <v>0</v>
      </c>
      <c r="AK378" s="111">
        <v>104.4</v>
      </c>
      <c r="AL378" s="111">
        <v>0</v>
      </c>
      <c r="AM378" s="79"/>
      <c r="AN378" s="79"/>
      <c r="AO378" s="18">
        <f t="shared" si="40"/>
        <v>16</v>
      </c>
      <c r="AP378" s="251">
        <f t="shared" ca="1" si="41"/>
        <v>75</v>
      </c>
      <c r="AQ378" s="18" t="str">
        <f t="shared" ca="1" si="42"/>
        <v>Y</v>
      </c>
      <c r="AR378" s="18" t="str">
        <f t="shared" si="46"/>
        <v>Y</v>
      </c>
      <c r="AS378" s="18"/>
      <c r="AT378" s="252" t="s">
        <v>189</v>
      </c>
      <c r="AU378" s="18" t="s">
        <v>54</v>
      </c>
      <c r="AV378" s="252" t="s">
        <v>73</v>
      </c>
      <c r="AW378" s="18" t="str">
        <f t="shared" si="43"/>
        <v>MS+</v>
      </c>
      <c r="AX378" s="253">
        <f t="shared" si="44"/>
        <v>104.4</v>
      </c>
      <c r="AY378" s="258">
        <v>0</v>
      </c>
      <c r="AZ378" s="257">
        <v>0</v>
      </c>
    </row>
    <row r="379" spans="1:52" x14ac:dyDescent="0.25">
      <c r="A379" s="70">
        <v>2011</v>
      </c>
      <c r="B379" s="70">
        <v>3</v>
      </c>
      <c r="C379" s="71" t="s">
        <v>697</v>
      </c>
      <c r="D379" s="87" t="s">
        <v>1067</v>
      </c>
      <c r="E379" s="104" t="s">
        <v>1068</v>
      </c>
      <c r="F379" s="87" t="s">
        <v>130</v>
      </c>
      <c r="G379" s="86" t="s">
        <v>131</v>
      </c>
      <c r="H379" s="74">
        <v>40058</v>
      </c>
      <c r="I379" s="74">
        <v>40521</v>
      </c>
      <c r="J379" s="75">
        <v>40525</v>
      </c>
      <c r="K379" s="75">
        <v>40574</v>
      </c>
      <c r="L379" s="89">
        <v>40617</v>
      </c>
      <c r="M379" s="101">
        <v>40702</v>
      </c>
      <c r="N379" s="101">
        <v>40773</v>
      </c>
      <c r="O379" s="101">
        <v>40794</v>
      </c>
      <c r="P379" s="101">
        <v>40908</v>
      </c>
      <c r="Q379" s="73" t="s">
        <v>54</v>
      </c>
      <c r="R379" s="73" t="s">
        <v>54</v>
      </c>
      <c r="S379" s="105">
        <v>0</v>
      </c>
      <c r="T379" s="105">
        <v>18</v>
      </c>
      <c r="U379" s="77" t="s">
        <v>66</v>
      </c>
      <c r="V379" s="78">
        <v>1</v>
      </c>
      <c r="W379" s="78">
        <v>1</v>
      </c>
      <c r="X379" s="77" t="s">
        <v>56</v>
      </c>
      <c r="Y379" s="77"/>
      <c r="Z379" s="79" t="s">
        <v>57</v>
      </c>
      <c r="AA379" s="79" t="s">
        <v>57</v>
      </c>
      <c r="AB379" s="80" t="s">
        <v>56</v>
      </c>
      <c r="AC379" s="81"/>
      <c r="AD379" s="81" t="s">
        <v>57</v>
      </c>
      <c r="AE379" s="81" t="s">
        <v>1865</v>
      </c>
      <c r="AF379" s="77" t="s">
        <v>235</v>
      </c>
      <c r="AG379" s="82" t="s">
        <v>54</v>
      </c>
      <c r="AH379" s="83" t="s">
        <v>80</v>
      </c>
      <c r="AI379" s="83" t="s">
        <v>80</v>
      </c>
      <c r="AJ379" s="111">
        <v>136.69999999999999</v>
      </c>
      <c r="AK379" s="111">
        <v>0</v>
      </c>
      <c r="AL379" s="111">
        <v>0</v>
      </c>
      <c r="AM379" s="79"/>
      <c r="AN379" s="79"/>
      <c r="AO379" s="18">
        <f t="shared" si="40"/>
        <v>9</v>
      </c>
      <c r="AP379" s="251">
        <f t="shared" ca="1" si="41"/>
        <v>81</v>
      </c>
      <c r="AQ379" s="18" t="str">
        <f t="shared" ca="1" si="42"/>
        <v>Y</v>
      </c>
      <c r="AR379" s="18" t="str">
        <f t="shared" si="46"/>
        <v>Y</v>
      </c>
      <c r="AS379" s="18"/>
      <c r="AT379" s="252" t="s">
        <v>235</v>
      </c>
      <c r="AU379" s="18" t="s">
        <v>54</v>
      </c>
      <c r="AV379" s="252" t="s">
        <v>73</v>
      </c>
      <c r="AW379" s="18" t="str">
        <f t="shared" si="43"/>
        <v>MS+</v>
      </c>
      <c r="AX379" s="253">
        <f t="shared" si="44"/>
        <v>136.69999999999999</v>
      </c>
      <c r="AY379" s="258">
        <v>0.3</v>
      </c>
      <c r="AZ379" s="257">
        <v>41.01</v>
      </c>
    </row>
    <row r="380" spans="1:52" x14ac:dyDescent="0.25">
      <c r="A380" s="70">
        <v>2011</v>
      </c>
      <c r="B380" s="70">
        <v>3</v>
      </c>
      <c r="C380" s="71" t="s">
        <v>697</v>
      </c>
      <c r="D380" s="87" t="s">
        <v>1069</v>
      </c>
      <c r="E380" s="104" t="s">
        <v>1070</v>
      </c>
      <c r="F380" s="87" t="s">
        <v>130</v>
      </c>
      <c r="G380" s="86" t="s">
        <v>131</v>
      </c>
      <c r="H380" s="74">
        <v>40198</v>
      </c>
      <c r="I380" s="74">
        <v>40553</v>
      </c>
      <c r="J380" s="75">
        <v>40567</v>
      </c>
      <c r="K380" s="75">
        <v>40577</v>
      </c>
      <c r="L380" s="89">
        <v>40617</v>
      </c>
      <c r="M380" s="101">
        <v>40702</v>
      </c>
      <c r="N380" s="101">
        <v>40779</v>
      </c>
      <c r="O380" s="101">
        <v>40798</v>
      </c>
      <c r="P380" s="101">
        <v>40983</v>
      </c>
      <c r="Q380" s="73" t="s">
        <v>54</v>
      </c>
      <c r="R380" s="73" t="s">
        <v>54</v>
      </c>
      <c r="S380" s="105">
        <v>1</v>
      </c>
      <c r="T380" s="105">
        <v>10</v>
      </c>
      <c r="U380" s="77" t="s">
        <v>66</v>
      </c>
      <c r="V380" s="78">
        <v>1</v>
      </c>
      <c r="W380" s="78">
        <v>1</v>
      </c>
      <c r="X380" s="77" t="s">
        <v>56</v>
      </c>
      <c r="Y380" s="77"/>
      <c r="Z380" s="79" t="s">
        <v>57</v>
      </c>
      <c r="AA380" s="79" t="s">
        <v>57</v>
      </c>
      <c r="AB380" s="80" t="s">
        <v>56</v>
      </c>
      <c r="AC380" s="81" t="s">
        <v>1071</v>
      </c>
      <c r="AD380" s="81" t="s">
        <v>72</v>
      </c>
      <c r="AE380" s="81" t="s">
        <v>1865</v>
      </c>
      <c r="AF380" s="77" t="s">
        <v>235</v>
      </c>
      <c r="AG380" s="82" t="s">
        <v>54</v>
      </c>
      <c r="AH380" s="83" t="s">
        <v>80</v>
      </c>
      <c r="AI380" s="83" t="s">
        <v>80</v>
      </c>
      <c r="AJ380" s="111">
        <v>205</v>
      </c>
      <c r="AK380" s="111">
        <v>0</v>
      </c>
      <c r="AL380" s="111">
        <v>0</v>
      </c>
      <c r="AM380" s="79"/>
      <c r="AN380" s="79"/>
      <c r="AO380" s="18">
        <f t="shared" si="40"/>
        <v>12</v>
      </c>
      <c r="AP380" s="251">
        <f t="shared" ca="1" si="41"/>
        <v>78</v>
      </c>
      <c r="AQ380" s="18" t="str">
        <f t="shared" ca="1" si="42"/>
        <v>Y</v>
      </c>
      <c r="AR380" s="18" t="str">
        <f t="shared" si="46"/>
        <v>Y</v>
      </c>
      <c r="AS380" s="18"/>
      <c r="AT380" s="252" t="s">
        <v>235</v>
      </c>
      <c r="AU380" s="18" t="s">
        <v>54</v>
      </c>
      <c r="AV380" s="252" t="s">
        <v>73</v>
      </c>
      <c r="AW380" s="18" t="str">
        <f t="shared" si="43"/>
        <v>MS+</v>
      </c>
      <c r="AX380" s="253">
        <f t="shared" si="44"/>
        <v>205</v>
      </c>
      <c r="AY380" s="258">
        <v>0.4</v>
      </c>
      <c r="AZ380" s="257">
        <v>82</v>
      </c>
    </row>
    <row r="381" spans="1:52" x14ac:dyDescent="0.25">
      <c r="A381" s="70">
        <v>2011</v>
      </c>
      <c r="B381" s="70">
        <v>3</v>
      </c>
      <c r="C381" s="71" t="s">
        <v>697</v>
      </c>
      <c r="D381" s="87" t="s">
        <v>1072</v>
      </c>
      <c r="E381" s="104" t="s">
        <v>1073</v>
      </c>
      <c r="F381" s="87" t="s">
        <v>64</v>
      </c>
      <c r="G381" s="86" t="s">
        <v>115</v>
      </c>
      <c r="H381" s="74">
        <v>40470</v>
      </c>
      <c r="I381" s="74">
        <v>40525</v>
      </c>
      <c r="J381" s="75">
        <v>40527</v>
      </c>
      <c r="K381" s="75">
        <v>40576</v>
      </c>
      <c r="L381" s="89">
        <v>40617</v>
      </c>
      <c r="M381" s="101">
        <v>40764</v>
      </c>
      <c r="N381" s="101">
        <v>40787</v>
      </c>
      <c r="O381" s="101">
        <v>40896</v>
      </c>
      <c r="P381" s="101">
        <v>41274</v>
      </c>
      <c r="Q381" s="73" t="s">
        <v>54</v>
      </c>
      <c r="R381" s="73" t="s">
        <v>54</v>
      </c>
      <c r="S381" s="105">
        <v>7</v>
      </c>
      <c r="T381" s="105">
        <f>11+4</f>
        <v>15</v>
      </c>
      <c r="U381" s="77" t="s">
        <v>66</v>
      </c>
      <c r="V381" s="78">
        <v>2</v>
      </c>
      <c r="W381" s="78">
        <v>2</v>
      </c>
      <c r="X381" s="77" t="s">
        <v>56</v>
      </c>
      <c r="Y381" s="81" t="s">
        <v>213</v>
      </c>
      <c r="Z381" s="79" t="s">
        <v>57</v>
      </c>
      <c r="AA381" s="79" t="s">
        <v>57</v>
      </c>
      <c r="AB381" s="80" t="s">
        <v>56</v>
      </c>
      <c r="AC381" s="81"/>
      <c r="AD381" s="81" t="s">
        <v>57</v>
      </c>
      <c r="AE381" s="81" t="s">
        <v>1865</v>
      </c>
      <c r="AF381" s="77" t="s">
        <v>235</v>
      </c>
      <c r="AG381" s="82" t="s">
        <v>54</v>
      </c>
      <c r="AH381" s="83" t="s">
        <v>60</v>
      </c>
      <c r="AI381" s="83" t="s">
        <v>60</v>
      </c>
      <c r="AJ381" s="111">
        <v>485</v>
      </c>
      <c r="AK381" s="111">
        <v>0</v>
      </c>
      <c r="AL381" s="111">
        <v>0</v>
      </c>
      <c r="AM381" s="79"/>
      <c r="AN381" s="79"/>
      <c r="AO381" s="18">
        <f t="shared" si="40"/>
        <v>21</v>
      </c>
      <c r="AP381" s="251">
        <f t="shared" ca="1" si="41"/>
        <v>69</v>
      </c>
      <c r="AQ381" s="18" t="str">
        <f t="shared" ca="1" si="42"/>
        <v>Y</v>
      </c>
      <c r="AR381" s="18" t="str">
        <f t="shared" si="46"/>
        <v>Y</v>
      </c>
      <c r="AS381" s="18"/>
      <c r="AT381" s="252" t="s">
        <v>235</v>
      </c>
      <c r="AU381" s="252" t="s">
        <v>54</v>
      </c>
      <c r="AV381" s="252" t="s">
        <v>61</v>
      </c>
      <c r="AW381" s="18">
        <f t="shared" si="43"/>
        <v>0</v>
      </c>
      <c r="AX381" s="253">
        <f t="shared" si="44"/>
        <v>485</v>
      </c>
      <c r="AY381" s="258">
        <v>0</v>
      </c>
      <c r="AZ381" s="257">
        <v>0</v>
      </c>
    </row>
    <row r="382" spans="1:52" x14ac:dyDescent="0.25">
      <c r="A382" s="70">
        <v>2011</v>
      </c>
      <c r="B382" s="70">
        <v>3</v>
      </c>
      <c r="C382" s="71" t="s">
        <v>697</v>
      </c>
      <c r="D382" s="87" t="s">
        <v>1074</v>
      </c>
      <c r="E382" s="110" t="s">
        <v>1075</v>
      </c>
      <c r="F382" s="87" t="s">
        <v>52</v>
      </c>
      <c r="G382" s="86" t="s">
        <v>783</v>
      </c>
      <c r="H382" s="74">
        <v>40134</v>
      </c>
      <c r="I382" s="74">
        <v>40268</v>
      </c>
      <c r="J382" s="75">
        <v>40308</v>
      </c>
      <c r="K382" s="75">
        <v>40588</v>
      </c>
      <c r="L382" s="89">
        <v>40619</v>
      </c>
      <c r="M382" s="101">
        <v>40811</v>
      </c>
      <c r="N382" s="101">
        <v>40870</v>
      </c>
      <c r="O382" s="101">
        <v>40907</v>
      </c>
      <c r="P382" s="101">
        <v>41090</v>
      </c>
      <c r="Q382" s="73" t="s">
        <v>54</v>
      </c>
      <c r="R382" s="73" t="s">
        <v>54</v>
      </c>
      <c r="S382" s="105">
        <v>9</v>
      </c>
      <c r="T382" s="105">
        <v>14</v>
      </c>
      <c r="U382" s="77" t="s">
        <v>55</v>
      </c>
      <c r="V382" s="78">
        <v>1</v>
      </c>
      <c r="W382" s="78">
        <v>1</v>
      </c>
      <c r="X382" s="77" t="s">
        <v>56</v>
      </c>
      <c r="Y382" s="81" t="s">
        <v>213</v>
      </c>
      <c r="Z382" s="79" t="s">
        <v>57</v>
      </c>
      <c r="AA382" s="79" t="s">
        <v>57</v>
      </c>
      <c r="AB382" s="80" t="s">
        <v>56</v>
      </c>
      <c r="AC382" s="81"/>
      <c r="AD382" s="81" t="s">
        <v>57</v>
      </c>
      <c r="AE382" s="81" t="s">
        <v>1865</v>
      </c>
      <c r="AF382" s="77" t="s">
        <v>235</v>
      </c>
      <c r="AG382" s="82" t="s">
        <v>54</v>
      </c>
      <c r="AH382" s="83" t="s">
        <v>80</v>
      </c>
      <c r="AI382" s="83" t="s">
        <v>60</v>
      </c>
      <c r="AJ382" s="111">
        <v>0</v>
      </c>
      <c r="AK382" s="111">
        <v>200</v>
      </c>
      <c r="AL382" s="111">
        <v>0</v>
      </c>
      <c r="AM382" s="79"/>
      <c r="AN382" s="79"/>
      <c r="AO382" s="18">
        <f t="shared" si="40"/>
        <v>15</v>
      </c>
      <c r="AP382" s="251">
        <f t="shared" ca="1" si="41"/>
        <v>75</v>
      </c>
      <c r="AQ382" s="18" t="str">
        <f t="shared" ca="1" si="42"/>
        <v>Y</v>
      </c>
      <c r="AR382" s="18" t="str">
        <f t="shared" si="46"/>
        <v>Y</v>
      </c>
      <c r="AS382" s="18"/>
      <c r="AT382" s="252" t="s">
        <v>235</v>
      </c>
      <c r="AU382" s="252" t="s">
        <v>54</v>
      </c>
      <c r="AV382" s="252" t="s">
        <v>61</v>
      </c>
      <c r="AW382" s="18">
        <f t="shared" si="43"/>
        <v>0</v>
      </c>
      <c r="AX382" s="253">
        <f t="shared" si="44"/>
        <v>200</v>
      </c>
      <c r="AY382" s="258">
        <v>0</v>
      </c>
      <c r="AZ382" s="257">
        <v>0</v>
      </c>
    </row>
    <row r="383" spans="1:52" x14ac:dyDescent="0.25">
      <c r="A383" s="70">
        <v>2011</v>
      </c>
      <c r="B383" s="70">
        <v>3</v>
      </c>
      <c r="C383" s="71" t="s">
        <v>697</v>
      </c>
      <c r="D383" s="87" t="s">
        <v>1076</v>
      </c>
      <c r="E383" s="110" t="s">
        <v>1077</v>
      </c>
      <c r="F383" s="87" t="s">
        <v>52</v>
      </c>
      <c r="G383" s="86" t="s">
        <v>184</v>
      </c>
      <c r="H383" s="74">
        <v>40512</v>
      </c>
      <c r="I383" s="74">
        <v>40561</v>
      </c>
      <c r="J383" s="75">
        <v>40567</v>
      </c>
      <c r="K383" s="75">
        <v>40574</v>
      </c>
      <c r="L383" s="89">
        <v>40624</v>
      </c>
      <c r="M383" s="101">
        <v>40659</v>
      </c>
      <c r="N383" s="101">
        <v>40800</v>
      </c>
      <c r="O383" s="101">
        <v>40844</v>
      </c>
      <c r="P383" s="101">
        <v>41090</v>
      </c>
      <c r="Q383" s="73" t="s">
        <v>54</v>
      </c>
      <c r="R383" s="73" t="s">
        <v>54</v>
      </c>
      <c r="S383" s="105">
        <v>8</v>
      </c>
      <c r="T383" s="105">
        <v>7</v>
      </c>
      <c r="U383" s="77" t="s">
        <v>55</v>
      </c>
      <c r="V383" s="78">
        <v>1</v>
      </c>
      <c r="W383" s="78">
        <v>1</v>
      </c>
      <c r="X383" s="77" t="s">
        <v>56</v>
      </c>
      <c r="Y383" s="77"/>
      <c r="Z383" s="79" t="s">
        <v>57</v>
      </c>
      <c r="AA383" s="79" t="s">
        <v>57</v>
      </c>
      <c r="AB383" s="80" t="s">
        <v>56</v>
      </c>
      <c r="AC383" s="81" t="s">
        <v>700</v>
      </c>
      <c r="AD383" s="81" t="s">
        <v>149</v>
      </c>
      <c r="AE383" s="81" t="s">
        <v>1865</v>
      </c>
      <c r="AF383" s="77" t="s">
        <v>235</v>
      </c>
      <c r="AG383" s="82" t="s">
        <v>54</v>
      </c>
      <c r="AH383" s="83" t="s">
        <v>59</v>
      </c>
      <c r="AI383" s="83" t="s">
        <v>59</v>
      </c>
      <c r="AJ383" s="111">
        <v>0</v>
      </c>
      <c r="AK383" s="111">
        <v>6</v>
      </c>
      <c r="AL383" s="111">
        <v>0</v>
      </c>
      <c r="AM383" s="79"/>
      <c r="AN383" s="79"/>
      <c r="AO383" s="18">
        <f t="shared" si="40"/>
        <v>15</v>
      </c>
      <c r="AP383" s="251">
        <f t="shared" ca="1" si="41"/>
        <v>75</v>
      </c>
      <c r="AQ383" s="18" t="str">
        <f t="shared" ca="1" si="42"/>
        <v>Y</v>
      </c>
      <c r="AR383" s="18" t="str">
        <f t="shared" si="46"/>
        <v>Y</v>
      </c>
      <c r="AS383" s="185"/>
      <c r="AT383" s="252" t="s">
        <v>235</v>
      </c>
      <c r="AU383" s="18" t="s">
        <v>54</v>
      </c>
      <c r="AV383" s="252" t="s">
        <v>73</v>
      </c>
      <c r="AW383" s="18" t="str">
        <f t="shared" si="43"/>
        <v>MS+</v>
      </c>
      <c r="AX383" s="253">
        <f t="shared" si="44"/>
        <v>6</v>
      </c>
      <c r="AY383" s="258">
        <v>0</v>
      </c>
      <c r="AZ383" s="257">
        <v>0</v>
      </c>
    </row>
    <row r="384" spans="1:52" x14ac:dyDescent="0.25">
      <c r="A384" s="70">
        <v>2011</v>
      </c>
      <c r="B384" s="70">
        <v>3</v>
      </c>
      <c r="C384" s="71" t="s">
        <v>697</v>
      </c>
      <c r="D384" s="87" t="s">
        <v>1078</v>
      </c>
      <c r="E384" s="110" t="s">
        <v>1079</v>
      </c>
      <c r="F384" s="87" t="s">
        <v>52</v>
      </c>
      <c r="G384" s="86" t="s">
        <v>104</v>
      </c>
      <c r="H384" s="74">
        <v>40155</v>
      </c>
      <c r="I384" s="74">
        <v>40577</v>
      </c>
      <c r="J384" s="75">
        <v>40606</v>
      </c>
      <c r="K384" s="75">
        <v>40606</v>
      </c>
      <c r="L384" s="89">
        <v>40626</v>
      </c>
      <c r="M384" s="101">
        <v>40631</v>
      </c>
      <c r="N384" s="101">
        <v>40688</v>
      </c>
      <c r="O384" s="101">
        <v>40716</v>
      </c>
      <c r="P384" s="101">
        <v>40892</v>
      </c>
      <c r="Q384" s="109" t="s">
        <v>54</v>
      </c>
      <c r="R384" s="109" t="s">
        <v>54</v>
      </c>
      <c r="S384" s="105">
        <v>0</v>
      </c>
      <c r="T384" s="105">
        <v>17</v>
      </c>
      <c r="U384" s="77" t="s">
        <v>758</v>
      </c>
      <c r="V384" s="78">
        <v>1</v>
      </c>
      <c r="W384" s="78">
        <v>1</v>
      </c>
      <c r="X384" s="77" t="s">
        <v>56</v>
      </c>
      <c r="Y384" s="77"/>
      <c r="Z384" s="79" t="s">
        <v>57</v>
      </c>
      <c r="AA384" s="79" t="s">
        <v>57</v>
      </c>
      <c r="AB384" s="80" t="s">
        <v>56</v>
      </c>
      <c r="AC384" s="81" t="s">
        <v>759</v>
      </c>
      <c r="AD384" s="81" t="s">
        <v>106</v>
      </c>
      <c r="AE384" s="81" t="s">
        <v>1865</v>
      </c>
      <c r="AF384" s="77" t="s">
        <v>235</v>
      </c>
      <c r="AG384" s="82" t="s">
        <v>54</v>
      </c>
      <c r="AH384" s="83" t="s">
        <v>80</v>
      </c>
      <c r="AI384" s="83" t="s">
        <v>80</v>
      </c>
      <c r="AJ384" s="111">
        <v>0</v>
      </c>
      <c r="AK384" s="111">
        <v>0</v>
      </c>
      <c r="AL384" s="111">
        <v>45</v>
      </c>
      <c r="AM384" s="79"/>
      <c r="AN384" s="79"/>
      <c r="AO384" s="18">
        <f t="shared" si="40"/>
        <v>9</v>
      </c>
      <c r="AP384" s="251">
        <f t="shared" ca="1" si="41"/>
        <v>81</v>
      </c>
      <c r="AQ384" s="18" t="str">
        <f t="shared" ca="1" si="42"/>
        <v>Y</v>
      </c>
      <c r="AR384" s="18" t="str">
        <f t="shared" si="46"/>
        <v>Y</v>
      </c>
      <c r="AS384" s="252" t="s">
        <v>99</v>
      </c>
      <c r="AT384" s="252" t="s">
        <v>235</v>
      </c>
      <c r="AU384" s="18" t="s">
        <v>54</v>
      </c>
      <c r="AV384" s="252" t="s">
        <v>73</v>
      </c>
      <c r="AW384" s="18" t="str">
        <f t="shared" si="43"/>
        <v>MS+</v>
      </c>
      <c r="AX384" s="253">
        <f t="shared" si="44"/>
        <v>45</v>
      </c>
      <c r="AY384" s="258"/>
      <c r="AZ384" s="257"/>
    </row>
    <row r="385" spans="1:52" x14ac:dyDescent="0.25">
      <c r="A385" s="70">
        <v>2011</v>
      </c>
      <c r="B385" s="70">
        <v>3</v>
      </c>
      <c r="C385" s="71" t="s">
        <v>697</v>
      </c>
      <c r="D385" s="87" t="s">
        <v>1080</v>
      </c>
      <c r="E385" s="110" t="s">
        <v>1081</v>
      </c>
      <c r="F385" s="87" t="s">
        <v>52</v>
      </c>
      <c r="G385" s="86" t="s">
        <v>528</v>
      </c>
      <c r="H385" s="74">
        <v>40490</v>
      </c>
      <c r="I385" s="74">
        <v>40521</v>
      </c>
      <c r="J385" s="75">
        <v>40575</v>
      </c>
      <c r="K385" s="75">
        <v>40582</v>
      </c>
      <c r="L385" s="89">
        <v>40633</v>
      </c>
      <c r="M385" s="101">
        <v>40686</v>
      </c>
      <c r="N385" s="101">
        <v>40717</v>
      </c>
      <c r="O385" s="101">
        <v>40722</v>
      </c>
      <c r="P385" s="101">
        <v>40999</v>
      </c>
      <c r="Q385" s="109" t="s">
        <v>54</v>
      </c>
      <c r="R385" s="109" t="s">
        <v>54</v>
      </c>
      <c r="S385" s="105">
        <v>0</v>
      </c>
      <c r="T385" s="105">
        <v>9</v>
      </c>
      <c r="U385" s="77" t="s">
        <v>55</v>
      </c>
      <c r="V385" s="78">
        <v>1</v>
      </c>
      <c r="W385" s="78">
        <v>1</v>
      </c>
      <c r="X385" s="77" t="s">
        <v>56</v>
      </c>
      <c r="Y385" s="77"/>
      <c r="Z385" s="79" t="s">
        <v>57</v>
      </c>
      <c r="AA385" s="79" t="s">
        <v>57</v>
      </c>
      <c r="AB385" s="77" t="s">
        <v>54</v>
      </c>
      <c r="AC385" s="81" t="s">
        <v>896</v>
      </c>
      <c r="AD385" s="81" t="s">
        <v>106</v>
      </c>
      <c r="AE385" s="81" t="s">
        <v>1865</v>
      </c>
      <c r="AF385" s="77" t="s">
        <v>189</v>
      </c>
      <c r="AG385" s="82" t="s">
        <v>54</v>
      </c>
      <c r="AH385" s="83" t="s">
        <v>80</v>
      </c>
      <c r="AI385" s="83" t="s">
        <v>80</v>
      </c>
      <c r="AJ385" s="111">
        <v>0</v>
      </c>
      <c r="AK385" s="111">
        <v>30</v>
      </c>
      <c r="AL385" s="111">
        <v>0</v>
      </c>
      <c r="AM385" s="79"/>
      <c r="AN385" s="79"/>
      <c r="AO385" s="18">
        <f t="shared" si="40"/>
        <v>12</v>
      </c>
      <c r="AP385" s="251">
        <f t="shared" ca="1" si="41"/>
        <v>78</v>
      </c>
      <c r="AQ385" s="18" t="str">
        <f t="shared" ca="1" si="42"/>
        <v>Y</v>
      </c>
      <c r="AR385" s="18" t="str">
        <f t="shared" si="46"/>
        <v>Y</v>
      </c>
      <c r="AS385" s="18"/>
      <c r="AT385" s="252" t="s">
        <v>189</v>
      </c>
      <c r="AU385" s="18" t="s">
        <v>54</v>
      </c>
      <c r="AV385" s="252" t="s">
        <v>73</v>
      </c>
      <c r="AW385" s="18" t="str">
        <f t="shared" si="43"/>
        <v>MS+</v>
      </c>
      <c r="AX385" s="253">
        <f t="shared" si="44"/>
        <v>30</v>
      </c>
      <c r="AY385" s="258">
        <v>0</v>
      </c>
      <c r="AZ385" s="257">
        <v>0</v>
      </c>
    </row>
    <row r="386" spans="1:52" x14ac:dyDescent="0.25">
      <c r="A386" s="70">
        <v>2011</v>
      </c>
      <c r="B386" s="70">
        <v>3</v>
      </c>
      <c r="C386" s="71" t="s">
        <v>697</v>
      </c>
      <c r="D386" s="87" t="s">
        <v>1082</v>
      </c>
      <c r="E386" s="110" t="s">
        <v>1083</v>
      </c>
      <c r="F386" s="87" t="s">
        <v>76</v>
      </c>
      <c r="G386" s="86" t="s">
        <v>314</v>
      </c>
      <c r="H386" s="74">
        <v>40562</v>
      </c>
      <c r="I386" s="74">
        <v>40596</v>
      </c>
      <c r="J386" s="75">
        <v>40596</v>
      </c>
      <c r="K386" s="75">
        <v>40602</v>
      </c>
      <c r="L386" s="89">
        <v>40633</v>
      </c>
      <c r="M386" s="101">
        <v>40673</v>
      </c>
      <c r="N386" s="101">
        <v>40729</v>
      </c>
      <c r="O386" s="101">
        <v>40897</v>
      </c>
      <c r="P386" s="101">
        <v>41090</v>
      </c>
      <c r="Q386" s="73" t="s">
        <v>54</v>
      </c>
      <c r="R386" s="73" t="s">
        <v>54</v>
      </c>
      <c r="S386" s="105">
        <v>7</v>
      </c>
      <c r="T386" s="105">
        <v>7</v>
      </c>
      <c r="U386" s="77" t="s">
        <v>66</v>
      </c>
      <c r="V386" s="78">
        <v>1</v>
      </c>
      <c r="W386" s="78">
        <v>1</v>
      </c>
      <c r="X386" s="77" t="s">
        <v>56</v>
      </c>
      <c r="Y386" s="77"/>
      <c r="Z386" s="79" t="s">
        <v>57</v>
      </c>
      <c r="AA386" s="79" t="s">
        <v>57</v>
      </c>
      <c r="AB386" s="80" t="s">
        <v>56</v>
      </c>
      <c r="AC386" s="81"/>
      <c r="AD386" s="81" t="s">
        <v>57</v>
      </c>
      <c r="AE386" s="81" t="s">
        <v>1865</v>
      </c>
      <c r="AF386" s="77" t="s">
        <v>235</v>
      </c>
      <c r="AG386" s="82" t="s">
        <v>54</v>
      </c>
      <c r="AH386" s="83" t="s">
        <v>80</v>
      </c>
      <c r="AI386" s="83" t="s">
        <v>80</v>
      </c>
      <c r="AJ386" s="111">
        <v>150</v>
      </c>
      <c r="AK386" s="111">
        <v>0</v>
      </c>
      <c r="AL386" s="111">
        <v>0</v>
      </c>
      <c r="AM386" s="79"/>
      <c r="AN386" s="79"/>
      <c r="AO386" s="18">
        <f t="shared" si="40"/>
        <v>15</v>
      </c>
      <c r="AP386" s="251">
        <f t="shared" ref="AP386:AP449" ca="1" si="47">(YEAR(NOW())-YEAR(P386))*12+MONTH(NOW())-MONTH(P386)</f>
        <v>75</v>
      </c>
      <c r="AQ386" s="18" t="str">
        <f t="shared" ref="AQ386:AQ449" ca="1" si="48">IF(AP386&gt;12,"Y","N")</f>
        <v>Y</v>
      </c>
      <c r="AR386" s="18" t="str">
        <f t="shared" si="46"/>
        <v>Y</v>
      </c>
      <c r="AS386" s="18"/>
      <c r="AT386" s="252" t="s">
        <v>235</v>
      </c>
      <c r="AU386" s="18" t="s">
        <v>54</v>
      </c>
      <c r="AV386" s="252" t="s">
        <v>73</v>
      </c>
      <c r="AW386" s="18" t="str">
        <f t="shared" ref="AW386:AW449" si="49">+IF(OR(AI386="S",AI386="MS",AI386="HS"),"MS+",0)</f>
        <v>MS+</v>
      </c>
      <c r="AX386" s="253">
        <f t="shared" ref="AX386:AX449" si="50">AJ386+AK386+AL386</f>
        <v>150</v>
      </c>
      <c r="AY386" s="258">
        <v>0</v>
      </c>
      <c r="AZ386" s="257">
        <v>0</v>
      </c>
    </row>
    <row r="387" spans="1:52" x14ac:dyDescent="0.25">
      <c r="A387" s="70">
        <v>2011</v>
      </c>
      <c r="B387" s="70">
        <v>3</v>
      </c>
      <c r="C387" s="71" t="s">
        <v>697</v>
      </c>
      <c r="D387" s="87" t="s">
        <v>1059</v>
      </c>
      <c r="E387" s="110" t="s">
        <v>1060</v>
      </c>
      <c r="F387" s="87" t="s">
        <v>135</v>
      </c>
      <c r="G387" s="86" t="s">
        <v>200</v>
      </c>
      <c r="H387" s="74">
        <v>40428</v>
      </c>
      <c r="I387" s="74">
        <v>40533</v>
      </c>
      <c r="J387" s="75">
        <v>40540</v>
      </c>
      <c r="K387" s="75">
        <v>40553</v>
      </c>
      <c r="L387" s="89" t="s">
        <v>1061</v>
      </c>
      <c r="M387" s="101"/>
      <c r="N387" s="101"/>
      <c r="O387" s="101"/>
      <c r="P387" s="101"/>
      <c r="Q387" s="109" t="s">
        <v>54</v>
      </c>
      <c r="R387" s="73" t="s">
        <v>54</v>
      </c>
      <c r="S387" s="105" t="s">
        <v>56</v>
      </c>
      <c r="T387" s="105">
        <v>6</v>
      </c>
      <c r="U387" s="77" t="s">
        <v>66</v>
      </c>
      <c r="V387" s="78"/>
      <c r="W387" s="78"/>
      <c r="X387" s="77" t="s">
        <v>56</v>
      </c>
      <c r="Y387" s="77"/>
      <c r="Z387" s="79" t="s">
        <v>57</v>
      </c>
      <c r="AA387" s="79" t="s">
        <v>57</v>
      </c>
      <c r="AB387" s="77"/>
      <c r="AC387" s="81"/>
      <c r="AD387" s="81" t="s">
        <v>57</v>
      </c>
      <c r="AE387" s="81" t="s">
        <v>1865</v>
      </c>
      <c r="AF387" s="77" t="s">
        <v>189</v>
      </c>
      <c r="AG387" s="82" t="s">
        <v>57</v>
      </c>
      <c r="AH387" s="83" t="s">
        <v>79</v>
      </c>
      <c r="AI387" s="83" t="s">
        <v>59</v>
      </c>
      <c r="AJ387" s="111">
        <v>400</v>
      </c>
      <c r="AK387" s="111">
        <v>0</v>
      </c>
      <c r="AL387" s="111">
        <v>0</v>
      </c>
      <c r="AM387" s="79"/>
      <c r="AN387" s="79" t="s">
        <v>1062</v>
      </c>
      <c r="AO387" s="18"/>
      <c r="AP387" s="251">
        <f t="shared" ca="1" si="47"/>
        <v>1424</v>
      </c>
      <c r="AQ387" s="18" t="str">
        <f t="shared" ca="1" si="48"/>
        <v>Y</v>
      </c>
      <c r="AR387" s="18" t="str">
        <f t="shared" si="46"/>
        <v>Y</v>
      </c>
      <c r="AS387" s="18"/>
      <c r="AT387" s="252" t="s">
        <v>189</v>
      </c>
      <c r="AU387" s="18" t="s">
        <v>54</v>
      </c>
      <c r="AV387" s="252" t="s">
        <v>73</v>
      </c>
      <c r="AW387" s="18" t="str">
        <f t="shared" si="49"/>
        <v>MS+</v>
      </c>
      <c r="AX387" s="253">
        <f t="shared" si="50"/>
        <v>400</v>
      </c>
      <c r="AY387" s="258">
        <v>0</v>
      </c>
      <c r="AZ387" s="257">
        <v>0</v>
      </c>
    </row>
    <row r="388" spans="1:52" x14ac:dyDescent="0.25">
      <c r="A388" s="70">
        <v>2011</v>
      </c>
      <c r="B388" s="70">
        <v>4</v>
      </c>
      <c r="C388" s="71" t="s">
        <v>697</v>
      </c>
      <c r="D388" s="87" t="s">
        <v>1084</v>
      </c>
      <c r="E388" s="110" t="s">
        <v>1085</v>
      </c>
      <c r="F388" s="87" t="s">
        <v>52</v>
      </c>
      <c r="G388" s="86" t="s">
        <v>539</v>
      </c>
      <c r="H388" s="74">
        <v>40547</v>
      </c>
      <c r="I388" s="74">
        <v>40570</v>
      </c>
      <c r="J388" s="75">
        <v>40588</v>
      </c>
      <c r="K388" s="75">
        <v>40588</v>
      </c>
      <c r="L388" s="89">
        <v>40638</v>
      </c>
      <c r="M388" s="101">
        <v>40651</v>
      </c>
      <c r="N388" s="101">
        <v>40694</v>
      </c>
      <c r="O388" s="101">
        <v>40906</v>
      </c>
      <c r="P388" s="101">
        <v>40908</v>
      </c>
      <c r="Q388" s="109" t="s">
        <v>54</v>
      </c>
      <c r="R388" s="109" t="s">
        <v>54</v>
      </c>
      <c r="S388" s="105">
        <v>0</v>
      </c>
      <c r="T388" s="105">
        <v>10</v>
      </c>
      <c r="U388" s="77" t="s">
        <v>55</v>
      </c>
      <c r="V388" s="78">
        <v>1</v>
      </c>
      <c r="W388" s="78">
        <v>2</v>
      </c>
      <c r="X388" s="77" t="s">
        <v>56</v>
      </c>
      <c r="Y388" s="77"/>
      <c r="Z388" s="79" t="s">
        <v>54</v>
      </c>
      <c r="AA388" s="79" t="s">
        <v>57</v>
      </c>
      <c r="AB388" s="80" t="s">
        <v>56</v>
      </c>
      <c r="AC388" s="81"/>
      <c r="AD388" s="81" t="s">
        <v>57</v>
      </c>
      <c r="AE388" s="81" t="s">
        <v>1865</v>
      </c>
      <c r="AF388" s="77" t="s">
        <v>235</v>
      </c>
      <c r="AG388" s="82" t="s">
        <v>54</v>
      </c>
      <c r="AH388" s="83" t="s">
        <v>80</v>
      </c>
      <c r="AI388" s="83" t="s">
        <v>80</v>
      </c>
      <c r="AJ388" s="111">
        <v>0</v>
      </c>
      <c r="AK388" s="111">
        <v>28</v>
      </c>
      <c r="AL388" s="111">
        <v>0</v>
      </c>
      <c r="AM388" s="79"/>
      <c r="AN388" s="79"/>
      <c r="AO388" s="18">
        <f t="shared" ref="AO388:AO433" si="51">(YEAR(P388)-YEAR(L388))*12+MONTH(P388)-MONTH(L388)</f>
        <v>8</v>
      </c>
      <c r="AP388" s="251">
        <f t="shared" ca="1" si="47"/>
        <v>81</v>
      </c>
      <c r="AQ388" s="18" t="str">
        <f t="shared" ca="1" si="48"/>
        <v>Y</v>
      </c>
      <c r="AR388" s="18" t="str">
        <f t="shared" si="46"/>
        <v>Y</v>
      </c>
      <c r="AS388" s="18"/>
      <c r="AT388" s="252" t="s">
        <v>235</v>
      </c>
      <c r="AU388" s="18" t="s">
        <v>54</v>
      </c>
      <c r="AV388" s="252" t="s">
        <v>73</v>
      </c>
      <c r="AW388" s="18" t="str">
        <f t="shared" si="49"/>
        <v>MS+</v>
      </c>
      <c r="AX388" s="253">
        <f t="shared" si="50"/>
        <v>28</v>
      </c>
      <c r="AY388" s="258">
        <v>0</v>
      </c>
      <c r="AZ388" s="257">
        <v>0</v>
      </c>
    </row>
    <row r="389" spans="1:52" x14ac:dyDescent="0.25">
      <c r="A389" s="70">
        <v>2011</v>
      </c>
      <c r="B389" s="70">
        <v>4</v>
      </c>
      <c r="C389" s="71" t="s">
        <v>697</v>
      </c>
      <c r="D389" s="87" t="s">
        <v>1086</v>
      </c>
      <c r="E389" s="110" t="s">
        <v>1087</v>
      </c>
      <c r="F389" s="87" t="s">
        <v>52</v>
      </c>
      <c r="G389" s="86" t="s">
        <v>605</v>
      </c>
      <c r="H389" s="74">
        <v>40581</v>
      </c>
      <c r="I389" s="74">
        <v>40612</v>
      </c>
      <c r="J389" s="75">
        <v>40619</v>
      </c>
      <c r="K389" s="75">
        <v>40620</v>
      </c>
      <c r="L389" s="89">
        <v>40654</v>
      </c>
      <c r="M389" s="101">
        <v>40654</v>
      </c>
      <c r="N389" s="101">
        <v>40654</v>
      </c>
      <c r="O389" s="101">
        <v>40665</v>
      </c>
      <c r="P389" s="101">
        <v>40786</v>
      </c>
      <c r="Q389" s="109" t="s">
        <v>54</v>
      </c>
      <c r="R389" s="109" t="s">
        <v>54</v>
      </c>
      <c r="S389" s="105">
        <v>0</v>
      </c>
      <c r="T389" s="105">
        <v>6</v>
      </c>
      <c r="U389" s="77" t="s">
        <v>55</v>
      </c>
      <c r="V389" s="78">
        <v>1</v>
      </c>
      <c r="W389" s="78">
        <v>2</v>
      </c>
      <c r="X389" s="77" t="s">
        <v>56</v>
      </c>
      <c r="Y389" s="77"/>
      <c r="Z389" s="79" t="s">
        <v>54</v>
      </c>
      <c r="AA389" s="79" t="s">
        <v>57</v>
      </c>
      <c r="AB389" s="80" t="s">
        <v>56</v>
      </c>
      <c r="AC389" s="81"/>
      <c r="AD389" s="81" t="s">
        <v>57</v>
      </c>
      <c r="AE389" s="81" t="s">
        <v>1865</v>
      </c>
      <c r="AF389" s="77" t="s">
        <v>235</v>
      </c>
      <c r="AG389" s="82" t="s">
        <v>54</v>
      </c>
      <c r="AH389" s="83" t="s">
        <v>261</v>
      </c>
      <c r="AI389" s="83" t="s">
        <v>80</v>
      </c>
      <c r="AJ389" s="111">
        <v>0</v>
      </c>
      <c r="AK389" s="111">
        <v>78</v>
      </c>
      <c r="AL389" s="111">
        <v>0</v>
      </c>
      <c r="AM389" s="79"/>
      <c r="AN389" s="79"/>
      <c r="AO389" s="18">
        <f t="shared" si="51"/>
        <v>4</v>
      </c>
      <c r="AP389" s="251">
        <f t="shared" ca="1" si="47"/>
        <v>85</v>
      </c>
      <c r="AQ389" s="18" t="str">
        <f t="shared" ca="1" si="48"/>
        <v>Y</v>
      </c>
      <c r="AR389" s="18" t="str">
        <f t="shared" si="46"/>
        <v>Y</v>
      </c>
      <c r="AS389" s="18"/>
      <c r="AT389" s="252" t="s">
        <v>235</v>
      </c>
      <c r="AU389" s="18" t="s">
        <v>54</v>
      </c>
      <c r="AV389" s="252" t="s">
        <v>73</v>
      </c>
      <c r="AW389" s="18" t="str">
        <f t="shared" si="49"/>
        <v>MS+</v>
      </c>
      <c r="AX389" s="253">
        <f t="shared" si="50"/>
        <v>78</v>
      </c>
      <c r="AY389" s="258">
        <v>0</v>
      </c>
      <c r="AZ389" s="257">
        <v>0</v>
      </c>
    </row>
    <row r="390" spans="1:52" x14ac:dyDescent="0.25">
      <c r="A390" s="70">
        <v>2011</v>
      </c>
      <c r="B390" s="70">
        <v>4</v>
      </c>
      <c r="C390" s="71" t="s">
        <v>697</v>
      </c>
      <c r="D390" s="87" t="s">
        <v>1088</v>
      </c>
      <c r="E390" s="110" t="s">
        <v>1089</v>
      </c>
      <c r="F390" s="87" t="s">
        <v>52</v>
      </c>
      <c r="G390" s="86" t="s">
        <v>330</v>
      </c>
      <c r="H390" s="74">
        <v>40520</v>
      </c>
      <c r="I390" s="74">
        <v>40602</v>
      </c>
      <c r="J390" s="75">
        <v>40611</v>
      </c>
      <c r="K390" s="75">
        <v>40611</v>
      </c>
      <c r="L390" s="89">
        <v>40654</v>
      </c>
      <c r="M390" s="101">
        <v>40660</v>
      </c>
      <c r="N390" s="101">
        <v>40707</v>
      </c>
      <c r="O390" s="101">
        <v>40751</v>
      </c>
      <c r="P390" s="101">
        <v>40908</v>
      </c>
      <c r="Q390" s="109" t="s">
        <v>54</v>
      </c>
      <c r="R390" s="109" t="s">
        <v>100</v>
      </c>
      <c r="S390" s="105" t="s">
        <v>56</v>
      </c>
      <c r="T390" s="105" t="s">
        <v>56</v>
      </c>
      <c r="U390" s="106" t="s">
        <v>170</v>
      </c>
      <c r="V390" s="78">
        <v>1</v>
      </c>
      <c r="W390" s="78">
        <v>1</v>
      </c>
      <c r="X390" s="77" t="s">
        <v>56</v>
      </c>
      <c r="Y390" s="77"/>
      <c r="Z390" s="79" t="s">
        <v>57</v>
      </c>
      <c r="AA390" s="79" t="s">
        <v>57</v>
      </c>
      <c r="AB390" s="77" t="s">
        <v>54</v>
      </c>
      <c r="AC390" s="81" t="s">
        <v>449</v>
      </c>
      <c r="AD390" s="81" t="s">
        <v>59</v>
      </c>
      <c r="AE390" s="81" t="s">
        <v>10843</v>
      </c>
      <c r="AF390" s="77" t="s">
        <v>235</v>
      </c>
      <c r="AG390" s="82" t="s">
        <v>54</v>
      </c>
      <c r="AH390" s="82"/>
      <c r="AI390" s="82"/>
      <c r="AJ390" s="111">
        <v>0</v>
      </c>
      <c r="AK390" s="111">
        <v>22</v>
      </c>
      <c r="AL390" s="111">
        <v>0</v>
      </c>
      <c r="AM390" s="79"/>
      <c r="AN390" s="79"/>
      <c r="AO390" s="18">
        <f t="shared" si="51"/>
        <v>8</v>
      </c>
      <c r="AP390" s="251">
        <f t="shared" ca="1" si="47"/>
        <v>81</v>
      </c>
      <c r="AQ390" s="18" t="str">
        <f t="shared" ca="1" si="48"/>
        <v>Y</v>
      </c>
      <c r="AR390" s="252" t="s">
        <v>171</v>
      </c>
      <c r="AS390" s="18"/>
      <c r="AT390" s="252" t="s">
        <v>235</v>
      </c>
      <c r="AU390" s="252" t="s">
        <v>171</v>
      </c>
      <c r="AV390" s="252" t="s">
        <v>101</v>
      </c>
      <c r="AW390" s="18">
        <f t="shared" si="49"/>
        <v>0</v>
      </c>
      <c r="AX390" s="253">
        <f t="shared" si="50"/>
        <v>22</v>
      </c>
      <c r="AY390" s="258">
        <v>0</v>
      </c>
      <c r="AZ390" s="257">
        <v>0</v>
      </c>
    </row>
    <row r="391" spans="1:52" x14ac:dyDescent="0.25">
      <c r="A391" s="70">
        <v>2011</v>
      </c>
      <c r="B391" s="70">
        <v>4</v>
      </c>
      <c r="C391" s="71" t="s">
        <v>697</v>
      </c>
      <c r="D391" s="87" t="s">
        <v>1090</v>
      </c>
      <c r="E391" s="110" t="s">
        <v>1091</v>
      </c>
      <c r="F391" s="87" t="s">
        <v>69</v>
      </c>
      <c r="G391" s="86" t="s">
        <v>126</v>
      </c>
      <c r="H391" s="74">
        <v>40506</v>
      </c>
      <c r="I391" s="74">
        <v>40563</v>
      </c>
      <c r="J391" s="75">
        <v>40569</v>
      </c>
      <c r="K391" s="75">
        <v>40612</v>
      </c>
      <c r="L391" s="89">
        <v>40659</v>
      </c>
      <c r="M391" s="101">
        <v>40694</v>
      </c>
      <c r="N391" s="101">
        <v>40784</v>
      </c>
      <c r="O391" s="101">
        <v>40875</v>
      </c>
      <c r="P391" s="101">
        <v>40907</v>
      </c>
      <c r="Q391" s="109" t="s">
        <v>54</v>
      </c>
      <c r="R391" s="109" t="s">
        <v>54</v>
      </c>
      <c r="S391" s="105">
        <v>21</v>
      </c>
      <c r="T391" s="105">
        <v>4</v>
      </c>
      <c r="U391" s="77" t="s">
        <v>55</v>
      </c>
      <c r="V391" s="78">
        <v>1</v>
      </c>
      <c r="W391" s="78">
        <v>1</v>
      </c>
      <c r="X391" s="77" t="s">
        <v>56</v>
      </c>
      <c r="Y391" s="77"/>
      <c r="Z391" s="79" t="s">
        <v>57</v>
      </c>
      <c r="AA391" s="79" t="s">
        <v>57</v>
      </c>
      <c r="AB391" s="80" t="s">
        <v>56</v>
      </c>
      <c r="AC391" s="81" t="s">
        <v>378</v>
      </c>
      <c r="AD391" s="81" t="s">
        <v>149</v>
      </c>
      <c r="AE391" s="81" t="s">
        <v>1865</v>
      </c>
      <c r="AF391" s="77" t="s">
        <v>235</v>
      </c>
      <c r="AG391" s="82" t="s">
        <v>54</v>
      </c>
      <c r="AH391" s="83" t="s">
        <v>80</v>
      </c>
      <c r="AI391" s="83" t="s">
        <v>80</v>
      </c>
      <c r="AJ391" s="111">
        <v>0</v>
      </c>
      <c r="AK391" s="111">
        <v>50</v>
      </c>
      <c r="AL391" s="111">
        <v>0</v>
      </c>
      <c r="AM391" s="79"/>
      <c r="AN391" s="79"/>
      <c r="AO391" s="18">
        <f t="shared" si="51"/>
        <v>8</v>
      </c>
      <c r="AP391" s="251">
        <f t="shared" ca="1" si="47"/>
        <v>81</v>
      </c>
      <c r="AQ391" s="18" t="str">
        <f t="shared" ca="1" si="48"/>
        <v>Y</v>
      </c>
      <c r="AR391" s="18" t="str">
        <f t="shared" ref="AR391:AR420" si="52">IF(AH391="","N","Y")</f>
        <v>Y</v>
      </c>
      <c r="AS391" s="18"/>
      <c r="AT391" s="252" t="s">
        <v>235</v>
      </c>
      <c r="AU391" s="18" t="s">
        <v>54</v>
      </c>
      <c r="AV391" s="252" t="s">
        <v>73</v>
      </c>
      <c r="AW391" s="18" t="str">
        <f t="shared" si="49"/>
        <v>MS+</v>
      </c>
      <c r="AX391" s="253">
        <f t="shared" si="50"/>
        <v>50</v>
      </c>
      <c r="AY391" s="258">
        <v>0</v>
      </c>
      <c r="AZ391" s="257">
        <v>0</v>
      </c>
    </row>
    <row r="392" spans="1:52" x14ac:dyDescent="0.25">
      <c r="A392" s="70">
        <v>2011</v>
      </c>
      <c r="B392" s="70">
        <v>4</v>
      </c>
      <c r="C392" s="71" t="s">
        <v>697</v>
      </c>
      <c r="D392" s="87" t="s">
        <v>1092</v>
      </c>
      <c r="E392" s="110" t="s">
        <v>1093</v>
      </c>
      <c r="F392" s="87" t="s">
        <v>52</v>
      </c>
      <c r="G392" s="86" t="s">
        <v>230</v>
      </c>
      <c r="H392" s="74">
        <v>40505</v>
      </c>
      <c r="I392" s="74">
        <v>40556</v>
      </c>
      <c r="J392" s="75">
        <v>40203</v>
      </c>
      <c r="K392" s="75">
        <v>40616</v>
      </c>
      <c r="L392" s="89">
        <v>40661</v>
      </c>
      <c r="M392" s="101">
        <v>40673</v>
      </c>
      <c r="N392" s="101">
        <v>40759</v>
      </c>
      <c r="O392" s="101">
        <v>40798</v>
      </c>
      <c r="P392" s="101">
        <v>40908</v>
      </c>
      <c r="Q392" s="109" t="s">
        <v>54</v>
      </c>
      <c r="R392" s="109" t="s">
        <v>54</v>
      </c>
      <c r="S392" s="105">
        <v>11</v>
      </c>
      <c r="T392" s="105">
        <v>11</v>
      </c>
      <c r="U392" s="77" t="s">
        <v>55</v>
      </c>
      <c r="V392" s="78">
        <v>1</v>
      </c>
      <c r="W392" s="78">
        <v>1</v>
      </c>
      <c r="X392" s="77" t="s">
        <v>56</v>
      </c>
      <c r="Y392" s="77"/>
      <c r="Z392" s="79" t="s">
        <v>57</v>
      </c>
      <c r="AA392" s="79" t="s">
        <v>57</v>
      </c>
      <c r="AB392" s="77" t="s">
        <v>54</v>
      </c>
      <c r="AC392" s="81" t="s">
        <v>721</v>
      </c>
      <c r="AD392" s="81" t="s">
        <v>149</v>
      </c>
      <c r="AE392" s="81" t="s">
        <v>1865</v>
      </c>
      <c r="AF392" s="77" t="s">
        <v>235</v>
      </c>
      <c r="AG392" s="82" t="s">
        <v>54</v>
      </c>
      <c r="AH392" s="83" t="s">
        <v>60</v>
      </c>
      <c r="AI392" s="83" t="s">
        <v>574</v>
      </c>
      <c r="AJ392" s="111">
        <v>0</v>
      </c>
      <c r="AK392" s="111">
        <v>70</v>
      </c>
      <c r="AL392" s="111">
        <v>0</v>
      </c>
      <c r="AM392" s="79"/>
      <c r="AN392" s="79"/>
      <c r="AO392" s="18">
        <f t="shared" si="51"/>
        <v>8</v>
      </c>
      <c r="AP392" s="251">
        <f t="shared" ca="1" si="47"/>
        <v>81</v>
      </c>
      <c r="AQ392" s="18" t="str">
        <f t="shared" ca="1" si="48"/>
        <v>Y</v>
      </c>
      <c r="AR392" s="18" t="str">
        <f t="shared" si="52"/>
        <v>Y</v>
      </c>
      <c r="AS392" s="18"/>
      <c r="AT392" s="252" t="s">
        <v>235</v>
      </c>
      <c r="AU392" s="18" t="s">
        <v>54</v>
      </c>
      <c r="AV392" s="252" t="s">
        <v>61</v>
      </c>
      <c r="AW392" s="18">
        <f t="shared" si="49"/>
        <v>0</v>
      </c>
      <c r="AX392" s="253">
        <f t="shared" si="50"/>
        <v>70</v>
      </c>
      <c r="AY392" s="258">
        <v>0</v>
      </c>
      <c r="AZ392" s="257">
        <v>0</v>
      </c>
    </row>
    <row r="393" spans="1:52" x14ac:dyDescent="0.25">
      <c r="A393" s="70">
        <v>2011</v>
      </c>
      <c r="B393" s="70">
        <v>4</v>
      </c>
      <c r="C393" s="71" t="s">
        <v>697</v>
      </c>
      <c r="D393" s="87" t="s">
        <v>1094</v>
      </c>
      <c r="E393" s="110" t="s">
        <v>1095</v>
      </c>
      <c r="F393" s="87" t="s">
        <v>135</v>
      </c>
      <c r="G393" s="86" t="s">
        <v>384</v>
      </c>
      <c r="H393" s="74">
        <v>40366</v>
      </c>
      <c r="I393" s="74">
        <v>40548</v>
      </c>
      <c r="J393" s="75"/>
      <c r="K393" s="75"/>
      <c r="L393" s="89">
        <v>40661</v>
      </c>
      <c r="M393" s="101">
        <v>40714</v>
      </c>
      <c r="N393" s="101">
        <v>40780</v>
      </c>
      <c r="O393" s="101">
        <v>40801</v>
      </c>
      <c r="P393" s="101">
        <v>41029</v>
      </c>
      <c r="Q393" s="109" t="s">
        <v>54</v>
      </c>
      <c r="R393" s="109" t="s">
        <v>54</v>
      </c>
      <c r="S393" s="105">
        <v>0</v>
      </c>
      <c r="T393" s="105">
        <v>8</v>
      </c>
      <c r="U393" s="77" t="s">
        <v>66</v>
      </c>
      <c r="V393" s="78">
        <v>1</v>
      </c>
      <c r="W393" s="78">
        <v>1</v>
      </c>
      <c r="X393" s="77" t="s">
        <v>56</v>
      </c>
      <c r="Y393" s="77"/>
      <c r="Z393" s="79" t="s">
        <v>57</v>
      </c>
      <c r="AA393" s="79" t="s">
        <v>57</v>
      </c>
      <c r="AB393" s="80" t="s">
        <v>56</v>
      </c>
      <c r="AC393" s="81"/>
      <c r="AD393" s="81" t="s">
        <v>57</v>
      </c>
      <c r="AE393" s="81" t="s">
        <v>1865</v>
      </c>
      <c r="AF393" s="77" t="s">
        <v>235</v>
      </c>
      <c r="AG393" s="82" t="s">
        <v>54</v>
      </c>
      <c r="AH393" s="83" t="s">
        <v>181</v>
      </c>
      <c r="AI393" s="83" t="s">
        <v>80</v>
      </c>
      <c r="AJ393" s="111">
        <v>25</v>
      </c>
      <c r="AK393" s="111">
        <v>0</v>
      </c>
      <c r="AL393" s="111">
        <v>0</v>
      </c>
      <c r="AM393" s="79"/>
      <c r="AN393" s="79"/>
      <c r="AO393" s="18">
        <f t="shared" si="51"/>
        <v>12</v>
      </c>
      <c r="AP393" s="251">
        <f t="shared" ca="1" si="47"/>
        <v>77</v>
      </c>
      <c r="AQ393" s="18" t="str">
        <f t="shared" ca="1" si="48"/>
        <v>Y</v>
      </c>
      <c r="AR393" s="18" t="str">
        <f t="shared" si="52"/>
        <v>Y</v>
      </c>
      <c r="AS393" s="18"/>
      <c r="AT393" s="252" t="s">
        <v>235</v>
      </c>
      <c r="AU393" s="18" t="s">
        <v>54</v>
      </c>
      <c r="AV393" s="252" t="s">
        <v>73</v>
      </c>
      <c r="AW393" s="18" t="str">
        <f t="shared" si="49"/>
        <v>MS+</v>
      </c>
      <c r="AX393" s="253">
        <f t="shared" si="50"/>
        <v>25</v>
      </c>
      <c r="AY393" s="258">
        <v>0</v>
      </c>
      <c r="AZ393" s="257">
        <v>0</v>
      </c>
    </row>
    <row r="394" spans="1:52" x14ac:dyDescent="0.25">
      <c r="A394" s="70">
        <v>2011</v>
      </c>
      <c r="B394" s="70">
        <v>4</v>
      </c>
      <c r="C394" s="71" t="s">
        <v>697</v>
      </c>
      <c r="D394" s="87" t="s">
        <v>1096</v>
      </c>
      <c r="E394" s="110" t="s">
        <v>1097</v>
      </c>
      <c r="F394" s="87" t="s">
        <v>135</v>
      </c>
      <c r="G394" s="86" t="s">
        <v>200</v>
      </c>
      <c r="H394" s="74">
        <v>40358</v>
      </c>
      <c r="I394" s="74">
        <v>40589</v>
      </c>
      <c r="J394" s="75">
        <v>40590</v>
      </c>
      <c r="K394" s="75">
        <v>40612</v>
      </c>
      <c r="L394" s="89">
        <v>40661</v>
      </c>
      <c r="M394" s="101">
        <v>40690</v>
      </c>
      <c r="N394" s="101">
        <v>40753</v>
      </c>
      <c r="O394" s="101">
        <v>40830</v>
      </c>
      <c r="P394" s="101">
        <v>40908</v>
      </c>
      <c r="Q394" s="109" t="s">
        <v>54</v>
      </c>
      <c r="R394" s="109" t="s">
        <v>54</v>
      </c>
      <c r="S394" s="105">
        <v>10</v>
      </c>
      <c r="T394" s="105">
        <v>9</v>
      </c>
      <c r="U394" s="77" t="s">
        <v>66</v>
      </c>
      <c r="V394" s="78">
        <v>1</v>
      </c>
      <c r="W394" s="78">
        <v>1</v>
      </c>
      <c r="X394" s="77" t="s">
        <v>56</v>
      </c>
      <c r="Y394" s="77"/>
      <c r="Z394" s="79" t="s">
        <v>57</v>
      </c>
      <c r="AA394" s="79" t="s">
        <v>57</v>
      </c>
      <c r="AB394" s="80" t="s">
        <v>56</v>
      </c>
      <c r="AC394" s="81" t="s">
        <v>836</v>
      </c>
      <c r="AD394" s="81" t="s">
        <v>106</v>
      </c>
      <c r="AE394" s="81" t="s">
        <v>1865</v>
      </c>
      <c r="AF394" s="77" t="s">
        <v>235</v>
      </c>
      <c r="AG394" s="82" t="s">
        <v>54</v>
      </c>
      <c r="AH394" s="83" t="s">
        <v>80</v>
      </c>
      <c r="AI394" s="83" t="s">
        <v>80</v>
      </c>
      <c r="AJ394" s="111">
        <v>100</v>
      </c>
      <c r="AK394" s="111">
        <v>0</v>
      </c>
      <c r="AL394" s="111">
        <v>0</v>
      </c>
      <c r="AM394" s="79"/>
      <c r="AN394" s="79"/>
      <c r="AO394" s="18">
        <f t="shared" si="51"/>
        <v>8</v>
      </c>
      <c r="AP394" s="251">
        <f t="shared" ca="1" si="47"/>
        <v>81</v>
      </c>
      <c r="AQ394" s="18" t="str">
        <f t="shared" ca="1" si="48"/>
        <v>Y</v>
      </c>
      <c r="AR394" s="18" t="str">
        <f t="shared" si="52"/>
        <v>Y</v>
      </c>
      <c r="AS394" s="18"/>
      <c r="AT394" s="252" t="s">
        <v>235</v>
      </c>
      <c r="AU394" s="18" t="s">
        <v>54</v>
      </c>
      <c r="AV394" s="252" t="s">
        <v>73</v>
      </c>
      <c r="AW394" s="18" t="str">
        <f t="shared" si="49"/>
        <v>MS+</v>
      </c>
      <c r="AX394" s="253">
        <f t="shared" si="50"/>
        <v>100</v>
      </c>
      <c r="AY394" s="258">
        <v>0</v>
      </c>
      <c r="AZ394" s="257">
        <v>0</v>
      </c>
    </row>
    <row r="395" spans="1:52" x14ac:dyDescent="0.25">
      <c r="A395" s="70">
        <v>2011</v>
      </c>
      <c r="B395" s="70">
        <v>4</v>
      </c>
      <c r="C395" s="71" t="s">
        <v>697</v>
      </c>
      <c r="D395" s="107" t="s">
        <v>1098</v>
      </c>
      <c r="E395" s="110" t="s">
        <v>1099</v>
      </c>
      <c r="F395" s="87" t="s">
        <v>64</v>
      </c>
      <c r="G395" s="86" t="s">
        <v>320</v>
      </c>
      <c r="H395" s="74">
        <v>40577</v>
      </c>
      <c r="I395" s="74">
        <v>40609</v>
      </c>
      <c r="J395" s="75">
        <v>40618</v>
      </c>
      <c r="K395" s="75">
        <v>40618</v>
      </c>
      <c r="L395" s="89">
        <v>40666</v>
      </c>
      <c r="M395" s="101">
        <v>40938</v>
      </c>
      <c r="N395" s="101">
        <v>41025</v>
      </c>
      <c r="O395" s="101">
        <v>41044</v>
      </c>
      <c r="P395" s="101">
        <v>41090</v>
      </c>
      <c r="Q395" s="109" t="s">
        <v>54</v>
      </c>
      <c r="R395" s="109" t="s">
        <v>54</v>
      </c>
      <c r="S395" s="105">
        <v>0</v>
      </c>
      <c r="T395" s="105">
        <v>13</v>
      </c>
      <c r="U395" s="77" t="s">
        <v>66</v>
      </c>
      <c r="V395" s="78">
        <v>1</v>
      </c>
      <c r="W395" s="78">
        <v>1</v>
      </c>
      <c r="X395" s="77" t="s">
        <v>56</v>
      </c>
      <c r="Y395" s="77"/>
      <c r="Z395" s="79" t="s">
        <v>57</v>
      </c>
      <c r="AA395" s="79" t="s">
        <v>57</v>
      </c>
      <c r="AB395" s="80" t="s">
        <v>56</v>
      </c>
      <c r="AC395" s="81" t="s">
        <v>1100</v>
      </c>
      <c r="AD395" s="81" t="s">
        <v>72</v>
      </c>
      <c r="AE395" s="81" t="s">
        <v>1865</v>
      </c>
      <c r="AF395" s="77" t="s">
        <v>235</v>
      </c>
      <c r="AG395" s="82" t="s">
        <v>54</v>
      </c>
      <c r="AH395" s="83" t="s">
        <v>80</v>
      </c>
      <c r="AI395" s="108" t="s">
        <v>80</v>
      </c>
      <c r="AJ395" s="111">
        <v>100</v>
      </c>
      <c r="AK395" s="111">
        <v>0</v>
      </c>
      <c r="AL395" s="111">
        <v>0</v>
      </c>
      <c r="AM395" s="79"/>
      <c r="AN395" s="79"/>
      <c r="AO395" s="18">
        <f t="shared" si="51"/>
        <v>13</v>
      </c>
      <c r="AP395" s="251">
        <f t="shared" ca="1" si="47"/>
        <v>75</v>
      </c>
      <c r="AQ395" s="18" t="str">
        <f t="shared" ca="1" si="48"/>
        <v>Y</v>
      </c>
      <c r="AR395" s="18" t="str">
        <f t="shared" si="52"/>
        <v>Y</v>
      </c>
      <c r="AS395" s="18"/>
      <c r="AT395" s="252" t="s">
        <v>235</v>
      </c>
      <c r="AU395" s="18" t="s">
        <v>54</v>
      </c>
      <c r="AV395" s="252" t="s">
        <v>73</v>
      </c>
      <c r="AW395" s="18" t="str">
        <f t="shared" si="49"/>
        <v>MS+</v>
      </c>
      <c r="AX395" s="253">
        <f t="shared" si="50"/>
        <v>100</v>
      </c>
      <c r="AY395" s="258">
        <v>0</v>
      </c>
      <c r="AZ395" s="257">
        <v>0</v>
      </c>
    </row>
    <row r="396" spans="1:52" x14ac:dyDescent="0.25">
      <c r="A396" s="70">
        <v>2011</v>
      </c>
      <c r="B396" s="70">
        <v>4</v>
      </c>
      <c r="C396" s="71" t="s">
        <v>697</v>
      </c>
      <c r="D396" s="107" t="s">
        <v>1101</v>
      </c>
      <c r="E396" s="110" t="s">
        <v>1102</v>
      </c>
      <c r="F396" s="87" t="s">
        <v>135</v>
      </c>
      <c r="G396" s="86" t="s">
        <v>407</v>
      </c>
      <c r="H396" s="74">
        <v>40532</v>
      </c>
      <c r="I396" s="74">
        <v>40612</v>
      </c>
      <c r="J396" s="75">
        <v>40623</v>
      </c>
      <c r="K396" s="75">
        <v>40637</v>
      </c>
      <c r="L396" s="89">
        <v>40668</v>
      </c>
      <c r="M396" s="101">
        <v>40673</v>
      </c>
      <c r="N396" s="101">
        <v>40708</v>
      </c>
      <c r="O396" s="101">
        <v>40724</v>
      </c>
      <c r="P396" s="101">
        <v>40908</v>
      </c>
      <c r="Q396" s="109" t="s">
        <v>54</v>
      </c>
      <c r="R396" s="109" t="s">
        <v>54</v>
      </c>
      <c r="S396" s="105">
        <v>0</v>
      </c>
      <c r="T396" s="105">
        <v>18</v>
      </c>
      <c r="U396" s="77" t="s">
        <v>66</v>
      </c>
      <c r="V396" s="78">
        <v>1</v>
      </c>
      <c r="W396" s="78">
        <v>1</v>
      </c>
      <c r="X396" s="77" t="s">
        <v>56</v>
      </c>
      <c r="Y396" s="77"/>
      <c r="Z396" s="79" t="s">
        <v>57</v>
      </c>
      <c r="AA396" s="79" t="s">
        <v>57</v>
      </c>
      <c r="AB396" s="80" t="s">
        <v>56</v>
      </c>
      <c r="AC396" s="81"/>
      <c r="AD396" s="81" t="s">
        <v>57</v>
      </c>
      <c r="AE396" s="81" t="s">
        <v>1865</v>
      </c>
      <c r="AF396" s="77" t="s">
        <v>189</v>
      </c>
      <c r="AG396" s="82" t="s">
        <v>54</v>
      </c>
      <c r="AH396" s="83" t="s">
        <v>60</v>
      </c>
      <c r="AI396" s="108" t="s">
        <v>60</v>
      </c>
      <c r="AJ396" s="111">
        <v>213</v>
      </c>
      <c r="AK396" s="111">
        <v>0</v>
      </c>
      <c r="AL396" s="111">
        <v>0</v>
      </c>
      <c r="AM396" s="79"/>
      <c r="AN396" s="79"/>
      <c r="AO396" s="18">
        <f t="shared" si="51"/>
        <v>7</v>
      </c>
      <c r="AP396" s="251">
        <f t="shared" ca="1" si="47"/>
        <v>81</v>
      </c>
      <c r="AQ396" s="18" t="str">
        <f t="shared" ca="1" si="48"/>
        <v>Y</v>
      </c>
      <c r="AR396" s="18" t="str">
        <f t="shared" si="52"/>
        <v>Y</v>
      </c>
      <c r="AS396" s="18"/>
      <c r="AT396" s="252" t="s">
        <v>189</v>
      </c>
      <c r="AU396" s="18" t="s">
        <v>54</v>
      </c>
      <c r="AV396" s="252" t="s">
        <v>61</v>
      </c>
      <c r="AW396" s="18">
        <f t="shared" si="49"/>
        <v>0</v>
      </c>
      <c r="AX396" s="253">
        <f t="shared" si="50"/>
        <v>213</v>
      </c>
      <c r="AY396" s="258">
        <v>0</v>
      </c>
      <c r="AZ396" s="257">
        <v>0</v>
      </c>
    </row>
    <row r="397" spans="1:52" x14ac:dyDescent="0.25">
      <c r="A397" s="70">
        <v>2011</v>
      </c>
      <c r="B397" s="70">
        <v>4</v>
      </c>
      <c r="C397" s="71" t="s">
        <v>697</v>
      </c>
      <c r="D397" s="87" t="s">
        <v>1103</v>
      </c>
      <c r="E397" s="110" t="s">
        <v>1104</v>
      </c>
      <c r="F397" s="87" t="s">
        <v>135</v>
      </c>
      <c r="G397" s="86" t="s">
        <v>298</v>
      </c>
      <c r="H397" s="74">
        <v>40578</v>
      </c>
      <c r="I397" s="74">
        <v>40609</v>
      </c>
      <c r="J397" s="75">
        <v>40616</v>
      </c>
      <c r="K397" s="75">
        <v>40630</v>
      </c>
      <c r="L397" s="89">
        <v>40668</v>
      </c>
      <c r="M397" s="101">
        <v>40690</v>
      </c>
      <c r="N397" s="101">
        <v>40718</v>
      </c>
      <c r="O397" s="101">
        <v>40724</v>
      </c>
      <c r="P397" s="101">
        <v>40908</v>
      </c>
      <c r="Q397" s="109" t="s">
        <v>54</v>
      </c>
      <c r="R397" s="109" t="s">
        <v>54</v>
      </c>
      <c r="S397" s="105">
        <v>0</v>
      </c>
      <c r="T397" s="105">
        <v>9</v>
      </c>
      <c r="U397" s="77" t="s">
        <v>66</v>
      </c>
      <c r="V397" s="78">
        <v>1</v>
      </c>
      <c r="W397" s="78">
        <v>1</v>
      </c>
      <c r="X397" s="77" t="s">
        <v>56</v>
      </c>
      <c r="Y397" s="77"/>
      <c r="Z397" s="79" t="s">
        <v>57</v>
      </c>
      <c r="AA397" s="79" t="s">
        <v>57</v>
      </c>
      <c r="AB397" s="80" t="s">
        <v>56</v>
      </c>
      <c r="AC397" s="81" t="s">
        <v>299</v>
      </c>
      <c r="AD397" s="81" t="s">
        <v>149</v>
      </c>
      <c r="AE397" s="81" t="s">
        <v>1865</v>
      </c>
      <c r="AF397" s="77" t="s">
        <v>189</v>
      </c>
      <c r="AG397" s="82" t="s">
        <v>54</v>
      </c>
      <c r="AH397" s="83" t="s">
        <v>59</v>
      </c>
      <c r="AI397" s="83" t="s">
        <v>80</v>
      </c>
      <c r="AJ397" s="111">
        <v>700</v>
      </c>
      <c r="AK397" s="111">
        <v>0</v>
      </c>
      <c r="AL397" s="111">
        <v>0</v>
      </c>
      <c r="AM397" s="79"/>
      <c r="AN397" s="79"/>
      <c r="AO397" s="18">
        <f t="shared" si="51"/>
        <v>7</v>
      </c>
      <c r="AP397" s="251">
        <f t="shared" ca="1" si="47"/>
        <v>81</v>
      </c>
      <c r="AQ397" s="18" t="str">
        <f t="shared" ca="1" si="48"/>
        <v>Y</v>
      </c>
      <c r="AR397" s="18" t="str">
        <f t="shared" si="52"/>
        <v>Y</v>
      </c>
      <c r="AS397" s="18"/>
      <c r="AT397" s="252" t="s">
        <v>189</v>
      </c>
      <c r="AU397" s="18" t="s">
        <v>54</v>
      </c>
      <c r="AV397" s="252" t="s">
        <v>73</v>
      </c>
      <c r="AW397" s="18" t="str">
        <f t="shared" si="49"/>
        <v>MS+</v>
      </c>
      <c r="AX397" s="253">
        <f t="shared" si="50"/>
        <v>700</v>
      </c>
      <c r="AY397" s="258">
        <v>0</v>
      </c>
      <c r="AZ397" s="257">
        <v>0</v>
      </c>
    </row>
    <row r="398" spans="1:52" x14ac:dyDescent="0.25">
      <c r="A398" s="70">
        <v>2011</v>
      </c>
      <c r="B398" s="70">
        <v>4</v>
      </c>
      <c r="C398" s="71" t="s">
        <v>697</v>
      </c>
      <c r="D398" s="107" t="s">
        <v>1105</v>
      </c>
      <c r="E398" s="110" t="s">
        <v>1106</v>
      </c>
      <c r="F398" s="87" t="s">
        <v>69</v>
      </c>
      <c r="G398" s="86" t="s">
        <v>357</v>
      </c>
      <c r="H398" s="74">
        <v>40548</v>
      </c>
      <c r="I398" s="74">
        <v>40603</v>
      </c>
      <c r="J398" s="75">
        <v>40609</v>
      </c>
      <c r="K398" s="75">
        <v>40631</v>
      </c>
      <c r="L398" s="89">
        <v>40682</v>
      </c>
      <c r="M398" s="101">
        <v>40709</v>
      </c>
      <c r="N398" s="101">
        <v>40763</v>
      </c>
      <c r="O398" s="101">
        <v>40767</v>
      </c>
      <c r="P398" s="101">
        <v>40999</v>
      </c>
      <c r="Q398" s="109" t="s">
        <v>54</v>
      </c>
      <c r="R398" s="109" t="s">
        <v>54</v>
      </c>
      <c r="S398" s="105">
        <v>9</v>
      </c>
      <c r="T398" s="105">
        <v>9</v>
      </c>
      <c r="U398" s="77" t="s">
        <v>66</v>
      </c>
      <c r="V398" s="78">
        <v>1</v>
      </c>
      <c r="W398" s="78">
        <v>1</v>
      </c>
      <c r="X398" s="77" t="s">
        <v>56</v>
      </c>
      <c r="Y398" s="77"/>
      <c r="Z398" s="79" t="s">
        <v>57</v>
      </c>
      <c r="AA398" s="79" t="s">
        <v>57</v>
      </c>
      <c r="AB398" s="80" t="s">
        <v>56</v>
      </c>
      <c r="AC398" s="83" t="s">
        <v>1107</v>
      </c>
      <c r="AD398" s="81" t="s">
        <v>72</v>
      </c>
      <c r="AE398" s="81" t="s">
        <v>1865</v>
      </c>
      <c r="AF398" s="77" t="s">
        <v>235</v>
      </c>
      <c r="AG398" s="82" t="s">
        <v>54</v>
      </c>
      <c r="AH398" s="83" t="s">
        <v>59</v>
      </c>
      <c r="AI398" s="83" t="s">
        <v>59</v>
      </c>
      <c r="AJ398" s="111">
        <v>250</v>
      </c>
      <c r="AK398" s="111">
        <v>0</v>
      </c>
      <c r="AL398" s="111">
        <v>0</v>
      </c>
      <c r="AM398" s="79"/>
      <c r="AN398" s="79"/>
      <c r="AO398" s="18">
        <f t="shared" si="51"/>
        <v>10</v>
      </c>
      <c r="AP398" s="251">
        <f t="shared" ca="1" si="47"/>
        <v>78</v>
      </c>
      <c r="AQ398" s="18" t="str">
        <f t="shared" ca="1" si="48"/>
        <v>Y</v>
      </c>
      <c r="AR398" s="18" t="str">
        <f t="shared" si="52"/>
        <v>Y</v>
      </c>
      <c r="AS398" s="18"/>
      <c r="AT398" s="252" t="s">
        <v>235</v>
      </c>
      <c r="AU398" s="18" t="s">
        <v>54</v>
      </c>
      <c r="AV398" s="252" t="s">
        <v>73</v>
      </c>
      <c r="AW398" s="18" t="str">
        <f t="shared" si="49"/>
        <v>MS+</v>
      </c>
      <c r="AX398" s="253">
        <f t="shared" si="50"/>
        <v>250</v>
      </c>
      <c r="AY398" s="258">
        <v>0</v>
      </c>
      <c r="AZ398" s="257">
        <v>0</v>
      </c>
    </row>
    <row r="399" spans="1:52" x14ac:dyDescent="0.25">
      <c r="A399" s="70">
        <v>2011</v>
      </c>
      <c r="B399" s="70">
        <v>4</v>
      </c>
      <c r="C399" s="71" t="s">
        <v>697</v>
      </c>
      <c r="D399" s="87" t="s">
        <v>1108</v>
      </c>
      <c r="E399" s="110" t="s">
        <v>1109</v>
      </c>
      <c r="F399" s="87" t="s">
        <v>52</v>
      </c>
      <c r="G399" s="86" t="s">
        <v>562</v>
      </c>
      <c r="H399" s="74">
        <v>40472</v>
      </c>
      <c r="I399" s="74">
        <v>40525</v>
      </c>
      <c r="J399" s="75">
        <v>40620</v>
      </c>
      <c r="K399" s="75">
        <v>40640</v>
      </c>
      <c r="L399" s="89">
        <v>40682</v>
      </c>
      <c r="M399" s="101">
        <v>40714</v>
      </c>
      <c r="N399" s="101">
        <v>40779</v>
      </c>
      <c r="O399" s="101">
        <v>40815</v>
      </c>
      <c r="P399" s="101">
        <v>40967</v>
      </c>
      <c r="Q399" s="109" t="s">
        <v>54</v>
      </c>
      <c r="R399" s="109" t="s">
        <v>54</v>
      </c>
      <c r="S399" s="105">
        <v>2</v>
      </c>
      <c r="T399" s="105">
        <v>10</v>
      </c>
      <c r="U399" s="77" t="s">
        <v>55</v>
      </c>
      <c r="V399" s="78">
        <v>1</v>
      </c>
      <c r="W399" s="78">
        <v>1</v>
      </c>
      <c r="X399" s="77" t="s">
        <v>56</v>
      </c>
      <c r="Y399" s="77"/>
      <c r="Z399" s="79" t="s">
        <v>54</v>
      </c>
      <c r="AA399" s="79" t="s">
        <v>54</v>
      </c>
      <c r="AB399" s="80" t="s">
        <v>56</v>
      </c>
      <c r="AC399" s="81"/>
      <c r="AD399" s="81" t="s">
        <v>57</v>
      </c>
      <c r="AE399" s="81" t="s">
        <v>1865</v>
      </c>
      <c r="AF399" s="77" t="s">
        <v>235</v>
      </c>
      <c r="AG399" s="82" t="s">
        <v>54</v>
      </c>
      <c r="AH399" s="83" t="s">
        <v>59</v>
      </c>
      <c r="AI399" s="83" t="s">
        <v>59</v>
      </c>
      <c r="AJ399" s="111">
        <v>0</v>
      </c>
      <c r="AK399" s="111">
        <v>4.2</v>
      </c>
      <c r="AL399" s="111">
        <v>0</v>
      </c>
      <c r="AM399" s="79"/>
      <c r="AN399" s="79"/>
      <c r="AO399" s="18">
        <f t="shared" si="51"/>
        <v>9</v>
      </c>
      <c r="AP399" s="251">
        <f t="shared" ca="1" si="47"/>
        <v>79</v>
      </c>
      <c r="AQ399" s="18" t="str">
        <f t="shared" ca="1" si="48"/>
        <v>Y</v>
      </c>
      <c r="AR399" s="18" t="str">
        <f t="shared" si="52"/>
        <v>Y</v>
      </c>
      <c r="AS399" s="18"/>
      <c r="AT399" s="252" t="s">
        <v>235</v>
      </c>
      <c r="AU399" s="18" t="s">
        <v>54</v>
      </c>
      <c r="AV399" s="252" t="s">
        <v>73</v>
      </c>
      <c r="AW399" s="18" t="str">
        <f t="shared" si="49"/>
        <v>MS+</v>
      </c>
      <c r="AX399" s="253">
        <f t="shared" si="50"/>
        <v>4.2</v>
      </c>
      <c r="AY399" s="258">
        <v>0</v>
      </c>
      <c r="AZ399" s="257">
        <v>0</v>
      </c>
    </row>
    <row r="400" spans="1:52" x14ac:dyDescent="0.25">
      <c r="A400" s="70">
        <v>2011</v>
      </c>
      <c r="B400" s="70">
        <v>4</v>
      </c>
      <c r="C400" s="71" t="s">
        <v>697</v>
      </c>
      <c r="D400" s="87" t="s">
        <v>1110</v>
      </c>
      <c r="E400" s="110" t="s">
        <v>1111</v>
      </c>
      <c r="F400" s="87" t="s">
        <v>69</v>
      </c>
      <c r="G400" s="86" t="s">
        <v>126</v>
      </c>
      <c r="H400" s="74">
        <v>40352</v>
      </c>
      <c r="I400" s="74">
        <v>40555</v>
      </c>
      <c r="J400" s="75">
        <v>40589</v>
      </c>
      <c r="K400" s="75">
        <v>40619</v>
      </c>
      <c r="L400" s="89">
        <v>40687</v>
      </c>
      <c r="M400" s="101">
        <v>40737</v>
      </c>
      <c r="N400" s="101">
        <v>40827</v>
      </c>
      <c r="O400" s="101">
        <v>40861</v>
      </c>
      <c r="P400" s="101">
        <v>40908</v>
      </c>
      <c r="Q400" s="109" t="s">
        <v>54</v>
      </c>
      <c r="R400" s="109" t="s">
        <v>54</v>
      </c>
      <c r="S400" s="105">
        <v>0</v>
      </c>
      <c r="T400" s="105">
        <v>12</v>
      </c>
      <c r="U400" s="81" t="s">
        <v>78</v>
      </c>
      <c r="V400" s="78">
        <v>1</v>
      </c>
      <c r="W400" s="78">
        <v>1</v>
      </c>
      <c r="X400" s="77" t="s">
        <v>56</v>
      </c>
      <c r="Y400" s="77"/>
      <c r="Z400" s="79" t="s">
        <v>57</v>
      </c>
      <c r="AA400" s="79" t="s">
        <v>57</v>
      </c>
      <c r="AB400" s="80" t="s">
        <v>56</v>
      </c>
      <c r="AC400" s="81" t="s">
        <v>864</v>
      </c>
      <c r="AD400" s="81" t="s">
        <v>149</v>
      </c>
      <c r="AE400" s="81" t="s">
        <v>1865</v>
      </c>
      <c r="AF400" s="77" t="s">
        <v>235</v>
      </c>
      <c r="AG400" s="82" t="s">
        <v>54</v>
      </c>
      <c r="AH400" s="83" t="s">
        <v>80</v>
      </c>
      <c r="AI400" s="83" t="s">
        <v>60</v>
      </c>
      <c r="AJ400" s="111">
        <v>87.3</v>
      </c>
      <c r="AK400" s="111">
        <v>262.7</v>
      </c>
      <c r="AL400" s="111">
        <v>0</v>
      </c>
      <c r="AM400" s="79"/>
      <c r="AN400" s="79"/>
      <c r="AO400" s="18">
        <f t="shared" si="51"/>
        <v>7</v>
      </c>
      <c r="AP400" s="251">
        <f t="shared" ca="1" si="47"/>
        <v>81</v>
      </c>
      <c r="AQ400" s="18" t="str">
        <f t="shared" ca="1" si="48"/>
        <v>Y</v>
      </c>
      <c r="AR400" s="18" t="str">
        <f t="shared" si="52"/>
        <v>Y</v>
      </c>
      <c r="AS400" s="18"/>
      <c r="AT400" s="252" t="s">
        <v>235</v>
      </c>
      <c r="AU400" s="18" t="s">
        <v>54</v>
      </c>
      <c r="AV400" s="252" t="s">
        <v>61</v>
      </c>
      <c r="AW400" s="18">
        <f t="shared" si="49"/>
        <v>0</v>
      </c>
      <c r="AX400" s="253">
        <f t="shared" si="50"/>
        <v>350</v>
      </c>
      <c r="AY400" s="258">
        <v>0</v>
      </c>
      <c r="AZ400" s="257">
        <v>0</v>
      </c>
    </row>
    <row r="401" spans="1:52" x14ac:dyDescent="0.25">
      <c r="A401" s="70">
        <v>2011</v>
      </c>
      <c r="B401" s="70">
        <v>4</v>
      </c>
      <c r="C401" s="71" t="s">
        <v>697</v>
      </c>
      <c r="D401" s="87" t="s">
        <v>1112</v>
      </c>
      <c r="E401" s="110" t="s">
        <v>1113</v>
      </c>
      <c r="F401" s="87" t="s">
        <v>52</v>
      </c>
      <c r="G401" s="86" t="s">
        <v>248</v>
      </c>
      <c r="H401" s="74">
        <v>40519</v>
      </c>
      <c r="I401" s="74">
        <v>40645</v>
      </c>
      <c r="J401" s="75">
        <v>40651</v>
      </c>
      <c r="K401" s="75">
        <v>40651</v>
      </c>
      <c r="L401" s="89">
        <v>40689</v>
      </c>
      <c r="M401" s="101">
        <v>40704</v>
      </c>
      <c r="N401" s="101">
        <v>40723</v>
      </c>
      <c r="O401" s="101">
        <v>40744</v>
      </c>
      <c r="P401" s="101">
        <v>40999</v>
      </c>
      <c r="Q401" s="109" t="s">
        <v>54</v>
      </c>
      <c r="R401" s="109" t="s">
        <v>54</v>
      </c>
      <c r="S401" s="105">
        <v>7</v>
      </c>
      <c r="T401" s="105">
        <v>8</v>
      </c>
      <c r="U401" s="77" t="s">
        <v>55</v>
      </c>
      <c r="V401" s="78">
        <v>1</v>
      </c>
      <c r="W401" s="78">
        <v>1</v>
      </c>
      <c r="X401" s="77" t="s">
        <v>56</v>
      </c>
      <c r="Y401" s="77"/>
      <c r="Z401" s="79" t="s">
        <v>57</v>
      </c>
      <c r="AA401" s="79" t="s">
        <v>57</v>
      </c>
      <c r="AB401" s="77" t="s">
        <v>54</v>
      </c>
      <c r="AC401" s="81" t="s">
        <v>929</v>
      </c>
      <c r="AD401" s="81" t="s">
        <v>149</v>
      </c>
      <c r="AE401" s="81" t="s">
        <v>1865</v>
      </c>
      <c r="AF401" s="77" t="s">
        <v>235</v>
      </c>
      <c r="AG401" s="82" t="s">
        <v>54</v>
      </c>
      <c r="AH401" s="83" t="s">
        <v>80</v>
      </c>
      <c r="AI401" s="83" t="s">
        <v>60</v>
      </c>
      <c r="AJ401" s="111">
        <v>0</v>
      </c>
      <c r="AK401" s="111">
        <v>42</v>
      </c>
      <c r="AL401" s="111">
        <v>0</v>
      </c>
      <c r="AM401" s="79"/>
      <c r="AN401" s="79"/>
      <c r="AO401" s="18">
        <f t="shared" si="51"/>
        <v>10</v>
      </c>
      <c r="AP401" s="251">
        <f t="shared" ca="1" si="47"/>
        <v>78</v>
      </c>
      <c r="AQ401" s="18" t="str">
        <f t="shared" ca="1" si="48"/>
        <v>Y</v>
      </c>
      <c r="AR401" s="18" t="str">
        <f t="shared" si="52"/>
        <v>Y</v>
      </c>
      <c r="AS401" s="18"/>
      <c r="AT401" s="252" t="s">
        <v>235</v>
      </c>
      <c r="AU401" s="18" t="s">
        <v>54</v>
      </c>
      <c r="AV401" s="252" t="s">
        <v>61</v>
      </c>
      <c r="AW401" s="18">
        <f t="shared" si="49"/>
        <v>0</v>
      </c>
      <c r="AX401" s="253">
        <f t="shared" si="50"/>
        <v>42</v>
      </c>
      <c r="AY401" s="258">
        <v>0</v>
      </c>
      <c r="AZ401" s="257">
        <v>0</v>
      </c>
    </row>
    <row r="402" spans="1:52" x14ac:dyDescent="0.25">
      <c r="A402" s="70">
        <v>2011</v>
      </c>
      <c r="B402" s="70">
        <v>4</v>
      </c>
      <c r="C402" s="71" t="s">
        <v>697</v>
      </c>
      <c r="D402" s="87" t="s">
        <v>1114</v>
      </c>
      <c r="E402" s="110" t="s">
        <v>1115</v>
      </c>
      <c r="F402" s="87" t="s">
        <v>52</v>
      </c>
      <c r="G402" s="86" t="s">
        <v>147</v>
      </c>
      <c r="H402" s="74">
        <v>40574</v>
      </c>
      <c r="I402" s="74">
        <v>40612</v>
      </c>
      <c r="J402" s="75">
        <v>40619</v>
      </c>
      <c r="K402" s="75">
        <v>40651</v>
      </c>
      <c r="L402" s="89">
        <v>40689</v>
      </c>
      <c r="M402" s="101">
        <v>40753</v>
      </c>
      <c r="N402" s="101">
        <v>40802</v>
      </c>
      <c r="O402" s="101">
        <v>40808</v>
      </c>
      <c r="P402" s="101">
        <v>40871</v>
      </c>
      <c r="Q402" s="109" t="s">
        <v>54</v>
      </c>
      <c r="R402" s="109" t="s">
        <v>54</v>
      </c>
      <c r="S402" s="105">
        <v>2</v>
      </c>
      <c r="T402" s="105">
        <v>8</v>
      </c>
      <c r="U402" s="77" t="s">
        <v>55</v>
      </c>
      <c r="V402" s="78">
        <v>1</v>
      </c>
      <c r="W402" s="78">
        <v>1</v>
      </c>
      <c r="X402" s="77" t="s">
        <v>56</v>
      </c>
      <c r="Y402" s="77"/>
      <c r="Z402" s="79" t="s">
        <v>57</v>
      </c>
      <c r="AA402" s="79" t="s">
        <v>57</v>
      </c>
      <c r="AB402" s="80" t="s">
        <v>56</v>
      </c>
      <c r="AC402" s="83" t="s">
        <v>1116</v>
      </c>
      <c r="AD402" s="81" t="s">
        <v>72</v>
      </c>
      <c r="AE402" s="81" t="s">
        <v>1865</v>
      </c>
      <c r="AF402" s="77" t="s">
        <v>235</v>
      </c>
      <c r="AG402" s="82" t="s">
        <v>54</v>
      </c>
      <c r="AH402" s="83" t="s">
        <v>80</v>
      </c>
      <c r="AI402" s="83" t="s">
        <v>80</v>
      </c>
      <c r="AJ402" s="111">
        <v>0</v>
      </c>
      <c r="AK402" s="111">
        <v>57</v>
      </c>
      <c r="AL402" s="111">
        <v>0</v>
      </c>
      <c r="AM402" s="79"/>
      <c r="AN402" s="79"/>
      <c r="AO402" s="18">
        <f t="shared" si="51"/>
        <v>6</v>
      </c>
      <c r="AP402" s="251">
        <f t="shared" ca="1" si="47"/>
        <v>82</v>
      </c>
      <c r="AQ402" s="18" t="str">
        <f t="shared" ca="1" si="48"/>
        <v>Y</v>
      </c>
      <c r="AR402" s="18" t="str">
        <f t="shared" si="52"/>
        <v>Y</v>
      </c>
      <c r="AS402" s="18"/>
      <c r="AT402" s="252" t="s">
        <v>235</v>
      </c>
      <c r="AU402" s="18" t="s">
        <v>54</v>
      </c>
      <c r="AV402" s="252" t="s">
        <v>73</v>
      </c>
      <c r="AW402" s="18" t="str">
        <f t="shared" si="49"/>
        <v>MS+</v>
      </c>
      <c r="AX402" s="253">
        <f t="shared" si="50"/>
        <v>57</v>
      </c>
      <c r="AY402" s="258">
        <v>0</v>
      </c>
      <c r="AZ402" s="257">
        <v>0</v>
      </c>
    </row>
    <row r="403" spans="1:52" x14ac:dyDescent="0.25">
      <c r="A403" s="70">
        <v>2011</v>
      </c>
      <c r="B403" s="70">
        <v>4</v>
      </c>
      <c r="C403" s="71" t="s">
        <v>697</v>
      </c>
      <c r="D403" s="87" t="s">
        <v>1117</v>
      </c>
      <c r="E403" s="110" t="s">
        <v>1118</v>
      </c>
      <c r="F403" s="87" t="s">
        <v>69</v>
      </c>
      <c r="G403" s="86" t="s">
        <v>94</v>
      </c>
      <c r="H403" s="74">
        <v>40484</v>
      </c>
      <c r="I403" s="74">
        <v>40618</v>
      </c>
      <c r="J403" s="75">
        <v>40624</v>
      </c>
      <c r="K403" s="75">
        <v>40654</v>
      </c>
      <c r="L403" s="89">
        <v>40689</v>
      </c>
      <c r="M403" s="101">
        <v>40738</v>
      </c>
      <c r="N403" s="101">
        <v>40807</v>
      </c>
      <c r="O403" s="101">
        <v>40876</v>
      </c>
      <c r="P403" s="101">
        <v>40968</v>
      </c>
      <c r="Q403" s="109" t="s">
        <v>54</v>
      </c>
      <c r="R403" s="109" t="s">
        <v>54</v>
      </c>
      <c r="S403" s="105">
        <v>25</v>
      </c>
      <c r="T403" s="105">
        <v>9</v>
      </c>
      <c r="U403" s="77" t="s">
        <v>55</v>
      </c>
      <c r="V403" s="78">
        <v>1</v>
      </c>
      <c r="W403" s="78">
        <v>1</v>
      </c>
      <c r="X403" s="77" t="s">
        <v>56</v>
      </c>
      <c r="Y403" s="77"/>
      <c r="Z403" s="79" t="s">
        <v>57</v>
      </c>
      <c r="AA403" s="79" t="s">
        <v>57</v>
      </c>
      <c r="AB403" s="77" t="s">
        <v>54</v>
      </c>
      <c r="AC403" s="81" t="s">
        <v>569</v>
      </c>
      <c r="AD403" s="81" t="s">
        <v>149</v>
      </c>
      <c r="AE403" s="81" t="s">
        <v>1865</v>
      </c>
      <c r="AF403" s="77" t="s">
        <v>235</v>
      </c>
      <c r="AG403" s="82" t="s">
        <v>54</v>
      </c>
      <c r="AH403" s="83" t="s">
        <v>59</v>
      </c>
      <c r="AI403" s="83" t="s">
        <v>80</v>
      </c>
      <c r="AJ403" s="111">
        <v>0</v>
      </c>
      <c r="AK403" s="111">
        <v>10</v>
      </c>
      <c r="AL403" s="111">
        <v>0</v>
      </c>
      <c r="AM403" s="79"/>
      <c r="AN403" s="79"/>
      <c r="AO403" s="18">
        <f t="shared" si="51"/>
        <v>9</v>
      </c>
      <c r="AP403" s="251">
        <f t="shared" ca="1" si="47"/>
        <v>79</v>
      </c>
      <c r="AQ403" s="18" t="str">
        <f t="shared" ca="1" si="48"/>
        <v>Y</v>
      </c>
      <c r="AR403" s="18" t="str">
        <f t="shared" si="52"/>
        <v>Y</v>
      </c>
      <c r="AS403" s="18"/>
      <c r="AT403" s="252" t="s">
        <v>235</v>
      </c>
      <c r="AU403" s="18" t="s">
        <v>54</v>
      </c>
      <c r="AV403" s="252" t="s">
        <v>73</v>
      </c>
      <c r="AW403" s="18" t="str">
        <f t="shared" si="49"/>
        <v>MS+</v>
      </c>
      <c r="AX403" s="253">
        <f t="shared" si="50"/>
        <v>10</v>
      </c>
      <c r="AY403" s="258">
        <v>0</v>
      </c>
      <c r="AZ403" s="257">
        <v>0</v>
      </c>
    </row>
    <row r="404" spans="1:52" x14ac:dyDescent="0.25">
      <c r="A404" s="70">
        <v>2011</v>
      </c>
      <c r="B404" s="70">
        <v>4</v>
      </c>
      <c r="C404" s="71" t="s">
        <v>697</v>
      </c>
      <c r="D404" s="87" t="s">
        <v>1119</v>
      </c>
      <c r="E404" s="110" t="s">
        <v>1120</v>
      </c>
      <c r="F404" s="87" t="s">
        <v>135</v>
      </c>
      <c r="G404" s="86" t="s">
        <v>798</v>
      </c>
      <c r="H404" s="74">
        <v>40596</v>
      </c>
      <c r="I404" s="74">
        <v>40644</v>
      </c>
      <c r="J404" s="75">
        <v>40651</v>
      </c>
      <c r="K404" s="75">
        <v>40654</v>
      </c>
      <c r="L404" s="89">
        <v>40689</v>
      </c>
      <c r="M404" s="101">
        <v>40711</v>
      </c>
      <c r="N404" s="101">
        <v>40749</v>
      </c>
      <c r="O404" s="101">
        <v>40897</v>
      </c>
      <c r="P404" s="101">
        <v>40908</v>
      </c>
      <c r="Q404" s="109" t="s">
        <v>54</v>
      </c>
      <c r="R404" s="109" t="s">
        <v>54</v>
      </c>
      <c r="S404" s="105">
        <v>0</v>
      </c>
      <c r="T404" s="105">
        <v>10</v>
      </c>
      <c r="U404" s="77" t="s">
        <v>66</v>
      </c>
      <c r="V404" s="78">
        <v>1</v>
      </c>
      <c r="W404" s="78">
        <v>1</v>
      </c>
      <c r="X404" s="81" t="s">
        <v>886</v>
      </c>
      <c r="Y404" s="81"/>
      <c r="Z404" s="79" t="s">
        <v>57</v>
      </c>
      <c r="AA404" s="79" t="s">
        <v>57</v>
      </c>
      <c r="AB404" s="80" t="s">
        <v>56</v>
      </c>
      <c r="AC404" s="81" t="s">
        <v>887</v>
      </c>
      <c r="AD404" s="81" t="s">
        <v>149</v>
      </c>
      <c r="AE404" s="81" t="s">
        <v>1865</v>
      </c>
      <c r="AF404" s="77" t="s">
        <v>235</v>
      </c>
      <c r="AG404" s="82" t="s">
        <v>54</v>
      </c>
      <c r="AH404" s="83" t="s">
        <v>59</v>
      </c>
      <c r="AI404" s="83" t="s">
        <v>59</v>
      </c>
      <c r="AJ404" s="111">
        <v>142.08000000000001</v>
      </c>
      <c r="AK404" s="111">
        <v>0</v>
      </c>
      <c r="AL404" s="111">
        <v>0</v>
      </c>
      <c r="AM404" s="79"/>
      <c r="AN404" s="79"/>
      <c r="AO404" s="18">
        <f t="shared" si="51"/>
        <v>7</v>
      </c>
      <c r="AP404" s="251">
        <f t="shared" ca="1" si="47"/>
        <v>81</v>
      </c>
      <c r="AQ404" s="18" t="str">
        <f t="shared" ca="1" si="48"/>
        <v>Y</v>
      </c>
      <c r="AR404" s="18" t="str">
        <f t="shared" si="52"/>
        <v>Y</v>
      </c>
      <c r="AS404" s="18"/>
      <c r="AT404" s="252" t="s">
        <v>235</v>
      </c>
      <c r="AU404" s="18" t="s">
        <v>54</v>
      </c>
      <c r="AV404" s="252" t="s">
        <v>73</v>
      </c>
      <c r="AW404" s="18" t="str">
        <f t="shared" si="49"/>
        <v>MS+</v>
      </c>
      <c r="AX404" s="253">
        <f t="shared" si="50"/>
        <v>142.08000000000001</v>
      </c>
      <c r="AY404" s="258">
        <v>0</v>
      </c>
      <c r="AZ404" s="257">
        <v>0</v>
      </c>
    </row>
    <row r="405" spans="1:52" x14ac:dyDescent="0.25">
      <c r="A405" s="70">
        <v>2011</v>
      </c>
      <c r="B405" s="70">
        <v>4</v>
      </c>
      <c r="C405" s="71" t="s">
        <v>697</v>
      </c>
      <c r="D405" s="87" t="s">
        <v>1121</v>
      </c>
      <c r="E405" s="110" t="s">
        <v>1122</v>
      </c>
      <c r="F405" s="87" t="s">
        <v>64</v>
      </c>
      <c r="G405" s="86" t="s">
        <v>83</v>
      </c>
      <c r="H405" s="74">
        <v>40528</v>
      </c>
      <c r="I405" s="74">
        <v>40611</v>
      </c>
      <c r="J405" s="75">
        <v>40646</v>
      </c>
      <c r="K405" s="75">
        <v>40648</v>
      </c>
      <c r="L405" s="89">
        <v>40696</v>
      </c>
      <c r="M405" s="101">
        <v>40751</v>
      </c>
      <c r="N405" s="101">
        <v>40793</v>
      </c>
      <c r="O405" s="101">
        <v>40800</v>
      </c>
      <c r="P405" s="101">
        <v>41274</v>
      </c>
      <c r="Q405" s="109" t="s">
        <v>54</v>
      </c>
      <c r="R405" s="109" t="s">
        <v>54</v>
      </c>
      <c r="S405" s="105">
        <v>0</v>
      </c>
      <c r="T405" s="105">
        <v>10</v>
      </c>
      <c r="U405" s="77" t="s">
        <v>66</v>
      </c>
      <c r="V405" s="78">
        <v>1</v>
      </c>
      <c r="W405" s="78">
        <v>1</v>
      </c>
      <c r="X405" s="77" t="s">
        <v>56</v>
      </c>
      <c r="Y405" s="77"/>
      <c r="Z405" s="79" t="s">
        <v>57</v>
      </c>
      <c r="AA405" s="79" t="s">
        <v>57</v>
      </c>
      <c r="AB405" s="80" t="s">
        <v>56</v>
      </c>
      <c r="AC405" s="81"/>
      <c r="AD405" s="81" t="s">
        <v>57</v>
      </c>
      <c r="AE405" s="81" t="s">
        <v>1865</v>
      </c>
      <c r="AF405" s="77" t="s">
        <v>235</v>
      </c>
      <c r="AG405" s="82" t="s">
        <v>54</v>
      </c>
      <c r="AH405" s="83" t="s">
        <v>80</v>
      </c>
      <c r="AI405" s="83" t="s">
        <v>80</v>
      </c>
      <c r="AJ405" s="111">
        <v>100</v>
      </c>
      <c r="AK405" s="111">
        <v>0</v>
      </c>
      <c r="AL405" s="111">
        <v>0</v>
      </c>
      <c r="AM405" s="79"/>
      <c r="AN405" s="79"/>
      <c r="AO405" s="18">
        <f t="shared" si="51"/>
        <v>18</v>
      </c>
      <c r="AP405" s="251">
        <f t="shared" ca="1" si="47"/>
        <v>69</v>
      </c>
      <c r="AQ405" s="18" t="str">
        <f t="shared" ca="1" si="48"/>
        <v>Y</v>
      </c>
      <c r="AR405" s="18" t="str">
        <f t="shared" si="52"/>
        <v>Y</v>
      </c>
      <c r="AS405" s="18"/>
      <c r="AT405" s="252" t="s">
        <v>235</v>
      </c>
      <c r="AU405" s="18" t="s">
        <v>54</v>
      </c>
      <c r="AV405" s="252" t="s">
        <v>73</v>
      </c>
      <c r="AW405" s="18" t="str">
        <f t="shared" si="49"/>
        <v>MS+</v>
      </c>
      <c r="AX405" s="253">
        <f t="shared" si="50"/>
        <v>100</v>
      </c>
      <c r="AY405" s="258">
        <v>0</v>
      </c>
      <c r="AZ405" s="257">
        <v>0</v>
      </c>
    </row>
    <row r="406" spans="1:52" x14ac:dyDescent="0.25">
      <c r="A406" s="70">
        <v>2011</v>
      </c>
      <c r="B406" s="70">
        <v>4</v>
      </c>
      <c r="C406" s="71" t="s">
        <v>697</v>
      </c>
      <c r="D406" s="87" t="s">
        <v>1123</v>
      </c>
      <c r="E406" s="110" t="s">
        <v>1124</v>
      </c>
      <c r="F406" s="87" t="s">
        <v>135</v>
      </c>
      <c r="G406" s="86" t="s">
        <v>652</v>
      </c>
      <c r="H406" s="74">
        <v>40518</v>
      </c>
      <c r="I406" s="74">
        <v>40624</v>
      </c>
      <c r="J406" s="75">
        <v>40624</v>
      </c>
      <c r="K406" s="75">
        <v>40675</v>
      </c>
      <c r="L406" s="89">
        <v>40701</v>
      </c>
      <c r="M406" s="101">
        <v>40710</v>
      </c>
      <c r="N406" s="101">
        <v>40729</v>
      </c>
      <c r="O406" s="101">
        <v>40749</v>
      </c>
      <c r="P406" s="101">
        <v>40999</v>
      </c>
      <c r="Q406" s="109" t="s">
        <v>54</v>
      </c>
      <c r="R406" s="109" t="s">
        <v>54</v>
      </c>
      <c r="S406" s="105">
        <v>0</v>
      </c>
      <c r="T406" s="105">
        <v>6</v>
      </c>
      <c r="U406" s="77" t="s">
        <v>66</v>
      </c>
      <c r="V406" s="78">
        <v>1</v>
      </c>
      <c r="W406" s="78">
        <v>1</v>
      </c>
      <c r="X406" s="77" t="s">
        <v>56</v>
      </c>
      <c r="Y406" s="77"/>
      <c r="Z406" s="79" t="s">
        <v>57</v>
      </c>
      <c r="AA406" s="79" t="s">
        <v>57</v>
      </c>
      <c r="AB406" s="80" t="s">
        <v>56</v>
      </c>
      <c r="AC406" s="81"/>
      <c r="AD406" s="81" t="s">
        <v>57</v>
      </c>
      <c r="AE406" s="81" t="s">
        <v>1865</v>
      </c>
      <c r="AF406" s="77" t="s">
        <v>235</v>
      </c>
      <c r="AG406" s="82" t="s">
        <v>54</v>
      </c>
      <c r="AH406" s="83" t="s">
        <v>80</v>
      </c>
      <c r="AI406" s="83" t="s">
        <v>80</v>
      </c>
      <c r="AJ406" s="111">
        <v>1114.5</v>
      </c>
      <c r="AK406" s="111">
        <v>0</v>
      </c>
      <c r="AL406" s="111">
        <v>0</v>
      </c>
      <c r="AM406" s="79"/>
      <c r="AN406" s="79"/>
      <c r="AO406" s="18">
        <f t="shared" si="51"/>
        <v>9</v>
      </c>
      <c r="AP406" s="251">
        <f t="shared" ca="1" si="47"/>
        <v>78</v>
      </c>
      <c r="AQ406" s="18" t="str">
        <f t="shared" ca="1" si="48"/>
        <v>Y</v>
      </c>
      <c r="AR406" s="18" t="str">
        <f t="shared" si="52"/>
        <v>Y</v>
      </c>
      <c r="AS406" s="18"/>
      <c r="AT406" s="252" t="s">
        <v>235</v>
      </c>
      <c r="AU406" s="18" t="s">
        <v>54</v>
      </c>
      <c r="AV406" s="252" t="s">
        <v>73</v>
      </c>
      <c r="AW406" s="18" t="str">
        <f t="shared" si="49"/>
        <v>MS+</v>
      </c>
      <c r="AX406" s="253">
        <f t="shared" si="50"/>
        <v>1114.5</v>
      </c>
      <c r="AY406" s="258">
        <v>1</v>
      </c>
      <c r="AZ406" s="257">
        <v>1114.5</v>
      </c>
    </row>
    <row r="407" spans="1:52" x14ac:dyDescent="0.25">
      <c r="A407" s="70">
        <v>2011</v>
      </c>
      <c r="B407" s="70">
        <v>4</v>
      </c>
      <c r="C407" s="71" t="s">
        <v>697</v>
      </c>
      <c r="D407" s="87" t="s">
        <v>1125</v>
      </c>
      <c r="E407" s="110" t="s">
        <v>1126</v>
      </c>
      <c r="F407" s="87" t="s">
        <v>135</v>
      </c>
      <c r="G407" s="86" t="s">
        <v>302</v>
      </c>
      <c r="H407" s="74">
        <v>40570</v>
      </c>
      <c r="I407" s="74">
        <v>40637</v>
      </c>
      <c r="J407" s="75">
        <v>40646</v>
      </c>
      <c r="K407" s="75">
        <v>40662</v>
      </c>
      <c r="L407" s="89">
        <v>40701</v>
      </c>
      <c r="M407" s="101">
        <v>40717</v>
      </c>
      <c r="N407" s="101">
        <v>40750</v>
      </c>
      <c r="O407" s="101">
        <v>40806</v>
      </c>
      <c r="P407" s="101">
        <v>40939</v>
      </c>
      <c r="Q407" s="109" t="s">
        <v>54</v>
      </c>
      <c r="R407" s="109" t="s">
        <v>54</v>
      </c>
      <c r="S407" s="105">
        <v>0</v>
      </c>
      <c r="T407" s="105">
        <v>11</v>
      </c>
      <c r="U407" s="77" t="s">
        <v>55</v>
      </c>
      <c r="V407" s="78">
        <v>1</v>
      </c>
      <c r="W407" s="78">
        <v>1</v>
      </c>
      <c r="X407" s="77" t="s">
        <v>56</v>
      </c>
      <c r="Y407" s="77"/>
      <c r="Z407" s="79" t="s">
        <v>54</v>
      </c>
      <c r="AA407" s="79" t="s">
        <v>57</v>
      </c>
      <c r="AB407" s="80" t="s">
        <v>56</v>
      </c>
      <c r="AC407" s="81" t="s">
        <v>963</v>
      </c>
      <c r="AD407" s="81" t="s">
        <v>106</v>
      </c>
      <c r="AE407" s="81" t="s">
        <v>1865</v>
      </c>
      <c r="AF407" s="77" t="s">
        <v>235</v>
      </c>
      <c r="AG407" s="82" t="s">
        <v>54</v>
      </c>
      <c r="AH407" s="83" t="s">
        <v>59</v>
      </c>
      <c r="AI407" s="83" t="s">
        <v>80</v>
      </c>
      <c r="AJ407" s="111">
        <v>0</v>
      </c>
      <c r="AK407" s="111">
        <v>10</v>
      </c>
      <c r="AL407" s="111">
        <v>0</v>
      </c>
      <c r="AM407" s="79"/>
      <c r="AN407" s="79"/>
      <c r="AO407" s="18">
        <f t="shared" si="51"/>
        <v>7</v>
      </c>
      <c r="AP407" s="251">
        <f t="shared" ca="1" si="47"/>
        <v>80</v>
      </c>
      <c r="AQ407" s="18" t="str">
        <f t="shared" ca="1" si="48"/>
        <v>Y</v>
      </c>
      <c r="AR407" s="18" t="str">
        <f t="shared" si="52"/>
        <v>Y</v>
      </c>
      <c r="AS407" s="18"/>
      <c r="AT407" s="252" t="s">
        <v>235</v>
      </c>
      <c r="AU407" s="18" t="s">
        <v>54</v>
      </c>
      <c r="AV407" s="252" t="s">
        <v>73</v>
      </c>
      <c r="AW407" s="18" t="str">
        <f t="shared" si="49"/>
        <v>MS+</v>
      </c>
      <c r="AX407" s="253">
        <f t="shared" si="50"/>
        <v>10</v>
      </c>
      <c r="AY407" s="258">
        <v>0</v>
      </c>
      <c r="AZ407" s="257">
        <v>0</v>
      </c>
    </row>
    <row r="408" spans="1:52" x14ac:dyDescent="0.25">
      <c r="A408" s="70">
        <v>2011</v>
      </c>
      <c r="B408" s="70">
        <v>4</v>
      </c>
      <c r="C408" s="71" t="s">
        <v>697</v>
      </c>
      <c r="D408" s="87" t="s">
        <v>1127</v>
      </c>
      <c r="E408" s="110" t="s">
        <v>1128</v>
      </c>
      <c r="F408" s="87" t="s">
        <v>130</v>
      </c>
      <c r="G408" s="86" t="s">
        <v>686</v>
      </c>
      <c r="H408" s="74">
        <v>40641</v>
      </c>
      <c r="I408" s="74">
        <v>40662</v>
      </c>
      <c r="J408" s="75">
        <v>40665</v>
      </c>
      <c r="K408" s="75">
        <v>40681</v>
      </c>
      <c r="L408" s="89">
        <v>40715</v>
      </c>
      <c r="M408" s="101">
        <v>40715</v>
      </c>
      <c r="N408" s="101">
        <v>40751</v>
      </c>
      <c r="O408" s="101">
        <v>40756</v>
      </c>
      <c r="P408" s="101">
        <v>41090</v>
      </c>
      <c r="Q408" s="109" t="s">
        <v>54</v>
      </c>
      <c r="R408" s="109" t="s">
        <v>54</v>
      </c>
      <c r="S408" s="105">
        <v>0</v>
      </c>
      <c r="T408" s="105">
        <v>9</v>
      </c>
      <c r="U408" s="77" t="s">
        <v>66</v>
      </c>
      <c r="V408" s="78">
        <v>1</v>
      </c>
      <c r="W408" s="78">
        <v>1</v>
      </c>
      <c r="X408" s="77" t="s">
        <v>56</v>
      </c>
      <c r="Y408" s="77"/>
      <c r="Z408" s="79" t="s">
        <v>57</v>
      </c>
      <c r="AA408" s="79" t="s">
        <v>57</v>
      </c>
      <c r="AB408" s="80" t="s">
        <v>56</v>
      </c>
      <c r="AC408" s="81"/>
      <c r="AD408" s="81" t="s">
        <v>57</v>
      </c>
      <c r="AE408" s="81" t="s">
        <v>1865</v>
      </c>
      <c r="AF408" s="77" t="s">
        <v>235</v>
      </c>
      <c r="AG408" s="82" t="s">
        <v>54</v>
      </c>
      <c r="AH408" s="83" t="s">
        <v>261</v>
      </c>
      <c r="AI408" s="83" t="s">
        <v>60</v>
      </c>
      <c r="AJ408" s="111">
        <v>500</v>
      </c>
      <c r="AK408" s="111">
        <v>0</v>
      </c>
      <c r="AL408" s="111">
        <v>0</v>
      </c>
      <c r="AM408" s="79"/>
      <c r="AN408" s="79"/>
      <c r="AO408" s="18">
        <f t="shared" si="51"/>
        <v>12</v>
      </c>
      <c r="AP408" s="251">
        <f t="shared" ca="1" si="47"/>
        <v>75</v>
      </c>
      <c r="AQ408" s="18" t="str">
        <f t="shared" ca="1" si="48"/>
        <v>Y</v>
      </c>
      <c r="AR408" s="18" t="str">
        <f t="shared" si="52"/>
        <v>Y</v>
      </c>
      <c r="AS408" s="185"/>
      <c r="AT408" s="252" t="s">
        <v>235</v>
      </c>
      <c r="AU408" s="18" t="s">
        <v>54</v>
      </c>
      <c r="AV408" s="252" t="s">
        <v>61</v>
      </c>
      <c r="AW408" s="18">
        <f t="shared" si="49"/>
        <v>0</v>
      </c>
      <c r="AX408" s="253">
        <f t="shared" si="50"/>
        <v>500</v>
      </c>
      <c r="AY408" s="258">
        <v>0</v>
      </c>
      <c r="AZ408" s="257">
        <v>0</v>
      </c>
    </row>
    <row r="409" spans="1:52" x14ac:dyDescent="0.25">
      <c r="A409" s="70">
        <v>2011</v>
      </c>
      <c r="B409" s="70">
        <v>4</v>
      </c>
      <c r="C409" s="71" t="s">
        <v>697</v>
      </c>
      <c r="D409" s="87" t="s">
        <v>1129</v>
      </c>
      <c r="E409" s="110" t="s">
        <v>1130</v>
      </c>
      <c r="F409" s="87" t="s">
        <v>52</v>
      </c>
      <c r="G409" s="86" t="s">
        <v>742</v>
      </c>
      <c r="H409" s="74">
        <v>40542</v>
      </c>
      <c r="I409" s="74">
        <v>40665</v>
      </c>
      <c r="J409" s="75">
        <v>40673</v>
      </c>
      <c r="K409" s="75">
        <v>40674</v>
      </c>
      <c r="L409" s="89">
        <v>40715</v>
      </c>
      <c r="M409" s="101">
        <v>40757</v>
      </c>
      <c r="N409" s="101">
        <v>40836</v>
      </c>
      <c r="O409" s="101">
        <v>40889</v>
      </c>
      <c r="P409" s="101">
        <v>40908</v>
      </c>
      <c r="Q409" s="109" t="s">
        <v>54</v>
      </c>
      <c r="R409" s="109" t="s">
        <v>54</v>
      </c>
      <c r="S409" s="105">
        <v>0</v>
      </c>
      <c r="T409" s="105">
        <v>9</v>
      </c>
      <c r="U409" s="77" t="s">
        <v>55</v>
      </c>
      <c r="V409" s="78">
        <v>1</v>
      </c>
      <c r="W409" s="78">
        <v>1</v>
      </c>
      <c r="X409" s="77" t="s">
        <v>56</v>
      </c>
      <c r="Y409" s="77"/>
      <c r="Z409" s="79" t="s">
        <v>54</v>
      </c>
      <c r="AA409" s="79" t="s">
        <v>57</v>
      </c>
      <c r="AB409" s="80" t="s">
        <v>56</v>
      </c>
      <c r="AC409" s="81"/>
      <c r="AD409" s="81" t="s">
        <v>57</v>
      </c>
      <c r="AE409" s="81" t="s">
        <v>1865</v>
      </c>
      <c r="AF409" s="77" t="s">
        <v>235</v>
      </c>
      <c r="AG409" s="82" t="s">
        <v>54</v>
      </c>
      <c r="AH409" s="83" t="s">
        <v>181</v>
      </c>
      <c r="AI409" s="83" t="s">
        <v>59</v>
      </c>
      <c r="AJ409" s="111">
        <v>0</v>
      </c>
      <c r="AK409" s="111">
        <v>6.4</v>
      </c>
      <c r="AL409" s="111">
        <v>0</v>
      </c>
      <c r="AM409" s="79"/>
      <c r="AN409" s="79"/>
      <c r="AO409" s="18">
        <f t="shared" si="51"/>
        <v>6</v>
      </c>
      <c r="AP409" s="251">
        <f t="shared" ca="1" si="47"/>
        <v>81</v>
      </c>
      <c r="AQ409" s="18" t="str">
        <f t="shared" ca="1" si="48"/>
        <v>Y</v>
      </c>
      <c r="AR409" s="18" t="str">
        <f t="shared" si="52"/>
        <v>Y</v>
      </c>
      <c r="AS409" s="18"/>
      <c r="AT409" s="252" t="s">
        <v>235</v>
      </c>
      <c r="AU409" s="18" t="s">
        <v>54</v>
      </c>
      <c r="AV409" s="252" t="s">
        <v>73</v>
      </c>
      <c r="AW409" s="18" t="str">
        <f t="shared" si="49"/>
        <v>MS+</v>
      </c>
      <c r="AX409" s="253">
        <f t="shared" si="50"/>
        <v>6.4</v>
      </c>
      <c r="AY409" s="258">
        <v>0</v>
      </c>
      <c r="AZ409" s="257">
        <v>0</v>
      </c>
    </row>
    <row r="410" spans="1:52" x14ac:dyDescent="0.25">
      <c r="A410" s="70">
        <v>2011</v>
      </c>
      <c r="B410" s="70">
        <v>4</v>
      </c>
      <c r="C410" s="71" t="s">
        <v>697</v>
      </c>
      <c r="D410" s="107" t="s">
        <v>1131</v>
      </c>
      <c r="E410" s="110" t="s">
        <v>1132</v>
      </c>
      <c r="F410" s="87" t="s">
        <v>52</v>
      </c>
      <c r="G410" s="86" t="s">
        <v>109</v>
      </c>
      <c r="H410" s="74">
        <v>40527</v>
      </c>
      <c r="I410" s="74">
        <v>40652</v>
      </c>
      <c r="J410" s="75">
        <v>40659</v>
      </c>
      <c r="K410" s="75">
        <v>40673</v>
      </c>
      <c r="L410" s="89">
        <v>40717</v>
      </c>
      <c r="M410" s="101">
        <v>40738</v>
      </c>
      <c r="N410" s="101">
        <v>40834</v>
      </c>
      <c r="O410" s="101">
        <v>40906</v>
      </c>
      <c r="P410" s="101">
        <v>41090</v>
      </c>
      <c r="Q410" s="109" t="s">
        <v>54</v>
      </c>
      <c r="R410" s="109" t="s">
        <v>54</v>
      </c>
      <c r="S410" s="105">
        <v>0</v>
      </c>
      <c r="T410" s="105">
        <v>11</v>
      </c>
      <c r="U410" s="77" t="s">
        <v>55</v>
      </c>
      <c r="V410" s="78">
        <v>1</v>
      </c>
      <c r="W410" s="78">
        <v>2</v>
      </c>
      <c r="X410" s="77" t="s">
        <v>56</v>
      </c>
      <c r="Y410" s="77"/>
      <c r="Z410" s="79" t="s">
        <v>57</v>
      </c>
      <c r="AA410" s="79" t="s">
        <v>57</v>
      </c>
      <c r="AB410" s="80" t="s">
        <v>56</v>
      </c>
      <c r="AC410" s="81" t="s">
        <v>683</v>
      </c>
      <c r="AD410" s="81" t="s">
        <v>149</v>
      </c>
      <c r="AE410" s="81" t="s">
        <v>1865</v>
      </c>
      <c r="AF410" s="77" t="s">
        <v>235</v>
      </c>
      <c r="AG410" s="82" t="s">
        <v>54</v>
      </c>
      <c r="AH410" s="83" t="s">
        <v>80</v>
      </c>
      <c r="AI410" s="108" t="s">
        <v>60</v>
      </c>
      <c r="AJ410" s="111">
        <v>0</v>
      </c>
      <c r="AK410" s="111">
        <v>52</v>
      </c>
      <c r="AL410" s="111">
        <v>0</v>
      </c>
      <c r="AM410" s="79"/>
      <c r="AN410" s="79"/>
      <c r="AO410" s="18">
        <f t="shared" si="51"/>
        <v>12</v>
      </c>
      <c r="AP410" s="251">
        <f t="shared" ca="1" si="47"/>
        <v>75</v>
      </c>
      <c r="AQ410" s="18" t="str">
        <f t="shared" ca="1" si="48"/>
        <v>Y</v>
      </c>
      <c r="AR410" s="18" t="str">
        <f t="shared" si="52"/>
        <v>Y</v>
      </c>
      <c r="AS410" s="185"/>
      <c r="AT410" s="252" t="s">
        <v>235</v>
      </c>
      <c r="AU410" s="18" t="s">
        <v>54</v>
      </c>
      <c r="AV410" s="252" t="s">
        <v>61</v>
      </c>
      <c r="AW410" s="18">
        <f t="shared" si="49"/>
        <v>0</v>
      </c>
      <c r="AX410" s="253">
        <f t="shared" si="50"/>
        <v>52</v>
      </c>
      <c r="AY410" s="258">
        <v>0</v>
      </c>
      <c r="AZ410" s="257">
        <v>0</v>
      </c>
    </row>
    <row r="411" spans="1:52" x14ac:dyDescent="0.25">
      <c r="A411" s="70">
        <v>2011</v>
      </c>
      <c r="B411" s="70">
        <v>4</v>
      </c>
      <c r="C411" s="71" t="s">
        <v>697</v>
      </c>
      <c r="D411" s="87" t="s">
        <v>1133</v>
      </c>
      <c r="E411" s="110" t="s">
        <v>1134</v>
      </c>
      <c r="F411" s="87" t="s">
        <v>52</v>
      </c>
      <c r="G411" s="86" t="s">
        <v>531</v>
      </c>
      <c r="H411" s="74">
        <v>40525</v>
      </c>
      <c r="I411" s="74">
        <v>40633</v>
      </c>
      <c r="J411" s="75">
        <v>40666</v>
      </c>
      <c r="K411" s="75">
        <v>40668</v>
      </c>
      <c r="L411" s="89">
        <v>40722</v>
      </c>
      <c r="M411" s="101">
        <v>40752</v>
      </c>
      <c r="N411" s="101">
        <v>40781</v>
      </c>
      <c r="O411" s="101">
        <v>40842</v>
      </c>
      <c r="P411" s="101">
        <v>40923</v>
      </c>
      <c r="Q411" s="109" t="s">
        <v>54</v>
      </c>
      <c r="R411" s="109" t="s">
        <v>54</v>
      </c>
      <c r="S411" s="105">
        <v>0</v>
      </c>
      <c r="T411" s="105">
        <v>7</v>
      </c>
      <c r="U411" s="77" t="s">
        <v>55</v>
      </c>
      <c r="V411" s="78">
        <v>1</v>
      </c>
      <c r="W411" s="78">
        <v>1</v>
      </c>
      <c r="X411" s="77" t="s">
        <v>56</v>
      </c>
      <c r="Y411" s="77"/>
      <c r="Z411" s="79" t="s">
        <v>57</v>
      </c>
      <c r="AA411" s="79" t="s">
        <v>57</v>
      </c>
      <c r="AB411" s="77" t="s">
        <v>54</v>
      </c>
      <c r="AC411" s="81" t="s">
        <v>532</v>
      </c>
      <c r="AD411" s="81" t="s">
        <v>149</v>
      </c>
      <c r="AE411" s="81" t="s">
        <v>1865</v>
      </c>
      <c r="AF411" s="77" t="s">
        <v>235</v>
      </c>
      <c r="AG411" s="82" t="s">
        <v>54</v>
      </c>
      <c r="AH411" s="83" t="s">
        <v>80</v>
      </c>
      <c r="AI411" s="83" t="s">
        <v>80</v>
      </c>
      <c r="AJ411" s="111">
        <v>0</v>
      </c>
      <c r="AK411" s="111">
        <v>18</v>
      </c>
      <c r="AL411" s="111">
        <v>0</v>
      </c>
      <c r="AM411" s="79"/>
      <c r="AN411" s="79"/>
      <c r="AO411" s="18">
        <f t="shared" si="51"/>
        <v>7</v>
      </c>
      <c r="AP411" s="251">
        <f t="shared" ca="1" si="47"/>
        <v>80</v>
      </c>
      <c r="AQ411" s="18" t="str">
        <f t="shared" ca="1" si="48"/>
        <v>Y</v>
      </c>
      <c r="AR411" s="18" t="str">
        <f t="shared" si="52"/>
        <v>Y</v>
      </c>
      <c r="AS411" s="185"/>
      <c r="AT411" s="252" t="s">
        <v>235</v>
      </c>
      <c r="AU411" s="18" t="s">
        <v>54</v>
      </c>
      <c r="AV411" s="252" t="s">
        <v>73</v>
      </c>
      <c r="AW411" s="18" t="str">
        <f t="shared" si="49"/>
        <v>MS+</v>
      </c>
      <c r="AX411" s="253">
        <f t="shared" si="50"/>
        <v>18</v>
      </c>
      <c r="AY411" s="258">
        <v>0</v>
      </c>
      <c r="AZ411" s="257">
        <v>0</v>
      </c>
    </row>
    <row r="412" spans="1:52" x14ac:dyDescent="0.25">
      <c r="A412" s="70">
        <v>2011</v>
      </c>
      <c r="B412" s="70">
        <v>4</v>
      </c>
      <c r="C412" s="71" t="s">
        <v>697</v>
      </c>
      <c r="D412" s="87" t="s">
        <v>1135</v>
      </c>
      <c r="E412" s="110" t="s">
        <v>1136</v>
      </c>
      <c r="F412" s="87" t="s">
        <v>52</v>
      </c>
      <c r="G412" s="86" t="s">
        <v>222</v>
      </c>
      <c r="H412" s="74">
        <v>40532</v>
      </c>
      <c r="I412" s="74">
        <v>40679</v>
      </c>
      <c r="J412" s="75">
        <v>40681</v>
      </c>
      <c r="K412" s="75">
        <v>40686</v>
      </c>
      <c r="L412" s="89">
        <v>40724</v>
      </c>
      <c r="M412" s="101">
        <v>40766</v>
      </c>
      <c r="N412" s="101">
        <v>40829</v>
      </c>
      <c r="O412" s="101">
        <v>40854</v>
      </c>
      <c r="P412" s="101">
        <v>41090</v>
      </c>
      <c r="Q412" s="109" t="s">
        <v>54</v>
      </c>
      <c r="R412" s="109" t="s">
        <v>54</v>
      </c>
      <c r="S412" s="105">
        <v>0</v>
      </c>
      <c r="T412" s="105">
        <v>8</v>
      </c>
      <c r="U412" s="77" t="s">
        <v>55</v>
      </c>
      <c r="V412" s="78">
        <v>1</v>
      </c>
      <c r="W412" s="78">
        <v>1</v>
      </c>
      <c r="X412" s="77" t="s">
        <v>56</v>
      </c>
      <c r="Y412" s="77"/>
      <c r="Z412" s="79" t="s">
        <v>57</v>
      </c>
      <c r="AA412" s="79" t="s">
        <v>57</v>
      </c>
      <c r="AB412" s="80" t="s">
        <v>56</v>
      </c>
      <c r="AC412" s="81"/>
      <c r="AD412" s="81" t="s">
        <v>57</v>
      </c>
      <c r="AE412" s="81" t="s">
        <v>1865</v>
      </c>
      <c r="AF412" s="77" t="s">
        <v>235</v>
      </c>
      <c r="AG412" s="82" t="s">
        <v>54</v>
      </c>
      <c r="AH412" s="83" t="s">
        <v>60</v>
      </c>
      <c r="AI412" s="83" t="s">
        <v>60</v>
      </c>
      <c r="AJ412" s="111">
        <v>0</v>
      </c>
      <c r="AK412" s="111">
        <v>50</v>
      </c>
      <c r="AL412" s="111">
        <v>0</v>
      </c>
      <c r="AM412" s="79"/>
      <c r="AN412" s="79"/>
      <c r="AO412" s="18">
        <f t="shared" si="51"/>
        <v>12</v>
      </c>
      <c r="AP412" s="251">
        <f t="shared" ca="1" si="47"/>
        <v>75</v>
      </c>
      <c r="AQ412" s="18" t="str">
        <f t="shared" ca="1" si="48"/>
        <v>Y</v>
      </c>
      <c r="AR412" s="18" t="str">
        <f t="shared" si="52"/>
        <v>Y</v>
      </c>
      <c r="AS412" s="18"/>
      <c r="AT412" s="252" t="s">
        <v>235</v>
      </c>
      <c r="AU412" s="18" t="s">
        <v>54</v>
      </c>
      <c r="AV412" s="252" t="s">
        <v>61</v>
      </c>
      <c r="AW412" s="18">
        <f t="shared" si="49"/>
        <v>0</v>
      </c>
      <c r="AX412" s="253">
        <f t="shared" si="50"/>
        <v>50</v>
      </c>
      <c r="AY412" s="258">
        <v>0</v>
      </c>
      <c r="AZ412" s="257">
        <v>0</v>
      </c>
    </row>
    <row r="413" spans="1:52" x14ac:dyDescent="0.25">
      <c r="A413" s="70">
        <v>2012</v>
      </c>
      <c r="B413" s="70">
        <v>1</v>
      </c>
      <c r="C413" s="71" t="s">
        <v>697</v>
      </c>
      <c r="D413" s="87" t="s">
        <v>1137</v>
      </c>
      <c r="E413" s="110" t="s">
        <v>1138</v>
      </c>
      <c r="F413" s="87" t="s">
        <v>135</v>
      </c>
      <c r="G413" s="86" t="s">
        <v>163</v>
      </c>
      <c r="H413" s="74">
        <v>40584</v>
      </c>
      <c r="I413" s="74">
        <v>40679</v>
      </c>
      <c r="J413" s="75">
        <v>40679</v>
      </c>
      <c r="K413" s="75">
        <v>40701</v>
      </c>
      <c r="L413" s="89">
        <v>40745</v>
      </c>
      <c r="M413" s="101">
        <v>40801</v>
      </c>
      <c r="N413" s="101">
        <v>40862</v>
      </c>
      <c r="O413" s="101">
        <v>40889</v>
      </c>
      <c r="P413" s="101">
        <v>40999</v>
      </c>
      <c r="Q413" s="109" t="s">
        <v>54</v>
      </c>
      <c r="R413" s="109" t="s">
        <v>54</v>
      </c>
      <c r="S413" s="105">
        <v>0</v>
      </c>
      <c r="T413" s="105">
        <v>11</v>
      </c>
      <c r="U413" s="81" t="s">
        <v>55</v>
      </c>
      <c r="V413" s="78">
        <v>1</v>
      </c>
      <c r="W413" s="78">
        <v>1</v>
      </c>
      <c r="X413" s="77" t="s">
        <v>56</v>
      </c>
      <c r="Y413" s="77"/>
      <c r="Z413" s="79" t="s">
        <v>54</v>
      </c>
      <c r="AA413" s="79" t="s">
        <v>57</v>
      </c>
      <c r="AB413" s="80" t="s">
        <v>56</v>
      </c>
      <c r="AC413" s="81" t="s">
        <v>768</v>
      </c>
      <c r="AD413" s="81" t="s">
        <v>149</v>
      </c>
      <c r="AE413" s="81" t="s">
        <v>1865</v>
      </c>
      <c r="AF413" s="77" t="s">
        <v>235</v>
      </c>
      <c r="AG413" s="82" t="s">
        <v>54</v>
      </c>
      <c r="AH413" s="83" t="s">
        <v>59</v>
      </c>
      <c r="AI413" s="83" t="s">
        <v>59</v>
      </c>
      <c r="AJ413" s="111">
        <v>0</v>
      </c>
      <c r="AK413" s="111">
        <v>40</v>
      </c>
      <c r="AL413" s="111">
        <v>0</v>
      </c>
      <c r="AM413" s="79"/>
      <c r="AN413" s="79"/>
      <c r="AO413" s="18">
        <f t="shared" si="51"/>
        <v>8</v>
      </c>
      <c r="AP413" s="251">
        <f t="shared" ca="1" si="47"/>
        <v>78</v>
      </c>
      <c r="AQ413" s="18" t="str">
        <f t="shared" ca="1" si="48"/>
        <v>Y</v>
      </c>
      <c r="AR413" s="18" t="str">
        <f t="shared" si="52"/>
        <v>Y</v>
      </c>
      <c r="AS413" s="18"/>
      <c r="AT413" s="252" t="s">
        <v>235</v>
      </c>
      <c r="AU413" s="18" t="s">
        <v>54</v>
      </c>
      <c r="AV413" s="252" t="s">
        <v>73</v>
      </c>
      <c r="AW413" s="18" t="str">
        <f t="shared" si="49"/>
        <v>MS+</v>
      </c>
      <c r="AX413" s="253">
        <f t="shared" si="50"/>
        <v>40</v>
      </c>
      <c r="AY413" s="258">
        <v>0</v>
      </c>
      <c r="AZ413" s="257">
        <v>0</v>
      </c>
    </row>
    <row r="414" spans="1:52" x14ac:dyDescent="0.25">
      <c r="A414" s="70">
        <v>2012</v>
      </c>
      <c r="B414" s="70">
        <v>1</v>
      </c>
      <c r="C414" s="71" t="s">
        <v>697</v>
      </c>
      <c r="D414" s="87" t="s">
        <v>1139</v>
      </c>
      <c r="E414" s="110" t="s">
        <v>1140</v>
      </c>
      <c r="F414" s="87" t="s">
        <v>64</v>
      </c>
      <c r="G414" s="86" t="s">
        <v>91</v>
      </c>
      <c r="H414" s="74">
        <v>40665</v>
      </c>
      <c r="I414" s="74">
        <v>40688</v>
      </c>
      <c r="J414" s="75">
        <v>40702</v>
      </c>
      <c r="K414" s="75">
        <v>40703</v>
      </c>
      <c r="L414" s="89">
        <v>40745</v>
      </c>
      <c r="M414" s="101">
        <v>40842</v>
      </c>
      <c r="N414" s="101">
        <v>40857</v>
      </c>
      <c r="O414" s="101">
        <v>40891</v>
      </c>
      <c r="P414" s="101">
        <v>41090</v>
      </c>
      <c r="Q414" s="109" t="s">
        <v>54</v>
      </c>
      <c r="R414" s="109" t="s">
        <v>54</v>
      </c>
      <c r="S414" s="105">
        <v>0</v>
      </c>
      <c r="T414" s="105">
        <v>7</v>
      </c>
      <c r="U414" s="77" t="s">
        <v>66</v>
      </c>
      <c r="V414" s="78">
        <v>1</v>
      </c>
      <c r="W414" s="78">
        <v>1</v>
      </c>
      <c r="X414" s="77" t="s">
        <v>56</v>
      </c>
      <c r="Y414" s="77"/>
      <c r="Z414" s="79" t="s">
        <v>57</v>
      </c>
      <c r="AA414" s="79" t="s">
        <v>57</v>
      </c>
      <c r="AB414" s="80" t="s">
        <v>56</v>
      </c>
      <c r="AC414" s="81" t="s">
        <v>1141</v>
      </c>
      <c r="AD414" s="81" t="s">
        <v>72</v>
      </c>
      <c r="AE414" s="81" t="s">
        <v>1865</v>
      </c>
      <c r="AF414" s="77" t="s">
        <v>235</v>
      </c>
      <c r="AG414" s="82" t="s">
        <v>54</v>
      </c>
      <c r="AH414" s="83" t="s">
        <v>59</v>
      </c>
      <c r="AI414" s="83" t="s">
        <v>80</v>
      </c>
      <c r="AJ414" s="111">
        <v>300</v>
      </c>
      <c r="AK414" s="111">
        <v>0</v>
      </c>
      <c r="AL414" s="111">
        <v>0</v>
      </c>
      <c r="AM414" s="79"/>
      <c r="AN414" s="79"/>
      <c r="AO414" s="18">
        <f t="shared" si="51"/>
        <v>11</v>
      </c>
      <c r="AP414" s="251">
        <f t="shared" ca="1" si="47"/>
        <v>75</v>
      </c>
      <c r="AQ414" s="18" t="str">
        <f t="shared" ca="1" si="48"/>
        <v>Y</v>
      </c>
      <c r="AR414" s="18" t="str">
        <f t="shared" si="52"/>
        <v>Y</v>
      </c>
      <c r="AS414" s="18"/>
      <c r="AT414" s="252" t="s">
        <v>235</v>
      </c>
      <c r="AU414" s="18" t="s">
        <v>54</v>
      </c>
      <c r="AV414" s="252" t="s">
        <v>73</v>
      </c>
      <c r="AW414" s="18" t="str">
        <f t="shared" si="49"/>
        <v>MS+</v>
      </c>
      <c r="AX414" s="253">
        <f t="shared" si="50"/>
        <v>300</v>
      </c>
      <c r="AY414" s="258">
        <v>0</v>
      </c>
      <c r="AZ414" s="257">
        <v>0</v>
      </c>
    </row>
    <row r="415" spans="1:52" x14ac:dyDescent="0.25">
      <c r="A415" s="70">
        <v>2012</v>
      </c>
      <c r="B415" s="70">
        <v>1</v>
      </c>
      <c r="C415" s="71" t="s">
        <v>697</v>
      </c>
      <c r="D415" s="87" t="s">
        <v>1142</v>
      </c>
      <c r="E415" s="110" t="s">
        <v>1143</v>
      </c>
      <c r="F415" s="87" t="s">
        <v>52</v>
      </c>
      <c r="G415" s="86" t="s">
        <v>104</v>
      </c>
      <c r="H415" s="74">
        <v>40528</v>
      </c>
      <c r="I415" s="74">
        <v>40612</v>
      </c>
      <c r="J415" s="75">
        <v>40637</v>
      </c>
      <c r="K415" s="75">
        <v>40637</v>
      </c>
      <c r="L415" s="89">
        <v>40750</v>
      </c>
      <c r="M415" s="101">
        <v>40764</v>
      </c>
      <c r="N415" s="101">
        <v>40844</v>
      </c>
      <c r="O415" s="101">
        <v>41089</v>
      </c>
      <c r="P415" s="101">
        <v>41090</v>
      </c>
      <c r="Q415" s="109" t="s">
        <v>54</v>
      </c>
      <c r="R415" s="109" t="s">
        <v>54</v>
      </c>
      <c r="S415" s="105">
        <v>0</v>
      </c>
      <c r="T415" s="105">
        <v>13</v>
      </c>
      <c r="U415" s="77" t="s">
        <v>55</v>
      </c>
      <c r="V415" s="78">
        <v>1</v>
      </c>
      <c r="W415" s="78">
        <v>2</v>
      </c>
      <c r="X415" s="77" t="s">
        <v>56</v>
      </c>
      <c r="Y415" s="77"/>
      <c r="Z415" s="79" t="s">
        <v>57</v>
      </c>
      <c r="AA415" s="79" t="s">
        <v>57</v>
      </c>
      <c r="AB415" s="77" t="s">
        <v>54</v>
      </c>
      <c r="AC415" s="81" t="s">
        <v>452</v>
      </c>
      <c r="AD415" s="81" t="s">
        <v>149</v>
      </c>
      <c r="AE415" s="81" t="s">
        <v>1865</v>
      </c>
      <c r="AF415" s="77" t="s">
        <v>235</v>
      </c>
      <c r="AG415" s="82" t="s">
        <v>54</v>
      </c>
      <c r="AH415" s="83" t="s">
        <v>59</v>
      </c>
      <c r="AI415" s="83" t="s">
        <v>60</v>
      </c>
      <c r="AJ415" s="111">
        <v>0</v>
      </c>
      <c r="AK415" s="111">
        <v>125</v>
      </c>
      <c r="AL415" s="111">
        <v>0</v>
      </c>
      <c r="AM415" s="79"/>
      <c r="AN415" s="79"/>
      <c r="AO415" s="18">
        <f t="shared" si="51"/>
        <v>11</v>
      </c>
      <c r="AP415" s="251">
        <f t="shared" ca="1" si="47"/>
        <v>75</v>
      </c>
      <c r="AQ415" s="18" t="str">
        <f t="shared" ca="1" si="48"/>
        <v>Y</v>
      </c>
      <c r="AR415" s="18" t="str">
        <f t="shared" si="52"/>
        <v>Y</v>
      </c>
      <c r="AS415" s="18"/>
      <c r="AT415" s="252" t="s">
        <v>235</v>
      </c>
      <c r="AU415" s="18" t="s">
        <v>54</v>
      </c>
      <c r="AV415" s="252" t="s">
        <v>61</v>
      </c>
      <c r="AW415" s="18">
        <f t="shared" si="49"/>
        <v>0</v>
      </c>
      <c r="AX415" s="253">
        <f t="shared" si="50"/>
        <v>125</v>
      </c>
      <c r="AY415" s="258">
        <v>0</v>
      </c>
      <c r="AZ415" s="257">
        <v>0</v>
      </c>
    </row>
    <row r="416" spans="1:52" x14ac:dyDescent="0.25">
      <c r="A416" s="70">
        <v>2012</v>
      </c>
      <c r="B416" s="70">
        <v>1</v>
      </c>
      <c r="C416" s="71" t="s">
        <v>697</v>
      </c>
      <c r="D416" s="87" t="s">
        <v>1144</v>
      </c>
      <c r="E416" s="110" t="s">
        <v>1145</v>
      </c>
      <c r="F416" s="87" t="s">
        <v>135</v>
      </c>
      <c r="G416" s="86" t="s">
        <v>1146</v>
      </c>
      <c r="H416" s="74">
        <v>40568</v>
      </c>
      <c r="I416" s="74">
        <v>40700</v>
      </c>
      <c r="J416" s="75">
        <v>40700</v>
      </c>
      <c r="K416" s="75">
        <v>40714</v>
      </c>
      <c r="L416" s="89">
        <v>40757</v>
      </c>
      <c r="M416" s="101">
        <v>40811</v>
      </c>
      <c r="N416" s="101">
        <v>40870</v>
      </c>
      <c r="O416" s="101">
        <v>40879</v>
      </c>
      <c r="P416" s="101">
        <v>41090</v>
      </c>
      <c r="Q416" s="109" t="s">
        <v>54</v>
      </c>
      <c r="R416" s="109" t="s">
        <v>54</v>
      </c>
      <c r="S416" s="105">
        <v>0</v>
      </c>
      <c r="T416" s="105">
        <v>15</v>
      </c>
      <c r="U416" s="77" t="s">
        <v>55</v>
      </c>
      <c r="V416" s="78">
        <v>1</v>
      </c>
      <c r="W416" s="78">
        <v>1</v>
      </c>
      <c r="X416" s="77" t="s">
        <v>56</v>
      </c>
      <c r="Y416" s="77"/>
      <c r="Z416" s="79" t="s">
        <v>57</v>
      </c>
      <c r="AA416" s="79" t="s">
        <v>57</v>
      </c>
      <c r="AB416" s="80" t="s">
        <v>56</v>
      </c>
      <c r="AC416" s="81"/>
      <c r="AD416" s="81" t="s">
        <v>57</v>
      </c>
      <c r="AE416" s="81" t="s">
        <v>1865</v>
      </c>
      <c r="AF416" s="77" t="s">
        <v>235</v>
      </c>
      <c r="AG416" s="82" t="s">
        <v>54</v>
      </c>
      <c r="AH416" s="83" t="s">
        <v>59</v>
      </c>
      <c r="AI416" s="83" t="s">
        <v>59</v>
      </c>
      <c r="AJ416" s="111">
        <v>0</v>
      </c>
      <c r="AK416" s="111">
        <v>30</v>
      </c>
      <c r="AL416" s="111">
        <v>0</v>
      </c>
      <c r="AM416" s="79"/>
      <c r="AN416" s="79"/>
      <c r="AO416" s="18">
        <f t="shared" si="51"/>
        <v>10</v>
      </c>
      <c r="AP416" s="251">
        <f t="shared" ca="1" si="47"/>
        <v>75</v>
      </c>
      <c r="AQ416" s="18" t="str">
        <f t="shared" ca="1" si="48"/>
        <v>Y</v>
      </c>
      <c r="AR416" s="18" t="str">
        <f t="shared" si="52"/>
        <v>Y</v>
      </c>
      <c r="AS416" s="18"/>
      <c r="AT416" s="252" t="s">
        <v>235</v>
      </c>
      <c r="AU416" s="18" t="s">
        <v>54</v>
      </c>
      <c r="AV416" s="252" t="s">
        <v>73</v>
      </c>
      <c r="AW416" s="18" t="str">
        <f t="shared" si="49"/>
        <v>MS+</v>
      </c>
      <c r="AX416" s="253">
        <f t="shared" si="50"/>
        <v>30</v>
      </c>
      <c r="AY416" s="258">
        <v>0.09</v>
      </c>
      <c r="AZ416" s="257">
        <v>2.7</v>
      </c>
    </row>
    <row r="417" spans="1:52" x14ac:dyDescent="0.25">
      <c r="A417" s="70">
        <v>2012</v>
      </c>
      <c r="B417" s="70">
        <v>1</v>
      </c>
      <c r="C417" s="71" t="s">
        <v>697</v>
      </c>
      <c r="D417" s="87" t="s">
        <v>1147</v>
      </c>
      <c r="E417" s="110" t="s">
        <v>1148</v>
      </c>
      <c r="F417" s="87" t="s">
        <v>135</v>
      </c>
      <c r="G417" s="86" t="s">
        <v>1149</v>
      </c>
      <c r="H417" s="74">
        <v>40114</v>
      </c>
      <c r="I417" s="74">
        <v>40703</v>
      </c>
      <c r="J417" s="75">
        <v>40686</v>
      </c>
      <c r="K417" s="75">
        <v>40717</v>
      </c>
      <c r="L417" s="89">
        <v>40787</v>
      </c>
      <c r="M417" s="101">
        <v>40812</v>
      </c>
      <c r="N417" s="101">
        <v>40931</v>
      </c>
      <c r="O417" s="101">
        <v>40947</v>
      </c>
      <c r="P417" s="101">
        <v>41305</v>
      </c>
      <c r="Q417" s="109" t="s">
        <v>54</v>
      </c>
      <c r="R417" s="109" t="s">
        <v>54</v>
      </c>
      <c r="S417" s="105">
        <v>0</v>
      </c>
      <c r="T417" s="105">
        <v>9</v>
      </c>
      <c r="U417" s="77" t="s">
        <v>66</v>
      </c>
      <c r="V417" s="78">
        <v>1</v>
      </c>
      <c r="W417" s="78">
        <v>1</v>
      </c>
      <c r="X417" s="77" t="s">
        <v>56</v>
      </c>
      <c r="Y417" s="77"/>
      <c r="Z417" s="79" t="s">
        <v>57</v>
      </c>
      <c r="AA417" s="79" t="s">
        <v>54</v>
      </c>
      <c r="AB417" s="80" t="s">
        <v>56</v>
      </c>
      <c r="AC417" s="81"/>
      <c r="AD417" s="81" t="s">
        <v>57</v>
      </c>
      <c r="AE417" s="81" t="s">
        <v>1865</v>
      </c>
      <c r="AF417" s="77" t="s">
        <v>235</v>
      </c>
      <c r="AG417" s="82" t="s">
        <v>54</v>
      </c>
      <c r="AH417" s="83" t="s">
        <v>59</v>
      </c>
      <c r="AI417" s="83" t="s">
        <v>80</v>
      </c>
      <c r="AJ417" s="111">
        <v>85</v>
      </c>
      <c r="AK417" s="111">
        <v>0</v>
      </c>
      <c r="AL417" s="111">
        <v>0</v>
      </c>
      <c r="AM417" s="79"/>
      <c r="AN417" s="79"/>
      <c r="AO417" s="18">
        <f t="shared" si="51"/>
        <v>16</v>
      </c>
      <c r="AP417" s="251">
        <f t="shared" ca="1" si="47"/>
        <v>68</v>
      </c>
      <c r="AQ417" s="18" t="str">
        <f t="shared" ca="1" si="48"/>
        <v>Y</v>
      </c>
      <c r="AR417" s="18" t="str">
        <f t="shared" si="52"/>
        <v>Y</v>
      </c>
      <c r="AS417" s="18"/>
      <c r="AT417" s="252" t="s">
        <v>235</v>
      </c>
      <c r="AU417" s="18" t="s">
        <v>54</v>
      </c>
      <c r="AV417" s="252" t="s">
        <v>73</v>
      </c>
      <c r="AW417" s="18" t="str">
        <f t="shared" si="49"/>
        <v>MS+</v>
      </c>
      <c r="AX417" s="253">
        <f t="shared" si="50"/>
        <v>85</v>
      </c>
      <c r="AY417" s="258">
        <v>0</v>
      </c>
      <c r="AZ417" s="257">
        <v>0</v>
      </c>
    </row>
    <row r="418" spans="1:52" x14ac:dyDescent="0.25">
      <c r="A418" s="70">
        <v>2012</v>
      </c>
      <c r="B418" s="70">
        <v>1</v>
      </c>
      <c r="C418" s="71" t="s">
        <v>697</v>
      </c>
      <c r="D418" s="87" t="s">
        <v>1150</v>
      </c>
      <c r="E418" s="110" t="s">
        <v>1151</v>
      </c>
      <c r="F418" s="87" t="s">
        <v>64</v>
      </c>
      <c r="G418" s="86" t="s">
        <v>658</v>
      </c>
      <c r="H418" s="74">
        <v>40504</v>
      </c>
      <c r="I418" s="74">
        <v>40589</v>
      </c>
      <c r="J418" s="75">
        <v>40745</v>
      </c>
      <c r="K418" s="75">
        <v>40746</v>
      </c>
      <c r="L418" s="89">
        <v>40794</v>
      </c>
      <c r="M418" s="101">
        <v>40811</v>
      </c>
      <c r="N418" s="101">
        <v>40822</v>
      </c>
      <c r="O418" s="101">
        <v>40829</v>
      </c>
      <c r="P418" s="101">
        <v>40999</v>
      </c>
      <c r="Q418" s="109" t="s">
        <v>54</v>
      </c>
      <c r="R418" s="109" t="s">
        <v>54</v>
      </c>
      <c r="S418" s="105">
        <v>0</v>
      </c>
      <c r="T418" s="105">
        <v>12</v>
      </c>
      <c r="U418" s="77" t="s">
        <v>66</v>
      </c>
      <c r="V418" s="78">
        <v>1</v>
      </c>
      <c r="W418" s="78">
        <v>1</v>
      </c>
      <c r="X418" s="77" t="s">
        <v>56</v>
      </c>
      <c r="Y418" s="77"/>
      <c r="Z418" s="79" t="s">
        <v>57</v>
      </c>
      <c r="AA418" s="79" t="s">
        <v>57</v>
      </c>
      <c r="AB418" s="80" t="s">
        <v>56</v>
      </c>
      <c r="AC418" s="81" t="s">
        <v>875</v>
      </c>
      <c r="AD418" s="81" t="s">
        <v>149</v>
      </c>
      <c r="AE418" s="81" t="s">
        <v>1865</v>
      </c>
      <c r="AF418" s="77" t="s">
        <v>235</v>
      </c>
      <c r="AG418" s="82" t="s">
        <v>54</v>
      </c>
      <c r="AH418" s="83" t="s">
        <v>80</v>
      </c>
      <c r="AI418" s="83" t="s">
        <v>80</v>
      </c>
      <c r="AJ418" s="111">
        <v>100</v>
      </c>
      <c r="AK418" s="111">
        <v>0</v>
      </c>
      <c r="AL418" s="111">
        <v>0</v>
      </c>
      <c r="AM418" s="79"/>
      <c r="AN418" s="79"/>
      <c r="AO418" s="18">
        <f t="shared" si="51"/>
        <v>6</v>
      </c>
      <c r="AP418" s="251">
        <f t="shared" ca="1" si="47"/>
        <v>78</v>
      </c>
      <c r="AQ418" s="18" t="str">
        <f t="shared" ca="1" si="48"/>
        <v>Y</v>
      </c>
      <c r="AR418" s="18" t="str">
        <f t="shared" si="52"/>
        <v>Y</v>
      </c>
      <c r="AS418" s="18"/>
      <c r="AT418" s="252" t="s">
        <v>235</v>
      </c>
      <c r="AU418" s="18" t="s">
        <v>54</v>
      </c>
      <c r="AV418" s="252" t="s">
        <v>73</v>
      </c>
      <c r="AW418" s="18" t="str">
        <f t="shared" si="49"/>
        <v>MS+</v>
      </c>
      <c r="AX418" s="253">
        <f t="shared" si="50"/>
        <v>100</v>
      </c>
      <c r="AY418" s="258">
        <v>0</v>
      </c>
      <c r="AZ418" s="257">
        <v>0</v>
      </c>
    </row>
    <row r="419" spans="1:52" x14ac:dyDescent="0.25">
      <c r="A419" s="70">
        <v>2012</v>
      </c>
      <c r="B419" s="70">
        <v>1</v>
      </c>
      <c r="C419" s="71" t="s">
        <v>697</v>
      </c>
      <c r="D419" s="87" t="s">
        <v>1152</v>
      </c>
      <c r="E419" s="110" t="s">
        <v>1153</v>
      </c>
      <c r="F419" s="87" t="s">
        <v>69</v>
      </c>
      <c r="G419" s="86" t="s">
        <v>357</v>
      </c>
      <c r="H419" s="74">
        <v>40618</v>
      </c>
      <c r="I419" s="74">
        <v>40660</v>
      </c>
      <c r="J419" s="75">
        <v>40673</v>
      </c>
      <c r="K419" s="75">
        <v>40701</v>
      </c>
      <c r="L419" s="89">
        <v>40799</v>
      </c>
      <c r="M419" s="101">
        <v>40809</v>
      </c>
      <c r="N419" s="101">
        <v>40892</v>
      </c>
      <c r="O419" s="101">
        <v>40845</v>
      </c>
      <c r="P419" s="101">
        <v>41943</v>
      </c>
      <c r="Q419" s="109" t="s">
        <v>54</v>
      </c>
      <c r="R419" s="109" t="s">
        <v>54</v>
      </c>
      <c r="S419" s="105">
        <v>0</v>
      </c>
      <c r="T419" s="105">
        <v>2</v>
      </c>
      <c r="U419" s="77" t="s">
        <v>66</v>
      </c>
      <c r="V419" s="78">
        <v>1</v>
      </c>
      <c r="W419" s="78">
        <v>1</v>
      </c>
      <c r="X419" s="77" t="s">
        <v>602</v>
      </c>
      <c r="Y419" s="77"/>
      <c r="Z419" s="79" t="s">
        <v>57</v>
      </c>
      <c r="AA419" s="79" t="s">
        <v>57</v>
      </c>
      <c r="AB419" s="80" t="s">
        <v>56</v>
      </c>
      <c r="AC419" s="81"/>
      <c r="AD419" s="81" t="s">
        <v>57</v>
      </c>
      <c r="AE419" s="81" t="s">
        <v>1865</v>
      </c>
      <c r="AF419" s="77" t="s">
        <v>588</v>
      </c>
      <c r="AG419" s="82" t="s">
        <v>54</v>
      </c>
      <c r="AH419" s="83" t="s">
        <v>59</v>
      </c>
      <c r="AI419" s="83" t="s">
        <v>59</v>
      </c>
      <c r="AJ419" s="111">
        <v>500</v>
      </c>
      <c r="AK419" s="111">
        <v>0</v>
      </c>
      <c r="AL419" s="111">
        <v>0</v>
      </c>
      <c r="AM419" s="79"/>
      <c r="AN419" s="79"/>
      <c r="AO419" s="18">
        <f t="shared" si="51"/>
        <v>37</v>
      </c>
      <c r="AP419" s="251">
        <f t="shared" ca="1" si="47"/>
        <v>47</v>
      </c>
      <c r="AQ419" s="18" t="str">
        <f t="shared" ca="1" si="48"/>
        <v>Y</v>
      </c>
      <c r="AR419" s="18" t="str">
        <f t="shared" si="52"/>
        <v>Y</v>
      </c>
      <c r="AS419" s="18"/>
      <c r="AT419" s="252" t="s">
        <v>588</v>
      </c>
      <c r="AU419" s="18" t="s">
        <v>54</v>
      </c>
      <c r="AV419" s="252" t="s">
        <v>73</v>
      </c>
      <c r="AW419" s="18" t="str">
        <f t="shared" si="49"/>
        <v>MS+</v>
      </c>
      <c r="AX419" s="253">
        <f t="shared" si="50"/>
        <v>500</v>
      </c>
      <c r="AY419" s="258">
        <v>1</v>
      </c>
      <c r="AZ419" s="257">
        <v>500</v>
      </c>
    </row>
    <row r="420" spans="1:52" x14ac:dyDescent="0.25">
      <c r="A420" s="70">
        <v>2012</v>
      </c>
      <c r="B420" s="70">
        <v>1</v>
      </c>
      <c r="C420" s="71" t="s">
        <v>697</v>
      </c>
      <c r="D420" s="87" t="s">
        <v>1154</v>
      </c>
      <c r="E420" s="110" t="s">
        <v>1155</v>
      </c>
      <c r="F420" s="87" t="s">
        <v>52</v>
      </c>
      <c r="G420" s="86" t="s">
        <v>511</v>
      </c>
      <c r="H420" s="74">
        <v>40716</v>
      </c>
      <c r="I420" s="74">
        <v>40737</v>
      </c>
      <c r="J420" s="75">
        <v>40738</v>
      </c>
      <c r="K420" s="75">
        <v>40760</v>
      </c>
      <c r="L420" s="89">
        <v>40801</v>
      </c>
      <c r="M420" s="101">
        <v>40819</v>
      </c>
      <c r="N420" s="101">
        <v>40878</v>
      </c>
      <c r="O420" s="101">
        <v>40886</v>
      </c>
      <c r="P420" s="101">
        <v>41182</v>
      </c>
      <c r="Q420" s="109" t="s">
        <v>54</v>
      </c>
      <c r="R420" s="109" t="s">
        <v>54</v>
      </c>
      <c r="S420" s="105">
        <v>2</v>
      </c>
      <c r="T420" s="105">
        <v>7</v>
      </c>
      <c r="U420" s="77" t="s">
        <v>55</v>
      </c>
      <c r="V420" s="78">
        <v>1</v>
      </c>
      <c r="W420" s="78">
        <v>1</v>
      </c>
      <c r="X420" s="77" t="s">
        <v>56</v>
      </c>
      <c r="Y420" s="77"/>
      <c r="Z420" s="79" t="s">
        <v>54</v>
      </c>
      <c r="AA420" s="79" t="s">
        <v>57</v>
      </c>
      <c r="AB420" s="80" t="s">
        <v>56</v>
      </c>
      <c r="AC420" s="81"/>
      <c r="AD420" s="81" t="s">
        <v>57</v>
      </c>
      <c r="AE420" s="81" t="s">
        <v>1865</v>
      </c>
      <c r="AF420" s="77" t="s">
        <v>1018</v>
      </c>
      <c r="AG420" s="82" t="s">
        <v>54</v>
      </c>
      <c r="AH420" s="83" t="s">
        <v>80</v>
      </c>
      <c r="AI420" s="83" t="s">
        <v>80</v>
      </c>
      <c r="AJ420" s="111">
        <v>0</v>
      </c>
      <c r="AK420" s="111">
        <v>150</v>
      </c>
      <c r="AL420" s="111">
        <v>0</v>
      </c>
      <c r="AM420" s="79"/>
      <c r="AN420" s="79"/>
      <c r="AO420" s="18">
        <f t="shared" si="51"/>
        <v>12</v>
      </c>
      <c r="AP420" s="251">
        <f t="shared" ca="1" si="47"/>
        <v>72</v>
      </c>
      <c r="AQ420" s="18" t="str">
        <f t="shared" ca="1" si="48"/>
        <v>Y</v>
      </c>
      <c r="AR420" s="18" t="str">
        <f t="shared" si="52"/>
        <v>Y</v>
      </c>
      <c r="AS420" s="18"/>
      <c r="AT420" s="252" t="s">
        <v>1018</v>
      </c>
      <c r="AU420" s="18" t="s">
        <v>54</v>
      </c>
      <c r="AV420" s="252" t="s">
        <v>73</v>
      </c>
      <c r="AW420" s="18" t="str">
        <f t="shared" si="49"/>
        <v>MS+</v>
      </c>
      <c r="AX420" s="253">
        <f t="shared" si="50"/>
        <v>150</v>
      </c>
      <c r="AY420" s="258">
        <v>0</v>
      </c>
      <c r="AZ420" s="257">
        <v>0</v>
      </c>
    </row>
    <row r="421" spans="1:52" x14ac:dyDescent="0.25">
      <c r="A421" s="70">
        <v>2012</v>
      </c>
      <c r="B421" s="70">
        <v>2</v>
      </c>
      <c r="C421" s="71" t="s">
        <v>697</v>
      </c>
      <c r="D421" s="87" t="s">
        <v>1156</v>
      </c>
      <c r="E421" s="110" t="s">
        <v>1157</v>
      </c>
      <c r="F421" s="87" t="s">
        <v>52</v>
      </c>
      <c r="G421" s="86" t="s">
        <v>486</v>
      </c>
      <c r="H421" s="74">
        <v>40659</v>
      </c>
      <c r="I421" s="74">
        <v>40735</v>
      </c>
      <c r="J421" s="75">
        <v>40703</v>
      </c>
      <c r="K421" s="75">
        <v>40763</v>
      </c>
      <c r="L421" s="89">
        <v>40834</v>
      </c>
      <c r="M421" s="101">
        <v>40883</v>
      </c>
      <c r="N421" s="112" t="s">
        <v>213</v>
      </c>
      <c r="O421" s="112" t="s">
        <v>213</v>
      </c>
      <c r="P421" s="101">
        <v>41455</v>
      </c>
      <c r="Q421" s="109" t="s">
        <v>54</v>
      </c>
      <c r="R421" s="109" t="s">
        <v>54</v>
      </c>
      <c r="S421" s="105">
        <v>19</v>
      </c>
      <c r="T421" s="105">
        <v>11</v>
      </c>
      <c r="U421" s="77" t="s">
        <v>55</v>
      </c>
      <c r="V421" s="78">
        <v>1</v>
      </c>
      <c r="W421" s="78">
        <v>0</v>
      </c>
      <c r="X421" s="77" t="s">
        <v>56</v>
      </c>
      <c r="Y421" s="77"/>
      <c r="Z421" s="79" t="s">
        <v>54</v>
      </c>
      <c r="AA421" s="79" t="s">
        <v>57</v>
      </c>
      <c r="AB421" s="80" t="s">
        <v>56</v>
      </c>
      <c r="AC421" s="81" t="s">
        <v>993</v>
      </c>
      <c r="AD421" s="81" t="s">
        <v>149</v>
      </c>
      <c r="AE421" s="81" t="s">
        <v>1865</v>
      </c>
      <c r="AF421" s="77" t="s">
        <v>1018</v>
      </c>
      <c r="AG421" s="82" t="s">
        <v>213</v>
      </c>
      <c r="AH421" s="82"/>
      <c r="AI421" s="82"/>
      <c r="AJ421" s="111">
        <v>0</v>
      </c>
      <c r="AK421" s="111">
        <v>5</v>
      </c>
      <c r="AL421" s="111">
        <v>0</v>
      </c>
      <c r="AM421" s="79"/>
      <c r="AN421" s="79"/>
      <c r="AO421" s="18">
        <f t="shared" si="51"/>
        <v>20</v>
      </c>
      <c r="AP421" s="251">
        <f t="shared" ca="1" si="47"/>
        <v>63</v>
      </c>
      <c r="AQ421" s="18" t="str">
        <f t="shared" ca="1" si="48"/>
        <v>Y</v>
      </c>
      <c r="AR421" s="252" t="s">
        <v>171</v>
      </c>
      <c r="AS421" s="18"/>
      <c r="AT421" s="328" t="s">
        <v>1018</v>
      </c>
      <c r="AU421" s="252" t="s">
        <v>171</v>
      </c>
      <c r="AV421" s="252" t="s">
        <v>215</v>
      </c>
      <c r="AW421" s="18">
        <f t="shared" si="49"/>
        <v>0</v>
      </c>
      <c r="AX421" s="253">
        <f t="shared" si="50"/>
        <v>5</v>
      </c>
      <c r="AY421" s="258">
        <v>0</v>
      </c>
      <c r="AZ421" s="257">
        <v>0</v>
      </c>
    </row>
    <row r="422" spans="1:52" x14ac:dyDescent="0.25">
      <c r="A422" s="70">
        <v>2012</v>
      </c>
      <c r="B422" s="70">
        <v>2</v>
      </c>
      <c r="C422" s="71" t="s">
        <v>697</v>
      </c>
      <c r="D422" s="87" t="s">
        <v>1158</v>
      </c>
      <c r="E422" s="110" t="s">
        <v>1159</v>
      </c>
      <c r="F422" s="87" t="s">
        <v>64</v>
      </c>
      <c r="G422" s="86" t="s">
        <v>320</v>
      </c>
      <c r="H422" s="74">
        <v>40646</v>
      </c>
      <c r="I422" s="74">
        <v>40743</v>
      </c>
      <c r="J422" s="75">
        <v>40756</v>
      </c>
      <c r="K422" s="75">
        <v>40765</v>
      </c>
      <c r="L422" s="89">
        <v>40834</v>
      </c>
      <c r="M422" s="101">
        <v>40912</v>
      </c>
      <c r="N422" s="101">
        <v>40975</v>
      </c>
      <c r="O422" s="101">
        <v>42472</v>
      </c>
      <c r="P422" s="101">
        <v>44165</v>
      </c>
      <c r="Q422" s="109" t="s">
        <v>54</v>
      </c>
      <c r="R422" s="109" t="s">
        <v>54</v>
      </c>
      <c r="S422" s="105">
        <v>0</v>
      </c>
      <c r="T422" s="105">
        <v>3</v>
      </c>
      <c r="U422" s="77" t="s">
        <v>66</v>
      </c>
      <c r="V422" s="78">
        <v>1</v>
      </c>
      <c r="W422" s="78">
        <v>1</v>
      </c>
      <c r="X422" s="81" t="s">
        <v>602</v>
      </c>
      <c r="Y422" s="81"/>
      <c r="Z422" s="79" t="s">
        <v>57</v>
      </c>
      <c r="AA422" s="79" t="s">
        <v>57</v>
      </c>
      <c r="AB422" s="80" t="s">
        <v>56</v>
      </c>
      <c r="AC422" s="81"/>
      <c r="AD422" s="81" t="s">
        <v>57</v>
      </c>
      <c r="AE422" s="81" t="s">
        <v>1865</v>
      </c>
      <c r="AF422" s="77"/>
      <c r="AG422" s="82">
        <v>25</v>
      </c>
      <c r="AH422" s="82"/>
      <c r="AI422" s="82"/>
      <c r="AJ422" s="111">
        <v>66</v>
      </c>
      <c r="AK422" s="111">
        <v>0</v>
      </c>
      <c r="AL422" s="111">
        <v>0</v>
      </c>
      <c r="AM422" s="79"/>
      <c r="AN422" s="79"/>
      <c r="AO422" s="18">
        <f t="shared" si="51"/>
        <v>109</v>
      </c>
      <c r="AP422" s="251">
        <f t="shared" ca="1" si="47"/>
        <v>-26</v>
      </c>
      <c r="AQ422" s="18" t="str">
        <f t="shared" ca="1" si="48"/>
        <v>N</v>
      </c>
      <c r="AR422" s="18" t="str">
        <f t="shared" ref="AR422:AR439" si="53">IF(AH422="","N","Y")</f>
        <v>N</v>
      </c>
      <c r="AS422" s="18"/>
      <c r="AT422" s="328"/>
      <c r="AU422" s="18" t="s">
        <v>100</v>
      </c>
      <c r="AV422" s="252" t="s">
        <v>215</v>
      </c>
      <c r="AW422" s="18">
        <f t="shared" si="49"/>
        <v>0</v>
      </c>
      <c r="AX422" s="253">
        <f t="shared" si="50"/>
        <v>66</v>
      </c>
      <c r="AY422" s="258">
        <v>1</v>
      </c>
      <c r="AZ422" s="257">
        <v>66</v>
      </c>
    </row>
    <row r="423" spans="1:52" x14ac:dyDescent="0.25">
      <c r="A423" s="70">
        <v>2012</v>
      </c>
      <c r="B423" s="70">
        <v>2</v>
      </c>
      <c r="C423" s="71" t="s">
        <v>697</v>
      </c>
      <c r="D423" s="87" t="s">
        <v>1160</v>
      </c>
      <c r="E423" s="110" t="s">
        <v>1161</v>
      </c>
      <c r="F423" s="87" t="s">
        <v>64</v>
      </c>
      <c r="G423" s="86" t="s">
        <v>118</v>
      </c>
      <c r="H423" s="74">
        <v>40687</v>
      </c>
      <c r="I423" s="74">
        <v>40784</v>
      </c>
      <c r="J423" s="75">
        <v>40793</v>
      </c>
      <c r="K423" s="75">
        <v>40802</v>
      </c>
      <c r="L423" s="89">
        <v>40841</v>
      </c>
      <c r="M423" s="101">
        <v>40844</v>
      </c>
      <c r="N423" s="101">
        <v>40886</v>
      </c>
      <c r="O423" s="101"/>
      <c r="P423" s="101">
        <v>43276</v>
      </c>
      <c r="Q423" s="109" t="s">
        <v>54</v>
      </c>
      <c r="R423" s="109" t="s">
        <v>54</v>
      </c>
      <c r="S423" s="105">
        <v>0</v>
      </c>
      <c r="T423" s="105">
        <v>9</v>
      </c>
      <c r="U423" s="77" t="s">
        <v>66</v>
      </c>
      <c r="V423" s="78">
        <v>1</v>
      </c>
      <c r="W423" s="78"/>
      <c r="X423" s="81" t="s">
        <v>514</v>
      </c>
      <c r="Y423" s="81"/>
      <c r="Z423" s="79" t="s">
        <v>57</v>
      </c>
      <c r="AA423" s="79" t="s">
        <v>57</v>
      </c>
      <c r="AB423" s="80" t="s">
        <v>56</v>
      </c>
      <c r="AC423" s="81">
        <v>117</v>
      </c>
      <c r="AD423" s="81" t="s">
        <v>149</v>
      </c>
      <c r="AE423" s="81" t="s">
        <v>1865</v>
      </c>
      <c r="AF423" s="77"/>
      <c r="AG423" s="82" t="s">
        <v>57</v>
      </c>
      <c r="AH423" s="82"/>
      <c r="AI423" s="82"/>
      <c r="AJ423" s="111">
        <v>260</v>
      </c>
      <c r="AK423" s="111">
        <v>0</v>
      </c>
      <c r="AL423" s="111">
        <v>0</v>
      </c>
      <c r="AM423" s="79"/>
      <c r="AN423" s="79"/>
      <c r="AO423" s="18">
        <f t="shared" si="51"/>
        <v>80</v>
      </c>
      <c r="AP423" s="251">
        <f t="shared" ca="1" si="47"/>
        <v>3</v>
      </c>
      <c r="AQ423" s="18" t="str">
        <f t="shared" ca="1" si="48"/>
        <v>N</v>
      </c>
      <c r="AR423" s="18" t="str">
        <f t="shared" si="53"/>
        <v>N</v>
      </c>
      <c r="AS423" s="18"/>
      <c r="AT423" s="328"/>
      <c r="AU423" s="18" t="s">
        <v>100</v>
      </c>
      <c r="AV423" s="252" t="s">
        <v>215</v>
      </c>
      <c r="AW423" s="18">
        <f t="shared" si="49"/>
        <v>0</v>
      </c>
      <c r="AX423" s="253">
        <f t="shared" si="50"/>
        <v>260</v>
      </c>
      <c r="AY423" s="258">
        <v>0</v>
      </c>
      <c r="AZ423" s="257">
        <v>0</v>
      </c>
    </row>
    <row r="424" spans="1:52" x14ac:dyDescent="0.25">
      <c r="A424" s="70">
        <v>2012</v>
      </c>
      <c r="B424" s="70">
        <v>2</v>
      </c>
      <c r="C424" s="71" t="s">
        <v>697</v>
      </c>
      <c r="D424" s="87" t="s">
        <v>1166</v>
      </c>
      <c r="E424" s="110" t="s">
        <v>1167</v>
      </c>
      <c r="F424" s="87" t="s">
        <v>64</v>
      </c>
      <c r="G424" s="86" t="s">
        <v>830</v>
      </c>
      <c r="H424" s="74">
        <v>40716</v>
      </c>
      <c r="I424" s="74">
        <v>40805</v>
      </c>
      <c r="J424" s="75">
        <v>40813</v>
      </c>
      <c r="K424" s="75">
        <v>40814</v>
      </c>
      <c r="L424" s="89">
        <v>40864</v>
      </c>
      <c r="M424" s="101">
        <v>40865</v>
      </c>
      <c r="N424" s="101">
        <v>40947</v>
      </c>
      <c r="O424" s="101">
        <v>40953</v>
      </c>
      <c r="P424" s="101">
        <v>41243</v>
      </c>
      <c r="Q424" s="109" t="s">
        <v>54</v>
      </c>
      <c r="R424" s="109" t="s">
        <v>54</v>
      </c>
      <c r="S424" s="105">
        <v>0</v>
      </c>
      <c r="T424" s="105">
        <v>16</v>
      </c>
      <c r="U424" s="77" t="s">
        <v>66</v>
      </c>
      <c r="V424" s="78">
        <v>1</v>
      </c>
      <c r="W424" s="78">
        <v>1</v>
      </c>
      <c r="X424" s="77" t="s">
        <v>56</v>
      </c>
      <c r="Y424" s="77"/>
      <c r="Z424" s="79" t="s">
        <v>57</v>
      </c>
      <c r="AA424" s="79" t="s">
        <v>57</v>
      </c>
      <c r="AB424" s="80" t="s">
        <v>56</v>
      </c>
      <c r="AC424" s="81" t="s">
        <v>831</v>
      </c>
      <c r="AD424" s="81" t="s">
        <v>149</v>
      </c>
      <c r="AE424" s="81" t="s">
        <v>1865</v>
      </c>
      <c r="AF424" s="77" t="s">
        <v>235</v>
      </c>
      <c r="AG424" s="82" t="s">
        <v>54</v>
      </c>
      <c r="AH424" s="83" t="s">
        <v>59</v>
      </c>
      <c r="AI424" s="83" t="s">
        <v>59</v>
      </c>
      <c r="AJ424" s="111">
        <v>70</v>
      </c>
      <c r="AK424" s="111">
        <v>0</v>
      </c>
      <c r="AL424" s="111">
        <v>0</v>
      </c>
      <c r="AM424" s="79"/>
      <c r="AN424" s="79"/>
      <c r="AO424" s="18">
        <f t="shared" si="51"/>
        <v>12</v>
      </c>
      <c r="AP424" s="251">
        <f t="shared" ca="1" si="47"/>
        <v>70</v>
      </c>
      <c r="AQ424" s="18" t="str">
        <f t="shared" ca="1" si="48"/>
        <v>Y</v>
      </c>
      <c r="AR424" s="18" t="str">
        <f t="shared" si="53"/>
        <v>Y</v>
      </c>
      <c r="AS424" s="18"/>
      <c r="AT424" s="252" t="s">
        <v>235</v>
      </c>
      <c r="AU424" s="18" t="s">
        <v>54</v>
      </c>
      <c r="AV424" s="252" t="s">
        <v>73</v>
      </c>
      <c r="AW424" s="18" t="str">
        <f t="shared" si="49"/>
        <v>MS+</v>
      </c>
      <c r="AX424" s="253">
        <f t="shared" si="50"/>
        <v>70</v>
      </c>
      <c r="AY424" s="258">
        <v>0</v>
      </c>
      <c r="AZ424" s="257">
        <v>0</v>
      </c>
    </row>
    <row r="425" spans="1:52" x14ac:dyDescent="0.25">
      <c r="A425" s="70">
        <v>2012</v>
      </c>
      <c r="B425" s="70">
        <v>2</v>
      </c>
      <c r="C425" s="71" t="s">
        <v>697</v>
      </c>
      <c r="D425" s="87" t="s">
        <v>1168</v>
      </c>
      <c r="E425" s="110" t="s">
        <v>1169</v>
      </c>
      <c r="F425" s="87" t="s">
        <v>69</v>
      </c>
      <c r="G425" s="86" t="s">
        <v>1007</v>
      </c>
      <c r="H425" s="74">
        <v>40714</v>
      </c>
      <c r="I425" s="74">
        <v>40814</v>
      </c>
      <c r="J425" s="75">
        <v>40822</v>
      </c>
      <c r="K425" s="75">
        <v>40837</v>
      </c>
      <c r="L425" s="89">
        <v>40869</v>
      </c>
      <c r="M425" s="101">
        <v>40870</v>
      </c>
      <c r="N425" s="101">
        <v>40879</v>
      </c>
      <c r="O425" s="101">
        <v>40892</v>
      </c>
      <c r="P425" s="101">
        <v>41090</v>
      </c>
      <c r="Q425" s="109" t="s">
        <v>54</v>
      </c>
      <c r="R425" s="109" t="s">
        <v>54</v>
      </c>
      <c r="S425" s="105">
        <v>0</v>
      </c>
      <c r="T425" s="105">
        <v>7</v>
      </c>
      <c r="U425" s="77" t="s">
        <v>55</v>
      </c>
      <c r="V425" s="78">
        <v>1</v>
      </c>
      <c r="W425" s="78">
        <v>1</v>
      </c>
      <c r="X425" s="77" t="s">
        <v>56</v>
      </c>
      <c r="Y425" s="77"/>
      <c r="Z425" s="79" t="s">
        <v>57</v>
      </c>
      <c r="AA425" s="79" t="s">
        <v>54</v>
      </c>
      <c r="AB425" s="80" t="s">
        <v>56</v>
      </c>
      <c r="AC425" s="81" t="s">
        <v>1170</v>
      </c>
      <c r="AD425" s="81" t="s">
        <v>72</v>
      </c>
      <c r="AE425" s="81" t="s">
        <v>1865</v>
      </c>
      <c r="AF425" s="77" t="s">
        <v>235</v>
      </c>
      <c r="AG425" s="82" t="s">
        <v>54</v>
      </c>
      <c r="AH425" s="83" t="s">
        <v>59</v>
      </c>
      <c r="AI425" s="83" t="s">
        <v>80</v>
      </c>
      <c r="AJ425" s="111">
        <v>0</v>
      </c>
      <c r="AK425" s="111">
        <v>9</v>
      </c>
      <c r="AL425" s="111">
        <v>0</v>
      </c>
      <c r="AM425" s="79"/>
      <c r="AN425" s="79"/>
      <c r="AO425" s="18">
        <f t="shared" si="51"/>
        <v>7</v>
      </c>
      <c r="AP425" s="251">
        <f t="shared" ca="1" si="47"/>
        <v>75</v>
      </c>
      <c r="AQ425" s="18" t="str">
        <f t="shared" ca="1" si="48"/>
        <v>Y</v>
      </c>
      <c r="AR425" s="18" t="str">
        <f t="shared" si="53"/>
        <v>Y</v>
      </c>
      <c r="AS425" s="18"/>
      <c r="AT425" s="252" t="s">
        <v>235</v>
      </c>
      <c r="AU425" s="18" t="s">
        <v>54</v>
      </c>
      <c r="AV425" s="252" t="s">
        <v>73</v>
      </c>
      <c r="AW425" s="18" t="str">
        <f t="shared" si="49"/>
        <v>MS+</v>
      </c>
      <c r="AX425" s="253">
        <f t="shared" si="50"/>
        <v>9</v>
      </c>
      <c r="AY425" s="258">
        <v>0.14000000000000001</v>
      </c>
      <c r="AZ425" s="257">
        <v>1.26</v>
      </c>
    </row>
    <row r="426" spans="1:52" x14ac:dyDescent="0.25">
      <c r="A426" s="70">
        <v>2012</v>
      </c>
      <c r="B426" s="70">
        <v>2</v>
      </c>
      <c r="C426" s="71" t="s">
        <v>697</v>
      </c>
      <c r="D426" s="107" t="s">
        <v>1171</v>
      </c>
      <c r="E426" s="110" t="s">
        <v>1172</v>
      </c>
      <c r="F426" s="87" t="s">
        <v>69</v>
      </c>
      <c r="G426" s="86" t="s">
        <v>70</v>
      </c>
      <c r="H426" s="74">
        <v>40722</v>
      </c>
      <c r="I426" s="74">
        <v>40820</v>
      </c>
      <c r="J426" s="75">
        <v>40836</v>
      </c>
      <c r="K426" s="75">
        <v>40836</v>
      </c>
      <c r="L426" s="89">
        <v>40869</v>
      </c>
      <c r="M426" s="101">
        <v>40879</v>
      </c>
      <c r="N426" s="101">
        <v>40893</v>
      </c>
      <c r="O426" s="101">
        <v>40900</v>
      </c>
      <c r="P426" s="101">
        <v>40999</v>
      </c>
      <c r="Q426" s="109" t="s">
        <v>54</v>
      </c>
      <c r="R426" s="109" t="s">
        <v>54</v>
      </c>
      <c r="S426" s="105">
        <v>30</v>
      </c>
      <c r="T426" s="105">
        <v>11</v>
      </c>
      <c r="U426" s="77" t="s">
        <v>66</v>
      </c>
      <c r="V426" s="78">
        <v>1</v>
      </c>
      <c r="W426" s="78">
        <v>1</v>
      </c>
      <c r="X426" s="77" t="s">
        <v>56</v>
      </c>
      <c r="Y426" s="77"/>
      <c r="Z426" s="79" t="s">
        <v>57</v>
      </c>
      <c r="AA426" s="79" t="s">
        <v>57</v>
      </c>
      <c r="AB426" s="80" t="s">
        <v>56</v>
      </c>
      <c r="AC426" s="81">
        <v>119</v>
      </c>
      <c r="AD426" s="81" t="s">
        <v>106</v>
      </c>
      <c r="AE426" s="81" t="s">
        <v>1865</v>
      </c>
      <c r="AF426" s="77" t="s">
        <v>235</v>
      </c>
      <c r="AG426" s="82" t="s">
        <v>54</v>
      </c>
      <c r="AH426" s="83" t="s">
        <v>80</v>
      </c>
      <c r="AI426" s="83"/>
      <c r="AJ426" s="111">
        <v>400</v>
      </c>
      <c r="AK426" s="111">
        <v>0</v>
      </c>
      <c r="AL426" s="111">
        <v>0</v>
      </c>
      <c r="AM426" s="79"/>
      <c r="AN426" s="79"/>
      <c r="AO426" s="18">
        <f t="shared" si="51"/>
        <v>4</v>
      </c>
      <c r="AP426" s="251">
        <f t="shared" ca="1" si="47"/>
        <v>78</v>
      </c>
      <c r="AQ426" s="18" t="str">
        <f t="shared" ca="1" si="48"/>
        <v>Y</v>
      </c>
      <c r="AR426" s="18" t="str">
        <f t="shared" si="53"/>
        <v>Y</v>
      </c>
      <c r="AS426" s="18"/>
      <c r="AT426" s="252" t="s">
        <v>235</v>
      </c>
      <c r="AU426" s="18" t="s">
        <v>100</v>
      </c>
      <c r="AV426" s="252" t="s">
        <v>215</v>
      </c>
      <c r="AW426" s="18">
        <f t="shared" si="49"/>
        <v>0</v>
      </c>
      <c r="AX426" s="253">
        <f t="shared" si="50"/>
        <v>400</v>
      </c>
      <c r="AY426" s="258">
        <v>0.09</v>
      </c>
      <c r="AZ426" s="257">
        <v>36</v>
      </c>
    </row>
    <row r="427" spans="1:52" x14ac:dyDescent="0.25">
      <c r="A427" s="70">
        <v>2012</v>
      </c>
      <c r="B427" s="70">
        <v>2</v>
      </c>
      <c r="C427" s="71" t="s">
        <v>697</v>
      </c>
      <c r="D427" s="87" t="s">
        <v>1173</v>
      </c>
      <c r="E427" s="110" t="s">
        <v>1174</v>
      </c>
      <c r="F427" s="87" t="s">
        <v>52</v>
      </c>
      <c r="G427" s="86" t="s">
        <v>184</v>
      </c>
      <c r="H427" s="74">
        <v>40710</v>
      </c>
      <c r="I427" s="74">
        <v>40749</v>
      </c>
      <c r="J427" s="75">
        <v>40780</v>
      </c>
      <c r="K427" s="75">
        <v>40805</v>
      </c>
      <c r="L427" s="89">
        <v>40876</v>
      </c>
      <c r="M427" s="101">
        <v>40882</v>
      </c>
      <c r="N427" s="101">
        <v>40897</v>
      </c>
      <c r="O427" s="101">
        <v>40899</v>
      </c>
      <c r="P427" s="101">
        <v>41090</v>
      </c>
      <c r="Q427" s="109" t="s">
        <v>54</v>
      </c>
      <c r="R427" s="109" t="s">
        <v>54</v>
      </c>
      <c r="S427" s="105">
        <v>0</v>
      </c>
      <c r="T427" s="105">
        <v>7</v>
      </c>
      <c r="U427" s="77" t="s">
        <v>55</v>
      </c>
      <c r="V427" s="78">
        <v>1</v>
      </c>
      <c r="W427" s="78">
        <v>1</v>
      </c>
      <c r="X427" s="77" t="s">
        <v>56</v>
      </c>
      <c r="Y427" s="77"/>
      <c r="Z427" s="79" t="s">
        <v>57</v>
      </c>
      <c r="AA427" s="79" t="s">
        <v>57</v>
      </c>
      <c r="AB427" s="81" t="s">
        <v>54</v>
      </c>
      <c r="AC427" s="81"/>
      <c r="AD427" s="81" t="s">
        <v>57</v>
      </c>
      <c r="AE427" s="81" t="s">
        <v>1865</v>
      </c>
      <c r="AF427" s="77" t="s">
        <v>235</v>
      </c>
      <c r="AG427" s="82" t="s">
        <v>54</v>
      </c>
      <c r="AH427" s="83" t="s">
        <v>59</v>
      </c>
      <c r="AI427" s="83" t="s">
        <v>80</v>
      </c>
      <c r="AJ427" s="111">
        <v>0</v>
      </c>
      <c r="AK427" s="111">
        <v>125</v>
      </c>
      <c r="AL427" s="111">
        <v>0</v>
      </c>
      <c r="AM427" s="79"/>
      <c r="AN427" s="79"/>
      <c r="AO427" s="18">
        <f t="shared" si="51"/>
        <v>7</v>
      </c>
      <c r="AP427" s="251">
        <f t="shared" ca="1" si="47"/>
        <v>75</v>
      </c>
      <c r="AQ427" s="18" t="str">
        <f t="shared" ca="1" si="48"/>
        <v>Y</v>
      </c>
      <c r="AR427" s="18" t="str">
        <f t="shared" si="53"/>
        <v>Y</v>
      </c>
      <c r="AS427" s="18"/>
      <c r="AT427" s="252" t="s">
        <v>235</v>
      </c>
      <c r="AU427" s="18" t="s">
        <v>54</v>
      </c>
      <c r="AV427" s="252" t="s">
        <v>73</v>
      </c>
      <c r="AW427" s="18" t="str">
        <f t="shared" si="49"/>
        <v>MS+</v>
      </c>
      <c r="AX427" s="253">
        <f t="shared" si="50"/>
        <v>125</v>
      </c>
      <c r="AY427" s="258">
        <v>0</v>
      </c>
      <c r="AZ427" s="257">
        <v>0</v>
      </c>
    </row>
    <row r="428" spans="1:52" x14ac:dyDescent="0.25">
      <c r="A428" s="70">
        <v>2012</v>
      </c>
      <c r="B428" s="70">
        <v>2</v>
      </c>
      <c r="C428" s="71" t="s">
        <v>697</v>
      </c>
      <c r="D428" s="87" t="s">
        <v>1175</v>
      </c>
      <c r="E428" s="110" t="s">
        <v>1176</v>
      </c>
      <c r="F428" s="87" t="s">
        <v>64</v>
      </c>
      <c r="G428" s="86" t="s">
        <v>87</v>
      </c>
      <c r="H428" s="74">
        <v>40798</v>
      </c>
      <c r="I428" s="74">
        <v>40835</v>
      </c>
      <c r="J428" s="75">
        <v>40840</v>
      </c>
      <c r="K428" s="75">
        <v>40842</v>
      </c>
      <c r="L428" s="89">
        <v>40883</v>
      </c>
      <c r="M428" s="101">
        <v>40884</v>
      </c>
      <c r="N428" s="101">
        <v>40892</v>
      </c>
      <c r="O428" s="101">
        <v>40896</v>
      </c>
      <c r="P428" s="101">
        <v>41228</v>
      </c>
      <c r="Q428" s="109" t="s">
        <v>54</v>
      </c>
      <c r="R428" s="109" t="s">
        <v>54</v>
      </c>
      <c r="S428" s="105">
        <v>0</v>
      </c>
      <c r="T428" s="105">
        <v>13</v>
      </c>
      <c r="U428" s="77" t="s">
        <v>55</v>
      </c>
      <c r="V428" s="78">
        <v>1</v>
      </c>
      <c r="W428" s="78">
        <v>1</v>
      </c>
      <c r="X428" s="77" t="s">
        <v>56</v>
      </c>
      <c r="Y428" s="77"/>
      <c r="Z428" s="79" t="s">
        <v>57</v>
      </c>
      <c r="AA428" s="79" t="s">
        <v>57</v>
      </c>
      <c r="AB428" s="80" t="s">
        <v>56</v>
      </c>
      <c r="AC428" s="81"/>
      <c r="AD428" s="81" t="s">
        <v>57</v>
      </c>
      <c r="AE428" s="81" t="s">
        <v>1865</v>
      </c>
      <c r="AF428" s="77" t="s">
        <v>235</v>
      </c>
      <c r="AG428" s="82" t="s">
        <v>54</v>
      </c>
      <c r="AH428" s="83" t="s">
        <v>80</v>
      </c>
      <c r="AI428" s="83" t="s">
        <v>60</v>
      </c>
      <c r="AJ428" s="111">
        <v>0</v>
      </c>
      <c r="AK428" s="111">
        <v>86</v>
      </c>
      <c r="AL428" s="111">
        <v>0</v>
      </c>
      <c r="AM428" s="79"/>
      <c r="AN428" s="79"/>
      <c r="AO428" s="18">
        <f t="shared" si="51"/>
        <v>11</v>
      </c>
      <c r="AP428" s="251">
        <f t="shared" ca="1" si="47"/>
        <v>70</v>
      </c>
      <c r="AQ428" s="18" t="str">
        <f t="shared" ca="1" si="48"/>
        <v>Y</v>
      </c>
      <c r="AR428" s="18" t="str">
        <f t="shared" si="53"/>
        <v>Y</v>
      </c>
      <c r="AS428" s="18"/>
      <c r="AT428" s="252" t="s">
        <v>235</v>
      </c>
      <c r="AU428" s="18" t="s">
        <v>54</v>
      </c>
      <c r="AV428" s="252" t="s">
        <v>61</v>
      </c>
      <c r="AW428" s="18">
        <f t="shared" si="49"/>
        <v>0</v>
      </c>
      <c r="AX428" s="253">
        <f t="shared" si="50"/>
        <v>86</v>
      </c>
      <c r="AY428" s="258">
        <v>0</v>
      </c>
      <c r="AZ428" s="257">
        <v>0</v>
      </c>
    </row>
    <row r="429" spans="1:52" x14ac:dyDescent="0.25">
      <c r="A429" s="70">
        <v>2012</v>
      </c>
      <c r="B429" s="70">
        <v>2</v>
      </c>
      <c r="C429" s="71" t="s">
        <v>697</v>
      </c>
      <c r="D429" s="107" t="s">
        <v>1177</v>
      </c>
      <c r="E429" s="110" t="s">
        <v>712</v>
      </c>
      <c r="F429" s="87" t="s">
        <v>64</v>
      </c>
      <c r="G429" s="86" t="s">
        <v>713</v>
      </c>
      <c r="H429" s="74">
        <v>40814</v>
      </c>
      <c r="I429" s="74">
        <v>40836</v>
      </c>
      <c r="J429" s="75">
        <v>40840</v>
      </c>
      <c r="K429" s="75">
        <v>40843</v>
      </c>
      <c r="L429" s="89">
        <v>40890</v>
      </c>
      <c r="M429" s="101">
        <v>40970</v>
      </c>
      <c r="N429" s="101">
        <v>41220</v>
      </c>
      <c r="O429" s="101">
        <v>41232</v>
      </c>
      <c r="P429" s="101">
        <v>41639</v>
      </c>
      <c r="Q429" s="109" t="s">
        <v>54</v>
      </c>
      <c r="R429" s="109" t="s">
        <v>54</v>
      </c>
      <c r="S429" s="105">
        <v>0</v>
      </c>
      <c r="T429" s="105">
        <v>15</v>
      </c>
      <c r="U429" s="77" t="s">
        <v>66</v>
      </c>
      <c r="V429" s="78">
        <v>1</v>
      </c>
      <c r="W429" s="78">
        <v>1</v>
      </c>
      <c r="X429" s="77" t="s">
        <v>56</v>
      </c>
      <c r="Y429" s="77"/>
      <c r="Z429" s="79" t="s">
        <v>57</v>
      </c>
      <c r="AA429" s="79" t="s">
        <v>57</v>
      </c>
      <c r="AB429" s="80" t="s">
        <v>56</v>
      </c>
      <c r="AC429" s="81"/>
      <c r="AD429" s="81" t="s">
        <v>57</v>
      </c>
      <c r="AE429" s="81" t="s">
        <v>1865</v>
      </c>
      <c r="AF429" s="77" t="s">
        <v>1018</v>
      </c>
      <c r="AG429" s="82" t="s">
        <v>54</v>
      </c>
      <c r="AH429" s="83" t="s">
        <v>80</v>
      </c>
      <c r="AI429" s="83" t="s">
        <v>80</v>
      </c>
      <c r="AJ429" s="111">
        <v>100</v>
      </c>
      <c r="AK429" s="111">
        <v>0</v>
      </c>
      <c r="AL429" s="111">
        <v>0</v>
      </c>
      <c r="AM429" s="79"/>
      <c r="AN429" s="79"/>
      <c r="AO429" s="18">
        <f t="shared" si="51"/>
        <v>24</v>
      </c>
      <c r="AP429" s="251">
        <f t="shared" ca="1" si="47"/>
        <v>57</v>
      </c>
      <c r="AQ429" s="18" t="str">
        <f t="shared" ca="1" si="48"/>
        <v>Y</v>
      </c>
      <c r="AR429" s="18" t="str">
        <f t="shared" si="53"/>
        <v>Y</v>
      </c>
      <c r="AS429" s="18"/>
      <c r="AT429" s="252" t="s">
        <v>1018</v>
      </c>
      <c r="AU429" s="18" t="s">
        <v>54</v>
      </c>
      <c r="AV429" s="252" t="s">
        <v>73</v>
      </c>
      <c r="AW429" s="18" t="str">
        <f t="shared" si="49"/>
        <v>MS+</v>
      </c>
      <c r="AX429" s="253">
        <f t="shared" si="50"/>
        <v>100</v>
      </c>
      <c r="AY429" s="258">
        <v>0</v>
      </c>
      <c r="AZ429" s="257">
        <v>0</v>
      </c>
    </row>
    <row r="430" spans="1:52" x14ac:dyDescent="0.25">
      <c r="A430" s="70">
        <v>2012</v>
      </c>
      <c r="B430" s="70">
        <v>2</v>
      </c>
      <c r="C430" s="71" t="s">
        <v>697</v>
      </c>
      <c r="D430" s="87" t="s">
        <v>1178</v>
      </c>
      <c r="E430" s="110" t="s">
        <v>1179</v>
      </c>
      <c r="F430" s="87" t="s">
        <v>52</v>
      </c>
      <c r="G430" s="86" t="s">
        <v>311</v>
      </c>
      <c r="H430" s="74">
        <v>40654</v>
      </c>
      <c r="I430" s="74">
        <v>40752</v>
      </c>
      <c r="J430" s="75">
        <v>40798</v>
      </c>
      <c r="K430" s="75">
        <v>40851</v>
      </c>
      <c r="L430" s="89">
        <v>40892</v>
      </c>
      <c r="M430" s="101">
        <v>40897</v>
      </c>
      <c r="N430" s="101">
        <v>40919</v>
      </c>
      <c r="O430" s="101">
        <v>40928</v>
      </c>
      <c r="P430" s="101">
        <v>41274</v>
      </c>
      <c r="Q430" s="109" t="s">
        <v>54</v>
      </c>
      <c r="R430" s="109" t="s">
        <v>54</v>
      </c>
      <c r="S430" s="105">
        <v>0</v>
      </c>
      <c r="T430" s="81">
        <v>10</v>
      </c>
      <c r="U430" s="77" t="s">
        <v>55</v>
      </c>
      <c r="V430" s="78">
        <v>1</v>
      </c>
      <c r="W430" s="78">
        <v>1</v>
      </c>
      <c r="X430" s="77" t="s">
        <v>56</v>
      </c>
      <c r="Y430" s="77"/>
      <c r="Z430" s="79" t="s">
        <v>54</v>
      </c>
      <c r="AA430" s="79" t="s">
        <v>57</v>
      </c>
      <c r="AB430" s="80" t="s">
        <v>56</v>
      </c>
      <c r="AC430" s="81" t="s">
        <v>1034</v>
      </c>
      <c r="AD430" s="81" t="s">
        <v>149</v>
      </c>
      <c r="AE430" s="81" t="s">
        <v>1865</v>
      </c>
      <c r="AF430" s="77" t="s">
        <v>235</v>
      </c>
      <c r="AG430" s="82" t="s">
        <v>54</v>
      </c>
      <c r="AH430" s="83" t="s">
        <v>80</v>
      </c>
      <c r="AI430" s="83" t="s">
        <v>80</v>
      </c>
      <c r="AJ430" s="111">
        <v>0</v>
      </c>
      <c r="AK430" s="111">
        <v>35</v>
      </c>
      <c r="AL430" s="111">
        <v>0</v>
      </c>
      <c r="AM430" s="79"/>
      <c r="AN430" s="79"/>
      <c r="AO430" s="18">
        <f t="shared" si="51"/>
        <v>12</v>
      </c>
      <c r="AP430" s="251">
        <f t="shared" ca="1" si="47"/>
        <v>69</v>
      </c>
      <c r="AQ430" s="18" t="str">
        <f t="shared" ca="1" si="48"/>
        <v>Y</v>
      </c>
      <c r="AR430" s="18" t="str">
        <f t="shared" si="53"/>
        <v>Y</v>
      </c>
      <c r="AS430" s="18"/>
      <c r="AT430" s="252" t="s">
        <v>235</v>
      </c>
      <c r="AU430" s="18" t="s">
        <v>54</v>
      </c>
      <c r="AV430" s="252" t="s">
        <v>73</v>
      </c>
      <c r="AW430" s="18" t="str">
        <f t="shared" si="49"/>
        <v>MS+</v>
      </c>
      <c r="AX430" s="253">
        <f t="shared" si="50"/>
        <v>35</v>
      </c>
      <c r="AY430" s="258">
        <v>0</v>
      </c>
      <c r="AZ430" s="257">
        <v>0</v>
      </c>
    </row>
    <row r="431" spans="1:52" x14ac:dyDescent="0.25">
      <c r="A431" s="70">
        <v>2012</v>
      </c>
      <c r="B431" s="70">
        <v>2</v>
      </c>
      <c r="C431" s="71" t="s">
        <v>697</v>
      </c>
      <c r="D431" s="87" t="s">
        <v>1180</v>
      </c>
      <c r="E431" s="110" t="s">
        <v>1181</v>
      </c>
      <c r="F431" s="87" t="s">
        <v>69</v>
      </c>
      <c r="G431" s="86" t="s">
        <v>126</v>
      </c>
      <c r="H431" s="74">
        <v>40561</v>
      </c>
      <c r="I431" s="74">
        <v>40835</v>
      </c>
      <c r="J431" s="75">
        <v>40841</v>
      </c>
      <c r="K431" s="75">
        <v>40858</v>
      </c>
      <c r="L431" s="89">
        <v>40892</v>
      </c>
      <c r="M431" s="101">
        <v>40920</v>
      </c>
      <c r="N431" s="101">
        <v>41010</v>
      </c>
      <c r="O431" s="101">
        <v>41066</v>
      </c>
      <c r="P431" s="101">
        <v>41075</v>
      </c>
      <c r="Q431" s="109" t="s">
        <v>54</v>
      </c>
      <c r="R431" s="109" t="s">
        <v>54</v>
      </c>
      <c r="S431" s="105">
        <v>3</v>
      </c>
      <c r="T431" s="105">
        <v>11</v>
      </c>
      <c r="U431" s="77" t="s">
        <v>55</v>
      </c>
      <c r="V431" s="78">
        <v>1</v>
      </c>
      <c r="W431" s="78">
        <v>1</v>
      </c>
      <c r="X431" s="77" t="s">
        <v>56</v>
      </c>
      <c r="Y431" s="77"/>
      <c r="Z431" s="79" t="s">
        <v>57</v>
      </c>
      <c r="AA431" s="79" t="s">
        <v>57</v>
      </c>
      <c r="AB431" s="81" t="s">
        <v>54</v>
      </c>
      <c r="AC431" s="81" t="s">
        <v>443</v>
      </c>
      <c r="AD431" s="81" t="s">
        <v>149</v>
      </c>
      <c r="AE431" s="81" t="s">
        <v>1865</v>
      </c>
      <c r="AF431" s="77" t="s">
        <v>235</v>
      </c>
      <c r="AG431" s="82" t="s">
        <v>54</v>
      </c>
      <c r="AH431" s="83" t="s">
        <v>80</v>
      </c>
      <c r="AI431" s="83" t="s">
        <v>59</v>
      </c>
      <c r="AJ431" s="111">
        <v>0</v>
      </c>
      <c r="AK431" s="111">
        <v>150</v>
      </c>
      <c r="AL431" s="111">
        <v>0</v>
      </c>
      <c r="AM431" s="79"/>
      <c r="AN431" s="79"/>
      <c r="AO431" s="18">
        <f t="shared" si="51"/>
        <v>6</v>
      </c>
      <c r="AP431" s="251">
        <f t="shared" ca="1" si="47"/>
        <v>75</v>
      </c>
      <c r="AQ431" s="18" t="str">
        <f t="shared" ca="1" si="48"/>
        <v>Y</v>
      </c>
      <c r="AR431" s="18" t="str">
        <f t="shared" si="53"/>
        <v>Y</v>
      </c>
      <c r="AS431" s="18"/>
      <c r="AT431" s="252" t="s">
        <v>235</v>
      </c>
      <c r="AU431" s="18" t="s">
        <v>54</v>
      </c>
      <c r="AV431" s="252" t="s">
        <v>73</v>
      </c>
      <c r="AW431" s="18" t="str">
        <f t="shared" si="49"/>
        <v>MS+</v>
      </c>
      <c r="AX431" s="253">
        <f t="shared" si="50"/>
        <v>150</v>
      </c>
      <c r="AY431" s="258">
        <v>8.8499999999999995E-2</v>
      </c>
      <c r="AZ431" s="257">
        <v>13.275</v>
      </c>
    </row>
    <row r="432" spans="1:52" x14ac:dyDescent="0.25">
      <c r="A432" s="70">
        <v>2012</v>
      </c>
      <c r="B432" s="70">
        <v>2</v>
      </c>
      <c r="C432" s="71" t="s">
        <v>697</v>
      </c>
      <c r="D432" s="87" t="s">
        <v>1182</v>
      </c>
      <c r="E432" s="110" t="s">
        <v>649</v>
      </c>
      <c r="F432" s="87" t="s">
        <v>135</v>
      </c>
      <c r="G432" s="86" t="s">
        <v>777</v>
      </c>
      <c r="H432" s="74">
        <v>40661</v>
      </c>
      <c r="I432" s="74">
        <v>40854</v>
      </c>
      <c r="J432" s="75">
        <v>40855</v>
      </c>
      <c r="K432" s="75">
        <v>40864</v>
      </c>
      <c r="L432" s="89">
        <v>40896</v>
      </c>
      <c r="M432" s="101">
        <v>40897</v>
      </c>
      <c r="N432" s="101">
        <v>40899</v>
      </c>
      <c r="O432" s="101">
        <v>40905</v>
      </c>
      <c r="P432" s="101">
        <v>41274</v>
      </c>
      <c r="Q432" s="109" t="s">
        <v>54</v>
      </c>
      <c r="R432" s="109" t="s">
        <v>54</v>
      </c>
      <c r="S432" s="105">
        <v>0</v>
      </c>
      <c r="T432" s="105">
        <v>8</v>
      </c>
      <c r="U432" s="77" t="s">
        <v>66</v>
      </c>
      <c r="V432" s="78">
        <v>1</v>
      </c>
      <c r="W432" s="78">
        <v>1</v>
      </c>
      <c r="X432" s="77" t="s">
        <v>56</v>
      </c>
      <c r="Y432" s="77"/>
      <c r="Z432" s="79" t="s">
        <v>57</v>
      </c>
      <c r="AA432" s="79" t="s">
        <v>57</v>
      </c>
      <c r="AB432" s="80" t="s">
        <v>56</v>
      </c>
      <c r="AC432" s="81" t="s">
        <v>778</v>
      </c>
      <c r="AD432" s="81" t="s">
        <v>149</v>
      </c>
      <c r="AE432" s="81" t="s">
        <v>1865</v>
      </c>
      <c r="AF432" s="77" t="s">
        <v>235</v>
      </c>
      <c r="AG432" s="82" t="s">
        <v>54</v>
      </c>
      <c r="AH432" s="83" t="s">
        <v>59</v>
      </c>
      <c r="AI432" s="83" t="s">
        <v>59</v>
      </c>
      <c r="AJ432" s="111">
        <v>560.6</v>
      </c>
      <c r="AK432" s="111">
        <v>0</v>
      </c>
      <c r="AL432" s="111">
        <v>0</v>
      </c>
      <c r="AM432" s="79"/>
      <c r="AN432" s="79"/>
      <c r="AO432" s="18">
        <f t="shared" si="51"/>
        <v>12</v>
      </c>
      <c r="AP432" s="251">
        <f t="shared" ca="1" si="47"/>
        <v>69</v>
      </c>
      <c r="AQ432" s="18" t="str">
        <f t="shared" ca="1" si="48"/>
        <v>Y</v>
      </c>
      <c r="AR432" s="18" t="str">
        <f t="shared" si="53"/>
        <v>Y</v>
      </c>
      <c r="AS432" s="18"/>
      <c r="AT432" s="252" t="s">
        <v>235</v>
      </c>
      <c r="AU432" s="18" t="s">
        <v>54</v>
      </c>
      <c r="AV432" s="252" t="s">
        <v>73</v>
      </c>
      <c r="AW432" s="18" t="str">
        <f t="shared" si="49"/>
        <v>MS+</v>
      </c>
      <c r="AX432" s="253">
        <f t="shared" si="50"/>
        <v>560.6</v>
      </c>
      <c r="AY432" s="258">
        <v>0</v>
      </c>
      <c r="AZ432" s="257">
        <v>0</v>
      </c>
    </row>
    <row r="433" spans="1:52" x14ac:dyDescent="0.25">
      <c r="A433" s="70">
        <v>2012</v>
      </c>
      <c r="B433" s="70">
        <v>2</v>
      </c>
      <c r="C433" s="71" t="s">
        <v>697</v>
      </c>
      <c r="D433" s="87" t="s">
        <v>1183</v>
      </c>
      <c r="E433" s="110" t="s">
        <v>1184</v>
      </c>
      <c r="F433" s="87" t="s">
        <v>52</v>
      </c>
      <c r="G433" s="86" t="s">
        <v>330</v>
      </c>
      <c r="H433" s="74">
        <v>40689</v>
      </c>
      <c r="I433" s="74">
        <v>40735</v>
      </c>
      <c r="J433" s="75">
        <v>40829</v>
      </c>
      <c r="K433" s="75">
        <v>40856</v>
      </c>
      <c r="L433" s="89">
        <v>40896</v>
      </c>
      <c r="M433" s="101">
        <v>40898</v>
      </c>
      <c r="N433" s="101">
        <v>40918</v>
      </c>
      <c r="O433" s="101">
        <v>40967</v>
      </c>
      <c r="P433" s="101">
        <v>41090</v>
      </c>
      <c r="Q433" s="109" t="s">
        <v>54</v>
      </c>
      <c r="R433" s="109" t="s">
        <v>54</v>
      </c>
      <c r="S433" s="105">
        <v>0</v>
      </c>
      <c r="T433" s="105">
        <v>12</v>
      </c>
      <c r="U433" s="77" t="s">
        <v>55</v>
      </c>
      <c r="V433" s="78">
        <v>1</v>
      </c>
      <c r="W433" s="78">
        <v>1</v>
      </c>
      <c r="X433" s="77" t="s">
        <v>56</v>
      </c>
      <c r="Y433" s="77"/>
      <c r="Z433" s="79" t="s">
        <v>57</v>
      </c>
      <c r="AA433" s="79" t="s">
        <v>57</v>
      </c>
      <c r="AB433" s="81" t="s">
        <v>54</v>
      </c>
      <c r="AC433" s="81"/>
      <c r="AD433" s="81" t="s">
        <v>464</v>
      </c>
      <c r="AE433" s="81" t="s">
        <v>1865</v>
      </c>
      <c r="AF433" s="77" t="s">
        <v>235</v>
      </c>
      <c r="AG433" s="82" t="s">
        <v>54</v>
      </c>
      <c r="AH433" s="83" t="s">
        <v>261</v>
      </c>
      <c r="AI433" s="83" t="s">
        <v>60</v>
      </c>
      <c r="AJ433" s="111">
        <v>0</v>
      </c>
      <c r="AK433" s="111">
        <v>30</v>
      </c>
      <c r="AL433" s="111">
        <v>0</v>
      </c>
      <c r="AM433" s="79"/>
      <c r="AN433" s="79"/>
      <c r="AO433" s="18">
        <f t="shared" si="51"/>
        <v>6</v>
      </c>
      <c r="AP433" s="251">
        <f t="shared" ca="1" si="47"/>
        <v>75</v>
      </c>
      <c r="AQ433" s="18" t="str">
        <f t="shared" ca="1" si="48"/>
        <v>Y</v>
      </c>
      <c r="AR433" s="18" t="str">
        <f t="shared" si="53"/>
        <v>Y</v>
      </c>
      <c r="AS433" s="18"/>
      <c r="AT433" s="252" t="s">
        <v>235</v>
      </c>
      <c r="AU433" s="18" t="s">
        <v>54</v>
      </c>
      <c r="AV433" s="252" t="s">
        <v>61</v>
      </c>
      <c r="AW433" s="18">
        <f t="shared" si="49"/>
        <v>0</v>
      </c>
      <c r="AX433" s="253">
        <f t="shared" si="50"/>
        <v>30</v>
      </c>
      <c r="AY433" s="258">
        <v>0</v>
      </c>
      <c r="AZ433" s="257">
        <v>0</v>
      </c>
    </row>
    <row r="434" spans="1:52" x14ac:dyDescent="0.25">
      <c r="A434" s="70">
        <v>2012</v>
      </c>
      <c r="B434" s="70">
        <v>2</v>
      </c>
      <c r="C434" s="71" t="s">
        <v>697</v>
      </c>
      <c r="D434" s="107" t="s">
        <v>1162</v>
      </c>
      <c r="E434" s="110" t="s">
        <v>1163</v>
      </c>
      <c r="F434" s="87" t="s">
        <v>135</v>
      </c>
      <c r="G434" s="86" t="s">
        <v>1164</v>
      </c>
      <c r="H434" s="74">
        <v>40592</v>
      </c>
      <c r="I434" s="74">
        <v>40779</v>
      </c>
      <c r="J434" s="75">
        <v>40802</v>
      </c>
      <c r="K434" s="75"/>
      <c r="L434" s="89" t="s">
        <v>1165</v>
      </c>
      <c r="M434" s="101">
        <v>40869</v>
      </c>
      <c r="N434" s="101"/>
      <c r="O434" s="101"/>
      <c r="P434" s="101"/>
      <c r="Q434" s="109" t="s">
        <v>54</v>
      </c>
      <c r="R434" s="109" t="s">
        <v>54</v>
      </c>
      <c r="S434" s="105" t="s">
        <v>56</v>
      </c>
      <c r="T434" s="105">
        <v>9</v>
      </c>
      <c r="U434" s="77" t="s">
        <v>66</v>
      </c>
      <c r="V434" s="78"/>
      <c r="W434" s="78"/>
      <c r="X434" s="77" t="s">
        <v>56</v>
      </c>
      <c r="Y434" s="77"/>
      <c r="Z434" s="79" t="s">
        <v>57</v>
      </c>
      <c r="AA434" s="79" t="s">
        <v>57</v>
      </c>
      <c r="AB434" s="80"/>
      <c r="AC434" s="81"/>
      <c r="AD434" s="83" t="s">
        <v>57</v>
      </c>
      <c r="AE434" s="83" t="s">
        <v>1865</v>
      </c>
      <c r="AF434" s="77" t="s">
        <v>1018</v>
      </c>
      <c r="AG434" s="82" t="s">
        <v>57</v>
      </c>
      <c r="AH434" s="83" t="s">
        <v>59</v>
      </c>
      <c r="AI434" s="83" t="s">
        <v>80</v>
      </c>
      <c r="AJ434" s="111">
        <v>134.9</v>
      </c>
      <c r="AK434" s="111">
        <v>0</v>
      </c>
      <c r="AL434" s="111">
        <v>0</v>
      </c>
      <c r="AM434" s="79"/>
      <c r="AN434" s="79" t="s">
        <v>1062</v>
      </c>
      <c r="AO434" s="18"/>
      <c r="AP434" s="251">
        <f t="shared" ca="1" si="47"/>
        <v>1424</v>
      </c>
      <c r="AQ434" s="18" t="str">
        <f t="shared" ca="1" si="48"/>
        <v>Y</v>
      </c>
      <c r="AR434" s="18" t="str">
        <f t="shared" si="53"/>
        <v>Y</v>
      </c>
      <c r="AS434" s="18"/>
      <c r="AT434" s="252" t="s">
        <v>1018</v>
      </c>
      <c r="AU434" s="18" t="s">
        <v>54</v>
      </c>
      <c r="AV434" s="252" t="s">
        <v>73</v>
      </c>
      <c r="AW434" s="18" t="str">
        <f t="shared" si="49"/>
        <v>MS+</v>
      </c>
      <c r="AX434" s="253">
        <f t="shared" si="50"/>
        <v>134.9</v>
      </c>
      <c r="AY434" s="258">
        <v>0</v>
      </c>
      <c r="AZ434" s="257">
        <v>0</v>
      </c>
    </row>
    <row r="435" spans="1:52" x14ac:dyDescent="0.25">
      <c r="A435" s="70">
        <v>2012</v>
      </c>
      <c r="B435" s="70">
        <v>3</v>
      </c>
      <c r="C435" s="71" t="s">
        <v>697</v>
      </c>
      <c r="D435" s="107" t="s">
        <v>1185</v>
      </c>
      <c r="E435" s="110" t="s">
        <v>1186</v>
      </c>
      <c r="F435" s="87" t="s">
        <v>130</v>
      </c>
      <c r="G435" s="86" t="s">
        <v>841</v>
      </c>
      <c r="H435" s="74">
        <v>40521</v>
      </c>
      <c r="I435" s="74">
        <v>40574</v>
      </c>
      <c r="J435" s="75">
        <v>40892</v>
      </c>
      <c r="K435" s="75">
        <v>40898</v>
      </c>
      <c r="L435" s="89">
        <v>40932</v>
      </c>
      <c r="M435" s="101">
        <v>40938</v>
      </c>
      <c r="N435" s="101">
        <v>40941</v>
      </c>
      <c r="O435" s="101">
        <v>40952</v>
      </c>
      <c r="P435" s="101">
        <v>41639</v>
      </c>
      <c r="Q435" s="109" t="s">
        <v>54</v>
      </c>
      <c r="R435" s="109" t="s">
        <v>54</v>
      </c>
      <c r="S435" s="105">
        <v>0</v>
      </c>
      <c r="T435" s="105">
        <v>7</v>
      </c>
      <c r="U435" s="77" t="s">
        <v>66</v>
      </c>
      <c r="V435" s="78">
        <v>1</v>
      </c>
      <c r="W435" s="78">
        <v>1</v>
      </c>
      <c r="X435" s="77" t="s">
        <v>56</v>
      </c>
      <c r="Y435" s="77"/>
      <c r="Z435" s="79" t="s">
        <v>57</v>
      </c>
      <c r="AA435" s="79" t="s">
        <v>57</v>
      </c>
      <c r="AB435" s="80" t="s">
        <v>56</v>
      </c>
      <c r="AC435" s="81">
        <v>146</v>
      </c>
      <c r="AD435" s="81" t="s">
        <v>72</v>
      </c>
      <c r="AE435" s="81" t="s">
        <v>1865</v>
      </c>
      <c r="AF435" s="77" t="s">
        <v>235</v>
      </c>
      <c r="AG435" s="82" t="s">
        <v>54</v>
      </c>
      <c r="AH435" s="82" t="s">
        <v>80</v>
      </c>
      <c r="AI435" s="82" t="s">
        <v>80</v>
      </c>
      <c r="AJ435" s="111">
        <v>250</v>
      </c>
      <c r="AK435" s="111">
        <v>0</v>
      </c>
      <c r="AL435" s="111">
        <v>0</v>
      </c>
      <c r="AM435" s="79"/>
      <c r="AN435" s="79"/>
      <c r="AO435" s="18">
        <f t="shared" ref="AO435:AO471" si="54">(YEAR(P435)-YEAR(L435))*12+MONTH(P435)-MONTH(L435)</f>
        <v>23</v>
      </c>
      <c r="AP435" s="251">
        <f t="shared" ca="1" si="47"/>
        <v>57</v>
      </c>
      <c r="AQ435" s="18" t="str">
        <f t="shared" ca="1" si="48"/>
        <v>Y</v>
      </c>
      <c r="AR435" s="18" t="str">
        <f t="shared" si="53"/>
        <v>Y</v>
      </c>
      <c r="AS435" s="18"/>
      <c r="AT435" s="252" t="s">
        <v>235</v>
      </c>
      <c r="AU435" s="18" t="s">
        <v>54</v>
      </c>
      <c r="AV435" s="252" t="s">
        <v>73</v>
      </c>
      <c r="AW435" s="18" t="str">
        <f t="shared" si="49"/>
        <v>MS+</v>
      </c>
      <c r="AX435" s="253">
        <f t="shared" si="50"/>
        <v>250</v>
      </c>
      <c r="AY435" s="258">
        <v>0</v>
      </c>
      <c r="AZ435" s="257">
        <v>0</v>
      </c>
    </row>
    <row r="436" spans="1:52" x14ac:dyDescent="0.25">
      <c r="A436" s="70">
        <v>2012</v>
      </c>
      <c r="B436" s="70">
        <v>3</v>
      </c>
      <c r="C436" s="71" t="s">
        <v>697</v>
      </c>
      <c r="D436" s="87" t="s">
        <v>1187</v>
      </c>
      <c r="E436" s="110" t="s">
        <v>1188</v>
      </c>
      <c r="F436" s="87" t="s">
        <v>52</v>
      </c>
      <c r="G436" s="86" t="s">
        <v>147</v>
      </c>
      <c r="H436" s="74">
        <v>40805</v>
      </c>
      <c r="I436" s="74">
        <v>40862</v>
      </c>
      <c r="J436" s="75">
        <v>40885</v>
      </c>
      <c r="K436" s="75">
        <v>40885</v>
      </c>
      <c r="L436" s="89">
        <v>40934</v>
      </c>
      <c r="M436" s="101">
        <v>40935</v>
      </c>
      <c r="N436" s="101">
        <v>40935</v>
      </c>
      <c r="O436" s="101">
        <v>40939</v>
      </c>
      <c r="P436" s="101">
        <v>41090</v>
      </c>
      <c r="Q436" s="109" t="s">
        <v>54</v>
      </c>
      <c r="R436" s="109" t="s">
        <v>54</v>
      </c>
      <c r="S436" s="105">
        <v>0</v>
      </c>
      <c r="T436" s="105">
        <v>8</v>
      </c>
      <c r="U436" s="77" t="s">
        <v>55</v>
      </c>
      <c r="V436" s="78">
        <v>1</v>
      </c>
      <c r="W436" s="78">
        <v>1</v>
      </c>
      <c r="X436" s="77" t="s">
        <v>56</v>
      </c>
      <c r="Y436" s="77"/>
      <c r="Z436" s="79" t="s">
        <v>57</v>
      </c>
      <c r="AA436" s="79" t="s">
        <v>57</v>
      </c>
      <c r="AB436" s="81" t="s">
        <v>54</v>
      </c>
      <c r="AC436" s="83" t="s">
        <v>1055</v>
      </c>
      <c r="AD436" s="81" t="s">
        <v>106</v>
      </c>
      <c r="AE436" s="81" t="s">
        <v>1865</v>
      </c>
      <c r="AF436" s="77" t="s">
        <v>235</v>
      </c>
      <c r="AG436" s="82" t="s">
        <v>54</v>
      </c>
      <c r="AH436" s="83" t="s">
        <v>80</v>
      </c>
      <c r="AI436" s="83" t="s">
        <v>60</v>
      </c>
      <c r="AJ436" s="111">
        <v>0</v>
      </c>
      <c r="AK436" s="111">
        <v>100</v>
      </c>
      <c r="AL436" s="111">
        <v>0</v>
      </c>
      <c r="AM436" s="79"/>
      <c r="AN436" s="79"/>
      <c r="AO436" s="18">
        <f t="shared" si="54"/>
        <v>5</v>
      </c>
      <c r="AP436" s="251">
        <f t="shared" ca="1" si="47"/>
        <v>75</v>
      </c>
      <c r="AQ436" s="18" t="str">
        <f t="shared" ca="1" si="48"/>
        <v>Y</v>
      </c>
      <c r="AR436" s="18" t="str">
        <f t="shared" si="53"/>
        <v>Y</v>
      </c>
      <c r="AS436" s="18"/>
      <c r="AT436" s="252" t="s">
        <v>235</v>
      </c>
      <c r="AU436" s="18" t="s">
        <v>54</v>
      </c>
      <c r="AV436" s="252" t="s">
        <v>61</v>
      </c>
      <c r="AW436" s="18">
        <f t="shared" si="49"/>
        <v>0</v>
      </c>
      <c r="AX436" s="253">
        <f t="shared" si="50"/>
        <v>100</v>
      </c>
      <c r="AY436" s="258">
        <v>0</v>
      </c>
      <c r="AZ436" s="257">
        <v>0</v>
      </c>
    </row>
    <row r="437" spans="1:52" x14ac:dyDescent="0.25">
      <c r="A437" s="70">
        <v>2012</v>
      </c>
      <c r="B437" s="70">
        <v>3</v>
      </c>
      <c r="C437" s="71" t="s">
        <v>697</v>
      </c>
      <c r="D437" s="107" t="s">
        <v>1189</v>
      </c>
      <c r="E437" s="110" t="s">
        <v>1190</v>
      </c>
      <c r="F437" s="87" t="s">
        <v>52</v>
      </c>
      <c r="G437" s="86" t="s">
        <v>123</v>
      </c>
      <c r="H437" s="74">
        <v>40843</v>
      </c>
      <c r="I437" s="74">
        <v>40855</v>
      </c>
      <c r="J437" s="75">
        <v>40897</v>
      </c>
      <c r="K437" s="75">
        <v>40899</v>
      </c>
      <c r="L437" s="89">
        <v>40934</v>
      </c>
      <c r="M437" s="101">
        <v>40935</v>
      </c>
      <c r="N437" s="101">
        <v>40939</v>
      </c>
      <c r="O437" s="101">
        <v>40941</v>
      </c>
      <c r="P437" s="101">
        <v>41152</v>
      </c>
      <c r="Q437" s="109" t="s">
        <v>54</v>
      </c>
      <c r="R437" s="109" t="s">
        <v>54</v>
      </c>
      <c r="S437" s="105">
        <v>0</v>
      </c>
      <c r="T437" s="105">
        <v>11</v>
      </c>
      <c r="U437" s="77" t="s">
        <v>55</v>
      </c>
      <c r="V437" s="78">
        <v>1</v>
      </c>
      <c r="W437" s="78">
        <v>1</v>
      </c>
      <c r="X437" s="77" t="s">
        <v>56</v>
      </c>
      <c r="Y437" s="77"/>
      <c r="Z437" s="79" t="s">
        <v>54</v>
      </c>
      <c r="AA437" s="79" t="s">
        <v>57</v>
      </c>
      <c r="AB437" s="81" t="s">
        <v>54</v>
      </c>
      <c r="AC437" s="81" t="s">
        <v>1045</v>
      </c>
      <c r="AD437" s="81" t="s">
        <v>106</v>
      </c>
      <c r="AE437" s="81" t="s">
        <v>1865</v>
      </c>
      <c r="AF437" s="77" t="s">
        <v>235</v>
      </c>
      <c r="AG437" s="82" t="s">
        <v>54</v>
      </c>
      <c r="AH437" s="83" t="s">
        <v>80</v>
      </c>
      <c r="AI437" s="108" t="s">
        <v>80</v>
      </c>
      <c r="AJ437" s="111">
        <v>0</v>
      </c>
      <c r="AK437" s="111">
        <v>24</v>
      </c>
      <c r="AL437" s="111">
        <v>0</v>
      </c>
      <c r="AM437" s="79"/>
      <c r="AN437" s="79"/>
      <c r="AO437" s="18">
        <f t="shared" si="54"/>
        <v>7</v>
      </c>
      <c r="AP437" s="251">
        <f t="shared" ca="1" si="47"/>
        <v>73</v>
      </c>
      <c r="AQ437" s="18" t="str">
        <f t="shared" ca="1" si="48"/>
        <v>Y</v>
      </c>
      <c r="AR437" s="18" t="str">
        <f t="shared" si="53"/>
        <v>Y</v>
      </c>
      <c r="AS437" s="18"/>
      <c r="AT437" s="252" t="s">
        <v>235</v>
      </c>
      <c r="AU437" s="18" t="s">
        <v>54</v>
      </c>
      <c r="AV437" s="252" t="s">
        <v>73</v>
      </c>
      <c r="AW437" s="18" t="str">
        <f t="shared" si="49"/>
        <v>MS+</v>
      </c>
      <c r="AX437" s="253">
        <f t="shared" si="50"/>
        <v>24</v>
      </c>
      <c r="AY437" s="258">
        <v>0.33600000000000002</v>
      </c>
      <c r="AZ437" s="257">
        <v>8.0640000000000001</v>
      </c>
    </row>
    <row r="438" spans="1:52" x14ac:dyDescent="0.25">
      <c r="A438" s="70">
        <v>2012</v>
      </c>
      <c r="B438" s="70">
        <v>3</v>
      </c>
      <c r="C438" s="71" t="s">
        <v>697</v>
      </c>
      <c r="D438" s="107" t="s">
        <v>1191</v>
      </c>
      <c r="E438" s="110" t="s">
        <v>1192</v>
      </c>
      <c r="F438" s="87" t="s">
        <v>69</v>
      </c>
      <c r="G438" s="86" t="s">
        <v>126</v>
      </c>
      <c r="H438" s="74">
        <v>40598</v>
      </c>
      <c r="I438" s="74">
        <v>40638</v>
      </c>
      <c r="J438" s="75">
        <v>40646</v>
      </c>
      <c r="K438" s="75">
        <v>40882</v>
      </c>
      <c r="L438" s="89">
        <v>40941</v>
      </c>
      <c r="M438" s="101">
        <v>41040</v>
      </c>
      <c r="N438" s="101">
        <v>41130</v>
      </c>
      <c r="O438" s="101">
        <v>41162</v>
      </c>
      <c r="P438" s="101">
        <v>41182</v>
      </c>
      <c r="Q438" s="109" t="s">
        <v>54</v>
      </c>
      <c r="R438" s="109" t="s">
        <v>54</v>
      </c>
      <c r="S438" s="105">
        <v>0</v>
      </c>
      <c r="T438" s="105">
        <v>5</v>
      </c>
      <c r="U438" s="81" t="s">
        <v>55</v>
      </c>
      <c r="V438" s="78">
        <v>1</v>
      </c>
      <c r="W438" s="78">
        <v>1</v>
      </c>
      <c r="X438" s="77" t="s">
        <v>56</v>
      </c>
      <c r="Y438" s="77"/>
      <c r="Z438" s="79" t="s">
        <v>57</v>
      </c>
      <c r="AA438" s="79" t="s">
        <v>57</v>
      </c>
      <c r="AB438" s="80" t="s">
        <v>56</v>
      </c>
      <c r="AC438" s="81" t="s">
        <v>1193</v>
      </c>
      <c r="AD438" s="81" t="s">
        <v>72</v>
      </c>
      <c r="AE438" s="81" t="s">
        <v>1865</v>
      </c>
      <c r="AF438" s="77" t="s">
        <v>1018</v>
      </c>
      <c r="AG438" s="82" t="s">
        <v>54</v>
      </c>
      <c r="AH438" s="83" t="s">
        <v>59</v>
      </c>
      <c r="AI438" s="108" t="s">
        <v>59</v>
      </c>
      <c r="AJ438" s="111">
        <v>0</v>
      </c>
      <c r="AK438" s="111">
        <v>70</v>
      </c>
      <c r="AL438" s="111">
        <v>0</v>
      </c>
      <c r="AM438" s="79"/>
      <c r="AN438" s="79"/>
      <c r="AO438" s="18">
        <f t="shared" si="54"/>
        <v>7</v>
      </c>
      <c r="AP438" s="251">
        <f t="shared" ca="1" si="47"/>
        <v>72</v>
      </c>
      <c r="AQ438" s="18" t="str">
        <f t="shared" ca="1" si="48"/>
        <v>Y</v>
      </c>
      <c r="AR438" s="18" t="str">
        <f t="shared" si="53"/>
        <v>Y</v>
      </c>
      <c r="AS438" s="18"/>
      <c r="AT438" s="252" t="s">
        <v>1018</v>
      </c>
      <c r="AU438" s="18" t="s">
        <v>54</v>
      </c>
      <c r="AV438" s="252" t="s">
        <v>73</v>
      </c>
      <c r="AW438" s="18" t="str">
        <f t="shared" si="49"/>
        <v>MS+</v>
      </c>
      <c r="AX438" s="253">
        <f t="shared" si="50"/>
        <v>70</v>
      </c>
      <c r="AY438" s="258">
        <v>1</v>
      </c>
      <c r="AZ438" s="257">
        <v>70</v>
      </c>
    </row>
    <row r="439" spans="1:52" x14ac:dyDescent="0.25">
      <c r="A439" s="70">
        <v>2012</v>
      </c>
      <c r="B439" s="70">
        <v>3</v>
      </c>
      <c r="C439" s="71" t="s">
        <v>697</v>
      </c>
      <c r="D439" s="87" t="s">
        <v>1194</v>
      </c>
      <c r="E439" s="110" t="s">
        <v>1195</v>
      </c>
      <c r="F439" s="87" t="s">
        <v>135</v>
      </c>
      <c r="G439" s="86" t="s">
        <v>226</v>
      </c>
      <c r="H439" s="74">
        <v>40730</v>
      </c>
      <c r="I439" s="74">
        <v>40885</v>
      </c>
      <c r="J439" s="75">
        <v>40889</v>
      </c>
      <c r="K439" s="75">
        <v>40917</v>
      </c>
      <c r="L439" s="89">
        <v>40953</v>
      </c>
      <c r="M439" s="101">
        <v>40954</v>
      </c>
      <c r="N439" s="101">
        <v>41025</v>
      </c>
      <c r="O439" s="101">
        <v>41043</v>
      </c>
      <c r="P439" s="101">
        <v>41274</v>
      </c>
      <c r="Q439" s="109" t="s">
        <v>54</v>
      </c>
      <c r="R439" s="109" t="s">
        <v>54</v>
      </c>
      <c r="S439" s="105">
        <v>0</v>
      </c>
      <c r="T439" s="105">
        <v>8</v>
      </c>
      <c r="U439" s="81" t="s">
        <v>78</v>
      </c>
      <c r="V439" s="78">
        <v>1</v>
      </c>
      <c r="W439" s="78">
        <v>1</v>
      </c>
      <c r="X439" s="77" t="s">
        <v>56</v>
      </c>
      <c r="Y439" s="77"/>
      <c r="Z439" s="79" t="s">
        <v>57</v>
      </c>
      <c r="AA439" s="79" t="s">
        <v>57</v>
      </c>
      <c r="AB439" s="80" t="s">
        <v>56</v>
      </c>
      <c r="AC439" s="81" t="s">
        <v>771</v>
      </c>
      <c r="AD439" s="81" t="s">
        <v>149</v>
      </c>
      <c r="AE439" s="81" t="s">
        <v>1865</v>
      </c>
      <c r="AF439" s="77" t="s">
        <v>235</v>
      </c>
      <c r="AG439" s="82" t="s">
        <v>54</v>
      </c>
      <c r="AH439" s="83" t="s">
        <v>59</v>
      </c>
      <c r="AI439" s="83" t="s">
        <v>80</v>
      </c>
      <c r="AJ439" s="111">
        <v>30</v>
      </c>
      <c r="AK439" s="111">
        <v>50</v>
      </c>
      <c r="AL439" s="111">
        <v>0</v>
      </c>
      <c r="AM439" s="79"/>
      <c r="AN439" s="79"/>
      <c r="AO439" s="18">
        <f t="shared" si="54"/>
        <v>10</v>
      </c>
      <c r="AP439" s="251">
        <f t="shared" ca="1" si="47"/>
        <v>69</v>
      </c>
      <c r="AQ439" s="18" t="str">
        <f t="shared" ca="1" si="48"/>
        <v>Y</v>
      </c>
      <c r="AR439" s="18" t="str">
        <f t="shared" si="53"/>
        <v>Y</v>
      </c>
      <c r="AS439" s="18"/>
      <c r="AT439" s="252" t="s">
        <v>235</v>
      </c>
      <c r="AU439" s="18" t="s">
        <v>54</v>
      </c>
      <c r="AV439" s="252" t="s">
        <v>73</v>
      </c>
      <c r="AW439" s="18" t="str">
        <f t="shared" si="49"/>
        <v>MS+</v>
      </c>
      <c r="AX439" s="253">
        <f t="shared" si="50"/>
        <v>80</v>
      </c>
      <c r="AY439" s="258">
        <v>0</v>
      </c>
      <c r="AZ439" s="257">
        <v>0</v>
      </c>
    </row>
    <row r="440" spans="1:52" x14ac:dyDescent="0.25">
      <c r="A440" s="70">
        <v>2012</v>
      </c>
      <c r="B440" s="70">
        <v>3</v>
      </c>
      <c r="C440" s="71" t="s">
        <v>697</v>
      </c>
      <c r="D440" s="87" t="s">
        <v>1196</v>
      </c>
      <c r="E440" s="110" t="s">
        <v>1197</v>
      </c>
      <c r="F440" s="87" t="s">
        <v>52</v>
      </c>
      <c r="G440" s="86" t="s">
        <v>109</v>
      </c>
      <c r="H440" s="74">
        <v>40878</v>
      </c>
      <c r="I440" s="74">
        <v>40898</v>
      </c>
      <c r="J440" s="75">
        <v>40917</v>
      </c>
      <c r="K440" s="75">
        <v>40925</v>
      </c>
      <c r="L440" s="89">
        <v>40962</v>
      </c>
      <c r="M440" s="101">
        <v>40963</v>
      </c>
      <c r="N440" s="101">
        <v>41050</v>
      </c>
      <c r="O440" s="101">
        <v>41095</v>
      </c>
      <c r="P440" s="101">
        <v>41090</v>
      </c>
      <c r="Q440" s="109" t="s">
        <v>54</v>
      </c>
      <c r="R440" s="109" t="s">
        <v>100</v>
      </c>
      <c r="S440" s="80" t="s">
        <v>56</v>
      </c>
      <c r="T440" s="80" t="s">
        <v>56</v>
      </c>
      <c r="U440" s="106" t="s">
        <v>170</v>
      </c>
      <c r="V440" s="78">
        <v>1</v>
      </c>
      <c r="W440" s="78">
        <v>2</v>
      </c>
      <c r="X440" s="77" t="s">
        <v>56</v>
      </c>
      <c r="Y440" s="77"/>
      <c r="Z440" s="79" t="s">
        <v>57</v>
      </c>
      <c r="AA440" s="79" t="s">
        <v>57</v>
      </c>
      <c r="AB440" s="80" t="s">
        <v>56</v>
      </c>
      <c r="AC440" s="81" t="s">
        <v>683</v>
      </c>
      <c r="AD440" s="81" t="s">
        <v>59</v>
      </c>
      <c r="AE440" s="81" t="s">
        <v>10843</v>
      </c>
      <c r="AF440" s="77" t="s">
        <v>235</v>
      </c>
      <c r="AG440" s="82" t="s">
        <v>54</v>
      </c>
      <c r="AH440" s="82"/>
      <c r="AI440" s="82" t="s">
        <v>60</v>
      </c>
      <c r="AJ440" s="111">
        <v>0</v>
      </c>
      <c r="AK440" s="111">
        <v>15</v>
      </c>
      <c r="AL440" s="111">
        <v>0</v>
      </c>
      <c r="AM440" s="79"/>
      <c r="AN440" s="79"/>
      <c r="AO440" s="18">
        <f t="shared" si="54"/>
        <v>4</v>
      </c>
      <c r="AP440" s="251">
        <f t="shared" ca="1" si="47"/>
        <v>75</v>
      </c>
      <c r="AQ440" s="18" t="str">
        <f t="shared" ca="1" si="48"/>
        <v>Y</v>
      </c>
      <c r="AR440" s="252" t="s">
        <v>171</v>
      </c>
      <c r="AS440" s="18"/>
      <c r="AT440" s="252" t="s">
        <v>235</v>
      </c>
      <c r="AU440" s="252" t="s">
        <v>54</v>
      </c>
      <c r="AV440" s="252" t="s">
        <v>101</v>
      </c>
      <c r="AW440" s="18">
        <f t="shared" si="49"/>
        <v>0</v>
      </c>
      <c r="AX440" s="253">
        <f t="shared" si="50"/>
        <v>15</v>
      </c>
      <c r="AY440" s="258">
        <v>0</v>
      </c>
      <c r="AZ440" s="257">
        <v>0</v>
      </c>
    </row>
    <row r="441" spans="1:52" x14ac:dyDescent="0.25">
      <c r="A441" s="70">
        <v>2012</v>
      </c>
      <c r="B441" s="70">
        <v>3</v>
      </c>
      <c r="C441" s="71" t="s">
        <v>697</v>
      </c>
      <c r="D441" s="87" t="s">
        <v>1198</v>
      </c>
      <c r="E441" s="110" t="s">
        <v>1199</v>
      </c>
      <c r="F441" s="87" t="s">
        <v>52</v>
      </c>
      <c r="G441" s="86" t="s">
        <v>222</v>
      </c>
      <c r="H441" s="74">
        <v>40366</v>
      </c>
      <c r="I441" s="74">
        <v>40920</v>
      </c>
      <c r="J441" s="75">
        <v>40921</v>
      </c>
      <c r="K441" s="75">
        <v>40928</v>
      </c>
      <c r="L441" s="89">
        <v>40967</v>
      </c>
      <c r="M441" s="101">
        <v>41043</v>
      </c>
      <c r="N441" s="101">
        <v>41171</v>
      </c>
      <c r="O441" s="101">
        <v>41445</v>
      </c>
      <c r="P441" s="101">
        <v>41455</v>
      </c>
      <c r="Q441" s="109" t="s">
        <v>54</v>
      </c>
      <c r="R441" s="109" t="s">
        <v>54</v>
      </c>
      <c r="S441" s="105">
        <v>0</v>
      </c>
      <c r="T441" s="105">
        <v>10</v>
      </c>
      <c r="U441" s="77" t="s">
        <v>55</v>
      </c>
      <c r="V441" s="78">
        <v>1</v>
      </c>
      <c r="W441" s="78">
        <v>1</v>
      </c>
      <c r="X441" s="77" t="s">
        <v>56</v>
      </c>
      <c r="Y441" s="77"/>
      <c r="Z441" s="79" t="s">
        <v>57</v>
      </c>
      <c r="AA441" s="79" t="s">
        <v>57</v>
      </c>
      <c r="AB441" s="81" t="s">
        <v>54</v>
      </c>
      <c r="AC441" s="81" t="s">
        <v>996</v>
      </c>
      <c r="AD441" s="81" t="s">
        <v>149</v>
      </c>
      <c r="AE441" s="81" t="s">
        <v>1865</v>
      </c>
      <c r="AF441" s="77" t="s">
        <v>1018</v>
      </c>
      <c r="AG441" s="82" t="s">
        <v>54</v>
      </c>
      <c r="AH441" s="83" t="s">
        <v>80</v>
      </c>
      <c r="AI441" s="83" t="s">
        <v>80</v>
      </c>
      <c r="AJ441" s="111">
        <v>0</v>
      </c>
      <c r="AK441" s="111">
        <v>100</v>
      </c>
      <c r="AL441" s="111">
        <v>0</v>
      </c>
      <c r="AM441" s="79"/>
      <c r="AN441" s="79"/>
      <c r="AO441" s="18">
        <f t="shared" si="54"/>
        <v>16</v>
      </c>
      <c r="AP441" s="251">
        <f t="shared" ca="1" si="47"/>
        <v>63</v>
      </c>
      <c r="AQ441" s="18" t="str">
        <f t="shared" ca="1" si="48"/>
        <v>Y</v>
      </c>
      <c r="AR441" s="18" t="str">
        <f t="shared" ref="AR441:AR451" si="55">IF(AH441="","N","Y")</f>
        <v>Y</v>
      </c>
      <c r="AS441" s="18"/>
      <c r="AT441" s="252" t="s">
        <v>1018</v>
      </c>
      <c r="AU441" s="18" t="s">
        <v>54</v>
      </c>
      <c r="AV441" s="252" t="s">
        <v>73</v>
      </c>
      <c r="AW441" s="18" t="str">
        <f t="shared" si="49"/>
        <v>MS+</v>
      </c>
      <c r="AX441" s="253">
        <f t="shared" si="50"/>
        <v>100</v>
      </c>
      <c r="AY441" s="258">
        <v>0</v>
      </c>
      <c r="AZ441" s="257">
        <v>0</v>
      </c>
    </row>
    <row r="442" spans="1:52" x14ac:dyDescent="0.25">
      <c r="A442" s="70">
        <v>2012</v>
      </c>
      <c r="B442" s="70">
        <v>3</v>
      </c>
      <c r="C442" s="71" t="s">
        <v>697</v>
      </c>
      <c r="D442" s="107" t="s">
        <v>1200</v>
      </c>
      <c r="E442" s="110" t="s">
        <v>1201</v>
      </c>
      <c r="F442" s="87" t="s">
        <v>64</v>
      </c>
      <c r="G442" s="86" t="s">
        <v>152</v>
      </c>
      <c r="H442" s="74">
        <v>40602</v>
      </c>
      <c r="I442" s="74">
        <v>40855</v>
      </c>
      <c r="J442" s="75">
        <v>40925</v>
      </c>
      <c r="K442" s="75">
        <v>40932</v>
      </c>
      <c r="L442" s="89">
        <v>40969</v>
      </c>
      <c r="M442" s="101">
        <v>41054</v>
      </c>
      <c r="N442" s="101">
        <v>41242</v>
      </c>
      <c r="O442" s="101">
        <v>41248</v>
      </c>
      <c r="P442" s="101">
        <v>41363</v>
      </c>
      <c r="Q442" s="109" t="s">
        <v>54</v>
      </c>
      <c r="R442" s="109" t="s">
        <v>54</v>
      </c>
      <c r="S442" s="105">
        <v>0</v>
      </c>
      <c r="T442" s="105">
        <v>9</v>
      </c>
      <c r="U442" s="77" t="s">
        <v>66</v>
      </c>
      <c r="V442" s="78">
        <v>1</v>
      </c>
      <c r="W442" s="78">
        <v>1</v>
      </c>
      <c r="X442" s="77" t="s">
        <v>56</v>
      </c>
      <c r="Y442" s="77"/>
      <c r="Z442" s="79" t="s">
        <v>57</v>
      </c>
      <c r="AA442" s="79" t="s">
        <v>57</v>
      </c>
      <c r="AB442" s="80" t="s">
        <v>56</v>
      </c>
      <c r="AC442" s="81"/>
      <c r="AD442" s="81" t="s">
        <v>57</v>
      </c>
      <c r="AE442" s="81" t="s">
        <v>1865</v>
      </c>
      <c r="AF442" s="77" t="s">
        <v>1018</v>
      </c>
      <c r="AG442" s="82" t="s">
        <v>54</v>
      </c>
      <c r="AH442" s="83" t="s">
        <v>59</v>
      </c>
      <c r="AI442" s="83" t="s">
        <v>80</v>
      </c>
      <c r="AJ442" s="111">
        <v>300.75187970000002</v>
      </c>
      <c r="AK442" s="111">
        <v>0</v>
      </c>
      <c r="AL442" s="111">
        <v>0</v>
      </c>
      <c r="AM442" s="79"/>
      <c r="AN442" s="79"/>
      <c r="AO442" s="18">
        <f t="shared" si="54"/>
        <v>12</v>
      </c>
      <c r="AP442" s="251">
        <f t="shared" ca="1" si="47"/>
        <v>66</v>
      </c>
      <c r="AQ442" s="18" t="str">
        <f t="shared" ca="1" si="48"/>
        <v>Y</v>
      </c>
      <c r="AR442" s="18" t="str">
        <f t="shared" si="55"/>
        <v>Y</v>
      </c>
      <c r="AS442" s="18"/>
      <c r="AT442" s="252" t="s">
        <v>1018</v>
      </c>
      <c r="AU442" s="18" t="s">
        <v>54</v>
      </c>
      <c r="AV442" s="252" t="s">
        <v>73</v>
      </c>
      <c r="AW442" s="18" t="str">
        <f t="shared" si="49"/>
        <v>MS+</v>
      </c>
      <c r="AX442" s="253">
        <f t="shared" si="50"/>
        <v>300.75187970000002</v>
      </c>
      <c r="AY442" s="258">
        <v>1</v>
      </c>
      <c r="AZ442" s="257">
        <v>300.75200000000001</v>
      </c>
    </row>
    <row r="443" spans="1:52" x14ac:dyDescent="0.25">
      <c r="A443" s="70">
        <v>2012</v>
      </c>
      <c r="B443" s="70">
        <v>3</v>
      </c>
      <c r="C443" s="71" t="s">
        <v>697</v>
      </c>
      <c r="D443" s="87" t="s">
        <v>1202</v>
      </c>
      <c r="E443" s="110" t="s">
        <v>1203</v>
      </c>
      <c r="F443" s="87" t="s">
        <v>130</v>
      </c>
      <c r="G443" s="86" t="s">
        <v>559</v>
      </c>
      <c r="H443" s="74">
        <v>40743</v>
      </c>
      <c r="I443" s="74">
        <v>40799</v>
      </c>
      <c r="J443" s="75">
        <v>40809</v>
      </c>
      <c r="K443" s="75">
        <v>40815</v>
      </c>
      <c r="L443" s="89">
        <v>40974</v>
      </c>
      <c r="M443" s="101">
        <v>40982</v>
      </c>
      <c r="N443" s="101">
        <v>40998</v>
      </c>
      <c r="O443" s="101">
        <v>41029</v>
      </c>
      <c r="P443" s="101">
        <v>41090</v>
      </c>
      <c r="Q443" s="109" t="s">
        <v>54</v>
      </c>
      <c r="R443" s="109" t="s">
        <v>54</v>
      </c>
      <c r="S443" s="105">
        <v>0</v>
      </c>
      <c r="T443" s="105">
        <v>10</v>
      </c>
      <c r="U443" s="77" t="s">
        <v>546</v>
      </c>
      <c r="V443" s="78">
        <v>1</v>
      </c>
      <c r="W443" s="78">
        <v>1</v>
      </c>
      <c r="X443" s="77" t="s">
        <v>56</v>
      </c>
      <c r="Y443" s="77"/>
      <c r="Z443" s="79" t="s">
        <v>54</v>
      </c>
      <c r="AA443" s="79" t="s">
        <v>57</v>
      </c>
      <c r="AB443" s="80" t="s">
        <v>56</v>
      </c>
      <c r="AC443" s="81"/>
      <c r="AD443" s="81" t="s">
        <v>57</v>
      </c>
      <c r="AE443" s="81" t="s">
        <v>1865</v>
      </c>
      <c r="AF443" s="77" t="s">
        <v>235</v>
      </c>
      <c r="AG443" s="82" t="s">
        <v>54</v>
      </c>
      <c r="AH443" s="83" t="s">
        <v>80</v>
      </c>
      <c r="AI443" s="83" t="s">
        <v>80</v>
      </c>
      <c r="AJ443" s="111">
        <v>0</v>
      </c>
      <c r="AK443" s="111">
        <v>0</v>
      </c>
      <c r="AL443" s="111">
        <v>40</v>
      </c>
      <c r="AM443" s="79"/>
      <c r="AN443" s="79"/>
      <c r="AO443" s="18">
        <f t="shared" si="54"/>
        <v>3</v>
      </c>
      <c r="AP443" s="251">
        <f t="shared" ca="1" si="47"/>
        <v>75</v>
      </c>
      <c r="AQ443" s="18" t="str">
        <f t="shared" ca="1" si="48"/>
        <v>Y</v>
      </c>
      <c r="AR443" s="18" t="str">
        <f t="shared" si="55"/>
        <v>Y</v>
      </c>
      <c r="AS443" s="18"/>
      <c r="AT443" s="252" t="s">
        <v>235</v>
      </c>
      <c r="AU443" s="18" t="s">
        <v>54</v>
      </c>
      <c r="AV443" s="252" t="s">
        <v>73</v>
      </c>
      <c r="AW443" s="18" t="str">
        <f t="shared" si="49"/>
        <v>MS+</v>
      </c>
      <c r="AX443" s="253">
        <f t="shared" si="50"/>
        <v>40</v>
      </c>
      <c r="AY443" s="258"/>
      <c r="AZ443" s="257"/>
    </row>
    <row r="444" spans="1:52" x14ac:dyDescent="0.25">
      <c r="A444" s="70">
        <v>2012</v>
      </c>
      <c r="B444" s="70">
        <v>3</v>
      </c>
      <c r="C444" s="71" t="s">
        <v>697</v>
      </c>
      <c r="D444" s="87" t="s">
        <v>1204</v>
      </c>
      <c r="E444" s="110" t="s">
        <v>1205</v>
      </c>
      <c r="F444" s="87" t="s">
        <v>64</v>
      </c>
      <c r="G444" s="86" t="s">
        <v>115</v>
      </c>
      <c r="H444" s="74">
        <v>40722</v>
      </c>
      <c r="I444" s="74">
        <v>40885</v>
      </c>
      <c r="J444" s="75">
        <v>40889</v>
      </c>
      <c r="K444" s="75">
        <v>40939</v>
      </c>
      <c r="L444" s="89">
        <v>40974</v>
      </c>
      <c r="M444" s="101">
        <v>41044</v>
      </c>
      <c r="N444" s="101">
        <v>41060</v>
      </c>
      <c r="O444" s="101">
        <v>41065</v>
      </c>
      <c r="P444" s="101">
        <v>41363</v>
      </c>
      <c r="Q444" s="109" t="s">
        <v>54</v>
      </c>
      <c r="R444" s="109" t="s">
        <v>54</v>
      </c>
      <c r="S444" s="105">
        <v>0</v>
      </c>
      <c r="T444" s="105">
        <v>11</v>
      </c>
      <c r="U444" s="77" t="s">
        <v>66</v>
      </c>
      <c r="V444" s="78">
        <v>1</v>
      </c>
      <c r="W444" s="78">
        <v>1</v>
      </c>
      <c r="X444" s="77" t="s">
        <v>56</v>
      </c>
      <c r="Y444" s="81" t="s">
        <v>213</v>
      </c>
      <c r="Z444" s="79" t="s">
        <v>57</v>
      </c>
      <c r="AA444" s="79" t="s">
        <v>57</v>
      </c>
      <c r="AB444" s="80" t="s">
        <v>56</v>
      </c>
      <c r="AC444" s="81"/>
      <c r="AD444" s="81" t="s">
        <v>57</v>
      </c>
      <c r="AE444" s="81" t="s">
        <v>1865</v>
      </c>
      <c r="AF444" s="77" t="s">
        <v>235</v>
      </c>
      <c r="AG444" s="82" t="s">
        <v>54</v>
      </c>
      <c r="AH444" s="83" t="s">
        <v>80</v>
      </c>
      <c r="AI444" s="83" t="s">
        <v>80</v>
      </c>
      <c r="AJ444" s="111">
        <v>350</v>
      </c>
      <c r="AK444" s="111">
        <v>0</v>
      </c>
      <c r="AL444" s="111">
        <v>0</v>
      </c>
      <c r="AM444" s="79"/>
      <c r="AN444" s="79"/>
      <c r="AO444" s="18">
        <f t="shared" si="54"/>
        <v>12</v>
      </c>
      <c r="AP444" s="251">
        <f t="shared" ca="1" si="47"/>
        <v>66</v>
      </c>
      <c r="AQ444" s="18" t="str">
        <f t="shared" ca="1" si="48"/>
        <v>Y</v>
      </c>
      <c r="AR444" s="18" t="str">
        <f t="shared" si="55"/>
        <v>Y</v>
      </c>
      <c r="AS444" s="18"/>
      <c r="AT444" s="252" t="s">
        <v>235</v>
      </c>
      <c r="AU444" s="18" t="s">
        <v>54</v>
      </c>
      <c r="AV444" s="252" t="s">
        <v>73</v>
      </c>
      <c r="AW444" s="18" t="str">
        <f t="shared" si="49"/>
        <v>MS+</v>
      </c>
      <c r="AX444" s="253">
        <f t="shared" si="50"/>
        <v>350</v>
      </c>
      <c r="AY444" s="258">
        <v>0.22</v>
      </c>
      <c r="AZ444" s="257">
        <v>77</v>
      </c>
    </row>
    <row r="445" spans="1:52" x14ac:dyDescent="0.25">
      <c r="A445" s="70">
        <v>2012</v>
      </c>
      <c r="B445" s="70">
        <v>3</v>
      </c>
      <c r="C445" s="71" t="s">
        <v>697</v>
      </c>
      <c r="D445" s="107" t="s">
        <v>1206</v>
      </c>
      <c r="E445" s="110" t="s">
        <v>1207</v>
      </c>
      <c r="F445" s="87" t="s">
        <v>64</v>
      </c>
      <c r="G445" s="86" t="s">
        <v>152</v>
      </c>
      <c r="H445" s="74">
        <v>40822</v>
      </c>
      <c r="I445" s="74">
        <v>40892</v>
      </c>
      <c r="J445" s="75">
        <v>40919</v>
      </c>
      <c r="K445" s="75">
        <v>40938</v>
      </c>
      <c r="L445" s="89">
        <v>40981</v>
      </c>
      <c r="M445" s="101">
        <v>41124</v>
      </c>
      <c r="N445" s="101">
        <v>41269</v>
      </c>
      <c r="O445" s="101">
        <v>41271</v>
      </c>
      <c r="P445" s="101">
        <v>41607</v>
      </c>
      <c r="Q445" s="109" t="s">
        <v>54</v>
      </c>
      <c r="R445" s="109" t="s">
        <v>54</v>
      </c>
      <c r="S445" s="105">
        <v>0</v>
      </c>
      <c r="T445" s="105">
        <v>5</v>
      </c>
      <c r="U445" s="77" t="s">
        <v>66</v>
      </c>
      <c r="V445" s="78">
        <v>1</v>
      </c>
      <c r="W445" s="78">
        <v>1</v>
      </c>
      <c r="X445" s="77" t="s">
        <v>56</v>
      </c>
      <c r="Y445" s="77"/>
      <c r="Z445" s="79" t="s">
        <v>57</v>
      </c>
      <c r="AA445" s="79" t="s">
        <v>57</v>
      </c>
      <c r="AB445" s="80" t="s">
        <v>56</v>
      </c>
      <c r="AC445" s="81" t="s">
        <v>913</v>
      </c>
      <c r="AD445" s="81" t="s">
        <v>106</v>
      </c>
      <c r="AE445" s="81" t="s">
        <v>1865</v>
      </c>
      <c r="AF445" s="77" t="s">
        <v>1018</v>
      </c>
      <c r="AG445" s="82" t="s">
        <v>54</v>
      </c>
      <c r="AH445" s="108" t="s">
        <v>80</v>
      </c>
      <c r="AI445" s="108" t="s">
        <v>80</v>
      </c>
      <c r="AJ445" s="111">
        <v>300.75187970000002</v>
      </c>
      <c r="AK445" s="111">
        <v>0</v>
      </c>
      <c r="AL445" s="111">
        <v>0</v>
      </c>
      <c r="AM445" s="79"/>
      <c r="AN445" s="79"/>
      <c r="AO445" s="18">
        <f t="shared" si="54"/>
        <v>20</v>
      </c>
      <c r="AP445" s="251">
        <f t="shared" ca="1" si="47"/>
        <v>58</v>
      </c>
      <c r="AQ445" s="18" t="str">
        <f t="shared" ca="1" si="48"/>
        <v>Y</v>
      </c>
      <c r="AR445" s="18" t="str">
        <f t="shared" si="55"/>
        <v>Y</v>
      </c>
      <c r="AS445" s="18"/>
      <c r="AT445" s="252" t="s">
        <v>1018</v>
      </c>
      <c r="AU445" s="18" t="s">
        <v>54</v>
      </c>
      <c r="AV445" s="252" t="s">
        <v>73</v>
      </c>
      <c r="AW445" s="18" t="str">
        <f t="shared" si="49"/>
        <v>MS+</v>
      </c>
      <c r="AX445" s="253">
        <f t="shared" si="50"/>
        <v>300.75187970000002</v>
      </c>
      <c r="AY445" s="258">
        <v>0</v>
      </c>
      <c r="AZ445" s="257">
        <v>0</v>
      </c>
    </row>
    <row r="446" spans="1:52" x14ac:dyDescent="0.25">
      <c r="A446" s="70">
        <v>2012</v>
      </c>
      <c r="B446" s="70">
        <v>3</v>
      </c>
      <c r="C446" s="71" t="s">
        <v>697</v>
      </c>
      <c r="D446" s="107" t="s">
        <v>1208</v>
      </c>
      <c r="E446" s="110" t="s">
        <v>1209</v>
      </c>
      <c r="F446" s="87" t="s">
        <v>52</v>
      </c>
      <c r="G446" s="86" t="s">
        <v>155</v>
      </c>
      <c r="H446" s="74">
        <v>40721</v>
      </c>
      <c r="I446" s="74">
        <v>40927</v>
      </c>
      <c r="J446" s="75">
        <v>40931</v>
      </c>
      <c r="K446" s="75">
        <v>40942</v>
      </c>
      <c r="L446" s="89">
        <v>40983</v>
      </c>
      <c r="M446" s="101">
        <v>41001</v>
      </c>
      <c r="N446" s="101">
        <v>41019</v>
      </c>
      <c r="O446" s="101">
        <v>41031</v>
      </c>
      <c r="P446" s="101">
        <v>41455</v>
      </c>
      <c r="Q446" s="109" t="s">
        <v>54</v>
      </c>
      <c r="R446" s="109" t="s">
        <v>54</v>
      </c>
      <c r="S446" s="105">
        <v>0</v>
      </c>
      <c r="T446" s="105">
        <v>7</v>
      </c>
      <c r="U446" s="77" t="s">
        <v>55</v>
      </c>
      <c r="V446" s="78">
        <v>1</v>
      </c>
      <c r="W446" s="78">
        <v>1</v>
      </c>
      <c r="X446" s="77" t="s">
        <v>56</v>
      </c>
      <c r="Y446" s="77"/>
      <c r="Z446" s="79" t="s">
        <v>57</v>
      </c>
      <c r="AA446" s="79" t="s">
        <v>57</v>
      </c>
      <c r="AB446" s="81" t="s">
        <v>54</v>
      </c>
      <c r="AC446" s="83" t="s">
        <v>1210</v>
      </c>
      <c r="AD446" s="81" t="s">
        <v>72</v>
      </c>
      <c r="AE446" s="81" t="s">
        <v>1865</v>
      </c>
      <c r="AF446" s="77" t="s">
        <v>235</v>
      </c>
      <c r="AG446" s="82" t="s">
        <v>54</v>
      </c>
      <c r="AH446" s="83" t="s">
        <v>80</v>
      </c>
      <c r="AI446" s="83" t="s">
        <v>80</v>
      </c>
      <c r="AJ446" s="111">
        <v>0</v>
      </c>
      <c r="AK446" s="111">
        <v>100</v>
      </c>
      <c r="AL446" s="111">
        <v>0</v>
      </c>
      <c r="AM446" s="79"/>
      <c r="AN446" s="79"/>
      <c r="AO446" s="18">
        <f t="shared" si="54"/>
        <v>15</v>
      </c>
      <c r="AP446" s="251">
        <f t="shared" ca="1" si="47"/>
        <v>63</v>
      </c>
      <c r="AQ446" s="18" t="str">
        <f t="shared" ca="1" si="48"/>
        <v>Y</v>
      </c>
      <c r="AR446" s="18" t="str">
        <f t="shared" si="55"/>
        <v>Y</v>
      </c>
      <c r="AS446" s="18"/>
      <c r="AT446" s="252" t="s">
        <v>235</v>
      </c>
      <c r="AU446" s="18" t="s">
        <v>54</v>
      </c>
      <c r="AV446" s="252" t="s">
        <v>73</v>
      </c>
      <c r="AW446" s="18" t="str">
        <f t="shared" si="49"/>
        <v>MS+</v>
      </c>
      <c r="AX446" s="253">
        <f t="shared" si="50"/>
        <v>100</v>
      </c>
      <c r="AY446" s="258">
        <v>0</v>
      </c>
      <c r="AZ446" s="257">
        <v>0</v>
      </c>
    </row>
    <row r="447" spans="1:52" x14ac:dyDescent="0.25">
      <c r="A447" s="70">
        <v>2012</v>
      </c>
      <c r="B447" s="70">
        <v>3</v>
      </c>
      <c r="C447" s="71" t="s">
        <v>697</v>
      </c>
      <c r="D447" s="87" t="s">
        <v>1211</v>
      </c>
      <c r="E447" s="110" t="s">
        <v>1212</v>
      </c>
      <c r="F447" s="87" t="s">
        <v>52</v>
      </c>
      <c r="G447" s="86" t="s">
        <v>159</v>
      </c>
      <c r="H447" s="74">
        <v>40857</v>
      </c>
      <c r="I447" s="74">
        <v>40918</v>
      </c>
      <c r="J447" s="75">
        <v>40934</v>
      </c>
      <c r="K447" s="75">
        <v>40938</v>
      </c>
      <c r="L447" s="89">
        <v>40983</v>
      </c>
      <c r="M447" s="101">
        <v>40994</v>
      </c>
      <c r="N447" s="101">
        <v>41036</v>
      </c>
      <c r="O447" s="101">
        <v>41054</v>
      </c>
      <c r="P447" s="101">
        <v>41274</v>
      </c>
      <c r="Q447" s="109" t="s">
        <v>54</v>
      </c>
      <c r="R447" s="109" t="s">
        <v>54</v>
      </c>
      <c r="S447" s="105">
        <v>0</v>
      </c>
      <c r="T447" s="105">
        <v>6</v>
      </c>
      <c r="U447" s="77" t="s">
        <v>55</v>
      </c>
      <c r="V447" s="78">
        <v>1</v>
      </c>
      <c r="W447" s="78">
        <v>1</v>
      </c>
      <c r="X447" s="77" t="s">
        <v>56</v>
      </c>
      <c r="Y447" s="77"/>
      <c r="Z447" s="79" t="s">
        <v>57</v>
      </c>
      <c r="AA447" s="79" t="s">
        <v>57</v>
      </c>
      <c r="AB447" s="81" t="s">
        <v>54</v>
      </c>
      <c r="AC447" s="81" t="s">
        <v>823</v>
      </c>
      <c r="AD447" s="81" t="s">
        <v>149</v>
      </c>
      <c r="AE447" s="81" t="s">
        <v>1865</v>
      </c>
      <c r="AF447" s="77" t="s">
        <v>235</v>
      </c>
      <c r="AG447" s="82" t="s">
        <v>54</v>
      </c>
      <c r="AH447" s="83" t="s">
        <v>59</v>
      </c>
      <c r="AI447" s="83" t="s">
        <v>80</v>
      </c>
      <c r="AJ447" s="111">
        <v>0</v>
      </c>
      <c r="AK447" s="111">
        <v>110</v>
      </c>
      <c r="AL447" s="111">
        <v>0</v>
      </c>
      <c r="AM447" s="79"/>
      <c r="AN447" s="79"/>
      <c r="AO447" s="18">
        <f t="shared" si="54"/>
        <v>9</v>
      </c>
      <c r="AP447" s="251">
        <f t="shared" ca="1" si="47"/>
        <v>69</v>
      </c>
      <c r="AQ447" s="18" t="str">
        <f t="shared" ca="1" si="48"/>
        <v>Y</v>
      </c>
      <c r="AR447" s="18" t="str">
        <f t="shared" si="55"/>
        <v>Y</v>
      </c>
      <c r="AS447" s="18"/>
      <c r="AT447" s="252" t="s">
        <v>235</v>
      </c>
      <c r="AU447" s="18" t="s">
        <v>54</v>
      </c>
      <c r="AV447" s="252" t="s">
        <v>73</v>
      </c>
      <c r="AW447" s="18" t="str">
        <f t="shared" si="49"/>
        <v>MS+</v>
      </c>
      <c r="AX447" s="253">
        <f t="shared" si="50"/>
        <v>110</v>
      </c>
      <c r="AY447" s="258">
        <v>0</v>
      </c>
      <c r="AZ447" s="257">
        <v>0</v>
      </c>
    </row>
    <row r="448" spans="1:52" x14ac:dyDescent="0.25">
      <c r="A448" s="70">
        <v>2012</v>
      </c>
      <c r="B448" s="70">
        <v>3</v>
      </c>
      <c r="C448" s="71" t="s">
        <v>697</v>
      </c>
      <c r="D448" s="87" t="s">
        <v>1213</v>
      </c>
      <c r="E448" s="72" t="s">
        <v>1214</v>
      </c>
      <c r="F448" s="87" t="s">
        <v>52</v>
      </c>
      <c r="G448" s="86" t="s">
        <v>1215</v>
      </c>
      <c r="H448" s="74">
        <v>40844</v>
      </c>
      <c r="I448" s="74">
        <v>40883</v>
      </c>
      <c r="J448" s="75">
        <v>40897</v>
      </c>
      <c r="K448" s="75">
        <v>40955</v>
      </c>
      <c r="L448" s="89">
        <v>40984</v>
      </c>
      <c r="M448" s="74">
        <v>41009</v>
      </c>
      <c r="N448" s="74">
        <v>41009</v>
      </c>
      <c r="O448" s="74">
        <v>41170</v>
      </c>
      <c r="P448" s="74">
        <v>41182</v>
      </c>
      <c r="Q448" s="73" t="s">
        <v>54</v>
      </c>
      <c r="R448" s="73" t="s">
        <v>54</v>
      </c>
      <c r="S448" s="105" t="s">
        <v>56</v>
      </c>
      <c r="T448" s="105">
        <v>7</v>
      </c>
      <c r="U448" s="83" t="s">
        <v>1216</v>
      </c>
      <c r="V448" s="78">
        <v>1</v>
      </c>
      <c r="W448" s="78">
        <v>1</v>
      </c>
      <c r="X448" s="77" t="s">
        <v>56</v>
      </c>
      <c r="Y448" s="77"/>
      <c r="Z448" s="79" t="s">
        <v>57</v>
      </c>
      <c r="AA448" s="79" t="s">
        <v>57</v>
      </c>
      <c r="AB448" s="105" t="s">
        <v>56</v>
      </c>
      <c r="AC448" s="77" t="s">
        <v>759</v>
      </c>
      <c r="AD448" s="77" t="s">
        <v>149</v>
      </c>
      <c r="AE448" s="81" t="s">
        <v>1865</v>
      </c>
      <c r="AF448" s="77" t="s">
        <v>1018</v>
      </c>
      <c r="AG448" s="73" t="s">
        <v>54</v>
      </c>
      <c r="AH448" s="83" t="s">
        <v>80</v>
      </c>
      <c r="AI448" s="83" t="s">
        <v>80</v>
      </c>
      <c r="AJ448" s="113">
        <v>0</v>
      </c>
      <c r="AK448" s="113">
        <v>0</v>
      </c>
      <c r="AL448" s="113">
        <v>35</v>
      </c>
      <c r="AM448" s="79"/>
      <c r="AN448" s="79"/>
      <c r="AO448" s="18">
        <f t="shared" si="54"/>
        <v>6</v>
      </c>
      <c r="AP448" s="251">
        <f t="shared" ca="1" si="47"/>
        <v>72</v>
      </c>
      <c r="AQ448" s="18" t="str">
        <f t="shared" ca="1" si="48"/>
        <v>Y</v>
      </c>
      <c r="AR448" s="18" t="str">
        <f t="shared" si="55"/>
        <v>Y</v>
      </c>
      <c r="AS448" s="18"/>
      <c r="AT448" s="252" t="s">
        <v>1018</v>
      </c>
      <c r="AU448" s="18" t="s">
        <v>54</v>
      </c>
      <c r="AV448" s="252" t="s">
        <v>73</v>
      </c>
      <c r="AW448" s="18" t="str">
        <f t="shared" si="49"/>
        <v>MS+</v>
      </c>
      <c r="AX448" s="253">
        <f t="shared" si="50"/>
        <v>35</v>
      </c>
      <c r="AY448" s="258"/>
      <c r="AZ448" s="257"/>
    </row>
    <row r="449" spans="1:52" x14ac:dyDescent="0.25">
      <c r="A449" s="70">
        <v>2012</v>
      </c>
      <c r="B449" s="70">
        <v>3</v>
      </c>
      <c r="C449" s="71" t="s">
        <v>697</v>
      </c>
      <c r="D449" s="87" t="s">
        <v>1217</v>
      </c>
      <c r="E449" s="110" t="s">
        <v>1218</v>
      </c>
      <c r="F449" s="87" t="s">
        <v>52</v>
      </c>
      <c r="G449" s="86" t="s">
        <v>184</v>
      </c>
      <c r="H449" s="74">
        <v>40850</v>
      </c>
      <c r="I449" s="74">
        <v>40917</v>
      </c>
      <c r="J449" s="75">
        <v>40925</v>
      </c>
      <c r="K449" s="75">
        <v>40931</v>
      </c>
      <c r="L449" s="89">
        <v>40988</v>
      </c>
      <c r="M449" s="101">
        <v>40994</v>
      </c>
      <c r="N449" s="101">
        <v>41079</v>
      </c>
      <c r="O449" s="74">
        <v>41086</v>
      </c>
      <c r="P449" s="74">
        <v>41363</v>
      </c>
      <c r="Q449" s="109" t="s">
        <v>54</v>
      </c>
      <c r="R449" s="109" t="s">
        <v>54</v>
      </c>
      <c r="S449" s="105">
        <v>0</v>
      </c>
      <c r="T449" s="105">
        <v>7</v>
      </c>
      <c r="U449" s="77" t="s">
        <v>55</v>
      </c>
      <c r="V449" s="78">
        <v>1</v>
      </c>
      <c r="W449" s="78">
        <v>1</v>
      </c>
      <c r="X449" s="77" t="s">
        <v>56</v>
      </c>
      <c r="Y449" s="77"/>
      <c r="Z449" s="79" t="s">
        <v>57</v>
      </c>
      <c r="AA449" s="79" t="s">
        <v>57</v>
      </c>
      <c r="AB449" s="80" t="s">
        <v>56</v>
      </c>
      <c r="AC449" s="81" t="s">
        <v>1219</v>
      </c>
      <c r="AD449" s="81" t="s">
        <v>72</v>
      </c>
      <c r="AE449" s="81" t="s">
        <v>1865</v>
      </c>
      <c r="AF449" s="83" t="s">
        <v>1220</v>
      </c>
      <c r="AG449" s="82" t="s">
        <v>54</v>
      </c>
      <c r="AH449" s="83" t="s">
        <v>59</v>
      </c>
      <c r="AI449" s="83" t="s">
        <v>59</v>
      </c>
      <c r="AJ449" s="111">
        <v>0</v>
      </c>
      <c r="AK449" s="111">
        <v>40</v>
      </c>
      <c r="AL449" s="111">
        <v>0</v>
      </c>
      <c r="AM449" s="79"/>
      <c r="AN449" s="79"/>
      <c r="AO449" s="18">
        <f t="shared" si="54"/>
        <v>12</v>
      </c>
      <c r="AP449" s="251">
        <f t="shared" ca="1" si="47"/>
        <v>66</v>
      </c>
      <c r="AQ449" s="18" t="str">
        <f t="shared" ca="1" si="48"/>
        <v>Y</v>
      </c>
      <c r="AR449" s="18" t="str">
        <f t="shared" si="55"/>
        <v>Y</v>
      </c>
      <c r="AS449" s="18"/>
      <c r="AT449" s="252" t="s">
        <v>1220</v>
      </c>
      <c r="AU449" s="18" t="s">
        <v>54</v>
      </c>
      <c r="AV449" s="252" t="s">
        <v>73</v>
      </c>
      <c r="AW449" s="18" t="str">
        <f t="shared" si="49"/>
        <v>MS+</v>
      </c>
      <c r="AX449" s="253">
        <f t="shared" si="50"/>
        <v>40</v>
      </c>
      <c r="AY449" s="258">
        <v>0.1424</v>
      </c>
      <c r="AZ449" s="257">
        <v>5.6959999999999997</v>
      </c>
    </row>
    <row r="450" spans="1:52" x14ac:dyDescent="0.25">
      <c r="A450" s="70">
        <v>2012</v>
      </c>
      <c r="B450" s="70">
        <v>3</v>
      </c>
      <c r="C450" s="71" t="s">
        <v>697</v>
      </c>
      <c r="D450" s="87" t="s">
        <v>1221</v>
      </c>
      <c r="E450" s="110" t="s">
        <v>1222</v>
      </c>
      <c r="F450" s="87" t="s">
        <v>64</v>
      </c>
      <c r="G450" s="86" t="s">
        <v>115</v>
      </c>
      <c r="H450" s="74">
        <v>40745</v>
      </c>
      <c r="I450" s="74">
        <v>40856</v>
      </c>
      <c r="J450" s="75">
        <v>40865</v>
      </c>
      <c r="K450" s="75">
        <v>40952</v>
      </c>
      <c r="L450" s="89">
        <v>40990</v>
      </c>
      <c r="M450" s="101">
        <v>41012</v>
      </c>
      <c r="N450" s="101">
        <v>41024</v>
      </c>
      <c r="O450" s="74">
        <v>41033</v>
      </c>
      <c r="P450" s="74">
        <v>41364</v>
      </c>
      <c r="Q450" s="109" t="s">
        <v>54</v>
      </c>
      <c r="R450" s="109" t="s">
        <v>54</v>
      </c>
      <c r="S450" s="105">
        <v>0</v>
      </c>
      <c r="T450" s="105">
        <v>12</v>
      </c>
      <c r="U450" s="77" t="s">
        <v>66</v>
      </c>
      <c r="V450" s="78">
        <v>1</v>
      </c>
      <c r="W450" s="78">
        <v>1</v>
      </c>
      <c r="X450" s="77" t="s">
        <v>56</v>
      </c>
      <c r="Y450" s="81" t="s">
        <v>213</v>
      </c>
      <c r="Z450" s="79" t="s">
        <v>57</v>
      </c>
      <c r="AA450" s="79" t="s">
        <v>57</v>
      </c>
      <c r="AB450" s="80" t="s">
        <v>56</v>
      </c>
      <c r="AC450" s="81"/>
      <c r="AD450" s="81" t="s">
        <v>57</v>
      </c>
      <c r="AE450" s="81" t="s">
        <v>1865</v>
      </c>
      <c r="AF450" s="77" t="s">
        <v>235</v>
      </c>
      <c r="AG450" s="82" t="s">
        <v>54</v>
      </c>
      <c r="AH450" s="83" t="s">
        <v>59</v>
      </c>
      <c r="AI450" s="83" t="s">
        <v>59</v>
      </c>
      <c r="AJ450" s="111">
        <v>500</v>
      </c>
      <c r="AK450" s="111">
        <v>0</v>
      </c>
      <c r="AL450" s="111">
        <v>0</v>
      </c>
      <c r="AM450" s="79"/>
      <c r="AN450" s="79"/>
      <c r="AO450" s="18">
        <f t="shared" si="54"/>
        <v>12</v>
      </c>
      <c r="AP450" s="251">
        <f t="shared" ref="AP450:AP513" ca="1" si="56">(YEAR(NOW())-YEAR(P450))*12+MONTH(NOW())-MONTH(P450)</f>
        <v>66</v>
      </c>
      <c r="AQ450" s="18" t="str">
        <f t="shared" ref="AQ450:AQ513" ca="1" si="57">IF(AP450&gt;12,"Y","N")</f>
        <v>Y</v>
      </c>
      <c r="AR450" s="18" t="str">
        <f t="shared" si="55"/>
        <v>Y</v>
      </c>
      <c r="AS450" s="18"/>
      <c r="AT450" s="252" t="s">
        <v>235</v>
      </c>
      <c r="AU450" s="18" t="s">
        <v>54</v>
      </c>
      <c r="AV450" s="252" t="s">
        <v>73</v>
      </c>
      <c r="AW450" s="18" t="str">
        <f t="shared" ref="AW450:AW513" si="58">+IF(OR(AI450="S",AI450="MS",AI450="HS"),"MS+",0)</f>
        <v>MS+</v>
      </c>
      <c r="AX450" s="253">
        <f t="shared" ref="AX450:AX513" si="59">AJ450+AK450+AL450</f>
        <v>500</v>
      </c>
      <c r="AY450" s="258">
        <v>0.19750000000000001</v>
      </c>
      <c r="AZ450" s="257">
        <v>98.75</v>
      </c>
    </row>
    <row r="451" spans="1:52" x14ac:dyDescent="0.25">
      <c r="A451" s="70">
        <v>2012</v>
      </c>
      <c r="B451" s="70">
        <v>3</v>
      </c>
      <c r="C451" s="71" t="s">
        <v>697</v>
      </c>
      <c r="D451" s="107" t="s">
        <v>1223</v>
      </c>
      <c r="E451" s="110" t="s">
        <v>1224</v>
      </c>
      <c r="F451" s="87" t="s">
        <v>69</v>
      </c>
      <c r="G451" s="86" t="s">
        <v>126</v>
      </c>
      <c r="H451" s="74">
        <v>40725</v>
      </c>
      <c r="I451" s="74">
        <v>40918</v>
      </c>
      <c r="J451" s="75">
        <v>40926</v>
      </c>
      <c r="K451" s="75">
        <v>40960</v>
      </c>
      <c r="L451" s="89">
        <v>40990</v>
      </c>
      <c r="M451" s="101">
        <v>41040</v>
      </c>
      <c r="N451" s="101">
        <v>41130</v>
      </c>
      <c r="O451" s="74">
        <v>41264</v>
      </c>
      <c r="P451" s="74">
        <v>41486</v>
      </c>
      <c r="Q451" s="109" t="s">
        <v>54</v>
      </c>
      <c r="R451" s="109" t="s">
        <v>54</v>
      </c>
      <c r="S451" s="105">
        <v>0</v>
      </c>
      <c r="T451" s="105">
        <v>7</v>
      </c>
      <c r="U451" s="81" t="s">
        <v>78</v>
      </c>
      <c r="V451" s="78">
        <v>1</v>
      </c>
      <c r="W451" s="78">
        <v>1</v>
      </c>
      <c r="X451" s="77" t="s">
        <v>56</v>
      </c>
      <c r="Y451" s="77"/>
      <c r="Z451" s="79" t="s">
        <v>57</v>
      </c>
      <c r="AA451" s="79" t="s">
        <v>57</v>
      </c>
      <c r="AB451" s="80" t="s">
        <v>56</v>
      </c>
      <c r="AC451" s="81" t="s">
        <v>901</v>
      </c>
      <c r="AD451" s="81" t="s">
        <v>106</v>
      </c>
      <c r="AE451" s="81" t="s">
        <v>1865</v>
      </c>
      <c r="AF451" s="77" t="s">
        <v>1018</v>
      </c>
      <c r="AG451" s="82" t="s">
        <v>54</v>
      </c>
      <c r="AH451" s="83" t="s">
        <v>80</v>
      </c>
      <c r="AI451" s="108" t="s">
        <v>80</v>
      </c>
      <c r="AJ451" s="111">
        <v>100</v>
      </c>
      <c r="AK451" s="111">
        <v>100</v>
      </c>
      <c r="AL451" s="111">
        <v>0</v>
      </c>
      <c r="AM451" s="79"/>
      <c r="AN451" s="79"/>
      <c r="AO451" s="18">
        <f t="shared" si="54"/>
        <v>16</v>
      </c>
      <c r="AP451" s="251">
        <f t="shared" ca="1" si="56"/>
        <v>62</v>
      </c>
      <c r="AQ451" s="18" t="str">
        <f t="shared" ca="1" si="57"/>
        <v>Y</v>
      </c>
      <c r="AR451" s="18" t="str">
        <f t="shared" si="55"/>
        <v>Y</v>
      </c>
      <c r="AS451" s="18"/>
      <c r="AT451" s="252" t="s">
        <v>1018</v>
      </c>
      <c r="AU451" s="18" t="s">
        <v>54</v>
      </c>
      <c r="AV451" s="252" t="s">
        <v>73</v>
      </c>
      <c r="AW451" s="18" t="str">
        <f t="shared" si="58"/>
        <v>MS+</v>
      </c>
      <c r="AX451" s="253">
        <f t="shared" si="59"/>
        <v>200</v>
      </c>
      <c r="AY451" s="258">
        <v>0.56999999999999995</v>
      </c>
      <c r="AZ451" s="257">
        <v>114</v>
      </c>
    </row>
    <row r="452" spans="1:52" x14ac:dyDescent="0.25">
      <c r="A452" s="70">
        <v>2012</v>
      </c>
      <c r="B452" s="70">
        <v>3</v>
      </c>
      <c r="C452" s="71" t="s">
        <v>697</v>
      </c>
      <c r="D452" s="87" t="s">
        <v>1225</v>
      </c>
      <c r="E452" s="110" t="s">
        <v>1226</v>
      </c>
      <c r="F452" s="87" t="s">
        <v>64</v>
      </c>
      <c r="G452" s="86" t="s">
        <v>152</v>
      </c>
      <c r="H452" s="74">
        <v>40821</v>
      </c>
      <c r="I452" s="74">
        <v>40917</v>
      </c>
      <c r="J452" s="75">
        <v>40947</v>
      </c>
      <c r="K452" s="75">
        <v>40948</v>
      </c>
      <c r="L452" s="89">
        <v>40990</v>
      </c>
      <c r="M452" s="101" t="s">
        <v>213</v>
      </c>
      <c r="N452" s="101" t="s">
        <v>213</v>
      </c>
      <c r="O452" s="89"/>
      <c r="P452" s="74">
        <v>41542</v>
      </c>
      <c r="Q452" s="109" t="s">
        <v>54</v>
      </c>
      <c r="R452" s="109" t="s">
        <v>54</v>
      </c>
      <c r="S452" s="105">
        <v>0</v>
      </c>
      <c r="T452" s="105">
        <v>6</v>
      </c>
      <c r="U452" s="77" t="s">
        <v>66</v>
      </c>
      <c r="V452" s="78">
        <v>1</v>
      </c>
      <c r="W452" s="78">
        <v>0</v>
      </c>
      <c r="X452" s="77" t="s">
        <v>56</v>
      </c>
      <c r="Y452" s="77"/>
      <c r="Z452" s="79" t="s">
        <v>57</v>
      </c>
      <c r="AA452" s="79" t="s">
        <v>57</v>
      </c>
      <c r="AB452" s="80"/>
      <c r="AC452" s="81"/>
      <c r="AD452" s="81" t="s">
        <v>57</v>
      </c>
      <c r="AE452" s="81" t="s">
        <v>1865</v>
      </c>
      <c r="AF452" s="77" t="s">
        <v>1220</v>
      </c>
      <c r="AG452" s="82" t="s">
        <v>213</v>
      </c>
      <c r="AH452" s="82"/>
      <c r="AI452" s="82"/>
      <c r="AJ452" s="111">
        <v>300.75187970000002</v>
      </c>
      <c r="AK452" s="111">
        <v>0</v>
      </c>
      <c r="AL452" s="111">
        <v>0</v>
      </c>
      <c r="AM452" s="79"/>
      <c r="AN452" s="79"/>
      <c r="AO452" s="18">
        <f t="shared" si="54"/>
        <v>18</v>
      </c>
      <c r="AP452" s="251">
        <f t="shared" ca="1" si="56"/>
        <v>60</v>
      </c>
      <c r="AQ452" s="18" t="str">
        <f t="shared" ca="1" si="57"/>
        <v>Y</v>
      </c>
      <c r="AR452" s="252" t="s">
        <v>171</v>
      </c>
      <c r="AS452" s="18"/>
      <c r="AT452" s="252" t="s">
        <v>1220</v>
      </c>
      <c r="AU452" s="252" t="s">
        <v>171</v>
      </c>
      <c r="AV452" s="252" t="s">
        <v>215</v>
      </c>
      <c r="AW452" s="18">
        <f t="shared" si="58"/>
        <v>0</v>
      </c>
      <c r="AX452" s="253">
        <f t="shared" si="59"/>
        <v>300.75187970000002</v>
      </c>
      <c r="AY452" s="258">
        <v>0.33250000000000002</v>
      </c>
      <c r="AZ452" s="257">
        <v>100</v>
      </c>
    </row>
    <row r="453" spans="1:52" x14ac:dyDescent="0.25">
      <c r="A453" s="70">
        <v>2012</v>
      </c>
      <c r="B453" s="70">
        <v>3</v>
      </c>
      <c r="C453" s="71" t="s">
        <v>697</v>
      </c>
      <c r="D453" s="87" t="s">
        <v>1227</v>
      </c>
      <c r="E453" s="110" t="s">
        <v>1228</v>
      </c>
      <c r="F453" s="87" t="s">
        <v>135</v>
      </c>
      <c r="G453" s="86" t="s">
        <v>298</v>
      </c>
      <c r="H453" s="74">
        <v>40554</v>
      </c>
      <c r="I453" s="74">
        <v>40897</v>
      </c>
      <c r="J453" s="75">
        <v>40931</v>
      </c>
      <c r="K453" s="75">
        <v>40949</v>
      </c>
      <c r="L453" s="89">
        <v>40995</v>
      </c>
      <c r="M453" s="101">
        <v>41005</v>
      </c>
      <c r="N453" s="101">
        <v>41072</v>
      </c>
      <c r="O453" s="74">
        <v>41079</v>
      </c>
      <c r="P453" s="74">
        <v>41455</v>
      </c>
      <c r="Q453" s="109" t="s">
        <v>54</v>
      </c>
      <c r="R453" s="109" t="s">
        <v>54</v>
      </c>
      <c r="S453" s="105">
        <v>0</v>
      </c>
      <c r="T453" s="105">
        <v>8</v>
      </c>
      <c r="U453" s="81" t="s">
        <v>66</v>
      </c>
      <c r="V453" s="78">
        <v>1</v>
      </c>
      <c r="W453" s="78">
        <v>1</v>
      </c>
      <c r="X453" s="77" t="s">
        <v>56</v>
      </c>
      <c r="Y453" s="77"/>
      <c r="Z453" s="79" t="s">
        <v>57</v>
      </c>
      <c r="AA453" s="79" t="s">
        <v>57</v>
      </c>
      <c r="AB453" s="80"/>
      <c r="AC453" s="81" t="s">
        <v>739</v>
      </c>
      <c r="AD453" s="81" t="s">
        <v>149</v>
      </c>
      <c r="AE453" s="81" t="s">
        <v>1865</v>
      </c>
      <c r="AF453" s="77" t="s">
        <v>235</v>
      </c>
      <c r="AG453" s="82" t="s">
        <v>54</v>
      </c>
      <c r="AH453" s="83" t="s">
        <v>59</v>
      </c>
      <c r="AI453" s="83" t="s">
        <v>59</v>
      </c>
      <c r="AJ453" s="111">
        <v>600</v>
      </c>
      <c r="AK453" s="111">
        <v>0</v>
      </c>
      <c r="AL453" s="111">
        <v>0</v>
      </c>
      <c r="AM453" s="79"/>
      <c r="AN453" s="79"/>
      <c r="AO453" s="18">
        <f t="shared" si="54"/>
        <v>15</v>
      </c>
      <c r="AP453" s="251">
        <f t="shared" ca="1" si="56"/>
        <v>63</v>
      </c>
      <c r="AQ453" s="18" t="str">
        <f t="shared" ca="1" si="57"/>
        <v>Y</v>
      </c>
      <c r="AR453" s="18" t="str">
        <f t="shared" ref="AR453:AR484" si="60">IF(AH453="","N","Y")</f>
        <v>Y</v>
      </c>
      <c r="AS453" s="18"/>
      <c r="AT453" s="252" t="s">
        <v>235</v>
      </c>
      <c r="AU453" s="18" t="s">
        <v>54</v>
      </c>
      <c r="AV453" s="252" t="s">
        <v>73</v>
      </c>
      <c r="AW453" s="18" t="str">
        <f t="shared" si="58"/>
        <v>MS+</v>
      </c>
      <c r="AX453" s="253">
        <f t="shared" si="59"/>
        <v>600</v>
      </c>
      <c r="AY453" s="258">
        <v>0.748</v>
      </c>
      <c r="AZ453" s="257">
        <v>448.8</v>
      </c>
    </row>
    <row r="454" spans="1:52" x14ac:dyDescent="0.25">
      <c r="A454" s="70">
        <v>2012</v>
      </c>
      <c r="B454" s="70">
        <v>3</v>
      </c>
      <c r="C454" s="71" t="s">
        <v>697</v>
      </c>
      <c r="D454" s="87" t="s">
        <v>1229</v>
      </c>
      <c r="E454" s="110" t="s">
        <v>1230</v>
      </c>
      <c r="F454" s="87" t="s">
        <v>52</v>
      </c>
      <c r="G454" s="86" t="s">
        <v>345</v>
      </c>
      <c r="H454" s="74">
        <v>40679</v>
      </c>
      <c r="I454" s="74">
        <v>40897</v>
      </c>
      <c r="J454" s="75">
        <v>40918</v>
      </c>
      <c r="K454" s="75">
        <v>40942</v>
      </c>
      <c r="L454" s="89">
        <v>40995</v>
      </c>
      <c r="M454" s="101">
        <v>41019</v>
      </c>
      <c r="N454" s="101">
        <v>41080</v>
      </c>
      <c r="O454" s="74">
        <v>41222</v>
      </c>
      <c r="P454" s="74">
        <v>41274</v>
      </c>
      <c r="Q454" s="109" t="s">
        <v>54</v>
      </c>
      <c r="R454" s="109" t="s">
        <v>54</v>
      </c>
      <c r="S454" s="105">
        <v>0</v>
      </c>
      <c r="T454" s="105">
        <v>8</v>
      </c>
      <c r="U454" s="81" t="s">
        <v>66</v>
      </c>
      <c r="V454" s="78">
        <v>1</v>
      </c>
      <c r="W454" s="78">
        <v>1</v>
      </c>
      <c r="X454" s="77" t="s">
        <v>56</v>
      </c>
      <c r="Y454" s="77"/>
      <c r="Z454" s="79" t="s">
        <v>57</v>
      </c>
      <c r="AA454" s="79" t="s">
        <v>54</v>
      </c>
      <c r="AB454" s="80" t="s">
        <v>56</v>
      </c>
      <c r="AC454" s="81" t="s">
        <v>1231</v>
      </c>
      <c r="AD454" s="81" t="s">
        <v>72</v>
      </c>
      <c r="AE454" s="81" t="s">
        <v>1865</v>
      </c>
      <c r="AF454" s="77" t="s">
        <v>1018</v>
      </c>
      <c r="AG454" s="82" t="s">
        <v>54</v>
      </c>
      <c r="AH454" s="83" t="s">
        <v>80</v>
      </c>
      <c r="AI454" s="83" t="s">
        <v>80</v>
      </c>
      <c r="AJ454" s="111">
        <v>20</v>
      </c>
      <c r="AK454" s="111">
        <v>0</v>
      </c>
      <c r="AL454" s="111">
        <v>0</v>
      </c>
      <c r="AM454" s="79"/>
      <c r="AN454" s="79"/>
      <c r="AO454" s="18">
        <f t="shared" si="54"/>
        <v>9</v>
      </c>
      <c r="AP454" s="251">
        <f t="shared" ca="1" si="56"/>
        <v>69</v>
      </c>
      <c r="AQ454" s="18" t="str">
        <f t="shared" ca="1" si="57"/>
        <v>Y</v>
      </c>
      <c r="AR454" s="18" t="str">
        <f t="shared" si="60"/>
        <v>Y</v>
      </c>
      <c r="AS454" s="18"/>
      <c r="AT454" s="252" t="s">
        <v>1018</v>
      </c>
      <c r="AU454" s="18" t="s">
        <v>54</v>
      </c>
      <c r="AV454" s="252" t="s">
        <v>73</v>
      </c>
      <c r="AW454" s="18" t="str">
        <f t="shared" si="58"/>
        <v>MS+</v>
      </c>
      <c r="AX454" s="253">
        <f t="shared" si="59"/>
        <v>20</v>
      </c>
      <c r="AY454" s="258">
        <v>0</v>
      </c>
      <c r="AZ454" s="257">
        <v>0</v>
      </c>
    </row>
    <row r="455" spans="1:52" x14ac:dyDescent="0.25">
      <c r="A455" s="70">
        <v>2012</v>
      </c>
      <c r="B455" s="70">
        <v>3</v>
      </c>
      <c r="C455" s="71" t="s">
        <v>697</v>
      </c>
      <c r="D455" s="87" t="s">
        <v>1232</v>
      </c>
      <c r="E455" s="110" t="s">
        <v>1233</v>
      </c>
      <c r="F455" s="87" t="s">
        <v>52</v>
      </c>
      <c r="G455" s="86" t="s">
        <v>345</v>
      </c>
      <c r="H455" s="74">
        <v>40863</v>
      </c>
      <c r="I455" s="74">
        <v>40897</v>
      </c>
      <c r="J455" s="75">
        <v>40917</v>
      </c>
      <c r="K455" s="75">
        <v>40945</v>
      </c>
      <c r="L455" s="89">
        <v>40995</v>
      </c>
      <c r="M455" s="101">
        <v>41019</v>
      </c>
      <c r="N455" s="101">
        <v>41082</v>
      </c>
      <c r="O455" s="74">
        <v>41298</v>
      </c>
      <c r="P455" s="74">
        <v>41274</v>
      </c>
      <c r="Q455" s="109" t="s">
        <v>54</v>
      </c>
      <c r="R455" s="109" t="s">
        <v>54</v>
      </c>
      <c r="S455" s="105">
        <v>0</v>
      </c>
      <c r="T455" s="105">
        <v>8</v>
      </c>
      <c r="U455" s="81" t="s">
        <v>66</v>
      </c>
      <c r="V455" s="78">
        <v>1</v>
      </c>
      <c r="W455" s="78">
        <v>1</v>
      </c>
      <c r="X455" s="77" t="s">
        <v>56</v>
      </c>
      <c r="Y455" s="77"/>
      <c r="Z455" s="79" t="s">
        <v>57</v>
      </c>
      <c r="AA455" s="79" t="s">
        <v>54</v>
      </c>
      <c r="AB455" s="80" t="s">
        <v>56</v>
      </c>
      <c r="AC455" s="81" t="s">
        <v>1234</v>
      </c>
      <c r="AD455" s="81" t="s">
        <v>72</v>
      </c>
      <c r="AE455" s="81" t="s">
        <v>1865</v>
      </c>
      <c r="AF455" s="77" t="s">
        <v>1018</v>
      </c>
      <c r="AG455" s="82" t="s">
        <v>54</v>
      </c>
      <c r="AH455" s="83" t="s">
        <v>59</v>
      </c>
      <c r="AI455" s="83" t="s">
        <v>59</v>
      </c>
      <c r="AJ455" s="111">
        <v>15</v>
      </c>
      <c r="AK455" s="111">
        <v>0</v>
      </c>
      <c r="AL455" s="111">
        <v>0</v>
      </c>
      <c r="AM455" s="79"/>
      <c r="AN455" s="79"/>
      <c r="AO455" s="18">
        <f t="shared" si="54"/>
        <v>9</v>
      </c>
      <c r="AP455" s="251">
        <f t="shared" ca="1" si="56"/>
        <v>69</v>
      </c>
      <c r="AQ455" s="18" t="str">
        <f t="shared" ca="1" si="57"/>
        <v>Y</v>
      </c>
      <c r="AR455" s="18" t="str">
        <f t="shared" si="60"/>
        <v>Y</v>
      </c>
      <c r="AS455" s="18"/>
      <c r="AT455" s="252" t="s">
        <v>1018</v>
      </c>
      <c r="AU455" s="18" t="s">
        <v>54</v>
      </c>
      <c r="AV455" s="252" t="s">
        <v>73</v>
      </c>
      <c r="AW455" s="18" t="str">
        <f t="shared" si="58"/>
        <v>MS+</v>
      </c>
      <c r="AX455" s="253">
        <f t="shared" si="59"/>
        <v>15</v>
      </c>
      <c r="AY455" s="258">
        <v>0</v>
      </c>
      <c r="AZ455" s="257">
        <v>0</v>
      </c>
    </row>
    <row r="456" spans="1:52" x14ac:dyDescent="0.25">
      <c r="A456" s="70">
        <v>2012</v>
      </c>
      <c r="B456" s="70">
        <v>3</v>
      </c>
      <c r="C456" s="71" t="s">
        <v>697</v>
      </c>
      <c r="D456" s="107" t="s">
        <v>1235</v>
      </c>
      <c r="E456" s="110" t="s">
        <v>1236</v>
      </c>
      <c r="F456" s="87" t="s">
        <v>52</v>
      </c>
      <c r="G456" s="86" t="s">
        <v>562</v>
      </c>
      <c r="H456" s="74">
        <v>40848</v>
      </c>
      <c r="I456" s="74">
        <v>40925</v>
      </c>
      <c r="J456" s="75">
        <v>40935</v>
      </c>
      <c r="K456" s="75">
        <v>40954</v>
      </c>
      <c r="L456" s="89">
        <v>40997</v>
      </c>
      <c r="M456" s="101">
        <v>41022</v>
      </c>
      <c r="N456" s="101">
        <v>41096</v>
      </c>
      <c r="O456" s="101">
        <v>41128</v>
      </c>
      <c r="P456" s="101">
        <v>41363</v>
      </c>
      <c r="Q456" s="109" t="s">
        <v>54</v>
      </c>
      <c r="R456" s="109" t="s">
        <v>54</v>
      </c>
      <c r="S456" s="105">
        <v>0</v>
      </c>
      <c r="T456" s="105">
        <v>8</v>
      </c>
      <c r="U456" s="81" t="s">
        <v>55</v>
      </c>
      <c r="V456" s="78">
        <v>1</v>
      </c>
      <c r="W456" s="78">
        <v>1</v>
      </c>
      <c r="X456" s="77" t="s">
        <v>56</v>
      </c>
      <c r="Y456" s="77"/>
      <c r="Z456" s="79" t="s">
        <v>57</v>
      </c>
      <c r="AA456" s="79" t="s">
        <v>54</v>
      </c>
      <c r="AB456" s="80" t="s">
        <v>56</v>
      </c>
      <c r="AC456" s="81">
        <v>152</v>
      </c>
      <c r="AD456" s="81" t="s">
        <v>72</v>
      </c>
      <c r="AE456" s="81" t="s">
        <v>1865</v>
      </c>
      <c r="AF456" s="77" t="s">
        <v>1018</v>
      </c>
      <c r="AG456" s="82" t="s">
        <v>54</v>
      </c>
      <c r="AH456" s="83" t="s">
        <v>59</v>
      </c>
      <c r="AI456" s="83" t="s">
        <v>59</v>
      </c>
      <c r="AJ456" s="111">
        <v>0</v>
      </c>
      <c r="AK456" s="111">
        <v>4.2</v>
      </c>
      <c r="AL456" s="111">
        <v>0</v>
      </c>
      <c r="AM456" s="79"/>
      <c r="AN456" s="79"/>
      <c r="AO456" s="18">
        <f t="shared" si="54"/>
        <v>12</v>
      </c>
      <c r="AP456" s="251">
        <f t="shared" ca="1" si="56"/>
        <v>66</v>
      </c>
      <c r="AQ456" s="18" t="str">
        <f t="shared" ca="1" si="57"/>
        <v>Y</v>
      </c>
      <c r="AR456" s="18" t="str">
        <f t="shared" si="60"/>
        <v>Y</v>
      </c>
      <c r="AS456" s="18"/>
      <c r="AT456" s="252" t="s">
        <v>1018</v>
      </c>
      <c r="AU456" s="18" t="s">
        <v>54</v>
      </c>
      <c r="AV456" s="252" t="s">
        <v>73</v>
      </c>
      <c r="AW456" s="18" t="str">
        <f t="shared" si="58"/>
        <v>MS+</v>
      </c>
      <c r="AX456" s="253">
        <f t="shared" si="59"/>
        <v>4.2</v>
      </c>
      <c r="AY456" s="258">
        <v>0</v>
      </c>
      <c r="AZ456" s="257">
        <v>0</v>
      </c>
    </row>
    <row r="457" spans="1:52" x14ac:dyDescent="0.25">
      <c r="A457" s="70">
        <v>2012</v>
      </c>
      <c r="B457" s="70">
        <v>3</v>
      </c>
      <c r="C457" s="71" t="s">
        <v>697</v>
      </c>
      <c r="D457" s="87" t="s">
        <v>1237</v>
      </c>
      <c r="E457" s="110" t="s">
        <v>1238</v>
      </c>
      <c r="F457" s="87" t="s">
        <v>52</v>
      </c>
      <c r="G457" s="86" t="s">
        <v>783</v>
      </c>
      <c r="H457" s="74">
        <v>40620</v>
      </c>
      <c r="I457" s="74">
        <v>40833</v>
      </c>
      <c r="J457" s="75">
        <v>40883</v>
      </c>
      <c r="K457" s="75">
        <v>40952</v>
      </c>
      <c r="L457" s="89">
        <v>40997</v>
      </c>
      <c r="M457" s="101">
        <v>41380</v>
      </c>
      <c r="N457" s="101">
        <v>41453</v>
      </c>
      <c r="O457" s="101">
        <v>41491</v>
      </c>
      <c r="P457" s="101">
        <v>41820</v>
      </c>
      <c r="Q457" s="109" t="s">
        <v>54</v>
      </c>
      <c r="R457" s="109" t="s">
        <v>54</v>
      </c>
      <c r="S457" s="105">
        <v>10</v>
      </c>
      <c r="T457" s="105">
        <v>9</v>
      </c>
      <c r="U457" s="81" t="s">
        <v>55</v>
      </c>
      <c r="V457" s="78">
        <v>1</v>
      </c>
      <c r="W457" s="78">
        <v>1</v>
      </c>
      <c r="X457" s="77" t="s">
        <v>56</v>
      </c>
      <c r="Y457" s="81" t="s">
        <v>213</v>
      </c>
      <c r="Z457" s="79" t="s">
        <v>57</v>
      </c>
      <c r="AA457" s="79" t="s">
        <v>57</v>
      </c>
      <c r="AB457" s="80" t="s">
        <v>56</v>
      </c>
      <c r="AC457" s="81">
        <v>211</v>
      </c>
      <c r="AD457" s="81" t="s">
        <v>72</v>
      </c>
      <c r="AE457" s="81" t="s">
        <v>1865</v>
      </c>
      <c r="AF457" s="77" t="s">
        <v>1220</v>
      </c>
      <c r="AG457" s="82" t="s">
        <v>54</v>
      </c>
      <c r="AH457" s="77" t="s">
        <v>80</v>
      </c>
      <c r="AI457" s="77" t="s">
        <v>80</v>
      </c>
      <c r="AJ457" s="111">
        <v>0</v>
      </c>
      <c r="AK457" s="111">
        <v>75</v>
      </c>
      <c r="AL457" s="111">
        <v>0</v>
      </c>
      <c r="AM457" s="79"/>
      <c r="AN457" s="79"/>
      <c r="AO457" s="18">
        <f t="shared" si="54"/>
        <v>27</v>
      </c>
      <c r="AP457" s="251">
        <f t="shared" ca="1" si="56"/>
        <v>51</v>
      </c>
      <c r="AQ457" s="18" t="str">
        <f t="shared" ca="1" si="57"/>
        <v>Y</v>
      </c>
      <c r="AR457" s="18" t="str">
        <f t="shared" si="60"/>
        <v>Y</v>
      </c>
      <c r="AS457" s="18"/>
      <c r="AT457" s="252" t="s">
        <v>1220</v>
      </c>
      <c r="AU457" s="18" t="s">
        <v>54</v>
      </c>
      <c r="AV457" s="252" t="s">
        <v>73</v>
      </c>
      <c r="AW457" s="18" t="str">
        <f t="shared" si="58"/>
        <v>MS+</v>
      </c>
      <c r="AX457" s="253">
        <f t="shared" si="59"/>
        <v>75</v>
      </c>
      <c r="AY457" s="258">
        <v>0</v>
      </c>
      <c r="AZ457" s="257">
        <v>0</v>
      </c>
    </row>
    <row r="458" spans="1:52" x14ac:dyDescent="0.25">
      <c r="A458" s="114">
        <v>2012</v>
      </c>
      <c r="B458" s="114">
        <v>4</v>
      </c>
      <c r="C458" s="114" t="s">
        <v>1239</v>
      </c>
      <c r="D458" s="115" t="s">
        <v>1240</v>
      </c>
      <c r="E458" s="116" t="s">
        <v>1241</v>
      </c>
      <c r="F458" s="115" t="s">
        <v>69</v>
      </c>
      <c r="G458" s="117" t="s">
        <v>1242</v>
      </c>
      <c r="H458" s="118">
        <v>40869</v>
      </c>
      <c r="I458" s="118">
        <v>40934</v>
      </c>
      <c r="J458" s="119">
        <v>40949</v>
      </c>
      <c r="K458" s="119">
        <v>40953</v>
      </c>
      <c r="L458" s="120">
        <v>41025</v>
      </c>
      <c r="M458" s="118">
        <v>41033</v>
      </c>
      <c r="N458" s="118">
        <v>41072</v>
      </c>
      <c r="O458" s="118">
        <v>41114</v>
      </c>
      <c r="P458" s="118">
        <v>41639</v>
      </c>
      <c r="Q458" s="121" t="s">
        <v>54</v>
      </c>
      <c r="R458" s="121" t="s">
        <v>54</v>
      </c>
      <c r="S458" s="114">
        <v>0</v>
      </c>
      <c r="T458" s="114">
        <v>5</v>
      </c>
      <c r="U458" s="122" t="s">
        <v>55</v>
      </c>
      <c r="V458" s="123">
        <v>1</v>
      </c>
      <c r="W458" s="123">
        <v>1</v>
      </c>
      <c r="X458" s="114" t="s">
        <v>56</v>
      </c>
      <c r="Y458" s="114"/>
      <c r="Z458" s="124" t="s">
        <v>54</v>
      </c>
      <c r="AA458" s="124" t="s">
        <v>54</v>
      </c>
      <c r="AB458" s="125" t="s">
        <v>56</v>
      </c>
      <c r="AC458" s="114" t="s">
        <v>1243</v>
      </c>
      <c r="AD458" s="126" t="s">
        <v>72</v>
      </c>
      <c r="AE458" s="126" t="s">
        <v>1865</v>
      </c>
      <c r="AF458" s="126" t="s">
        <v>1018</v>
      </c>
      <c r="AG458" s="126" t="s">
        <v>54</v>
      </c>
      <c r="AH458" s="126" t="s">
        <v>59</v>
      </c>
      <c r="AI458" s="126" t="s">
        <v>59</v>
      </c>
      <c r="AJ458" s="127">
        <v>0</v>
      </c>
      <c r="AK458" s="128">
        <v>2</v>
      </c>
      <c r="AL458" s="127">
        <v>0</v>
      </c>
      <c r="AM458" s="124" t="s">
        <v>171</v>
      </c>
      <c r="AN458" s="124"/>
      <c r="AO458" s="18">
        <f t="shared" si="54"/>
        <v>20</v>
      </c>
      <c r="AP458" s="251">
        <f t="shared" ca="1" si="56"/>
        <v>57</v>
      </c>
      <c r="AQ458" s="18" t="str">
        <f t="shared" ca="1" si="57"/>
        <v>Y</v>
      </c>
      <c r="AR458" s="18" t="str">
        <f t="shared" si="60"/>
        <v>Y</v>
      </c>
      <c r="AS458" s="18"/>
      <c r="AT458" s="252" t="s">
        <v>1018</v>
      </c>
      <c r="AU458" s="18" t="s">
        <v>54</v>
      </c>
      <c r="AV458" s="252" t="s">
        <v>73</v>
      </c>
      <c r="AW458" s="18" t="str">
        <f t="shared" si="58"/>
        <v>MS+</v>
      </c>
      <c r="AX458" s="253">
        <f t="shared" si="59"/>
        <v>2</v>
      </c>
      <c r="AY458" s="258">
        <v>0</v>
      </c>
      <c r="AZ458" s="257">
        <v>0</v>
      </c>
    </row>
    <row r="459" spans="1:52" x14ac:dyDescent="0.25">
      <c r="A459" s="114">
        <v>2012</v>
      </c>
      <c r="B459" s="114">
        <v>4</v>
      </c>
      <c r="C459" s="114" t="s">
        <v>1239</v>
      </c>
      <c r="D459" s="115" t="s">
        <v>1244</v>
      </c>
      <c r="E459" s="116" t="s">
        <v>1245</v>
      </c>
      <c r="F459" s="115" t="s">
        <v>135</v>
      </c>
      <c r="G459" s="117" t="s">
        <v>999</v>
      </c>
      <c r="H459" s="118">
        <v>40889</v>
      </c>
      <c r="I459" s="118">
        <v>40946</v>
      </c>
      <c r="J459" s="119">
        <v>40966</v>
      </c>
      <c r="K459" s="119">
        <v>40988</v>
      </c>
      <c r="L459" s="120">
        <v>41032</v>
      </c>
      <c r="M459" s="118">
        <v>41040</v>
      </c>
      <c r="N459" s="118">
        <v>41044</v>
      </c>
      <c r="O459" s="118">
        <v>41066</v>
      </c>
      <c r="P459" s="118">
        <v>41060</v>
      </c>
      <c r="Q459" s="121" t="s">
        <v>54</v>
      </c>
      <c r="R459" s="121" t="s">
        <v>54</v>
      </c>
      <c r="S459" s="114">
        <v>0</v>
      </c>
      <c r="T459" s="114">
        <v>14</v>
      </c>
      <c r="U459" s="122" t="s">
        <v>546</v>
      </c>
      <c r="V459" s="123">
        <v>1</v>
      </c>
      <c r="W459" s="123">
        <v>1</v>
      </c>
      <c r="X459" s="114" t="s">
        <v>56</v>
      </c>
      <c r="Y459" s="114"/>
      <c r="Z459" s="124" t="s">
        <v>54</v>
      </c>
      <c r="AA459" s="124" t="s">
        <v>57</v>
      </c>
      <c r="AB459" s="125" t="s">
        <v>56</v>
      </c>
      <c r="AC459" s="122" t="s">
        <v>1000</v>
      </c>
      <c r="AD459" s="126" t="s">
        <v>149</v>
      </c>
      <c r="AE459" s="126" t="s">
        <v>1865</v>
      </c>
      <c r="AF459" s="126" t="s">
        <v>235</v>
      </c>
      <c r="AG459" s="126" t="s">
        <v>54</v>
      </c>
      <c r="AH459" s="126" t="s">
        <v>80</v>
      </c>
      <c r="AI459" s="126" t="s">
        <v>80</v>
      </c>
      <c r="AJ459" s="127">
        <v>0</v>
      </c>
      <c r="AK459" s="128">
        <v>0</v>
      </c>
      <c r="AL459" s="127">
        <v>23</v>
      </c>
      <c r="AM459" s="124" t="s">
        <v>1246</v>
      </c>
      <c r="AN459" s="124"/>
      <c r="AO459" s="18">
        <f t="shared" si="54"/>
        <v>0</v>
      </c>
      <c r="AP459" s="251">
        <f t="shared" ca="1" si="56"/>
        <v>76</v>
      </c>
      <c r="AQ459" s="18" t="str">
        <f t="shared" ca="1" si="57"/>
        <v>Y</v>
      </c>
      <c r="AR459" s="18" t="str">
        <f t="shared" si="60"/>
        <v>Y</v>
      </c>
      <c r="AS459" s="18"/>
      <c r="AT459" s="252" t="s">
        <v>235</v>
      </c>
      <c r="AU459" s="18" t="s">
        <v>54</v>
      </c>
      <c r="AV459" s="252" t="s">
        <v>73</v>
      </c>
      <c r="AW459" s="18" t="str">
        <f t="shared" si="58"/>
        <v>MS+</v>
      </c>
      <c r="AX459" s="253">
        <f t="shared" si="59"/>
        <v>23</v>
      </c>
      <c r="AY459" s="258"/>
      <c r="AZ459" s="257"/>
    </row>
    <row r="460" spans="1:52" x14ac:dyDescent="0.25">
      <c r="A460" s="114">
        <v>2012</v>
      </c>
      <c r="B460" s="114">
        <v>4</v>
      </c>
      <c r="C460" s="114" t="s">
        <v>1239</v>
      </c>
      <c r="D460" s="115" t="s">
        <v>1247</v>
      </c>
      <c r="E460" s="116" t="s">
        <v>1248</v>
      </c>
      <c r="F460" s="115" t="s">
        <v>52</v>
      </c>
      <c r="G460" s="117" t="s">
        <v>528</v>
      </c>
      <c r="H460" s="118">
        <v>40896</v>
      </c>
      <c r="I460" s="118">
        <v>40952</v>
      </c>
      <c r="J460" s="119">
        <v>40984</v>
      </c>
      <c r="K460" s="119">
        <v>40998</v>
      </c>
      <c r="L460" s="120">
        <v>41032</v>
      </c>
      <c r="M460" s="118">
        <v>41051</v>
      </c>
      <c r="N460" s="118">
        <v>41071</v>
      </c>
      <c r="O460" s="118">
        <v>41080</v>
      </c>
      <c r="P460" s="118">
        <v>41274</v>
      </c>
      <c r="Q460" s="121" t="s">
        <v>54</v>
      </c>
      <c r="R460" s="121" t="s">
        <v>54</v>
      </c>
      <c r="S460" s="114">
        <v>0</v>
      </c>
      <c r="T460" s="114">
        <v>10</v>
      </c>
      <c r="U460" s="122" t="s">
        <v>55</v>
      </c>
      <c r="V460" s="123">
        <v>1</v>
      </c>
      <c r="W460" s="123">
        <v>1</v>
      </c>
      <c r="X460" s="114" t="s">
        <v>56</v>
      </c>
      <c r="Y460" s="114"/>
      <c r="Z460" s="124" t="s">
        <v>57</v>
      </c>
      <c r="AA460" s="124" t="s">
        <v>57</v>
      </c>
      <c r="AB460" s="122" t="s">
        <v>54</v>
      </c>
      <c r="AC460" s="114" t="s">
        <v>896</v>
      </c>
      <c r="AD460" s="126" t="s">
        <v>149</v>
      </c>
      <c r="AE460" s="126" t="s">
        <v>1865</v>
      </c>
      <c r="AF460" s="126" t="s">
        <v>235</v>
      </c>
      <c r="AG460" s="126" t="s">
        <v>54</v>
      </c>
      <c r="AH460" s="126" t="s">
        <v>80</v>
      </c>
      <c r="AI460" s="126" t="s">
        <v>80</v>
      </c>
      <c r="AJ460" s="127">
        <v>0</v>
      </c>
      <c r="AK460" s="128">
        <v>30</v>
      </c>
      <c r="AL460" s="127">
        <v>0</v>
      </c>
      <c r="AM460" s="124" t="s">
        <v>171</v>
      </c>
      <c r="AN460" s="124"/>
      <c r="AO460" s="18">
        <f t="shared" si="54"/>
        <v>7</v>
      </c>
      <c r="AP460" s="251">
        <f t="shared" ca="1" si="56"/>
        <v>69</v>
      </c>
      <c r="AQ460" s="18" t="str">
        <f t="shared" ca="1" si="57"/>
        <v>Y</v>
      </c>
      <c r="AR460" s="18" t="str">
        <f t="shared" si="60"/>
        <v>Y</v>
      </c>
      <c r="AS460" s="18"/>
      <c r="AT460" s="252" t="s">
        <v>235</v>
      </c>
      <c r="AU460" s="18" t="s">
        <v>54</v>
      </c>
      <c r="AV460" s="252" t="s">
        <v>73</v>
      </c>
      <c r="AW460" s="18" t="str">
        <f t="shared" si="58"/>
        <v>MS+</v>
      </c>
      <c r="AX460" s="253">
        <f t="shared" si="59"/>
        <v>30</v>
      </c>
      <c r="AY460" s="258">
        <v>0.17</v>
      </c>
      <c r="AZ460" s="257">
        <v>5.0999999999999996</v>
      </c>
    </row>
    <row r="461" spans="1:52" x14ac:dyDescent="0.25">
      <c r="A461" s="114">
        <v>2012</v>
      </c>
      <c r="B461" s="114">
        <v>4</v>
      </c>
      <c r="C461" s="114" t="s">
        <v>1239</v>
      </c>
      <c r="D461" s="115" t="s">
        <v>1249</v>
      </c>
      <c r="E461" s="116" t="s">
        <v>1250</v>
      </c>
      <c r="F461" s="115" t="s">
        <v>52</v>
      </c>
      <c r="G461" s="117" t="s">
        <v>147</v>
      </c>
      <c r="H461" s="118">
        <v>40868</v>
      </c>
      <c r="I461" s="118">
        <v>40966</v>
      </c>
      <c r="J461" s="119">
        <v>40975</v>
      </c>
      <c r="K461" s="119">
        <v>41003</v>
      </c>
      <c r="L461" s="120">
        <v>41044</v>
      </c>
      <c r="M461" s="118">
        <v>41128</v>
      </c>
      <c r="N461" s="118">
        <v>41164</v>
      </c>
      <c r="O461" s="118">
        <v>41169</v>
      </c>
      <c r="P461" s="118">
        <v>41228</v>
      </c>
      <c r="Q461" s="121" t="s">
        <v>54</v>
      </c>
      <c r="R461" s="121" t="s">
        <v>54</v>
      </c>
      <c r="S461" s="114">
        <v>0</v>
      </c>
      <c r="T461" s="114">
        <v>8</v>
      </c>
      <c r="U461" s="122" t="s">
        <v>55</v>
      </c>
      <c r="V461" s="123">
        <v>1</v>
      </c>
      <c r="W461" s="123">
        <v>1</v>
      </c>
      <c r="X461" s="114" t="s">
        <v>56</v>
      </c>
      <c r="Y461" s="114"/>
      <c r="Z461" s="124" t="s">
        <v>57</v>
      </c>
      <c r="AA461" s="124" t="s">
        <v>57</v>
      </c>
      <c r="AB461" s="125" t="s">
        <v>56</v>
      </c>
      <c r="AC461" s="129" t="s">
        <v>1116</v>
      </c>
      <c r="AD461" s="126" t="s">
        <v>106</v>
      </c>
      <c r="AE461" s="126" t="s">
        <v>1865</v>
      </c>
      <c r="AF461" s="126" t="s">
        <v>1018</v>
      </c>
      <c r="AG461" s="126" t="s">
        <v>54</v>
      </c>
      <c r="AH461" s="126" t="s">
        <v>80</v>
      </c>
      <c r="AI461" s="126" t="s">
        <v>80</v>
      </c>
      <c r="AJ461" s="127">
        <v>0</v>
      </c>
      <c r="AK461" s="128">
        <v>50</v>
      </c>
      <c r="AL461" s="127">
        <v>0</v>
      </c>
      <c r="AM461" s="124" t="s">
        <v>171</v>
      </c>
      <c r="AN461" s="124"/>
      <c r="AO461" s="18">
        <f t="shared" si="54"/>
        <v>6</v>
      </c>
      <c r="AP461" s="251">
        <f t="shared" ca="1" si="56"/>
        <v>70</v>
      </c>
      <c r="AQ461" s="18" t="str">
        <f t="shared" ca="1" si="57"/>
        <v>Y</v>
      </c>
      <c r="AR461" s="18" t="str">
        <f t="shared" si="60"/>
        <v>Y</v>
      </c>
      <c r="AS461" s="18"/>
      <c r="AT461" s="252" t="s">
        <v>1018</v>
      </c>
      <c r="AU461" s="18" t="s">
        <v>54</v>
      </c>
      <c r="AV461" s="252" t="s">
        <v>73</v>
      </c>
      <c r="AW461" s="18" t="str">
        <f t="shared" si="58"/>
        <v>MS+</v>
      </c>
      <c r="AX461" s="253">
        <f t="shared" si="59"/>
        <v>50</v>
      </c>
      <c r="AY461" s="258">
        <v>0.12</v>
      </c>
      <c r="AZ461" s="257">
        <v>6</v>
      </c>
    </row>
    <row r="462" spans="1:52" x14ac:dyDescent="0.25">
      <c r="A462" s="114">
        <v>2012</v>
      </c>
      <c r="B462" s="114">
        <v>4</v>
      </c>
      <c r="C462" s="114" t="s">
        <v>1239</v>
      </c>
      <c r="D462" s="130" t="s">
        <v>1251</v>
      </c>
      <c r="E462" s="116" t="s">
        <v>1252</v>
      </c>
      <c r="F462" s="115" t="s">
        <v>69</v>
      </c>
      <c r="G462" s="117" t="s">
        <v>70</v>
      </c>
      <c r="H462" s="118">
        <v>40920</v>
      </c>
      <c r="I462" s="118">
        <v>40981</v>
      </c>
      <c r="J462" s="119">
        <v>40981</v>
      </c>
      <c r="K462" s="119">
        <v>41011</v>
      </c>
      <c r="L462" s="120">
        <v>41044</v>
      </c>
      <c r="M462" s="118">
        <v>41060</v>
      </c>
      <c r="N462" s="118">
        <v>41089</v>
      </c>
      <c r="O462" s="118">
        <v>42268</v>
      </c>
      <c r="P462" s="118">
        <v>42369</v>
      </c>
      <c r="Q462" s="121" t="s">
        <v>54</v>
      </c>
      <c r="R462" s="121" t="s">
        <v>54</v>
      </c>
      <c r="S462" s="114">
        <v>0</v>
      </c>
      <c r="T462" s="114">
        <v>8</v>
      </c>
      <c r="U462" s="122" t="s">
        <v>66</v>
      </c>
      <c r="V462" s="123">
        <v>1</v>
      </c>
      <c r="W462" s="131">
        <v>1</v>
      </c>
      <c r="X462" s="122" t="s">
        <v>514</v>
      </c>
      <c r="Y462" s="114"/>
      <c r="Z462" s="124" t="s">
        <v>57</v>
      </c>
      <c r="AA462" s="124" t="s">
        <v>57</v>
      </c>
      <c r="AB462" s="125" t="s">
        <v>56</v>
      </c>
      <c r="AC462" s="122"/>
      <c r="AD462" s="126" t="s">
        <v>57</v>
      </c>
      <c r="AE462" s="126" t="s">
        <v>1865</v>
      </c>
      <c r="AF462" s="126" t="s">
        <v>668</v>
      </c>
      <c r="AG462" s="126" t="s">
        <v>54</v>
      </c>
      <c r="AH462" s="126" t="s">
        <v>59</v>
      </c>
      <c r="AI462" s="126" t="s">
        <v>59</v>
      </c>
      <c r="AJ462" s="127">
        <v>2000</v>
      </c>
      <c r="AK462" s="128">
        <v>0</v>
      </c>
      <c r="AL462" s="132">
        <v>0</v>
      </c>
      <c r="AM462" s="124" t="s">
        <v>171</v>
      </c>
      <c r="AN462" s="124"/>
      <c r="AO462" s="18">
        <f t="shared" si="54"/>
        <v>43</v>
      </c>
      <c r="AP462" s="251">
        <f t="shared" ca="1" si="56"/>
        <v>33</v>
      </c>
      <c r="AQ462" s="18" t="str">
        <f t="shared" ca="1" si="57"/>
        <v>Y</v>
      </c>
      <c r="AR462" s="18" t="str">
        <f t="shared" si="60"/>
        <v>Y</v>
      </c>
      <c r="AS462" s="18"/>
      <c r="AT462" s="252" t="s">
        <v>668</v>
      </c>
      <c r="AU462" s="18" t="s">
        <v>54</v>
      </c>
      <c r="AV462" s="252" t="s">
        <v>73</v>
      </c>
      <c r="AW462" s="18" t="str">
        <f t="shared" si="58"/>
        <v>MS+</v>
      </c>
      <c r="AX462" s="253">
        <f t="shared" si="59"/>
        <v>2000</v>
      </c>
      <c r="AY462" s="258">
        <v>0</v>
      </c>
      <c r="AZ462" s="257">
        <v>0</v>
      </c>
    </row>
    <row r="463" spans="1:52" x14ac:dyDescent="0.25">
      <c r="A463" s="114">
        <v>2012</v>
      </c>
      <c r="B463" s="114">
        <v>4</v>
      </c>
      <c r="C463" s="114" t="s">
        <v>1239</v>
      </c>
      <c r="D463" s="115" t="s">
        <v>1253</v>
      </c>
      <c r="E463" s="116" t="s">
        <v>1254</v>
      </c>
      <c r="F463" s="115" t="s">
        <v>52</v>
      </c>
      <c r="G463" s="117" t="s">
        <v>539</v>
      </c>
      <c r="H463" s="118">
        <v>40897</v>
      </c>
      <c r="I463" s="118">
        <v>40962</v>
      </c>
      <c r="J463" s="119">
        <v>40984</v>
      </c>
      <c r="K463" s="119">
        <v>41011</v>
      </c>
      <c r="L463" s="120">
        <v>41053</v>
      </c>
      <c r="M463" s="118">
        <v>41075</v>
      </c>
      <c r="N463" s="118">
        <v>41108</v>
      </c>
      <c r="O463" s="118">
        <v>41129</v>
      </c>
      <c r="P463" s="118">
        <v>41274</v>
      </c>
      <c r="Q463" s="121" t="s">
        <v>54</v>
      </c>
      <c r="R463" s="121" t="s">
        <v>54</v>
      </c>
      <c r="S463" s="114">
        <v>0</v>
      </c>
      <c r="T463" s="114">
        <v>9</v>
      </c>
      <c r="U463" s="122" t="s">
        <v>55</v>
      </c>
      <c r="V463" s="123">
        <v>1</v>
      </c>
      <c r="W463" s="123">
        <v>1</v>
      </c>
      <c r="X463" s="122" t="s">
        <v>56</v>
      </c>
      <c r="Y463" s="114"/>
      <c r="Z463" s="124" t="s">
        <v>54</v>
      </c>
      <c r="AA463" s="124" t="s">
        <v>57</v>
      </c>
      <c r="AB463" s="125" t="s">
        <v>56</v>
      </c>
      <c r="AC463" s="122"/>
      <c r="AD463" s="126" t="s">
        <v>57</v>
      </c>
      <c r="AE463" s="126" t="s">
        <v>1865</v>
      </c>
      <c r="AF463" s="126" t="s">
        <v>1018</v>
      </c>
      <c r="AG463" s="126" t="s">
        <v>54</v>
      </c>
      <c r="AH463" s="126" t="s">
        <v>80</v>
      </c>
      <c r="AI463" s="126" t="s">
        <v>80</v>
      </c>
      <c r="AJ463" s="127">
        <v>0</v>
      </c>
      <c r="AK463" s="128">
        <v>14</v>
      </c>
      <c r="AL463" s="132">
        <v>0</v>
      </c>
      <c r="AM463" s="124" t="s">
        <v>171</v>
      </c>
      <c r="AN463" s="124"/>
      <c r="AO463" s="18">
        <f t="shared" si="54"/>
        <v>7</v>
      </c>
      <c r="AP463" s="251">
        <f t="shared" ca="1" si="56"/>
        <v>69</v>
      </c>
      <c r="AQ463" s="18" t="str">
        <f t="shared" ca="1" si="57"/>
        <v>Y</v>
      </c>
      <c r="AR463" s="18" t="str">
        <f t="shared" si="60"/>
        <v>Y</v>
      </c>
      <c r="AS463" s="18"/>
      <c r="AT463" s="252" t="s">
        <v>1018</v>
      </c>
      <c r="AU463" s="18" t="s">
        <v>54</v>
      </c>
      <c r="AV463" s="252" t="s">
        <v>73</v>
      </c>
      <c r="AW463" s="18" t="str">
        <f t="shared" si="58"/>
        <v>MS+</v>
      </c>
      <c r="AX463" s="253">
        <f t="shared" si="59"/>
        <v>14</v>
      </c>
      <c r="AY463" s="258">
        <v>0</v>
      </c>
      <c r="AZ463" s="257">
        <v>0</v>
      </c>
    </row>
    <row r="464" spans="1:52" x14ac:dyDescent="0.25">
      <c r="A464" s="114">
        <v>2012</v>
      </c>
      <c r="B464" s="114">
        <v>4</v>
      </c>
      <c r="C464" s="114" t="s">
        <v>1239</v>
      </c>
      <c r="D464" s="115" t="s">
        <v>1255</v>
      </c>
      <c r="E464" s="116" t="s">
        <v>715</v>
      </c>
      <c r="F464" s="115" t="s">
        <v>52</v>
      </c>
      <c r="G464" s="117" t="s">
        <v>716</v>
      </c>
      <c r="H464" s="118">
        <v>40661</v>
      </c>
      <c r="I464" s="118">
        <v>40661</v>
      </c>
      <c r="J464" s="119">
        <v>41015</v>
      </c>
      <c r="K464" s="119">
        <v>41022</v>
      </c>
      <c r="L464" s="120">
        <v>41060</v>
      </c>
      <c r="M464" s="118">
        <v>41089</v>
      </c>
      <c r="N464" s="118">
        <v>41096</v>
      </c>
      <c r="O464" s="118">
        <v>41130</v>
      </c>
      <c r="P464" s="118">
        <v>41455</v>
      </c>
      <c r="Q464" s="121" t="s">
        <v>54</v>
      </c>
      <c r="R464" s="121" t="s">
        <v>54</v>
      </c>
      <c r="S464" s="114">
        <v>0</v>
      </c>
      <c r="T464" s="114">
        <v>9</v>
      </c>
      <c r="U464" s="122" t="s">
        <v>55</v>
      </c>
      <c r="V464" s="123">
        <v>1</v>
      </c>
      <c r="W464" s="123">
        <v>1</v>
      </c>
      <c r="X464" s="122" t="s">
        <v>56</v>
      </c>
      <c r="Y464" s="114"/>
      <c r="Z464" s="124" t="s">
        <v>57</v>
      </c>
      <c r="AA464" s="124" t="s">
        <v>57</v>
      </c>
      <c r="AB464" s="125" t="s">
        <v>56</v>
      </c>
      <c r="AC464" s="122">
        <v>207</v>
      </c>
      <c r="AD464" s="126" t="s">
        <v>72</v>
      </c>
      <c r="AE464" s="126" t="s">
        <v>1865</v>
      </c>
      <c r="AF464" s="126" t="s">
        <v>1018</v>
      </c>
      <c r="AG464" s="126" t="s">
        <v>54</v>
      </c>
      <c r="AH464" s="126" t="s">
        <v>60</v>
      </c>
      <c r="AI464" s="126" t="s">
        <v>60</v>
      </c>
      <c r="AJ464" s="127">
        <v>0</v>
      </c>
      <c r="AK464" s="128">
        <v>6</v>
      </c>
      <c r="AL464" s="132">
        <v>0</v>
      </c>
      <c r="AM464" s="124" t="s">
        <v>171</v>
      </c>
      <c r="AN464" s="124"/>
      <c r="AO464" s="18">
        <f t="shared" si="54"/>
        <v>13</v>
      </c>
      <c r="AP464" s="251">
        <f t="shared" ca="1" si="56"/>
        <v>63</v>
      </c>
      <c r="AQ464" s="18" t="str">
        <f t="shared" ca="1" si="57"/>
        <v>Y</v>
      </c>
      <c r="AR464" s="18" t="str">
        <f t="shared" si="60"/>
        <v>Y</v>
      </c>
      <c r="AS464" s="18"/>
      <c r="AT464" s="252" t="s">
        <v>1018</v>
      </c>
      <c r="AU464" s="18" t="s">
        <v>54</v>
      </c>
      <c r="AV464" s="252" t="s">
        <v>61</v>
      </c>
      <c r="AW464" s="18">
        <f t="shared" si="58"/>
        <v>0</v>
      </c>
      <c r="AX464" s="253">
        <f t="shared" si="59"/>
        <v>6</v>
      </c>
      <c r="AY464" s="258">
        <v>0.1076</v>
      </c>
      <c r="AZ464" s="257">
        <v>0.64559999999999995</v>
      </c>
    </row>
    <row r="465" spans="1:52" x14ac:dyDescent="0.25">
      <c r="A465" s="114">
        <v>2012</v>
      </c>
      <c r="B465" s="114">
        <v>4</v>
      </c>
      <c r="C465" s="114" t="s">
        <v>1239</v>
      </c>
      <c r="D465" s="130" t="s">
        <v>1256</v>
      </c>
      <c r="E465" s="116" t="s">
        <v>1257</v>
      </c>
      <c r="F465" s="115" t="s">
        <v>130</v>
      </c>
      <c r="G465" s="117" t="s">
        <v>131</v>
      </c>
      <c r="H465" s="118">
        <v>40849</v>
      </c>
      <c r="I465" s="118">
        <v>40981</v>
      </c>
      <c r="J465" s="119">
        <v>40987</v>
      </c>
      <c r="K465" s="119">
        <v>41011</v>
      </c>
      <c r="L465" s="120">
        <v>41072</v>
      </c>
      <c r="M465" s="118">
        <v>41117</v>
      </c>
      <c r="N465" s="118">
        <v>41151</v>
      </c>
      <c r="O465" s="118">
        <v>41164</v>
      </c>
      <c r="P465" s="118">
        <v>41274</v>
      </c>
      <c r="Q465" s="121" t="s">
        <v>54</v>
      </c>
      <c r="R465" s="121" t="s">
        <v>54</v>
      </c>
      <c r="S465" s="114">
        <v>0</v>
      </c>
      <c r="T465" s="114">
        <v>9</v>
      </c>
      <c r="U465" s="122" t="s">
        <v>66</v>
      </c>
      <c r="V465" s="123">
        <v>1</v>
      </c>
      <c r="W465" s="123">
        <v>1</v>
      </c>
      <c r="X465" s="122" t="s">
        <v>56</v>
      </c>
      <c r="Y465" s="114"/>
      <c r="Z465" s="124" t="s">
        <v>57</v>
      </c>
      <c r="AA465" s="124" t="s">
        <v>57</v>
      </c>
      <c r="AB465" s="125" t="s">
        <v>56</v>
      </c>
      <c r="AC465" s="129" t="s">
        <v>1258</v>
      </c>
      <c r="AD465" s="126" t="s">
        <v>72</v>
      </c>
      <c r="AE465" s="126" t="s">
        <v>1865</v>
      </c>
      <c r="AF465" s="126" t="s">
        <v>1018</v>
      </c>
      <c r="AG465" s="126" t="s">
        <v>54</v>
      </c>
      <c r="AH465" s="126" t="s">
        <v>80</v>
      </c>
      <c r="AI465" s="133" t="s">
        <v>80</v>
      </c>
      <c r="AJ465" s="127">
        <v>100</v>
      </c>
      <c r="AK465" s="128">
        <v>0</v>
      </c>
      <c r="AL465" s="132">
        <v>0</v>
      </c>
      <c r="AM465" s="124" t="s">
        <v>171</v>
      </c>
      <c r="AN465" s="124"/>
      <c r="AO465" s="18">
        <f t="shared" si="54"/>
        <v>6</v>
      </c>
      <c r="AP465" s="251">
        <f t="shared" ca="1" si="56"/>
        <v>69</v>
      </c>
      <c r="AQ465" s="18" t="str">
        <f t="shared" ca="1" si="57"/>
        <v>Y</v>
      </c>
      <c r="AR465" s="18" t="str">
        <f t="shared" si="60"/>
        <v>Y</v>
      </c>
      <c r="AS465" s="18"/>
      <c r="AT465" s="252" t="s">
        <v>1018</v>
      </c>
      <c r="AU465" s="18" t="s">
        <v>54</v>
      </c>
      <c r="AV465" s="252" t="s">
        <v>73</v>
      </c>
      <c r="AW465" s="18" t="str">
        <f t="shared" si="58"/>
        <v>MS+</v>
      </c>
      <c r="AX465" s="253">
        <f t="shared" si="59"/>
        <v>100</v>
      </c>
      <c r="AY465" s="258">
        <v>0</v>
      </c>
      <c r="AZ465" s="257">
        <v>0</v>
      </c>
    </row>
    <row r="466" spans="1:52" x14ac:dyDescent="0.25">
      <c r="A466" s="114">
        <v>2012</v>
      </c>
      <c r="B466" s="114">
        <v>4</v>
      </c>
      <c r="C466" s="114" t="s">
        <v>1239</v>
      </c>
      <c r="D466" s="115" t="s">
        <v>1259</v>
      </c>
      <c r="E466" s="116" t="s">
        <v>1260</v>
      </c>
      <c r="F466" s="115" t="s">
        <v>135</v>
      </c>
      <c r="G466" s="117" t="s">
        <v>777</v>
      </c>
      <c r="H466" s="118">
        <v>40966</v>
      </c>
      <c r="I466" s="118">
        <v>41008</v>
      </c>
      <c r="J466" s="119">
        <v>41017</v>
      </c>
      <c r="K466" s="119">
        <v>41026</v>
      </c>
      <c r="L466" s="120">
        <v>41072</v>
      </c>
      <c r="M466" s="118">
        <v>41163</v>
      </c>
      <c r="N466" s="118">
        <v>41285</v>
      </c>
      <c r="O466" s="118">
        <v>41815</v>
      </c>
      <c r="P466" s="118">
        <v>41939</v>
      </c>
      <c r="Q466" s="121" t="s">
        <v>54</v>
      </c>
      <c r="R466" s="121" t="s">
        <v>54</v>
      </c>
      <c r="S466" s="114">
        <v>0</v>
      </c>
      <c r="T466" s="114">
        <v>9</v>
      </c>
      <c r="U466" s="122" t="s">
        <v>66</v>
      </c>
      <c r="V466" s="123">
        <v>1</v>
      </c>
      <c r="W466" s="134">
        <v>2</v>
      </c>
      <c r="X466" s="122" t="s">
        <v>514</v>
      </c>
      <c r="Y466" s="114"/>
      <c r="Z466" s="124" t="s">
        <v>57</v>
      </c>
      <c r="AA466" s="124" t="s">
        <v>57</v>
      </c>
      <c r="AB466" s="125" t="s">
        <v>56</v>
      </c>
      <c r="AC466" s="122"/>
      <c r="AD466" s="126" t="s">
        <v>57</v>
      </c>
      <c r="AE466" s="126" t="s">
        <v>1865</v>
      </c>
      <c r="AF466" s="126" t="s">
        <v>588</v>
      </c>
      <c r="AG466" s="126" t="s">
        <v>54</v>
      </c>
      <c r="AH466" s="126" t="s">
        <v>80</v>
      </c>
      <c r="AI466" s="126" t="s">
        <v>80</v>
      </c>
      <c r="AJ466" s="127">
        <v>1333.3</v>
      </c>
      <c r="AK466" s="128">
        <v>0</v>
      </c>
      <c r="AL466" s="132">
        <v>0</v>
      </c>
      <c r="AM466" s="124" t="s">
        <v>1246</v>
      </c>
      <c r="AN466" s="124"/>
      <c r="AO466" s="18">
        <f t="shared" si="54"/>
        <v>28</v>
      </c>
      <c r="AP466" s="251">
        <f t="shared" ca="1" si="56"/>
        <v>47</v>
      </c>
      <c r="AQ466" s="18" t="str">
        <f t="shared" ca="1" si="57"/>
        <v>Y</v>
      </c>
      <c r="AR466" s="18" t="str">
        <f t="shared" si="60"/>
        <v>Y</v>
      </c>
      <c r="AS466" s="18"/>
      <c r="AT466" s="252" t="s">
        <v>588</v>
      </c>
      <c r="AU466" s="18" t="s">
        <v>54</v>
      </c>
      <c r="AV466" s="252" t="s">
        <v>73</v>
      </c>
      <c r="AW466" s="18" t="str">
        <f t="shared" si="58"/>
        <v>MS+</v>
      </c>
      <c r="AX466" s="253">
        <f t="shared" si="59"/>
        <v>1333.3</v>
      </c>
      <c r="AY466" s="258">
        <v>0.33</v>
      </c>
      <c r="AZ466" s="257">
        <v>439.89</v>
      </c>
    </row>
    <row r="467" spans="1:52" x14ac:dyDescent="0.25">
      <c r="A467" s="114">
        <v>2012</v>
      </c>
      <c r="B467" s="114">
        <v>4</v>
      </c>
      <c r="C467" s="114" t="s">
        <v>1239</v>
      </c>
      <c r="D467" s="115" t="s">
        <v>1261</v>
      </c>
      <c r="E467" s="116" t="s">
        <v>776</v>
      </c>
      <c r="F467" s="115" t="s">
        <v>135</v>
      </c>
      <c r="G467" s="117" t="s">
        <v>652</v>
      </c>
      <c r="H467" s="118">
        <v>40892</v>
      </c>
      <c r="I467" s="118">
        <v>41009</v>
      </c>
      <c r="J467" s="119">
        <v>41017</v>
      </c>
      <c r="K467" s="119">
        <v>41036</v>
      </c>
      <c r="L467" s="120">
        <v>41079</v>
      </c>
      <c r="M467" s="118">
        <v>41094</v>
      </c>
      <c r="N467" s="118">
        <v>41106</v>
      </c>
      <c r="O467" s="118">
        <v>41123</v>
      </c>
      <c r="P467" s="118">
        <v>41455</v>
      </c>
      <c r="Q467" s="121" t="s">
        <v>54</v>
      </c>
      <c r="R467" s="121" t="s">
        <v>54</v>
      </c>
      <c r="S467" s="114">
        <v>0</v>
      </c>
      <c r="T467" s="114">
        <v>7</v>
      </c>
      <c r="U467" s="122" t="s">
        <v>66</v>
      </c>
      <c r="V467" s="123">
        <v>1</v>
      </c>
      <c r="W467" s="123">
        <v>1</v>
      </c>
      <c r="X467" s="122" t="s">
        <v>56</v>
      </c>
      <c r="Y467" s="114"/>
      <c r="Z467" s="124" t="s">
        <v>57</v>
      </c>
      <c r="AA467" s="124" t="s">
        <v>57</v>
      </c>
      <c r="AB467" s="125" t="s">
        <v>56</v>
      </c>
      <c r="AC467" s="114" t="s">
        <v>1262</v>
      </c>
      <c r="AD467" s="126" t="s">
        <v>72</v>
      </c>
      <c r="AE467" s="126" t="s">
        <v>1865</v>
      </c>
      <c r="AF467" s="126" t="s">
        <v>1018</v>
      </c>
      <c r="AG467" s="126" t="s">
        <v>54</v>
      </c>
      <c r="AH467" s="126" t="s">
        <v>59</v>
      </c>
      <c r="AI467" s="126" t="s">
        <v>59</v>
      </c>
      <c r="AJ467" s="127">
        <v>991.4</v>
      </c>
      <c r="AK467" s="128">
        <v>0</v>
      </c>
      <c r="AL467" s="132">
        <v>0</v>
      </c>
      <c r="AM467" s="124" t="s">
        <v>171</v>
      </c>
      <c r="AN467" s="124"/>
      <c r="AO467" s="18">
        <f t="shared" si="54"/>
        <v>12</v>
      </c>
      <c r="AP467" s="251">
        <f t="shared" ca="1" si="56"/>
        <v>63</v>
      </c>
      <c r="AQ467" s="18" t="str">
        <f t="shared" ca="1" si="57"/>
        <v>Y</v>
      </c>
      <c r="AR467" s="18" t="str">
        <f t="shared" si="60"/>
        <v>Y</v>
      </c>
      <c r="AS467" s="18"/>
      <c r="AT467" s="252" t="s">
        <v>1018</v>
      </c>
      <c r="AU467" s="18" t="s">
        <v>54</v>
      </c>
      <c r="AV467" s="252" t="s">
        <v>73</v>
      </c>
      <c r="AW467" s="18" t="str">
        <f t="shared" si="58"/>
        <v>MS+</v>
      </c>
      <c r="AX467" s="253">
        <f t="shared" si="59"/>
        <v>991.4</v>
      </c>
      <c r="AY467" s="258">
        <v>0</v>
      </c>
      <c r="AZ467" s="257">
        <v>0</v>
      </c>
    </row>
    <row r="468" spans="1:52" x14ac:dyDescent="0.25">
      <c r="A468" s="114">
        <v>2012</v>
      </c>
      <c r="B468" s="114">
        <v>4</v>
      </c>
      <c r="C468" s="114" t="s">
        <v>1239</v>
      </c>
      <c r="D468" s="115" t="s">
        <v>1263</v>
      </c>
      <c r="E468" s="116" t="s">
        <v>1264</v>
      </c>
      <c r="F468" s="115" t="s">
        <v>52</v>
      </c>
      <c r="G468" s="117" t="s">
        <v>277</v>
      </c>
      <c r="H468" s="118">
        <v>40735</v>
      </c>
      <c r="I468" s="118">
        <v>40848</v>
      </c>
      <c r="J468" s="119">
        <v>40855</v>
      </c>
      <c r="K468" s="119">
        <v>40855</v>
      </c>
      <c r="L468" s="120">
        <v>41086</v>
      </c>
      <c r="M468" s="118">
        <v>41089</v>
      </c>
      <c r="N468" s="118">
        <v>41114</v>
      </c>
      <c r="O468" s="118">
        <v>41138</v>
      </c>
      <c r="P468" s="118">
        <v>41274</v>
      </c>
      <c r="Q468" s="121" t="s">
        <v>54</v>
      </c>
      <c r="R468" s="121" t="s">
        <v>54</v>
      </c>
      <c r="S468" s="114">
        <v>0</v>
      </c>
      <c r="T468" s="114">
        <v>18</v>
      </c>
      <c r="U468" s="122" t="s">
        <v>55</v>
      </c>
      <c r="V468" s="123">
        <v>1</v>
      </c>
      <c r="W468" s="123">
        <v>1</v>
      </c>
      <c r="X468" s="122" t="s">
        <v>56</v>
      </c>
      <c r="Y468" s="114"/>
      <c r="Z468" s="124" t="s">
        <v>57</v>
      </c>
      <c r="AA468" s="124" t="s">
        <v>54</v>
      </c>
      <c r="AB468" s="122" t="s">
        <v>54</v>
      </c>
      <c r="AC468" s="122" t="s">
        <v>859</v>
      </c>
      <c r="AD468" s="126" t="s">
        <v>149</v>
      </c>
      <c r="AE468" s="126" t="s">
        <v>1865</v>
      </c>
      <c r="AF468" s="126" t="s">
        <v>1018</v>
      </c>
      <c r="AG468" s="126" t="s">
        <v>54</v>
      </c>
      <c r="AH468" s="126" t="s">
        <v>80</v>
      </c>
      <c r="AI468" s="126" t="s">
        <v>80</v>
      </c>
      <c r="AJ468" s="127">
        <v>0</v>
      </c>
      <c r="AK468" s="128">
        <v>12</v>
      </c>
      <c r="AL468" s="132">
        <v>0</v>
      </c>
      <c r="AM468" s="124" t="s">
        <v>171</v>
      </c>
      <c r="AN468" s="124"/>
      <c r="AO468" s="18">
        <f t="shared" si="54"/>
        <v>6</v>
      </c>
      <c r="AP468" s="251">
        <f t="shared" ca="1" si="56"/>
        <v>69</v>
      </c>
      <c r="AQ468" s="18" t="str">
        <f t="shared" ca="1" si="57"/>
        <v>Y</v>
      </c>
      <c r="AR468" s="18" t="str">
        <f t="shared" si="60"/>
        <v>Y</v>
      </c>
      <c r="AS468" s="18"/>
      <c r="AT468" s="252" t="s">
        <v>1018</v>
      </c>
      <c r="AU468" s="18" t="s">
        <v>54</v>
      </c>
      <c r="AV468" s="252" t="s">
        <v>73</v>
      </c>
      <c r="AW468" s="18" t="str">
        <f t="shared" si="58"/>
        <v>MS+</v>
      </c>
      <c r="AX468" s="253">
        <f t="shared" si="59"/>
        <v>12</v>
      </c>
      <c r="AY468" s="258">
        <v>0</v>
      </c>
      <c r="AZ468" s="257">
        <v>0</v>
      </c>
    </row>
    <row r="469" spans="1:52" x14ac:dyDescent="0.25">
      <c r="A469" s="114">
        <v>2012</v>
      </c>
      <c r="B469" s="114">
        <v>4</v>
      </c>
      <c r="C469" s="114" t="s">
        <v>1239</v>
      </c>
      <c r="D469" s="130" t="s">
        <v>1265</v>
      </c>
      <c r="E469" s="116" t="s">
        <v>1266</v>
      </c>
      <c r="F469" s="115" t="s">
        <v>52</v>
      </c>
      <c r="G469" s="117" t="s">
        <v>104</v>
      </c>
      <c r="H469" s="118">
        <v>40920</v>
      </c>
      <c r="I469" s="118">
        <v>40848</v>
      </c>
      <c r="J469" s="119">
        <v>41012</v>
      </c>
      <c r="K469" s="119">
        <v>41043</v>
      </c>
      <c r="L469" s="120">
        <v>41086</v>
      </c>
      <c r="M469" s="118">
        <v>41115</v>
      </c>
      <c r="N469" s="118">
        <v>41164</v>
      </c>
      <c r="O469" s="118">
        <v>41242</v>
      </c>
      <c r="P469" s="118">
        <v>41274</v>
      </c>
      <c r="Q469" s="121" t="s">
        <v>54</v>
      </c>
      <c r="R469" s="121" t="s">
        <v>54</v>
      </c>
      <c r="S469" s="114">
        <v>0</v>
      </c>
      <c r="T469" s="114">
        <v>10</v>
      </c>
      <c r="U469" s="122" t="s">
        <v>55</v>
      </c>
      <c r="V469" s="123">
        <v>1</v>
      </c>
      <c r="W469" s="123">
        <v>2</v>
      </c>
      <c r="X469" s="122" t="s">
        <v>56</v>
      </c>
      <c r="Y469" s="114"/>
      <c r="Z469" s="124" t="s">
        <v>57</v>
      </c>
      <c r="AA469" s="124" t="s">
        <v>57</v>
      </c>
      <c r="AB469" s="125" t="s">
        <v>56</v>
      </c>
      <c r="AC469" s="129" t="s">
        <v>1267</v>
      </c>
      <c r="AD469" s="126" t="s">
        <v>72</v>
      </c>
      <c r="AE469" s="126" t="s">
        <v>1865</v>
      </c>
      <c r="AF469" s="126" t="s">
        <v>1018</v>
      </c>
      <c r="AG469" s="126" t="s">
        <v>54</v>
      </c>
      <c r="AH469" s="126" t="s">
        <v>60</v>
      </c>
      <c r="AI469" s="126" t="s">
        <v>60</v>
      </c>
      <c r="AJ469" s="127">
        <v>0</v>
      </c>
      <c r="AK469" s="128">
        <v>90</v>
      </c>
      <c r="AL469" s="132">
        <v>0</v>
      </c>
      <c r="AM469" s="124" t="s">
        <v>171</v>
      </c>
      <c r="AN469" s="124"/>
      <c r="AO469" s="18">
        <f t="shared" si="54"/>
        <v>6</v>
      </c>
      <c r="AP469" s="251">
        <f t="shared" ca="1" si="56"/>
        <v>69</v>
      </c>
      <c r="AQ469" s="18" t="str">
        <f t="shared" ca="1" si="57"/>
        <v>Y</v>
      </c>
      <c r="AR469" s="18" t="str">
        <f t="shared" si="60"/>
        <v>Y</v>
      </c>
      <c r="AS469" s="18"/>
      <c r="AT469" s="252" t="s">
        <v>1018</v>
      </c>
      <c r="AU469" s="18" t="s">
        <v>54</v>
      </c>
      <c r="AV469" s="252" t="s">
        <v>61</v>
      </c>
      <c r="AW469" s="18">
        <f t="shared" si="58"/>
        <v>0</v>
      </c>
      <c r="AX469" s="253">
        <f t="shared" si="59"/>
        <v>90</v>
      </c>
      <c r="AY469" s="258">
        <v>0</v>
      </c>
      <c r="AZ469" s="257">
        <v>0</v>
      </c>
    </row>
    <row r="470" spans="1:52" x14ac:dyDescent="0.25">
      <c r="A470" s="114">
        <v>2012</v>
      </c>
      <c r="B470" s="114">
        <v>4</v>
      </c>
      <c r="C470" s="114" t="s">
        <v>1239</v>
      </c>
      <c r="D470" s="130" t="s">
        <v>1268</v>
      </c>
      <c r="E470" s="116" t="s">
        <v>1269</v>
      </c>
      <c r="F470" s="115" t="s">
        <v>52</v>
      </c>
      <c r="G470" s="117" t="s">
        <v>109</v>
      </c>
      <c r="H470" s="118">
        <v>40878</v>
      </c>
      <c r="I470" s="118">
        <v>41011</v>
      </c>
      <c r="J470" s="119">
        <v>41036</v>
      </c>
      <c r="K470" s="119">
        <v>41044</v>
      </c>
      <c r="L470" s="120">
        <v>41086</v>
      </c>
      <c r="M470" s="118">
        <v>41095</v>
      </c>
      <c r="N470" s="118">
        <v>41183</v>
      </c>
      <c r="O470" s="118">
        <v>41418</v>
      </c>
      <c r="P470" s="118">
        <v>41455</v>
      </c>
      <c r="Q470" s="121" t="s">
        <v>54</v>
      </c>
      <c r="R470" s="121" t="s">
        <v>54</v>
      </c>
      <c r="S470" s="114">
        <v>0</v>
      </c>
      <c r="T470" s="114">
        <v>8</v>
      </c>
      <c r="U470" s="122" t="s">
        <v>55</v>
      </c>
      <c r="V470" s="123">
        <v>1</v>
      </c>
      <c r="W470" s="123">
        <v>2</v>
      </c>
      <c r="X470" s="122" t="s">
        <v>56</v>
      </c>
      <c r="Y470" s="114"/>
      <c r="Z470" s="124" t="s">
        <v>57</v>
      </c>
      <c r="AA470" s="124" t="s">
        <v>57</v>
      </c>
      <c r="AB470" s="125" t="s">
        <v>56</v>
      </c>
      <c r="AC470" s="122" t="s">
        <v>1270</v>
      </c>
      <c r="AD470" s="126" t="s">
        <v>72</v>
      </c>
      <c r="AE470" s="126" t="s">
        <v>1865</v>
      </c>
      <c r="AF470" s="126" t="s">
        <v>1018</v>
      </c>
      <c r="AG470" s="126" t="s">
        <v>54</v>
      </c>
      <c r="AH470" s="126" t="s">
        <v>60</v>
      </c>
      <c r="AI470" s="133" t="s">
        <v>60</v>
      </c>
      <c r="AJ470" s="127">
        <v>0</v>
      </c>
      <c r="AK470" s="128">
        <v>50</v>
      </c>
      <c r="AL470" s="132">
        <v>0</v>
      </c>
      <c r="AM470" s="124" t="s">
        <v>171</v>
      </c>
      <c r="AN470" s="124"/>
      <c r="AO470" s="18">
        <f t="shared" si="54"/>
        <v>12</v>
      </c>
      <c r="AP470" s="251">
        <f t="shared" ca="1" si="56"/>
        <v>63</v>
      </c>
      <c r="AQ470" s="18" t="str">
        <f t="shared" ca="1" si="57"/>
        <v>Y</v>
      </c>
      <c r="AR470" s="18" t="str">
        <f t="shared" si="60"/>
        <v>Y</v>
      </c>
      <c r="AS470" s="18"/>
      <c r="AT470" s="252" t="s">
        <v>1018</v>
      </c>
      <c r="AU470" s="18" t="s">
        <v>54</v>
      </c>
      <c r="AV470" s="252" t="s">
        <v>61</v>
      </c>
      <c r="AW470" s="18">
        <f t="shared" si="58"/>
        <v>0</v>
      </c>
      <c r="AX470" s="253">
        <f t="shared" si="59"/>
        <v>50</v>
      </c>
      <c r="AY470" s="258">
        <v>0.13</v>
      </c>
      <c r="AZ470" s="257">
        <v>6.5</v>
      </c>
    </row>
    <row r="471" spans="1:52" x14ac:dyDescent="0.25">
      <c r="A471" s="114">
        <v>2012</v>
      </c>
      <c r="B471" s="114">
        <v>4</v>
      </c>
      <c r="C471" s="114" t="s">
        <v>1239</v>
      </c>
      <c r="D471" s="130" t="s">
        <v>1271</v>
      </c>
      <c r="E471" s="116" t="s">
        <v>1272</v>
      </c>
      <c r="F471" s="115" t="s">
        <v>64</v>
      </c>
      <c r="G471" s="117" t="s">
        <v>115</v>
      </c>
      <c r="H471" s="118">
        <v>40843</v>
      </c>
      <c r="I471" s="118">
        <v>40938</v>
      </c>
      <c r="J471" s="119">
        <v>40947</v>
      </c>
      <c r="K471" s="119">
        <v>41053</v>
      </c>
      <c r="L471" s="120">
        <v>41088</v>
      </c>
      <c r="M471" s="118">
        <v>41261</v>
      </c>
      <c r="N471" s="118">
        <v>41264</v>
      </c>
      <c r="O471" s="118">
        <v>41628</v>
      </c>
      <c r="P471" s="118">
        <v>42004</v>
      </c>
      <c r="Q471" s="121" t="s">
        <v>54</v>
      </c>
      <c r="R471" s="121" t="s">
        <v>54</v>
      </c>
      <c r="S471" s="114">
        <v>0</v>
      </c>
      <c r="T471" s="114">
        <f>9+12</f>
        <v>21</v>
      </c>
      <c r="U471" s="122" t="s">
        <v>66</v>
      </c>
      <c r="V471" s="123">
        <v>2</v>
      </c>
      <c r="W471" s="123">
        <v>2</v>
      </c>
      <c r="X471" s="122" t="s">
        <v>56</v>
      </c>
      <c r="Y471" s="114" t="s">
        <v>213</v>
      </c>
      <c r="Z471" s="124" t="s">
        <v>57</v>
      </c>
      <c r="AA471" s="124" t="s">
        <v>57</v>
      </c>
      <c r="AB471" s="125" t="s">
        <v>56</v>
      </c>
      <c r="AC471" s="122"/>
      <c r="AD471" s="126" t="s">
        <v>57</v>
      </c>
      <c r="AE471" s="126" t="s">
        <v>1865</v>
      </c>
      <c r="AF471" s="126" t="s">
        <v>588</v>
      </c>
      <c r="AG471" s="126" t="s">
        <v>54</v>
      </c>
      <c r="AH471" s="126" t="s">
        <v>80</v>
      </c>
      <c r="AI471" s="133" t="s">
        <v>60</v>
      </c>
      <c r="AJ471" s="127">
        <v>700</v>
      </c>
      <c r="AK471" s="128">
        <v>0</v>
      </c>
      <c r="AL471" s="132">
        <v>0</v>
      </c>
      <c r="AM471" s="124" t="s">
        <v>1246</v>
      </c>
      <c r="AN471" s="124"/>
      <c r="AO471" s="18">
        <f t="shared" si="54"/>
        <v>30</v>
      </c>
      <c r="AP471" s="251">
        <f t="shared" ca="1" si="56"/>
        <v>45</v>
      </c>
      <c r="AQ471" s="18" t="str">
        <f t="shared" ca="1" si="57"/>
        <v>Y</v>
      </c>
      <c r="AR471" s="18" t="str">
        <f t="shared" si="60"/>
        <v>Y</v>
      </c>
      <c r="AS471" s="18"/>
      <c r="AT471" s="252" t="s">
        <v>588</v>
      </c>
      <c r="AU471" s="18" t="s">
        <v>54</v>
      </c>
      <c r="AV471" s="252" t="s">
        <v>61</v>
      </c>
      <c r="AW471" s="18">
        <f t="shared" si="58"/>
        <v>0</v>
      </c>
      <c r="AX471" s="253">
        <f t="shared" si="59"/>
        <v>700</v>
      </c>
      <c r="AY471" s="258">
        <v>0.14000000000000001</v>
      </c>
      <c r="AZ471" s="257">
        <v>98</v>
      </c>
    </row>
    <row r="472" spans="1:52" x14ac:dyDescent="0.25">
      <c r="A472" s="134">
        <v>2012</v>
      </c>
      <c r="B472" s="114">
        <v>4</v>
      </c>
      <c r="C472" s="114" t="s">
        <v>1239</v>
      </c>
      <c r="D472" s="130" t="s">
        <v>1273</v>
      </c>
      <c r="E472" s="116" t="s">
        <v>1274</v>
      </c>
      <c r="F472" s="115" t="s">
        <v>135</v>
      </c>
      <c r="G472" s="117" t="s">
        <v>1149</v>
      </c>
      <c r="H472" s="118">
        <v>40913</v>
      </c>
      <c r="I472" s="118">
        <v>40975</v>
      </c>
      <c r="J472" s="119">
        <v>41047</v>
      </c>
      <c r="K472" s="119">
        <v>40913</v>
      </c>
      <c r="L472" s="120" t="s">
        <v>1275</v>
      </c>
      <c r="M472" s="118">
        <v>41109</v>
      </c>
      <c r="N472" s="135">
        <v>41117</v>
      </c>
      <c r="O472" s="118"/>
      <c r="P472" s="118">
        <v>41482</v>
      </c>
      <c r="Q472" s="121" t="s">
        <v>54</v>
      </c>
      <c r="R472" s="121" t="s">
        <v>54</v>
      </c>
      <c r="S472" s="114" t="s">
        <v>56</v>
      </c>
      <c r="T472" s="114">
        <v>7</v>
      </c>
      <c r="U472" s="122" t="s">
        <v>66</v>
      </c>
      <c r="V472" s="123"/>
      <c r="W472" s="123"/>
      <c r="X472" s="122" t="s">
        <v>56</v>
      </c>
      <c r="Y472" s="114"/>
      <c r="Z472" s="124" t="s">
        <v>57</v>
      </c>
      <c r="AA472" s="124" t="s">
        <v>54</v>
      </c>
      <c r="AB472" s="125"/>
      <c r="AC472" s="122"/>
      <c r="AD472" s="126" t="s">
        <v>57</v>
      </c>
      <c r="AE472" s="126" t="s">
        <v>1865</v>
      </c>
      <c r="AF472" s="123" t="s">
        <v>189</v>
      </c>
      <c r="AG472" s="126" t="s">
        <v>57</v>
      </c>
      <c r="AH472" s="126" t="s">
        <v>59</v>
      </c>
      <c r="AI472" s="126" t="s">
        <v>60</v>
      </c>
      <c r="AJ472" s="127">
        <v>79.2</v>
      </c>
      <c r="AK472" s="128">
        <v>0</v>
      </c>
      <c r="AL472" s="132">
        <v>0</v>
      </c>
      <c r="AM472" s="133" t="s">
        <v>1276</v>
      </c>
      <c r="AN472" s="133" t="s">
        <v>1062</v>
      </c>
      <c r="AO472" s="18"/>
      <c r="AP472" s="251">
        <f t="shared" ca="1" si="56"/>
        <v>62</v>
      </c>
      <c r="AQ472" s="18" t="str">
        <f t="shared" ca="1" si="57"/>
        <v>Y</v>
      </c>
      <c r="AR472" s="18" t="str">
        <f t="shared" si="60"/>
        <v>Y</v>
      </c>
      <c r="AS472" s="18"/>
      <c r="AT472" s="252" t="s">
        <v>1220</v>
      </c>
      <c r="AU472" s="18" t="s">
        <v>54</v>
      </c>
      <c r="AV472" s="252" t="s">
        <v>61</v>
      </c>
      <c r="AW472" s="18">
        <f t="shared" si="58"/>
        <v>0</v>
      </c>
      <c r="AX472" s="253">
        <f t="shared" si="59"/>
        <v>79.2</v>
      </c>
      <c r="AY472" s="258">
        <v>0</v>
      </c>
      <c r="AZ472" s="257">
        <v>0</v>
      </c>
    </row>
    <row r="473" spans="1:52" x14ac:dyDescent="0.25">
      <c r="A473" s="114">
        <v>2013</v>
      </c>
      <c r="B473" s="114">
        <v>1</v>
      </c>
      <c r="C473" s="114" t="s">
        <v>1239</v>
      </c>
      <c r="D473" s="115" t="s">
        <v>1277</v>
      </c>
      <c r="E473" s="116" t="s">
        <v>1278</v>
      </c>
      <c r="F473" s="115" t="s">
        <v>64</v>
      </c>
      <c r="G473" s="117" t="s">
        <v>91</v>
      </c>
      <c r="H473" s="118">
        <v>40786</v>
      </c>
      <c r="I473" s="118">
        <v>40890</v>
      </c>
      <c r="J473" s="119">
        <v>40966</v>
      </c>
      <c r="K473" s="119">
        <v>41045</v>
      </c>
      <c r="L473" s="120">
        <v>41100</v>
      </c>
      <c r="M473" s="118">
        <v>41229</v>
      </c>
      <c r="N473" s="118">
        <v>41319</v>
      </c>
      <c r="O473" s="118"/>
      <c r="P473" s="118">
        <v>43291</v>
      </c>
      <c r="Q473" s="121" t="s">
        <v>54</v>
      </c>
      <c r="R473" s="121" t="s">
        <v>54</v>
      </c>
      <c r="S473" s="136" t="s">
        <v>56</v>
      </c>
      <c r="T473" s="114">
        <v>4</v>
      </c>
      <c r="U473" s="122" t="s">
        <v>66</v>
      </c>
      <c r="V473" s="123">
        <v>1</v>
      </c>
      <c r="W473" s="123"/>
      <c r="X473" s="122" t="s">
        <v>602</v>
      </c>
      <c r="Y473" s="114"/>
      <c r="Z473" s="124" t="s">
        <v>57</v>
      </c>
      <c r="AA473" s="124" t="s">
        <v>57</v>
      </c>
      <c r="AB473" s="125" t="s">
        <v>56</v>
      </c>
      <c r="AC473" s="122"/>
      <c r="AD473" s="126" t="s">
        <v>57</v>
      </c>
      <c r="AE473" s="126" t="s">
        <v>1865</v>
      </c>
      <c r="AF473" s="126"/>
      <c r="AG473" s="126" t="s">
        <v>57</v>
      </c>
      <c r="AH473" s="126"/>
      <c r="AI473" s="126"/>
      <c r="AJ473" s="127">
        <v>250</v>
      </c>
      <c r="AK473" s="128">
        <v>0</v>
      </c>
      <c r="AL473" s="132">
        <v>0</v>
      </c>
      <c r="AM473" s="124" t="s">
        <v>1279</v>
      </c>
      <c r="AN473" s="124"/>
      <c r="AO473" s="18">
        <f t="shared" ref="AO473:AO498" si="61">(YEAR(P473)-YEAR(L473))*12+MONTH(P473)-MONTH(L473)</f>
        <v>72</v>
      </c>
      <c r="AP473" s="251">
        <f t="shared" ca="1" si="56"/>
        <v>2</v>
      </c>
      <c r="AQ473" s="18" t="str">
        <f t="shared" ca="1" si="57"/>
        <v>N</v>
      </c>
      <c r="AR473" s="18" t="str">
        <f t="shared" si="60"/>
        <v>N</v>
      </c>
      <c r="AS473" s="18"/>
      <c r="AT473" s="252"/>
      <c r="AU473" s="18" t="s">
        <v>100</v>
      </c>
      <c r="AV473" s="252" t="s">
        <v>215</v>
      </c>
      <c r="AW473" s="18">
        <f t="shared" si="58"/>
        <v>0</v>
      </c>
      <c r="AX473" s="253">
        <f t="shared" si="59"/>
        <v>250</v>
      </c>
      <c r="AY473" s="258">
        <v>1</v>
      </c>
      <c r="AZ473" s="257">
        <v>250</v>
      </c>
    </row>
    <row r="474" spans="1:52" x14ac:dyDescent="0.25">
      <c r="A474" s="114">
        <v>2013</v>
      </c>
      <c r="B474" s="114">
        <v>1</v>
      </c>
      <c r="C474" s="114" t="s">
        <v>1239</v>
      </c>
      <c r="D474" s="115" t="s">
        <v>1280</v>
      </c>
      <c r="E474" s="116" t="s">
        <v>1281</v>
      </c>
      <c r="F474" s="115" t="s">
        <v>52</v>
      </c>
      <c r="G474" s="117" t="s">
        <v>473</v>
      </c>
      <c r="H474" s="118">
        <v>40858</v>
      </c>
      <c r="I474" s="118">
        <v>41067</v>
      </c>
      <c r="J474" s="119">
        <v>41044</v>
      </c>
      <c r="K474" s="119">
        <v>41068</v>
      </c>
      <c r="L474" s="120">
        <v>41107</v>
      </c>
      <c r="M474" s="118">
        <v>41108</v>
      </c>
      <c r="N474" s="118">
        <v>41114</v>
      </c>
      <c r="O474" s="118">
        <v>41120</v>
      </c>
      <c r="P474" s="118">
        <v>41455</v>
      </c>
      <c r="Q474" s="121" t="s">
        <v>54</v>
      </c>
      <c r="R474" s="121" t="s">
        <v>54</v>
      </c>
      <c r="S474" s="136" t="s">
        <v>56</v>
      </c>
      <c r="T474" s="114">
        <v>7</v>
      </c>
      <c r="U474" s="122" t="s">
        <v>55</v>
      </c>
      <c r="V474" s="123">
        <v>1</v>
      </c>
      <c r="W474" s="123">
        <v>1</v>
      </c>
      <c r="X474" s="122" t="s">
        <v>56</v>
      </c>
      <c r="Y474" s="114"/>
      <c r="Z474" s="124" t="s">
        <v>57</v>
      </c>
      <c r="AA474" s="124" t="s">
        <v>57</v>
      </c>
      <c r="AB474" s="125" t="s">
        <v>56</v>
      </c>
      <c r="AC474" s="122"/>
      <c r="AD474" s="126" t="s">
        <v>57</v>
      </c>
      <c r="AE474" s="126" t="s">
        <v>1865</v>
      </c>
      <c r="AF474" s="126" t="s">
        <v>1018</v>
      </c>
      <c r="AG474" s="126" t="s">
        <v>54</v>
      </c>
      <c r="AH474" s="126" t="s">
        <v>181</v>
      </c>
      <c r="AI474" s="126" t="s">
        <v>181</v>
      </c>
      <c r="AJ474" s="127">
        <v>0</v>
      </c>
      <c r="AK474" s="128">
        <v>50</v>
      </c>
      <c r="AL474" s="132">
        <v>0</v>
      </c>
      <c r="AM474" s="124" t="s">
        <v>171</v>
      </c>
      <c r="AN474" s="124"/>
      <c r="AO474" s="18">
        <f t="shared" si="61"/>
        <v>11</v>
      </c>
      <c r="AP474" s="251">
        <f t="shared" ca="1" si="56"/>
        <v>63</v>
      </c>
      <c r="AQ474" s="18" t="str">
        <f t="shared" ca="1" si="57"/>
        <v>Y</v>
      </c>
      <c r="AR474" s="18" t="str">
        <f t="shared" si="60"/>
        <v>Y</v>
      </c>
      <c r="AS474" s="18"/>
      <c r="AT474" s="252" t="s">
        <v>1018</v>
      </c>
      <c r="AU474" s="18" t="s">
        <v>54</v>
      </c>
      <c r="AV474" s="252" t="s">
        <v>73</v>
      </c>
      <c r="AW474" s="18" t="str">
        <f t="shared" si="58"/>
        <v>MS+</v>
      </c>
      <c r="AX474" s="253">
        <f t="shared" si="59"/>
        <v>50</v>
      </c>
      <c r="AY474" s="258">
        <v>0.14080000000000001</v>
      </c>
      <c r="AZ474" s="257">
        <v>7.04</v>
      </c>
    </row>
    <row r="475" spans="1:52" x14ac:dyDescent="0.25">
      <c r="A475" s="114">
        <v>2013</v>
      </c>
      <c r="B475" s="114">
        <v>1</v>
      </c>
      <c r="C475" s="114" t="s">
        <v>1239</v>
      </c>
      <c r="D475" s="130" t="s">
        <v>1282</v>
      </c>
      <c r="E475" s="116" t="s">
        <v>1283</v>
      </c>
      <c r="F475" s="115" t="s">
        <v>135</v>
      </c>
      <c r="G475" s="117" t="s">
        <v>163</v>
      </c>
      <c r="H475" s="118">
        <v>41016</v>
      </c>
      <c r="I475" s="118">
        <v>41052</v>
      </c>
      <c r="J475" s="119">
        <v>41065</v>
      </c>
      <c r="K475" s="119">
        <v>41071</v>
      </c>
      <c r="L475" s="120">
        <v>41109</v>
      </c>
      <c r="M475" s="118">
        <v>41110</v>
      </c>
      <c r="N475" s="118">
        <v>41117</v>
      </c>
      <c r="O475" s="118">
        <v>41130</v>
      </c>
      <c r="P475" s="118">
        <v>41364</v>
      </c>
      <c r="Q475" s="121" t="s">
        <v>54</v>
      </c>
      <c r="R475" s="121" t="s">
        <v>54</v>
      </c>
      <c r="S475" s="136" t="s">
        <v>56</v>
      </c>
      <c r="T475" s="114">
        <v>8</v>
      </c>
      <c r="U475" s="122" t="s">
        <v>55</v>
      </c>
      <c r="V475" s="123">
        <v>1</v>
      </c>
      <c r="W475" s="123">
        <v>1</v>
      </c>
      <c r="X475" s="122" t="s">
        <v>56</v>
      </c>
      <c r="Y475" s="114"/>
      <c r="Z475" s="124" t="s">
        <v>57</v>
      </c>
      <c r="AA475" s="124" t="s">
        <v>57</v>
      </c>
      <c r="AB475" s="125" t="s">
        <v>56</v>
      </c>
      <c r="AC475" s="122" t="s">
        <v>1284</v>
      </c>
      <c r="AD475" s="126" t="s">
        <v>72</v>
      </c>
      <c r="AE475" s="126" t="s">
        <v>1865</v>
      </c>
      <c r="AF475" s="126" t="s">
        <v>1018</v>
      </c>
      <c r="AG475" s="126" t="s">
        <v>54</v>
      </c>
      <c r="AH475" s="126" t="s">
        <v>59</v>
      </c>
      <c r="AI475" s="126" t="s">
        <v>80</v>
      </c>
      <c r="AJ475" s="127">
        <v>0</v>
      </c>
      <c r="AK475" s="128">
        <v>60</v>
      </c>
      <c r="AL475" s="132">
        <v>0</v>
      </c>
      <c r="AM475" s="124" t="s">
        <v>171</v>
      </c>
      <c r="AN475" s="124"/>
      <c r="AO475" s="18">
        <f t="shared" si="61"/>
        <v>8</v>
      </c>
      <c r="AP475" s="251">
        <f t="shared" ca="1" si="56"/>
        <v>66</v>
      </c>
      <c r="AQ475" s="18" t="str">
        <f t="shared" ca="1" si="57"/>
        <v>Y</v>
      </c>
      <c r="AR475" s="18" t="str">
        <f t="shared" si="60"/>
        <v>Y</v>
      </c>
      <c r="AS475" s="18"/>
      <c r="AT475" s="252" t="s">
        <v>1018</v>
      </c>
      <c r="AU475" s="18" t="s">
        <v>54</v>
      </c>
      <c r="AV475" s="252" t="s">
        <v>73</v>
      </c>
      <c r="AW475" s="18" t="str">
        <f t="shared" si="58"/>
        <v>MS+</v>
      </c>
      <c r="AX475" s="253">
        <f t="shared" si="59"/>
        <v>60</v>
      </c>
      <c r="AY475" s="258">
        <v>0</v>
      </c>
      <c r="AZ475" s="257">
        <v>0</v>
      </c>
    </row>
    <row r="476" spans="1:52" x14ac:dyDescent="0.25">
      <c r="A476" s="114">
        <v>2013</v>
      </c>
      <c r="B476" s="114">
        <v>1</v>
      </c>
      <c r="C476" s="114" t="s">
        <v>1239</v>
      </c>
      <c r="D476" s="115" t="s">
        <v>1285</v>
      </c>
      <c r="E476" s="116" t="s">
        <v>1286</v>
      </c>
      <c r="F476" s="115" t="s">
        <v>64</v>
      </c>
      <c r="G476" s="117" t="s">
        <v>115</v>
      </c>
      <c r="H476" s="118">
        <v>40759</v>
      </c>
      <c r="I476" s="118">
        <v>40975</v>
      </c>
      <c r="J476" s="119">
        <v>40997</v>
      </c>
      <c r="K476" s="119">
        <v>41080</v>
      </c>
      <c r="L476" s="120">
        <v>41116</v>
      </c>
      <c r="M476" s="118">
        <v>41239</v>
      </c>
      <c r="N476" s="118">
        <v>41253</v>
      </c>
      <c r="O476" s="118">
        <v>41255</v>
      </c>
      <c r="P476" s="118">
        <v>41670</v>
      </c>
      <c r="Q476" s="121" t="s">
        <v>54</v>
      </c>
      <c r="R476" s="121" t="s">
        <v>54</v>
      </c>
      <c r="S476" s="136" t="s">
        <v>56</v>
      </c>
      <c r="T476" s="114">
        <v>10</v>
      </c>
      <c r="U476" s="122" t="s">
        <v>66</v>
      </c>
      <c r="V476" s="123">
        <v>1</v>
      </c>
      <c r="W476" s="123">
        <v>1</v>
      </c>
      <c r="X476" s="122" t="s">
        <v>56</v>
      </c>
      <c r="Y476" s="114" t="s">
        <v>213</v>
      </c>
      <c r="Z476" s="124" t="s">
        <v>57</v>
      </c>
      <c r="AA476" s="124" t="s">
        <v>57</v>
      </c>
      <c r="AB476" s="125" t="s">
        <v>56</v>
      </c>
      <c r="AC476" s="122"/>
      <c r="AD476" s="126" t="s">
        <v>57</v>
      </c>
      <c r="AE476" s="126" t="s">
        <v>1865</v>
      </c>
      <c r="AF476" s="126" t="s">
        <v>1220</v>
      </c>
      <c r="AG476" s="126" t="s">
        <v>54</v>
      </c>
      <c r="AH476" s="126" t="s">
        <v>59</v>
      </c>
      <c r="AI476" s="126" t="s">
        <v>80</v>
      </c>
      <c r="AJ476" s="127">
        <v>450</v>
      </c>
      <c r="AK476" s="128">
        <v>0</v>
      </c>
      <c r="AL476" s="132">
        <v>0</v>
      </c>
      <c r="AM476" s="124" t="s">
        <v>1287</v>
      </c>
      <c r="AN476" s="124"/>
      <c r="AO476" s="18">
        <f t="shared" si="61"/>
        <v>18</v>
      </c>
      <c r="AP476" s="251">
        <f t="shared" ca="1" si="56"/>
        <v>56</v>
      </c>
      <c r="AQ476" s="18" t="str">
        <f t="shared" ca="1" si="57"/>
        <v>Y</v>
      </c>
      <c r="AR476" s="18" t="str">
        <f t="shared" si="60"/>
        <v>Y</v>
      </c>
      <c r="AS476" s="18"/>
      <c r="AT476" s="252" t="s">
        <v>1220</v>
      </c>
      <c r="AU476" s="18" t="s">
        <v>54</v>
      </c>
      <c r="AV476" s="252" t="s">
        <v>73</v>
      </c>
      <c r="AW476" s="18" t="str">
        <f t="shared" si="58"/>
        <v>MS+</v>
      </c>
      <c r="AX476" s="253">
        <f t="shared" si="59"/>
        <v>450</v>
      </c>
      <c r="AY476" s="258">
        <v>0.2</v>
      </c>
      <c r="AZ476" s="257">
        <v>90</v>
      </c>
    </row>
    <row r="477" spans="1:52" x14ac:dyDescent="0.25">
      <c r="A477" s="114">
        <v>2013</v>
      </c>
      <c r="B477" s="114">
        <v>1</v>
      </c>
      <c r="C477" s="114" t="s">
        <v>1239</v>
      </c>
      <c r="D477" s="130" t="s">
        <v>1288</v>
      </c>
      <c r="E477" s="116" t="s">
        <v>1289</v>
      </c>
      <c r="F477" s="115" t="s">
        <v>69</v>
      </c>
      <c r="G477" s="117" t="s">
        <v>94</v>
      </c>
      <c r="H477" s="118">
        <v>40962</v>
      </c>
      <c r="I477" s="118">
        <v>41025</v>
      </c>
      <c r="J477" s="119">
        <v>41043</v>
      </c>
      <c r="K477" s="119">
        <v>41081</v>
      </c>
      <c r="L477" s="120">
        <v>41130</v>
      </c>
      <c r="M477" s="118">
        <v>41152</v>
      </c>
      <c r="N477" s="118">
        <v>41185</v>
      </c>
      <c r="O477" s="118">
        <v>41208</v>
      </c>
      <c r="P477" s="118">
        <v>41274</v>
      </c>
      <c r="Q477" s="121" t="s">
        <v>54</v>
      </c>
      <c r="R477" s="121" t="s">
        <v>54</v>
      </c>
      <c r="S477" s="136" t="s">
        <v>56</v>
      </c>
      <c r="T477" s="114">
        <v>7</v>
      </c>
      <c r="U477" s="122" t="s">
        <v>55</v>
      </c>
      <c r="V477" s="123">
        <v>1</v>
      </c>
      <c r="W477" s="123">
        <v>1</v>
      </c>
      <c r="X477" s="122" t="s">
        <v>56</v>
      </c>
      <c r="Y477" s="114"/>
      <c r="Z477" s="124" t="s">
        <v>57</v>
      </c>
      <c r="AA477" s="124" t="s">
        <v>57</v>
      </c>
      <c r="AB477" s="122" t="s">
        <v>54</v>
      </c>
      <c r="AC477" s="122">
        <v>160</v>
      </c>
      <c r="AD477" s="126" t="s">
        <v>72</v>
      </c>
      <c r="AE477" s="126" t="s">
        <v>1865</v>
      </c>
      <c r="AF477" s="126" t="s">
        <v>1018</v>
      </c>
      <c r="AG477" s="126" t="s">
        <v>54</v>
      </c>
      <c r="AH477" s="126" t="s">
        <v>60</v>
      </c>
      <c r="AI477" s="126" t="s">
        <v>60</v>
      </c>
      <c r="AJ477" s="127">
        <v>0</v>
      </c>
      <c r="AK477" s="128">
        <v>20</v>
      </c>
      <c r="AL477" s="132">
        <v>0</v>
      </c>
      <c r="AM477" s="124" t="s">
        <v>1276</v>
      </c>
      <c r="AN477" s="124"/>
      <c r="AO477" s="18">
        <f t="shared" si="61"/>
        <v>4</v>
      </c>
      <c r="AP477" s="251">
        <f t="shared" ca="1" si="56"/>
        <v>69</v>
      </c>
      <c r="AQ477" s="18" t="str">
        <f t="shared" ca="1" si="57"/>
        <v>Y</v>
      </c>
      <c r="AR477" s="18" t="str">
        <f t="shared" si="60"/>
        <v>Y</v>
      </c>
      <c r="AS477" s="18"/>
      <c r="AT477" s="252" t="s">
        <v>1018</v>
      </c>
      <c r="AU477" s="18" t="s">
        <v>54</v>
      </c>
      <c r="AV477" s="252" t="s">
        <v>61</v>
      </c>
      <c r="AW477" s="18">
        <f t="shared" si="58"/>
        <v>0</v>
      </c>
      <c r="AX477" s="253">
        <f t="shared" si="59"/>
        <v>20</v>
      </c>
      <c r="AY477" s="258">
        <v>0</v>
      </c>
      <c r="AZ477" s="257">
        <v>0</v>
      </c>
    </row>
    <row r="478" spans="1:52" x14ac:dyDescent="0.25">
      <c r="A478" s="114">
        <v>2013</v>
      </c>
      <c r="B478" s="114">
        <v>1</v>
      </c>
      <c r="C478" s="114" t="s">
        <v>1239</v>
      </c>
      <c r="D478" s="115" t="s">
        <v>1290</v>
      </c>
      <c r="E478" s="116" t="s">
        <v>1291</v>
      </c>
      <c r="F478" s="115" t="s">
        <v>64</v>
      </c>
      <c r="G478" s="117" t="s">
        <v>115</v>
      </c>
      <c r="H478" s="118">
        <v>40752</v>
      </c>
      <c r="I478" s="118">
        <v>40945</v>
      </c>
      <c r="J478" s="119">
        <v>40948</v>
      </c>
      <c r="K478" s="119">
        <v>41106</v>
      </c>
      <c r="L478" s="120">
        <v>41151</v>
      </c>
      <c r="M478" s="118">
        <v>41212</v>
      </c>
      <c r="N478" s="118">
        <v>41229</v>
      </c>
      <c r="O478" s="118">
        <v>41242</v>
      </c>
      <c r="P478" s="118">
        <v>41670</v>
      </c>
      <c r="Q478" s="121" t="s">
        <v>54</v>
      </c>
      <c r="R478" s="121" t="s">
        <v>54</v>
      </c>
      <c r="S478" s="136" t="s">
        <v>56</v>
      </c>
      <c r="T478" s="114">
        <v>14</v>
      </c>
      <c r="U478" s="122" t="s">
        <v>66</v>
      </c>
      <c r="V478" s="123">
        <v>1</v>
      </c>
      <c r="W478" s="123">
        <v>1</v>
      </c>
      <c r="X478" s="122" t="s">
        <v>56</v>
      </c>
      <c r="Y478" s="114" t="s">
        <v>213</v>
      </c>
      <c r="Z478" s="124" t="s">
        <v>57</v>
      </c>
      <c r="AA478" s="124" t="s">
        <v>57</v>
      </c>
      <c r="AB478" s="125" t="s">
        <v>56</v>
      </c>
      <c r="AC478" s="122"/>
      <c r="AD478" s="126" t="s">
        <v>57</v>
      </c>
      <c r="AE478" s="126" t="s">
        <v>1865</v>
      </c>
      <c r="AF478" s="126" t="s">
        <v>1220</v>
      </c>
      <c r="AG478" s="126" t="s">
        <v>54</v>
      </c>
      <c r="AH478" s="126" t="s">
        <v>80</v>
      </c>
      <c r="AI478" s="126" t="s">
        <v>80</v>
      </c>
      <c r="AJ478" s="127">
        <v>300</v>
      </c>
      <c r="AK478" s="128">
        <v>0</v>
      </c>
      <c r="AL478" s="132">
        <v>0</v>
      </c>
      <c r="AM478" s="124" t="s">
        <v>1287</v>
      </c>
      <c r="AN478" s="124"/>
      <c r="AO478" s="18">
        <f t="shared" si="61"/>
        <v>17</v>
      </c>
      <c r="AP478" s="251">
        <f t="shared" ca="1" si="56"/>
        <v>56</v>
      </c>
      <c r="AQ478" s="18" t="str">
        <f t="shared" ca="1" si="57"/>
        <v>Y</v>
      </c>
      <c r="AR478" s="18" t="str">
        <f t="shared" si="60"/>
        <v>Y</v>
      </c>
      <c r="AS478" s="252" t="s">
        <v>99</v>
      </c>
      <c r="AT478" s="252" t="s">
        <v>1220</v>
      </c>
      <c r="AU478" s="18" t="s">
        <v>54</v>
      </c>
      <c r="AV478" s="252" t="s">
        <v>73</v>
      </c>
      <c r="AW478" s="18" t="str">
        <f t="shared" si="58"/>
        <v>MS+</v>
      </c>
      <c r="AX478" s="253">
        <f t="shared" si="59"/>
        <v>300</v>
      </c>
      <c r="AY478" s="258">
        <v>0</v>
      </c>
      <c r="AZ478" s="257">
        <v>0</v>
      </c>
    </row>
    <row r="479" spans="1:52" x14ac:dyDescent="0.25">
      <c r="A479" s="114">
        <v>2013</v>
      </c>
      <c r="B479" s="114">
        <v>1</v>
      </c>
      <c r="C479" s="114" t="s">
        <v>1239</v>
      </c>
      <c r="D479" s="130" t="s">
        <v>1292</v>
      </c>
      <c r="E479" s="137" t="s">
        <v>1293</v>
      </c>
      <c r="F479" s="115" t="s">
        <v>76</v>
      </c>
      <c r="G479" s="117" t="s">
        <v>314</v>
      </c>
      <c r="H479" s="118">
        <v>40680</v>
      </c>
      <c r="I479" s="118">
        <v>40899</v>
      </c>
      <c r="J479" s="119">
        <v>40935</v>
      </c>
      <c r="K479" s="119">
        <v>41110</v>
      </c>
      <c r="L479" s="120">
        <v>41158</v>
      </c>
      <c r="M479" s="118">
        <v>41181</v>
      </c>
      <c r="N479" s="118">
        <v>41246</v>
      </c>
      <c r="O479" s="118">
        <v>41270</v>
      </c>
      <c r="P479" s="118">
        <v>41547</v>
      </c>
      <c r="Q479" s="121" t="s">
        <v>54</v>
      </c>
      <c r="R479" s="121" t="s">
        <v>54</v>
      </c>
      <c r="S479" s="136" t="s">
        <v>56</v>
      </c>
      <c r="T479" s="114">
        <v>9</v>
      </c>
      <c r="U479" s="122" t="s">
        <v>66</v>
      </c>
      <c r="V479" s="123">
        <v>1</v>
      </c>
      <c r="W479" s="123">
        <v>1</v>
      </c>
      <c r="X479" s="122" t="s">
        <v>56</v>
      </c>
      <c r="Y479" s="114" t="s">
        <v>213</v>
      </c>
      <c r="Z479" s="124" t="s">
        <v>57</v>
      </c>
      <c r="AA479" s="124" t="s">
        <v>57</v>
      </c>
      <c r="AB479" s="125" t="s">
        <v>56</v>
      </c>
      <c r="AC479" s="114" t="s">
        <v>1294</v>
      </c>
      <c r="AD479" s="126" t="s">
        <v>72</v>
      </c>
      <c r="AE479" s="126" t="s">
        <v>1865</v>
      </c>
      <c r="AF479" s="126" t="s">
        <v>1018</v>
      </c>
      <c r="AG479" s="126" t="s">
        <v>54</v>
      </c>
      <c r="AH479" s="126" t="s">
        <v>59</v>
      </c>
      <c r="AI479" s="126" t="s">
        <v>59</v>
      </c>
      <c r="AJ479" s="127">
        <v>100</v>
      </c>
      <c r="AK479" s="128">
        <v>0</v>
      </c>
      <c r="AL479" s="132">
        <v>0</v>
      </c>
      <c r="AM479" s="124" t="s">
        <v>171</v>
      </c>
      <c r="AN479" s="124"/>
      <c r="AO479" s="18">
        <f t="shared" si="61"/>
        <v>12</v>
      </c>
      <c r="AP479" s="251">
        <f t="shared" ca="1" si="56"/>
        <v>60</v>
      </c>
      <c r="AQ479" s="18" t="str">
        <f t="shared" ca="1" si="57"/>
        <v>Y</v>
      </c>
      <c r="AR479" s="18" t="str">
        <f t="shared" si="60"/>
        <v>Y</v>
      </c>
      <c r="AS479" s="18"/>
      <c r="AT479" s="252" t="s">
        <v>1018</v>
      </c>
      <c r="AU479" s="18" t="s">
        <v>54</v>
      </c>
      <c r="AV479" s="252" t="s">
        <v>73</v>
      </c>
      <c r="AW479" s="18" t="str">
        <f t="shared" si="58"/>
        <v>MS+</v>
      </c>
      <c r="AX479" s="253">
        <f t="shared" si="59"/>
        <v>100</v>
      </c>
      <c r="AY479" s="258">
        <v>1</v>
      </c>
      <c r="AZ479" s="257">
        <v>100</v>
      </c>
    </row>
    <row r="480" spans="1:52" x14ac:dyDescent="0.25">
      <c r="A480" s="114">
        <v>2013</v>
      </c>
      <c r="B480" s="114">
        <v>1</v>
      </c>
      <c r="C480" s="114" t="s">
        <v>1239</v>
      </c>
      <c r="D480" s="130" t="s">
        <v>1295</v>
      </c>
      <c r="E480" s="138" t="s">
        <v>1296</v>
      </c>
      <c r="F480" s="115" t="s">
        <v>52</v>
      </c>
      <c r="G480" s="117" t="s">
        <v>819</v>
      </c>
      <c r="H480" s="118">
        <v>41045</v>
      </c>
      <c r="I480" s="118">
        <v>41106</v>
      </c>
      <c r="J480" s="119">
        <v>41113</v>
      </c>
      <c r="K480" s="119">
        <v>41116</v>
      </c>
      <c r="L480" s="120">
        <v>41172</v>
      </c>
      <c r="M480" s="118">
        <v>41204</v>
      </c>
      <c r="N480" s="118">
        <v>41235</v>
      </c>
      <c r="O480" s="118">
        <v>41270</v>
      </c>
      <c r="P480" s="118">
        <v>41455</v>
      </c>
      <c r="Q480" s="121" t="s">
        <v>54</v>
      </c>
      <c r="R480" s="121" t="s">
        <v>54</v>
      </c>
      <c r="S480" s="136" t="s">
        <v>56</v>
      </c>
      <c r="T480" s="114">
        <v>10</v>
      </c>
      <c r="U480" s="122" t="s">
        <v>66</v>
      </c>
      <c r="V480" s="123">
        <v>1</v>
      </c>
      <c r="W480" s="123">
        <v>1</v>
      </c>
      <c r="X480" s="122" t="s">
        <v>56</v>
      </c>
      <c r="Y480" s="114"/>
      <c r="Z480" s="124" t="s">
        <v>57</v>
      </c>
      <c r="AA480" s="124" t="s">
        <v>54</v>
      </c>
      <c r="AB480" s="125"/>
      <c r="AC480" s="129" t="s">
        <v>1297</v>
      </c>
      <c r="AD480" s="126" t="s">
        <v>72</v>
      </c>
      <c r="AE480" s="126" t="s">
        <v>1865</v>
      </c>
      <c r="AF480" s="126" t="s">
        <v>1018</v>
      </c>
      <c r="AG480" s="126" t="s">
        <v>54</v>
      </c>
      <c r="AH480" s="126" t="s">
        <v>80</v>
      </c>
      <c r="AI480" s="126" t="s">
        <v>80</v>
      </c>
      <c r="AJ480" s="127">
        <v>7</v>
      </c>
      <c r="AK480" s="128">
        <v>0</v>
      </c>
      <c r="AL480" s="132">
        <v>0</v>
      </c>
      <c r="AM480" s="124" t="s">
        <v>171</v>
      </c>
      <c r="AN480" s="124"/>
      <c r="AO480" s="18">
        <f t="shared" si="61"/>
        <v>9</v>
      </c>
      <c r="AP480" s="251">
        <f t="shared" ca="1" si="56"/>
        <v>63</v>
      </c>
      <c r="AQ480" s="18" t="str">
        <f t="shared" ca="1" si="57"/>
        <v>Y</v>
      </c>
      <c r="AR480" s="18" t="str">
        <f t="shared" si="60"/>
        <v>Y</v>
      </c>
      <c r="AS480" s="18"/>
      <c r="AT480" s="252" t="s">
        <v>1018</v>
      </c>
      <c r="AU480" s="18" t="s">
        <v>54</v>
      </c>
      <c r="AV480" s="252" t="s">
        <v>73</v>
      </c>
      <c r="AW480" s="18" t="str">
        <f t="shared" si="58"/>
        <v>MS+</v>
      </c>
      <c r="AX480" s="253">
        <f t="shared" si="59"/>
        <v>7</v>
      </c>
      <c r="AY480" s="258">
        <v>0</v>
      </c>
      <c r="AZ480" s="257">
        <v>0</v>
      </c>
    </row>
    <row r="481" spans="1:52" x14ac:dyDescent="0.25">
      <c r="A481" s="114">
        <v>2013</v>
      </c>
      <c r="B481" s="114">
        <v>1</v>
      </c>
      <c r="C481" s="114" t="s">
        <v>1239</v>
      </c>
      <c r="D481" s="130" t="s">
        <v>1298</v>
      </c>
      <c r="E481" s="138" t="s">
        <v>1299</v>
      </c>
      <c r="F481" s="115" t="s">
        <v>64</v>
      </c>
      <c r="G481" s="117" t="s">
        <v>139</v>
      </c>
      <c r="H481" s="118">
        <v>41088</v>
      </c>
      <c r="I481" s="118">
        <v>41123</v>
      </c>
      <c r="J481" s="119">
        <v>41141</v>
      </c>
      <c r="K481" s="119">
        <v>41142</v>
      </c>
      <c r="L481" s="120">
        <v>41179</v>
      </c>
      <c r="M481" s="118">
        <v>41591</v>
      </c>
      <c r="N481" s="118">
        <v>41599</v>
      </c>
      <c r="O481" s="118">
        <v>41600</v>
      </c>
      <c r="P481" s="118">
        <v>41639</v>
      </c>
      <c r="Q481" s="121" t="s">
        <v>54</v>
      </c>
      <c r="R481" s="121" t="s">
        <v>54</v>
      </c>
      <c r="S481" s="136" t="s">
        <v>56</v>
      </c>
      <c r="T481" s="114">
        <v>6</v>
      </c>
      <c r="U481" s="122" t="s">
        <v>66</v>
      </c>
      <c r="V481" s="123">
        <v>1</v>
      </c>
      <c r="W481" s="123">
        <v>1</v>
      </c>
      <c r="X481" s="122" t="s">
        <v>56</v>
      </c>
      <c r="Y481" s="114"/>
      <c r="Z481" s="124" t="s">
        <v>57</v>
      </c>
      <c r="AA481" s="124" t="s">
        <v>57</v>
      </c>
      <c r="AB481" s="125" t="s">
        <v>56</v>
      </c>
      <c r="AC481" s="122" t="s">
        <v>1300</v>
      </c>
      <c r="AD481" s="126" t="s">
        <v>72</v>
      </c>
      <c r="AE481" s="126" t="s">
        <v>1865</v>
      </c>
      <c r="AF481" s="126" t="s">
        <v>1220</v>
      </c>
      <c r="AG481" s="126" t="s">
        <v>54</v>
      </c>
      <c r="AH481" s="126" t="s">
        <v>80</v>
      </c>
      <c r="AI481" s="133" t="s">
        <v>80</v>
      </c>
      <c r="AJ481" s="127">
        <v>200</v>
      </c>
      <c r="AK481" s="128">
        <v>0</v>
      </c>
      <c r="AL481" s="132">
        <v>0</v>
      </c>
      <c r="AM481" s="124" t="s">
        <v>171</v>
      </c>
      <c r="AN481" s="124"/>
      <c r="AO481" s="18">
        <f t="shared" si="61"/>
        <v>15</v>
      </c>
      <c r="AP481" s="251">
        <f t="shared" ca="1" si="56"/>
        <v>57</v>
      </c>
      <c r="AQ481" s="18" t="str">
        <f t="shared" ca="1" si="57"/>
        <v>Y</v>
      </c>
      <c r="AR481" s="18" t="str">
        <f t="shared" si="60"/>
        <v>Y</v>
      </c>
      <c r="AS481" s="18"/>
      <c r="AT481" s="252" t="s">
        <v>1220</v>
      </c>
      <c r="AU481" s="18" t="s">
        <v>54</v>
      </c>
      <c r="AV481" s="252" t="s">
        <v>73</v>
      </c>
      <c r="AW481" s="18" t="str">
        <f t="shared" si="58"/>
        <v>MS+</v>
      </c>
      <c r="AX481" s="253">
        <f t="shared" si="59"/>
        <v>200</v>
      </c>
      <c r="AY481" s="258">
        <v>0</v>
      </c>
      <c r="AZ481" s="257">
        <v>0</v>
      </c>
    </row>
    <row r="482" spans="1:52" x14ac:dyDescent="0.25">
      <c r="A482" s="114">
        <v>2013</v>
      </c>
      <c r="B482" s="114">
        <v>2</v>
      </c>
      <c r="C482" s="114" t="s">
        <v>1239</v>
      </c>
      <c r="D482" s="115" t="s">
        <v>1301</v>
      </c>
      <c r="E482" s="116" t="s">
        <v>1302</v>
      </c>
      <c r="F482" s="115" t="s">
        <v>76</v>
      </c>
      <c r="G482" s="117" t="s">
        <v>264</v>
      </c>
      <c r="H482" s="118">
        <v>41052</v>
      </c>
      <c r="I482" s="118">
        <v>41108</v>
      </c>
      <c r="J482" s="119">
        <v>41120</v>
      </c>
      <c r="K482" s="119">
        <v>41144</v>
      </c>
      <c r="L482" s="120">
        <v>41184</v>
      </c>
      <c r="M482" s="118">
        <v>41195</v>
      </c>
      <c r="N482" s="118">
        <v>41254</v>
      </c>
      <c r="O482" s="118">
        <v>41270</v>
      </c>
      <c r="P482" s="118">
        <v>41486</v>
      </c>
      <c r="Q482" s="121" t="s">
        <v>54</v>
      </c>
      <c r="R482" s="121" t="s">
        <v>54</v>
      </c>
      <c r="S482" s="136" t="s">
        <v>56</v>
      </c>
      <c r="T482" s="114">
        <v>10</v>
      </c>
      <c r="U482" s="122" t="s">
        <v>55</v>
      </c>
      <c r="V482" s="123">
        <v>1</v>
      </c>
      <c r="W482" s="123">
        <v>1</v>
      </c>
      <c r="X482" s="122" t="s">
        <v>56</v>
      </c>
      <c r="Y482" s="114"/>
      <c r="Z482" s="124" t="s">
        <v>57</v>
      </c>
      <c r="AA482" s="124" t="s">
        <v>54</v>
      </c>
      <c r="AB482" s="125" t="s">
        <v>56</v>
      </c>
      <c r="AC482" s="122" t="s">
        <v>1029</v>
      </c>
      <c r="AD482" s="126" t="s">
        <v>149</v>
      </c>
      <c r="AE482" s="126" t="s">
        <v>1865</v>
      </c>
      <c r="AF482" s="126" t="s">
        <v>1018</v>
      </c>
      <c r="AG482" s="126" t="s">
        <v>54</v>
      </c>
      <c r="AH482" s="126" t="s">
        <v>59</v>
      </c>
      <c r="AI482" s="126" t="s">
        <v>80</v>
      </c>
      <c r="AJ482" s="127">
        <v>0</v>
      </c>
      <c r="AK482" s="128">
        <v>36</v>
      </c>
      <c r="AL482" s="132">
        <v>0</v>
      </c>
      <c r="AM482" s="124" t="s">
        <v>171</v>
      </c>
      <c r="AN482" s="124"/>
      <c r="AO482" s="18">
        <f t="shared" si="61"/>
        <v>9</v>
      </c>
      <c r="AP482" s="251">
        <f t="shared" ca="1" si="56"/>
        <v>62</v>
      </c>
      <c r="AQ482" s="18" t="str">
        <f t="shared" ca="1" si="57"/>
        <v>Y</v>
      </c>
      <c r="AR482" s="18" t="str">
        <f t="shared" si="60"/>
        <v>Y</v>
      </c>
      <c r="AS482" s="252" t="s">
        <v>99</v>
      </c>
      <c r="AT482" s="252" t="s">
        <v>1018</v>
      </c>
      <c r="AU482" s="18" t="s">
        <v>54</v>
      </c>
      <c r="AV482" s="252" t="s">
        <v>73</v>
      </c>
      <c r="AW482" s="18" t="str">
        <f t="shared" si="58"/>
        <v>MS+</v>
      </c>
      <c r="AX482" s="253">
        <f t="shared" si="59"/>
        <v>36</v>
      </c>
      <c r="AY482" s="258">
        <v>0</v>
      </c>
      <c r="AZ482" s="257">
        <v>0</v>
      </c>
    </row>
    <row r="483" spans="1:52" x14ac:dyDescent="0.25">
      <c r="A483" s="114">
        <v>2013</v>
      </c>
      <c r="B483" s="114">
        <v>2</v>
      </c>
      <c r="C483" s="114" t="s">
        <v>1239</v>
      </c>
      <c r="D483" s="130" t="s">
        <v>1303</v>
      </c>
      <c r="E483" s="116" t="s">
        <v>1304</v>
      </c>
      <c r="F483" s="115" t="s">
        <v>52</v>
      </c>
      <c r="G483" s="117" t="s">
        <v>311</v>
      </c>
      <c r="H483" s="118">
        <v>41108</v>
      </c>
      <c r="I483" s="118">
        <v>41156</v>
      </c>
      <c r="J483" s="119">
        <v>41165</v>
      </c>
      <c r="K483" s="119">
        <v>41170</v>
      </c>
      <c r="L483" s="120">
        <v>41205</v>
      </c>
      <c r="M483" s="118">
        <v>41227</v>
      </c>
      <c r="N483" s="118">
        <v>41271</v>
      </c>
      <c r="O483" s="118">
        <v>41327</v>
      </c>
      <c r="P483" s="118">
        <v>41639</v>
      </c>
      <c r="Q483" s="121" t="s">
        <v>54</v>
      </c>
      <c r="R483" s="121" t="s">
        <v>54</v>
      </c>
      <c r="S483" s="136" t="s">
        <v>56</v>
      </c>
      <c r="T483" s="114">
        <v>6</v>
      </c>
      <c r="U483" s="122" t="s">
        <v>55</v>
      </c>
      <c r="V483" s="123">
        <v>1</v>
      </c>
      <c r="W483" s="123">
        <v>1</v>
      </c>
      <c r="X483" s="122" t="s">
        <v>56</v>
      </c>
      <c r="Y483" s="114"/>
      <c r="Z483" s="124" t="s">
        <v>54</v>
      </c>
      <c r="AA483" s="124" t="s">
        <v>57</v>
      </c>
      <c r="AB483" s="122" t="s">
        <v>56</v>
      </c>
      <c r="AC483" s="129" t="s">
        <v>1305</v>
      </c>
      <c r="AD483" s="126" t="s">
        <v>72</v>
      </c>
      <c r="AE483" s="126" t="s">
        <v>1865</v>
      </c>
      <c r="AF483" s="126" t="s">
        <v>1018</v>
      </c>
      <c r="AG483" s="126" t="s">
        <v>54</v>
      </c>
      <c r="AH483" s="126" t="s">
        <v>80</v>
      </c>
      <c r="AI483" s="126" t="s">
        <v>60</v>
      </c>
      <c r="AJ483" s="127">
        <v>0</v>
      </c>
      <c r="AK483" s="128">
        <v>25</v>
      </c>
      <c r="AL483" s="132">
        <v>0</v>
      </c>
      <c r="AM483" s="124" t="s">
        <v>171</v>
      </c>
      <c r="AN483" s="124"/>
      <c r="AO483" s="18">
        <f t="shared" si="61"/>
        <v>14</v>
      </c>
      <c r="AP483" s="251">
        <f t="shared" ca="1" si="56"/>
        <v>57</v>
      </c>
      <c r="AQ483" s="18" t="str">
        <f t="shared" ca="1" si="57"/>
        <v>Y</v>
      </c>
      <c r="AR483" s="18" t="str">
        <f t="shared" si="60"/>
        <v>Y</v>
      </c>
      <c r="AS483" s="18"/>
      <c r="AT483" s="252" t="s">
        <v>1018</v>
      </c>
      <c r="AU483" s="18" t="s">
        <v>54</v>
      </c>
      <c r="AV483" s="252" t="s">
        <v>61</v>
      </c>
      <c r="AW483" s="18">
        <f t="shared" si="58"/>
        <v>0</v>
      </c>
      <c r="AX483" s="253">
        <f t="shared" si="59"/>
        <v>25</v>
      </c>
      <c r="AY483" s="258">
        <v>0</v>
      </c>
      <c r="AZ483" s="257">
        <v>0</v>
      </c>
    </row>
    <row r="484" spans="1:52" x14ac:dyDescent="0.25">
      <c r="A484" s="114">
        <v>2013</v>
      </c>
      <c r="B484" s="114">
        <v>2</v>
      </c>
      <c r="C484" s="114" t="s">
        <v>1239</v>
      </c>
      <c r="D484" s="115" t="s">
        <v>1306</v>
      </c>
      <c r="E484" s="116" t="s">
        <v>1307</v>
      </c>
      <c r="F484" s="115" t="s">
        <v>135</v>
      </c>
      <c r="G484" s="117" t="s">
        <v>302</v>
      </c>
      <c r="H484" s="118">
        <v>40926</v>
      </c>
      <c r="I484" s="118">
        <v>41163</v>
      </c>
      <c r="J484" s="119">
        <v>41169</v>
      </c>
      <c r="K484" s="119">
        <v>41179</v>
      </c>
      <c r="L484" s="120">
        <v>41213</v>
      </c>
      <c r="M484" s="118">
        <v>41227</v>
      </c>
      <c r="N484" s="118">
        <v>41316</v>
      </c>
      <c r="O484" s="118">
        <v>41338</v>
      </c>
      <c r="P484" s="118">
        <v>41425</v>
      </c>
      <c r="Q484" s="121" t="s">
        <v>54</v>
      </c>
      <c r="R484" s="121" t="s">
        <v>54</v>
      </c>
      <c r="S484" s="136" t="s">
        <v>56</v>
      </c>
      <c r="T484" s="114">
        <v>11</v>
      </c>
      <c r="U484" s="122" t="s">
        <v>55</v>
      </c>
      <c r="V484" s="123">
        <v>1</v>
      </c>
      <c r="W484" s="123">
        <v>1</v>
      </c>
      <c r="X484" s="122" t="s">
        <v>56</v>
      </c>
      <c r="Y484" s="114"/>
      <c r="Z484" s="124" t="s">
        <v>57</v>
      </c>
      <c r="AA484" s="124" t="s">
        <v>57</v>
      </c>
      <c r="AB484" s="122" t="s">
        <v>1308</v>
      </c>
      <c r="AC484" s="122" t="s">
        <v>963</v>
      </c>
      <c r="AD484" s="126" t="s">
        <v>149</v>
      </c>
      <c r="AE484" s="126" t="s">
        <v>1865</v>
      </c>
      <c r="AF484" s="126" t="s">
        <v>1018</v>
      </c>
      <c r="AG484" s="126" t="s">
        <v>54</v>
      </c>
      <c r="AH484" s="126" t="s">
        <v>59</v>
      </c>
      <c r="AI484" s="126" t="s">
        <v>80</v>
      </c>
      <c r="AJ484" s="127">
        <v>0</v>
      </c>
      <c r="AK484" s="128">
        <v>20</v>
      </c>
      <c r="AL484" s="132">
        <v>0</v>
      </c>
      <c r="AM484" s="124" t="s">
        <v>171</v>
      </c>
      <c r="AN484" s="124"/>
      <c r="AO484" s="18">
        <f t="shared" si="61"/>
        <v>7</v>
      </c>
      <c r="AP484" s="251">
        <f t="shared" ca="1" si="56"/>
        <v>64</v>
      </c>
      <c r="AQ484" s="18" t="str">
        <f t="shared" ca="1" si="57"/>
        <v>Y</v>
      </c>
      <c r="AR484" s="18" t="str">
        <f t="shared" si="60"/>
        <v>Y</v>
      </c>
      <c r="AS484" s="18"/>
      <c r="AT484" s="252" t="s">
        <v>1018</v>
      </c>
      <c r="AU484" s="18" t="s">
        <v>54</v>
      </c>
      <c r="AV484" s="252" t="s">
        <v>73</v>
      </c>
      <c r="AW484" s="18" t="str">
        <f t="shared" si="58"/>
        <v>MS+</v>
      </c>
      <c r="AX484" s="253">
        <f t="shared" si="59"/>
        <v>20</v>
      </c>
      <c r="AY484" s="258">
        <v>0.22500000000000001</v>
      </c>
      <c r="AZ484" s="257">
        <v>4.5</v>
      </c>
    </row>
    <row r="485" spans="1:52" x14ac:dyDescent="0.25">
      <c r="A485" s="114">
        <v>2013</v>
      </c>
      <c r="B485" s="114">
        <v>2</v>
      </c>
      <c r="C485" s="114" t="s">
        <v>1239</v>
      </c>
      <c r="D485" s="115" t="s">
        <v>1309</v>
      </c>
      <c r="E485" s="116" t="s">
        <v>1310</v>
      </c>
      <c r="F485" s="115" t="s">
        <v>135</v>
      </c>
      <c r="G485" s="117" t="s">
        <v>324</v>
      </c>
      <c r="H485" s="118">
        <v>40717</v>
      </c>
      <c r="I485" s="118">
        <v>41130</v>
      </c>
      <c r="J485" s="119">
        <v>41162</v>
      </c>
      <c r="K485" s="119">
        <v>41177</v>
      </c>
      <c r="L485" s="120">
        <v>41214</v>
      </c>
      <c r="M485" s="118">
        <v>41220</v>
      </c>
      <c r="N485" s="118">
        <v>41257</v>
      </c>
      <c r="O485" s="118">
        <v>41260</v>
      </c>
      <c r="P485" s="118">
        <v>41455</v>
      </c>
      <c r="Q485" s="121" t="s">
        <v>54</v>
      </c>
      <c r="R485" s="121" t="s">
        <v>54</v>
      </c>
      <c r="S485" s="136" t="s">
        <v>56</v>
      </c>
      <c r="T485" s="114">
        <v>10</v>
      </c>
      <c r="U485" s="122" t="s">
        <v>55</v>
      </c>
      <c r="V485" s="123">
        <v>1</v>
      </c>
      <c r="W485" s="123">
        <v>1</v>
      </c>
      <c r="X485" s="122" t="s">
        <v>56</v>
      </c>
      <c r="Y485" s="114"/>
      <c r="Z485" s="124" t="s">
        <v>57</v>
      </c>
      <c r="AA485" s="124" t="s">
        <v>57</v>
      </c>
      <c r="AB485" s="122" t="s">
        <v>56</v>
      </c>
      <c r="AC485" s="122"/>
      <c r="AD485" s="126" t="s">
        <v>57</v>
      </c>
      <c r="AE485" s="126" t="s">
        <v>1865</v>
      </c>
      <c r="AF485" s="126" t="s">
        <v>1018</v>
      </c>
      <c r="AG485" s="126" t="s">
        <v>54</v>
      </c>
      <c r="AH485" s="126" t="s">
        <v>59</v>
      </c>
      <c r="AI485" s="126" t="s">
        <v>60</v>
      </c>
      <c r="AJ485" s="127">
        <v>0</v>
      </c>
      <c r="AK485" s="128">
        <v>30</v>
      </c>
      <c r="AL485" s="132">
        <v>0</v>
      </c>
      <c r="AM485" s="124" t="s">
        <v>171</v>
      </c>
      <c r="AN485" s="124"/>
      <c r="AO485" s="18">
        <f t="shared" si="61"/>
        <v>7</v>
      </c>
      <c r="AP485" s="251">
        <f t="shared" ca="1" si="56"/>
        <v>63</v>
      </c>
      <c r="AQ485" s="18" t="str">
        <f t="shared" ca="1" si="57"/>
        <v>Y</v>
      </c>
      <c r="AR485" s="18" t="str">
        <f t="shared" ref="AR485:AR516" si="62">IF(AH485="","N","Y")</f>
        <v>Y</v>
      </c>
      <c r="AS485" s="18"/>
      <c r="AT485" s="252" t="s">
        <v>1018</v>
      </c>
      <c r="AU485" s="18" t="s">
        <v>54</v>
      </c>
      <c r="AV485" s="252" t="s">
        <v>61</v>
      </c>
      <c r="AW485" s="18">
        <f t="shared" si="58"/>
        <v>0</v>
      </c>
      <c r="AX485" s="253">
        <f t="shared" si="59"/>
        <v>30</v>
      </c>
      <c r="AY485" s="258">
        <v>0</v>
      </c>
      <c r="AZ485" s="257">
        <v>0</v>
      </c>
    </row>
    <row r="486" spans="1:52" x14ac:dyDescent="0.25">
      <c r="A486" s="114">
        <v>2013</v>
      </c>
      <c r="B486" s="114">
        <v>2</v>
      </c>
      <c r="C486" s="114" t="s">
        <v>1239</v>
      </c>
      <c r="D486" s="130" t="s">
        <v>1311</v>
      </c>
      <c r="E486" s="116" t="s">
        <v>1312</v>
      </c>
      <c r="F486" s="115" t="s">
        <v>69</v>
      </c>
      <c r="G486" s="117" t="s">
        <v>126</v>
      </c>
      <c r="H486" s="118">
        <v>40995</v>
      </c>
      <c r="I486" s="118">
        <v>41095</v>
      </c>
      <c r="J486" s="119">
        <v>41106</v>
      </c>
      <c r="K486" s="119">
        <v>41173</v>
      </c>
      <c r="L486" s="120">
        <v>41221</v>
      </c>
      <c r="M486" s="118">
        <v>41267</v>
      </c>
      <c r="N486" s="118">
        <v>41358</v>
      </c>
      <c r="O486" s="118">
        <v>41425</v>
      </c>
      <c r="P486" s="118">
        <v>41547</v>
      </c>
      <c r="Q486" s="121" t="s">
        <v>54</v>
      </c>
      <c r="R486" s="121" t="s">
        <v>54</v>
      </c>
      <c r="S486" s="136" t="s">
        <v>56</v>
      </c>
      <c r="T486" s="114">
        <v>5</v>
      </c>
      <c r="U486" s="122" t="s">
        <v>55</v>
      </c>
      <c r="V486" s="123">
        <v>1</v>
      </c>
      <c r="W486" s="123">
        <v>1</v>
      </c>
      <c r="X486" s="122" t="s">
        <v>56</v>
      </c>
      <c r="Y486" s="114"/>
      <c r="Z486" s="124" t="s">
        <v>57</v>
      </c>
      <c r="AA486" s="124" t="s">
        <v>57</v>
      </c>
      <c r="AB486" s="122" t="s">
        <v>56</v>
      </c>
      <c r="AC486" s="122" t="s">
        <v>1193</v>
      </c>
      <c r="AD486" s="126" t="s">
        <v>106</v>
      </c>
      <c r="AE486" s="126" t="s">
        <v>1865</v>
      </c>
      <c r="AF486" s="126" t="s">
        <v>1018</v>
      </c>
      <c r="AG486" s="126" t="s">
        <v>54</v>
      </c>
      <c r="AH486" s="126" t="s">
        <v>59</v>
      </c>
      <c r="AI486" s="133" t="s">
        <v>59</v>
      </c>
      <c r="AJ486" s="127">
        <v>0</v>
      </c>
      <c r="AK486" s="128">
        <v>70</v>
      </c>
      <c r="AL486" s="132">
        <v>0</v>
      </c>
      <c r="AM486" s="124" t="s">
        <v>171</v>
      </c>
      <c r="AN486" s="124"/>
      <c r="AO486" s="18">
        <f t="shared" si="61"/>
        <v>10</v>
      </c>
      <c r="AP486" s="251">
        <f t="shared" ca="1" si="56"/>
        <v>60</v>
      </c>
      <c r="AQ486" s="18" t="str">
        <f t="shared" ca="1" si="57"/>
        <v>Y</v>
      </c>
      <c r="AR486" s="18" t="str">
        <f t="shared" si="62"/>
        <v>Y</v>
      </c>
      <c r="AS486" s="18"/>
      <c r="AT486" s="252" t="s">
        <v>1018</v>
      </c>
      <c r="AU486" s="18" t="s">
        <v>54</v>
      </c>
      <c r="AV486" s="252" t="s">
        <v>73</v>
      </c>
      <c r="AW486" s="18" t="str">
        <f t="shared" si="58"/>
        <v>MS+</v>
      </c>
      <c r="AX486" s="253">
        <f t="shared" si="59"/>
        <v>70</v>
      </c>
      <c r="AY486" s="258">
        <v>1</v>
      </c>
      <c r="AZ486" s="257">
        <v>70</v>
      </c>
    </row>
    <row r="487" spans="1:52" x14ac:dyDescent="0.25">
      <c r="A487" s="114">
        <v>2013</v>
      </c>
      <c r="B487" s="114">
        <v>2</v>
      </c>
      <c r="C487" s="114" t="s">
        <v>1239</v>
      </c>
      <c r="D487" s="115" t="s">
        <v>1313</v>
      </c>
      <c r="E487" s="116" t="s">
        <v>1314</v>
      </c>
      <c r="F487" s="115" t="s">
        <v>64</v>
      </c>
      <c r="G487" s="117" t="s">
        <v>91</v>
      </c>
      <c r="H487" s="118">
        <v>41039</v>
      </c>
      <c r="I487" s="118">
        <v>41163</v>
      </c>
      <c r="J487" s="119">
        <v>41176</v>
      </c>
      <c r="K487" s="119">
        <v>41185</v>
      </c>
      <c r="L487" s="120">
        <v>41226</v>
      </c>
      <c r="M487" s="118">
        <v>41247</v>
      </c>
      <c r="N487" s="118">
        <v>41250</v>
      </c>
      <c r="O487" s="118">
        <v>41261</v>
      </c>
      <c r="P487" s="118">
        <v>41455</v>
      </c>
      <c r="Q487" s="121" t="s">
        <v>54</v>
      </c>
      <c r="R487" s="121" t="s">
        <v>54</v>
      </c>
      <c r="S487" s="136" t="s">
        <v>56</v>
      </c>
      <c r="T487" s="114">
        <v>7</v>
      </c>
      <c r="U487" s="122" t="s">
        <v>66</v>
      </c>
      <c r="V487" s="123">
        <v>1</v>
      </c>
      <c r="W487" s="123">
        <v>1</v>
      </c>
      <c r="X487" s="122" t="s">
        <v>56</v>
      </c>
      <c r="Y487" s="114"/>
      <c r="Z487" s="124" t="s">
        <v>57</v>
      </c>
      <c r="AA487" s="124" t="s">
        <v>57</v>
      </c>
      <c r="AB487" s="122" t="s">
        <v>56</v>
      </c>
      <c r="AC487" s="122" t="s">
        <v>1141</v>
      </c>
      <c r="AD487" s="126" t="s">
        <v>149</v>
      </c>
      <c r="AE487" s="126" t="s">
        <v>1865</v>
      </c>
      <c r="AF487" s="126" t="s">
        <v>1018</v>
      </c>
      <c r="AG487" s="126" t="s">
        <v>54</v>
      </c>
      <c r="AH487" s="126" t="s">
        <v>59</v>
      </c>
      <c r="AI487" s="126" t="s">
        <v>80</v>
      </c>
      <c r="AJ487" s="127">
        <v>200</v>
      </c>
      <c r="AK487" s="128">
        <v>0</v>
      </c>
      <c r="AL487" s="132">
        <v>0</v>
      </c>
      <c r="AM487" s="124" t="s">
        <v>1279</v>
      </c>
      <c r="AN487" s="124"/>
      <c r="AO487" s="18">
        <f t="shared" si="61"/>
        <v>7</v>
      </c>
      <c r="AP487" s="251">
        <f t="shared" ca="1" si="56"/>
        <v>63</v>
      </c>
      <c r="AQ487" s="18" t="str">
        <f t="shared" ca="1" si="57"/>
        <v>Y</v>
      </c>
      <c r="AR487" s="18" t="str">
        <f t="shared" si="62"/>
        <v>Y</v>
      </c>
      <c r="AS487" s="18"/>
      <c r="AT487" s="252" t="s">
        <v>1018</v>
      </c>
      <c r="AU487" s="18" t="s">
        <v>54</v>
      </c>
      <c r="AV487" s="252" t="s">
        <v>73</v>
      </c>
      <c r="AW487" s="18" t="str">
        <f t="shared" si="58"/>
        <v>MS+</v>
      </c>
      <c r="AX487" s="253">
        <f t="shared" si="59"/>
        <v>200</v>
      </c>
      <c r="AY487" s="258">
        <v>0</v>
      </c>
      <c r="AZ487" s="257">
        <v>0</v>
      </c>
    </row>
    <row r="488" spans="1:52" x14ac:dyDescent="0.25">
      <c r="A488" s="114">
        <v>2013</v>
      </c>
      <c r="B488" s="114">
        <v>2</v>
      </c>
      <c r="C488" s="114" t="s">
        <v>1239</v>
      </c>
      <c r="D488" s="115" t="s">
        <v>1315</v>
      </c>
      <c r="E488" s="116" t="s">
        <v>1316</v>
      </c>
      <c r="F488" s="115" t="s">
        <v>64</v>
      </c>
      <c r="G488" s="117" t="s">
        <v>118</v>
      </c>
      <c r="H488" s="118">
        <v>41100</v>
      </c>
      <c r="I488" s="118">
        <v>41173</v>
      </c>
      <c r="J488" s="119">
        <v>41180</v>
      </c>
      <c r="K488" s="119">
        <v>41183</v>
      </c>
      <c r="L488" s="120">
        <v>41226</v>
      </c>
      <c r="M488" s="118">
        <v>41254</v>
      </c>
      <c r="N488" s="118">
        <v>41276</v>
      </c>
      <c r="O488" s="118"/>
      <c r="P488" s="118">
        <v>43646</v>
      </c>
      <c r="Q488" s="121" t="s">
        <v>54</v>
      </c>
      <c r="R488" s="121" t="s">
        <v>54</v>
      </c>
      <c r="S488" s="136" t="s">
        <v>56</v>
      </c>
      <c r="T488" s="114">
        <v>9</v>
      </c>
      <c r="U488" s="122" t="s">
        <v>66</v>
      </c>
      <c r="V488" s="123">
        <v>1</v>
      </c>
      <c r="W488" s="123"/>
      <c r="X488" s="122" t="s">
        <v>514</v>
      </c>
      <c r="Y488" s="114"/>
      <c r="Z488" s="124" t="s">
        <v>57</v>
      </c>
      <c r="AA488" s="124" t="s">
        <v>57</v>
      </c>
      <c r="AB488" s="122" t="s">
        <v>56</v>
      </c>
      <c r="AC488" s="122"/>
      <c r="AD488" s="126" t="s">
        <v>57</v>
      </c>
      <c r="AE488" s="126" t="s">
        <v>1865</v>
      </c>
      <c r="AF488" s="126"/>
      <c r="AG488" s="126" t="s">
        <v>57</v>
      </c>
      <c r="AH488" s="126"/>
      <c r="AI488" s="126"/>
      <c r="AJ488" s="127">
        <v>260</v>
      </c>
      <c r="AK488" s="128">
        <v>0</v>
      </c>
      <c r="AL488" s="132">
        <v>0</v>
      </c>
      <c r="AM488" s="124" t="s">
        <v>171</v>
      </c>
      <c r="AN488" s="124"/>
      <c r="AO488" s="18">
        <f t="shared" si="61"/>
        <v>79</v>
      </c>
      <c r="AP488" s="251">
        <f t="shared" ca="1" si="56"/>
        <v>-9</v>
      </c>
      <c r="AQ488" s="18" t="str">
        <f t="shared" ca="1" si="57"/>
        <v>N</v>
      </c>
      <c r="AR488" s="18" t="str">
        <f t="shared" si="62"/>
        <v>N</v>
      </c>
      <c r="AS488" s="18"/>
      <c r="AT488" s="252"/>
      <c r="AU488" s="18" t="s">
        <v>100</v>
      </c>
      <c r="AV488" s="252" t="s">
        <v>215</v>
      </c>
      <c r="AW488" s="18">
        <f t="shared" si="58"/>
        <v>0</v>
      </c>
      <c r="AX488" s="253">
        <f t="shared" si="59"/>
        <v>260</v>
      </c>
      <c r="AY488" s="258">
        <v>0</v>
      </c>
      <c r="AZ488" s="257">
        <v>0</v>
      </c>
    </row>
    <row r="489" spans="1:52" x14ac:dyDescent="0.25">
      <c r="A489" s="114">
        <v>2013</v>
      </c>
      <c r="B489" s="114">
        <v>2</v>
      </c>
      <c r="C489" s="114" t="s">
        <v>1239</v>
      </c>
      <c r="D489" s="130" t="s">
        <v>1317</v>
      </c>
      <c r="E489" s="116" t="s">
        <v>1318</v>
      </c>
      <c r="F489" s="115" t="s">
        <v>69</v>
      </c>
      <c r="G489" s="117" t="s">
        <v>1007</v>
      </c>
      <c r="H489" s="118">
        <v>41045</v>
      </c>
      <c r="I489" s="118">
        <v>41137</v>
      </c>
      <c r="J489" s="119">
        <v>41169</v>
      </c>
      <c r="K489" s="119">
        <v>41180</v>
      </c>
      <c r="L489" s="120">
        <v>41228</v>
      </c>
      <c r="M489" s="118">
        <v>41246</v>
      </c>
      <c r="N489" s="118">
        <v>41310</v>
      </c>
      <c r="O489" s="118">
        <v>41326</v>
      </c>
      <c r="P489" s="118">
        <v>41455</v>
      </c>
      <c r="Q489" s="121" t="s">
        <v>54</v>
      </c>
      <c r="R489" s="121" t="s">
        <v>54</v>
      </c>
      <c r="S489" s="136" t="s">
        <v>56</v>
      </c>
      <c r="T489" s="114">
        <v>7</v>
      </c>
      <c r="U489" s="122" t="s">
        <v>55</v>
      </c>
      <c r="V489" s="123">
        <v>1</v>
      </c>
      <c r="W489" s="123">
        <v>1</v>
      </c>
      <c r="X489" s="122" t="s">
        <v>56</v>
      </c>
      <c r="Y489" s="114"/>
      <c r="Z489" s="124" t="s">
        <v>57</v>
      </c>
      <c r="AA489" s="124" t="s">
        <v>54</v>
      </c>
      <c r="AB489" s="122" t="s">
        <v>56</v>
      </c>
      <c r="AC489" s="122" t="s">
        <v>1170</v>
      </c>
      <c r="AD489" s="126" t="s">
        <v>149</v>
      </c>
      <c r="AE489" s="126" t="s">
        <v>1865</v>
      </c>
      <c r="AF489" s="126" t="s">
        <v>1018</v>
      </c>
      <c r="AG489" s="126" t="s">
        <v>54</v>
      </c>
      <c r="AH489" s="126" t="s">
        <v>59</v>
      </c>
      <c r="AI489" s="126" t="s">
        <v>80</v>
      </c>
      <c r="AJ489" s="127">
        <v>0</v>
      </c>
      <c r="AK489" s="128">
        <v>1.8</v>
      </c>
      <c r="AL489" s="132">
        <v>0</v>
      </c>
      <c r="AM489" s="124" t="s">
        <v>171</v>
      </c>
      <c r="AN489" s="124"/>
      <c r="AO489" s="18">
        <f t="shared" si="61"/>
        <v>7</v>
      </c>
      <c r="AP489" s="251">
        <f t="shared" ca="1" si="56"/>
        <v>63</v>
      </c>
      <c r="AQ489" s="18" t="str">
        <f t="shared" ca="1" si="57"/>
        <v>Y</v>
      </c>
      <c r="AR489" s="18" t="str">
        <f t="shared" si="62"/>
        <v>Y</v>
      </c>
      <c r="AS489" s="18"/>
      <c r="AT489" s="252" t="s">
        <v>1018</v>
      </c>
      <c r="AU489" s="18" t="s">
        <v>54</v>
      </c>
      <c r="AV489" s="252" t="s">
        <v>73</v>
      </c>
      <c r="AW489" s="18" t="str">
        <f t="shared" si="58"/>
        <v>MS+</v>
      </c>
      <c r="AX489" s="253">
        <f t="shared" si="59"/>
        <v>1.8</v>
      </c>
      <c r="AY489" s="258">
        <v>0</v>
      </c>
      <c r="AZ489" s="257">
        <v>0</v>
      </c>
    </row>
    <row r="490" spans="1:52" x14ac:dyDescent="0.25">
      <c r="A490" s="114">
        <v>2013</v>
      </c>
      <c r="B490" s="114">
        <v>2</v>
      </c>
      <c r="C490" s="114" t="s">
        <v>1239</v>
      </c>
      <c r="D490" s="115" t="s">
        <v>1319</v>
      </c>
      <c r="E490" s="116" t="s">
        <v>1320</v>
      </c>
      <c r="F490" s="115" t="s">
        <v>69</v>
      </c>
      <c r="G490" s="117" t="s">
        <v>70</v>
      </c>
      <c r="H490" s="118">
        <v>41081</v>
      </c>
      <c r="I490" s="118">
        <v>41186</v>
      </c>
      <c r="J490" s="119">
        <v>41186</v>
      </c>
      <c r="K490" s="119">
        <v>41191</v>
      </c>
      <c r="L490" s="120">
        <v>41233</v>
      </c>
      <c r="M490" s="118">
        <v>41236</v>
      </c>
      <c r="N490" s="118">
        <v>41257</v>
      </c>
      <c r="O490" s="118">
        <v>41264</v>
      </c>
      <c r="P490" s="118">
        <v>41394</v>
      </c>
      <c r="Q490" s="121" t="s">
        <v>54</v>
      </c>
      <c r="R490" s="121" t="s">
        <v>54</v>
      </c>
      <c r="S490" s="136" t="s">
        <v>56</v>
      </c>
      <c r="T490" s="114">
        <v>8</v>
      </c>
      <c r="U490" s="122" t="s">
        <v>66</v>
      </c>
      <c r="V490" s="123">
        <v>1</v>
      </c>
      <c r="W490" s="123">
        <v>1</v>
      </c>
      <c r="X490" s="122" t="s">
        <v>56</v>
      </c>
      <c r="Y490" s="114"/>
      <c r="Z490" s="124" t="s">
        <v>57</v>
      </c>
      <c r="AA490" s="124" t="s">
        <v>57</v>
      </c>
      <c r="AB490" s="122" t="s">
        <v>56</v>
      </c>
      <c r="AC490" s="122" t="s">
        <v>1321</v>
      </c>
      <c r="AD490" s="126" t="s">
        <v>72</v>
      </c>
      <c r="AE490" s="126" t="s">
        <v>1865</v>
      </c>
      <c r="AF490" s="126" t="s">
        <v>1018</v>
      </c>
      <c r="AG490" s="126" t="s">
        <v>54</v>
      </c>
      <c r="AH490" s="126" t="s">
        <v>59</v>
      </c>
      <c r="AI490" s="126" t="s">
        <v>60</v>
      </c>
      <c r="AJ490" s="127">
        <v>300</v>
      </c>
      <c r="AK490" s="128">
        <v>0</v>
      </c>
      <c r="AL490" s="132">
        <v>0</v>
      </c>
      <c r="AM490" s="124" t="s">
        <v>171</v>
      </c>
      <c r="AN490" s="124"/>
      <c r="AO490" s="18">
        <f t="shared" si="61"/>
        <v>5</v>
      </c>
      <c r="AP490" s="251">
        <f t="shared" ca="1" si="56"/>
        <v>65</v>
      </c>
      <c r="AQ490" s="18" t="str">
        <f t="shared" ca="1" si="57"/>
        <v>Y</v>
      </c>
      <c r="AR490" s="18" t="str">
        <f t="shared" si="62"/>
        <v>Y</v>
      </c>
      <c r="AS490" s="18"/>
      <c r="AT490" s="252" t="s">
        <v>1018</v>
      </c>
      <c r="AU490" s="18" t="s">
        <v>54</v>
      </c>
      <c r="AV490" s="252" t="s">
        <v>61</v>
      </c>
      <c r="AW490" s="18">
        <f t="shared" si="58"/>
        <v>0</v>
      </c>
      <c r="AX490" s="253">
        <f t="shared" si="59"/>
        <v>300</v>
      </c>
      <c r="AY490" s="258">
        <v>0</v>
      </c>
      <c r="AZ490" s="257">
        <v>0</v>
      </c>
    </row>
    <row r="491" spans="1:52" x14ac:dyDescent="0.25">
      <c r="A491" s="114">
        <v>2013</v>
      </c>
      <c r="B491" s="114">
        <v>2</v>
      </c>
      <c r="C491" s="114" t="s">
        <v>1239</v>
      </c>
      <c r="D491" s="115" t="s">
        <v>1322</v>
      </c>
      <c r="E491" s="116" t="s">
        <v>1323</v>
      </c>
      <c r="F491" s="115" t="s">
        <v>69</v>
      </c>
      <c r="G491" s="117" t="s">
        <v>70</v>
      </c>
      <c r="H491" s="118">
        <v>41081</v>
      </c>
      <c r="I491" s="118">
        <v>41186</v>
      </c>
      <c r="J491" s="119">
        <v>41186</v>
      </c>
      <c r="K491" s="119">
        <v>41199</v>
      </c>
      <c r="L491" s="120">
        <v>41233</v>
      </c>
      <c r="M491" s="118">
        <v>41236</v>
      </c>
      <c r="N491" s="118">
        <v>41257</v>
      </c>
      <c r="O491" s="118">
        <v>41264</v>
      </c>
      <c r="P491" s="118">
        <v>41394</v>
      </c>
      <c r="Q491" s="121" t="s">
        <v>54</v>
      </c>
      <c r="R491" s="121" t="s">
        <v>54</v>
      </c>
      <c r="S491" s="136" t="s">
        <v>56</v>
      </c>
      <c r="T491" s="114">
        <v>8</v>
      </c>
      <c r="U491" s="122" t="s">
        <v>66</v>
      </c>
      <c r="V491" s="123">
        <v>1</v>
      </c>
      <c r="W491" s="123">
        <v>1</v>
      </c>
      <c r="X491" s="122" t="s">
        <v>56</v>
      </c>
      <c r="Y491" s="114"/>
      <c r="Z491" s="124" t="s">
        <v>57</v>
      </c>
      <c r="AA491" s="124" t="s">
        <v>57</v>
      </c>
      <c r="AB491" s="122" t="s">
        <v>56</v>
      </c>
      <c r="AC491" s="122" t="s">
        <v>1324</v>
      </c>
      <c r="AD491" s="126" t="s">
        <v>72</v>
      </c>
      <c r="AE491" s="126" t="s">
        <v>1865</v>
      </c>
      <c r="AF491" s="126" t="s">
        <v>1018</v>
      </c>
      <c r="AG491" s="126" t="s">
        <v>54</v>
      </c>
      <c r="AH491" s="126" t="s">
        <v>80</v>
      </c>
      <c r="AI491" s="126" t="s">
        <v>60</v>
      </c>
      <c r="AJ491" s="127">
        <v>100</v>
      </c>
      <c r="AK491" s="128">
        <v>0</v>
      </c>
      <c r="AL491" s="132">
        <v>0</v>
      </c>
      <c r="AM491" s="124" t="s">
        <v>171</v>
      </c>
      <c r="AN491" s="124"/>
      <c r="AO491" s="18">
        <f t="shared" si="61"/>
        <v>5</v>
      </c>
      <c r="AP491" s="251">
        <f t="shared" ca="1" si="56"/>
        <v>65</v>
      </c>
      <c r="AQ491" s="18" t="str">
        <f t="shared" ca="1" si="57"/>
        <v>Y</v>
      </c>
      <c r="AR491" s="18" t="str">
        <f t="shared" si="62"/>
        <v>Y</v>
      </c>
      <c r="AS491" s="18"/>
      <c r="AT491" s="252" t="s">
        <v>1018</v>
      </c>
      <c r="AU491" s="18" t="s">
        <v>54</v>
      </c>
      <c r="AV491" s="252" t="s">
        <v>61</v>
      </c>
      <c r="AW491" s="18">
        <f t="shared" si="58"/>
        <v>0</v>
      </c>
      <c r="AX491" s="253">
        <f t="shared" si="59"/>
        <v>100</v>
      </c>
      <c r="AY491" s="258">
        <v>0</v>
      </c>
      <c r="AZ491" s="257">
        <v>0</v>
      </c>
    </row>
    <row r="492" spans="1:52" x14ac:dyDescent="0.25">
      <c r="A492" s="114">
        <v>2013</v>
      </c>
      <c r="B492" s="114">
        <v>2</v>
      </c>
      <c r="C492" s="114" t="s">
        <v>1239</v>
      </c>
      <c r="D492" s="115" t="s">
        <v>1325</v>
      </c>
      <c r="E492" s="116" t="s">
        <v>1326</v>
      </c>
      <c r="F492" s="115" t="s">
        <v>69</v>
      </c>
      <c r="G492" s="117" t="s">
        <v>70</v>
      </c>
      <c r="H492" s="118">
        <v>41065</v>
      </c>
      <c r="I492" s="118">
        <v>41116</v>
      </c>
      <c r="J492" s="119">
        <v>41162</v>
      </c>
      <c r="K492" s="119">
        <v>41183</v>
      </c>
      <c r="L492" s="120">
        <v>41233</v>
      </c>
      <c r="M492" s="118">
        <v>41236</v>
      </c>
      <c r="N492" s="118">
        <v>41257</v>
      </c>
      <c r="O492" s="118">
        <v>41264</v>
      </c>
      <c r="P492" s="118">
        <v>41639</v>
      </c>
      <c r="Q492" s="121" t="s">
        <v>54</v>
      </c>
      <c r="R492" s="121" t="s">
        <v>54</v>
      </c>
      <c r="S492" s="136" t="s">
        <v>56</v>
      </c>
      <c r="T492" s="114">
        <v>10</v>
      </c>
      <c r="U492" s="122" t="s">
        <v>66</v>
      </c>
      <c r="V492" s="123">
        <v>1</v>
      </c>
      <c r="W492" s="123">
        <v>1</v>
      </c>
      <c r="X492" s="122" t="s">
        <v>56</v>
      </c>
      <c r="Y492" s="114"/>
      <c r="Z492" s="124" t="s">
        <v>57</v>
      </c>
      <c r="AA492" s="124" t="s">
        <v>57</v>
      </c>
      <c r="AB492" s="122" t="s">
        <v>56</v>
      </c>
      <c r="AC492" s="122"/>
      <c r="AD492" s="126" t="s">
        <v>57</v>
      </c>
      <c r="AE492" s="126" t="s">
        <v>1865</v>
      </c>
      <c r="AF492" s="126" t="s">
        <v>1018</v>
      </c>
      <c r="AG492" s="126" t="s">
        <v>54</v>
      </c>
      <c r="AH492" s="126" t="s">
        <v>181</v>
      </c>
      <c r="AI492" s="126" t="s">
        <v>80</v>
      </c>
      <c r="AJ492" s="127">
        <v>100</v>
      </c>
      <c r="AK492" s="128">
        <v>0</v>
      </c>
      <c r="AL492" s="132">
        <v>0</v>
      </c>
      <c r="AM492" s="124" t="s">
        <v>1287</v>
      </c>
      <c r="AN492" s="124"/>
      <c r="AO492" s="18">
        <f t="shared" si="61"/>
        <v>13</v>
      </c>
      <c r="AP492" s="251">
        <f t="shared" ca="1" si="56"/>
        <v>57</v>
      </c>
      <c r="AQ492" s="18" t="str">
        <f t="shared" ca="1" si="57"/>
        <v>Y</v>
      </c>
      <c r="AR492" s="18" t="str">
        <f t="shared" si="62"/>
        <v>Y</v>
      </c>
      <c r="AS492" s="18"/>
      <c r="AT492" s="252" t="s">
        <v>1018</v>
      </c>
      <c r="AU492" s="18" t="s">
        <v>54</v>
      </c>
      <c r="AV492" s="252" t="s">
        <v>73</v>
      </c>
      <c r="AW492" s="18" t="str">
        <f t="shared" si="58"/>
        <v>MS+</v>
      </c>
      <c r="AX492" s="253">
        <f t="shared" si="59"/>
        <v>100</v>
      </c>
      <c r="AY492" s="258">
        <v>0</v>
      </c>
      <c r="AZ492" s="257">
        <v>0</v>
      </c>
    </row>
    <row r="493" spans="1:52" x14ac:dyDescent="0.25">
      <c r="A493" s="114">
        <v>2013</v>
      </c>
      <c r="B493" s="114">
        <v>2</v>
      </c>
      <c r="C493" s="114" t="s">
        <v>1239</v>
      </c>
      <c r="D493" s="130" t="s">
        <v>1327</v>
      </c>
      <c r="E493" s="116" t="s">
        <v>1328</v>
      </c>
      <c r="F493" s="115" t="s">
        <v>130</v>
      </c>
      <c r="G493" s="117" t="s">
        <v>686</v>
      </c>
      <c r="H493" s="118">
        <v>41092</v>
      </c>
      <c r="I493" s="118">
        <v>41137</v>
      </c>
      <c r="J493" s="119">
        <v>41156</v>
      </c>
      <c r="K493" s="119">
        <v>41200</v>
      </c>
      <c r="L493" s="120">
        <v>41240</v>
      </c>
      <c r="M493" s="118">
        <v>41240</v>
      </c>
      <c r="N493" s="118">
        <v>41257</v>
      </c>
      <c r="O493" s="118">
        <v>41263</v>
      </c>
      <c r="P493" s="118">
        <v>41639</v>
      </c>
      <c r="Q493" s="121" t="s">
        <v>54</v>
      </c>
      <c r="R493" s="121" t="s">
        <v>54</v>
      </c>
      <c r="S493" s="136" t="s">
        <v>56</v>
      </c>
      <c r="T493" s="114">
        <v>9</v>
      </c>
      <c r="U493" s="122" t="s">
        <v>66</v>
      </c>
      <c r="V493" s="123">
        <v>1</v>
      </c>
      <c r="W493" s="123">
        <v>1</v>
      </c>
      <c r="X493" s="122" t="s">
        <v>56</v>
      </c>
      <c r="Y493" s="114"/>
      <c r="Z493" s="124" t="s">
        <v>57</v>
      </c>
      <c r="AA493" s="124" t="s">
        <v>57</v>
      </c>
      <c r="AB493" s="122" t="s">
        <v>56</v>
      </c>
      <c r="AC493" s="122">
        <v>167</v>
      </c>
      <c r="AD493" s="126" t="s">
        <v>72</v>
      </c>
      <c r="AE493" s="126" t="s">
        <v>1865</v>
      </c>
      <c r="AF493" s="126" t="s">
        <v>1018</v>
      </c>
      <c r="AG493" s="126" t="s">
        <v>54</v>
      </c>
      <c r="AH493" s="126"/>
      <c r="AI493" s="126"/>
      <c r="AJ493" s="127">
        <v>500</v>
      </c>
      <c r="AK493" s="128">
        <v>0</v>
      </c>
      <c r="AL493" s="132">
        <v>0</v>
      </c>
      <c r="AM493" s="124" t="s">
        <v>171</v>
      </c>
      <c r="AN493" s="124"/>
      <c r="AO493" s="18">
        <f t="shared" si="61"/>
        <v>13</v>
      </c>
      <c r="AP493" s="251">
        <f t="shared" ca="1" si="56"/>
        <v>57</v>
      </c>
      <c r="AQ493" s="18" t="str">
        <f t="shared" ca="1" si="57"/>
        <v>Y</v>
      </c>
      <c r="AR493" s="18" t="str">
        <f t="shared" si="62"/>
        <v>N</v>
      </c>
      <c r="AS493" s="18"/>
      <c r="AT493" s="252" t="s">
        <v>1018</v>
      </c>
      <c r="AU493" s="18" t="s">
        <v>100</v>
      </c>
      <c r="AV493" s="252" t="s">
        <v>215</v>
      </c>
      <c r="AW493" s="18">
        <f t="shared" si="58"/>
        <v>0</v>
      </c>
      <c r="AX493" s="253">
        <f t="shared" si="59"/>
        <v>500</v>
      </c>
      <c r="AY493" s="258">
        <v>0</v>
      </c>
      <c r="AZ493" s="257">
        <v>0</v>
      </c>
    </row>
    <row r="494" spans="1:52" x14ac:dyDescent="0.25">
      <c r="A494" s="114">
        <v>2013</v>
      </c>
      <c r="B494" s="114">
        <v>2</v>
      </c>
      <c r="C494" s="114" t="s">
        <v>1239</v>
      </c>
      <c r="D494" s="115" t="s">
        <v>1329</v>
      </c>
      <c r="E494" s="116" t="s">
        <v>1330</v>
      </c>
      <c r="F494" s="115" t="s">
        <v>52</v>
      </c>
      <c r="G494" s="117" t="s">
        <v>934</v>
      </c>
      <c r="H494" s="118">
        <v>41081</v>
      </c>
      <c r="I494" s="118">
        <v>41169</v>
      </c>
      <c r="J494" s="119">
        <v>41197</v>
      </c>
      <c r="K494" s="119">
        <v>41199</v>
      </c>
      <c r="L494" s="120">
        <v>41242</v>
      </c>
      <c r="M494" s="118">
        <v>41253</v>
      </c>
      <c r="N494" s="118">
        <v>41260</v>
      </c>
      <c r="O494" s="118">
        <v>41291</v>
      </c>
      <c r="P494" s="118">
        <v>41638</v>
      </c>
      <c r="Q494" s="121" t="s">
        <v>54</v>
      </c>
      <c r="R494" s="121" t="s">
        <v>54</v>
      </c>
      <c r="S494" s="136" t="s">
        <v>56</v>
      </c>
      <c r="T494" s="114">
        <v>8</v>
      </c>
      <c r="U494" s="122" t="s">
        <v>55</v>
      </c>
      <c r="V494" s="123">
        <v>1</v>
      </c>
      <c r="W494" s="123">
        <v>1</v>
      </c>
      <c r="X494" s="122" t="s">
        <v>56</v>
      </c>
      <c r="Y494" s="114"/>
      <c r="Z494" s="124" t="s">
        <v>54</v>
      </c>
      <c r="AA494" s="124" t="s">
        <v>54</v>
      </c>
      <c r="AB494" s="122" t="s">
        <v>56</v>
      </c>
      <c r="AC494" s="122"/>
      <c r="AD494" s="126" t="s">
        <v>57</v>
      </c>
      <c r="AE494" s="126" t="s">
        <v>1865</v>
      </c>
      <c r="AF494" s="126" t="s">
        <v>1220</v>
      </c>
      <c r="AG494" s="126" t="s">
        <v>54</v>
      </c>
      <c r="AH494" s="126" t="s">
        <v>80</v>
      </c>
      <c r="AI494" s="126" t="s">
        <v>80</v>
      </c>
      <c r="AJ494" s="127">
        <v>0</v>
      </c>
      <c r="AK494" s="128">
        <v>5</v>
      </c>
      <c r="AL494" s="132">
        <v>0</v>
      </c>
      <c r="AM494" s="124" t="s">
        <v>1246</v>
      </c>
      <c r="AN494" s="124"/>
      <c r="AO494" s="18">
        <f t="shared" si="61"/>
        <v>13</v>
      </c>
      <c r="AP494" s="251">
        <f t="shared" ca="1" si="56"/>
        <v>57</v>
      </c>
      <c r="AQ494" s="18" t="str">
        <f t="shared" ca="1" si="57"/>
        <v>Y</v>
      </c>
      <c r="AR494" s="18" t="str">
        <f t="shared" si="62"/>
        <v>Y</v>
      </c>
      <c r="AS494" s="18"/>
      <c r="AT494" s="252" t="s">
        <v>1220</v>
      </c>
      <c r="AU494" s="18" t="s">
        <v>54</v>
      </c>
      <c r="AV494" s="252" t="s">
        <v>73</v>
      </c>
      <c r="AW494" s="18" t="str">
        <f t="shared" si="58"/>
        <v>MS+</v>
      </c>
      <c r="AX494" s="253">
        <f t="shared" si="59"/>
        <v>5</v>
      </c>
      <c r="AY494" s="258">
        <v>0.12920000000000001</v>
      </c>
      <c r="AZ494" s="257">
        <v>0.64600000000000002</v>
      </c>
    </row>
    <row r="495" spans="1:52" x14ac:dyDescent="0.25">
      <c r="A495" s="114">
        <v>2013</v>
      </c>
      <c r="B495" s="114">
        <v>2</v>
      </c>
      <c r="C495" s="114" t="s">
        <v>1239</v>
      </c>
      <c r="D495" s="115" t="s">
        <v>1331</v>
      </c>
      <c r="E495" s="116" t="s">
        <v>1332</v>
      </c>
      <c r="F495" s="115" t="s">
        <v>135</v>
      </c>
      <c r="G495" s="117" t="s">
        <v>176</v>
      </c>
      <c r="H495" s="118">
        <v>41017</v>
      </c>
      <c r="I495" s="118">
        <v>41187</v>
      </c>
      <c r="J495" s="119">
        <v>41191</v>
      </c>
      <c r="K495" s="119">
        <v>41204</v>
      </c>
      <c r="L495" s="120">
        <v>41242</v>
      </c>
      <c r="M495" s="118">
        <v>41278</v>
      </c>
      <c r="N495" s="118">
        <v>41283</v>
      </c>
      <c r="O495" s="118">
        <v>41299</v>
      </c>
      <c r="P495" s="118">
        <v>41453</v>
      </c>
      <c r="Q495" s="121" t="s">
        <v>54</v>
      </c>
      <c r="R495" s="121" t="s">
        <v>54</v>
      </c>
      <c r="S495" s="136" t="s">
        <v>56</v>
      </c>
      <c r="T495" s="114">
        <v>9</v>
      </c>
      <c r="U495" s="122" t="s">
        <v>66</v>
      </c>
      <c r="V495" s="123">
        <v>1</v>
      </c>
      <c r="W495" s="123">
        <v>1</v>
      </c>
      <c r="X495" s="122" t="s">
        <v>56</v>
      </c>
      <c r="Y495" s="114"/>
      <c r="Z495" s="124" t="s">
        <v>57</v>
      </c>
      <c r="AA495" s="124" t="s">
        <v>57</v>
      </c>
      <c r="AB495" s="122" t="s">
        <v>56</v>
      </c>
      <c r="AC495" s="122" t="s">
        <v>1333</v>
      </c>
      <c r="AD495" s="126" t="s">
        <v>72</v>
      </c>
      <c r="AE495" s="126" t="s">
        <v>1865</v>
      </c>
      <c r="AF495" s="126" t="s">
        <v>1018</v>
      </c>
      <c r="AG495" s="126" t="s">
        <v>54</v>
      </c>
      <c r="AH495" s="126" t="s">
        <v>59</v>
      </c>
      <c r="AI495" s="126" t="s">
        <v>59</v>
      </c>
      <c r="AJ495" s="127">
        <v>50</v>
      </c>
      <c r="AK495" s="128">
        <v>0</v>
      </c>
      <c r="AL495" s="132">
        <v>0</v>
      </c>
      <c r="AM495" s="124" t="s">
        <v>171</v>
      </c>
      <c r="AN495" s="124"/>
      <c r="AO495" s="18">
        <f t="shared" si="61"/>
        <v>7</v>
      </c>
      <c r="AP495" s="251">
        <f t="shared" ca="1" si="56"/>
        <v>63</v>
      </c>
      <c r="AQ495" s="18" t="str">
        <f t="shared" ca="1" si="57"/>
        <v>Y</v>
      </c>
      <c r="AR495" s="18" t="str">
        <f t="shared" si="62"/>
        <v>Y</v>
      </c>
      <c r="AS495" s="18"/>
      <c r="AT495" s="252" t="s">
        <v>1018</v>
      </c>
      <c r="AU495" s="18" t="s">
        <v>54</v>
      </c>
      <c r="AV495" s="252" t="s">
        <v>73</v>
      </c>
      <c r="AW495" s="18" t="str">
        <f t="shared" si="58"/>
        <v>MS+</v>
      </c>
      <c r="AX495" s="253">
        <f t="shared" si="59"/>
        <v>50</v>
      </c>
      <c r="AY495" s="258">
        <v>0.11</v>
      </c>
      <c r="AZ495" s="257">
        <v>5.5</v>
      </c>
    </row>
    <row r="496" spans="1:52" x14ac:dyDescent="0.25">
      <c r="A496" s="114">
        <v>2013</v>
      </c>
      <c r="B496" s="114">
        <v>2</v>
      </c>
      <c r="C496" s="114" t="s">
        <v>1239</v>
      </c>
      <c r="D496" s="130" t="s">
        <v>1334</v>
      </c>
      <c r="E496" s="116" t="s">
        <v>1335</v>
      </c>
      <c r="F496" s="115" t="s">
        <v>64</v>
      </c>
      <c r="G496" s="117" t="s">
        <v>91</v>
      </c>
      <c r="H496" s="118">
        <v>41101</v>
      </c>
      <c r="I496" s="118">
        <v>41177</v>
      </c>
      <c r="J496" s="119">
        <v>41113</v>
      </c>
      <c r="K496" s="119">
        <v>41222</v>
      </c>
      <c r="L496" s="120">
        <v>41256</v>
      </c>
      <c r="M496" s="118">
        <v>41257</v>
      </c>
      <c r="N496" s="118">
        <v>41262</v>
      </c>
      <c r="O496" s="118">
        <v>41270</v>
      </c>
      <c r="P496" s="118">
        <v>41455</v>
      </c>
      <c r="Q496" s="121" t="s">
        <v>54</v>
      </c>
      <c r="R496" s="121" t="s">
        <v>54</v>
      </c>
      <c r="S496" s="136" t="s">
        <v>56</v>
      </c>
      <c r="T496" s="114">
        <v>9</v>
      </c>
      <c r="U496" s="122" t="s">
        <v>66</v>
      </c>
      <c r="V496" s="123">
        <v>1</v>
      </c>
      <c r="W496" s="123">
        <v>1</v>
      </c>
      <c r="X496" s="122" t="s">
        <v>56</v>
      </c>
      <c r="Y496" s="114"/>
      <c r="Z496" s="124" t="s">
        <v>57</v>
      </c>
      <c r="AA496" s="124" t="s">
        <v>57</v>
      </c>
      <c r="AB496" s="122" t="s">
        <v>56</v>
      </c>
      <c r="AC496" s="129" t="s">
        <v>1336</v>
      </c>
      <c r="AD496" s="126" t="s">
        <v>72</v>
      </c>
      <c r="AE496" s="126" t="s">
        <v>1865</v>
      </c>
      <c r="AF496" s="126" t="s">
        <v>1018</v>
      </c>
      <c r="AG496" s="126" t="s">
        <v>54</v>
      </c>
      <c r="AH496" s="126" t="s">
        <v>59</v>
      </c>
      <c r="AI496" s="126" t="s">
        <v>59</v>
      </c>
      <c r="AJ496" s="127">
        <v>150</v>
      </c>
      <c r="AK496" s="128">
        <v>0</v>
      </c>
      <c r="AL496" s="132">
        <v>0</v>
      </c>
      <c r="AM496" s="124" t="s">
        <v>1287</v>
      </c>
      <c r="AN496" s="124"/>
      <c r="AO496" s="18">
        <f t="shared" si="61"/>
        <v>6</v>
      </c>
      <c r="AP496" s="251">
        <f t="shared" ca="1" si="56"/>
        <v>63</v>
      </c>
      <c r="AQ496" s="18" t="str">
        <f t="shared" ca="1" si="57"/>
        <v>Y</v>
      </c>
      <c r="AR496" s="18" t="str">
        <f t="shared" si="62"/>
        <v>Y</v>
      </c>
      <c r="AS496" s="18"/>
      <c r="AT496" s="252" t="s">
        <v>1018</v>
      </c>
      <c r="AU496" s="18" t="s">
        <v>54</v>
      </c>
      <c r="AV496" s="252" t="s">
        <v>73</v>
      </c>
      <c r="AW496" s="18" t="str">
        <f t="shared" si="58"/>
        <v>MS+</v>
      </c>
      <c r="AX496" s="253">
        <f t="shared" si="59"/>
        <v>150</v>
      </c>
      <c r="AY496" s="258">
        <v>0.1089</v>
      </c>
      <c r="AZ496" s="257">
        <v>16.335000000000001</v>
      </c>
    </row>
    <row r="497" spans="1:52" x14ac:dyDescent="0.25">
      <c r="A497" s="114">
        <v>2013</v>
      </c>
      <c r="B497" s="114">
        <v>2</v>
      </c>
      <c r="C497" s="114" t="s">
        <v>1239</v>
      </c>
      <c r="D497" s="115" t="s">
        <v>1337</v>
      </c>
      <c r="E497" s="116" t="s">
        <v>1338</v>
      </c>
      <c r="F497" s="115" t="s">
        <v>64</v>
      </c>
      <c r="G497" s="117" t="s">
        <v>65</v>
      </c>
      <c r="H497" s="118">
        <v>41067</v>
      </c>
      <c r="I497" s="118">
        <v>41200</v>
      </c>
      <c r="J497" s="119">
        <v>41204</v>
      </c>
      <c r="K497" s="119">
        <v>41208</v>
      </c>
      <c r="L497" s="120">
        <v>41256</v>
      </c>
      <c r="M497" s="118">
        <v>41385</v>
      </c>
      <c r="N497" s="118">
        <v>41465</v>
      </c>
      <c r="O497" s="118">
        <v>41512</v>
      </c>
      <c r="P497" s="118">
        <v>41639</v>
      </c>
      <c r="Q497" s="121" t="s">
        <v>54</v>
      </c>
      <c r="R497" s="121" t="s">
        <v>54</v>
      </c>
      <c r="S497" s="136" t="s">
        <v>56</v>
      </c>
      <c r="T497" s="114">
        <v>9</v>
      </c>
      <c r="U497" s="122" t="s">
        <v>66</v>
      </c>
      <c r="V497" s="123">
        <v>1</v>
      </c>
      <c r="W497" s="123">
        <v>1</v>
      </c>
      <c r="X497" s="122" t="s">
        <v>56</v>
      </c>
      <c r="Y497" s="114"/>
      <c r="Z497" s="124" t="s">
        <v>57</v>
      </c>
      <c r="AA497" s="124" t="s">
        <v>57</v>
      </c>
      <c r="AB497" s="122" t="s">
        <v>56</v>
      </c>
      <c r="AC497" s="122"/>
      <c r="AD497" s="126" t="s">
        <v>57</v>
      </c>
      <c r="AE497" s="126" t="s">
        <v>1865</v>
      </c>
      <c r="AF497" s="126" t="s">
        <v>1220</v>
      </c>
      <c r="AG497" s="126" t="s">
        <v>54</v>
      </c>
      <c r="AH497" s="126" t="s">
        <v>80</v>
      </c>
      <c r="AI497" s="126" t="s">
        <v>80</v>
      </c>
      <c r="AJ497" s="127">
        <v>45</v>
      </c>
      <c r="AK497" s="128">
        <v>0</v>
      </c>
      <c r="AL497" s="132">
        <v>0</v>
      </c>
      <c r="AM497" s="124" t="s">
        <v>171</v>
      </c>
      <c r="AN497" s="124"/>
      <c r="AO497" s="18">
        <f t="shared" si="61"/>
        <v>12</v>
      </c>
      <c r="AP497" s="251">
        <f t="shared" ca="1" si="56"/>
        <v>57</v>
      </c>
      <c r="AQ497" s="18" t="str">
        <f t="shared" ca="1" si="57"/>
        <v>Y</v>
      </c>
      <c r="AR497" s="18" t="str">
        <f t="shared" si="62"/>
        <v>Y</v>
      </c>
      <c r="AS497" s="18"/>
      <c r="AT497" s="252" t="s">
        <v>1220</v>
      </c>
      <c r="AU497" s="18" t="s">
        <v>54</v>
      </c>
      <c r="AV497" s="252" t="s">
        <v>73</v>
      </c>
      <c r="AW497" s="18" t="str">
        <f t="shared" si="58"/>
        <v>MS+</v>
      </c>
      <c r="AX497" s="253">
        <f t="shared" si="59"/>
        <v>45</v>
      </c>
      <c r="AY497" s="258">
        <v>0</v>
      </c>
      <c r="AZ497" s="257">
        <v>0</v>
      </c>
    </row>
    <row r="498" spans="1:52" x14ac:dyDescent="0.25">
      <c r="A498" s="114">
        <v>2013</v>
      </c>
      <c r="B498" s="114">
        <v>2</v>
      </c>
      <c r="C498" s="114" t="s">
        <v>1239</v>
      </c>
      <c r="D498" s="130" t="s">
        <v>1339</v>
      </c>
      <c r="E498" s="138" t="s">
        <v>1340</v>
      </c>
      <c r="F498" s="115" t="s">
        <v>52</v>
      </c>
      <c r="G498" s="117" t="s">
        <v>248</v>
      </c>
      <c r="H498" s="118">
        <v>41114</v>
      </c>
      <c r="I498" s="118">
        <v>41215</v>
      </c>
      <c r="J498" s="119">
        <v>41220</v>
      </c>
      <c r="K498" s="119">
        <v>41225</v>
      </c>
      <c r="L498" s="120">
        <v>41263</v>
      </c>
      <c r="M498" s="118">
        <v>41263</v>
      </c>
      <c r="N498" s="118">
        <v>41263</v>
      </c>
      <c r="O498" s="118">
        <v>41270</v>
      </c>
      <c r="P498" s="118">
        <v>41729</v>
      </c>
      <c r="Q498" s="121" t="s">
        <v>54</v>
      </c>
      <c r="R498" s="121" t="s">
        <v>54</v>
      </c>
      <c r="S498" s="136" t="s">
        <v>56</v>
      </c>
      <c r="T498" s="114">
        <v>7</v>
      </c>
      <c r="U498" s="122" t="s">
        <v>55</v>
      </c>
      <c r="V498" s="123">
        <v>1</v>
      </c>
      <c r="W498" s="123">
        <v>1</v>
      </c>
      <c r="X498" s="122" t="s">
        <v>56</v>
      </c>
      <c r="Y498" s="114"/>
      <c r="Z498" s="124" t="s">
        <v>57</v>
      </c>
      <c r="AA498" s="124" t="s">
        <v>57</v>
      </c>
      <c r="AB498" s="122" t="s">
        <v>56</v>
      </c>
      <c r="AC498" s="129" t="s">
        <v>1341</v>
      </c>
      <c r="AD498" s="126" t="s">
        <v>72</v>
      </c>
      <c r="AE498" s="126" t="s">
        <v>1865</v>
      </c>
      <c r="AF498" s="126" t="s">
        <v>1220</v>
      </c>
      <c r="AG498" s="126" t="s">
        <v>54</v>
      </c>
      <c r="AH498" s="126" t="s">
        <v>60</v>
      </c>
      <c r="AI498" s="126" t="s">
        <v>60</v>
      </c>
      <c r="AJ498" s="127">
        <v>0</v>
      </c>
      <c r="AK498" s="128">
        <v>55</v>
      </c>
      <c r="AL498" s="132">
        <v>0</v>
      </c>
      <c r="AM498" s="124" t="s">
        <v>171</v>
      </c>
      <c r="AN498" s="124"/>
      <c r="AO498" s="18">
        <f t="shared" si="61"/>
        <v>15</v>
      </c>
      <c r="AP498" s="251">
        <f t="shared" ca="1" si="56"/>
        <v>54</v>
      </c>
      <c r="AQ498" s="18" t="str">
        <f t="shared" ca="1" si="57"/>
        <v>Y</v>
      </c>
      <c r="AR498" s="18" t="str">
        <f t="shared" si="62"/>
        <v>Y</v>
      </c>
      <c r="AS498" s="18"/>
      <c r="AT498" s="252" t="s">
        <v>1220</v>
      </c>
      <c r="AU498" s="18" t="s">
        <v>54</v>
      </c>
      <c r="AV498" s="252" t="s">
        <v>61</v>
      </c>
      <c r="AW498" s="18">
        <f t="shared" si="58"/>
        <v>0</v>
      </c>
      <c r="AX498" s="253">
        <f t="shared" si="59"/>
        <v>55</v>
      </c>
      <c r="AY498" s="258">
        <v>0</v>
      </c>
      <c r="AZ498" s="257">
        <v>0</v>
      </c>
    </row>
    <row r="499" spans="1:52" x14ac:dyDescent="0.25">
      <c r="A499" s="134">
        <v>2013</v>
      </c>
      <c r="B499" s="114">
        <v>3</v>
      </c>
      <c r="C499" s="114" t="s">
        <v>1239</v>
      </c>
      <c r="D499" s="115" t="s">
        <v>1342</v>
      </c>
      <c r="E499" s="138" t="s">
        <v>1343</v>
      </c>
      <c r="F499" s="115" t="s">
        <v>135</v>
      </c>
      <c r="G499" s="117" t="s">
        <v>1164</v>
      </c>
      <c r="H499" s="118">
        <v>41179</v>
      </c>
      <c r="I499" s="118"/>
      <c r="J499" s="119">
        <v>41218</v>
      </c>
      <c r="K499" s="139"/>
      <c r="L499" s="120">
        <v>41282</v>
      </c>
      <c r="M499" s="118">
        <v>41283</v>
      </c>
      <c r="N499" s="118">
        <v>41285</v>
      </c>
      <c r="O499" s="118"/>
      <c r="P499" s="118"/>
      <c r="Q499" s="121" t="s">
        <v>54</v>
      </c>
      <c r="R499" s="121" t="s">
        <v>54</v>
      </c>
      <c r="S499" s="136" t="s">
        <v>56</v>
      </c>
      <c r="T499" s="114">
        <v>8</v>
      </c>
      <c r="U499" s="122" t="s">
        <v>66</v>
      </c>
      <c r="V499" s="123"/>
      <c r="W499" s="123"/>
      <c r="X499" s="122" t="s">
        <v>56</v>
      </c>
      <c r="Y499" s="114"/>
      <c r="Z499" s="124" t="s">
        <v>57</v>
      </c>
      <c r="AA499" s="124" t="s">
        <v>57</v>
      </c>
      <c r="AB499" s="122"/>
      <c r="AC499" s="122"/>
      <c r="AD499" s="126" t="s">
        <v>57</v>
      </c>
      <c r="AE499" s="126" t="s">
        <v>1865</v>
      </c>
      <c r="AF499" s="126" t="s">
        <v>1018</v>
      </c>
      <c r="AG499" s="126" t="s">
        <v>57</v>
      </c>
      <c r="AH499" s="126" t="s">
        <v>79</v>
      </c>
      <c r="AI499" s="126" t="s">
        <v>80</v>
      </c>
      <c r="AJ499" s="127">
        <v>201.5</v>
      </c>
      <c r="AK499" s="128">
        <v>0</v>
      </c>
      <c r="AL499" s="132">
        <v>0</v>
      </c>
      <c r="AM499" s="124" t="s">
        <v>171</v>
      </c>
      <c r="AN499" s="124" t="s">
        <v>1062</v>
      </c>
      <c r="AO499" s="18"/>
      <c r="AP499" s="251">
        <f t="shared" ca="1" si="56"/>
        <v>1424</v>
      </c>
      <c r="AQ499" s="18" t="str">
        <f t="shared" ca="1" si="57"/>
        <v>Y</v>
      </c>
      <c r="AR499" s="18" t="str">
        <f t="shared" si="62"/>
        <v>Y</v>
      </c>
      <c r="AS499" s="18"/>
      <c r="AT499" s="252" t="s">
        <v>189</v>
      </c>
      <c r="AU499" s="18" t="s">
        <v>54</v>
      </c>
      <c r="AV499" s="252" t="s">
        <v>73</v>
      </c>
      <c r="AW499" s="18" t="str">
        <f t="shared" si="58"/>
        <v>MS+</v>
      </c>
      <c r="AX499" s="253">
        <f t="shared" si="59"/>
        <v>201.5</v>
      </c>
      <c r="AY499" s="258">
        <v>0</v>
      </c>
      <c r="AZ499" s="257">
        <v>0</v>
      </c>
    </row>
    <row r="500" spans="1:52" x14ac:dyDescent="0.25">
      <c r="A500" s="114">
        <v>2013</v>
      </c>
      <c r="B500" s="114">
        <v>3</v>
      </c>
      <c r="C500" s="114" t="s">
        <v>1239</v>
      </c>
      <c r="D500" s="130" t="s">
        <v>1344</v>
      </c>
      <c r="E500" s="116" t="s">
        <v>1345</v>
      </c>
      <c r="F500" s="115" t="s">
        <v>69</v>
      </c>
      <c r="G500" s="117" t="s">
        <v>1346</v>
      </c>
      <c r="H500" s="118">
        <v>41192</v>
      </c>
      <c r="I500" s="118">
        <v>41213</v>
      </c>
      <c r="J500" s="119">
        <v>41218</v>
      </c>
      <c r="K500" s="119">
        <v>41219</v>
      </c>
      <c r="L500" s="120">
        <v>41296</v>
      </c>
      <c r="M500" s="118">
        <v>41296</v>
      </c>
      <c r="N500" s="118">
        <v>41299</v>
      </c>
      <c r="O500" s="118">
        <v>41299</v>
      </c>
      <c r="P500" s="118">
        <v>41578</v>
      </c>
      <c r="Q500" s="121" t="s">
        <v>54</v>
      </c>
      <c r="R500" s="121" t="s">
        <v>54</v>
      </c>
      <c r="S500" s="136" t="s">
        <v>56</v>
      </c>
      <c r="T500" s="114">
        <v>7</v>
      </c>
      <c r="U500" s="122" t="s">
        <v>55</v>
      </c>
      <c r="V500" s="123">
        <v>1</v>
      </c>
      <c r="W500" s="123">
        <v>1</v>
      </c>
      <c r="X500" s="122" t="s">
        <v>56</v>
      </c>
      <c r="Y500" s="114"/>
      <c r="Z500" s="124" t="s">
        <v>54</v>
      </c>
      <c r="AA500" s="124" t="s">
        <v>57</v>
      </c>
      <c r="AB500" s="122" t="s">
        <v>56</v>
      </c>
      <c r="AC500" s="122"/>
      <c r="AD500" s="126" t="s">
        <v>57</v>
      </c>
      <c r="AE500" s="126" t="s">
        <v>1865</v>
      </c>
      <c r="AF500" s="126" t="s">
        <v>1018</v>
      </c>
      <c r="AG500" s="126" t="s">
        <v>54</v>
      </c>
      <c r="AH500" s="126" t="s">
        <v>79</v>
      </c>
      <c r="AI500" s="126" t="s">
        <v>79</v>
      </c>
      <c r="AJ500" s="127">
        <v>0</v>
      </c>
      <c r="AK500" s="128">
        <v>440</v>
      </c>
      <c r="AL500" s="132">
        <v>0</v>
      </c>
      <c r="AM500" s="124" t="s">
        <v>1276</v>
      </c>
      <c r="AN500" s="124"/>
      <c r="AO500" s="18">
        <f t="shared" ref="AO500:AO531" si="63">(YEAR(P500)-YEAR(L500))*12+MONTH(P500)-MONTH(L500)</f>
        <v>9</v>
      </c>
      <c r="AP500" s="251">
        <f t="shared" ca="1" si="56"/>
        <v>59</v>
      </c>
      <c r="AQ500" s="18" t="str">
        <f t="shared" ca="1" si="57"/>
        <v>Y</v>
      </c>
      <c r="AR500" s="18" t="str">
        <f t="shared" si="62"/>
        <v>Y</v>
      </c>
      <c r="AS500" s="18"/>
      <c r="AT500" s="252" t="s">
        <v>1018</v>
      </c>
      <c r="AU500" s="18" t="s">
        <v>54</v>
      </c>
      <c r="AV500" s="252" t="s">
        <v>73</v>
      </c>
      <c r="AW500" s="18" t="str">
        <f t="shared" si="58"/>
        <v>MS+</v>
      </c>
      <c r="AX500" s="253">
        <f t="shared" si="59"/>
        <v>440</v>
      </c>
      <c r="AY500" s="258">
        <v>0</v>
      </c>
      <c r="AZ500" s="257">
        <v>0</v>
      </c>
    </row>
    <row r="501" spans="1:52" x14ac:dyDescent="0.25">
      <c r="A501" s="114">
        <v>2013</v>
      </c>
      <c r="B501" s="114">
        <v>3</v>
      </c>
      <c r="C501" s="114" t="s">
        <v>1239</v>
      </c>
      <c r="D501" s="130" t="s">
        <v>1347</v>
      </c>
      <c r="E501" s="116" t="s">
        <v>1348</v>
      </c>
      <c r="F501" s="115" t="s">
        <v>52</v>
      </c>
      <c r="G501" s="117" t="s">
        <v>159</v>
      </c>
      <c r="H501" s="118">
        <v>40987</v>
      </c>
      <c r="I501" s="118">
        <v>41207</v>
      </c>
      <c r="J501" s="119">
        <v>41240</v>
      </c>
      <c r="K501" s="119">
        <v>41250</v>
      </c>
      <c r="L501" s="120">
        <v>41298</v>
      </c>
      <c r="M501" s="118">
        <v>41358</v>
      </c>
      <c r="N501" s="118">
        <v>41431</v>
      </c>
      <c r="O501" s="118">
        <v>41450</v>
      </c>
      <c r="P501" s="118">
        <v>41455</v>
      </c>
      <c r="Q501" s="121" t="s">
        <v>54</v>
      </c>
      <c r="R501" s="121" t="s">
        <v>54</v>
      </c>
      <c r="S501" s="136" t="s">
        <v>56</v>
      </c>
      <c r="T501" s="114">
        <v>6</v>
      </c>
      <c r="U501" s="122" t="s">
        <v>55</v>
      </c>
      <c r="V501" s="123">
        <v>1</v>
      </c>
      <c r="W501" s="123">
        <v>1</v>
      </c>
      <c r="X501" s="122" t="s">
        <v>56</v>
      </c>
      <c r="Y501" s="114"/>
      <c r="Z501" s="124" t="s">
        <v>57</v>
      </c>
      <c r="AA501" s="124" t="s">
        <v>57</v>
      </c>
      <c r="AB501" s="122" t="s">
        <v>56</v>
      </c>
      <c r="AC501" s="122">
        <v>172</v>
      </c>
      <c r="AD501" s="126" t="s">
        <v>72</v>
      </c>
      <c r="AE501" s="126" t="s">
        <v>1865</v>
      </c>
      <c r="AF501" s="126" t="s">
        <v>1018</v>
      </c>
      <c r="AG501" s="126" t="s">
        <v>54</v>
      </c>
      <c r="AH501" s="126" t="s">
        <v>59</v>
      </c>
      <c r="AI501" s="126" t="s">
        <v>59</v>
      </c>
      <c r="AJ501" s="127">
        <v>0</v>
      </c>
      <c r="AK501" s="128">
        <v>50</v>
      </c>
      <c r="AL501" s="132">
        <v>0</v>
      </c>
      <c r="AM501" s="124" t="s">
        <v>171</v>
      </c>
      <c r="AN501" s="124"/>
      <c r="AO501" s="18">
        <f t="shared" si="63"/>
        <v>5</v>
      </c>
      <c r="AP501" s="251">
        <f t="shared" ca="1" si="56"/>
        <v>63</v>
      </c>
      <c r="AQ501" s="18" t="str">
        <f t="shared" ca="1" si="57"/>
        <v>Y</v>
      </c>
      <c r="AR501" s="18" t="str">
        <f t="shared" si="62"/>
        <v>Y</v>
      </c>
      <c r="AS501" s="18"/>
      <c r="AT501" s="252" t="s">
        <v>1018</v>
      </c>
      <c r="AU501" s="18" t="s">
        <v>54</v>
      </c>
      <c r="AV501" s="252" t="s">
        <v>73</v>
      </c>
      <c r="AW501" s="18" t="str">
        <f t="shared" si="58"/>
        <v>MS+</v>
      </c>
      <c r="AX501" s="253">
        <f t="shared" si="59"/>
        <v>50</v>
      </c>
      <c r="AY501" s="258">
        <v>1</v>
      </c>
      <c r="AZ501" s="257">
        <v>50</v>
      </c>
    </row>
    <row r="502" spans="1:52" x14ac:dyDescent="0.25">
      <c r="A502" s="114">
        <v>2013</v>
      </c>
      <c r="B502" s="114">
        <v>3</v>
      </c>
      <c r="C502" s="114" t="s">
        <v>1239</v>
      </c>
      <c r="D502" s="130" t="s">
        <v>1349</v>
      </c>
      <c r="E502" s="116" t="s">
        <v>1350</v>
      </c>
      <c r="F502" s="115" t="s">
        <v>130</v>
      </c>
      <c r="G502" s="117" t="s">
        <v>131</v>
      </c>
      <c r="H502" s="118">
        <v>41046</v>
      </c>
      <c r="I502" s="118">
        <v>41243</v>
      </c>
      <c r="J502" s="119">
        <v>41246</v>
      </c>
      <c r="K502" s="119">
        <v>41262</v>
      </c>
      <c r="L502" s="120">
        <v>41319</v>
      </c>
      <c r="M502" s="118">
        <v>41348</v>
      </c>
      <c r="N502" s="118">
        <v>41394</v>
      </c>
      <c r="O502" s="118">
        <v>41407</v>
      </c>
      <c r="P502" s="118">
        <v>41639</v>
      </c>
      <c r="Q502" s="121" t="s">
        <v>54</v>
      </c>
      <c r="R502" s="121" t="s">
        <v>54</v>
      </c>
      <c r="S502" s="136" t="s">
        <v>56</v>
      </c>
      <c r="T502" s="114">
        <v>10</v>
      </c>
      <c r="U502" s="122" t="s">
        <v>66</v>
      </c>
      <c r="V502" s="123">
        <v>1</v>
      </c>
      <c r="W502" s="123">
        <v>1</v>
      </c>
      <c r="X502" s="122" t="s">
        <v>56</v>
      </c>
      <c r="Y502" s="114"/>
      <c r="Z502" s="124" t="s">
        <v>57</v>
      </c>
      <c r="AA502" s="124" t="s">
        <v>57</v>
      </c>
      <c r="AB502" s="122" t="s">
        <v>56</v>
      </c>
      <c r="AC502" s="129" t="s">
        <v>680</v>
      </c>
      <c r="AD502" s="126" t="s">
        <v>72</v>
      </c>
      <c r="AE502" s="126" t="s">
        <v>1865</v>
      </c>
      <c r="AF502" s="126" t="s">
        <v>1018</v>
      </c>
      <c r="AG502" s="126" t="s">
        <v>54</v>
      </c>
      <c r="AH502" s="126" t="s">
        <v>59</v>
      </c>
      <c r="AI502" s="126" t="s">
        <v>59</v>
      </c>
      <c r="AJ502" s="127">
        <v>130</v>
      </c>
      <c r="AK502" s="128">
        <v>0</v>
      </c>
      <c r="AL502" s="132">
        <v>0</v>
      </c>
      <c r="AM502" s="124" t="s">
        <v>171</v>
      </c>
      <c r="AN502" s="124"/>
      <c r="AO502" s="18">
        <f t="shared" si="63"/>
        <v>10</v>
      </c>
      <c r="AP502" s="251">
        <f t="shared" ca="1" si="56"/>
        <v>57</v>
      </c>
      <c r="AQ502" s="18" t="str">
        <f t="shared" ca="1" si="57"/>
        <v>Y</v>
      </c>
      <c r="AR502" s="18" t="str">
        <f t="shared" si="62"/>
        <v>Y</v>
      </c>
      <c r="AS502" s="18"/>
      <c r="AT502" s="252" t="s">
        <v>1018</v>
      </c>
      <c r="AU502" s="18" t="s">
        <v>54</v>
      </c>
      <c r="AV502" s="252" t="s">
        <v>73</v>
      </c>
      <c r="AW502" s="18" t="str">
        <f t="shared" si="58"/>
        <v>MS+</v>
      </c>
      <c r="AX502" s="253">
        <f t="shared" si="59"/>
        <v>130</v>
      </c>
      <c r="AY502" s="258">
        <v>0</v>
      </c>
      <c r="AZ502" s="257">
        <v>0</v>
      </c>
    </row>
    <row r="503" spans="1:52" x14ac:dyDescent="0.25">
      <c r="A503" s="114">
        <v>2013</v>
      </c>
      <c r="B503" s="114">
        <v>3</v>
      </c>
      <c r="C503" s="114" t="s">
        <v>1239</v>
      </c>
      <c r="D503" s="115" t="s">
        <v>1351</v>
      </c>
      <c r="E503" s="116" t="s">
        <v>1352</v>
      </c>
      <c r="F503" s="115" t="s">
        <v>69</v>
      </c>
      <c r="G503" s="117" t="s">
        <v>126</v>
      </c>
      <c r="H503" s="118">
        <v>40639</v>
      </c>
      <c r="I503" s="118">
        <v>41228</v>
      </c>
      <c r="J503" s="119">
        <v>41235</v>
      </c>
      <c r="K503" s="119">
        <v>41295</v>
      </c>
      <c r="L503" s="120">
        <v>41333</v>
      </c>
      <c r="M503" s="118">
        <v>41408</v>
      </c>
      <c r="N503" s="118">
        <v>41488</v>
      </c>
      <c r="O503" s="118">
        <v>41530</v>
      </c>
      <c r="P503" s="118">
        <v>41820</v>
      </c>
      <c r="Q503" s="121" t="s">
        <v>54</v>
      </c>
      <c r="R503" s="121" t="s">
        <v>54</v>
      </c>
      <c r="S503" s="136" t="s">
        <v>56</v>
      </c>
      <c r="T503" s="114">
        <v>6</v>
      </c>
      <c r="U503" s="122" t="s">
        <v>55</v>
      </c>
      <c r="V503" s="123">
        <v>1</v>
      </c>
      <c r="W503" s="123">
        <v>1</v>
      </c>
      <c r="X503" s="122" t="s">
        <v>56</v>
      </c>
      <c r="Y503" s="114"/>
      <c r="Z503" s="124" t="s">
        <v>57</v>
      </c>
      <c r="AA503" s="124" t="s">
        <v>57</v>
      </c>
      <c r="AB503" s="122" t="s">
        <v>56</v>
      </c>
      <c r="AC503" s="122" t="s">
        <v>746</v>
      </c>
      <c r="AD503" s="126" t="s">
        <v>149</v>
      </c>
      <c r="AE503" s="126" t="s">
        <v>1865</v>
      </c>
      <c r="AF503" s="126" t="s">
        <v>1220</v>
      </c>
      <c r="AG503" s="126" t="s">
        <v>54</v>
      </c>
      <c r="AH503" s="126" t="s">
        <v>80</v>
      </c>
      <c r="AI503" s="126" t="s">
        <v>80</v>
      </c>
      <c r="AJ503" s="127">
        <v>0</v>
      </c>
      <c r="AK503" s="128">
        <v>50</v>
      </c>
      <c r="AL503" s="132">
        <v>0</v>
      </c>
      <c r="AM503" s="124" t="s">
        <v>171</v>
      </c>
      <c r="AN503" s="124"/>
      <c r="AO503" s="18">
        <f t="shared" si="63"/>
        <v>16</v>
      </c>
      <c r="AP503" s="251">
        <f t="shared" ca="1" si="56"/>
        <v>51</v>
      </c>
      <c r="AQ503" s="18" t="str">
        <f t="shared" ca="1" si="57"/>
        <v>Y</v>
      </c>
      <c r="AR503" s="18" t="str">
        <f t="shared" si="62"/>
        <v>Y</v>
      </c>
      <c r="AS503" s="18"/>
      <c r="AT503" s="252" t="s">
        <v>1220</v>
      </c>
      <c r="AU503" s="18" t="s">
        <v>54</v>
      </c>
      <c r="AV503" s="252" t="s">
        <v>73</v>
      </c>
      <c r="AW503" s="18" t="str">
        <f t="shared" si="58"/>
        <v>MS+</v>
      </c>
      <c r="AX503" s="253">
        <f t="shared" si="59"/>
        <v>50</v>
      </c>
      <c r="AY503" s="258">
        <v>0</v>
      </c>
      <c r="AZ503" s="257">
        <v>0</v>
      </c>
    </row>
    <row r="504" spans="1:52" x14ac:dyDescent="0.25">
      <c r="A504" s="114">
        <v>2013</v>
      </c>
      <c r="B504" s="114">
        <v>3</v>
      </c>
      <c r="C504" s="114" t="s">
        <v>1239</v>
      </c>
      <c r="D504" s="130" t="s">
        <v>1353</v>
      </c>
      <c r="E504" s="116" t="s">
        <v>1354</v>
      </c>
      <c r="F504" s="115" t="s">
        <v>130</v>
      </c>
      <c r="G504" s="117" t="s">
        <v>131</v>
      </c>
      <c r="H504" s="118">
        <v>40827</v>
      </c>
      <c r="I504" s="118">
        <v>40981</v>
      </c>
      <c r="J504" s="119">
        <v>41001</v>
      </c>
      <c r="K504" s="119">
        <v>41212</v>
      </c>
      <c r="L504" s="120">
        <v>41345</v>
      </c>
      <c r="M504" s="118">
        <v>41380</v>
      </c>
      <c r="N504" s="118">
        <v>41442</v>
      </c>
      <c r="O504" s="118">
        <v>41450</v>
      </c>
      <c r="P504" s="118">
        <v>41639</v>
      </c>
      <c r="Q504" s="121" t="s">
        <v>54</v>
      </c>
      <c r="R504" s="121" t="s">
        <v>54</v>
      </c>
      <c r="S504" s="136" t="s">
        <v>56</v>
      </c>
      <c r="T504" s="114">
        <v>10</v>
      </c>
      <c r="U504" s="122" t="s">
        <v>66</v>
      </c>
      <c r="V504" s="123">
        <v>1</v>
      </c>
      <c r="W504" s="123">
        <v>1</v>
      </c>
      <c r="X504" s="122" t="s">
        <v>56</v>
      </c>
      <c r="Y504" s="114"/>
      <c r="Z504" s="124" t="s">
        <v>57</v>
      </c>
      <c r="AA504" s="124" t="s">
        <v>57</v>
      </c>
      <c r="AB504" s="122" t="s">
        <v>56</v>
      </c>
      <c r="AC504" s="129" t="s">
        <v>1355</v>
      </c>
      <c r="AD504" s="126" t="s">
        <v>72</v>
      </c>
      <c r="AE504" s="126" t="s">
        <v>1865</v>
      </c>
      <c r="AF504" s="126" t="s">
        <v>1018</v>
      </c>
      <c r="AG504" s="126" t="s">
        <v>54</v>
      </c>
      <c r="AH504" s="126" t="s">
        <v>80</v>
      </c>
      <c r="AI504" s="126" t="s">
        <v>80</v>
      </c>
      <c r="AJ504" s="127">
        <v>160</v>
      </c>
      <c r="AK504" s="128">
        <v>0</v>
      </c>
      <c r="AL504" s="132">
        <v>0</v>
      </c>
      <c r="AM504" s="124" t="s">
        <v>171</v>
      </c>
      <c r="AN504" s="124"/>
      <c r="AO504" s="18">
        <f t="shared" si="63"/>
        <v>9</v>
      </c>
      <c r="AP504" s="251">
        <f t="shared" ca="1" si="56"/>
        <v>57</v>
      </c>
      <c r="AQ504" s="18" t="str">
        <f t="shared" ca="1" si="57"/>
        <v>Y</v>
      </c>
      <c r="AR504" s="18" t="str">
        <f t="shared" si="62"/>
        <v>Y</v>
      </c>
      <c r="AS504" s="18"/>
      <c r="AT504" s="252" t="s">
        <v>1018</v>
      </c>
      <c r="AU504" s="18" t="s">
        <v>54</v>
      </c>
      <c r="AV504" s="252" t="s">
        <v>73</v>
      </c>
      <c r="AW504" s="18" t="str">
        <f t="shared" si="58"/>
        <v>MS+</v>
      </c>
      <c r="AX504" s="253">
        <f t="shared" si="59"/>
        <v>160</v>
      </c>
      <c r="AY504" s="258">
        <v>0</v>
      </c>
      <c r="AZ504" s="257">
        <v>0</v>
      </c>
    </row>
    <row r="505" spans="1:52" x14ac:dyDescent="0.25">
      <c r="A505" s="114">
        <v>2013</v>
      </c>
      <c r="B505" s="114">
        <v>3</v>
      </c>
      <c r="C505" s="114" t="s">
        <v>1239</v>
      </c>
      <c r="D505" s="115" t="s">
        <v>1356</v>
      </c>
      <c r="E505" s="116" t="s">
        <v>1357</v>
      </c>
      <c r="F505" s="115" t="s">
        <v>52</v>
      </c>
      <c r="G505" s="117" t="s">
        <v>184</v>
      </c>
      <c r="H505" s="118">
        <v>41198</v>
      </c>
      <c r="I505" s="118">
        <v>41302</v>
      </c>
      <c r="J505" s="119">
        <v>41312</v>
      </c>
      <c r="K505" s="119">
        <v>41317</v>
      </c>
      <c r="L505" s="120">
        <v>41347</v>
      </c>
      <c r="M505" s="118">
        <v>41352</v>
      </c>
      <c r="N505" s="118">
        <v>41360</v>
      </c>
      <c r="O505" s="118">
        <v>41369</v>
      </c>
      <c r="P505" s="118">
        <v>41820</v>
      </c>
      <c r="Q505" s="121" t="s">
        <v>54</v>
      </c>
      <c r="R505" s="121" t="s">
        <v>54</v>
      </c>
      <c r="S505" s="136" t="s">
        <v>56</v>
      </c>
      <c r="T505" s="114">
        <v>8</v>
      </c>
      <c r="U505" s="122" t="s">
        <v>55</v>
      </c>
      <c r="V505" s="123">
        <v>1</v>
      </c>
      <c r="W505" s="123">
        <v>1</v>
      </c>
      <c r="X505" s="122" t="s">
        <v>56</v>
      </c>
      <c r="Y505" s="114"/>
      <c r="Z505" s="124" t="s">
        <v>57</v>
      </c>
      <c r="AA505" s="124" t="s">
        <v>57</v>
      </c>
      <c r="AB505" s="122" t="s">
        <v>56</v>
      </c>
      <c r="AC505" s="122" t="s">
        <v>1219</v>
      </c>
      <c r="AD505" s="126" t="s">
        <v>106</v>
      </c>
      <c r="AE505" s="126" t="s">
        <v>1865</v>
      </c>
      <c r="AF505" s="126" t="s">
        <v>1220</v>
      </c>
      <c r="AG505" s="126" t="s">
        <v>54</v>
      </c>
      <c r="AH505" s="126" t="s">
        <v>59</v>
      </c>
      <c r="AI505" s="126" t="s">
        <v>59</v>
      </c>
      <c r="AJ505" s="127">
        <v>0</v>
      </c>
      <c r="AK505" s="128">
        <v>50</v>
      </c>
      <c r="AL505" s="132">
        <v>0</v>
      </c>
      <c r="AM505" s="124" t="s">
        <v>171</v>
      </c>
      <c r="AN505" s="124"/>
      <c r="AO505" s="18">
        <f t="shared" si="63"/>
        <v>15</v>
      </c>
      <c r="AP505" s="251">
        <f t="shared" ca="1" si="56"/>
        <v>51</v>
      </c>
      <c r="AQ505" s="18" t="str">
        <f t="shared" ca="1" si="57"/>
        <v>Y</v>
      </c>
      <c r="AR505" s="18" t="str">
        <f t="shared" si="62"/>
        <v>Y</v>
      </c>
      <c r="AS505" s="185"/>
      <c r="AT505" s="252" t="s">
        <v>1220</v>
      </c>
      <c r="AU505" s="18" t="s">
        <v>54</v>
      </c>
      <c r="AV505" s="252" t="s">
        <v>73</v>
      </c>
      <c r="AW505" s="18" t="str">
        <f t="shared" si="58"/>
        <v>MS+</v>
      </c>
      <c r="AX505" s="253">
        <f t="shared" si="59"/>
        <v>50</v>
      </c>
      <c r="AY505" s="258">
        <v>0.13</v>
      </c>
      <c r="AZ505" s="257">
        <v>6.5</v>
      </c>
    </row>
    <row r="506" spans="1:52" x14ac:dyDescent="0.25">
      <c r="A506" s="114">
        <v>2013</v>
      </c>
      <c r="B506" s="114">
        <v>3</v>
      </c>
      <c r="C506" s="114" t="s">
        <v>1239</v>
      </c>
      <c r="D506" s="130" t="s">
        <v>1358</v>
      </c>
      <c r="E506" s="116" t="s">
        <v>1359</v>
      </c>
      <c r="F506" s="115" t="s">
        <v>69</v>
      </c>
      <c r="G506" s="117" t="s">
        <v>1360</v>
      </c>
      <c r="H506" s="118">
        <v>40896</v>
      </c>
      <c r="I506" s="118">
        <v>41079</v>
      </c>
      <c r="J506" s="119">
        <v>41095</v>
      </c>
      <c r="K506" s="119">
        <v>41102</v>
      </c>
      <c r="L506" s="120">
        <v>41352</v>
      </c>
      <c r="M506" s="118">
        <v>41383</v>
      </c>
      <c r="N506" s="118">
        <v>41428</v>
      </c>
      <c r="O506" s="118">
        <v>41446</v>
      </c>
      <c r="P506" s="118">
        <v>41639</v>
      </c>
      <c r="Q506" s="121" t="s">
        <v>54</v>
      </c>
      <c r="R506" s="121" t="s">
        <v>54</v>
      </c>
      <c r="S506" s="136" t="s">
        <v>56</v>
      </c>
      <c r="T506" s="114">
        <v>2</v>
      </c>
      <c r="U506" s="122" t="s">
        <v>55</v>
      </c>
      <c r="V506" s="123">
        <v>1</v>
      </c>
      <c r="W506" s="123">
        <v>1</v>
      </c>
      <c r="X506" s="122" t="s">
        <v>56</v>
      </c>
      <c r="Y506" s="114"/>
      <c r="Z506" s="124" t="s">
        <v>54</v>
      </c>
      <c r="AA506" s="124" t="s">
        <v>54</v>
      </c>
      <c r="AB506" s="122" t="s">
        <v>56</v>
      </c>
      <c r="AC506" s="122">
        <v>176</v>
      </c>
      <c r="AD506" s="126" t="s">
        <v>72</v>
      </c>
      <c r="AE506" s="126" t="s">
        <v>1865</v>
      </c>
      <c r="AF506" s="126" t="s">
        <v>1018</v>
      </c>
      <c r="AG506" s="126" t="s">
        <v>54</v>
      </c>
      <c r="AH506" s="126" t="s">
        <v>193</v>
      </c>
      <c r="AI506" s="126" t="s">
        <v>193</v>
      </c>
      <c r="AJ506" s="127">
        <v>0</v>
      </c>
      <c r="AK506" s="128">
        <v>3</v>
      </c>
      <c r="AL506" s="132">
        <v>0</v>
      </c>
      <c r="AM506" s="124" t="s">
        <v>171</v>
      </c>
      <c r="AN506" s="124"/>
      <c r="AO506" s="18">
        <f t="shared" si="63"/>
        <v>9</v>
      </c>
      <c r="AP506" s="251">
        <f t="shared" ca="1" si="56"/>
        <v>57</v>
      </c>
      <c r="AQ506" s="18" t="str">
        <f t="shared" ca="1" si="57"/>
        <v>Y</v>
      </c>
      <c r="AR506" s="18" t="str">
        <f t="shared" si="62"/>
        <v>Y</v>
      </c>
      <c r="AS506" s="185"/>
      <c r="AT506" s="252" t="s">
        <v>1018</v>
      </c>
      <c r="AU506" s="18" t="s">
        <v>54</v>
      </c>
      <c r="AV506" s="252" t="s">
        <v>61</v>
      </c>
      <c r="AW506" s="18">
        <f t="shared" si="58"/>
        <v>0</v>
      </c>
      <c r="AX506" s="253">
        <f t="shared" si="59"/>
        <v>3</v>
      </c>
      <c r="AY506" s="258">
        <v>0</v>
      </c>
      <c r="AZ506" s="257">
        <v>0</v>
      </c>
    </row>
    <row r="507" spans="1:52" x14ac:dyDescent="0.25">
      <c r="A507" s="114">
        <v>2013</v>
      </c>
      <c r="B507" s="114">
        <v>3</v>
      </c>
      <c r="C507" s="114" t="s">
        <v>1239</v>
      </c>
      <c r="D507" s="130" t="s">
        <v>1361</v>
      </c>
      <c r="E507" s="116" t="s">
        <v>1362</v>
      </c>
      <c r="F507" s="115" t="s">
        <v>69</v>
      </c>
      <c r="G507" s="117" t="s">
        <v>357</v>
      </c>
      <c r="H507" s="118">
        <v>40882</v>
      </c>
      <c r="I507" s="118">
        <v>41109</v>
      </c>
      <c r="J507" s="119">
        <v>41150</v>
      </c>
      <c r="K507" s="119">
        <v>41313</v>
      </c>
      <c r="L507" s="120">
        <v>41352</v>
      </c>
      <c r="M507" s="118">
        <v>41384</v>
      </c>
      <c r="N507" s="118">
        <v>41460</v>
      </c>
      <c r="O507" s="118">
        <v>41466</v>
      </c>
      <c r="P507" s="118">
        <v>42004</v>
      </c>
      <c r="Q507" s="121" t="s">
        <v>54</v>
      </c>
      <c r="R507" s="121" t="s">
        <v>54</v>
      </c>
      <c r="S507" s="136" t="s">
        <v>56</v>
      </c>
      <c r="T507" s="114">
        <v>9</v>
      </c>
      <c r="U507" s="122" t="s">
        <v>66</v>
      </c>
      <c r="V507" s="123">
        <v>1</v>
      </c>
      <c r="W507" s="123">
        <v>1</v>
      </c>
      <c r="X507" s="122" t="s">
        <v>56</v>
      </c>
      <c r="Y507" s="114"/>
      <c r="Z507" s="124" t="s">
        <v>57</v>
      </c>
      <c r="AA507" s="124" t="s">
        <v>57</v>
      </c>
      <c r="AB507" s="122" t="s">
        <v>56</v>
      </c>
      <c r="AC507" s="122" t="s">
        <v>1107</v>
      </c>
      <c r="AD507" s="126" t="s">
        <v>106</v>
      </c>
      <c r="AE507" s="126" t="s">
        <v>1865</v>
      </c>
      <c r="AF507" s="126" t="s">
        <v>588</v>
      </c>
      <c r="AG507" s="126" t="s">
        <v>54</v>
      </c>
      <c r="AH507" s="126" t="s">
        <v>59</v>
      </c>
      <c r="AI507" s="126"/>
      <c r="AJ507" s="127">
        <v>300</v>
      </c>
      <c r="AK507" s="128">
        <v>0</v>
      </c>
      <c r="AL507" s="132">
        <v>0</v>
      </c>
      <c r="AM507" s="124" t="s">
        <v>171</v>
      </c>
      <c r="AN507" s="124"/>
      <c r="AO507" s="18">
        <f t="shared" si="63"/>
        <v>21</v>
      </c>
      <c r="AP507" s="251">
        <f t="shared" ca="1" si="56"/>
        <v>45</v>
      </c>
      <c r="AQ507" s="18" t="str">
        <f t="shared" ca="1" si="57"/>
        <v>Y</v>
      </c>
      <c r="AR507" s="18" t="str">
        <f t="shared" si="62"/>
        <v>Y</v>
      </c>
      <c r="AS507" s="18"/>
      <c r="AT507" s="252" t="s">
        <v>588</v>
      </c>
      <c r="AU507" s="18" t="s">
        <v>100</v>
      </c>
      <c r="AV507" s="252" t="s">
        <v>215</v>
      </c>
      <c r="AW507" s="18">
        <f t="shared" si="58"/>
        <v>0</v>
      </c>
      <c r="AX507" s="253">
        <f t="shared" si="59"/>
        <v>300</v>
      </c>
      <c r="AY507" s="258">
        <v>0</v>
      </c>
      <c r="AZ507" s="257">
        <v>0</v>
      </c>
    </row>
    <row r="508" spans="1:52" x14ac:dyDescent="0.25">
      <c r="A508" s="114">
        <v>2013</v>
      </c>
      <c r="B508" s="114">
        <v>3</v>
      </c>
      <c r="C508" s="114" t="s">
        <v>1239</v>
      </c>
      <c r="D508" s="130" t="s">
        <v>1363</v>
      </c>
      <c r="E508" s="116" t="s">
        <v>1364</v>
      </c>
      <c r="F508" s="115" t="s">
        <v>69</v>
      </c>
      <c r="G508" s="117" t="s">
        <v>126</v>
      </c>
      <c r="H508" s="118">
        <v>41191</v>
      </c>
      <c r="I508" s="118">
        <v>41243</v>
      </c>
      <c r="J508" s="119">
        <v>41257</v>
      </c>
      <c r="K508" s="119">
        <v>41299</v>
      </c>
      <c r="L508" s="120">
        <v>41352</v>
      </c>
      <c r="M508" s="118">
        <v>41408</v>
      </c>
      <c r="N508" s="118">
        <v>41487</v>
      </c>
      <c r="O508" s="118">
        <v>41493</v>
      </c>
      <c r="P508" s="118">
        <v>41669</v>
      </c>
      <c r="Q508" s="121" t="s">
        <v>54</v>
      </c>
      <c r="R508" s="121" t="s">
        <v>54</v>
      </c>
      <c r="S508" s="136" t="s">
        <v>56</v>
      </c>
      <c r="T508" s="114">
        <v>9</v>
      </c>
      <c r="U508" s="122" t="s">
        <v>55</v>
      </c>
      <c r="V508" s="123">
        <v>1</v>
      </c>
      <c r="W508" s="123">
        <v>1</v>
      </c>
      <c r="X508" s="122" t="s">
        <v>56</v>
      </c>
      <c r="Y508" s="114"/>
      <c r="Z508" s="124" t="s">
        <v>57</v>
      </c>
      <c r="AA508" s="124" t="s">
        <v>57</v>
      </c>
      <c r="AB508" s="122" t="s">
        <v>56</v>
      </c>
      <c r="AC508" s="122">
        <v>175</v>
      </c>
      <c r="AD508" s="126" t="s">
        <v>72</v>
      </c>
      <c r="AE508" s="126" t="s">
        <v>1865</v>
      </c>
      <c r="AF508" s="126" t="s">
        <v>1220</v>
      </c>
      <c r="AG508" s="126" t="s">
        <v>54</v>
      </c>
      <c r="AH508" s="126" t="s">
        <v>80</v>
      </c>
      <c r="AI508" s="126" t="s">
        <v>80</v>
      </c>
      <c r="AJ508" s="127">
        <v>0</v>
      </c>
      <c r="AK508" s="128">
        <v>250</v>
      </c>
      <c r="AL508" s="132">
        <v>0</v>
      </c>
      <c r="AM508" s="124" t="s">
        <v>171</v>
      </c>
      <c r="AN508" s="124"/>
      <c r="AO508" s="18">
        <f t="shared" si="63"/>
        <v>10</v>
      </c>
      <c r="AP508" s="251">
        <f t="shared" ca="1" si="56"/>
        <v>56</v>
      </c>
      <c r="AQ508" s="18" t="str">
        <f t="shared" ca="1" si="57"/>
        <v>Y</v>
      </c>
      <c r="AR508" s="18" t="str">
        <f t="shared" si="62"/>
        <v>Y</v>
      </c>
      <c r="AS508" s="18"/>
      <c r="AT508" s="252" t="s">
        <v>1220</v>
      </c>
      <c r="AU508" s="18" t="s">
        <v>54</v>
      </c>
      <c r="AV508" s="252" t="s">
        <v>73</v>
      </c>
      <c r="AW508" s="18" t="str">
        <f t="shared" si="58"/>
        <v>MS+</v>
      </c>
      <c r="AX508" s="253">
        <f t="shared" si="59"/>
        <v>250</v>
      </c>
      <c r="AY508" s="258">
        <v>0</v>
      </c>
      <c r="AZ508" s="257">
        <v>0</v>
      </c>
    </row>
    <row r="509" spans="1:52" x14ac:dyDescent="0.25">
      <c r="A509" s="114">
        <v>2013</v>
      </c>
      <c r="B509" s="114">
        <v>3</v>
      </c>
      <c r="C509" s="114" t="s">
        <v>1239</v>
      </c>
      <c r="D509" s="130" t="s">
        <v>1365</v>
      </c>
      <c r="E509" s="138" t="s">
        <v>1366</v>
      </c>
      <c r="F509" s="115" t="s">
        <v>52</v>
      </c>
      <c r="G509" s="117" t="s">
        <v>104</v>
      </c>
      <c r="H509" s="118">
        <v>41219</v>
      </c>
      <c r="I509" s="118">
        <v>41290</v>
      </c>
      <c r="J509" s="119">
        <v>41299</v>
      </c>
      <c r="K509" s="119">
        <v>41312</v>
      </c>
      <c r="L509" s="120">
        <v>41354</v>
      </c>
      <c r="M509" s="118">
        <v>41376</v>
      </c>
      <c r="N509" s="118">
        <v>41505</v>
      </c>
      <c r="O509" s="118">
        <v>41536</v>
      </c>
      <c r="P509" s="118">
        <v>41639</v>
      </c>
      <c r="Q509" s="121" t="s">
        <v>54</v>
      </c>
      <c r="R509" s="121" t="s">
        <v>54</v>
      </c>
      <c r="S509" s="136" t="s">
        <v>56</v>
      </c>
      <c r="T509" s="114">
        <v>8</v>
      </c>
      <c r="U509" s="122" t="s">
        <v>55</v>
      </c>
      <c r="V509" s="123">
        <v>1</v>
      </c>
      <c r="W509" s="123">
        <v>1</v>
      </c>
      <c r="X509" s="122" t="s">
        <v>56</v>
      </c>
      <c r="Y509" s="114"/>
      <c r="Z509" s="124" t="s">
        <v>57</v>
      </c>
      <c r="AA509" s="124" t="s">
        <v>57</v>
      </c>
      <c r="AB509" s="122" t="s">
        <v>56</v>
      </c>
      <c r="AC509" s="122" t="s">
        <v>1267</v>
      </c>
      <c r="AD509" s="126" t="s">
        <v>106</v>
      </c>
      <c r="AE509" s="126" t="s">
        <v>1865</v>
      </c>
      <c r="AF509" s="126" t="s">
        <v>1220</v>
      </c>
      <c r="AG509" s="126" t="s">
        <v>54</v>
      </c>
      <c r="AH509" s="126" t="s">
        <v>60</v>
      </c>
      <c r="AI509" s="126"/>
      <c r="AJ509" s="127">
        <v>0</v>
      </c>
      <c r="AK509" s="128">
        <v>70</v>
      </c>
      <c r="AL509" s="132">
        <v>0</v>
      </c>
      <c r="AM509" s="124" t="s">
        <v>171</v>
      </c>
      <c r="AN509" s="124"/>
      <c r="AO509" s="18">
        <f t="shared" si="63"/>
        <v>9</v>
      </c>
      <c r="AP509" s="251">
        <f t="shared" ca="1" si="56"/>
        <v>57</v>
      </c>
      <c r="AQ509" s="18" t="str">
        <f t="shared" ca="1" si="57"/>
        <v>Y</v>
      </c>
      <c r="AR509" s="18" t="str">
        <f t="shared" si="62"/>
        <v>Y</v>
      </c>
      <c r="AS509" s="18"/>
      <c r="AT509" s="252" t="s">
        <v>1220</v>
      </c>
      <c r="AU509" s="18" t="s">
        <v>100</v>
      </c>
      <c r="AV509" s="252" t="s">
        <v>215</v>
      </c>
      <c r="AW509" s="18">
        <f t="shared" si="58"/>
        <v>0</v>
      </c>
      <c r="AX509" s="253">
        <f t="shared" si="59"/>
        <v>70</v>
      </c>
      <c r="AY509" s="258">
        <v>0</v>
      </c>
      <c r="AZ509" s="257">
        <v>0</v>
      </c>
    </row>
    <row r="510" spans="1:52" x14ac:dyDescent="0.25">
      <c r="A510" s="114">
        <v>2013</v>
      </c>
      <c r="B510" s="114">
        <v>3</v>
      </c>
      <c r="C510" s="114" t="s">
        <v>1239</v>
      </c>
      <c r="D510" s="130" t="s">
        <v>1367</v>
      </c>
      <c r="E510" s="116" t="s">
        <v>1368</v>
      </c>
      <c r="F510" s="115" t="s">
        <v>52</v>
      </c>
      <c r="G510" s="117" t="s">
        <v>155</v>
      </c>
      <c r="H510" s="118">
        <v>41206</v>
      </c>
      <c r="I510" s="118">
        <v>41291</v>
      </c>
      <c r="J510" s="119">
        <v>41292</v>
      </c>
      <c r="K510" s="119">
        <v>41310</v>
      </c>
      <c r="L510" s="120">
        <v>41359</v>
      </c>
      <c r="M510" s="118">
        <v>41382</v>
      </c>
      <c r="N510" s="118">
        <v>41437</v>
      </c>
      <c r="O510" s="118">
        <v>41445</v>
      </c>
      <c r="P510" s="118">
        <v>41820</v>
      </c>
      <c r="Q510" s="121" t="s">
        <v>54</v>
      </c>
      <c r="R510" s="121" t="s">
        <v>54</v>
      </c>
      <c r="S510" s="136" t="s">
        <v>56</v>
      </c>
      <c r="T510" s="114">
        <v>7</v>
      </c>
      <c r="U510" s="122" t="s">
        <v>55</v>
      </c>
      <c r="V510" s="123">
        <v>1</v>
      </c>
      <c r="W510" s="123">
        <v>1</v>
      </c>
      <c r="X510" s="122" t="s">
        <v>56</v>
      </c>
      <c r="Y510" s="114"/>
      <c r="Z510" s="124" t="s">
        <v>57</v>
      </c>
      <c r="AA510" s="124" t="s">
        <v>57</v>
      </c>
      <c r="AB510" s="122" t="s">
        <v>54</v>
      </c>
      <c r="AC510" s="122" t="s">
        <v>1210</v>
      </c>
      <c r="AD510" s="126" t="s">
        <v>106</v>
      </c>
      <c r="AE510" s="126" t="s">
        <v>1865</v>
      </c>
      <c r="AF510" s="126" t="s">
        <v>1220</v>
      </c>
      <c r="AG510" s="126" t="s">
        <v>54</v>
      </c>
      <c r="AH510" s="126" t="s">
        <v>80</v>
      </c>
      <c r="AI510" s="126"/>
      <c r="AJ510" s="127">
        <v>0</v>
      </c>
      <c r="AK510" s="128">
        <v>75</v>
      </c>
      <c r="AL510" s="132">
        <v>0</v>
      </c>
      <c r="AM510" s="124" t="s">
        <v>171</v>
      </c>
      <c r="AN510" s="124"/>
      <c r="AO510" s="18">
        <f t="shared" si="63"/>
        <v>15</v>
      </c>
      <c r="AP510" s="251">
        <f t="shared" ca="1" si="56"/>
        <v>51</v>
      </c>
      <c r="AQ510" s="18" t="str">
        <f t="shared" ca="1" si="57"/>
        <v>Y</v>
      </c>
      <c r="AR510" s="18" t="str">
        <f t="shared" si="62"/>
        <v>Y</v>
      </c>
      <c r="AS510" s="18"/>
      <c r="AT510" s="252" t="s">
        <v>1220</v>
      </c>
      <c r="AU510" s="18" t="s">
        <v>100</v>
      </c>
      <c r="AV510" s="252" t="s">
        <v>215</v>
      </c>
      <c r="AW510" s="18">
        <f t="shared" si="58"/>
        <v>0</v>
      </c>
      <c r="AX510" s="253">
        <f t="shared" si="59"/>
        <v>75</v>
      </c>
      <c r="AY510" s="258">
        <v>0</v>
      </c>
      <c r="AZ510" s="257">
        <v>0</v>
      </c>
    </row>
    <row r="511" spans="1:52" x14ac:dyDescent="0.25">
      <c r="A511" s="114">
        <v>2013</v>
      </c>
      <c r="B511" s="114">
        <v>3</v>
      </c>
      <c r="C511" s="114" t="s">
        <v>1239</v>
      </c>
      <c r="D511" s="130" t="s">
        <v>1369</v>
      </c>
      <c r="E511" s="116" t="s">
        <v>1370</v>
      </c>
      <c r="F511" s="115" t="s">
        <v>52</v>
      </c>
      <c r="G511" s="117" t="s">
        <v>155</v>
      </c>
      <c r="H511" s="118">
        <v>41291</v>
      </c>
      <c r="I511" s="118">
        <v>41310</v>
      </c>
      <c r="J511" s="119">
        <v>41311</v>
      </c>
      <c r="K511" s="119">
        <v>41319</v>
      </c>
      <c r="L511" s="120">
        <v>41359</v>
      </c>
      <c r="M511" s="118">
        <v>41382</v>
      </c>
      <c r="N511" s="118">
        <v>41437</v>
      </c>
      <c r="O511" s="118">
        <v>41445</v>
      </c>
      <c r="P511" s="118">
        <v>41820</v>
      </c>
      <c r="Q511" s="121" t="s">
        <v>54</v>
      </c>
      <c r="R511" s="121" t="s">
        <v>54</v>
      </c>
      <c r="S511" s="136" t="s">
        <v>56</v>
      </c>
      <c r="T511" s="114">
        <v>7</v>
      </c>
      <c r="U511" s="122" t="s">
        <v>55</v>
      </c>
      <c r="V511" s="123">
        <v>1</v>
      </c>
      <c r="W511" s="123">
        <v>1</v>
      </c>
      <c r="X511" s="122" t="s">
        <v>56</v>
      </c>
      <c r="Y511" s="114"/>
      <c r="Z511" s="124" t="s">
        <v>57</v>
      </c>
      <c r="AA511" s="124" t="s">
        <v>57</v>
      </c>
      <c r="AB511" s="122"/>
      <c r="AC511" s="122">
        <v>177</v>
      </c>
      <c r="AD511" s="126" t="s">
        <v>72</v>
      </c>
      <c r="AE511" s="126" t="s">
        <v>1865</v>
      </c>
      <c r="AF511" s="126" t="s">
        <v>1220</v>
      </c>
      <c r="AG511" s="126" t="s">
        <v>54</v>
      </c>
      <c r="AH511" s="126" t="s">
        <v>60</v>
      </c>
      <c r="AI511" s="126" t="s">
        <v>60</v>
      </c>
      <c r="AJ511" s="127">
        <v>0</v>
      </c>
      <c r="AK511" s="128">
        <v>100</v>
      </c>
      <c r="AL511" s="132">
        <v>0</v>
      </c>
      <c r="AM511" s="124" t="s">
        <v>171</v>
      </c>
      <c r="AN511" s="124"/>
      <c r="AO511" s="18">
        <f t="shared" si="63"/>
        <v>15</v>
      </c>
      <c r="AP511" s="251">
        <f t="shared" ca="1" si="56"/>
        <v>51</v>
      </c>
      <c r="AQ511" s="18" t="str">
        <f t="shared" ca="1" si="57"/>
        <v>Y</v>
      </c>
      <c r="AR511" s="18" t="str">
        <f t="shared" si="62"/>
        <v>Y</v>
      </c>
      <c r="AS511" s="18"/>
      <c r="AT511" s="252" t="s">
        <v>1220</v>
      </c>
      <c r="AU511" s="18" t="s">
        <v>54</v>
      </c>
      <c r="AV511" s="252" t="s">
        <v>61</v>
      </c>
      <c r="AW511" s="18">
        <f t="shared" si="58"/>
        <v>0</v>
      </c>
      <c r="AX511" s="253">
        <f t="shared" si="59"/>
        <v>100</v>
      </c>
      <c r="AY511" s="258">
        <v>0</v>
      </c>
      <c r="AZ511" s="257">
        <v>0</v>
      </c>
    </row>
    <row r="512" spans="1:52" x14ac:dyDescent="0.25">
      <c r="A512" s="114">
        <v>2013</v>
      </c>
      <c r="B512" s="114">
        <v>3</v>
      </c>
      <c r="C512" s="114" t="s">
        <v>1239</v>
      </c>
      <c r="D512" s="130" t="s">
        <v>1371</v>
      </c>
      <c r="E512" s="116" t="s">
        <v>1372</v>
      </c>
      <c r="F512" s="115" t="s">
        <v>64</v>
      </c>
      <c r="G512" s="117" t="s">
        <v>320</v>
      </c>
      <c r="H512" s="118">
        <v>41228</v>
      </c>
      <c r="I512" s="118">
        <v>41296</v>
      </c>
      <c r="J512" s="119">
        <v>41309</v>
      </c>
      <c r="K512" s="119">
        <v>41310</v>
      </c>
      <c r="L512" s="120">
        <v>41359</v>
      </c>
      <c r="M512" s="118">
        <v>41395</v>
      </c>
      <c r="N512" s="118">
        <v>41473</v>
      </c>
      <c r="O512" s="118">
        <v>41501</v>
      </c>
      <c r="P512" s="118">
        <v>41820</v>
      </c>
      <c r="Q512" s="121" t="s">
        <v>54</v>
      </c>
      <c r="R512" s="121" t="s">
        <v>54</v>
      </c>
      <c r="S512" s="136" t="s">
        <v>56</v>
      </c>
      <c r="T512" s="114">
        <v>6</v>
      </c>
      <c r="U512" s="122" t="s">
        <v>66</v>
      </c>
      <c r="V512" s="123">
        <v>1</v>
      </c>
      <c r="W512" s="123">
        <v>1</v>
      </c>
      <c r="X512" s="122" t="s">
        <v>56</v>
      </c>
      <c r="Y512" s="114"/>
      <c r="Z512" s="124" t="s">
        <v>57</v>
      </c>
      <c r="AA512" s="124" t="s">
        <v>57</v>
      </c>
      <c r="AB512" s="122" t="s">
        <v>56</v>
      </c>
      <c r="AC512" s="122" t="s">
        <v>1100</v>
      </c>
      <c r="AD512" s="126" t="s">
        <v>106</v>
      </c>
      <c r="AE512" s="126" t="s">
        <v>1865</v>
      </c>
      <c r="AF512" s="126" t="s">
        <v>1220</v>
      </c>
      <c r="AG512" s="126" t="s">
        <v>54</v>
      </c>
      <c r="AH512" s="126" t="s">
        <v>80</v>
      </c>
      <c r="AI512" s="133" t="s">
        <v>80</v>
      </c>
      <c r="AJ512" s="127">
        <v>100</v>
      </c>
      <c r="AK512" s="128">
        <v>0</v>
      </c>
      <c r="AL512" s="132">
        <v>0</v>
      </c>
      <c r="AM512" s="124" t="s">
        <v>171</v>
      </c>
      <c r="AN512" s="124"/>
      <c r="AO512" s="18">
        <f t="shared" si="63"/>
        <v>15</v>
      </c>
      <c r="AP512" s="251">
        <f t="shared" ca="1" si="56"/>
        <v>51</v>
      </c>
      <c r="AQ512" s="18" t="str">
        <f t="shared" ca="1" si="57"/>
        <v>Y</v>
      </c>
      <c r="AR512" s="18" t="str">
        <f t="shared" si="62"/>
        <v>Y</v>
      </c>
      <c r="AS512" s="18"/>
      <c r="AT512" s="252" t="s">
        <v>1220</v>
      </c>
      <c r="AU512" s="18" t="s">
        <v>54</v>
      </c>
      <c r="AV512" s="252" t="s">
        <v>73</v>
      </c>
      <c r="AW512" s="18" t="str">
        <f t="shared" si="58"/>
        <v>MS+</v>
      </c>
      <c r="AX512" s="253">
        <f t="shared" si="59"/>
        <v>100</v>
      </c>
      <c r="AY512" s="258">
        <v>0</v>
      </c>
      <c r="AZ512" s="257">
        <v>0</v>
      </c>
    </row>
    <row r="513" spans="1:52" x14ac:dyDescent="0.25">
      <c r="A513" s="114">
        <v>2013</v>
      </c>
      <c r="B513" s="114">
        <v>3</v>
      </c>
      <c r="C513" s="114" t="s">
        <v>1239</v>
      </c>
      <c r="D513" s="115" t="s">
        <v>1373</v>
      </c>
      <c r="E513" s="116" t="s">
        <v>1374</v>
      </c>
      <c r="F513" s="115" t="s">
        <v>130</v>
      </c>
      <c r="G513" s="117" t="s">
        <v>131</v>
      </c>
      <c r="H513" s="118">
        <v>41003</v>
      </c>
      <c r="I513" s="118">
        <v>41234</v>
      </c>
      <c r="J513" s="119">
        <v>41262</v>
      </c>
      <c r="K513" s="119">
        <v>41306</v>
      </c>
      <c r="L513" s="120">
        <v>41360</v>
      </c>
      <c r="M513" s="118">
        <v>41380</v>
      </c>
      <c r="N513" s="118">
        <v>41404</v>
      </c>
      <c r="O513" s="118">
        <v>41414</v>
      </c>
      <c r="P513" s="118">
        <v>41713</v>
      </c>
      <c r="Q513" s="121" t="s">
        <v>54</v>
      </c>
      <c r="R513" s="121" t="s">
        <v>54</v>
      </c>
      <c r="S513" s="136" t="s">
        <v>56</v>
      </c>
      <c r="T513" s="114">
        <v>12</v>
      </c>
      <c r="U513" s="122" t="s">
        <v>66</v>
      </c>
      <c r="V513" s="123">
        <v>1</v>
      </c>
      <c r="W513" s="123">
        <v>1</v>
      </c>
      <c r="X513" s="122" t="s">
        <v>56</v>
      </c>
      <c r="Y513" s="114"/>
      <c r="Z513" s="124" t="s">
        <v>57</v>
      </c>
      <c r="AA513" s="124" t="s">
        <v>57</v>
      </c>
      <c r="AB513" s="122" t="s">
        <v>56</v>
      </c>
      <c r="AC513" s="122" t="s">
        <v>1071</v>
      </c>
      <c r="AD513" s="126" t="s">
        <v>149</v>
      </c>
      <c r="AE513" s="126" t="s">
        <v>1865</v>
      </c>
      <c r="AF513" s="126" t="s">
        <v>1220</v>
      </c>
      <c r="AG513" s="126" t="s">
        <v>54</v>
      </c>
      <c r="AH513" s="126" t="s">
        <v>80</v>
      </c>
      <c r="AI513" s="126" t="s">
        <v>80</v>
      </c>
      <c r="AJ513" s="127">
        <v>203.2</v>
      </c>
      <c r="AK513" s="128">
        <v>0</v>
      </c>
      <c r="AL513" s="132">
        <v>0</v>
      </c>
      <c r="AM513" s="124" t="s">
        <v>171</v>
      </c>
      <c r="AN513" s="124"/>
      <c r="AO513" s="18">
        <f t="shared" si="63"/>
        <v>12</v>
      </c>
      <c r="AP513" s="251">
        <f t="shared" ca="1" si="56"/>
        <v>54</v>
      </c>
      <c r="AQ513" s="18" t="str">
        <f t="shared" ca="1" si="57"/>
        <v>Y</v>
      </c>
      <c r="AR513" s="18" t="str">
        <f t="shared" si="62"/>
        <v>Y</v>
      </c>
      <c r="AS513" s="18"/>
      <c r="AT513" s="252" t="s">
        <v>1220</v>
      </c>
      <c r="AU513" s="18" t="s">
        <v>54</v>
      </c>
      <c r="AV513" s="252" t="s">
        <v>73</v>
      </c>
      <c r="AW513" s="18" t="str">
        <f t="shared" si="58"/>
        <v>MS+</v>
      </c>
      <c r="AX513" s="253">
        <f t="shared" si="59"/>
        <v>203.2</v>
      </c>
      <c r="AY513" s="258">
        <v>0.33</v>
      </c>
      <c r="AZ513" s="257">
        <v>67.055999999999997</v>
      </c>
    </row>
    <row r="514" spans="1:52" x14ac:dyDescent="0.25">
      <c r="A514" s="114">
        <v>2013</v>
      </c>
      <c r="B514" s="114">
        <v>3</v>
      </c>
      <c r="C514" s="114" t="s">
        <v>1239</v>
      </c>
      <c r="D514" s="115" t="s">
        <v>1375</v>
      </c>
      <c r="E514" s="116" t="s">
        <v>1376</v>
      </c>
      <c r="F514" s="115" t="s">
        <v>52</v>
      </c>
      <c r="G514" s="117" t="s">
        <v>345</v>
      </c>
      <c r="H514" s="118">
        <v>41179</v>
      </c>
      <c r="I514" s="118">
        <v>41260</v>
      </c>
      <c r="J514" s="119">
        <v>41281</v>
      </c>
      <c r="K514" s="119">
        <v>41325</v>
      </c>
      <c r="L514" s="120">
        <v>41360</v>
      </c>
      <c r="M514" s="118">
        <v>41382</v>
      </c>
      <c r="N514" s="118">
        <v>41467</v>
      </c>
      <c r="O514" s="118">
        <v>41530</v>
      </c>
      <c r="P514" s="118">
        <v>41820</v>
      </c>
      <c r="Q514" s="121" t="s">
        <v>54</v>
      </c>
      <c r="R514" s="121" t="s">
        <v>54</v>
      </c>
      <c r="S514" s="136" t="s">
        <v>56</v>
      </c>
      <c r="T514" s="114">
        <v>12</v>
      </c>
      <c r="U514" s="122" t="s">
        <v>66</v>
      </c>
      <c r="V514" s="123">
        <v>1</v>
      </c>
      <c r="W514" s="123">
        <v>1</v>
      </c>
      <c r="X514" s="122" t="s">
        <v>56</v>
      </c>
      <c r="Y514" s="114"/>
      <c r="Z514" s="124" t="s">
        <v>57</v>
      </c>
      <c r="AA514" s="124" t="s">
        <v>54</v>
      </c>
      <c r="AB514" s="122" t="s">
        <v>56</v>
      </c>
      <c r="AC514" s="122" t="s">
        <v>1231</v>
      </c>
      <c r="AD514" s="126" t="s">
        <v>149</v>
      </c>
      <c r="AE514" s="126" t="s">
        <v>1865</v>
      </c>
      <c r="AF514" s="126" t="s">
        <v>1220</v>
      </c>
      <c r="AG514" s="126" t="s">
        <v>54</v>
      </c>
      <c r="AH514" s="126" t="s">
        <v>80</v>
      </c>
      <c r="AI514" s="126" t="s">
        <v>80</v>
      </c>
      <c r="AJ514" s="127">
        <v>20</v>
      </c>
      <c r="AK514" s="128">
        <v>0</v>
      </c>
      <c r="AL514" s="132">
        <v>0</v>
      </c>
      <c r="AM514" s="124" t="s">
        <v>171</v>
      </c>
      <c r="AN514" s="124"/>
      <c r="AO514" s="18">
        <f t="shared" si="63"/>
        <v>15</v>
      </c>
      <c r="AP514" s="251">
        <f t="shared" ref="AP514:AP577" ca="1" si="64">(YEAR(NOW())-YEAR(P514))*12+MONTH(NOW())-MONTH(P514)</f>
        <v>51</v>
      </c>
      <c r="AQ514" s="18" t="str">
        <f t="shared" ref="AQ514:AQ577" ca="1" si="65">IF(AP514&gt;12,"Y","N")</f>
        <v>Y</v>
      </c>
      <c r="AR514" s="18" t="str">
        <f t="shared" si="62"/>
        <v>Y</v>
      </c>
      <c r="AS514" s="18"/>
      <c r="AT514" s="252" t="s">
        <v>1220</v>
      </c>
      <c r="AU514" s="18" t="s">
        <v>54</v>
      </c>
      <c r="AV514" s="252" t="s">
        <v>73</v>
      </c>
      <c r="AW514" s="18" t="str">
        <f t="shared" ref="AW514:AW577" si="66">+IF(OR(AI514="S",AI514="MS",AI514="HS"),"MS+",0)</f>
        <v>MS+</v>
      </c>
      <c r="AX514" s="253">
        <f t="shared" ref="AX514:AX577" si="67">AJ514+AK514+AL514</f>
        <v>20</v>
      </c>
      <c r="AY514" s="258">
        <v>0</v>
      </c>
      <c r="AZ514" s="257">
        <v>0</v>
      </c>
    </row>
    <row r="515" spans="1:52" x14ac:dyDescent="0.25">
      <c r="A515" s="114">
        <v>2013</v>
      </c>
      <c r="B515" s="114">
        <v>3</v>
      </c>
      <c r="C515" s="114" t="s">
        <v>1239</v>
      </c>
      <c r="D515" s="115" t="s">
        <v>1377</v>
      </c>
      <c r="E515" s="116" t="s">
        <v>1378</v>
      </c>
      <c r="F515" s="115" t="s">
        <v>52</v>
      </c>
      <c r="G515" s="117" t="s">
        <v>345</v>
      </c>
      <c r="H515" s="118">
        <v>41179</v>
      </c>
      <c r="I515" s="118">
        <v>41305</v>
      </c>
      <c r="J515" s="119">
        <v>41306</v>
      </c>
      <c r="K515" s="119">
        <v>41325</v>
      </c>
      <c r="L515" s="120">
        <v>41360</v>
      </c>
      <c r="M515" s="118">
        <v>41383</v>
      </c>
      <c r="N515" s="118">
        <v>41467</v>
      </c>
      <c r="O515" s="118">
        <v>41754</v>
      </c>
      <c r="P515" s="118">
        <v>41820</v>
      </c>
      <c r="Q515" s="121" t="s">
        <v>54</v>
      </c>
      <c r="R515" s="121" t="s">
        <v>54</v>
      </c>
      <c r="S515" s="136" t="s">
        <v>56</v>
      </c>
      <c r="T515" s="114">
        <v>10</v>
      </c>
      <c r="U515" s="122" t="s">
        <v>66</v>
      </c>
      <c r="V515" s="123">
        <v>1</v>
      </c>
      <c r="W515" s="123">
        <v>1</v>
      </c>
      <c r="X515" s="122" t="s">
        <v>56</v>
      </c>
      <c r="Y515" s="114"/>
      <c r="Z515" s="124" t="s">
        <v>57</v>
      </c>
      <c r="AA515" s="124" t="s">
        <v>54</v>
      </c>
      <c r="AB515" s="122" t="s">
        <v>56</v>
      </c>
      <c r="AC515" s="122" t="s">
        <v>1234</v>
      </c>
      <c r="AD515" s="126" t="s">
        <v>149</v>
      </c>
      <c r="AE515" s="126" t="s">
        <v>1865</v>
      </c>
      <c r="AF515" s="126" t="s">
        <v>1220</v>
      </c>
      <c r="AG515" s="126" t="s">
        <v>54</v>
      </c>
      <c r="AH515" s="126" t="s">
        <v>59</v>
      </c>
      <c r="AI515" s="126" t="s">
        <v>59</v>
      </c>
      <c r="AJ515" s="127">
        <v>15</v>
      </c>
      <c r="AK515" s="128">
        <v>0</v>
      </c>
      <c r="AL515" s="132">
        <v>0</v>
      </c>
      <c r="AM515" s="124" t="s">
        <v>171</v>
      </c>
      <c r="AN515" s="124"/>
      <c r="AO515" s="18">
        <f t="shared" si="63"/>
        <v>15</v>
      </c>
      <c r="AP515" s="251">
        <f t="shared" ca="1" si="64"/>
        <v>51</v>
      </c>
      <c r="AQ515" s="18" t="str">
        <f t="shared" ca="1" si="65"/>
        <v>Y</v>
      </c>
      <c r="AR515" s="18" t="str">
        <f t="shared" si="62"/>
        <v>Y</v>
      </c>
      <c r="AS515" s="18"/>
      <c r="AT515" s="252" t="s">
        <v>1220</v>
      </c>
      <c r="AU515" s="18" t="s">
        <v>54</v>
      </c>
      <c r="AV515" s="252" t="s">
        <v>73</v>
      </c>
      <c r="AW515" s="18" t="str">
        <f t="shared" si="66"/>
        <v>MS+</v>
      </c>
      <c r="AX515" s="253">
        <f t="shared" si="67"/>
        <v>15</v>
      </c>
      <c r="AY515" s="258">
        <v>0</v>
      </c>
      <c r="AZ515" s="257">
        <v>0</v>
      </c>
    </row>
    <row r="516" spans="1:52" x14ac:dyDescent="0.25">
      <c r="A516" s="114">
        <v>2013</v>
      </c>
      <c r="B516" s="114">
        <v>4</v>
      </c>
      <c r="C516" s="114" t="s">
        <v>1239</v>
      </c>
      <c r="D516" s="115" t="s">
        <v>1379</v>
      </c>
      <c r="E516" s="116" t="s">
        <v>1380</v>
      </c>
      <c r="F516" s="115" t="s">
        <v>52</v>
      </c>
      <c r="G516" s="117" t="s">
        <v>330</v>
      </c>
      <c r="H516" s="118">
        <v>41151</v>
      </c>
      <c r="I516" s="118">
        <v>41311</v>
      </c>
      <c r="J516" s="119">
        <v>41326</v>
      </c>
      <c r="K516" s="119">
        <v>41338</v>
      </c>
      <c r="L516" s="120">
        <v>41373</v>
      </c>
      <c r="M516" s="118">
        <v>41381</v>
      </c>
      <c r="N516" s="118">
        <v>41591</v>
      </c>
      <c r="O516" s="118">
        <v>41613</v>
      </c>
      <c r="P516" s="118">
        <v>41639</v>
      </c>
      <c r="Q516" s="121" t="s">
        <v>54</v>
      </c>
      <c r="R516" s="121" t="s">
        <v>54</v>
      </c>
      <c r="S516" s="136" t="s">
        <v>56</v>
      </c>
      <c r="T516" s="114">
        <v>6</v>
      </c>
      <c r="U516" s="122" t="s">
        <v>55</v>
      </c>
      <c r="V516" s="123">
        <v>1</v>
      </c>
      <c r="W516" s="123">
        <v>1</v>
      </c>
      <c r="X516" s="122" t="s">
        <v>56</v>
      </c>
      <c r="Y516" s="114"/>
      <c r="Z516" s="124" t="s">
        <v>57</v>
      </c>
      <c r="AA516" s="124" t="s">
        <v>57</v>
      </c>
      <c r="AB516" s="122" t="s">
        <v>54</v>
      </c>
      <c r="AC516" s="122"/>
      <c r="AD516" s="126" t="s">
        <v>57</v>
      </c>
      <c r="AE516" s="126" t="s">
        <v>1865</v>
      </c>
      <c r="AF516" s="126" t="s">
        <v>1220</v>
      </c>
      <c r="AG516" s="126" t="s">
        <v>54</v>
      </c>
      <c r="AH516" s="126" t="s">
        <v>59</v>
      </c>
      <c r="AI516" s="126" t="s">
        <v>80</v>
      </c>
      <c r="AJ516" s="127">
        <v>0</v>
      </c>
      <c r="AK516" s="128">
        <v>30</v>
      </c>
      <c r="AL516" s="132">
        <v>0</v>
      </c>
      <c r="AM516" s="124" t="s">
        <v>171</v>
      </c>
      <c r="AN516" s="124"/>
      <c r="AO516" s="18">
        <f t="shared" si="63"/>
        <v>8</v>
      </c>
      <c r="AP516" s="251">
        <f t="shared" ca="1" si="64"/>
        <v>57</v>
      </c>
      <c r="AQ516" s="18" t="str">
        <f t="shared" ca="1" si="65"/>
        <v>Y</v>
      </c>
      <c r="AR516" s="18" t="str">
        <f t="shared" si="62"/>
        <v>Y</v>
      </c>
      <c r="AS516" s="18"/>
      <c r="AT516" s="252" t="s">
        <v>1220</v>
      </c>
      <c r="AU516" s="18" t="s">
        <v>54</v>
      </c>
      <c r="AV516" s="252" t="s">
        <v>73</v>
      </c>
      <c r="AW516" s="18" t="str">
        <f t="shared" si="66"/>
        <v>MS+</v>
      </c>
      <c r="AX516" s="253">
        <f t="shared" si="67"/>
        <v>30</v>
      </c>
      <c r="AY516" s="258">
        <v>0</v>
      </c>
      <c r="AZ516" s="257">
        <v>0</v>
      </c>
    </row>
    <row r="517" spans="1:52" x14ac:dyDescent="0.25">
      <c r="A517" s="114">
        <v>2013</v>
      </c>
      <c r="B517" s="114">
        <v>4</v>
      </c>
      <c r="C517" s="114" t="s">
        <v>1239</v>
      </c>
      <c r="D517" s="130" t="s">
        <v>1381</v>
      </c>
      <c r="E517" s="116" t="s">
        <v>1382</v>
      </c>
      <c r="F517" s="115" t="s">
        <v>52</v>
      </c>
      <c r="G517" s="117" t="s">
        <v>159</v>
      </c>
      <c r="H517" s="118">
        <v>41218</v>
      </c>
      <c r="I517" s="118">
        <v>41282</v>
      </c>
      <c r="J517" s="119">
        <v>41296</v>
      </c>
      <c r="K517" s="119">
        <v>41316</v>
      </c>
      <c r="L517" s="120">
        <v>41389</v>
      </c>
      <c r="M517" s="118">
        <v>41416</v>
      </c>
      <c r="N517" s="118">
        <v>41501</v>
      </c>
      <c r="O517" s="118">
        <v>41562</v>
      </c>
      <c r="P517" s="118">
        <v>41639</v>
      </c>
      <c r="Q517" s="121" t="s">
        <v>54</v>
      </c>
      <c r="R517" s="121" t="s">
        <v>54</v>
      </c>
      <c r="S517" s="136" t="s">
        <v>56</v>
      </c>
      <c r="T517" s="114">
        <v>7</v>
      </c>
      <c r="U517" s="122" t="s">
        <v>55</v>
      </c>
      <c r="V517" s="123">
        <v>1</v>
      </c>
      <c r="W517" s="123">
        <v>1</v>
      </c>
      <c r="X517" s="122" t="s">
        <v>56</v>
      </c>
      <c r="Y517" s="114"/>
      <c r="Z517" s="124" t="s">
        <v>57</v>
      </c>
      <c r="AA517" s="124" t="s">
        <v>57</v>
      </c>
      <c r="AB517" s="122" t="s">
        <v>56</v>
      </c>
      <c r="AC517" s="122">
        <v>179</v>
      </c>
      <c r="AD517" s="126" t="s">
        <v>72</v>
      </c>
      <c r="AE517" s="126" t="s">
        <v>1865</v>
      </c>
      <c r="AF517" s="126" t="s">
        <v>1220</v>
      </c>
      <c r="AG517" s="126" t="s">
        <v>54</v>
      </c>
      <c r="AH517" s="126" t="s">
        <v>59</v>
      </c>
      <c r="AI517" s="126" t="s">
        <v>80</v>
      </c>
      <c r="AJ517" s="127">
        <v>0</v>
      </c>
      <c r="AK517" s="128">
        <v>50</v>
      </c>
      <c r="AL517" s="132">
        <v>0</v>
      </c>
      <c r="AM517" s="124" t="s">
        <v>1287</v>
      </c>
      <c r="AN517" s="124"/>
      <c r="AO517" s="18">
        <f t="shared" si="63"/>
        <v>8</v>
      </c>
      <c r="AP517" s="251">
        <f t="shared" ca="1" si="64"/>
        <v>57</v>
      </c>
      <c r="AQ517" s="18" t="str">
        <f t="shared" ca="1" si="65"/>
        <v>Y</v>
      </c>
      <c r="AR517" s="18" t="str">
        <f t="shared" ref="AR517:AR548" si="68">IF(AH517="","N","Y")</f>
        <v>Y</v>
      </c>
      <c r="AS517" s="18"/>
      <c r="AT517" s="252" t="s">
        <v>1220</v>
      </c>
      <c r="AU517" s="18" t="s">
        <v>54</v>
      </c>
      <c r="AV517" s="252" t="s">
        <v>73</v>
      </c>
      <c r="AW517" s="18" t="str">
        <f t="shared" si="66"/>
        <v>MS+</v>
      </c>
      <c r="AX517" s="253">
        <f t="shared" si="67"/>
        <v>50</v>
      </c>
      <c r="AY517" s="258">
        <v>0</v>
      </c>
      <c r="AZ517" s="257">
        <v>0</v>
      </c>
    </row>
    <row r="518" spans="1:52" x14ac:dyDescent="0.25">
      <c r="A518" s="114">
        <v>2013</v>
      </c>
      <c r="B518" s="114">
        <v>4</v>
      </c>
      <c r="C518" s="114" t="s">
        <v>1239</v>
      </c>
      <c r="D518" s="130" t="s">
        <v>1383</v>
      </c>
      <c r="E518" s="116" t="s">
        <v>1384</v>
      </c>
      <c r="F518" s="115" t="s">
        <v>52</v>
      </c>
      <c r="G518" s="117" t="s">
        <v>109</v>
      </c>
      <c r="H518" s="118">
        <v>41262</v>
      </c>
      <c r="I518" s="118">
        <v>41330</v>
      </c>
      <c r="J518" s="119">
        <v>41337</v>
      </c>
      <c r="K518" s="119">
        <v>41344</v>
      </c>
      <c r="L518" s="120">
        <v>41394</v>
      </c>
      <c r="M518" s="118">
        <v>41432</v>
      </c>
      <c r="N518" s="118">
        <v>41464</v>
      </c>
      <c r="O518" s="118">
        <v>41485</v>
      </c>
      <c r="P518" s="118">
        <v>41820</v>
      </c>
      <c r="Q518" s="121" t="s">
        <v>54</v>
      </c>
      <c r="R518" s="121" t="s">
        <v>54</v>
      </c>
      <c r="S518" s="136" t="s">
        <v>56</v>
      </c>
      <c r="T518" s="114">
        <v>8</v>
      </c>
      <c r="U518" s="122" t="s">
        <v>55</v>
      </c>
      <c r="V518" s="123">
        <v>1</v>
      </c>
      <c r="W518" s="123">
        <v>1</v>
      </c>
      <c r="X518" s="122" t="s">
        <v>56</v>
      </c>
      <c r="Y518" s="114"/>
      <c r="Z518" s="124" t="s">
        <v>57</v>
      </c>
      <c r="AA518" s="124" t="s">
        <v>57</v>
      </c>
      <c r="AB518" s="122" t="s">
        <v>56</v>
      </c>
      <c r="AC518" s="122" t="s">
        <v>1270</v>
      </c>
      <c r="AD518" s="126" t="s">
        <v>106</v>
      </c>
      <c r="AE518" s="126" t="s">
        <v>1865</v>
      </c>
      <c r="AF518" s="126" t="s">
        <v>1220</v>
      </c>
      <c r="AG518" s="126" t="s">
        <v>54</v>
      </c>
      <c r="AH518" s="126" t="s">
        <v>60</v>
      </c>
      <c r="AI518" s="133" t="s">
        <v>60</v>
      </c>
      <c r="AJ518" s="127">
        <v>0</v>
      </c>
      <c r="AK518" s="128">
        <v>50</v>
      </c>
      <c r="AL518" s="132">
        <v>0</v>
      </c>
      <c r="AM518" s="124" t="s">
        <v>171</v>
      </c>
      <c r="AN518" s="124"/>
      <c r="AO518" s="18">
        <f t="shared" si="63"/>
        <v>14</v>
      </c>
      <c r="AP518" s="251">
        <f t="shared" ca="1" si="64"/>
        <v>51</v>
      </c>
      <c r="AQ518" s="18" t="str">
        <f t="shared" ca="1" si="65"/>
        <v>Y</v>
      </c>
      <c r="AR518" s="18" t="str">
        <f t="shared" si="68"/>
        <v>Y</v>
      </c>
      <c r="AS518" s="18"/>
      <c r="AT518" s="252" t="s">
        <v>1220</v>
      </c>
      <c r="AU518" s="18" t="s">
        <v>54</v>
      </c>
      <c r="AV518" s="252" t="s">
        <v>61</v>
      </c>
      <c r="AW518" s="18">
        <f t="shared" si="66"/>
        <v>0</v>
      </c>
      <c r="AX518" s="253">
        <f t="shared" si="67"/>
        <v>50</v>
      </c>
      <c r="AY518" s="258">
        <v>0</v>
      </c>
      <c r="AZ518" s="257">
        <v>0</v>
      </c>
    </row>
    <row r="519" spans="1:52" x14ac:dyDescent="0.25">
      <c r="A519" s="114">
        <v>2013</v>
      </c>
      <c r="B519" s="114">
        <v>4</v>
      </c>
      <c r="C519" s="114" t="s">
        <v>1239</v>
      </c>
      <c r="D519" s="115" t="s">
        <v>1385</v>
      </c>
      <c r="E519" s="138" t="s">
        <v>1386</v>
      </c>
      <c r="F519" s="115" t="s">
        <v>52</v>
      </c>
      <c r="G519" s="117" t="s">
        <v>184</v>
      </c>
      <c r="H519" s="118">
        <v>41341</v>
      </c>
      <c r="I519" s="118">
        <v>41361</v>
      </c>
      <c r="J519" s="119">
        <v>41366</v>
      </c>
      <c r="K519" s="119">
        <v>41383</v>
      </c>
      <c r="L519" s="120">
        <v>41408</v>
      </c>
      <c r="M519" s="118">
        <v>41415</v>
      </c>
      <c r="N519" s="118">
        <v>41429</v>
      </c>
      <c r="O519" s="118">
        <v>41439</v>
      </c>
      <c r="P519" s="118">
        <v>41820</v>
      </c>
      <c r="Q519" s="121" t="s">
        <v>54</v>
      </c>
      <c r="R519" s="121" t="s">
        <v>54</v>
      </c>
      <c r="S519" s="136" t="s">
        <v>56</v>
      </c>
      <c r="T519" s="114">
        <v>5</v>
      </c>
      <c r="U519" s="122" t="s">
        <v>55</v>
      </c>
      <c r="V519" s="123">
        <v>1</v>
      </c>
      <c r="W519" s="123">
        <v>1</v>
      </c>
      <c r="X519" s="122" t="s">
        <v>56</v>
      </c>
      <c r="Y519" s="114"/>
      <c r="Z519" s="124" t="s">
        <v>57</v>
      </c>
      <c r="AA519" s="124" t="s">
        <v>57</v>
      </c>
      <c r="AB519" s="122" t="s">
        <v>56</v>
      </c>
      <c r="AC519" s="122"/>
      <c r="AD519" s="126" t="s">
        <v>57</v>
      </c>
      <c r="AE519" s="126" t="s">
        <v>1865</v>
      </c>
      <c r="AF519" s="126" t="s">
        <v>1220</v>
      </c>
      <c r="AG519" s="126" t="s">
        <v>54</v>
      </c>
      <c r="AH519" s="126" t="s">
        <v>59</v>
      </c>
      <c r="AI519" s="126" t="s">
        <v>80</v>
      </c>
      <c r="AJ519" s="127">
        <v>0</v>
      </c>
      <c r="AK519" s="128">
        <v>50</v>
      </c>
      <c r="AL519" s="132">
        <v>0</v>
      </c>
      <c r="AM519" s="124" t="s">
        <v>171</v>
      </c>
      <c r="AN519" s="124"/>
      <c r="AO519" s="18">
        <f t="shared" si="63"/>
        <v>13</v>
      </c>
      <c r="AP519" s="251">
        <f t="shared" ca="1" si="64"/>
        <v>51</v>
      </c>
      <c r="AQ519" s="18" t="str">
        <f t="shared" ca="1" si="65"/>
        <v>Y</v>
      </c>
      <c r="AR519" s="18" t="str">
        <f t="shared" si="68"/>
        <v>Y</v>
      </c>
      <c r="AS519" s="18"/>
      <c r="AT519" s="252" t="s">
        <v>1220</v>
      </c>
      <c r="AU519" s="18" t="s">
        <v>54</v>
      </c>
      <c r="AV519" s="252" t="s">
        <v>73</v>
      </c>
      <c r="AW519" s="18" t="str">
        <f t="shared" si="66"/>
        <v>MS+</v>
      </c>
      <c r="AX519" s="253">
        <f t="shared" si="67"/>
        <v>50</v>
      </c>
      <c r="AY519" s="258">
        <v>0</v>
      </c>
      <c r="AZ519" s="257">
        <v>0</v>
      </c>
    </row>
    <row r="520" spans="1:52" x14ac:dyDescent="0.25">
      <c r="A520" s="114">
        <v>2013</v>
      </c>
      <c r="B520" s="114">
        <v>4</v>
      </c>
      <c r="C520" s="114" t="s">
        <v>1239</v>
      </c>
      <c r="D520" s="115" t="s">
        <v>1387</v>
      </c>
      <c r="E520" s="116" t="s">
        <v>1388</v>
      </c>
      <c r="F520" s="115" t="s">
        <v>64</v>
      </c>
      <c r="G520" s="117" t="s">
        <v>115</v>
      </c>
      <c r="H520" s="118">
        <v>41037</v>
      </c>
      <c r="I520" s="118">
        <v>41178</v>
      </c>
      <c r="J520" s="119">
        <v>41183</v>
      </c>
      <c r="K520" s="119">
        <v>41347</v>
      </c>
      <c r="L520" s="120">
        <v>41415</v>
      </c>
      <c r="M520" s="118">
        <v>41535</v>
      </c>
      <c r="N520" s="118">
        <v>41550</v>
      </c>
      <c r="O520" s="118">
        <v>41557</v>
      </c>
      <c r="P520" s="118">
        <v>42004</v>
      </c>
      <c r="Q520" s="121" t="s">
        <v>54</v>
      </c>
      <c r="R520" s="121" t="s">
        <v>54</v>
      </c>
      <c r="S520" s="136" t="s">
        <v>56</v>
      </c>
      <c r="T520" s="114">
        <v>11</v>
      </c>
      <c r="U520" s="122" t="s">
        <v>66</v>
      </c>
      <c r="V520" s="123">
        <v>1</v>
      </c>
      <c r="W520" s="123">
        <v>1</v>
      </c>
      <c r="X520" s="122" t="s">
        <v>56</v>
      </c>
      <c r="Y520" s="114" t="s">
        <v>213</v>
      </c>
      <c r="Z520" s="124" t="s">
        <v>57</v>
      </c>
      <c r="AA520" s="124" t="s">
        <v>57</v>
      </c>
      <c r="AB520" s="122" t="s">
        <v>56</v>
      </c>
      <c r="AC520" s="122"/>
      <c r="AD520" s="126" t="s">
        <v>57</v>
      </c>
      <c r="AE520" s="126" t="s">
        <v>1865</v>
      </c>
      <c r="AF520" s="126" t="s">
        <v>588</v>
      </c>
      <c r="AG520" s="126" t="s">
        <v>54</v>
      </c>
      <c r="AH520" s="126" t="s">
        <v>80</v>
      </c>
      <c r="AI520" s="126" t="s">
        <v>60</v>
      </c>
      <c r="AJ520" s="127">
        <v>150</v>
      </c>
      <c r="AK520" s="128">
        <v>0</v>
      </c>
      <c r="AL520" s="132">
        <v>0</v>
      </c>
      <c r="AM520" s="124" t="s">
        <v>171</v>
      </c>
      <c r="AN520" s="124"/>
      <c r="AO520" s="18">
        <f t="shared" si="63"/>
        <v>19</v>
      </c>
      <c r="AP520" s="251">
        <f t="shared" ca="1" si="64"/>
        <v>45</v>
      </c>
      <c r="AQ520" s="18" t="str">
        <f t="shared" ca="1" si="65"/>
        <v>Y</v>
      </c>
      <c r="AR520" s="18" t="str">
        <f t="shared" si="68"/>
        <v>Y</v>
      </c>
      <c r="AS520" s="18"/>
      <c r="AT520" s="252" t="s">
        <v>588</v>
      </c>
      <c r="AU520" s="18" t="s">
        <v>54</v>
      </c>
      <c r="AV520" s="252" t="s">
        <v>73</v>
      </c>
      <c r="AW520" s="18">
        <f t="shared" si="66"/>
        <v>0</v>
      </c>
      <c r="AX520" s="253">
        <f t="shared" si="67"/>
        <v>150</v>
      </c>
      <c r="AY520" s="258">
        <v>0</v>
      </c>
      <c r="AZ520" s="257">
        <v>0</v>
      </c>
    </row>
    <row r="521" spans="1:52" x14ac:dyDescent="0.25">
      <c r="A521" s="114">
        <v>2013</v>
      </c>
      <c r="B521" s="114">
        <v>4</v>
      </c>
      <c r="C521" s="114" t="s">
        <v>1239</v>
      </c>
      <c r="D521" s="115" t="s">
        <v>1389</v>
      </c>
      <c r="E521" s="116" t="s">
        <v>1390</v>
      </c>
      <c r="F521" s="115" t="s">
        <v>130</v>
      </c>
      <c r="G521" s="117" t="s">
        <v>559</v>
      </c>
      <c r="H521" s="118">
        <v>41247</v>
      </c>
      <c r="I521" s="118">
        <v>41298</v>
      </c>
      <c r="J521" s="119">
        <v>41341</v>
      </c>
      <c r="K521" s="119">
        <v>41360</v>
      </c>
      <c r="L521" s="120">
        <v>41417</v>
      </c>
      <c r="M521" s="118">
        <v>41452</v>
      </c>
      <c r="N521" s="118">
        <v>41464</v>
      </c>
      <c r="O521" s="118">
        <v>41477</v>
      </c>
      <c r="P521" s="118">
        <v>41547</v>
      </c>
      <c r="Q521" s="121" t="s">
        <v>54</v>
      </c>
      <c r="R521" s="121" t="s">
        <v>54</v>
      </c>
      <c r="S521" s="136" t="s">
        <v>56</v>
      </c>
      <c r="T521" s="114">
        <v>9</v>
      </c>
      <c r="U521" s="122" t="s">
        <v>546</v>
      </c>
      <c r="V521" s="123">
        <v>1</v>
      </c>
      <c r="W521" s="123">
        <v>1</v>
      </c>
      <c r="X521" s="122" t="s">
        <v>56</v>
      </c>
      <c r="Y521" s="114"/>
      <c r="Z521" s="124" t="s">
        <v>54</v>
      </c>
      <c r="AA521" s="124" t="s">
        <v>57</v>
      </c>
      <c r="AB521" s="122" t="s">
        <v>56</v>
      </c>
      <c r="AC521" s="122"/>
      <c r="AD521" s="126" t="s">
        <v>57</v>
      </c>
      <c r="AE521" s="126" t="s">
        <v>1865</v>
      </c>
      <c r="AF521" s="126" t="s">
        <v>1220</v>
      </c>
      <c r="AG521" s="126" t="s">
        <v>54</v>
      </c>
      <c r="AH521" s="126" t="s">
        <v>80</v>
      </c>
      <c r="AI521" s="126" t="s">
        <v>80</v>
      </c>
      <c r="AJ521" s="127">
        <v>0</v>
      </c>
      <c r="AK521" s="128">
        <v>0</v>
      </c>
      <c r="AL521" s="114">
        <v>40</v>
      </c>
      <c r="AM521" s="124" t="s">
        <v>171</v>
      </c>
      <c r="AN521" s="124"/>
      <c r="AO521" s="18">
        <f t="shared" si="63"/>
        <v>4</v>
      </c>
      <c r="AP521" s="251">
        <f t="shared" ca="1" si="64"/>
        <v>60</v>
      </c>
      <c r="AQ521" s="18" t="str">
        <f t="shared" ca="1" si="65"/>
        <v>Y</v>
      </c>
      <c r="AR521" s="18" t="str">
        <f t="shared" si="68"/>
        <v>Y</v>
      </c>
      <c r="AS521" s="18"/>
      <c r="AT521" s="252" t="s">
        <v>1220</v>
      </c>
      <c r="AU521" s="18" t="s">
        <v>54</v>
      </c>
      <c r="AV521" s="252" t="s">
        <v>73</v>
      </c>
      <c r="AW521" s="18" t="str">
        <f t="shared" si="66"/>
        <v>MS+</v>
      </c>
      <c r="AX521" s="253">
        <f t="shared" si="67"/>
        <v>40</v>
      </c>
      <c r="AY521" s="258"/>
      <c r="AZ521" s="257"/>
    </row>
    <row r="522" spans="1:52" x14ac:dyDescent="0.25">
      <c r="A522" s="114">
        <v>2013</v>
      </c>
      <c r="B522" s="114">
        <v>4</v>
      </c>
      <c r="C522" s="114" t="s">
        <v>1239</v>
      </c>
      <c r="D522" s="115" t="s">
        <v>1391</v>
      </c>
      <c r="E522" s="116" t="s">
        <v>1392</v>
      </c>
      <c r="F522" s="115" t="s">
        <v>52</v>
      </c>
      <c r="G522" s="117" t="s">
        <v>473</v>
      </c>
      <c r="H522" s="118">
        <v>41261</v>
      </c>
      <c r="I522" s="118">
        <v>41368</v>
      </c>
      <c r="J522" s="119">
        <v>41372</v>
      </c>
      <c r="K522" s="119">
        <v>41386</v>
      </c>
      <c r="L522" s="120">
        <v>41422</v>
      </c>
      <c r="M522" s="118">
        <v>41430</v>
      </c>
      <c r="N522" s="118">
        <v>41435</v>
      </c>
      <c r="O522" s="118">
        <v>41455</v>
      </c>
      <c r="P522" s="118">
        <v>41639</v>
      </c>
      <c r="Q522" s="121" t="s">
        <v>54</v>
      </c>
      <c r="R522" s="121" t="s">
        <v>54</v>
      </c>
      <c r="S522" s="136" t="s">
        <v>56</v>
      </c>
      <c r="T522" s="114">
        <v>6</v>
      </c>
      <c r="U522" s="122" t="s">
        <v>55</v>
      </c>
      <c r="V522" s="123">
        <v>1</v>
      </c>
      <c r="W522" s="123">
        <v>1</v>
      </c>
      <c r="X522" s="122" t="s">
        <v>56</v>
      </c>
      <c r="Y522" s="114"/>
      <c r="Z522" s="124" t="s">
        <v>57</v>
      </c>
      <c r="AA522" s="124" t="s">
        <v>57</v>
      </c>
      <c r="AB522" s="122" t="s">
        <v>56</v>
      </c>
      <c r="AC522" s="122">
        <v>185</v>
      </c>
      <c r="AD522" s="126" t="s">
        <v>72</v>
      </c>
      <c r="AE522" s="126" t="s">
        <v>1865</v>
      </c>
      <c r="AF522" s="126" t="s">
        <v>1018</v>
      </c>
      <c r="AG522" s="126" t="s">
        <v>54</v>
      </c>
      <c r="AH522" s="126" t="s">
        <v>193</v>
      </c>
      <c r="AI522" s="126" t="s">
        <v>193</v>
      </c>
      <c r="AJ522" s="127">
        <v>0</v>
      </c>
      <c r="AK522" s="128">
        <v>50</v>
      </c>
      <c r="AL522" s="132">
        <v>0</v>
      </c>
      <c r="AM522" s="124" t="s">
        <v>171</v>
      </c>
      <c r="AN522" s="124"/>
      <c r="AO522" s="18">
        <f t="shared" si="63"/>
        <v>7</v>
      </c>
      <c r="AP522" s="251">
        <f t="shared" ca="1" si="64"/>
        <v>57</v>
      </c>
      <c r="AQ522" s="18" t="str">
        <f t="shared" ca="1" si="65"/>
        <v>Y</v>
      </c>
      <c r="AR522" s="18" t="str">
        <f t="shared" si="68"/>
        <v>Y</v>
      </c>
      <c r="AS522" s="18"/>
      <c r="AT522" s="252" t="s">
        <v>1018</v>
      </c>
      <c r="AU522" s="18" t="s">
        <v>54</v>
      </c>
      <c r="AV522" s="252" t="s">
        <v>61</v>
      </c>
      <c r="AW522" s="18">
        <f t="shared" si="66"/>
        <v>0</v>
      </c>
      <c r="AX522" s="253">
        <f t="shared" si="67"/>
        <v>50</v>
      </c>
      <c r="AY522" s="258">
        <v>0</v>
      </c>
      <c r="AZ522" s="257">
        <v>0</v>
      </c>
    </row>
    <row r="523" spans="1:52" x14ac:dyDescent="0.25">
      <c r="A523" s="114">
        <v>2013</v>
      </c>
      <c r="B523" s="114">
        <v>4</v>
      </c>
      <c r="C523" s="114" t="s">
        <v>1239</v>
      </c>
      <c r="D523" s="115" t="s">
        <v>1393</v>
      </c>
      <c r="E523" s="116" t="s">
        <v>1394</v>
      </c>
      <c r="F523" s="115" t="s">
        <v>130</v>
      </c>
      <c r="G523" s="117" t="s">
        <v>131</v>
      </c>
      <c r="H523" s="118">
        <v>41004</v>
      </c>
      <c r="I523" s="118">
        <v>41330</v>
      </c>
      <c r="J523" s="119">
        <v>41354</v>
      </c>
      <c r="K523" s="119">
        <v>41373</v>
      </c>
      <c r="L523" s="120">
        <v>41422</v>
      </c>
      <c r="M523" s="118">
        <v>41429</v>
      </c>
      <c r="N523" s="118">
        <v>41458</v>
      </c>
      <c r="O523" s="118">
        <v>41470</v>
      </c>
      <c r="P523" s="118">
        <v>41759</v>
      </c>
      <c r="Q523" s="121" t="s">
        <v>54</v>
      </c>
      <c r="R523" s="121" t="s">
        <v>54</v>
      </c>
      <c r="S523" s="136" t="s">
        <v>56</v>
      </c>
      <c r="T523" s="114">
        <v>8</v>
      </c>
      <c r="U523" s="122" t="s">
        <v>66</v>
      </c>
      <c r="V523" s="123">
        <v>1</v>
      </c>
      <c r="W523" s="123">
        <v>1</v>
      </c>
      <c r="X523" s="122" t="s">
        <v>56</v>
      </c>
      <c r="Y523" s="114"/>
      <c r="Z523" s="124" t="s">
        <v>57</v>
      </c>
      <c r="AA523" s="124" t="s">
        <v>57</v>
      </c>
      <c r="AB523" s="122" t="s">
        <v>56</v>
      </c>
      <c r="AC523" s="122"/>
      <c r="AD523" s="126" t="s">
        <v>57</v>
      </c>
      <c r="AE523" s="126" t="s">
        <v>1865</v>
      </c>
      <c r="AF523" s="126" t="s">
        <v>1220</v>
      </c>
      <c r="AG523" s="126" t="s">
        <v>54</v>
      </c>
      <c r="AH523" s="126" t="s">
        <v>80</v>
      </c>
      <c r="AI523" s="126" t="s">
        <v>80</v>
      </c>
      <c r="AJ523" s="127">
        <v>100</v>
      </c>
      <c r="AK523" s="128">
        <v>0</v>
      </c>
      <c r="AL523" s="132">
        <v>0</v>
      </c>
      <c r="AM523" s="124" t="s">
        <v>171</v>
      </c>
      <c r="AN523" s="124"/>
      <c r="AO523" s="18">
        <f t="shared" si="63"/>
        <v>11</v>
      </c>
      <c r="AP523" s="251">
        <f t="shared" ca="1" si="64"/>
        <v>53</v>
      </c>
      <c r="AQ523" s="18" t="str">
        <f t="shared" ca="1" si="65"/>
        <v>Y</v>
      </c>
      <c r="AR523" s="18" t="str">
        <f t="shared" si="68"/>
        <v>Y</v>
      </c>
      <c r="AS523" s="18"/>
      <c r="AT523" s="252" t="s">
        <v>1220</v>
      </c>
      <c r="AU523" s="18" t="s">
        <v>54</v>
      </c>
      <c r="AV523" s="252" t="s">
        <v>73</v>
      </c>
      <c r="AW523" s="18" t="str">
        <f t="shared" si="66"/>
        <v>MS+</v>
      </c>
      <c r="AX523" s="253">
        <f t="shared" si="67"/>
        <v>100</v>
      </c>
      <c r="AY523" s="258">
        <v>0</v>
      </c>
      <c r="AZ523" s="257">
        <v>0</v>
      </c>
    </row>
    <row r="524" spans="1:52" x14ac:dyDescent="0.25">
      <c r="A524" s="114">
        <v>2013</v>
      </c>
      <c r="B524" s="114">
        <v>4</v>
      </c>
      <c r="C524" s="114" t="s">
        <v>1239</v>
      </c>
      <c r="D524" s="130" t="s">
        <v>1395</v>
      </c>
      <c r="E524" s="116" t="s">
        <v>1396</v>
      </c>
      <c r="F524" s="115" t="s">
        <v>52</v>
      </c>
      <c r="G524" s="117" t="s">
        <v>562</v>
      </c>
      <c r="H524" s="118">
        <v>41213</v>
      </c>
      <c r="I524" s="118">
        <v>41333</v>
      </c>
      <c r="J524" s="119">
        <v>41365</v>
      </c>
      <c r="K524" s="119">
        <v>41380</v>
      </c>
      <c r="L524" s="120">
        <v>41428</v>
      </c>
      <c r="M524" s="118">
        <v>41446</v>
      </c>
      <c r="N524" s="118">
        <v>41494</v>
      </c>
      <c r="O524" s="118">
        <v>41516</v>
      </c>
      <c r="P524" s="118">
        <v>41820</v>
      </c>
      <c r="Q524" s="121" t="s">
        <v>54</v>
      </c>
      <c r="R524" s="121" t="s">
        <v>54</v>
      </c>
      <c r="S524" s="136" t="s">
        <v>56</v>
      </c>
      <c r="T524" s="114">
        <v>9</v>
      </c>
      <c r="U524" s="122" t="s">
        <v>55</v>
      </c>
      <c r="V524" s="123">
        <v>1</v>
      </c>
      <c r="W524" s="123">
        <v>1</v>
      </c>
      <c r="X524" s="122" t="s">
        <v>56</v>
      </c>
      <c r="Y524" s="114"/>
      <c r="Z524" s="124" t="s">
        <v>57</v>
      </c>
      <c r="AA524" s="124" t="s">
        <v>54</v>
      </c>
      <c r="AB524" s="122" t="s">
        <v>56</v>
      </c>
      <c r="AC524" s="122">
        <v>152</v>
      </c>
      <c r="AD524" s="126" t="s">
        <v>106</v>
      </c>
      <c r="AE524" s="126" t="s">
        <v>1865</v>
      </c>
      <c r="AF524" s="126" t="s">
        <v>1220</v>
      </c>
      <c r="AG524" s="126" t="s">
        <v>54</v>
      </c>
      <c r="AH524" s="126" t="s">
        <v>59</v>
      </c>
      <c r="AI524" s="126"/>
      <c r="AJ524" s="127">
        <v>0</v>
      </c>
      <c r="AK524" s="128">
        <v>5.5</v>
      </c>
      <c r="AL524" s="132">
        <v>0</v>
      </c>
      <c r="AM524" s="124" t="s">
        <v>171</v>
      </c>
      <c r="AN524" s="124"/>
      <c r="AO524" s="18">
        <f t="shared" si="63"/>
        <v>12</v>
      </c>
      <c r="AP524" s="251">
        <f t="shared" ca="1" si="64"/>
        <v>51</v>
      </c>
      <c r="AQ524" s="18" t="str">
        <f t="shared" ca="1" si="65"/>
        <v>Y</v>
      </c>
      <c r="AR524" s="18" t="str">
        <f t="shared" si="68"/>
        <v>Y</v>
      </c>
      <c r="AS524" s="18"/>
      <c r="AT524" s="252" t="s">
        <v>1220</v>
      </c>
      <c r="AU524" s="18" t="s">
        <v>100</v>
      </c>
      <c r="AV524" s="252" t="s">
        <v>215</v>
      </c>
      <c r="AW524" s="18">
        <f t="shared" si="66"/>
        <v>0</v>
      </c>
      <c r="AX524" s="253">
        <f t="shared" si="67"/>
        <v>5.5</v>
      </c>
      <c r="AY524" s="258">
        <v>0</v>
      </c>
      <c r="AZ524" s="257">
        <v>0</v>
      </c>
    </row>
    <row r="525" spans="1:52" x14ac:dyDescent="0.25">
      <c r="A525" s="114">
        <v>2013</v>
      </c>
      <c r="B525" s="114">
        <v>4</v>
      </c>
      <c r="C525" s="114" t="s">
        <v>1239</v>
      </c>
      <c r="D525" s="115" t="s">
        <v>1397</v>
      </c>
      <c r="E525" s="116" t="s">
        <v>1398</v>
      </c>
      <c r="F525" s="115" t="s">
        <v>52</v>
      </c>
      <c r="G525" s="117" t="s">
        <v>531</v>
      </c>
      <c r="H525" s="118">
        <v>41291</v>
      </c>
      <c r="I525" s="118">
        <v>41359</v>
      </c>
      <c r="J525" s="119">
        <v>41372</v>
      </c>
      <c r="K525" s="119">
        <v>41379</v>
      </c>
      <c r="L525" s="120">
        <v>41428</v>
      </c>
      <c r="M525" s="118">
        <v>41437</v>
      </c>
      <c r="N525" s="118">
        <v>41472</v>
      </c>
      <c r="O525" s="118">
        <v>41544</v>
      </c>
      <c r="P525" s="118">
        <v>41820</v>
      </c>
      <c r="Q525" s="121" t="s">
        <v>54</v>
      </c>
      <c r="R525" s="121" t="s">
        <v>54</v>
      </c>
      <c r="S525" s="136" t="s">
        <v>56</v>
      </c>
      <c r="T525" s="114">
        <v>5</v>
      </c>
      <c r="U525" s="122" t="s">
        <v>55</v>
      </c>
      <c r="V525" s="123">
        <v>1</v>
      </c>
      <c r="W525" s="123">
        <v>1</v>
      </c>
      <c r="X525" s="122" t="s">
        <v>56</v>
      </c>
      <c r="Y525" s="114"/>
      <c r="Z525" s="124" t="s">
        <v>57</v>
      </c>
      <c r="AA525" s="124" t="s">
        <v>57</v>
      </c>
      <c r="AB525" s="122" t="s">
        <v>56</v>
      </c>
      <c r="AC525" s="122">
        <v>184</v>
      </c>
      <c r="AD525" s="126" t="s">
        <v>72</v>
      </c>
      <c r="AE525" s="126" t="s">
        <v>1865</v>
      </c>
      <c r="AF525" s="126" t="s">
        <v>1220</v>
      </c>
      <c r="AG525" s="126" t="s">
        <v>54</v>
      </c>
      <c r="AH525" s="126" t="s">
        <v>60</v>
      </c>
      <c r="AI525" s="126" t="s">
        <v>60</v>
      </c>
      <c r="AJ525" s="127">
        <v>0</v>
      </c>
      <c r="AK525" s="128">
        <v>20</v>
      </c>
      <c r="AL525" s="132">
        <v>0</v>
      </c>
      <c r="AM525" s="124" t="s">
        <v>171</v>
      </c>
      <c r="AN525" s="124"/>
      <c r="AO525" s="18">
        <f t="shared" si="63"/>
        <v>12</v>
      </c>
      <c r="AP525" s="251">
        <f t="shared" ca="1" si="64"/>
        <v>51</v>
      </c>
      <c r="AQ525" s="18" t="str">
        <f t="shared" ca="1" si="65"/>
        <v>Y</v>
      </c>
      <c r="AR525" s="18" t="str">
        <f t="shared" si="68"/>
        <v>Y</v>
      </c>
      <c r="AS525" s="18"/>
      <c r="AT525" s="252" t="s">
        <v>1220</v>
      </c>
      <c r="AU525" s="18" t="s">
        <v>54</v>
      </c>
      <c r="AV525" s="252" t="s">
        <v>61</v>
      </c>
      <c r="AW525" s="18">
        <f t="shared" si="66"/>
        <v>0</v>
      </c>
      <c r="AX525" s="253">
        <f t="shared" si="67"/>
        <v>20</v>
      </c>
      <c r="AY525" s="258">
        <v>0</v>
      </c>
      <c r="AZ525" s="257">
        <v>0</v>
      </c>
    </row>
    <row r="526" spans="1:52" x14ac:dyDescent="0.25">
      <c r="A526" s="114">
        <v>2013</v>
      </c>
      <c r="B526" s="114">
        <v>4</v>
      </c>
      <c r="C526" s="114" t="s">
        <v>1239</v>
      </c>
      <c r="D526" s="115" t="s">
        <v>1399</v>
      </c>
      <c r="E526" s="116" t="s">
        <v>1400</v>
      </c>
      <c r="F526" s="115" t="s">
        <v>135</v>
      </c>
      <c r="G526" s="117" t="s">
        <v>298</v>
      </c>
      <c r="H526" s="118">
        <v>41289</v>
      </c>
      <c r="I526" s="118">
        <v>41340</v>
      </c>
      <c r="J526" s="119">
        <v>41344</v>
      </c>
      <c r="K526" s="119">
        <v>41367</v>
      </c>
      <c r="L526" s="120">
        <v>41431</v>
      </c>
      <c r="M526" s="118">
        <v>41432</v>
      </c>
      <c r="N526" s="118">
        <v>41471</v>
      </c>
      <c r="O526" s="118">
        <v>41480</v>
      </c>
      <c r="P526" s="118">
        <v>41820</v>
      </c>
      <c r="Q526" s="121" t="s">
        <v>54</v>
      </c>
      <c r="R526" s="121" t="s">
        <v>54</v>
      </c>
      <c r="S526" s="136" t="s">
        <v>56</v>
      </c>
      <c r="T526" s="114">
        <v>6</v>
      </c>
      <c r="U526" s="122" t="s">
        <v>66</v>
      </c>
      <c r="V526" s="123">
        <v>1</v>
      </c>
      <c r="W526" s="123">
        <v>1</v>
      </c>
      <c r="X526" s="122" t="s">
        <v>56</v>
      </c>
      <c r="Y526" s="114"/>
      <c r="Z526" s="124" t="s">
        <v>57</v>
      </c>
      <c r="AA526" s="124" t="s">
        <v>57</v>
      </c>
      <c r="AB526" s="122" t="s">
        <v>56</v>
      </c>
      <c r="AC526" s="122"/>
      <c r="AD526" s="126" t="s">
        <v>57</v>
      </c>
      <c r="AE526" s="126" t="s">
        <v>1865</v>
      </c>
      <c r="AF526" s="126" t="s">
        <v>1220</v>
      </c>
      <c r="AG526" s="126" t="s">
        <v>54</v>
      </c>
      <c r="AH526" s="126" t="s">
        <v>59</v>
      </c>
      <c r="AI526" s="126" t="s">
        <v>80</v>
      </c>
      <c r="AJ526" s="127">
        <v>800</v>
      </c>
      <c r="AK526" s="128">
        <v>0</v>
      </c>
      <c r="AL526" s="132">
        <v>0</v>
      </c>
      <c r="AM526" s="124" t="s">
        <v>171</v>
      </c>
      <c r="AN526" s="124"/>
      <c r="AO526" s="18">
        <f t="shared" si="63"/>
        <v>12</v>
      </c>
      <c r="AP526" s="251">
        <f t="shared" ca="1" si="64"/>
        <v>51</v>
      </c>
      <c r="AQ526" s="18" t="str">
        <f t="shared" ca="1" si="65"/>
        <v>Y</v>
      </c>
      <c r="AR526" s="18" t="str">
        <f t="shared" si="68"/>
        <v>Y</v>
      </c>
      <c r="AS526" s="18"/>
      <c r="AT526" s="252" t="s">
        <v>1220</v>
      </c>
      <c r="AU526" s="18" t="s">
        <v>54</v>
      </c>
      <c r="AV526" s="252" t="s">
        <v>73</v>
      </c>
      <c r="AW526" s="18" t="str">
        <f t="shared" si="66"/>
        <v>MS+</v>
      </c>
      <c r="AX526" s="253">
        <f t="shared" si="67"/>
        <v>800</v>
      </c>
      <c r="AY526" s="258">
        <v>0</v>
      </c>
      <c r="AZ526" s="257">
        <v>0</v>
      </c>
    </row>
    <row r="527" spans="1:52" x14ac:dyDescent="0.25">
      <c r="A527" s="114">
        <v>2013</v>
      </c>
      <c r="B527" s="114">
        <v>4</v>
      </c>
      <c r="C527" s="114" t="s">
        <v>1239</v>
      </c>
      <c r="D527" s="115" t="s">
        <v>1401</v>
      </c>
      <c r="E527" s="116" t="s">
        <v>1402</v>
      </c>
      <c r="F527" s="115" t="s">
        <v>64</v>
      </c>
      <c r="G527" s="117" t="s">
        <v>115</v>
      </c>
      <c r="H527" s="118">
        <v>40722</v>
      </c>
      <c r="I527" s="118">
        <v>41390</v>
      </c>
      <c r="J527" s="119">
        <v>40890</v>
      </c>
      <c r="K527" s="119">
        <v>40899</v>
      </c>
      <c r="L527" s="120">
        <v>41439</v>
      </c>
      <c r="M527" s="118">
        <v>41618</v>
      </c>
      <c r="N527" s="118">
        <v>41624</v>
      </c>
      <c r="O527" s="118">
        <v>41628</v>
      </c>
      <c r="P527" s="118">
        <v>42004</v>
      </c>
      <c r="Q527" s="121" t="s">
        <v>54</v>
      </c>
      <c r="R527" s="121" t="s">
        <v>54</v>
      </c>
      <c r="S527" s="136" t="s">
        <v>56</v>
      </c>
      <c r="T527" s="114">
        <v>10</v>
      </c>
      <c r="U527" s="122" t="s">
        <v>66</v>
      </c>
      <c r="V527" s="123">
        <v>1</v>
      </c>
      <c r="W527" s="123">
        <v>1</v>
      </c>
      <c r="X527" s="122" t="s">
        <v>56</v>
      </c>
      <c r="Y527" s="114" t="s">
        <v>213</v>
      </c>
      <c r="Z527" s="124" t="s">
        <v>57</v>
      </c>
      <c r="AA527" s="124" t="s">
        <v>57</v>
      </c>
      <c r="AB527" s="122" t="s">
        <v>56</v>
      </c>
      <c r="AC527" s="122"/>
      <c r="AD527" s="126" t="s">
        <v>57</v>
      </c>
      <c r="AE527" s="126" t="s">
        <v>1865</v>
      </c>
      <c r="AF527" s="126" t="s">
        <v>588</v>
      </c>
      <c r="AG527" s="126" t="s">
        <v>54</v>
      </c>
      <c r="AH527" s="126" t="s">
        <v>60</v>
      </c>
      <c r="AI527" s="126" t="s">
        <v>60</v>
      </c>
      <c r="AJ527" s="127">
        <v>200</v>
      </c>
      <c r="AK527" s="128">
        <v>0</v>
      </c>
      <c r="AL527" s="132">
        <v>0</v>
      </c>
      <c r="AM527" s="124" t="s">
        <v>1279</v>
      </c>
      <c r="AN527" s="124"/>
      <c r="AO527" s="18">
        <f t="shared" si="63"/>
        <v>18</v>
      </c>
      <c r="AP527" s="251">
        <f t="shared" ca="1" si="64"/>
        <v>45</v>
      </c>
      <c r="AQ527" s="18" t="str">
        <f t="shared" ca="1" si="65"/>
        <v>Y</v>
      </c>
      <c r="AR527" s="18" t="str">
        <f t="shared" si="68"/>
        <v>Y</v>
      </c>
      <c r="AS527" s="18"/>
      <c r="AT527" s="252" t="s">
        <v>588</v>
      </c>
      <c r="AU527" s="18" t="s">
        <v>54</v>
      </c>
      <c r="AV527" s="252" t="s">
        <v>61</v>
      </c>
      <c r="AW527" s="18">
        <f t="shared" si="66"/>
        <v>0</v>
      </c>
      <c r="AX527" s="253">
        <f t="shared" si="67"/>
        <v>200</v>
      </c>
      <c r="AY527" s="258">
        <v>0.222</v>
      </c>
      <c r="AZ527" s="257">
        <v>44.4</v>
      </c>
    </row>
    <row r="528" spans="1:52" x14ac:dyDescent="0.25">
      <c r="A528" s="114">
        <v>2013</v>
      </c>
      <c r="B528" s="114">
        <v>4</v>
      </c>
      <c r="C528" s="114" t="s">
        <v>1239</v>
      </c>
      <c r="D528" s="115" t="s">
        <v>1403</v>
      </c>
      <c r="E528" s="116" t="s">
        <v>1404</v>
      </c>
      <c r="F528" s="115" t="s">
        <v>135</v>
      </c>
      <c r="G528" s="117" t="s">
        <v>652</v>
      </c>
      <c r="H528" s="118">
        <v>41234</v>
      </c>
      <c r="I528" s="118">
        <v>41368</v>
      </c>
      <c r="J528" s="119">
        <v>41394</v>
      </c>
      <c r="K528" s="119">
        <v>41401</v>
      </c>
      <c r="L528" s="120">
        <v>41443</v>
      </c>
      <c r="M528" s="118">
        <v>41457</v>
      </c>
      <c r="N528" s="118">
        <v>41466</v>
      </c>
      <c r="O528" s="118">
        <v>41481</v>
      </c>
      <c r="P528" s="118">
        <v>41820</v>
      </c>
      <c r="Q528" s="121" t="s">
        <v>54</v>
      </c>
      <c r="R528" s="121" t="s">
        <v>54</v>
      </c>
      <c r="S528" s="136" t="s">
        <v>56</v>
      </c>
      <c r="T528" s="114">
        <v>7</v>
      </c>
      <c r="U528" s="122" t="s">
        <v>66</v>
      </c>
      <c r="V528" s="123">
        <v>1</v>
      </c>
      <c r="W528" s="123">
        <v>1</v>
      </c>
      <c r="X528" s="122" t="s">
        <v>56</v>
      </c>
      <c r="Y528" s="114"/>
      <c r="Z528" s="124" t="s">
        <v>57</v>
      </c>
      <c r="AA528" s="124" t="s">
        <v>57</v>
      </c>
      <c r="AB528" s="122" t="s">
        <v>56</v>
      </c>
      <c r="AC528" s="122" t="s">
        <v>1262</v>
      </c>
      <c r="AD528" s="126" t="s">
        <v>149</v>
      </c>
      <c r="AE528" s="126" t="s">
        <v>1865</v>
      </c>
      <c r="AF528" s="126" t="s">
        <v>1220</v>
      </c>
      <c r="AG528" s="126" t="s">
        <v>54</v>
      </c>
      <c r="AH528" s="126" t="s">
        <v>59</v>
      </c>
      <c r="AI528" s="126" t="s">
        <v>59</v>
      </c>
      <c r="AJ528" s="127">
        <v>1307.8</v>
      </c>
      <c r="AK528" s="128">
        <v>0</v>
      </c>
      <c r="AL528" s="132">
        <v>0</v>
      </c>
      <c r="AM528" s="124" t="s">
        <v>1287</v>
      </c>
      <c r="AN528" s="124"/>
      <c r="AO528" s="18">
        <f t="shared" si="63"/>
        <v>12</v>
      </c>
      <c r="AP528" s="251">
        <f t="shared" ca="1" si="64"/>
        <v>51</v>
      </c>
      <c r="AQ528" s="18" t="str">
        <f t="shared" ca="1" si="65"/>
        <v>Y</v>
      </c>
      <c r="AR528" s="18" t="str">
        <f t="shared" si="68"/>
        <v>Y</v>
      </c>
      <c r="AS528" s="185"/>
      <c r="AT528" s="252" t="s">
        <v>1220</v>
      </c>
      <c r="AU528" s="18" t="s">
        <v>54</v>
      </c>
      <c r="AV528" s="252" t="s">
        <v>73</v>
      </c>
      <c r="AW528" s="18" t="str">
        <f t="shared" si="66"/>
        <v>MS+</v>
      </c>
      <c r="AX528" s="253">
        <f t="shared" si="67"/>
        <v>1307.8</v>
      </c>
      <c r="AY528" s="258">
        <v>0</v>
      </c>
      <c r="AZ528" s="257">
        <v>0</v>
      </c>
    </row>
    <row r="529" spans="1:52" x14ac:dyDescent="0.25">
      <c r="A529" s="114">
        <v>2013</v>
      </c>
      <c r="B529" s="114">
        <v>4</v>
      </c>
      <c r="C529" s="114" t="s">
        <v>1239</v>
      </c>
      <c r="D529" s="115" t="s">
        <v>1405</v>
      </c>
      <c r="E529" s="116" t="s">
        <v>1406</v>
      </c>
      <c r="F529" s="115" t="s">
        <v>64</v>
      </c>
      <c r="G529" s="117" t="s">
        <v>366</v>
      </c>
      <c r="H529" s="118">
        <v>40975</v>
      </c>
      <c r="I529" s="118">
        <v>41389</v>
      </c>
      <c r="J529" s="119">
        <v>41401</v>
      </c>
      <c r="K529" s="119">
        <v>41403</v>
      </c>
      <c r="L529" s="120">
        <v>41443</v>
      </c>
      <c r="M529" s="118">
        <v>41452</v>
      </c>
      <c r="N529" s="118">
        <v>41515</v>
      </c>
      <c r="O529" s="118">
        <v>41547</v>
      </c>
      <c r="P529" s="118">
        <v>41820</v>
      </c>
      <c r="Q529" s="121" t="s">
        <v>54</v>
      </c>
      <c r="R529" s="121" t="s">
        <v>54</v>
      </c>
      <c r="S529" s="136" t="s">
        <v>56</v>
      </c>
      <c r="T529" s="114">
        <v>9</v>
      </c>
      <c r="U529" s="122" t="s">
        <v>1407</v>
      </c>
      <c r="V529" s="123">
        <v>1</v>
      </c>
      <c r="W529" s="123">
        <v>1</v>
      </c>
      <c r="X529" s="122" t="s">
        <v>56</v>
      </c>
      <c r="Y529" s="114"/>
      <c r="Z529" s="124" t="s">
        <v>54</v>
      </c>
      <c r="AA529" s="124" t="s">
        <v>57</v>
      </c>
      <c r="AB529" s="122" t="s">
        <v>56</v>
      </c>
      <c r="AC529" s="122"/>
      <c r="AD529" s="126" t="s">
        <v>57</v>
      </c>
      <c r="AE529" s="126" t="s">
        <v>1865</v>
      </c>
      <c r="AF529" s="126" t="s">
        <v>1220</v>
      </c>
      <c r="AG529" s="126" t="s">
        <v>54</v>
      </c>
      <c r="AH529" s="126" t="s">
        <v>60</v>
      </c>
      <c r="AI529" s="126" t="s">
        <v>60</v>
      </c>
      <c r="AJ529" s="127">
        <v>0</v>
      </c>
      <c r="AK529" s="128">
        <v>20</v>
      </c>
      <c r="AL529" s="114">
        <v>10</v>
      </c>
      <c r="AM529" s="124" t="s">
        <v>171</v>
      </c>
      <c r="AN529" s="124"/>
      <c r="AO529" s="18">
        <f t="shared" si="63"/>
        <v>12</v>
      </c>
      <c r="AP529" s="251">
        <f t="shared" ca="1" si="64"/>
        <v>51</v>
      </c>
      <c r="AQ529" s="18" t="str">
        <f t="shared" ca="1" si="65"/>
        <v>Y</v>
      </c>
      <c r="AR529" s="18" t="str">
        <f t="shared" si="68"/>
        <v>Y</v>
      </c>
      <c r="AS529" s="185"/>
      <c r="AT529" s="252" t="s">
        <v>1220</v>
      </c>
      <c r="AU529" s="18" t="s">
        <v>54</v>
      </c>
      <c r="AV529" s="252" t="s">
        <v>61</v>
      </c>
      <c r="AW529" s="18">
        <f t="shared" si="66"/>
        <v>0</v>
      </c>
      <c r="AX529" s="253">
        <f t="shared" si="67"/>
        <v>30</v>
      </c>
      <c r="AY529" s="258">
        <v>0</v>
      </c>
      <c r="AZ529" s="257">
        <v>0</v>
      </c>
    </row>
    <row r="530" spans="1:52" x14ac:dyDescent="0.25">
      <c r="A530" s="114">
        <v>2013</v>
      </c>
      <c r="B530" s="114">
        <v>4</v>
      </c>
      <c r="C530" s="114" t="s">
        <v>1239</v>
      </c>
      <c r="D530" s="115" t="s">
        <v>1408</v>
      </c>
      <c r="E530" s="116" t="s">
        <v>1409</v>
      </c>
      <c r="F530" s="115" t="s">
        <v>52</v>
      </c>
      <c r="G530" s="117" t="s">
        <v>230</v>
      </c>
      <c r="H530" s="118">
        <v>41333</v>
      </c>
      <c r="I530" s="118">
        <v>41376</v>
      </c>
      <c r="J530" s="119">
        <v>41380</v>
      </c>
      <c r="K530" s="119">
        <v>41393</v>
      </c>
      <c r="L530" s="120">
        <v>41443</v>
      </c>
      <c r="M530" s="118">
        <v>41535</v>
      </c>
      <c r="N530" s="118">
        <v>41612</v>
      </c>
      <c r="O530" s="118">
        <v>41638</v>
      </c>
      <c r="P530" s="118">
        <v>41639</v>
      </c>
      <c r="Q530" s="121" t="s">
        <v>54</v>
      </c>
      <c r="R530" s="121" t="s">
        <v>54</v>
      </c>
      <c r="S530" s="136" t="s">
        <v>56</v>
      </c>
      <c r="T530" s="114">
        <v>8</v>
      </c>
      <c r="U530" s="122" t="s">
        <v>55</v>
      </c>
      <c r="V530" s="123">
        <v>1</v>
      </c>
      <c r="W530" s="123">
        <v>1</v>
      </c>
      <c r="X530" s="122" t="s">
        <v>56</v>
      </c>
      <c r="Y530" s="114"/>
      <c r="Z530" s="124" t="s">
        <v>57</v>
      </c>
      <c r="AA530" s="124" t="s">
        <v>57</v>
      </c>
      <c r="AB530" s="122" t="s">
        <v>56</v>
      </c>
      <c r="AC530" s="122"/>
      <c r="AD530" s="126" t="s">
        <v>57</v>
      </c>
      <c r="AE530" s="126" t="s">
        <v>1865</v>
      </c>
      <c r="AF530" s="126" t="s">
        <v>1220</v>
      </c>
      <c r="AG530" s="126" t="s">
        <v>54</v>
      </c>
      <c r="AH530" s="126" t="s">
        <v>80</v>
      </c>
      <c r="AI530" s="126" t="s">
        <v>60</v>
      </c>
      <c r="AJ530" s="127">
        <v>0</v>
      </c>
      <c r="AK530" s="128">
        <v>50</v>
      </c>
      <c r="AL530" s="132">
        <v>0</v>
      </c>
      <c r="AM530" s="124" t="s">
        <v>1246</v>
      </c>
      <c r="AN530" s="124"/>
      <c r="AO530" s="18">
        <f t="shared" si="63"/>
        <v>6</v>
      </c>
      <c r="AP530" s="251">
        <f t="shared" ca="1" si="64"/>
        <v>57</v>
      </c>
      <c r="AQ530" s="18" t="str">
        <f t="shared" ca="1" si="65"/>
        <v>Y</v>
      </c>
      <c r="AR530" s="18" t="str">
        <f t="shared" si="68"/>
        <v>Y</v>
      </c>
      <c r="AS530" s="18"/>
      <c r="AT530" s="252" t="s">
        <v>1220</v>
      </c>
      <c r="AU530" s="18" t="s">
        <v>54</v>
      </c>
      <c r="AV530" s="252" t="s">
        <v>61</v>
      </c>
      <c r="AW530" s="18">
        <f t="shared" si="66"/>
        <v>0</v>
      </c>
      <c r="AX530" s="253">
        <f t="shared" si="67"/>
        <v>50</v>
      </c>
      <c r="AY530" s="258">
        <v>0</v>
      </c>
      <c r="AZ530" s="257">
        <v>0</v>
      </c>
    </row>
    <row r="531" spans="1:52" x14ac:dyDescent="0.25">
      <c r="A531" s="114">
        <v>2013</v>
      </c>
      <c r="B531" s="114">
        <v>4</v>
      </c>
      <c r="C531" s="114" t="s">
        <v>1239</v>
      </c>
      <c r="D531" s="115" t="s">
        <v>1410</v>
      </c>
      <c r="E531" s="116" t="s">
        <v>1411</v>
      </c>
      <c r="F531" s="115" t="s">
        <v>64</v>
      </c>
      <c r="G531" s="117" t="s">
        <v>115</v>
      </c>
      <c r="H531" s="118">
        <v>41261</v>
      </c>
      <c r="I531" s="118">
        <v>41352</v>
      </c>
      <c r="J531" s="119">
        <v>41369</v>
      </c>
      <c r="K531" s="119">
        <v>41416</v>
      </c>
      <c r="L531" s="120">
        <v>41450</v>
      </c>
      <c r="M531" s="118">
        <v>41473</v>
      </c>
      <c r="N531" s="118">
        <v>41481</v>
      </c>
      <c r="O531" s="118">
        <v>41488</v>
      </c>
      <c r="P531" s="118">
        <v>41912</v>
      </c>
      <c r="Q531" s="121" t="s">
        <v>54</v>
      </c>
      <c r="R531" s="121" t="s">
        <v>54</v>
      </c>
      <c r="S531" s="136" t="s">
        <v>56</v>
      </c>
      <c r="T531" s="114">
        <v>9</v>
      </c>
      <c r="U531" s="122" t="s">
        <v>66</v>
      </c>
      <c r="V531" s="123">
        <v>1</v>
      </c>
      <c r="W531" s="123">
        <v>1</v>
      </c>
      <c r="X531" s="122" t="s">
        <v>56</v>
      </c>
      <c r="Y531" s="114" t="s">
        <v>213</v>
      </c>
      <c r="Z531" s="124" t="s">
        <v>57</v>
      </c>
      <c r="AA531" s="124" t="s">
        <v>57</v>
      </c>
      <c r="AB531" s="122" t="s">
        <v>56</v>
      </c>
      <c r="AC531" s="122"/>
      <c r="AD531" s="126" t="s">
        <v>57</v>
      </c>
      <c r="AE531" s="126" t="s">
        <v>1865</v>
      </c>
      <c r="AF531" s="126" t="s">
        <v>588</v>
      </c>
      <c r="AG531" s="126" t="s">
        <v>54</v>
      </c>
      <c r="AH531" s="126" t="s">
        <v>59</v>
      </c>
      <c r="AI531" s="126" t="s">
        <v>59</v>
      </c>
      <c r="AJ531" s="127">
        <v>550</v>
      </c>
      <c r="AK531" s="128">
        <v>0</v>
      </c>
      <c r="AL531" s="132">
        <v>0</v>
      </c>
      <c r="AM531" s="124" t="s">
        <v>1287</v>
      </c>
      <c r="AN531" s="124"/>
      <c r="AO531" s="18">
        <f t="shared" si="63"/>
        <v>15</v>
      </c>
      <c r="AP531" s="251">
        <f t="shared" ca="1" si="64"/>
        <v>48</v>
      </c>
      <c r="AQ531" s="18" t="str">
        <f t="shared" ca="1" si="65"/>
        <v>Y</v>
      </c>
      <c r="AR531" s="18" t="str">
        <f t="shared" si="68"/>
        <v>Y</v>
      </c>
      <c r="AS531" s="18"/>
      <c r="AT531" s="252" t="s">
        <v>588</v>
      </c>
      <c r="AU531" s="18" t="s">
        <v>54</v>
      </c>
      <c r="AV531" s="252" t="s">
        <v>73</v>
      </c>
      <c r="AW531" s="18" t="str">
        <f t="shared" si="66"/>
        <v>MS+</v>
      </c>
      <c r="AX531" s="253">
        <f t="shared" si="67"/>
        <v>550</v>
      </c>
      <c r="AY531" s="258">
        <v>0</v>
      </c>
      <c r="AZ531" s="257">
        <v>0</v>
      </c>
    </row>
    <row r="532" spans="1:52" x14ac:dyDescent="0.25">
      <c r="A532" s="114">
        <v>2013</v>
      </c>
      <c r="B532" s="114">
        <v>4</v>
      </c>
      <c r="C532" s="114" t="s">
        <v>1239</v>
      </c>
      <c r="D532" s="130" t="s">
        <v>1412</v>
      </c>
      <c r="E532" s="116" t="s">
        <v>1413</v>
      </c>
      <c r="F532" s="115" t="s">
        <v>52</v>
      </c>
      <c r="G532" s="117" t="s">
        <v>486</v>
      </c>
      <c r="H532" s="118">
        <v>41309</v>
      </c>
      <c r="I532" s="118">
        <v>41376</v>
      </c>
      <c r="J532" s="119">
        <v>41395</v>
      </c>
      <c r="K532" s="119">
        <v>41414</v>
      </c>
      <c r="L532" s="120">
        <v>41451</v>
      </c>
      <c r="M532" s="118">
        <v>41477</v>
      </c>
      <c r="N532" s="118">
        <v>41766</v>
      </c>
      <c r="O532" s="118">
        <v>41781</v>
      </c>
      <c r="P532" s="118">
        <v>41820</v>
      </c>
      <c r="Q532" s="121" t="s">
        <v>54</v>
      </c>
      <c r="R532" s="121" t="s">
        <v>54</v>
      </c>
      <c r="S532" s="136" t="s">
        <v>56</v>
      </c>
      <c r="T532" s="114">
        <v>5</v>
      </c>
      <c r="U532" s="122" t="s">
        <v>55</v>
      </c>
      <c r="V532" s="123">
        <v>1</v>
      </c>
      <c r="W532" s="123">
        <v>1</v>
      </c>
      <c r="X532" s="122" t="s">
        <v>56</v>
      </c>
      <c r="Y532" s="114"/>
      <c r="Z532" s="124" t="s">
        <v>54</v>
      </c>
      <c r="AA532" s="124" t="s">
        <v>57</v>
      </c>
      <c r="AB532" s="122" t="s">
        <v>54</v>
      </c>
      <c r="AC532" s="122"/>
      <c r="AD532" s="126" t="s">
        <v>57</v>
      </c>
      <c r="AE532" s="126" t="s">
        <v>1865</v>
      </c>
      <c r="AF532" s="126" t="s">
        <v>1220</v>
      </c>
      <c r="AG532" s="126" t="s">
        <v>54</v>
      </c>
      <c r="AH532" s="126"/>
      <c r="AI532" s="126"/>
      <c r="AJ532" s="127">
        <v>0</v>
      </c>
      <c r="AK532" s="128">
        <v>10</v>
      </c>
      <c r="AL532" s="132">
        <v>0</v>
      </c>
      <c r="AM532" s="124" t="s">
        <v>1287</v>
      </c>
      <c r="AN532" s="124"/>
      <c r="AO532" s="18">
        <f t="shared" ref="AO532:AO563" si="69">(YEAR(P532)-YEAR(L532))*12+MONTH(P532)-MONTH(L532)</f>
        <v>12</v>
      </c>
      <c r="AP532" s="251">
        <f t="shared" ca="1" si="64"/>
        <v>51</v>
      </c>
      <c r="AQ532" s="18" t="str">
        <f t="shared" ca="1" si="65"/>
        <v>Y</v>
      </c>
      <c r="AR532" s="18" t="str">
        <f t="shared" si="68"/>
        <v>N</v>
      </c>
      <c r="AS532" s="18"/>
      <c r="AT532" s="252" t="s">
        <v>1220</v>
      </c>
      <c r="AU532" s="18" t="s">
        <v>100</v>
      </c>
      <c r="AV532" s="252" t="s">
        <v>215</v>
      </c>
      <c r="AW532" s="18">
        <f t="shared" si="66"/>
        <v>0</v>
      </c>
      <c r="AX532" s="253">
        <f t="shared" si="67"/>
        <v>10</v>
      </c>
      <c r="AY532" s="258">
        <v>0</v>
      </c>
      <c r="AZ532" s="257">
        <v>0</v>
      </c>
    </row>
    <row r="533" spans="1:52" x14ac:dyDescent="0.25">
      <c r="A533" s="114">
        <v>2013</v>
      </c>
      <c r="B533" s="114">
        <v>4</v>
      </c>
      <c r="C533" s="114" t="s">
        <v>1239</v>
      </c>
      <c r="D533" s="115" t="s">
        <v>1414</v>
      </c>
      <c r="E533" s="116" t="s">
        <v>1415</v>
      </c>
      <c r="F533" s="115" t="s">
        <v>76</v>
      </c>
      <c r="G533" s="117" t="s">
        <v>1416</v>
      </c>
      <c r="H533" s="118">
        <v>40955</v>
      </c>
      <c r="I533" s="118">
        <v>41367</v>
      </c>
      <c r="J533" s="119">
        <v>41397</v>
      </c>
      <c r="K533" s="119">
        <v>41418</v>
      </c>
      <c r="L533" s="120">
        <v>41452</v>
      </c>
      <c r="M533" s="118">
        <v>41486</v>
      </c>
      <c r="N533" s="118">
        <v>41521</v>
      </c>
      <c r="O533" s="118">
        <v>41571</v>
      </c>
      <c r="P533" s="118">
        <v>41639</v>
      </c>
      <c r="Q533" s="121" t="s">
        <v>54</v>
      </c>
      <c r="R533" s="121" t="s">
        <v>54</v>
      </c>
      <c r="S533" s="136" t="s">
        <v>56</v>
      </c>
      <c r="T533" s="114">
        <v>9</v>
      </c>
      <c r="U533" s="122" t="s">
        <v>55</v>
      </c>
      <c r="V533" s="123">
        <v>1</v>
      </c>
      <c r="W533" s="123">
        <v>1</v>
      </c>
      <c r="X533" s="122" t="s">
        <v>56</v>
      </c>
      <c r="Y533" s="114"/>
      <c r="Z533" s="124" t="s">
        <v>54</v>
      </c>
      <c r="AA533" s="124" t="s">
        <v>57</v>
      </c>
      <c r="AB533" s="122" t="s">
        <v>56</v>
      </c>
      <c r="AC533" s="122"/>
      <c r="AD533" s="126" t="s">
        <v>57</v>
      </c>
      <c r="AE533" s="126" t="s">
        <v>1865</v>
      </c>
      <c r="AF533" s="126" t="s">
        <v>1220</v>
      </c>
      <c r="AG533" s="126" t="s">
        <v>54</v>
      </c>
      <c r="AH533" s="126" t="s">
        <v>80</v>
      </c>
      <c r="AI533" s="126" t="s">
        <v>59</v>
      </c>
      <c r="AJ533" s="127">
        <v>0</v>
      </c>
      <c r="AK533" s="128">
        <v>30</v>
      </c>
      <c r="AL533" s="132">
        <v>0</v>
      </c>
      <c r="AM533" s="124" t="s">
        <v>171</v>
      </c>
      <c r="AN533" s="124"/>
      <c r="AO533" s="18">
        <f t="shared" si="69"/>
        <v>6</v>
      </c>
      <c r="AP533" s="251">
        <f t="shared" ca="1" si="64"/>
        <v>57</v>
      </c>
      <c r="AQ533" s="18" t="str">
        <f t="shared" ca="1" si="65"/>
        <v>Y</v>
      </c>
      <c r="AR533" s="18" t="str">
        <f t="shared" si="68"/>
        <v>Y</v>
      </c>
      <c r="AS533" s="18"/>
      <c r="AT533" s="252" t="s">
        <v>1220</v>
      </c>
      <c r="AU533" s="18" t="s">
        <v>54</v>
      </c>
      <c r="AV533" s="252" t="s">
        <v>73</v>
      </c>
      <c r="AW533" s="18" t="str">
        <f t="shared" si="66"/>
        <v>MS+</v>
      </c>
      <c r="AX533" s="253">
        <f t="shared" si="67"/>
        <v>30</v>
      </c>
      <c r="AY533" s="258">
        <v>0</v>
      </c>
      <c r="AZ533" s="257">
        <v>0</v>
      </c>
    </row>
    <row r="534" spans="1:52" x14ac:dyDescent="0.25">
      <c r="A534" s="114">
        <v>2013</v>
      </c>
      <c r="B534" s="114">
        <v>4</v>
      </c>
      <c r="C534" s="114" t="s">
        <v>1239</v>
      </c>
      <c r="D534" s="130" t="s">
        <v>1417</v>
      </c>
      <c r="E534" s="116" t="s">
        <v>1418</v>
      </c>
      <c r="F534" s="115" t="s">
        <v>135</v>
      </c>
      <c r="G534" s="117" t="s">
        <v>163</v>
      </c>
      <c r="H534" s="118">
        <v>41365</v>
      </c>
      <c r="I534" s="118">
        <v>41408</v>
      </c>
      <c r="J534" s="119">
        <v>41423</v>
      </c>
      <c r="K534" s="119">
        <v>41423</v>
      </c>
      <c r="L534" s="120">
        <v>41452</v>
      </c>
      <c r="M534" s="118">
        <v>41474</v>
      </c>
      <c r="N534" s="118">
        <v>41546</v>
      </c>
      <c r="O534" s="118">
        <v>41571</v>
      </c>
      <c r="P534" s="118">
        <v>41729</v>
      </c>
      <c r="Q534" s="121" t="s">
        <v>54</v>
      </c>
      <c r="R534" s="121" t="s">
        <v>54</v>
      </c>
      <c r="S534" s="136" t="s">
        <v>56</v>
      </c>
      <c r="T534" s="114">
        <v>9</v>
      </c>
      <c r="U534" s="122" t="s">
        <v>78</v>
      </c>
      <c r="V534" s="123">
        <v>1</v>
      </c>
      <c r="W534" s="123">
        <v>1</v>
      </c>
      <c r="X534" s="122" t="s">
        <v>56</v>
      </c>
      <c r="Y534" s="114"/>
      <c r="Z534" s="124" t="s">
        <v>57</v>
      </c>
      <c r="AA534" s="124" t="s">
        <v>57</v>
      </c>
      <c r="AB534" s="122" t="s">
        <v>56</v>
      </c>
      <c r="AC534" s="122" t="s">
        <v>1284</v>
      </c>
      <c r="AD534" s="126" t="s">
        <v>106</v>
      </c>
      <c r="AE534" s="126" t="s">
        <v>1865</v>
      </c>
      <c r="AF534" s="126" t="s">
        <v>1220</v>
      </c>
      <c r="AG534" s="126" t="s">
        <v>54</v>
      </c>
      <c r="AH534" s="126" t="s">
        <v>59</v>
      </c>
      <c r="AI534" s="126"/>
      <c r="AJ534" s="127">
        <v>32</v>
      </c>
      <c r="AK534" s="128">
        <v>28</v>
      </c>
      <c r="AL534" s="132">
        <v>0</v>
      </c>
      <c r="AM534" s="124" t="s">
        <v>171</v>
      </c>
      <c r="AN534" s="124"/>
      <c r="AO534" s="18">
        <f t="shared" si="69"/>
        <v>9</v>
      </c>
      <c r="AP534" s="251">
        <f t="shared" ca="1" si="64"/>
        <v>54</v>
      </c>
      <c r="AQ534" s="18" t="str">
        <f t="shared" ca="1" si="65"/>
        <v>Y</v>
      </c>
      <c r="AR534" s="18" t="str">
        <f t="shared" si="68"/>
        <v>Y</v>
      </c>
      <c r="AS534" s="18"/>
      <c r="AT534" s="252" t="s">
        <v>1220</v>
      </c>
      <c r="AU534" s="18" t="s">
        <v>100</v>
      </c>
      <c r="AV534" s="252" t="s">
        <v>215</v>
      </c>
      <c r="AW534" s="18">
        <f t="shared" si="66"/>
        <v>0</v>
      </c>
      <c r="AX534" s="253">
        <f t="shared" si="67"/>
        <v>60</v>
      </c>
      <c r="AY534" s="258">
        <v>0</v>
      </c>
      <c r="AZ534" s="257">
        <v>0</v>
      </c>
    </row>
    <row r="535" spans="1:52" x14ac:dyDescent="0.25">
      <c r="A535" s="114">
        <v>2013</v>
      </c>
      <c r="B535" s="114">
        <v>4</v>
      </c>
      <c r="C535" s="114" t="s">
        <v>1239</v>
      </c>
      <c r="D535" s="115" t="s">
        <v>1419</v>
      </c>
      <c r="E535" s="116" t="s">
        <v>1420</v>
      </c>
      <c r="F535" s="115" t="s">
        <v>52</v>
      </c>
      <c r="G535" s="117" t="s">
        <v>783</v>
      </c>
      <c r="H535" s="118">
        <v>41260</v>
      </c>
      <c r="I535" s="118">
        <v>41354</v>
      </c>
      <c r="J535" s="119">
        <v>41367</v>
      </c>
      <c r="K535" s="119">
        <v>41400</v>
      </c>
      <c r="L535" s="120">
        <v>41453</v>
      </c>
      <c r="M535" s="118">
        <v>41485</v>
      </c>
      <c r="N535" s="118">
        <v>41558</v>
      </c>
      <c r="O535" s="118">
        <v>41646</v>
      </c>
      <c r="P535" s="140">
        <v>42094</v>
      </c>
      <c r="Q535" s="121" t="s">
        <v>54</v>
      </c>
      <c r="R535" s="121" t="s">
        <v>54</v>
      </c>
      <c r="S535" s="136" t="s">
        <v>56</v>
      </c>
      <c r="T535" s="114">
        <v>7</v>
      </c>
      <c r="U535" s="122" t="s">
        <v>55</v>
      </c>
      <c r="V535" s="123">
        <v>1</v>
      </c>
      <c r="W535" s="123">
        <v>1</v>
      </c>
      <c r="X535" s="122" t="s">
        <v>56</v>
      </c>
      <c r="Y535" s="114"/>
      <c r="Z535" s="124" t="s">
        <v>57</v>
      </c>
      <c r="AA535" s="124" t="s">
        <v>57</v>
      </c>
      <c r="AB535" s="122" t="s">
        <v>56</v>
      </c>
      <c r="AC535" s="122"/>
      <c r="AD535" s="126" t="s">
        <v>57</v>
      </c>
      <c r="AE535" s="126" t="s">
        <v>1865</v>
      </c>
      <c r="AF535" s="126" t="s">
        <v>588</v>
      </c>
      <c r="AG535" s="126" t="s">
        <v>54</v>
      </c>
      <c r="AH535" s="126" t="s">
        <v>80</v>
      </c>
      <c r="AI535" s="126" t="s">
        <v>80</v>
      </c>
      <c r="AJ535" s="127">
        <v>0</v>
      </c>
      <c r="AK535" s="128">
        <v>100</v>
      </c>
      <c r="AL535" s="132">
        <v>0</v>
      </c>
      <c r="AM535" s="124" t="s">
        <v>171</v>
      </c>
      <c r="AN535" s="124"/>
      <c r="AO535" s="18">
        <f t="shared" si="69"/>
        <v>21</v>
      </c>
      <c r="AP535" s="251">
        <f t="shared" ca="1" si="64"/>
        <v>42</v>
      </c>
      <c r="AQ535" s="18" t="str">
        <f t="shared" ca="1" si="65"/>
        <v>Y</v>
      </c>
      <c r="AR535" s="18" t="str">
        <f t="shared" si="68"/>
        <v>Y</v>
      </c>
      <c r="AS535" s="18"/>
      <c r="AT535" s="252" t="s">
        <v>588</v>
      </c>
      <c r="AU535" s="18" t="s">
        <v>54</v>
      </c>
      <c r="AV535" s="252" t="s">
        <v>73</v>
      </c>
      <c r="AW535" s="18" t="str">
        <f t="shared" si="66"/>
        <v>MS+</v>
      </c>
      <c r="AX535" s="253">
        <f t="shared" si="67"/>
        <v>100</v>
      </c>
      <c r="AY535" s="258">
        <v>0</v>
      </c>
      <c r="AZ535" s="257">
        <v>0</v>
      </c>
    </row>
    <row r="536" spans="1:52" x14ac:dyDescent="0.25">
      <c r="A536" s="114">
        <v>2014</v>
      </c>
      <c r="B536" s="114">
        <v>1</v>
      </c>
      <c r="C536" s="114" t="s">
        <v>1239</v>
      </c>
      <c r="D536" s="130" t="s">
        <v>1421</v>
      </c>
      <c r="E536" s="116" t="s">
        <v>1422</v>
      </c>
      <c r="F536" s="115" t="s">
        <v>69</v>
      </c>
      <c r="G536" s="117" t="s">
        <v>916</v>
      </c>
      <c r="H536" s="118">
        <v>41431</v>
      </c>
      <c r="I536" s="118">
        <v>41431</v>
      </c>
      <c r="J536" s="119">
        <v>41435</v>
      </c>
      <c r="K536" s="119">
        <v>41444</v>
      </c>
      <c r="L536" s="120">
        <v>41467</v>
      </c>
      <c r="M536" s="118">
        <v>41505</v>
      </c>
      <c r="N536" s="118">
        <v>41526</v>
      </c>
      <c r="O536" s="118">
        <v>41542</v>
      </c>
      <c r="P536" s="140">
        <v>42094</v>
      </c>
      <c r="Q536" s="121" t="s">
        <v>54</v>
      </c>
      <c r="R536" s="121" t="s">
        <v>54</v>
      </c>
      <c r="S536" s="136" t="s">
        <v>56</v>
      </c>
      <c r="T536" s="114">
        <v>7</v>
      </c>
      <c r="U536" s="122" t="s">
        <v>55</v>
      </c>
      <c r="V536" s="123">
        <v>1</v>
      </c>
      <c r="W536" s="123">
        <v>1</v>
      </c>
      <c r="X536" s="122" t="s">
        <v>56</v>
      </c>
      <c r="Y536" s="114"/>
      <c r="Z536" s="124" t="s">
        <v>57</v>
      </c>
      <c r="AA536" s="124" t="s">
        <v>54</v>
      </c>
      <c r="AB536" s="122" t="s">
        <v>56</v>
      </c>
      <c r="AC536" s="122"/>
      <c r="AD536" s="126" t="s">
        <v>57</v>
      </c>
      <c r="AE536" s="126" t="s">
        <v>1865</v>
      </c>
      <c r="AF536" s="126" t="s">
        <v>588</v>
      </c>
      <c r="AG536" s="126" t="s">
        <v>54</v>
      </c>
      <c r="AH536" s="126" t="s">
        <v>59</v>
      </c>
      <c r="AI536" s="133" t="s">
        <v>59</v>
      </c>
      <c r="AJ536" s="127">
        <v>0</v>
      </c>
      <c r="AK536" s="128">
        <v>15</v>
      </c>
      <c r="AL536" s="132">
        <v>0</v>
      </c>
      <c r="AM536" s="124" t="s">
        <v>171</v>
      </c>
      <c r="AN536" s="124"/>
      <c r="AO536" s="18">
        <f t="shared" si="69"/>
        <v>20</v>
      </c>
      <c r="AP536" s="251">
        <f t="shared" ca="1" si="64"/>
        <v>42</v>
      </c>
      <c r="AQ536" s="18" t="str">
        <f t="shared" ca="1" si="65"/>
        <v>Y</v>
      </c>
      <c r="AR536" s="18" t="str">
        <f t="shared" si="68"/>
        <v>Y</v>
      </c>
      <c r="AS536" s="18"/>
      <c r="AT536" s="252" t="s">
        <v>588</v>
      </c>
      <c r="AU536" s="18" t="s">
        <v>54</v>
      </c>
      <c r="AV536" s="252" t="s">
        <v>73</v>
      </c>
      <c r="AW536" s="18" t="str">
        <f t="shared" si="66"/>
        <v>MS+</v>
      </c>
      <c r="AX536" s="253">
        <f t="shared" si="67"/>
        <v>15</v>
      </c>
      <c r="AY536" s="258">
        <v>0.57120000000000004</v>
      </c>
      <c r="AZ536" s="257">
        <v>8.5679999999999996</v>
      </c>
    </row>
    <row r="537" spans="1:52" x14ac:dyDescent="0.25">
      <c r="A537" s="114">
        <v>2014</v>
      </c>
      <c r="B537" s="114">
        <v>1</v>
      </c>
      <c r="C537" s="114" t="s">
        <v>1239</v>
      </c>
      <c r="D537" s="130" t="s">
        <v>1423</v>
      </c>
      <c r="E537" s="116" t="s">
        <v>1424</v>
      </c>
      <c r="F537" s="115" t="s">
        <v>52</v>
      </c>
      <c r="G537" s="117" t="s">
        <v>159</v>
      </c>
      <c r="H537" s="118">
        <v>41225</v>
      </c>
      <c r="I537" s="118">
        <v>41361</v>
      </c>
      <c r="J537" s="119">
        <v>41422</v>
      </c>
      <c r="K537" s="119">
        <v>41429</v>
      </c>
      <c r="L537" s="120">
        <v>41471</v>
      </c>
      <c r="M537" s="118">
        <v>41521</v>
      </c>
      <c r="N537" s="118">
        <v>41576</v>
      </c>
      <c r="O537" s="118">
        <v>41638</v>
      </c>
      <c r="P537" s="118">
        <v>41729</v>
      </c>
      <c r="Q537" s="121" t="s">
        <v>54</v>
      </c>
      <c r="R537" s="121" t="s">
        <v>54</v>
      </c>
      <c r="S537" s="136" t="s">
        <v>56</v>
      </c>
      <c r="T537" s="114">
        <v>10</v>
      </c>
      <c r="U537" s="122" t="s">
        <v>55</v>
      </c>
      <c r="V537" s="123">
        <v>1</v>
      </c>
      <c r="W537" s="123">
        <v>1</v>
      </c>
      <c r="X537" s="122" t="s">
        <v>56</v>
      </c>
      <c r="Y537" s="114"/>
      <c r="Z537" s="124" t="s">
        <v>57</v>
      </c>
      <c r="AA537" s="124" t="s">
        <v>57</v>
      </c>
      <c r="AB537" s="122" t="s">
        <v>54</v>
      </c>
      <c r="AC537" s="122">
        <v>180</v>
      </c>
      <c r="AD537" s="126" t="s">
        <v>72</v>
      </c>
      <c r="AE537" s="126" t="s">
        <v>1865</v>
      </c>
      <c r="AF537" s="126" t="s">
        <v>1220</v>
      </c>
      <c r="AG537" s="126" t="s">
        <v>54</v>
      </c>
      <c r="AH537" s="126" t="s">
        <v>60</v>
      </c>
      <c r="AI537" s="126" t="s">
        <v>193</v>
      </c>
      <c r="AJ537" s="127">
        <v>0</v>
      </c>
      <c r="AK537" s="128">
        <v>110</v>
      </c>
      <c r="AL537" s="132">
        <v>0</v>
      </c>
      <c r="AM537" s="124" t="s">
        <v>171</v>
      </c>
      <c r="AN537" s="124"/>
      <c r="AO537" s="18">
        <f t="shared" si="69"/>
        <v>8</v>
      </c>
      <c r="AP537" s="251">
        <f t="shared" ca="1" si="64"/>
        <v>54</v>
      </c>
      <c r="AQ537" s="18" t="str">
        <f t="shared" ca="1" si="65"/>
        <v>Y</v>
      </c>
      <c r="AR537" s="18" t="str">
        <f t="shared" si="68"/>
        <v>Y</v>
      </c>
      <c r="AS537" s="18"/>
      <c r="AT537" s="252" t="s">
        <v>1220</v>
      </c>
      <c r="AU537" s="18" t="s">
        <v>54</v>
      </c>
      <c r="AV537" s="252" t="s">
        <v>61</v>
      </c>
      <c r="AW537" s="18">
        <f t="shared" si="66"/>
        <v>0</v>
      </c>
      <c r="AX537" s="253">
        <f t="shared" si="67"/>
        <v>110</v>
      </c>
      <c r="AY537" s="258">
        <v>0</v>
      </c>
      <c r="AZ537" s="257">
        <v>0</v>
      </c>
    </row>
    <row r="538" spans="1:52" x14ac:dyDescent="0.25">
      <c r="A538" s="114">
        <v>2014</v>
      </c>
      <c r="B538" s="114">
        <v>1</v>
      </c>
      <c r="C538" s="114" t="s">
        <v>1239</v>
      </c>
      <c r="D538" s="130" t="s">
        <v>1425</v>
      </c>
      <c r="E538" s="116" t="s">
        <v>1426</v>
      </c>
      <c r="F538" s="115" t="s">
        <v>135</v>
      </c>
      <c r="G538" s="117" t="s">
        <v>1146</v>
      </c>
      <c r="H538" s="118">
        <v>41024</v>
      </c>
      <c r="I538" s="118">
        <v>41261</v>
      </c>
      <c r="J538" s="119">
        <v>41284</v>
      </c>
      <c r="K538" s="119">
        <v>41430</v>
      </c>
      <c r="L538" s="120">
        <v>41480</v>
      </c>
      <c r="M538" s="118">
        <v>41522</v>
      </c>
      <c r="N538" s="118">
        <v>41614</v>
      </c>
      <c r="O538" s="118">
        <v>41620</v>
      </c>
      <c r="P538" s="118">
        <v>41912</v>
      </c>
      <c r="Q538" s="121" t="s">
        <v>54</v>
      </c>
      <c r="R538" s="121" t="s">
        <v>54</v>
      </c>
      <c r="S538" s="136" t="s">
        <v>56</v>
      </c>
      <c r="T538" s="114">
        <v>12</v>
      </c>
      <c r="U538" s="122" t="s">
        <v>55</v>
      </c>
      <c r="V538" s="123">
        <v>1</v>
      </c>
      <c r="W538" s="123">
        <v>1</v>
      </c>
      <c r="X538" s="122" t="s">
        <v>56</v>
      </c>
      <c r="Y538" s="114"/>
      <c r="Z538" s="124" t="s">
        <v>57</v>
      </c>
      <c r="AA538" s="124" t="s">
        <v>57</v>
      </c>
      <c r="AB538" s="122" t="s">
        <v>56</v>
      </c>
      <c r="AC538" s="122" t="s">
        <v>1427</v>
      </c>
      <c r="AD538" s="126" t="s">
        <v>72</v>
      </c>
      <c r="AE538" s="126" t="s">
        <v>1865</v>
      </c>
      <c r="AF538" s="126" t="s">
        <v>588</v>
      </c>
      <c r="AG538" s="126" t="s">
        <v>54</v>
      </c>
      <c r="AH538" s="126" t="s">
        <v>80</v>
      </c>
      <c r="AI538" s="126" t="s">
        <v>80</v>
      </c>
      <c r="AJ538" s="127">
        <v>0</v>
      </c>
      <c r="AK538" s="128">
        <v>25</v>
      </c>
      <c r="AL538" s="132">
        <v>0</v>
      </c>
      <c r="AM538" s="124" t="s">
        <v>1276</v>
      </c>
      <c r="AN538" s="124"/>
      <c r="AO538" s="18">
        <f t="shared" si="69"/>
        <v>14</v>
      </c>
      <c r="AP538" s="251">
        <f t="shared" ca="1" si="64"/>
        <v>48</v>
      </c>
      <c r="AQ538" s="18" t="str">
        <f t="shared" ca="1" si="65"/>
        <v>Y</v>
      </c>
      <c r="AR538" s="18" t="str">
        <f t="shared" si="68"/>
        <v>Y</v>
      </c>
      <c r="AS538" s="185"/>
      <c r="AT538" s="252" t="s">
        <v>588</v>
      </c>
      <c r="AU538" s="18" t="s">
        <v>54</v>
      </c>
      <c r="AV538" s="252" t="s">
        <v>73</v>
      </c>
      <c r="AW538" s="18" t="str">
        <f t="shared" si="66"/>
        <v>MS+</v>
      </c>
      <c r="AX538" s="253">
        <f t="shared" si="67"/>
        <v>25</v>
      </c>
      <c r="AY538" s="258">
        <v>0</v>
      </c>
      <c r="AZ538" s="257">
        <v>0</v>
      </c>
    </row>
    <row r="539" spans="1:52" x14ac:dyDescent="0.25">
      <c r="A539" s="114">
        <v>2014</v>
      </c>
      <c r="B539" s="114">
        <v>1</v>
      </c>
      <c r="C539" s="114" t="s">
        <v>1239</v>
      </c>
      <c r="D539" s="130" t="s">
        <v>1428</v>
      </c>
      <c r="E539" s="116" t="s">
        <v>1429</v>
      </c>
      <c r="F539" s="115" t="s">
        <v>76</v>
      </c>
      <c r="G539" s="117" t="s">
        <v>209</v>
      </c>
      <c r="H539" s="118">
        <v>41073</v>
      </c>
      <c r="I539" s="118">
        <v>41446</v>
      </c>
      <c r="J539" s="119">
        <v>41451</v>
      </c>
      <c r="K539" s="119">
        <v>41463</v>
      </c>
      <c r="L539" s="120">
        <v>41493</v>
      </c>
      <c r="M539" s="118">
        <v>41521</v>
      </c>
      <c r="N539" s="118">
        <v>41543</v>
      </c>
      <c r="O539" s="118">
        <v>41554</v>
      </c>
      <c r="P539" s="118">
        <v>42170</v>
      </c>
      <c r="Q539" s="121" t="s">
        <v>54</v>
      </c>
      <c r="R539" s="121" t="s">
        <v>54</v>
      </c>
      <c r="S539" s="136" t="s">
        <v>56</v>
      </c>
      <c r="T539" s="114">
        <v>6</v>
      </c>
      <c r="U539" s="122" t="s">
        <v>55</v>
      </c>
      <c r="V539" s="123">
        <v>1</v>
      </c>
      <c r="W539" s="123">
        <v>1</v>
      </c>
      <c r="X539" s="122" t="s">
        <v>56</v>
      </c>
      <c r="Y539" s="114"/>
      <c r="Z539" s="124" t="s">
        <v>54</v>
      </c>
      <c r="AA539" s="124" t="s">
        <v>57</v>
      </c>
      <c r="AB539" s="122" t="s">
        <v>56</v>
      </c>
      <c r="AC539" s="122">
        <v>300</v>
      </c>
      <c r="AD539" s="126" t="s">
        <v>72</v>
      </c>
      <c r="AE539" s="126" t="s">
        <v>1865</v>
      </c>
      <c r="AF539" s="126" t="s">
        <v>588</v>
      </c>
      <c r="AG539" s="126" t="s">
        <v>54</v>
      </c>
      <c r="AH539" s="126" t="s">
        <v>60</v>
      </c>
      <c r="AI539" s="124" t="s">
        <v>60</v>
      </c>
      <c r="AJ539" s="127">
        <v>0</v>
      </c>
      <c r="AK539" s="128">
        <v>50</v>
      </c>
      <c r="AL539" s="132">
        <v>0</v>
      </c>
      <c r="AM539" s="124" t="s">
        <v>1276</v>
      </c>
      <c r="AN539" s="124"/>
      <c r="AO539" s="18">
        <f t="shared" si="69"/>
        <v>22</v>
      </c>
      <c r="AP539" s="251">
        <f t="shared" ca="1" si="64"/>
        <v>39</v>
      </c>
      <c r="AQ539" s="18" t="str">
        <f t="shared" ca="1" si="65"/>
        <v>Y</v>
      </c>
      <c r="AR539" s="18" t="str">
        <f t="shared" si="68"/>
        <v>Y</v>
      </c>
      <c r="AS539" s="18"/>
      <c r="AT539" s="252" t="s">
        <v>588</v>
      </c>
      <c r="AU539" s="18" t="s">
        <v>54</v>
      </c>
      <c r="AV539" s="252" t="s">
        <v>61</v>
      </c>
      <c r="AW539" s="18">
        <f t="shared" si="66"/>
        <v>0</v>
      </c>
      <c r="AX539" s="253">
        <f t="shared" si="67"/>
        <v>50</v>
      </c>
      <c r="AY539" s="258">
        <v>0</v>
      </c>
      <c r="AZ539" s="257">
        <v>0</v>
      </c>
    </row>
    <row r="540" spans="1:52" x14ac:dyDescent="0.25">
      <c r="A540" s="114">
        <v>2014</v>
      </c>
      <c r="B540" s="114">
        <v>1</v>
      </c>
      <c r="C540" s="114" t="s">
        <v>1239</v>
      </c>
      <c r="D540" s="115" t="s">
        <v>1430</v>
      </c>
      <c r="E540" s="116" t="s">
        <v>1431</v>
      </c>
      <c r="F540" s="115" t="s">
        <v>69</v>
      </c>
      <c r="G540" s="117" t="s">
        <v>1242</v>
      </c>
      <c r="H540" s="118">
        <v>41376</v>
      </c>
      <c r="I540" s="118">
        <v>41424</v>
      </c>
      <c r="J540" s="119">
        <v>41429</v>
      </c>
      <c r="K540" s="119">
        <v>41467</v>
      </c>
      <c r="L540" s="120">
        <v>41513</v>
      </c>
      <c r="M540" s="118">
        <v>41551</v>
      </c>
      <c r="N540" s="118">
        <v>41572</v>
      </c>
      <c r="O540" s="118">
        <v>41590</v>
      </c>
      <c r="P540" s="118">
        <v>42004</v>
      </c>
      <c r="Q540" s="121" t="s">
        <v>54</v>
      </c>
      <c r="R540" s="121" t="s">
        <v>54</v>
      </c>
      <c r="S540" s="136" t="s">
        <v>56</v>
      </c>
      <c r="T540" s="114">
        <v>7</v>
      </c>
      <c r="U540" s="122" t="s">
        <v>55</v>
      </c>
      <c r="V540" s="123">
        <v>1</v>
      </c>
      <c r="W540" s="123">
        <v>1</v>
      </c>
      <c r="X540" s="122" t="s">
        <v>56</v>
      </c>
      <c r="Y540" s="114"/>
      <c r="Z540" s="124" t="s">
        <v>54</v>
      </c>
      <c r="AA540" s="124" t="s">
        <v>54</v>
      </c>
      <c r="AB540" s="122" t="s">
        <v>56</v>
      </c>
      <c r="AC540" s="122" t="s">
        <v>1243</v>
      </c>
      <c r="AD540" s="126" t="s">
        <v>149</v>
      </c>
      <c r="AE540" s="126" t="s">
        <v>1865</v>
      </c>
      <c r="AF540" s="126" t="s">
        <v>588</v>
      </c>
      <c r="AG540" s="126" t="s">
        <v>54</v>
      </c>
      <c r="AH540" s="126" t="s">
        <v>59</v>
      </c>
      <c r="AI540" s="126" t="s">
        <v>59</v>
      </c>
      <c r="AJ540" s="127">
        <v>0</v>
      </c>
      <c r="AK540" s="128">
        <v>2</v>
      </c>
      <c r="AL540" s="132">
        <v>0</v>
      </c>
      <c r="AM540" s="124" t="s">
        <v>171</v>
      </c>
      <c r="AN540" s="124"/>
      <c r="AO540" s="18">
        <f t="shared" si="69"/>
        <v>16</v>
      </c>
      <c r="AP540" s="251">
        <f t="shared" ca="1" si="64"/>
        <v>45</v>
      </c>
      <c r="AQ540" s="18" t="str">
        <f t="shared" ca="1" si="65"/>
        <v>Y</v>
      </c>
      <c r="AR540" s="18" t="str">
        <f t="shared" si="68"/>
        <v>Y</v>
      </c>
      <c r="AS540" s="185"/>
      <c r="AT540" s="252" t="s">
        <v>588</v>
      </c>
      <c r="AU540" s="18" t="s">
        <v>54</v>
      </c>
      <c r="AV540" s="252" t="s">
        <v>73</v>
      </c>
      <c r="AW540" s="18" t="str">
        <f t="shared" si="66"/>
        <v>MS+</v>
      </c>
      <c r="AX540" s="253">
        <f t="shared" si="67"/>
        <v>2</v>
      </c>
      <c r="AY540" s="258">
        <v>0</v>
      </c>
      <c r="AZ540" s="257">
        <v>0</v>
      </c>
    </row>
    <row r="541" spans="1:52" x14ac:dyDescent="0.25">
      <c r="A541" s="114">
        <v>2014</v>
      </c>
      <c r="B541" s="114">
        <v>1</v>
      </c>
      <c r="C541" s="114" t="s">
        <v>1239</v>
      </c>
      <c r="D541" s="130" t="s">
        <v>1432</v>
      </c>
      <c r="E541" s="116" t="s">
        <v>1433</v>
      </c>
      <c r="F541" s="115" t="s">
        <v>52</v>
      </c>
      <c r="G541" s="117" t="s">
        <v>511</v>
      </c>
      <c r="H541" s="118">
        <v>41016</v>
      </c>
      <c r="I541" s="118">
        <v>41431</v>
      </c>
      <c r="J541" s="119">
        <v>41470</v>
      </c>
      <c r="K541" s="119">
        <v>41466</v>
      </c>
      <c r="L541" s="120">
        <v>41516</v>
      </c>
      <c r="M541" s="118">
        <v>41557</v>
      </c>
      <c r="N541" s="118">
        <v>41620</v>
      </c>
      <c r="O541" s="135">
        <v>41635</v>
      </c>
      <c r="P541" s="118">
        <v>41639</v>
      </c>
      <c r="Q541" s="121" t="s">
        <v>54</v>
      </c>
      <c r="R541" s="121" t="s">
        <v>54</v>
      </c>
      <c r="S541" s="136" t="s">
        <v>56</v>
      </c>
      <c r="T541" s="114">
        <v>9</v>
      </c>
      <c r="U541" s="122" t="s">
        <v>55</v>
      </c>
      <c r="V541" s="123">
        <v>1</v>
      </c>
      <c r="W541" s="123">
        <v>1</v>
      </c>
      <c r="X541" s="122" t="s">
        <v>56</v>
      </c>
      <c r="Y541" s="114"/>
      <c r="Z541" s="124" t="s">
        <v>54</v>
      </c>
      <c r="AA541" s="124" t="s">
        <v>57</v>
      </c>
      <c r="AB541" s="122" t="s">
        <v>54</v>
      </c>
      <c r="AC541" s="129" t="s">
        <v>1434</v>
      </c>
      <c r="AD541" s="126" t="s">
        <v>72</v>
      </c>
      <c r="AE541" s="126" t="s">
        <v>1865</v>
      </c>
      <c r="AF541" s="126" t="s">
        <v>1220</v>
      </c>
      <c r="AG541" s="126" t="s">
        <v>54</v>
      </c>
      <c r="AH541" s="126" t="s">
        <v>60</v>
      </c>
      <c r="AI541" s="126" t="s">
        <v>60</v>
      </c>
      <c r="AJ541" s="127">
        <v>0</v>
      </c>
      <c r="AK541" s="128">
        <v>50</v>
      </c>
      <c r="AL541" s="132">
        <v>0</v>
      </c>
      <c r="AM541" s="124" t="s">
        <v>171</v>
      </c>
      <c r="AN541" s="124"/>
      <c r="AO541" s="18">
        <f t="shared" si="69"/>
        <v>4</v>
      </c>
      <c r="AP541" s="251">
        <f t="shared" ca="1" si="64"/>
        <v>57</v>
      </c>
      <c r="AQ541" s="18" t="str">
        <f t="shared" ca="1" si="65"/>
        <v>Y</v>
      </c>
      <c r="AR541" s="18" t="str">
        <f t="shared" si="68"/>
        <v>Y</v>
      </c>
      <c r="AS541" s="18"/>
      <c r="AT541" s="252" t="s">
        <v>1220</v>
      </c>
      <c r="AU541" s="18" t="s">
        <v>100</v>
      </c>
      <c r="AV541" s="252" t="s">
        <v>215</v>
      </c>
      <c r="AW541" s="18">
        <f t="shared" si="66"/>
        <v>0</v>
      </c>
      <c r="AX541" s="253">
        <f t="shared" si="67"/>
        <v>50</v>
      </c>
      <c r="AY541" s="258">
        <v>0</v>
      </c>
      <c r="AZ541" s="257">
        <v>0</v>
      </c>
    </row>
    <row r="542" spans="1:52" x14ac:dyDescent="0.25">
      <c r="A542" s="114">
        <v>2014</v>
      </c>
      <c r="B542" s="114">
        <v>1</v>
      </c>
      <c r="C542" s="114" t="s">
        <v>1239</v>
      </c>
      <c r="D542" s="115" t="s">
        <v>1435</v>
      </c>
      <c r="E542" s="116" t="s">
        <v>1436</v>
      </c>
      <c r="F542" s="115" t="s">
        <v>64</v>
      </c>
      <c r="G542" s="117" t="s">
        <v>91</v>
      </c>
      <c r="H542" s="118">
        <v>41435</v>
      </c>
      <c r="I542" s="118">
        <v>41473</v>
      </c>
      <c r="J542" s="119">
        <v>41480</v>
      </c>
      <c r="K542" s="119">
        <v>41485</v>
      </c>
      <c r="L542" s="120">
        <v>41523</v>
      </c>
      <c r="M542" s="118">
        <v>41523</v>
      </c>
      <c r="N542" s="118">
        <v>41526</v>
      </c>
      <c r="O542" s="135">
        <v>41529</v>
      </c>
      <c r="P542" s="118">
        <v>42004</v>
      </c>
      <c r="Q542" s="121" t="s">
        <v>54</v>
      </c>
      <c r="R542" s="121" t="s">
        <v>54</v>
      </c>
      <c r="S542" s="136" t="s">
        <v>56</v>
      </c>
      <c r="T542" s="114">
        <v>7</v>
      </c>
      <c r="U542" s="122" t="s">
        <v>66</v>
      </c>
      <c r="V542" s="123">
        <v>1</v>
      </c>
      <c r="W542" s="123">
        <v>1</v>
      </c>
      <c r="X542" s="122" t="s">
        <v>56</v>
      </c>
      <c r="Y542" s="114"/>
      <c r="Z542" s="124" t="s">
        <v>57</v>
      </c>
      <c r="AA542" s="124" t="s">
        <v>57</v>
      </c>
      <c r="AB542" s="122" t="s">
        <v>56</v>
      </c>
      <c r="AC542" s="122"/>
      <c r="AD542" s="126" t="s">
        <v>57</v>
      </c>
      <c r="AE542" s="126" t="s">
        <v>1865</v>
      </c>
      <c r="AF542" s="126" t="s">
        <v>588</v>
      </c>
      <c r="AG542" s="126" t="s">
        <v>54</v>
      </c>
      <c r="AH542" s="126" t="s">
        <v>59</v>
      </c>
      <c r="AI542" s="126" t="s">
        <v>80</v>
      </c>
      <c r="AJ542" s="127">
        <v>600</v>
      </c>
      <c r="AK542" s="128">
        <v>0</v>
      </c>
      <c r="AL542" s="132">
        <v>0</v>
      </c>
      <c r="AM542" s="124" t="s">
        <v>1279</v>
      </c>
      <c r="AN542" s="124"/>
      <c r="AO542" s="18">
        <f t="shared" si="69"/>
        <v>15</v>
      </c>
      <c r="AP542" s="251">
        <f t="shared" ca="1" si="64"/>
        <v>45</v>
      </c>
      <c r="AQ542" s="18" t="str">
        <f t="shared" ca="1" si="65"/>
        <v>Y</v>
      </c>
      <c r="AR542" s="18" t="str">
        <f t="shared" si="68"/>
        <v>Y</v>
      </c>
      <c r="AS542" s="18"/>
      <c r="AT542" s="252" t="s">
        <v>588</v>
      </c>
      <c r="AU542" s="18" t="s">
        <v>54</v>
      </c>
      <c r="AV542" s="252" t="s">
        <v>73</v>
      </c>
      <c r="AW542" s="18" t="str">
        <f t="shared" si="66"/>
        <v>MS+</v>
      </c>
      <c r="AX542" s="253">
        <f t="shared" si="67"/>
        <v>600</v>
      </c>
      <c r="AY542" s="258">
        <v>0</v>
      </c>
      <c r="AZ542" s="257">
        <v>0</v>
      </c>
    </row>
    <row r="543" spans="1:52" x14ac:dyDescent="0.25">
      <c r="A543" s="114">
        <v>2014</v>
      </c>
      <c r="B543" s="114">
        <v>1</v>
      </c>
      <c r="C543" s="114" t="s">
        <v>1239</v>
      </c>
      <c r="D543" s="130" t="s">
        <v>1437</v>
      </c>
      <c r="E543" s="116" t="s">
        <v>1438</v>
      </c>
      <c r="F543" s="115" t="s">
        <v>52</v>
      </c>
      <c r="G543" s="117" t="s">
        <v>819</v>
      </c>
      <c r="H543" s="118">
        <v>41324</v>
      </c>
      <c r="I543" s="118">
        <v>41425</v>
      </c>
      <c r="J543" s="119">
        <v>41472</v>
      </c>
      <c r="K543" s="119">
        <v>41477</v>
      </c>
      <c r="L543" s="120">
        <v>41543</v>
      </c>
      <c r="M543" s="118">
        <v>41559</v>
      </c>
      <c r="N543" s="118">
        <v>41618</v>
      </c>
      <c r="O543" s="135">
        <v>41646</v>
      </c>
      <c r="P543" s="118">
        <v>41820</v>
      </c>
      <c r="Q543" s="121" t="s">
        <v>54</v>
      </c>
      <c r="R543" s="121" t="s">
        <v>54</v>
      </c>
      <c r="S543" s="136" t="s">
        <v>56</v>
      </c>
      <c r="T543" s="114">
        <v>11</v>
      </c>
      <c r="U543" s="122" t="s">
        <v>66</v>
      </c>
      <c r="V543" s="123">
        <v>1</v>
      </c>
      <c r="W543" s="123">
        <v>1</v>
      </c>
      <c r="X543" s="122" t="s">
        <v>56</v>
      </c>
      <c r="Y543" s="114"/>
      <c r="Z543" s="124" t="s">
        <v>57</v>
      </c>
      <c r="AA543" s="124" t="s">
        <v>54</v>
      </c>
      <c r="AB543" s="122" t="s">
        <v>56</v>
      </c>
      <c r="AC543" s="122" t="s">
        <v>1297</v>
      </c>
      <c r="AD543" s="126" t="s">
        <v>106</v>
      </c>
      <c r="AE543" s="126" t="s">
        <v>1865</v>
      </c>
      <c r="AF543" s="126" t="s">
        <v>1220</v>
      </c>
      <c r="AG543" s="126" t="s">
        <v>54</v>
      </c>
      <c r="AH543" s="126"/>
      <c r="AI543" s="126"/>
      <c r="AJ543" s="127">
        <v>7</v>
      </c>
      <c r="AK543" s="128">
        <v>0</v>
      </c>
      <c r="AL543" s="132">
        <v>0</v>
      </c>
      <c r="AM543" s="124" t="s">
        <v>171</v>
      </c>
      <c r="AN543" s="124"/>
      <c r="AO543" s="18">
        <f t="shared" si="69"/>
        <v>9</v>
      </c>
      <c r="AP543" s="251">
        <f t="shared" ca="1" si="64"/>
        <v>51</v>
      </c>
      <c r="AQ543" s="18" t="str">
        <f t="shared" ca="1" si="65"/>
        <v>Y</v>
      </c>
      <c r="AR543" s="18" t="str">
        <f t="shared" si="68"/>
        <v>N</v>
      </c>
      <c r="AS543" s="18"/>
      <c r="AT543" s="252" t="s">
        <v>1220</v>
      </c>
      <c r="AU543" s="18" t="s">
        <v>100</v>
      </c>
      <c r="AV543" s="252" t="s">
        <v>215</v>
      </c>
      <c r="AW543" s="18">
        <f t="shared" si="66"/>
        <v>0</v>
      </c>
      <c r="AX543" s="253">
        <f t="shared" si="67"/>
        <v>7</v>
      </c>
      <c r="AY543" s="258">
        <v>0</v>
      </c>
      <c r="AZ543" s="257">
        <v>0</v>
      </c>
    </row>
    <row r="544" spans="1:52" x14ac:dyDescent="0.25">
      <c r="A544" s="114">
        <v>2014</v>
      </c>
      <c r="B544" s="114">
        <v>1</v>
      </c>
      <c r="C544" s="114" t="s">
        <v>1239</v>
      </c>
      <c r="D544" s="130" t="s">
        <v>1439</v>
      </c>
      <c r="E544" s="116" t="s">
        <v>1440</v>
      </c>
      <c r="F544" s="115" t="s">
        <v>69</v>
      </c>
      <c r="G544" s="117" t="s">
        <v>94</v>
      </c>
      <c r="H544" s="118">
        <v>41261</v>
      </c>
      <c r="I544" s="118">
        <v>41431</v>
      </c>
      <c r="J544" s="119">
        <v>41421</v>
      </c>
      <c r="K544" s="119">
        <v>41495</v>
      </c>
      <c r="L544" s="120">
        <v>41547</v>
      </c>
      <c r="M544" s="118">
        <v>41557</v>
      </c>
      <c r="N544" s="118">
        <v>41576</v>
      </c>
      <c r="O544" s="135">
        <v>41586</v>
      </c>
      <c r="P544" s="118">
        <v>41729</v>
      </c>
      <c r="Q544" s="121" t="s">
        <v>54</v>
      </c>
      <c r="R544" s="121" t="s">
        <v>54</v>
      </c>
      <c r="S544" s="136" t="s">
        <v>56</v>
      </c>
      <c r="T544" s="114">
        <v>7</v>
      </c>
      <c r="U544" s="122" t="s">
        <v>55</v>
      </c>
      <c r="V544" s="123">
        <v>1</v>
      </c>
      <c r="W544" s="123">
        <v>1</v>
      </c>
      <c r="X544" s="122" t="s">
        <v>56</v>
      </c>
      <c r="Y544" s="114"/>
      <c r="Z544" s="124" t="s">
        <v>57</v>
      </c>
      <c r="AA544" s="124" t="s">
        <v>57</v>
      </c>
      <c r="AB544" s="122" t="s">
        <v>54</v>
      </c>
      <c r="AC544" s="122">
        <v>160</v>
      </c>
      <c r="AD544" s="126" t="s">
        <v>106</v>
      </c>
      <c r="AE544" s="126" t="s">
        <v>1865</v>
      </c>
      <c r="AF544" s="126" t="s">
        <v>1220</v>
      </c>
      <c r="AG544" s="126" t="s">
        <v>54</v>
      </c>
      <c r="AH544" s="126" t="s">
        <v>60</v>
      </c>
      <c r="AI544" s="126"/>
      <c r="AJ544" s="127">
        <v>0</v>
      </c>
      <c r="AK544" s="128">
        <v>20</v>
      </c>
      <c r="AL544" s="132">
        <v>0</v>
      </c>
      <c r="AM544" s="124" t="s">
        <v>171</v>
      </c>
      <c r="AN544" s="124"/>
      <c r="AO544" s="18">
        <f t="shared" si="69"/>
        <v>6</v>
      </c>
      <c r="AP544" s="251">
        <f t="shared" ca="1" si="64"/>
        <v>54</v>
      </c>
      <c r="AQ544" s="18" t="str">
        <f t="shared" ca="1" si="65"/>
        <v>Y</v>
      </c>
      <c r="AR544" s="18" t="str">
        <f t="shared" si="68"/>
        <v>Y</v>
      </c>
      <c r="AS544" s="18"/>
      <c r="AT544" s="252" t="s">
        <v>1220</v>
      </c>
      <c r="AU544" s="18" t="s">
        <v>100</v>
      </c>
      <c r="AV544" s="252" t="s">
        <v>215</v>
      </c>
      <c r="AW544" s="18">
        <f t="shared" si="66"/>
        <v>0</v>
      </c>
      <c r="AX544" s="253">
        <f t="shared" si="67"/>
        <v>20</v>
      </c>
      <c r="AY544" s="258">
        <v>0</v>
      </c>
      <c r="AZ544" s="257">
        <v>0</v>
      </c>
    </row>
    <row r="545" spans="1:52" x14ac:dyDescent="0.25">
      <c r="A545" s="114">
        <v>2014</v>
      </c>
      <c r="B545" s="114">
        <v>2</v>
      </c>
      <c r="C545" s="114" t="s">
        <v>1239</v>
      </c>
      <c r="D545" s="130" t="s">
        <v>1441</v>
      </c>
      <c r="E545" s="116" t="s">
        <v>1442</v>
      </c>
      <c r="F545" s="115" t="s">
        <v>130</v>
      </c>
      <c r="G545" s="117" t="s">
        <v>131</v>
      </c>
      <c r="H545" s="118">
        <v>41156</v>
      </c>
      <c r="I545" s="118">
        <v>41478</v>
      </c>
      <c r="J545" s="119">
        <v>41505</v>
      </c>
      <c r="K545" s="119">
        <v>41526</v>
      </c>
      <c r="L545" s="120">
        <v>41576</v>
      </c>
      <c r="M545" s="118">
        <v>41610</v>
      </c>
      <c r="N545" s="118">
        <v>41621</v>
      </c>
      <c r="O545" s="135">
        <v>41631</v>
      </c>
      <c r="P545" s="118">
        <v>42004</v>
      </c>
      <c r="Q545" s="121" t="s">
        <v>54</v>
      </c>
      <c r="R545" s="121" t="s">
        <v>54</v>
      </c>
      <c r="S545" s="136" t="s">
        <v>56</v>
      </c>
      <c r="T545" s="114">
        <v>10</v>
      </c>
      <c r="U545" s="122" t="s">
        <v>66</v>
      </c>
      <c r="V545" s="123">
        <v>1</v>
      </c>
      <c r="W545" s="123">
        <v>1</v>
      </c>
      <c r="X545" s="122" t="s">
        <v>56</v>
      </c>
      <c r="Y545" s="114"/>
      <c r="Z545" s="124" t="s">
        <v>57</v>
      </c>
      <c r="AA545" s="124" t="s">
        <v>57</v>
      </c>
      <c r="AB545" s="122" t="s">
        <v>56</v>
      </c>
      <c r="AC545" s="122">
        <v>186</v>
      </c>
      <c r="AD545" s="126" t="s">
        <v>72</v>
      </c>
      <c r="AE545" s="126" t="s">
        <v>1865</v>
      </c>
      <c r="AF545" s="126" t="s">
        <v>588</v>
      </c>
      <c r="AG545" s="126" t="s">
        <v>54</v>
      </c>
      <c r="AH545" s="126" t="s">
        <v>80</v>
      </c>
      <c r="AI545" s="126" t="s">
        <v>80</v>
      </c>
      <c r="AJ545" s="127">
        <v>200</v>
      </c>
      <c r="AK545" s="128">
        <v>0</v>
      </c>
      <c r="AL545" s="132">
        <v>0</v>
      </c>
      <c r="AM545" s="124" t="s">
        <v>171</v>
      </c>
      <c r="AN545" s="124"/>
      <c r="AO545" s="18">
        <f t="shared" si="69"/>
        <v>14</v>
      </c>
      <c r="AP545" s="251">
        <f t="shared" ca="1" si="64"/>
        <v>45</v>
      </c>
      <c r="AQ545" s="18" t="str">
        <f t="shared" ca="1" si="65"/>
        <v>Y</v>
      </c>
      <c r="AR545" s="18" t="str">
        <f t="shared" si="68"/>
        <v>Y</v>
      </c>
      <c r="AS545" s="18"/>
      <c r="AT545" s="252" t="s">
        <v>588</v>
      </c>
      <c r="AU545" s="18" t="s">
        <v>54</v>
      </c>
      <c r="AV545" s="252" t="s">
        <v>73</v>
      </c>
      <c r="AW545" s="18" t="str">
        <f t="shared" si="66"/>
        <v>MS+</v>
      </c>
      <c r="AX545" s="253">
        <f t="shared" si="67"/>
        <v>200</v>
      </c>
      <c r="AY545" s="258">
        <v>0</v>
      </c>
      <c r="AZ545" s="257">
        <v>0</v>
      </c>
    </row>
    <row r="546" spans="1:52" x14ac:dyDescent="0.25">
      <c r="A546" s="114">
        <v>2014</v>
      </c>
      <c r="B546" s="114">
        <v>2</v>
      </c>
      <c r="C546" s="114" t="s">
        <v>1239</v>
      </c>
      <c r="D546" s="130" t="s">
        <v>1443</v>
      </c>
      <c r="E546" s="116" t="s">
        <v>1444</v>
      </c>
      <c r="F546" s="115" t="s">
        <v>135</v>
      </c>
      <c r="G546" s="117" t="s">
        <v>226</v>
      </c>
      <c r="H546" s="118">
        <v>41297</v>
      </c>
      <c r="I546" s="118">
        <v>41516</v>
      </c>
      <c r="J546" s="119">
        <v>41530</v>
      </c>
      <c r="K546" s="119">
        <v>41534</v>
      </c>
      <c r="L546" s="120">
        <v>41585</v>
      </c>
      <c r="M546" s="118">
        <v>41586</v>
      </c>
      <c r="N546" s="118">
        <v>41621</v>
      </c>
      <c r="O546" s="135">
        <v>41631</v>
      </c>
      <c r="P546" s="118">
        <v>41729</v>
      </c>
      <c r="Q546" s="121" t="s">
        <v>54</v>
      </c>
      <c r="R546" s="121" t="s">
        <v>54</v>
      </c>
      <c r="S546" s="136" t="s">
        <v>56</v>
      </c>
      <c r="T546" s="114">
        <v>8</v>
      </c>
      <c r="U546" s="122" t="s">
        <v>78</v>
      </c>
      <c r="V546" s="123">
        <v>1</v>
      </c>
      <c r="W546" s="123">
        <v>1</v>
      </c>
      <c r="X546" s="122" t="s">
        <v>56</v>
      </c>
      <c r="Y546" s="114"/>
      <c r="Z546" s="124" t="s">
        <v>57</v>
      </c>
      <c r="AA546" s="124" t="s">
        <v>57</v>
      </c>
      <c r="AB546" s="122" t="s">
        <v>56</v>
      </c>
      <c r="AC546" s="122">
        <v>187</v>
      </c>
      <c r="AD546" s="126" t="s">
        <v>72</v>
      </c>
      <c r="AE546" s="126" t="s">
        <v>1865</v>
      </c>
      <c r="AF546" s="126" t="s">
        <v>1220</v>
      </c>
      <c r="AG546" s="126" t="s">
        <v>54</v>
      </c>
      <c r="AH546" s="126"/>
      <c r="AI546" s="126"/>
      <c r="AJ546" s="127">
        <v>31</v>
      </c>
      <c r="AK546" s="128">
        <v>41</v>
      </c>
      <c r="AL546" s="132">
        <v>0</v>
      </c>
      <c r="AM546" s="124" t="s">
        <v>1287</v>
      </c>
      <c r="AN546" s="124"/>
      <c r="AO546" s="18">
        <f t="shared" si="69"/>
        <v>4</v>
      </c>
      <c r="AP546" s="251">
        <f t="shared" ca="1" si="64"/>
        <v>54</v>
      </c>
      <c r="AQ546" s="18" t="str">
        <f t="shared" ca="1" si="65"/>
        <v>Y</v>
      </c>
      <c r="AR546" s="18" t="str">
        <f t="shared" si="68"/>
        <v>N</v>
      </c>
      <c r="AS546" s="18"/>
      <c r="AT546" s="252" t="s">
        <v>1220</v>
      </c>
      <c r="AU546" s="18" t="s">
        <v>100</v>
      </c>
      <c r="AV546" s="252" t="s">
        <v>215</v>
      </c>
      <c r="AW546" s="18">
        <f t="shared" si="66"/>
        <v>0</v>
      </c>
      <c r="AX546" s="253">
        <f t="shared" si="67"/>
        <v>72</v>
      </c>
      <c r="AY546" s="258">
        <v>0</v>
      </c>
      <c r="AZ546" s="257">
        <v>0</v>
      </c>
    </row>
    <row r="547" spans="1:52" x14ac:dyDescent="0.25">
      <c r="A547" s="114">
        <v>2014</v>
      </c>
      <c r="B547" s="114">
        <v>2</v>
      </c>
      <c r="C547" s="114" t="s">
        <v>1239</v>
      </c>
      <c r="D547" s="130" t="s">
        <v>1445</v>
      </c>
      <c r="E547" s="138" t="s">
        <v>1446</v>
      </c>
      <c r="F547" s="115" t="s">
        <v>69</v>
      </c>
      <c r="G547" s="117" t="s">
        <v>1007</v>
      </c>
      <c r="H547" s="118">
        <v>41393</v>
      </c>
      <c r="I547" s="118">
        <v>41506</v>
      </c>
      <c r="J547" s="119">
        <v>41533</v>
      </c>
      <c r="K547" s="119">
        <v>41544</v>
      </c>
      <c r="L547" s="120">
        <v>41596</v>
      </c>
      <c r="M547" s="118">
        <v>41617</v>
      </c>
      <c r="N547" s="118">
        <v>41652</v>
      </c>
      <c r="O547" s="135">
        <v>41663</v>
      </c>
      <c r="P547" s="118">
        <v>41820</v>
      </c>
      <c r="Q547" s="121" t="s">
        <v>54</v>
      </c>
      <c r="R547" s="121" t="s">
        <v>54</v>
      </c>
      <c r="S547" s="136" t="s">
        <v>56</v>
      </c>
      <c r="T547" s="114">
        <v>7</v>
      </c>
      <c r="U547" s="122" t="s">
        <v>55</v>
      </c>
      <c r="V547" s="123">
        <v>1</v>
      </c>
      <c r="W547" s="123">
        <v>1</v>
      </c>
      <c r="X547" s="122" t="s">
        <v>56</v>
      </c>
      <c r="Y547" s="114"/>
      <c r="Z547" s="124" t="s">
        <v>57</v>
      </c>
      <c r="AA547" s="124" t="s">
        <v>54</v>
      </c>
      <c r="AB547" s="122" t="s">
        <v>56</v>
      </c>
      <c r="AC547" s="122" t="s">
        <v>1447</v>
      </c>
      <c r="AD547" s="126" t="s">
        <v>72</v>
      </c>
      <c r="AE547" s="126" t="s">
        <v>1865</v>
      </c>
      <c r="AF547" s="126" t="s">
        <v>1220</v>
      </c>
      <c r="AG547" s="126" t="s">
        <v>54</v>
      </c>
      <c r="AH547" s="126" t="s">
        <v>59</v>
      </c>
      <c r="AI547" s="126" t="s">
        <v>80</v>
      </c>
      <c r="AJ547" s="127">
        <v>0</v>
      </c>
      <c r="AK547" s="128">
        <v>5</v>
      </c>
      <c r="AL547" s="132">
        <v>0</v>
      </c>
      <c r="AM547" s="124" t="s">
        <v>171</v>
      </c>
      <c r="AN547" s="124"/>
      <c r="AO547" s="18">
        <f t="shared" si="69"/>
        <v>7</v>
      </c>
      <c r="AP547" s="251">
        <f t="shared" ca="1" si="64"/>
        <v>51</v>
      </c>
      <c r="AQ547" s="18" t="str">
        <f t="shared" ca="1" si="65"/>
        <v>Y</v>
      </c>
      <c r="AR547" s="18" t="str">
        <f t="shared" si="68"/>
        <v>Y</v>
      </c>
      <c r="AS547" s="18"/>
      <c r="AT547" s="252" t="s">
        <v>1220</v>
      </c>
      <c r="AU547" s="18" t="s">
        <v>54</v>
      </c>
      <c r="AV547" s="252" t="s">
        <v>73</v>
      </c>
      <c r="AW547" s="18" t="str">
        <f t="shared" si="66"/>
        <v>MS+</v>
      </c>
      <c r="AX547" s="253">
        <f t="shared" si="67"/>
        <v>5</v>
      </c>
      <c r="AY547" s="258">
        <v>0.14000000000000001</v>
      </c>
      <c r="AZ547" s="257">
        <v>0.7</v>
      </c>
    </row>
    <row r="548" spans="1:52" x14ac:dyDescent="0.25">
      <c r="A548" s="114">
        <v>2014</v>
      </c>
      <c r="B548" s="114">
        <v>2</v>
      </c>
      <c r="C548" s="114" t="s">
        <v>1239</v>
      </c>
      <c r="D548" s="115" t="s">
        <v>1448</v>
      </c>
      <c r="E548" s="116" t="s">
        <v>1449</v>
      </c>
      <c r="F548" s="115" t="s">
        <v>69</v>
      </c>
      <c r="G548" s="117" t="s">
        <v>70</v>
      </c>
      <c r="H548" s="118">
        <v>41382</v>
      </c>
      <c r="I548" s="118">
        <v>41533</v>
      </c>
      <c r="J548" s="119">
        <v>41542</v>
      </c>
      <c r="K548" s="119">
        <v>41550</v>
      </c>
      <c r="L548" s="120">
        <v>41597</v>
      </c>
      <c r="M548" s="118">
        <v>41598</v>
      </c>
      <c r="N548" s="118">
        <v>41621</v>
      </c>
      <c r="O548" s="118">
        <v>41627</v>
      </c>
      <c r="P548" s="118">
        <v>41759</v>
      </c>
      <c r="Q548" s="121" t="s">
        <v>54</v>
      </c>
      <c r="R548" s="121" t="s">
        <v>54</v>
      </c>
      <c r="S548" s="136" t="s">
        <v>56</v>
      </c>
      <c r="T548" s="114">
        <v>10</v>
      </c>
      <c r="U548" s="122" t="s">
        <v>66</v>
      </c>
      <c r="V548" s="123">
        <v>1</v>
      </c>
      <c r="W548" s="123">
        <v>1</v>
      </c>
      <c r="X548" s="122" t="s">
        <v>56</v>
      </c>
      <c r="Y548" s="114"/>
      <c r="Z548" s="124" t="s">
        <v>57</v>
      </c>
      <c r="AA548" s="124" t="s">
        <v>57</v>
      </c>
      <c r="AB548" s="122" t="s">
        <v>56</v>
      </c>
      <c r="AC548" s="122" t="s">
        <v>1321</v>
      </c>
      <c r="AD548" s="126" t="s">
        <v>106</v>
      </c>
      <c r="AE548" s="126" t="s">
        <v>1865</v>
      </c>
      <c r="AF548" s="126" t="s">
        <v>1220</v>
      </c>
      <c r="AG548" s="126" t="s">
        <v>54</v>
      </c>
      <c r="AH548" s="126" t="s">
        <v>59</v>
      </c>
      <c r="AI548" s="126" t="s">
        <v>60</v>
      </c>
      <c r="AJ548" s="127">
        <v>400</v>
      </c>
      <c r="AK548" s="128">
        <v>0</v>
      </c>
      <c r="AL548" s="132">
        <v>0</v>
      </c>
      <c r="AM548" s="124" t="s">
        <v>171</v>
      </c>
      <c r="AN548" s="124"/>
      <c r="AO548" s="18">
        <f t="shared" si="69"/>
        <v>5</v>
      </c>
      <c r="AP548" s="251">
        <f t="shared" ca="1" si="64"/>
        <v>53</v>
      </c>
      <c r="AQ548" s="18" t="str">
        <f t="shared" ca="1" si="65"/>
        <v>Y</v>
      </c>
      <c r="AR548" s="18" t="str">
        <f t="shared" si="68"/>
        <v>Y</v>
      </c>
      <c r="AS548" s="18"/>
      <c r="AT548" s="252" t="s">
        <v>1220</v>
      </c>
      <c r="AU548" s="18" t="s">
        <v>54</v>
      </c>
      <c r="AV548" s="252" t="s">
        <v>61</v>
      </c>
      <c r="AW548" s="18">
        <f t="shared" si="66"/>
        <v>0</v>
      </c>
      <c r="AX548" s="253">
        <f t="shared" si="67"/>
        <v>400</v>
      </c>
      <c r="AY548" s="258">
        <v>0</v>
      </c>
      <c r="AZ548" s="257">
        <v>0</v>
      </c>
    </row>
    <row r="549" spans="1:52" x14ac:dyDescent="0.25">
      <c r="A549" s="114">
        <v>2014</v>
      </c>
      <c r="B549" s="114">
        <v>2</v>
      </c>
      <c r="C549" s="114" t="s">
        <v>1239</v>
      </c>
      <c r="D549" s="115" t="s">
        <v>1450</v>
      </c>
      <c r="E549" s="116" t="s">
        <v>1451</v>
      </c>
      <c r="F549" s="115" t="s">
        <v>69</v>
      </c>
      <c r="G549" s="117" t="s">
        <v>70</v>
      </c>
      <c r="H549" s="118">
        <v>41382</v>
      </c>
      <c r="I549" s="118">
        <v>41533</v>
      </c>
      <c r="J549" s="119">
        <v>41564</v>
      </c>
      <c r="K549" s="119">
        <v>41565</v>
      </c>
      <c r="L549" s="120">
        <v>41597</v>
      </c>
      <c r="M549" s="118">
        <v>41598</v>
      </c>
      <c r="N549" s="118">
        <v>41621</v>
      </c>
      <c r="O549" s="118">
        <v>41627</v>
      </c>
      <c r="P549" s="118">
        <v>41759</v>
      </c>
      <c r="Q549" s="121" t="s">
        <v>54</v>
      </c>
      <c r="R549" s="121" t="s">
        <v>54</v>
      </c>
      <c r="S549" s="136" t="s">
        <v>56</v>
      </c>
      <c r="T549" s="114">
        <v>9</v>
      </c>
      <c r="U549" s="122" t="s">
        <v>66</v>
      </c>
      <c r="V549" s="123">
        <v>1</v>
      </c>
      <c r="W549" s="123">
        <v>1</v>
      </c>
      <c r="X549" s="122" t="s">
        <v>56</v>
      </c>
      <c r="Y549" s="114"/>
      <c r="Z549" s="124" t="s">
        <v>57</v>
      </c>
      <c r="AA549" s="124" t="s">
        <v>57</v>
      </c>
      <c r="AB549" s="122" t="s">
        <v>56</v>
      </c>
      <c r="AC549" s="122" t="s">
        <v>1324</v>
      </c>
      <c r="AD549" s="126" t="s">
        <v>149</v>
      </c>
      <c r="AE549" s="126" t="s">
        <v>1865</v>
      </c>
      <c r="AF549" s="126" t="s">
        <v>1220</v>
      </c>
      <c r="AG549" s="126" t="s">
        <v>54</v>
      </c>
      <c r="AH549" s="126" t="s">
        <v>80</v>
      </c>
      <c r="AI549" s="126" t="s">
        <v>60</v>
      </c>
      <c r="AJ549" s="127">
        <v>300</v>
      </c>
      <c r="AK549" s="128">
        <v>0</v>
      </c>
      <c r="AL549" s="132">
        <v>0</v>
      </c>
      <c r="AM549" s="124" t="s">
        <v>171</v>
      </c>
      <c r="AN549" s="124"/>
      <c r="AO549" s="18">
        <f t="shared" si="69"/>
        <v>5</v>
      </c>
      <c r="AP549" s="251">
        <f t="shared" ca="1" si="64"/>
        <v>53</v>
      </c>
      <c r="AQ549" s="18" t="str">
        <f t="shared" ca="1" si="65"/>
        <v>Y</v>
      </c>
      <c r="AR549" s="18" t="str">
        <f t="shared" ref="AR549:AR580" si="70">IF(AH549="","N","Y")</f>
        <v>Y</v>
      </c>
      <c r="AS549" s="18"/>
      <c r="AT549" s="252" t="s">
        <v>1220</v>
      </c>
      <c r="AU549" s="18" t="s">
        <v>54</v>
      </c>
      <c r="AV549" s="252" t="s">
        <v>61</v>
      </c>
      <c r="AW549" s="18">
        <f t="shared" si="66"/>
        <v>0</v>
      </c>
      <c r="AX549" s="253">
        <f t="shared" si="67"/>
        <v>300</v>
      </c>
      <c r="AY549" s="258">
        <v>0</v>
      </c>
      <c r="AZ549" s="257">
        <v>0</v>
      </c>
    </row>
    <row r="550" spans="1:52" x14ac:dyDescent="0.25">
      <c r="A550" s="114">
        <v>2014</v>
      </c>
      <c r="B550" s="114">
        <v>2</v>
      </c>
      <c r="C550" s="114" t="s">
        <v>1239</v>
      </c>
      <c r="D550" s="130" t="s">
        <v>1452</v>
      </c>
      <c r="E550" s="116" t="s">
        <v>1453</v>
      </c>
      <c r="F550" s="115" t="s">
        <v>64</v>
      </c>
      <c r="G550" s="117" t="s">
        <v>115</v>
      </c>
      <c r="H550" s="118">
        <v>41540</v>
      </c>
      <c r="I550" s="118">
        <v>41555</v>
      </c>
      <c r="J550" s="119">
        <v>41565</v>
      </c>
      <c r="K550" s="119">
        <v>41569</v>
      </c>
      <c r="L550" s="120">
        <v>41599</v>
      </c>
      <c r="M550" s="118">
        <v>41611</v>
      </c>
      <c r="N550" s="118">
        <v>41614</v>
      </c>
      <c r="O550" s="118">
        <v>41619</v>
      </c>
      <c r="P550" s="118">
        <v>42400</v>
      </c>
      <c r="Q550" s="121" t="s">
        <v>54</v>
      </c>
      <c r="R550" s="121" t="s">
        <v>54</v>
      </c>
      <c r="S550" s="136" t="s">
        <v>56</v>
      </c>
      <c r="T550" s="114">
        <v>11</v>
      </c>
      <c r="U550" s="122" t="s">
        <v>66</v>
      </c>
      <c r="V550" s="123">
        <v>1</v>
      </c>
      <c r="W550" s="123">
        <v>1</v>
      </c>
      <c r="X550" s="122" t="s">
        <v>56</v>
      </c>
      <c r="Y550" s="114" t="s">
        <v>213</v>
      </c>
      <c r="Z550" s="124" t="s">
        <v>57</v>
      </c>
      <c r="AA550" s="124" t="s">
        <v>57</v>
      </c>
      <c r="AB550" s="122" t="s">
        <v>56</v>
      </c>
      <c r="AC550" s="122"/>
      <c r="AD550" s="126" t="s">
        <v>57</v>
      </c>
      <c r="AE550" s="126" t="s">
        <v>1865</v>
      </c>
      <c r="AF550" s="126" t="s">
        <v>668</v>
      </c>
      <c r="AG550" s="126" t="s">
        <v>54</v>
      </c>
      <c r="AH550" s="126" t="s">
        <v>60</v>
      </c>
      <c r="AI550" s="126" t="s">
        <v>60</v>
      </c>
      <c r="AJ550" s="127">
        <v>500</v>
      </c>
      <c r="AK550" s="128">
        <v>0</v>
      </c>
      <c r="AL550" s="132">
        <v>0</v>
      </c>
      <c r="AM550" s="124" t="s">
        <v>1246</v>
      </c>
      <c r="AN550" s="124"/>
      <c r="AO550" s="18">
        <f t="shared" si="69"/>
        <v>26</v>
      </c>
      <c r="AP550" s="251">
        <f t="shared" ca="1" si="64"/>
        <v>32</v>
      </c>
      <c r="AQ550" s="18" t="str">
        <f t="shared" ca="1" si="65"/>
        <v>Y</v>
      </c>
      <c r="AR550" s="18" t="str">
        <f t="shared" si="70"/>
        <v>Y</v>
      </c>
      <c r="AS550" s="18"/>
      <c r="AT550" s="252" t="s">
        <v>588</v>
      </c>
      <c r="AU550" s="18" t="s">
        <v>54</v>
      </c>
      <c r="AV550" s="252" t="s">
        <v>61</v>
      </c>
      <c r="AW550" s="18">
        <f t="shared" si="66"/>
        <v>0</v>
      </c>
      <c r="AX550" s="253">
        <f t="shared" si="67"/>
        <v>500</v>
      </c>
      <c r="AY550" s="258">
        <v>0.27500000000000002</v>
      </c>
      <c r="AZ550" s="257">
        <v>137.5</v>
      </c>
    </row>
    <row r="551" spans="1:52" x14ac:dyDescent="0.25">
      <c r="A551" s="114">
        <v>2014</v>
      </c>
      <c r="B551" s="114">
        <v>2</v>
      </c>
      <c r="C551" s="114" t="s">
        <v>1239</v>
      </c>
      <c r="D551" s="130" t="s">
        <v>1454</v>
      </c>
      <c r="E551" s="116" t="s">
        <v>1455</v>
      </c>
      <c r="F551" s="115" t="s">
        <v>69</v>
      </c>
      <c r="G551" s="117" t="s">
        <v>1456</v>
      </c>
      <c r="H551" s="118">
        <v>41383</v>
      </c>
      <c r="I551" s="118">
        <v>41534</v>
      </c>
      <c r="J551" s="119">
        <v>41547</v>
      </c>
      <c r="K551" s="119">
        <v>41557</v>
      </c>
      <c r="L551" s="120">
        <v>41600</v>
      </c>
      <c r="M551" s="118">
        <v>41646</v>
      </c>
      <c r="N551" s="118">
        <v>41670</v>
      </c>
      <c r="O551" s="118">
        <v>41736</v>
      </c>
      <c r="P551" s="118">
        <v>41820</v>
      </c>
      <c r="Q551" s="121" t="s">
        <v>54</v>
      </c>
      <c r="R551" s="121" t="s">
        <v>54</v>
      </c>
      <c r="S551" s="136" t="s">
        <v>56</v>
      </c>
      <c r="T551" s="114">
        <v>5</v>
      </c>
      <c r="U551" s="122" t="s">
        <v>55</v>
      </c>
      <c r="V551" s="123">
        <v>1</v>
      </c>
      <c r="W551" s="123">
        <v>1</v>
      </c>
      <c r="X551" s="122" t="s">
        <v>56</v>
      </c>
      <c r="Y551" s="114"/>
      <c r="Z551" s="124" t="s">
        <v>54</v>
      </c>
      <c r="AA551" s="124" t="s">
        <v>54</v>
      </c>
      <c r="AB551" s="122" t="s">
        <v>56</v>
      </c>
      <c r="AC551" s="129" t="s">
        <v>1457</v>
      </c>
      <c r="AD551" s="126" t="s">
        <v>72</v>
      </c>
      <c r="AE551" s="126" t="s">
        <v>1865</v>
      </c>
      <c r="AF551" s="126" t="s">
        <v>1220</v>
      </c>
      <c r="AG551" s="126" t="s">
        <v>54</v>
      </c>
      <c r="AH551" s="126" t="s">
        <v>60</v>
      </c>
      <c r="AI551" s="126" t="s">
        <v>60</v>
      </c>
      <c r="AJ551" s="127">
        <v>0</v>
      </c>
      <c r="AK551" s="128">
        <v>3</v>
      </c>
      <c r="AL551" s="132">
        <v>0</v>
      </c>
      <c r="AM551" s="124" t="s">
        <v>171</v>
      </c>
      <c r="AN551" s="124"/>
      <c r="AO551" s="18">
        <f t="shared" si="69"/>
        <v>7</v>
      </c>
      <c r="AP551" s="251">
        <f t="shared" ca="1" si="64"/>
        <v>51</v>
      </c>
      <c r="AQ551" s="18" t="str">
        <f t="shared" ca="1" si="65"/>
        <v>Y</v>
      </c>
      <c r="AR551" s="18" t="str">
        <f t="shared" si="70"/>
        <v>Y</v>
      </c>
      <c r="AS551" s="18"/>
      <c r="AT551" s="252" t="s">
        <v>1220</v>
      </c>
      <c r="AU551" s="18" t="s">
        <v>54</v>
      </c>
      <c r="AV551" s="252" t="s">
        <v>61</v>
      </c>
      <c r="AW551" s="18">
        <f t="shared" si="66"/>
        <v>0</v>
      </c>
      <c r="AX551" s="253">
        <f t="shared" si="67"/>
        <v>3</v>
      </c>
      <c r="AY551" s="258">
        <v>0</v>
      </c>
      <c r="AZ551" s="257">
        <v>0</v>
      </c>
    </row>
    <row r="552" spans="1:52" x14ac:dyDescent="0.25">
      <c r="A552" s="114">
        <v>2014</v>
      </c>
      <c r="B552" s="114">
        <v>2</v>
      </c>
      <c r="C552" s="114" t="s">
        <v>1239</v>
      </c>
      <c r="D552" s="130" t="s">
        <v>1458</v>
      </c>
      <c r="E552" s="116" t="s">
        <v>1459</v>
      </c>
      <c r="F552" s="115" t="s">
        <v>52</v>
      </c>
      <c r="G552" s="117" t="s">
        <v>311</v>
      </c>
      <c r="H552" s="118">
        <v>41520</v>
      </c>
      <c r="I552" s="118">
        <v>41543</v>
      </c>
      <c r="J552" s="119">
        <v>41556</v>
      </c>
      <c r="K552" s="119">
        <v>41570</v>
      </c>
      <c r="L552" s="120">
        <v>41605</v>
      </c>
      <c r="M552" s="118">
        <v>41610</v>
      </c>
      <c r="N552" s="118">
        <v>41624</v>
      </c>
      <c r="O552" s="118">
        <v>41627</v>
      </c>
      <c r="P552" s="118">
        <v>42004</v>
      </c>
      <c r="Q552" s="121" t="s">
        <v>54</v>
      </c>
      <c r="R552" s="121" t="s">
        <v>54</v>
      </c>
      <c r="S552" s="136" t="s">
        <v>56</v>
      </c>
      <c r="T552" s="114">
        <v>7</v>
      </c>
      <c r="U552" s="122" t="s">
        <v>55</v>
      </c>
      <c r="V552" s="123">
        <v>1</v>
      </c>
      <c r="W552" s="123">
        <v>1</v>
      </c>
      <c r="X552" s="122" t="s">
        <v>56</v>
      </c>
      <c r="Y552" s="114"/>
      <c r="Z552" s="124" t="s">
        <v>54</v>
      </c>
      <c r="AA552" s="124" t="s">
        <v>57</v>
      </c>
      <c r="AB552" s="122" t="s">
        <v>56</v>
      </c>
      <c r="AC552" s="122" t="s">
        <v>1305</v>
      </c>
      <c r="AD552" s="126" t="s">
        <v>106</v>
      </c>
      <c r="AE552" s="126" t="s">
        <v>1865</v>
      </c>
      <c r="AF552" s="126" t="s">
        <v>588</v>
      </c>
      <c r="AG552" s="126" t="s">
        <v>54</v>
      </c>
      <c r="AH552" s="126"/>
      <c r="AI552" s="126"/>
      <c r="AJ552" s="127">
        <v>0</v>
      </c>
      <c r="AK552" s="128">
        <v>26</v>
      </c>
      <c r="AL552" s="132">
        <v>0</v>
      </c>
      <c r="AM552" s="124" t="s">
        <v>171</v>
      </c>
      <c r="AN552" s="124"/>
      <c r="AO552" s="18">
        <f t="shared" si="69"/>
        <v>13</v>
      </c>
      <c r="AP552" s="251">
        <f t="shared" ca="1" si="64"/>
        <v>45</v>
      </c>
      <c r="AQ552" s="18" t="str">
        <f t="shared" ca="1" si="65"/>
        <v>Y</v>
      </c>
      <c r="AR552" s="18" t="str">
        <f t="shared" si="70"/>
        <v>N</v>
      </c>
      <c r="AS552" s="18"/>
      <c r="AT552" s="252" t="s">
        <v>588</v>
      </c>
      <c r="AU552" s="18" t="s">
        <v>100</v>
      </c>
      <c r="AV552" s="252" t="s">
        <v>215</v>
      </c>
      <c r="AW552" s="18">
        <f t="shared" si="66"/>
        <v>0</v>
      </c>
      <c r="AX552" s="253">
        <f t="shared" si="67"/>
        <v>26</v>
      </c>
      <c r="AY552" s="258">
        <v>0</v>
      </c>
      <c r="AZ552" s="257">
        <v>0</v>
      </c>
    </row>
    <row r="553" spans="1:52" x14ac:dyDescent="0.25">
      <c r="A553" s="114">
        <v>2014</v>
      </c>
      <c r="B553" s="114">
        <v>2</v>
      </c>
      <c r="C553" s="114" t="s">
        <v>1239</v>
      </c>
      <c r="D553" s="130" t="s">
        <v>1460</v>
      </c>
      <c r="E553" s="116" t="s">
        <v>1461</v>
      </c>
      <c r="F553" s="115" t="s">
        <v>52</v>
      </c>
      <c r="G553" s="117" t="s">
        <v>104</v>
      </c>
      <c r="H553" s="118">
        <v>41520</v>
      </c>
      <c r="I553" s="118">
        <v>41572</v>
      </c>
      <c r="J553" s="119">
        <v>41577</v>
      </c>
      <c r="K553" s="119">
        <v>41578</v>
      </c>
      <c r="L553" s="120">
        <v>41613</v>
      </c>
      <c r="M553" s="118">
        <v>41617</v>
      </c>
      <c r="N553" s="118">
        <v>41628</v>
      </c>
      <c r="O553" s="118">
        <v>41641</v>
      </c>
      <c r="P553" s="118">
        <v>41820</v>
      </c>
      <c r="Q553" s="121" t="s">
        <v>54</v>
      </c>
      <c r="R553" s="121" t="s">
        <v>54</v>
      </c>
      <c r="S553" s="136" t="s">
        <v>56</v>
      </c>
      <c r="T553" s="114">
        <v>9</v>
      </c>
      <c r="U553" s="122" t="s">
        <v>55</v>
      </c>
      <c r="V553" s="123">
        <v>1</v>
      </c>
      <c r="W553" s="123">
        <v>1</v>
      </c>
      <c r="X553" s="122" t="s">
        <v>56</v>
      </c>
      <c r="Y553" s="114"/>
      <c r="Z553" s="124" t="s">
        <v>57</v>
      </c>
      <c r="AA553" s="124" t="s">
        <v>57</v>
      </c>
      <c r="AB553" s="122" t="s">
        <v>56</v>
      </c>
      <c r="AC553" s="122" t="s">
        <v>1267</v>
      </c>
      <c r="AD553" s="126" t="s">
        <v>106</v>
      </c>
      <c r="AE553" s="126" t="s">
        <v>1865</v>
      </c>
      <c r="AF553" s="126" t="s">
        <v>1220</v>
      </c>
      <c r="AG553" s="126" t="s">
        <v>54</v>
      </c>
      <c r="AH553" s="126" t="s">
        <v>60</v>
      </c>
      <c r="AI553" s="126"/>
      <c r="AJ553" s="127">
        <v>0</v>
      </c>
      <c r="AK553" s="128">
        <v>100</v>
      </c>
      <c r="AL553" s="132">
        <v>0</v>
      </c>
      <c r="AM553" s="124" t="s">
        <v>1287</v>
      </c>
      <c r="AN553" s="124"/>
      <c r="AO553" s="18">
        <f t="shared" si="69"/>
        <v>6</v>
      </c>
      <c r="AP553" s="251">
        <f t="shared" ca="1" si="64"/>
        <v>51</v>
      </c>
      <c r="AQ553" s="18" t="str">
        <f t="shared" ca="1" si="65"/>
        <v>Y</v>
      </c>
      <c r="AR553" s="18" t="str">
        <f t="shared" si="70"/>
        <v>Y</v>
      </c>
      <c r="AS553" s="185"/>
      <c r="AT553" s="252" t="s">
        <v>1220</v>
      </c>
      <c r="AU553" s="18" t="s">
        <v>100</v>
      </c>
      <c r="AV553" s="252" t="s">
        <v>215</v>
      </c>
      <c r="AW553" s="18">
        <f t="shared" si="66"/>
        <v>0</v>
      </c>
      <c r="AX553" s="253">
        <f t="shared" si="67"/>
        <v>100</v>
      </c>
      <c r="AY553" s="258">
        <v>0</v>
      </c>
      <c r="AZ553" s="257">
        <v>0</v>
      </c>
    </row>
    <row r="554" spans="1:52" x14ac:dyDescent="0.25">
      <c r="A554" s="114">
        <v>2014</v>
      </c>
      <c r="B554" s="114">
        <v>2</v>
      </c>
      <c r="C554" s="114" t="s">
        <v>1239</v>
      </c>
      <c r="D554" s="130" t="s">
        <v>1462</v>
      </c>
      <c r="E554" s="116" t="s">
        <v>1463</v>
      </c>
      <c r="F554" s="115" t="s">
        <v>64</v>
      </c>
      <c r="G554" s="117" t="s">
        <v>115</v>
      </c>
      <c r="H554" s="118">
        <v>41551</v>
      </c>
      <c r="I554" s="118">
        <v>41563</v>
      </c>
      <c r="J554" s="119">
        <v>41565</v>
      </c>
      <c r="K554" s="119">
        <v>41577</v>
      </c>
      <c r="L554" s="120">
        <v>41613</v>
      </c>
      <c r="M554" s="118">
        <v>41618</v>
      </c>
      <c r="N554" s="118">
        <v>41620</v>
      </c>
      <c r="O554" s="118">
        <v>41792</v>
      </c>
      <c r="P554" s="140">
        <v>42216</v>
      </c>
      <c r="Q554" s="121" t="s">
        <v>54</v>
      </c>
      <c r="R554" s="121" t="s">
        <v>54</v>
      </c>
      <c r="S554" s="136" t="s">
        <v>56</v>
      </c>
      <c r="T554" s="114">
        <f>6+6</f>
        <v>12</v>
      </c>
      <c r="U554" s="122" t="s">
        <v>66</v>
      </c>
      <c r="V554" s="123">
        <v>2</v>
      </c>
      <c r="W554" s="123">
        <v>3</v>
      </c>
      <c r="X554" s="122" t="s">
        <v>56</v>
      </c>
      <c r="Y554" s="114" t="s">
        <v>213</v>
      </c>
      <c r="Z554" s="124" t="s">
        <v>57</v>
      </c>
      <c r="AA554" s="124" t="s">
        <v>57</v>
      </c>
      <c r="AB554" s="122" t="s">
        <v>56</v>
      </c>
      <c r="AC554" s="122"/>
      <c r="AD554" s="126" t="s">
        <v>57</v>
      </c>
      <c r="AE554" s="126" t="s">
        <v>1865</v>
      </c>
      <c r="AF554" s="126" t="s">
        <v>668</v>
      </c>
      <c r="AG554" s="126" t="s">
        <v>54</v>
      </c>
      <c r="AH554" s="126" t="s">
        <v>80</v>
      </c>
      <c r="AI554" s="133" t="s">
        <v>80</v>
      </c>
      <c r="AJ554" s="127">
        <v>250</v>
      </c>
      <c r="AK554" s="128">
        <v>0</v>
      </c>
      <c r="AL554" s="132">
        <v>0</v>
      </c>
      <c r="AM554" s="124" t="s">
        <v>1287</v>
      </c>
      <c r="AN554" s="124"/>
      <c r="AO554" s="18">
        <f t="shared" si="69"/>
        <v>19</v>
      </c>
      <c r="AP554" s="251">
        <f t="shared" ca="1" si="64"/>
        <v>38</v>
      </c>
      <c r="AQ554" s="18" t="str">
        <f t="shared" ca="1" si="65"/>
        <v>Y</v>
      </c>
      <c r="AR554" s="18" t="str">
        <f t="shared" si="70"/>
        <v>Y</v>
      </c>
      <c r="AS554" s="18"/>
      <c r="AT554" s="252" t="s">
        <v>588</v>
      </c>
      <c r="AU554" s="18" t="s">
        <v>54</v>
      </c>
      <c r="AV554" s="252" t="s">
        <v>73</v>
      </c>
      <c r="AW554" s="18" t="str">
        <f t="shared" si="66"/>
        <v>MS+</v>
      </c>
      <c r="AX554" s="253">
        <f t="shared" si="67"/>
        <v>250</v>
      </c>
      <c r="AY554" s="258">
        <v>0</v>
      </c>
      <c r="AZ554" s="257">
        <v>0</v>
      </c>
    </row>
    <row r="555" spans="1:52" x14ac:dyDescent="0.25">
      <c r="A555" s="114">
        <v>2014</v>
      </c>
      <c r="B555" s="114">
        <v>2</v>
      </c>
      <c r="C555" s="114" t="s">
        <v>1239</v>
      </c>
      <c r="D555" s="130" t="s">
        <v>1464</v>
      </c>
      <c r="E555" s="116" t="s">
        <v>1465</v>
      </c>
      <c r="F555" s="115" t="s">
        <v>52</v>
      </c>
      <c r="G555" s="117" t="s">
        <v>539</v>
      </c>
      <c r="H555" s="118">
        <v>41290</v>
      </c>
      <c r="I555" s="118">
        <v>41523</v>
      </c>
      <c r="J555" s="119">
        <v>41551</v>
      </c>
      <c r="K555" s="119">
        <v>41558</v>
      </c>
      <c r="L555" s="120">
        <v>41613</v>
      </c>
      <c r="M555" s="118">
        <v>41653</v>
      </c>
      <c r="N555" s="140">
        <v>41957</v>
      </c>
      <c r="O555" s="140">
        <v>41975</v>
      </c>
      <c r="P555" s="140">
        <v>41973</v>
      </c>
      <c r="Q555" s="121" t="s">
        <v>54</v>
      </c>
      <c r="R555" s="121" t="s">
        <v>54</v>
      </c>
      <c r="S555" s="136" t="s">
        <v>56</v>
      </c>
      <c r="T555" s="114">
        <v>8</v>
      </c>
      <c r="U555" s="122" t="s">
        <v>55</v>
      </c>
      <c r="V555" s="123">
        <v>1</v>
      </c>
      <c r="W555" s="131">
        <v>1</v>
      </c>
      <c r="X555" s="122" t="s">
        <v>56</v>
      </c>
      <c r="Y555" s="114"/>
      <c r="Z555" s="124" t="s">
        <v>54</v>
      </c>
      <c r="AA555" s="124" t="s">
        <v>57</v>
      </c>
      <c r="AB555" s="122" t="s">
        <v>56</v>
      </c>
      <c r="AC555" s="122">
        <v>196</v>
      </c>
      <c r="AD555" s="126" t="s">
        <v>72</v>
      </c>
      <c r="AE555" s="126" t="s">
        <v>1865</v>
      </c>
      <c r="AF555" s="126" t="s">
        <v>588</v>
      </c>
      <c r="AG555" s="114" t="s">
        <v>54</v>
      </c>
      <c r="AH555" s="126" t="s">
        <v>193</v>
      </c>
      <c r="AI555" s="126" t="s">
        <v>193</v>
      </c>
      <c r="AJ555" s="127">
        <v>0</v>
      </c>
      <c r="AK555" s="128">
        <v>14</v>
      </c>
      <c r="AL555" s="132">
        <v>0</v>
      </c>
      <c r="AM555" s="124" t="s">
        <v>171</v>
      </c>
      <c r="AN555" s="124"/>
      <c r="AO555" s="18">
        <f t="shared" si="69"/>
        <v>11</v>
      </c>
      <c r="AP555" s="251">
        <f t="shared" ca="1" si="64"/>
        <v>46</v>
      </c>
      <c r="AQ555" s="18" t="str">
        <f t="shared" ca="1" si="65"/>
        <v>Y</v>
      </c>
      <c r="AR555" s="18" t="str">
        <f t="shared" si="70"/>
        <v>Y</v>
      </c>
      <c r="AS555" s="18"/>
      <c r="AT555" s="252" t="s">
        <v>588</v>
      </c>
      <c r="AU555" s="18" t="s">
        <v>54</v>
      </c>
      <c r="AV555" s="252" t="s">
        <v>61</v>
      </c>
      <c r="AW555" s="18">
        <f t="shared" si="66"/>
        <v>0</v>
      </c>
      <c r="AX555" s="253">
        <f t="shared" si="67"/>
        <v>14</v>
      </c>
      <c r="AY555" s="258">
        <v>0</v>
      </c>
      <c r="AZ555" s="257">
        <v>0</v>
      </c>
    </row>
    <row r="556" spans="1:52" x14ac:dyDescent="0.25">
      <c r="A556" s="114">
        <v>2014</v>
      </c>
      <c r="B556" s="114">
        <v>2</v>
      </c>
      <c r="C556" s="114" t="s">
        <v>1239</v>
      </c>
      <c r="D556" s="130" t="s">
        <v>1466</v>
      </c>
      <c r="E556" s="138" t="s">
        <v>1467</v>
      </c>
      <c r="F556" s="115" t="s">
        <v>69</v>
      </c>
      <c r="G556" s="117" t="s">
        <v>357</v>
      </c>
      <c r="H556" s="118">
        <v>41596</v>
      </c>
      <c r="I556" s="118">
        <v>41597</v>
      </c>
      <c r="J556" s="119">
        <v>41598</v>
      </c>
      <c r="K556" s="119">
        <v>41610</v>
      </c>
      <c r="L556" s="120">
        <v>41614</v>
      </c>
      <c r="M556" s="118">
        <v>41631</v>
      </c>
      <c r="N556" s="118">
        <v>41709</v>
      </c>
      <c r="O556" s="140">
        <v>42095</v>
      </c>
      <c r="P556" s="118">
        <v>42185</v>
      </c>
      <c r="Q556" s="121" t="s">
        <v>54</v>
      </c>
      <c r="R556" s="121" t="s">
        <v>100</v>
      </c>
      <c r="S556" s="136" t="s">
        <v>56</v>
      </c>
      <c r="T556" s="136" t="s">
        <v>56</v>
      </c>
      <c r="U556" s="122" t="s">
        <v>641</v>
      </c>
      <c r="V556" s="123">
        <v>1</v>
      </c>
      <c r="W556" s="134">
        <v>3</v>
      </c>
      <c r="X556" s="122" t="s">
        <v>56</v>
      </c>
      <c r="Y556" s="114"/>
      <c r="Z556" s="124" t="s">
        <v>57</v>
      </c>
      <c r="AA556" s="124" t="s">
        <v>57</v>
      </c>
      <c r="AB556" s="122" t="s">
        <v>56</v>
      </c>
      <c r="AC556" s="122" t="s">
        <v>1107</v>
      </c>
      <c r="AD556" s="126" t="s">
        <v>59</v>
      </c>
      <c r="AE556" s="126" t="s">
        <v>10843</v>
      </c>
      <c r="AF556" s="126" t="s">
        <v>1220</v>
      </c>
      <c r="AG556" s="126" t="s">
        <v>54</v>
      </c>
      <c r="AH556" s="126"/>
      <c r="AI556" s="126"/>
      <c r="AJ556" s="127">
        <v>500</v>
      </c>
      <c r="AK556" s="128">
        <v>0</v>
      </c>
      <c r="AL556" s="132">
        <v>0</v>
      </c>
      <c r="AM556" s="124"/>
      <c r="AN556" s="124"/>
      <c r="AO556" s="18">
        <f t="shared" si="69"/>
        <v>18</v>
      </c>
      <c r="AP556" s="251">
        <f t="shared" ca="1" si="64"/>
        <v>39</v>
      </c>
      <c r="AQ556" s="18" t="str">
        <f t="shared" ca="1" si="65"/>
        <v>Y</v>
      </c>
      <c r="AR556" s="18" t="str">
        <f t="shared" si="70"/>
        <v>N</v>
      </c>
      <c r="AS556" s="18"/>
      <c r="AT556" s="252" t="s">
        <v>1220</v>
      </c>
      <c r="AU556" s="18" t="s">
        <v>100</v>
      </c>
      <c r="AV556" s="252" t="s">
        <v>101</v>
      </c>
      <c r="AW556" s="18">
        <f t="shared" si="66"/>
        <v>0</v>
      </c>
      <c r="AX556" s="253">
        <f t="shared" si="67"/>
        <v>500</v>
      </c>
      <c r="AY556" s="258">
        <v>0</v>
      </c>
      <c r="AZ556" s="257">
        <v>0</v>
      </c>
    </row>
    <row r="557" spans="1:52" x14ac:dyDescent="0.25">
      <c r="A557" s="114">
        <v>2014</v>
      </c>
      <c r="B557" s="114">
        <v>2</v>
      </c>
      <c r="C557" s="114" t="s">
        <v>1239</v>
      </c>
      <c r="D557" s="130" t="s">
        <v>1468</v>
      </c>
      <c r="E557" s="116" t="s">
        <v>1469</v>
      </c>
      <c r="F557" s="115" t="s">
        <v>69</v>
      </c>
      <c r="G557" s="117" t="s">
        <v>1470</v>
      </c>
      <c r="H557" s="118">
        <v>41375</v>
      </c>
      <c r="I557" s="118">
        <v>41542</v>
      </c>
      <c r="J557" s="119">
        <v>41568</v>
      </c>
      <c r="K557" s="119">
        <v>41578</v>
      </c>
      <c r="L557" s="120">
        <v>41619</v>
      </c>
      <c r="M557" s="118">
        <v>41628</v>
      </c>
      <c r="N557" s="118">
        <v>41674</v>
      </c>
      <c r="O557" s="118">
        <v>41778</v>
      </c>
      <c r="P557" s="118">
        <v>41820</v>
      </c>
      <c r="Q557" s="121" t="s">
        <v>54</v>
      </c>
      <c r="R557" s="121" t="s">
        <v>54</v>
      </c>
      <c r="S557" s="136" t="s">
        <v>56</v>
      </c>
      <c r="T557" s="114">
        <v>5</v>
      </c>
      <c r="U557" s="122" t="s">
        <v>55</v>
      </c>
      <c r="V557" s="123">
        <v>1</v>
      </c>
      <c r="W557" s="123">
        <v>3</v>
      </c>
      <c r="X557" s="122" t="s">
        <v>56</v>
      </c>
      <c r="Y557" s="114"/>
      <c r="Z557" s="124" t="s">
        <v>54</v>
      </c>
      <c r="AA557" s="124" t="s">
        <v>54</v>
      </c>
      <c r="AB557" s="122" t="s">
        <v>56</v>
      </c>
      <c r="AC557" s="122" t="s">
        <v>1471</v>
      </c>
      <c r="AD557" s="126" t="s">
        <v>72</v>
      </c>
      <c r="AE557" s="126" t="s">
        <v>1865</v>
      </c>
      <c r="AF557" s="126" t="s">
        <v>1220</v>
      </c>
      <c r="AG557" s="126" t="s">
        <v>54</v>
      </c>
      <c r="AH557" s="126" t="s">
        <v>59</v>
      </c>
      <c r="AI557" s="133" t="s">
        <v>80</v>
      </c>
      <c r="AJ557" s="127">
        <v>0</v>
      </c>
      <c r="AK557" s="128">
        <v>5.2</v>
      </c>
      <c r="AL557" s="132">
        <v>0</v>
      </c>
      <c r="AM557" s="124" t="s">
        <v>171</v>
      </c>
      <c r="AN557" s="124"/>
      <c r="AO557" s="18">
        <f t="shared" si="69"/>
        <v>6</v>
      </c>
      <c r="AP557" s="251">
        <f t="shared" ca="1" si="64"/>
        <v>51</v>
      </c>
      <c r="AQ557" s="18" t="str">
        <f t="shared" ca="1" si="65"/>
        <v>Y</v>
      </c>
      <c r="AR557" s="18" t="str">
        <f t="shared" si="70"/>
        <v>Y</v>
      </c>
      <c r="AS557" s="18"/>
      <c r="AT557" s="252" t="s">
        <v>1220</v>
      </c>
      <c r="AU557" s="18" t="s">
        <v>54</v>
      </c>
      <c r="AV557" s="252" t="s">
        <v>73</v>
      </c>
      <c r="AW557" s="18" t="str">
        <f t="shared" si="66"/>
        <v>MS+</v>
      </c>
      <c r="AX557" s="253">
        <f t="shared" si="67"/>
        <v>5.2</v>
      </c>
      <c r="AY557" s="258">
        <v>0</v>
      </c>
      <c r="AZ557" s="257">
        <v>0</v>
      </c>
    </row>
    <row r="558" spans="1:52" x14ac:dyDescent="0.25">
      <c r="A558" s="114">
        <v>2014</v>
      </c>
      <c r="B558" s="114">
        <v>2</v>
      </c>
      <c r="C558" s="114" t="s">
        <v>1239</v>
      </c>
      <c r="D558" s="115" t="s">
        <v>1472</v>
      </c>
      <c r="E558" s="116" t="s">
        <v>1473</v>
      </c>
      <c r="F558" s="115" t="s">
        <v>64</v>
      </c>
      <c r="G558" s="117" t="s">
        <v>658</v>
      </c>
      <c r="H558" s="118">
        <v>41541</v>
      </c>
      <c r="I558" s="118">
        <v>41578</v>
      </c>
      <c r="J558" s="119">
        <v>41582</v>
      </c>
      <c r="K558" s="119">
        <v>41585</v>
      </c>
      <c r="L558" s="120">
        <v>41620</v>
      </c>
      <c r="M558" s="118">
        <v>41624</v>
      </c>
      <c r="N558" s="118">
        <v>41625</v>
      </c>
      <c r="O558" s="118">
        <v>41627</v>
      </c>
      <c r="P558" s="118">
        <v>41820</v>
      </c>
      <c r="Q558" s="121" t="s">
        <v>54</v>
      </c>
      <c r="R558" s="121" t="s">
        <v>54</v>
      </c>
      <c r="S558" s="136" t="s">
        <v>56</v>
      </c>
      <c r="T558" s="114">
        <v>9</v>
      </c>
      <c r="U558" s="122" t="s">
        <v>66</v>
      </c>
      <c r="V558" s="123">
        <v>1</v>
      </c>
      <c r="W558" s="123">
        <v>1</v>
      </c>
      <c r="X558" s="122" t="s">
        <v>56</v>
      </c>
      <c r="Y558" s="114"/>
      <c r="Z558" s="124" t="s">
        <v>57</v>
      </c>
      <c r="AA558" s="124" t="s">
        <v>57</v>
      </c>
      <c r="AB558" s="122" t="s">
        <v>56</v>
      </c>
      <c r="AC558" s="122"/>
      <c r="AD558" s="126" t="s">
        <v>57</v>
      </c>
      <c r="AE558" s="126" t="s">
        <v>1865</v>
      </c>
      <c r="AF558" s="126" t="s">
        <v>1220</v>
      </c>
      <c r="AG558" s="126" t="s">
        <v>54</v>
      </c>
      <c r="AH558" s="126" t="s">
        <v>80</v>
      </c>
      <c r="AI558" s="126" t="s">
        <v>80</v>
      </c>
      <c r="AJ558" s="127">
        <v>130</v>
      </c>
      <c r="AK558" s="128">
        <v>0</v>
      </c>
      <c r="AL558" s="132">
        <v>0</v>
      </c>
      <c r="AM558" s="124" t="s">
        <v>1276</v>
      </c>
      <c r="AN558" s="124"/>
      <c r="AO558" s="18">
        <f t="shared" si="69"/>
        <v>6</v>
      </c>
      <c r="AP558" s="251">
        <f t="shared" ca="1" si="64"/>
        <v>51</v>
      </c>
      <c r="AQ558" s="18" t="str">
        <f t="shared" ca="1" si="65"/>
        <v>Y</v>
      </c>
      <c r="AR558" s="18" t="str">
        <f t="shared" si="70"/>
        <v>Y</v>
      </c>
      <c r="AS558" s="18"/>
      <c r="AT558" s="252" t="s">
        <v>1220</v>
      </c>
      <c r="AU558" s="18" t="s">
        <v>54</v>
      </c>
      <c r="AV558" s="252" t="s">
        <v>73</v>
      </c>
      <c r="AW558" s="18" t="str">
        <f t="shared" si="66"/>
        <v>MS+</v>
      </c>
      <c r="AX558" s="253">
        <f t="shared" si="67"/>
        <v>130</v>
      </c>
      <c r="AY558" s="258">
        <v>0</v>
      </c>
      <c r="AZ558" s="257">
        <v>0</v>
      </c>
    </row>
    <row r="559" spans="1:52" x14ac:dyDescent="0.25">
      <c r="A559" s="114">
        <v>2014</v>
      </c>
      <c r="B559" s="114">
        <v>2</v>
      </c>
      <c r="C559" s="114" t="s">
        <v>1239</v>
      </c>
      <c r="D559" s="130" t="s">
        <v>1474</v>
      </c>
      <c r="E559" s="116" t="s">
        <v>1475</v>
      </c>
      <c r="F559" s="115" t="s">
        <v>64</v>
      </c>
      <c r="G559" s="117" t="s">
        <v>152</v>
      </c>
      <c r="H559" s="118">
        <v>41520</v>
      </c>
      <c r="I559" s="118">
        <v>41555</v>
      </c>
      <c r="J559" s="119">
        <v>41582</v>
      </c>
      <c r="K559" s="119">
        <v>41582</v>
      </c>
      <c r="L559" s="120">
        <v>41624</v>
      </c>
      <c r="M559" s="118">
        <v>41688</v>
      </c>
      <c r="N559" s="118">
        <v>41838</v>
      </c>
      <c r="O559" s="118">
        <v>41845</v>
      </c>
      <c r="P559" s="118">
        <v>42277</v>
      </c>
      <c r="Q559" s="121" t="s">
        <v>54</v>
      </c>
      <c r="R559" s="121" t="s">
        <v>54</v>
      </c>
      <c r="S559" s="136" t="s">
        <v>56</v>
      </c>
      <c r="T559" s="114">
        <v>5</v>
      </c>
      <c r="U559" s="122" t="s">
        <v>66</v>
      </c>
      <c r="V559" s="123">
        <v>1</v>
      </c>
      <c r="W559" s="123">
        <v>1</v>
      </c>
      <c r="X559" s="122" t="s">
        <v>56</v>
      </c>
      <c r="Y559" s="114"/>
      <c r="Z559" s="124" t="s">
        <v>57</v>
      </c>
      <c r="AA559" s="124" t="s">
        <v>57</v>
      </c>
      <c r="AB559" s="122" t="s">
        <v>56</v>
      </c>
      <c r="AC559" s="122" t="s">
        <v>913</v>
      </c>
      <c r="AD559" s="126" t="s">
        <v>149</v>
      </c>
      <c r="AE559" s="126" t="s">
        <v>1865</v>
      </c>
      <c r="AF559" s="126" t="s">
        <v>668</v>
      </c>
      <c r="AG559" s="126" t="s">
        <v>54</v>
      </c>
      <c r="AH559" s="126" t="s">
        <v>59</v>
      </c>
      <c r="AI559" s="126" t="s">
        <v>80</v>
      </c>
      <c r="AJ559" s="127">
        <v>300.75187970000002</v>
      </c>
      <c r="AK559" s="128">
        <v>0</v>
      </c>
      <c r="AL559" s="132">
        <v>0</v>
      </c>
      <c r="AM559" s="124" t="s">
        <v>1287</v>
      </c>
      <c r="AN559" s="124"/>
      <c r="AO559" s="18">
        <f t="shared" si="69"/>
        <v>21</v>
      </c>
      <c r="AP559" s="251">
        <f t="shared" ca="1" si="64"/>
        <v>36</v>
      </c>
      <c r="AQ559" s="18" t="str">
        <f t="shared" ca="1" si="65"/>
        <v>Y</v>
      </c>
      <c r="AR559" s="18" t="str">
        <f t="shared" si="70"/>
        <v>Y</v>
      </c>
      <c r="AS559" s="18"/>
      <c r="AT559" s="252" t="s">
        <v>668</v>
      </c>
      <c r="AU559" s="18" t="s">
        <v>54</v>
      </c>
      <c r="AV559" s="252" t="s">
        <v>73</v>
      </c>
      <c r="AW559" s="18" t="str">
        <f t="shared" si="66"/>
        <v>MS+</v>
      </c>
      <c r="AX559" s="253">
        <f t="shared" si="67"/>
        <v>300.75187970000002</v>
      </c>
      <c r="AY559" s="258">
        <v>0</v>
      </c>
      <c r="AZ559" s="257">
        <v>0</v>
      </c>
    </row>
    <row r="560" spans="1:52" x14ac:dyDescent="0.25">
      <c r="A560" s="114">
        <v>2014</v>
      </c>
      <c r="B560" s="114">
        <v>2</v>
      </c>
      <c r="C560" s="114" t="s">
        <v>1239</v>
      </c>
      <c r="D560" s="130" t="s">
        <v>1476</v>
      </c>
      <c r="E560" s="116" t="s">
        <v>1477</v>
      </c>
      <c r="F560" s="115" t="s">
        <v>130</v>
      </c>
      <c r="G560" s="117" t="s">
        <v>131</v>
      </c>
      <c r="H560" s="118">
        <v>41340</v>
      </c>
      <c r="I560" s="118">
        <v>41585</v>
      </c>
      <c r="J560" s="119">
        <v>41589</v>
      </c>
      <c r="K560" s="119">
        <v>41597</v>
      </c>
      <c r="L560" s="120">
        <v>41627</v>
      </c>
      <c r="M560" s="118">
        <v>41628</v>
      </c>
      <c r="N560" s="118">
        <v>41628</v>
      </c>
      <c r="O560" s="118">
        <v>41638</v>
      </c>
      <c r="P560" s="118">
        <v>42004</v>
      </c>
      <c r="Q560" s="121" t="s">
        <v>54</v>
      </c>
      <c r="R560" s="121" t="s">
        <v>54</v>
      </c>
      <c r="S560" s="136" t="s">
        <v>56</v>
      </c>
      <c r="T560" s="114">
        <v>9</v>
      </c>
      <c r="U560" s="122" t="s">
        <v>66</v>
      </c>
      <c r="V560" s="123">
        <v>1</v>
      </c>
      <c r="W560" s="123">
        <v>1</v>
      </c>
      <c r="X560" s="122" t="s">
        <v>56</v>
      </c>
      <c r="Y560" s="114"/>
      <c r="Z560" s="124" t="s">
        <v>57</v>
      </c>
      <c r="AA560" s="124" t="s">
        <v>57</v>
      </c>
      <c r="AB560" s="122" t="s">
        <v>56</v>
      </c>
      <c r="AC560" s="122">
        <v>194</v>
      </c>
      <c r="AD560" s="126" t="s">
        <v>72</v>
      </c>
      <c r="AE560" s="126" t="s">
        <v>1865</v>
      </c>
      <c r="AF560" s="126" t="s">
        <v>588</v>
      </c>
      <c r="AG560" s="126" t="s">
        <v>54</v>
      </c>
      <c r="AH560" s="126" t="s">
        <v>80</v>
      </c>
      <c r="AI560" s="126"/>
      <c r="AJ560" s="127">
        <v>300</v>
      </c>
      <c r="AK560" s="128">
        <v>0</v>
      </c>
      <c r="AL560" s="132">
        <v>0</v>
      </c>
      <c r="AM560" s="124" t="s">
        <v>1246</v>
      </c>
      <c r="AN560" s="124"/>
      <c r="AO560" s="18">
        <f t="shared" si="69"/>
        <v>12</v>
      </c>
      <c r="AP560" s="251">
        <f t="shared" ca="1" si="64"/>
        <v>45</v>
      </c>
      <c r="AQ560" s="18" t="str">
        <f t="shared" ca="1" si="65"/>
        <v>Y</v>
      </c>
      <c r="AR560" s="18" t="str">
        <f t="shared" si="70"/>
        <v>Y</v>
      </c>
      <c r="AS560" s="18"/>
      <c r="AT560" s="252" t="s">
        <v>588</v>
      </c>
      <c r="AU560" s="18" t="s">
        <v>100</v>
      </c>
      <c r="AV560" s="252" t="s">
        <v>215</v>
      </c>
      <c r="AW560" s="18">
        <f t="shared" si="66"/>
        <v>0</v>
      </c>
      <c r="AX560" s="253">
        <f t="shared" si="67"/>
        <v>300</v>
      </c>
      <c r="AY560" s="258">
        <v>0.72499999999999998</v>
      </c>
      <c r="AZ560" s="257">
        <v>217.5</v>
      </c>
    </row>
    <row r="561" spans="1:52" x14ac:dyDescent="0.25">
      <c r="A561" s="114">
        <v>2014</v>
      </c>
      <c r="B561" s="114">
        <v>2</v>
      </c>
      <c r="C561" s="114" t="s">
        <v>1239</v>
      </c>
      <c r="D561" s="130" t="s">
        <v>1478</v>
      </c>
      <c r="E561" s="116" t="s">
        <v>1479</v>
      </c>
      <c r="F561" s="115" t="s">
        <v>52</v>
      </c>
      <c r="G561" s="117" t="s">
        <v>248</v>
      </c>
      <c r="H561" s="118">
        <v>41534</v>
      </c>
      <c r="I561" s="118">
        <v>41576</v>
      </c>
      <c r="J561" s="119">
        <v>41578</v>
      </c>
      <c r="K561" s="119">
        <v>41591</v>
      </c>
      <c r="L561" s="120">
        <v>41627</v>
      </c>
      <c r="M561" s="118">
        <v>41628</v>
      </c>
      <c r="N561" s="118">
        <v>41634</v>
      </c>
      <c r="O561" s="118">
        <v>41638</v>
      </c>
      <c r="P561" s="140">
        <v>42094</v>
      </c>
      <c r="Q561" s="121" t="s">
        <v>54</v>
      </c>
      <c r="R561" s="121" t="s">
        <v>54</v>
      </c>
      <c r="S561" s="136" t="s">
        <v>56</v>
      </c>
      <c r="T561" s="114">
        <v>8</v>
      </c>
      <c r="U561" s="122" t="s">
        <v>55</v>
      </c>
      <c r="V561" s="123">
        <v>1</v>
      </c>
      <c r="W561" s="123">
        <v>1</v>
      </c>
      <c r="X561" s="122" t="s">
        <v>56</v>
      </c>
      <c r="Y561" s="114"/>
      <c r="Z561" s="124" t="s">
        <v>57</v>
      </c>
      <c r="AA561" s="124" t="s">
        <v>57</v>
      </c>
      <c r="AB561" s="122" t="s">
        <v>56</v>
      </c>
      <c r="AC561" s="129" t="s">
        <v>1341</v>
      </c>
      <c r="AD561" s="126" t="s">
        <v>106</v>
      </c>
      <c r="AE561" s="126" t="s">
        <v>1865</v>
      </c>
      <c r="AF561" s="126" t="s">
        <v>588</v>
      </c>
      <c r="AG561" s="126" t="s">
        <v>54</v>
      </c>
      <c r="AH561" s="126"/>
      <c r="AI561" s="126"/>
      <c r="AJ561" s="127">
        <v>0</v>
      </c>
      <c r="AK561" s="128">
        <v>30</v>
      </c>
      <c r="AL561" s="132">
        <v>0</v>
      </c>
      <c r="AM561" s="124" t="s">
        <v>1287</v>
      </c>
      <c r="AN561" s="124"/>
      <c r="AO561" s="18">
        <f t="shared" si="69"/>
        <v>15</v>
      </c>
      <c r="AP561" s="251">
        <f t="shared" ca="1" si="64"/>
        <v>42</v>
      </c>
      <c r="AQ561" s="18" t="str">
        <f t="shared" ca="1" si="65"/>
        <v>Y</v>
      </c>
      <c r="AR561" s="18" t="str">
        <f t="shared" si="70"/>
        <v>N</v>
      </c>
      <c r="AS561" s="18"/>
      <c r="AT561" s="252" t="s">
        <v>588</v>
      </c>
      <c r="AU561" s="18" t="s">
        <v>100</v>
      </c>
      <c r="AV561" s="252" t="s">
        <v>215</v>
      </c>
      <c r="AW561" s="18">
        <f t="shared" si="66"/>
        <v>0</v>
      </c>
      <c r="AX561" s="253">
        <f t="shared" si="67"/>
        <v>30</v>
      </c>
      <c r="AY561" s="258">
        <v>0</v>
      </c>
      <c r="AZ561" s="257">
        <v>0</v>
      </c>
    </row>
    <row r="562" spans="1:52" x14ac:dyDescent="0.25">
      <c r="A562" s="114">
        <v>2014</v>
      </c>
      <c r="B562" s="114">
        <v>2</v>
      </c>
      <c r="C562" s="114" t="s">
        <v>1239</v>
      </c>
      <c r="D562" s="130" t="s">
        <v>1480</v>
      </c>
      <c r="E562" s="116" t="s">
        <v>1481</v>
      </c>
      <c r="F562" s="115" t="s">
        <v>64</v>
      </c>
      <c r="G562" s="117" t="s">
        <v>320</v>
      </c>
      <c r="H562" s="118">
        <v>41544</v>
      </c>
      <c r="I562" s="118">
        <v>41578</v>
      </c>
      <c r="J562" s="119">
        <v>41585</v>
      </c>
      <c r="K562" s="119">
        <v>41586</v>
      </c>
      <c r="L562" s="120">
        <v>41638</v>
      </c>
      <c r="M562" s="118">
        <v>41667</v>
      </c>
      <c r="N562" s="118">
        <v>41717</v>
      </c>
      <c r="O562" s="118">
        <v>41726</v>
      </c>
      <c r="P562" s="140">
        <v>42034</v>
      </c>
      <c r="Q562" s="121" t="s">
        <v>54</v>
      </c>
      <c r="R562" s="121" t="s">
        <v>54</v>
      </c>
      <c r="S562" s="136" t="s">
        <v>56</v>
      </c>
      <c r="T562" s="114">
        <v>7</v>
      </c>
      <c r="U562" s="122" t="s">
        <v>66</v>
      </c>
      <c r="V562" s="123">
        <v>1</v>
      </c>
      <c r="W562" s="123">
        <v>1</v>
      </c>
      <c r="X562" s="122" t="s">
        <v>56</v>
      </c>
      <c r="Y562" s="114"/>
      <c r="Z562" s="124" t="s">
        <v>57</v>
      </c>
      <c r="AA562" s="124" t="s">
        <v>57</v>
      </c>
      <c r="AB562" s="122" t="s">
        <v>56</v>
      </c>
      <c r="AC562" s="122" t="s">
        <v>1100</v>
      </c>
      <c r="AD562" s="126" t="s">
        <v>149</v>
      </c>
      <c r="AE562" s="126" t="s">
        <v>1865</v>
      </c>
      <c r="AF562" s="126" t="s">
        <v>588</v>
      </c>
      <c r="AG562" s="126" t="s">
        <v>54</v>
      </c>
      <c r="AH562" s="126" t="s">
        <v>80</v>
      </c>
      <c r="AI562" s="133" t="s">
        <v>80</v>
      </c>
      <c r="AJ562" s="127">
        <v>200</v>
      </c>
      <c r="AK562" s="128">
        <v>0</v>
      </c>
      <c r="AL562" s="132">
        <v>0</v>
      </c>
      <c r="AM562" s="124" t="s">
        <v>1287</v>
      </c>
      <c r="AN562" s="124"/>
      <c r="AO562" s="18">
        <f t="shared" si="69"/>
        <v>13</v>
      </c>
      <c r="AP562" s="251">
        <f t="shared" ca="1" si="64"/>
        <v>44</v>
      </c>
      <c r="AQ562" s="18" t="str">
        <f t="shared" ca="1" si="65"/>
        <v>Y</v>
      </c>
      <c r="AR562" s="18" t="str">
        <f t="shared" si="70"/>
        <v>Y</v>
      </c>
      <c r="AS562" s="18"/>
      <c r="AT562" s="252" t="s">
        <v>588</v>
      </c>
      <c r="AU562" s="18" t="s">
        <v>54</v>
      </c>
      <c r="AV562" s="252" t="s">
        <v>73</v>
      </c>
      <c r="AW562" s="18" t="str">
        <f t="shared" si="66"/>
        <v>MS+</v>
      </c>
      <c r="AX562" s="253">
        <f t="shared" si="67"/>
        <v>200</v>
      </c>
      <c r="AY562" s="258">
        <v>0</v>
      </c>
      <c r="AZ562" s="257">
        <v>0</v>
      </c>
    </row>
    <row r="563" spans="1:52" x14ac:dyDescent="0.25">
      <c r="A563" s="114">
        <v>2014</v>
      </c>
      <c r="B563" s="114">
        <v>3</v>
      </c>
      <c r="C563" s="114" t="s">
        <v>1239</v>
      </c>
      <c r="D563" s="130" t="s">
        <v>1482</v>
      </c>
      <c r="E563" s="116" t="s">
        <v>1483</v>
      </c>
      <c r="F563" s="115" t="s">
        <v>52</v>
      </c>
      <c r="G563" s="117" t="s">
        <v>330</v>
      </c>
      <c r="H563" s="118">
        <v>41537</v>
      </c>
      <c r="I563" s="118">
        <v>41610</v>
      </c>
      <c r="J563" s="119">
        <v>41652</v>
      </c>
      <c r="K563" s="119">
        <v>41667</v>
      </c>
      <c r="L563" s="120">
        <v>41709</v>
      </c>
      <c r="M563" s="118">
        <v>41739</v>
      </c>
      <c r="N563" s="118">
        <v>41842</v>
      </c>
      <c r="O563" s="118">
        <v>41866</v>
      </c>
      <c r="P563" s="140">
        <v>42004</v>
      </c>
      <c r="Q563" s="121" t="s">
        <v>54</v>
      </c>
      <c r="R563" s="121" t="s">
        <v>54</v>
      </c>
      <c r="S563" s="136" t="s">
        <v>56</v>
      </c>
      <c r="T563" s="114">
        <v>11</v>
      </c>
      <c r="U563" s="122" t="s">
        <v>55</v>
      </c>
      <c r="V563" s="123">
        <v>1</v>
      </c>
      <c r="W563" s="123">
        <v>1</v>
      </c>
      <c r="X563" s="122" t="s">
        <v>56</v>
      </c>
      <c r="Y563" s="114"/>
      <c r="Z563" s="124" t="s">
        <v>57</v>
      </c>
      <c r="AA563" s="124" t="s">
        <v>57</v>
      </c>
      <c r="AB563" s="122" t="s">
        <v>56</v>
      </c>
      <c r="AC563" s="122">
        <v>195</v>
      </c>
      <c r="AD563" s="126" t="s">
        <v>72</v>
      </c>
      <c r="AE563" s="126" t="s">
        <v>1865</v>
      </c>
      <c r="AF563" s="126" t="s">
        <v>588</v>
      </c>
      <c r="AG563" s="126" t="s">
        <v>54</v>
      </c>
      <c r="AH563" s="126" t="s">
        <v>60</v>
      </c>
      <c r="AI563" s="126" t="s">
        <v>60</v>
      </c>
      <c r="AJ563" s="127">
        <v>0</v>
      </c>
      <c r="AK563" s="128">
        <v>20</v>
      </c>
      <c r="AL563" s="132">
        <v>0</v>
      </c>
      <c r="AM563" s="124" t="s">
        <v>1287</v>
      </c>
      <c r="AN563" s="124"/>
      <c r="AO563" s="18">
        <f t="shared" si="69"/>
        <v>9</v>
      </c>
      <c r="AP563" s="251">
        <f t="shared" ca="1" si="64"/>
        <v>45</v>
      </c>
      <c r="AQ563" s="18" t="str">
        <f t="shared" ca="1" si="65"/>
        <v>Y</v>
      </c>
      <c r="AR563" s="18" t="str">
        <f t="shared" si="70"/>
        <v>Y</v>
      </c>
      <c r="AS563" s="18"/>
      <c r="AT563" s="328" t="s">
        <v>588</v>
      </c>
      <c r="AU563" s="18" t="s">
        <v>54</v>
      </c>
      <c r="AV563" s="252" t="s">
        <v>61</v>
      </c>
      <c r="AW563" s="18">
        <f t="shared" si="66"/>
        <v>0</v>
      </c>
      <c r="AX563" s="253">
        <f t="shared" si="67"/>
        <v>20</v>
      </c>
      <c r="AY563" s="258">
        <v>0</v>
      </c>
      <c r="AZ563" s="257">
        <v>0</v>
      </c>
    </row>
    <row r="564" spans="1:52" x14ac:dyDescent="0.25">
      <c r="A564" s="114">
        <v>2014</v>
      </c>
      <c r="B564" s="114">
        <v>3</v>
      </c>
      <c r="C564" s="114" t="s">
        <v>1239</v>
      </c>
      <c r="D564" s="115" t="s">
        <v>1484</v>
      </c>
      <c r="E564" s="116" t="s">
        <v>1485</v>
      </c>
      <c r="F564" s="115" t="s">
        <v>52</v>
      </c>
      <c r="G564" s="117" t="s">
        <v>184</v>
      </c>
      <c r="H564" s="118">
        <v>41578</v>
      </c>
      <c r="I564" s="118">
        <v>41625</v>
      </c>
      <c r="J564" s="119">
        <v>41653</v>
      </c>
      <c r="K564" s="119">
        <v>41661</v>
      </c>
      <c r="L564" s="120">
        <v>41711</v>
      </c>
      <c r="M564" s="118">
        <v>41717</v>
      </c>
      <c r="N564" s="118">
        <v>41761</v>
      </c>
      <c r="O564" s="118">
        <v>41766</v>
      </c>
      <c r="P564" s="140">
        <v>42185</v>
      </c>
      <c r="Q564" s="121" t="s">
        <v>54</v>
      </c>
      <c r="R564" s="121" t="s">
        <v>54</v>
      </c>
      <c r="S564" s="136" t="s">
        <v>56</v>
      </c>
      <c r="T564" s="114">
        <v>8</v>
      </c>
      <c r="U564" s="122" t="s">
        <v>55</v>
      </c>
      <c r="V564" s="123">
        <v>1</v>
      </c>
      <c r="W564" s="123">
        <v>1</v>
      </c>
      <c r="X564" s="122" t="s">
        <v>56</v>
      </c>
      <c r="Y564" s="114"/>
      <c r="Z564" s="124" t="s">
        <v>57</v>
      </c>
      <c r="AA564" s="124" t="s">
        <v>57</v>
      </c>
      <c r="AB564" s="122" t="s">
        <v>56</v>
      </c>
      <c r="AC564" s="122" t="s">
        <v>1219</v>
      </c>
      <c r="AD564" s="126" t="s">
        <v>149</v>
      </c>
      <c r="AE564" s="126" t="s">
        <v>1865</v>
      </c>
      <c r="AF564" s="126" t="s">
        <v>588</v>
      </c>
      <c r="AG564" s="126" t="s">
        <v>54</v>
      </c>
      <c r="AH564" s="126" t="s">
        <v>59</v>
      </c>
      <c r="AI564" s="126" t="s">
        <v>59</v>
      </c>
      <c r="AJ564" s="127">
        <v>0</v>
      </c>
      <c r="AK564" s="128">
        <v>70</v>
      </c>
      <c r="AL564" s="132">
        <v>0</v>
      </c>
      <c r="AM564" s="124" t="s">
        <v>1287</v>
      </c>
      <c r="AN564" s="124"/>
      <c r="AO564" s="18">
        <f t="shared" ref="AO564:AO595" si="71">(YEAR(P564)-YEAR(L564))*12+MONTH(P564)-MONTH(L564)</f>
        <v>15</v>
      </c>
      <c r="AP564" s="251">
        <f t="shared" ca="1" si="64"/>
        <v>39</v>
      </c>
      <c r="AQ564" s="18" t="str">
        <f t="shared" ca="1" si="65"/>
        <v>Y</v>
      </c>
      <c r="AR564" s="18" t="str">
        <f t="shared" si="70"/>
        <v>Y</v>
      </c>
      <c r="AS564" s="18"/>
      <c r="AT564" s="252" t="s">
        <v>588</v>
      </c>
      <c r="AU564" s="18" t="s">
        <v>54</v>
      </c>
      <c r="AV564" s="252" t="s">
        <v>73</v>
      </c>
      <c r="AW564" s="18" t="str">
        <f t="shared" si="66"/>
        <v>MS+</v>
      </c>
      <c r="AX564" s="253">
        <f t="shared" si="67"/>
        <v>70</v>
      </c>
      <c r="AY564" s="258">
        <v>0</v>
      </c>
      <c r="AZ564" s="257">
        <v>0</v>
      </c>
    </row>
    <row r="565" spans="1:52" x14ac:dyDescent="0.25">
      <c r="A565" s="114">
        <v>2014</v>
      </c>
      <c r="B565" s="114">
        <v>3</v>
      </c>
      <c r="C565" s="114" t="s">
        <v>1239</v>
      </c>
      <c r="D565" s="130" t="s">
        <v>1486</v>
      </c>
      <c r="E565" s="116" t="s">
        <v>1487</v>
      </c>
      <c r="F565" s="115" t="s">
        <v>130</v>
      </c>
      <c r="G565" s="117" t="s">
        <v>841</v>
      </c>
      <c r="H565" s="118">
        <v>41596</v>
      </c>
      <c r="I565" s="118">
        <v>41613</v>
      </c>
      <c r="J565" s="119">
        <v>41617</v>
      </c>
      <c r="K565" s="119">
        <v>41618</v>
      </c>
      <c r="L565" s="120">
        <v>41711</v>
      </c>
      <c r="M565" s="118">
        <v>41738</v>
      </c>
      <c r="N565" s="118">
        <v>41767</v>
      </c>
      <c r="O565" s="118">
        <v>41772</v>
      </c>
      <c r="P565" s="140">
        <v>42277</v>
      </c>
      <c r="Q565" s="121" t="s">
        <v>54</v>
      </c>
      <c r="R565" s="121" t="s">
        <v>54</v>
      </c>
      <c r="S565" s="136" t="s">
        <v>56</v>
      </c>
      <c r="T565" s="114">
        <v>8</v>
      </c>
      <c r="U565" s="122" t="s">
        <v>66</v>
      </c>
      <c r="V565" s="123">
        <v>1</v>
      </c>
      <c r="W565" s="123">
        <v>1</v>
      </c>
      <c r="X565" s="122" t="s">
        <v>56</v>
      </c>
      <c r="Y565" s="114"/>
      <c r="Z565" s="124" t="s">
        <v>57</v>
      </c>
      <c r="AA565" s="124" t="s">
        <v>57</v>
      </c>
      <c r="AB565" s="122" t="s">
        <v>56</v>
      </c>
      <c r="AC565" s="122"/>
      <c r="AD565" s="126" t="s">
        <v>57</v>
      </c>
      <c r="AE565" s="126" t="s">
        <v>1865</v>
      </c>
      <c r="AF565" s="126" t="s">
        <v>668</v>
      </c>
      <c r="AG565" s="126" t="s">
        <v>54</v>
      </c>
      <c r="AH565" s="126" t="s">
        <v>80</v>
      </c>
      <c r="AI565" s="126"/>
      <c r="AJ565" s="127">
        <v>250</v>
      </c>
      <c r="AK565" s="128">
        <v>0</v>
      </c>
      <c r="AL565" s="132">
        <v>0</v>
      </c>
      <c r="AM565" s="124" t="s">
        <v>1276</v>
      </c>
      <c r="AN565" s="124"/>
      <c r="AO565" s="18">
        <f t="shared" si="71"/>
        <v>18</v>
      </c>
      <c r="AP565" s="251">
        <f t="shared" ca="1" si="64"/>
        <v>36</v>
      </c>
      <c r="AQ565" s="18" t="str">
        <f t="shared" ca="1" si="65"/>
        <v>Y</v>
      </c>
      <c r="AR565" s="18" t="str">
        <f t="shared" si="70"/>
        <v>Y</v>
      </c>
      <c r="AS565" s="18"/>
      <c r="AT565" s="252"/>
      <c r="AU565" s="18" t="s">
        <v>100</v>
      </c>
      <c r="AV565" s="252" t="s">
        <v>215</v>
      </c>
      <c r="AW565" s="18">
        <f t="shared" si="66"/>
        <v>0</v>
      </c>
      <c r="AX565" s="253">
        <f t="shared" si="67"/>
        <v>250</v>
      </c>
      <c r="AY565" s="258">
        <v>0</v>
      </c>
      <c r="AZ565" s="257">
        <v>0</v>
      </c>
    </row>
    <row r="566" spans="1:52" x14ac:dyDescent="0.25">
      <c r="A566" s="114">
        <v>2014</v>
      </c>
      <c r="B566" s="114">
        <v>3</v>
      </c>
      <c r="C566" s="114" t="s">
        <v>1239</v>
      </c>
      <c r="D566" s="130" t="s">
        <v>1488</v>
      </c>
      <c r="E566" s="116" t="s">
        <v>1489</v>
      </c>
      <c r="F566" s="115" t="s">
        <v>135</v>
      </c>
      <c r="G566" s="117" t="s">
        <v>176</v>
      </c>
      <c r="H566" s="118">
        <v>41515</v>
      </c>
      <c r="I566" s="118">
        <v>41626</v>
      </c>
      <c r="J566" s="119">
        <v>41652</v>
      </c>
      <c r="K566" s="119">
        <v>41668</v>
      </c>
      <c r="L566" s="120">
        <v>41711</v>
      </c>
      <c r="M566" s="120">
        <v>41843</v>
      </c>
      <c r="N566" s="120">
        <v>41850</v>
      </c>
      <c r="O566" s="120">
        <v>41857</v>
      </c>
      <c r="P566" s="120">
        <v>41942</v>
      </c>
      <c r="Q566" s="121" t="s">
        <v>54</v>
      </c>
      <c r="R566" s="121" t="s">
        <v>54</v>
      </c>
      <c r="S566" s="136" t="s">
        <v>56</v>
      </c>
      <c r="T566" s="114">
        <v>10</v>
      </c>
      <c r="U566" s="122" t="s">
        <v>66</v>
      </c>
      <c r="V566" s="123">
        <v>1</v>
      </c>
      <c r="W566" s="123">
        <v>1</v>
      </c>
      <c r="X566" s="122" t="s">
        <v>56</v>
      </c>
      <c r="Y566" s="114"/>
      <c r="Z566" s="124" t="s">
        <v>57</v>
      </c>
      <c r="AA566" s="124" t="s">
        <v>57</v>
      </c>
      <c r="AB566" s="122" t="s">
        <v>56</v>
      </c>
      <c r="AC566" s="122" t="s">
        <v>1333</v>
      </c>
      <c r="AD566" s="126" t="s">
        <v>149</v>
      </c>
      <c r="AE566" s="126" t="s">
        <v>1865</v>
      </c>
      <c r="AF566" s="126" t="s">
        <v>1018</v>
      </c>
      <c r="AG566" s="126" t="s">
        <v>54</v>
      </c>
      <c r="AH566" s="126" t="s">
        <v>59</v>
      </c>
      <c r="AI566" s="133" t="s">
        <v>59</v>
      </c>
      <c r="AJ566" s="127">
        <v>50</v>
      </c>
      <c r="AK566" s="128">
        <v>0</v>
      </c>
      <c r="AL566" s="132">
        <v>0</v>
      </c>
      <c r="AM566" s="124" t="s">
        <v>1287</v>
      </c>
      <c r="AN566" s="124"/>
      <c r="AO566" s="18">
        <f t="shared" si="71"/>
        <v>7</v>
      </c>
      <c r="AP566" s="251">
        <f t="shared" ca="1" si="64"/>
        <v>47</v>
      </c>
      <c r="AQ566" s="18" t="str">
        <f t="shared" ca="1" si="65"/>
        <v>Y</v>
      </c>
      <c r="AR566" s="18" t="str">
        <f t="shared" si="70"/>
        <v>Y</v>
      </c>
      <c r="AS566" s="18"/>
      <c r="AT566" s="252" t="s">
        <v>588</v>
      </c>
      <c r="AU566" s="18" t="s">
        <v>54</v>
      </c>
      <c r="AV566" s="252" t="s">
        <v>73</v>
      </c>
      <c r="AW566" s="18" t="str">
        <f t="shared" si="66"/>
        <v>MS+</v>
      </c>
      <c r="AX566" s="253">
        <f t="shared" si="67"/>
        <v>50</v>
      </c>
      <c r="AY566" s="258">
        <v>0</v>
      </c>
      <c r="AZ566" s="257">
        <v>0</v>
      </c>
    </row>
    <row r="567" spans="1:52" x14ac:dyDescent="0.25">
      <c r="A567" s="114">
        <v>2014</v>
      </c>
      <c r="B567" s="114">
        <v>3</v>
      </c>
      <c r="C567" s="114" t="s">
        <v>1239</v>
      </c>
      <c r="D567" s="130" t="s">
        <v>1490</v>
      </c>
      <c r="E567" s="116" t="s">
        <v>1491</v>
      </c>
      <c r="F567" s="115" t="s">
        <v>52</v>
      </c>
      <c r="G567" s="117" t="s">
        <v>155</v>
      </c>
      <c r="H567" s="118">
        <v>41585</v>
      </c>
      <c r="I567" s="118">
        <v>41670</v>
      </c>
      <c r="J567" s="119">
        <v>41673</v>
      </c>
      <c r="K567" s="119">
        <v>41683</v>
      </c>
      <c r="L567" s="120">
        <v>41719</v>
      </c>
      <c r="M567" s="118">
        <v>41739</v>
      </c>
      <c r="N567" s="118">
        <v>41799</v>
      </c>
      <c r="O567" s="118">
        <v>41808</v>
      </c>
      <c r="P567" s="120">
        <v>42185</v>
      </c>
      <c r="Q567" s="121" t="s">
        <v>54</v>
      </c>
      <c r="R567" s="121" t="s">
        <v>54</v>
      </c>
      <c r="S567" s="136" t="s">
        <v>56</v>
      </c>
      <c r="T567" s="114">
        <v>9</v>
      </c>
      <c r="U567" s="122" t="s">
        <v>55</v>
      </c>
      <c r="V567" s="123">
        <v>1</v>
      </c>
      <c r="W567" s="123">
        <v>1</v>
      </c>
      <c r="X567" s="122" t="s">
        <v>56</v>
      </c>
      <c r="Y567" s="114"/>
      <c r="Z567" s="124" t="s">
        <v>57</v>
      </c>
      <c r="AA567" s="124" t="s">
        <v>57</v>
      </c>
      <c r="AB567" s="122" t="s">
        <v>56</v>
      </c>
      <c r="AC567" s="122">
        <v>177</v>
      </c>
      <c r="AD567" s="126" t="s">
        <v>106</v>
      </c>
      <c r="AE567" s="126" t="s">
        <v>1865</v>
      </c>
      <c r="AF567" s="126" t="s">
        <v>588</v>
      </c>
      <c r="AG567" s="126" t="s">
        <v>54</v>
      </c>
      <c r="AH567" s="126"/>
      <c r="AI567" s="126"/>
      <c r="AJ567" s="127">
        <v>0</v>
      </c>
      <c r="AK567" s="128">
        <v>100</v>
      </c>
      <c r="AL567" s="132">
        <v>0</v>
      </c>
      <c r="AM567" s="124" t="s">
        <v>1246</v>
      </c>
      <c r="AN567" s="124"/>
      <c r="AO567" s="18">
        <f t="shared" si="71"/>
        <v>15</v>
      </c>
      <c r="AP567" s="251">
        <f t="shared" ca="1" si="64"/>
        <v>39</v>
      </c>
      <c r="AQ567" s="18" t="str">
        <f t="shared" ca="1" si="65"/>
        <v>Y</v>
      </c>
      <c r="AR567" s="18" t="str">
        <f t="shared" si="70"/>
        <v>N</v>
      </c>
      <c r="AS567" s="18"/>
      <c r="AT567" s="252"/>
      <c r="AU567" s="18" t="s">
        <v>100</v>
      </c>
      <c r="AV567" s="252" t="s">
        <v>215</v>
      </c>
      <c r="AW567" s="18">
        <f t="shared" si="66"/>
        <v>0</v>
      </c>
      <c r="AX567" s="253">
        <f t="shared" si="67"/>
        <v>100</v>
      </c>
      <c r="AY567" s="258">
        <v>0</v>
      </c>
      <c r="AZ567" s="257">
        <v>0</v>
      </c>
    </row>
    <row r="568" spans="1:52" x14ac:dyDescent="0.25">
      <c r="A568" s="114">
        <v>2014</v>
      </c>
      <c r="B568" s="114">
        <v>3</v>
      </c>
      <c r="C568" s="114" t="s">
        <v>1239</v>
      </c>
      <c r="D568" s="130" t="s">
        <v>1492</v>
      </c>
      <c r="E568" s="116" t="s">
        <v>1493</v>
      </c>
      <c r="F568" s="115" t="s">
        <v>52</v>
      </c>
      <c r="G568" s="117" t="s">
        <v>109</v>
      </c>
      <c r="H568" s="118">
        <v>41592</v>
      </c>
      <c r="I568" s="118">
        <v>41663</v>
      </c>
      <c r="J568" s="119">
        <v>41680</v>
      </c>
      <c r="K568" s="119">
        <v>41681</v>
      </c>
      <c r="L568" s="120">
        <v>41719</v>
      </c>
      <c r="M568" s="118">
        <v>41740</v>
      </c>
      <c r="N568" s="118">
        <v>41828</v>
      </c>
      <c r="O568" s="118">
        <v>41851</v>
      </c>
      <c r="P568" s="120">
        <v>42185</v>
      </c>
      <c r="Q568" s="121" t="s">
        <v>54</v>
      </c>
      <c r="R568" s="121" t="s">
        <v>54</v>
      </c>
      <c r="S568" s="136" t="s">
        <v>56</v>
      </c>
      <c r="T568" s="114">
        <v>10</v>
      </c>
      <c r="U568" s="122" t="s">
        <v>55</v>
      </c>
      <c r="V568" s="123">
        <v>1</v>
      </c>
      <c r="W568" s="123">
        <v>1</v>
      </c>
      <c r="X568" s="122" t="s">
        <v>56</v>
      </c>
      <c r="Y568" s="114"/>
      <c r="Z568" s="124" t="s">
        <v>57</v>
      </c>
      <c r="AA568" s="124" t="s">
        <v>57</v>
      </c>
      <c r="AB568" s="122" t="s">
        <v>56</v>
      </c>
      <c r="AC568" s="122" t="s">
        <v>1270</v>
      </c>
      <c r="AD568" s="126" t="s">
        <v>149</v>
      </c>
      <c r="AE568" s="126" t="s">
        <v>1865</v>
      </c>
      <c r="AF568" s="126" t="s">
        <v>588</v>
      </c>
      <c r="AG568" s="126" t="s">
        <v>54</v>
      </c>
      <c r="AH568" s="126" t="s">
        <v>60</v>
      </c>
      <c r="AI568" s="133" t="s">
        <v>60</v>
      </c>
      <c r="AJ568" s="127">
        <v>0</v>
      </c>
      <c r="AK568" s="128">
        <v>70</v>
      </c>
      <c r="AL568" s="132">
        <v>0</v>
      </c>
      <c r="AM568" s="124" t="s">
        <v>1287</v>
      </c>
      <c r="AN568" s="124"/>
      <c r="AO568" s="18">
        <f t="shared" si="71"/>
        <v>15</v>
      </c>
      <c r="AP568" s="251">
        <f t="shared" ca="1" si="64"/>
        <v>39</v>
      </c>
      <c r="AQ568" s="18" t="str">
        <f t="shared" ca="1" si="65"/>
        <v>Y</v>
      </c>
      <c r="AR568" s="18" t="str">
        <f t="shared" si="70"/>
        <v>Y</v>
      </c>
      <c r="AS568" s="18"/>
      <c r="AT568" s="328" t="s">
        <v>588</v>
      </c>
      <c r="AU568" s="18" t="s">
        <v>54</v>
      </c>
      <c r="AV568" s="252" t="s">
        <v>61</v>
      </c>
      <c r="AW568" s="18">
        <f t="shared" si="66"/>
        <v>0</v>
      </c>
      <c r="AX568" s="253">
        <f t="shared" si="67"/>
        <v>70</v>
      </c>
      <c r="AY568" s="258">
        <v>0</v>
      </c>
      <c r="AZ568" s="257">
        <v>0</v>
      </c>
    </row>
    <row r="569" spans="1:52" x14ac:dyDescent="0.25">
      <c r="A569" s="114">
        <v>2014</v>
      </c>
      <c r="B569" s="114">
        <v>3</v>
      </c>
      <c r="C569" s="114" t="s">
        <v>1239</v>
      </c>
      <c r="D569" s="130" t="s">
        <v>1494</v>
      </c>
      <c r="E569" s="116" t="s">
        <v>1495</v>
      </c>
      <c r="F569" s="115" t="s">
        <v>52</v>
      </c>
      <c r="G569" s="117" t="s">
        <v>155</v>
      </c>
      <c r="H569" s="118">
        <v>41530</v>
      </c>
      <c r="I569" s="118">
        <v>41670</v>
      </c>
      <c r="J569" s="119">
        <v>41673</v>
      </c>
      <c r="K569" s="119">
        <v>41684</v>
      </c>
      <c r="L569" s="120">
        <v>41725</v>
      </c>
      <c r="M569" s="118">
        <v>41739</v>
      </c>
      <c r="N569" s="118">
        <v>41799</v>
      </c>
      <c r="O569" s="118">
        <v>41808</v>
      </c>
      <c r="P569" s="120">
        <v>42185</v>
      </c>
      <c r="Q569" s="121" t="s">
        <v>54</v>
      </c>
      <c r="R569" s="121" t="s">
        <v>54</v>
      </c>
      <c r="S569" s="136" t="s">
        <v>56</v>
      </c>
      <c r="T569" s="114">
        <v>10</v>
      </c>
      <c r="U569" s="122" t="s">
        <v>55</v>
      </c>
      <c r="V569" s="123">
        <v>1</v>
      </c>
      <c r="W569" s="123">
        <v>1</v>
      </c>
      <c r="X569" s="122" t="s">
        <v>56</v>
      </c>
      <c r="Y569" s="114"/>
      <c r="Z569" s="124" t="s">
        <v>57</v>
      </c>
      <c r="AA569" s="124" t="s">
        <v>57</v>
      </c>
      <c r="AB569" s="122" t="s">
        <v>54</v>
      </c>
      <c r="AC569" s="122" t="s">
        <v>1210</v>
      </c>
      <c r="AD569" s="126" t="s">
        <v>149</v>
      </c>
      <c r="AE569" s="126" t="s">
        <v>1865</v>
      </c>
      <c r="AF569" s="126" t="s">
        <v>588</v>
      </c>
      <c r="AG569" s="126" t="s">
        <v>54</v>
      </c>
      <c r="AH569" s="126" t="s">
        <v>80</v>
      </c>
      <c r="AI569" s="126"/>
      <c r="AJ569" s="127">
        <v>0</v>
      </c>
      <c r="AK569" s="128">
        <v>85</v>
      </c>
      <c r="AL569" s="132">
        <v>0</v>
      </c>
      <c r="AM569" s="124" t="s">
        <v>1287</v>
      </c>
      <c r="AN569" s="124"/>
      <c r="AO569" s="18">
        <f t="shared" si="71"/>
        <v>15</v>
      </c>
      <c r="AP569" s="251">
        <f t="shared" ca="1" si="64"/>
        <v>39</v>
      </c>
      <c r="AQ569" s="18" t="str">
        <f t="shared" ca="1" si="65"/>
        <v>Y</v>
      </c>
      <c r="AR569" s="18" t="str">
        <f t="shared" si="70"/>
        <v>Y</v>
      </c>
      <c r="AS569" s="18"/>
      <c r="AT569" s="252"/>
      <c r="AU569" s="18" t="s">
        <v>100</v>
      </c>
      <c r="AV569" s="252" t="s">
        <v>215</v>
      </c>
      <c r="AW569" s="18">
        <f t="shared" si="66"/>
        <v>0</v>
      </c>
      <c r="AX569" s="253">
        <f t="shared" si="67"/>
        <v>85</v>
      </c>
      <c r="AY569" s="258">
        <v>0</v>
      </c>
      <c r="AZ569" s="257">
        <v>0</v>
      </c>
    </row>
    <row r="570" spans="1:52" x14ac:dyDescent="0.25">
      <c r="A570" s="114">
        <v>2014</v>
      </c>
      <c r="B570" s="114">
        <v>3</v>
      </c>
      <c r="C570" s="114" t="s">
        <v>1239</v>
      </c>
      <c r="D570" s="130" t="s">
        <v>1496</v>
      </c>
      <c r="E570" s="116" t="s">
        <v>1497</v>
      </c>
      <c r="F570" s="115" t="s">
        <v>52</v>
      </c>
      <c r="G570" s="117" t="s">
        <v>783</v>
      </c>
      <c r="H570" s="118">
        <v>41577</v>
      </c>
      <c r="I570" s="118">
        <v>41656</v>
      </c>
      <c r="J570" s="119">
        <v>41663</v>
      </c>
      <c r="K570" s="119">
        <v>41688</v>
      </c>
      <c r="L570" s="120">
        <v>41725</v>
      </c>
      <c r="M570" s="118">
        <v>41803</v>
      </c>
      <c r="N570" s="118">
        <v>41852</v>
      </c>
      <c r="O570" s="118">
        <v>41880</v>
      </c>
      <c r="P570" s="120">
        <v>42155</v>
      </c>
      <c r="Q570" s="121" t="s">
        <v>54</v>
      </c>
      <c r="R570" s="121" t="s">
        <v>54</v>
      </c>
      <c r="S570" s="136" t="s">
        <v>56</v>
      </c>
      <c r="T570" s="114">
        <v>10</v>
      </c>
      <c r="U570" s="122" t="s">
        <v>55</v>
      </c>
      <c r="V570" s="123">
        <v>1</v>
      </c>
      <c r="W570" s="123">
        <v>1</v>
      </c>
      <c r="X570" s="122" t="s">
        <v>56</v>
      </c>
      <c r="Y570" s="114" t="s">
        <v>213</v>
      </c>
      <c r="Z570" s="124" t="s">
        <v>57</v>
      </c>
      <c r="AA570" s="124" t="s">
        <v>57</v>
      </c>
      <c r="AB570" s="122" t="s">
        <v>56</v>
      </c>
      <c r="AC570" s="122">
        <v>208</v>
      </c>
      <c r="AD570" s="126" t="s">
        <v>72</v>
      </c>
      <c r="AE570" s="126" t="s">
        <v>1865</v>
      </c>
      <c r="AF570" s="126" t="s">
        <v>588</v>
      </c>
      <c r="AG570" s="126">
        <v>197</v>
      </c>
      <c r="AH570" s="126"/>
      <c r="AI570" s="126"/>
      <c r="AJ570" s="127">
        <v>0</v>
      </c>
      <c r="AK570" s="128">
        <v>200</v>
      </c>
      <c r="AL570" s="132">
        <v>0</v>
      </c>
      <c r="AM570" s="124" t="s">
        <v>1246</v>
      </c>
      <c r="AN570" s="124"/>
      <c r="AO570" s="18">
        <f t="shared" si="71"/>
        <v>14</v>
      </c>
      <c r="AP570" s="251">
        <f t="shared" ca="1" si="64"/>
        <v>40</v>
      </c>
      <c r="AQ570" s="18" t="str">
        <f t="shared" ca="1" si="65"/>
        <v>Y</v>
      </c>
      <c r="AR570" s="18" t="str">
        <f t="shared" si="70"/>
        <v>N</v>
      </c>
      <c r="AS570" s="18"/>
      <c r="AT570" s="252"/>
      <c r="AU570" s="18" t="s">
        <v>100</v>
      </c>
      <c r="AV570" s="252" t="s">
        <v>215</v>
      </c>
      <c r="AW570" s="18">
        <f t="shared" si="66"/>
        <v>0</v>
      </c>
      <c r="AX570" s="253">
        <f t="shared" si="67"/>
        <v>200</v>
      </c>
      <c r="AY570" s="258">
        <v>0</v>
      </c>
      <c r="AZ570" s="257">
        <v>0</v>
      </c>
    </row>
    <row r="571" spans="1:52" x14ac:dyDescent="0.25">
      <c r="A571" s="114">
        <v>2014</v>
      </c>
      <c r="B571" s="114">
        <v>3</v>
      </c>
      <c r="C571" s="114" t="s">
        <v>1239</v>
      </c>
      <c r="D571" s="130" t="s">
        <v>1498</v>
      </c>
      <c r="E571" s="116" t="s">
        <v>1499</v>
      </c>
      <c r="F571" s="115" t="s">
        <v>135</v>
      </c>
      <c r="G571" s="117" t="s">
        <v>324</v>
      </c>
      <c r="H571" s="118">
        <v>41575</v>
      </c>
      <c r="I571" s="118">
        <v>41662</v>
      </c>
      <c r="J571" s="119">
        <v>41673</v>
      </c>
      <c r="K571" s="119">
        <v>41683</v>
      </c>
      <c r="L571" s="120">
        <v>41726</v>
      </c>
      <c r="M571" s="118">
        <v>41732</v>
      </c>
      <c r="N571" s="118">
        <v>41758</v>
      </c>
      <c r="O571" s="118">
        <v>41765</v>
      </c>
      <c r="P571" s="118">
        <v>41943</v>
      </c>
      <c r="Q571" s="121" t="s">
        <v>54</v>
      </c>
      <c r="R571" s="121" t="s">
        <v>54</v>
      </c>
      <c r="S571" s="136" t="s">
        <v>56</v>
      </c>
      <c r="T571" s="114">
        <v>9</v>
      </c>
      <c r="U571" s="122" t="s">
        <v>78</v>
      </c>
      <c r="V571" s="123">
        <v>1</v>
      </c>
      <c r="W571" s="123">
        <v>1</v>
      </c>
      <c r="X571" s="122" t="s">
        <v>56</v>
      </c>
      <c r="Y571" s="114"/>
      <c r="Z571" s="124" t="s">
        <v>57</v>
      </c>
      <c r="AA571" s="124" t="s">
        <v>57</v>
      </c>
      <c r="AB571" s="122" t="s">
        <v>56</v>
      </c>
      <c r="AC571" s="122">
        <v>401</v>
      </c>
      <c r="AD571" s="126" t="s">
        <v>72</v>
      </c>
      <c r="AE571" s="126" t="s">
        <v>1865</v>
      </c>
      <c r="AF571" s="126" t="s">
        <v>588</v>
      </c>
      <c r="AG571" s="126" t="s">
        <v>54</v>
      </c>
      <c r="AH571" s="126" t="s">
        <v>59</v>
      </c>
      <c r="AI571" s="126"/>
      <c r="AJ571" s="127">
        <v>9</v>
      </c>
      <c r="AK571" s="128">
        <v>21</v>
      </c>
      <c r="AL571" s="132">
        <v>0</v>
      </c>
      <c r="AM571" s="124" t="s">
        <v>1246</v>
      </c>
      <c r="AN571" s="124"/>
      <c r="AO571" s="18">
        <f t="shared" si="71"/>
        <v>7</v>
      </c>
      <c r="AP571" s="251">
        <f t="shared" ca="1" si="64"/>
        <v>47</v>
      </c>
      <c r="AQ571" s="18" t="str">
        <f t="shared" ca="1" si="65"/>
        <v>Y</v>
      </c>
      <c r="AR571" s="18" t="str">
        <f t="shared" si="70"/>
        <v>Y</v>
      </c>
      <c r="AS571" s="18"/>
      <c r="AT571" s="252" t="s">
        <v>588</v>
      </c>
      <c r="AU571" s="18" t="s">
        <v>100</v>
      </c>
      <c r="AV571" s="252" t="s">
        <v>215</v>
      </c>
      <c r="AW571" s="18">
        <f t="shared" si="66"/>
        <v>0</v>
      </c>
      <c r="AX571" s="253">
        <f t="shared" si="67"/>
        <v>30</v>
      </c>
      <c r="AY571" s="258">
        <v>0</v>
      </c>
      <c r="AZ571" s="257">
        <v>0</v>
      </c>
    </row>
    <row r="572" spans="1:52" x14ac:dyDescent="0.25">
      <c r="A572" s="114">
        <v>2014</v>
      </c>
      <c r="B572" s="114">
        <v>4</v>
      </c>
      <c r="C572" s="114" t="s">
        <v>1239</v>
      </c>
      <c r="D572" s="130" t="s">
        <v>1500</v>
      </c>
      <c r="E572" s="116" t="s">
        <v>1501</v>
      </c>
      <c r="F572" s="115" t="s">
        <v>52</v>
      </c>
      <c r="G572" s="117" t="s">
        <v>277</v>
      </c>
      <c r="H572" s="118">
        <v>41234</v>
      </c>
      <c r="I572" s="118">
        <v>41691</v>
      </c>
      <c r="J572" s="119">
        <v>41709</v>
      </c>
      <c r="K572" s="119">
        <v>41709</v>
      </c>
      <c r="L572" s="120">
        <v>41751</v>
      </c>
      <c r="M572" s="118">
        <v>41773</v>
      </c>
      <c r="N572" s="118">
        <v>41815</v>
      </c>
      <c r="O572" s="118">
        <v>41838</v>
      </c>
      <c r="P572" s="140">
        <v>42004</v>
      </c>
      <c r="Q572" s="121" t="s">
        <v>54</v>
      </c>
      <c r="R572" s="121" t="s">
        <v>54</v>
      </c>
      <c r="S572" s="136" t="s">
        <v>56</v>
      </c>
      <c r="T572" s="114">
        <v>11</v>
      </c>
      <c r="U572" s="122" t="s">
        <v>55</v>
      </c>
      <c r="V572" s="123">
        <v>1</v>
      </c>
      <c r="W572" s="123">
        <v>1</v>
      </c>
      <c r="X572" s="122" t="s">
        <v>56</v>
      </c>
      <c r="Y572" s="114"/>
      <c r="Z572" s="124" t="s">
        <v>57</v>
      </c>
      <c r="AA572" s="124" t="s">
        <v>54</v>
      </c>
      <c r="AB572" s="122" t="s">
        <v>56</v>
      </c>
      <c r="AC572" s="122">
        <v>197</v>
      </c>
      <c r="AD572" s="126" t="s">
        <v>72</v>
      </c>
      <c r="AE572" s="126" t="s">
        <v>1865</v>
      </c>
      <c r="AF572" s="126" t="s">
        <v>588</v>
      </c>
      <c r="AG572" s="126" t="s">
        <v>54</v>
      </c>
      <c r="AH572" s="126" t="s">
        <v>60</v>
      </c>
      <c r="AI572" s="126" t="s">
        <v>193</v>
      </c>
      <c r="AJ572" s="127">
        <v>0</v>
      </c>
      <c r="AK572" s="128">
        <v>15.5</v>
      </c>
      <c r="AL572" s="132">
        <v>0</v>
      </c>
      <c r="AM572" s="124" t="s">
        <v>1287</v>
      </c>
      <c r="AN572" s="124"/>
      <c r="AO572" s="18">
        <f t="shared" si="71"/>
        <v>8</v>
      </c>
      <c r="AP572" s="251">
        <f t="shared" ca="1" si="64"/>
        <v>45</v>
      </c>
      <c r="AQ572" s="18" t="str">
        <f t="shared" ca="1" si="65"/>
        <v>Y</v>
      </c>
      <c r="AR572" s="18" t="str">
        <f t="shared" si="70"/>
        <v>Y</v>
      </c>
      <c r="AS572" s="18"/>
      <c r="AT572" s="328" t="s">
        <v>588</v>
      </c>
      <c r="AU572" s="18" t="s">
        <v>54</v>
      </c>
      <c r="AV572" s="252" t="s">
        <v>61</v>
      </c>
      <c r="AW572" s="18">
        <f t="shared" si="66"/>
        <v>0</v>
      </c>
      <c r="AX572" s="253">
        <f t="shared" si="67"/>
        <v>15.5</v>
      </c>
      <c r="AY572" s="258">
        <v>0</v>
      </c>
      <c r="AZ572" s="257">
        <v>0</v>
      </c>
    </row>
    <row r="573" spans="1:52" x14ac:dyDescent="0.25">
      <c r="A573" s="114">
        <v>2014</v>
      </c>
      <c r="B573" s="114">
        <v>4</v>
      </c>
      <c r="C573" s="114" t="s">
        <v>1239</v>
      </c>
      <c r="D573" s="130" t="s">
        <v>1502</v>
      </c>
      <c r="E573" s="116" t="s">
        <v>1503</v>
      </c>
      <c r="F573" s="115" t="s">
        <v>76</v>
      </c>
      <c r="G573" s="117" t="s">
        <v>1504</v>
      </c>
      <c r="H573" s="118">
        <v>41564</v>
      </c>
      <c r="I573" s="118">
        <v>41656</v>
      </c>
      <c r="J573" s="119">
        <v>41663</v>
      </c>
      <c r="K573" s="119">
        <v>41688</v>
      </c>
      <c r="L573" s="120">
        <v>41751</v>
      </c>
      <c r="M573" s="118">
        <v>41830</v>
      </c>
      <c r="N573" s="118">
        <v>41873</v>
      </c>
      <c r="O573" s="118">
        <v>42612</v>
      </c>
      <c r="P573" s="118">
        <v>42886</v>
      </c>
      <c r="Q573" s="121" t="s">
        <v>54</v>
      </c>
      <c r="R573" s="121" t="s">
        <v>54</v>
      </c>
      <c r="S573" s="136" t="s">
        <v>56</v>
      </c>
      <c r="T573" s="114">
        <v>3</v>
      </c>
      <c r="U573" s="122" t="s">
        <v>66</v>
      </c>
      <c r="V573" s="123">
        <v>1</v>
      </c>
      <c r="W573" s="123">
        <v>1</v>
      </c>
      <c r="X573" s="122" t="s">
        <v>602</v>
      </c>
      <c r="Y573" s="114"/>
      <c r="Z573" s="124" t="s">
        <v>57</v>
      </c>
      <c r="AA573" s="124" t="s">
        <v>57</v>
      </c>
      <c r="AB573" s="122" t="s">
        <v>56</v>
      </c>
      <c r="AC573" s="122"/>
      <c r="AD573" s="126" t="s">
        <v>57</v>
      </c>
      <c r="AE573" s="126" t="s">
        <v>1865</v>
      </c>
      <c r="AF573" s="126" t="s">
        <v>1622</v>
      </c>
      <c r="AG573" s="126" t="s">
        <v>54</v>
      </c>
      <c r="AH573" s="126"/>
      <c r="AI573" s="126"/>
      <c r="AJ573" s="127">
        <v>102</v>
      </c>
      <c r="AK573" s="128">
        <v>0</v>
      </c>
      <c r="AL573" s="132">
        <v>0</v>
      </c>
      <c r="AM573" s="124" t="s">
        <v>1287</v>
      </c>
      <c r="AN573" s="124"/>
      <c r="AO573" s="18">
        <f t="shared" si="71"/>
        <v>37</v>
      </c>
      <c r="AP573" s="251">
        <f t="shared" ca="1" si="64"/>
        <v>16</v>
      </c>
      <c r="AQ573" s="18" t="str">
        <f t="shared" ca="1" si="65"/>
        <v>Y</v>
      </c>
      <c r="AR573" s="18" t="str">
        <f t="shared" si="70"/>
        <v>N</v>
      </c>
      <c r="AS573" s="18"/>
      <c r="AT573" s="252"/>
      <c r="AU573" s="18" t="s">
        <v>100</v>
      </c>
      <c r="AV573" s="252" t="s">
        <v>215</v>
      </c>
      <c r="AW573" s="18">
        <f t="shared" si="66"/>
        <v>0</v>
      </c>
      <c r="AX573" s="253">
        <f t="shared" si="67"/>
        <v>102</v>
      </c>
      <c r="AY573" s="258">
        <v>1</v>
      </c>
      <c r="AZ573" s="257">
        <v>102</v>
      </c>
    </row>
    <row r="574" spans="1:52" x14ac:dyDescent="0.25">
      <c r="A574" s="114">
        <v>2014</v>
      </c>
      <c r="B574" s="114">
        <v>4</v>
      </c>
      <c r="C574" s="114" t="s">
        <v>1239</v>
      </c>
      <c r="D574" s="130" t="s">
        <v>1505</v>
      </c>
      <c r="E574" s="116" t="s">
        <v>1506</v>
      </c>
      <c r="F574" s="115" t="s">
        <v>52</v>
      </c>
      <c r="G574" s="117" t="s">
        <v>123</v>
      </c>
      <c r="H574" s="118">
        <v>41407</v>
      </c>
      <c r="I574" s="118">
        <v>41583</v>
      </c>
      <c r="J574" s="119">
        <v>41596</v>
      </c>
      <c r="K574" s="119">
        <v>41603</v>
      </c>
      <c r="L574" s="120">
        <v>41752</v>
      </c>
      <c r="M574" s="118">
        <v>41753</v>
      </c>
      <c r="N574" s="118">
        <v>41774</v>
      </c>
      <c r="O574" s="118">
        <v>41782</v>
      </c>
      <c r="P574" s="118">
        <v>42185</v>
      </c>
      <c r="Q574" s="121" t="s">
        <v>54</v>
      </c>
      <c r="R574" s="121" t="s">
        <v>54</v>
      </c>
      <c r="S574" s="136" t="s">
        <v>56</v>
      </c>
      <c r="T574" s="114">
        <v>9</v>
      </c>
      <c r="U574" s="122" t="s">
        <v>55</v>
      </c>
      <c r="V574" s="123">
        <v>1</v>
      </c>
      <c r="W574" s="123">
        <v>1</v>
      </c>
      <c r="X574" s="122" t="s">
        <v>56</v>
      </c>
      <c r="Y574" s="114"/>
      <c r="Z574" s="124" t="s">
        <v>54</v>
      </c>
      <c r="AA574" s="124" t="s">
        <v>57</v>
      </c>
      <c r="AB574" s="122" t="s">
        <v>56</v>
      </c>
      <c r="AC574" s="122" t="s">
        <v>1045</v>
      </c>
      <c r="AD574" s="126" t="s">
        <v>149</v>
      </c>
      <c r="AE574" s="126" t="s">
        <v>1865</v>
      </c>
      <c r="AF574" s="126" t="s">
        <v>588</v>
      </c>
      <c r="AG574" s="126" t="s">
        <v>54</v>
      </c>
      <c r="AH574" s="126" t="s">
        <v>80</v>
      </c>
      <c r="AI574" s="133" t="s">
        <v>80</v>
      </c>
      <c r="AJ574" s="127">
        <v>0</v>
      </c>
      <c r="AK574" s="128">
        <v>25</v>
      </c>
      <c r="AL574" s="132">
        <v>0</v>
      </c>
      <c r="AM574" s="124" t="s">
        <v>1246</v>
      </c>
      <c r="AN574" s="124"/>
      <c r="AO574" s="18">
        <f t="shared" si="71"/>
        <v>14</v>
      </c>
      <c r="AP574" s="251">
        <f t="shared" ca="1" si="64"/>
        <v>39</v>
      </c>
      <c r="AQ574" s="18" t="str">
        <f t="shared" ca="1" si="65"/>
        <v>Y</v>
      </c>
      <c r="AR574" s="18" t="str">
        <f t="shared" si="70"/>
        <v>Y</v>
      </c>
      <c r="AS574" s="18"/>
      <c r="AT574" s="328" t="s">
        <v>588</v>
      </c>
      <c r="AU574" s="18" t="s">
        <v>54</v>
      </c>
      <c r="AV574" s="252" t="s">
        <v>73</v>
      </c>
      <c r="AW574" s="18" t="str">
        <f t="shared" si="66"/>
        <v>MS+</v>
      </c>
      <c r="AX574" s="253">
        <f t="shared" si="67"/>
        <v>25</v>
      </c>
      <c r="AY574" s="258">
        <v>0</v>
      </c>
      <c r="AZ574" s="257">
        <v>0</v>
      </c>
    </row>
    <row r="575" spans="1:52" x14ac:dyDescent="0.25">
      <c r="A575" s="218">
        <v>2014</v>
      </c>
      <c r="B575" s="218">
        <v>4</v>
      </c>
      <c r="C575" s="218" t="s">
        <v>1239</v>
      </c>
      <c r="D575" s="219" t="s">
        <v>1507</v>
      </c>
      <c r="E575" s="220" t="s">
        <v>1508</v>
      </c>
      <c r="F575" s="221" t="s">
        <v>52</v>
      </c>
      <c r="G575" s="222" t="s">
        <v>934</v>
      </c>
      <c r="H575" s="223">
        <v>41584</v>
      </c>
      <c r="I575" s="223">
        <v>41660</v>
      </c>
      <c r="J575" s="224">
        <v>41680</v>
      </c>
      <c r="K575" s="224">
        <v>41712</v>
      </c>
      <c r="L575" s="225">
        <v>41758</v>
      </c>
      <c r="M575" s="223">
        <v>41769</v>
      </c>
      <c r="N575" s="223">
        <v>41775</v>
      </c>
      <c r="O575" s="223">
        <v>41788</v>
      </c>
      <c r="P575" s="223">
        <v>42003</v>
      </c>
      <c r="Q575" s="226" t="s">
        <v>54</v>
      </c>
      <c r="R575" s="226" t="s">
        <v>54</v>
      </c>
      <c r="S575" s="227" t="s">
        <v>56</v>
      </c>
      <c r="T575" s="218">
        <v>9</v>
      </c>
      <c r="U575" s="228" t="s">
        <v>55</v>
      </c>
      <c r="V575" s="229">
        <v>1</v>
      </c>
      <c r="W575" s="229">
        <v>1</v>
      </c>
      <c r="X575" s="228" t="s">
        <v>56</v>
      </c>
      <c r="Y575" s="218"/>
      <c r="Z575" s="230" t="s">
        <v>54</v>
      </c>
      <c r="AA575" s="230" t="s">
        <v>54</v>
      </c>
      <c r="AB575" s="228" t="s">
        <v>56</v>
      </c>
      <c r="AC575" s="228">
        <v>198</v>
      </c>
      <c r="AD575" s="231" t="s">
        <v>72</v>
      </c>
      <c r="AE575" s="231" t="s">
        <v>1865</v>
      </c>
      <c r="AF575" s="126" t="s">
        <v>588</v>
      </c>
      <c r="AG575" s="231" t="s">
        <v>54</v>
      </c>
      <c r="AH575" s="126" t="s">
        <v>80</v>
      </c>
      <c r="AI575" s="126" t="s">
        <v>80</v>
      </c>
      <c r="AJ575" s="232">
        <v>0</v>
      </c>
      <c r="AK575" s="233">
        <v>3.8</v>
      </c>
      <c r="AL575" s="234">
        <v>0</v>
      </c>
      <c r="AM575" s="230" t="s">
        <v>1246</v>
      </c>
      <c r="AN575" s="230"/>
      <c r="AO575" s="185">
        <f t="shared" si="71"/>
        <v>8</v>
      </c>
      <c r="AP575" s="193">
        <f t="shared" ca="1" si="64"/>
        <v>45</v>
      </c>
      <c r="AQ575" s="185" t="str">
        <f t="shared" ca="1" si="65"/>
        <v>Y</v>
      </c>
      <c r="AR575" s="185" t="str">
        <f t="shared" si="70"/>
        <v>Y</v>
      </c>
      <c r="AS575" s="185"/>
      <c r="AT575" s="329" t="s">
        <v>588</v>
      </c>
      <c r="AU575" s="18" t="s">
        <v>54</v>
      </c>
      <c r="AV575" s="252" t="s">
        <v>73</v>
      </c>
      <c r="AW575" s="18" t="str">
        <f t="shared" si="66"/>
        <v>MS+</v>
      </c>
      <c r="AX575" s="260">
        <f t="shared" si="67"/>
        <v>3.8</v>
      </c>
      <c r="AY575" s="258">
        <v>0.11</v>
      </c>
      <c r="AZ575" s="257">
        <v>0.41799999999999998</v>
      </c>
    </row>
    <row r="576" spans="1:52" x14ac:dyDescent="0.25">
      <c r="A576" s="114">
        <v>2014</v>
      </c>
      <c r="B576" s="114">
        <v>4</v>
      </c>
      <c r="C576" s="114" t="s">
        <v>1239</v>
      </c>
      <c r="D576" s="130" t="s">
        <v>1509</v>
      </c>
      <c r="E576" s="116" t="s">
        <v>1510</v>
      </c>
      <c r="F576" s="115" t="s">
        <v>135</v>
      </c>
      <c r="G576" s="117" t="s">
        <v>407</v>
      </c>
      <c r="H576" s="118">
        <v>41211</v>
      </c>
      <c r="I576" s="118">
        <v>41717</v>
      </c>
      <c r="J576" s="119">
        <v>41719</v>
      </c>
      <c r="K576" s="119">
        <v>41726</v>
      </c>
      <c r="L576" s="120">
        <v>41758</v>
      </c>
      <c r="M576" s="118">
        <v>41759</v>
      </c>
      <c r="N576" s="118">
        <v>41831</v>
      </c>
      <c r="O576" s="118">
        <v>41843</v>
      </c>
      <c r="P576" s="118">
        <v>41882</v>
      </c>
      <c r="Q576" s="121" t="s">
        <v>54</v>
      </c>
      <c r="R576" s="121" t="s">
        <v>54</v>
      </c>
      <c r="S576" s="136" t="s">
        <v>56</v>
      </c>
      <c r="T576" s="114">
        <v>10</v>
      </c>
      <c r="U576" s="122" t="s">
        <v>66</v>
      </c>
      <c r="V576" s="123">
        <v>1</v>
      </c>
      <c r="W576" s="123">
        <v>1</v>
      </c>
      <c r="X576" s="122" t="s">
        <v>56</v>
      </c>
      <c r="Y576" s="114"/>
      <c r="Z576" s="124" t="s">
        <v>57</v>
      </c>
      <c r="AA576" s="124" t="s">
        <v>57</v>
      </c>
      <c r="AB576" s="122" t="s">
        <v>56</v>
      </c>
      <c r="AC576" s="122"/>
      <c r="AD576" s="126" t="s">
        <v>57</v>
      </c>
      <c r="AE576" s="126" t="s">
        <v>1865</v>
      </c>
      <c r="AF576" s="126" t="s">
        <v>588</v>
      </c>
      <c r="AG576" s="126" t="s">
        <v>54</v>
      </c>
      <c r="AH576" s="126" t="s">
        <v>80</v>
      </c>
      <c r="AI576" s="133" t="s">
        <v>80</v>
      </c>
      <c r="AJ576" s="127">
        <v>206.8</v>
      </c>
      <c r="AK576" s="128">
        <v>0</v>
      </c>
      <c r="AL576" s="132">
        <v>0</v>
      </c>
      <c r="AM576" s="124" t="s">
        <v>1276</v>
      </c>
      <c r="AN576" s="124"/>
      <c r="AO576" s="18">
        <f t="shared" si="71"/>
        <v>4</v>
      </c>
      <c r="AP576" s="251">
        <f t="shared" ca="1" si="64"/>
        <v>49</v>
      </c>
      <c r="AQ576" s="18" t="str">
        <f t="shared" ca="1" si="65"/>
        <v>Y</v>
      </c>
      <c r="AR576" s="18" t="str">
        <f t="shared" si="70"/>
        <v>Y</v>
      </c>
      <c r="AS576" s="18"/>
      <c r="AT576" s="252" t="s">
        <v>588</v>
      </c>
      <c r="AU576" s="18" t="s">
        <v>54</v>
      </c>
      <c r="AV576" s="252" t="s">
        <v>73</v>
      </c>
      <c r="AW576" s="18" t="str">
        <f t="shared" si="66"/>
        <v>MS+</v>
      </c>
      <c r="AX576" s="253">
        <f t="shared" si="67"/>
        <v>206.8</v>
      </c>
      <c r="AY576" s="258">
        <v>0</v>
      </c>
      <c r="AZ576" s="257">
        <v>0</v>
      </c>
    </row>
    <row r="577" spans="1:52" x14ac:dyDescent="0.25">
      <c r="A577" s="114">
        <v>2014</v>
      </c>
      <c r="B577" s="114">
        <v>4</v>
      </c>
      <c r="C577" s="114" t="s">
        <v>1239</v>
      </c>
      <c r="D577" s="130" t="s">
        <v>1511</v>
      </c>
      <c r="E577" s="116" t="s">
        <v>1512</v>
      </c>
      <c r="F577" s="115" t="s">
        <v>130</v>
      </c>
      <c r="G577" s="117" t="s">
        <v>131</v>
      </c>
      <c r="H577" s="118">
        <v>41541</v>
      </c>
      <c r="I577" s="118">
        <v>41681</v>
      </c>
      <c r="J577" s="119">
        <v>41701</v>
      </c>
      <c r="K577" s="119">
        <v>41712</v>
      </c>
      <c r="L577" s="120">
        <v>41758</v>
      </c>
      <c r="M577" s="118">
        <v>41786</v>
      </c>
      <c r="N577" s="140">
        <v>41850</v>
      </c>
      <c r="O577" s="140">
        <v>41858</v>
      </c>
      <c r="P577" s="118">
        <v>42004</v>
      </c>
      <c r="Q577" s="121" t="s">
        <v>54</v>
      </c>
      <c r="R577" s="121" t="s">
        <v>54</v>
      </c>
      <c r="S577" s="136" t="s">
        <v>56</v>
      </c>
      <c r="T577" s="114">
        <v>9</v>
      </c>
      <c r="U577" s="122" t="s">
        <v>66</v>
      </c>
      <c r="V577" s="123">
        <v>1</v>
      </c>
      <c r="W577" s="131">
        <v>1</v>
      </c>
      <c r="X577" s="122" t="s">
        <v>56</v>
      </c>
      <c r="Y577" s="114"/>
      <c r="Z577" s="124" t="s">
        <v>57</v>
      </c>
      <c r="AA577" s="124" t="s">
        <v>57</v>
      </c>
      <c r="AB577" s="122" t="s">
        <v>56</v>
      </c>
      <c r="AC577" s="122">
        <v>199</v>
      </c>
      <c r="AD577" s="126" t="s">
        <v>72</v>
      </c>
      <c r="AE577" s="126" t="s">
        <v>1865</v>
      </c>
      <c r="AF577" s="126" t="s">
        <v>588</v>
      </c>
      <c r="AG577" s="114" t="s">
        <v>54</v>
      </c>
      <c r="AH577" s="126"/>
      <c r="AI577" s="126"/>
      <c r="AJ577" s="127">
        <v>300</v>
      </c>
      <c r="AK577" s="128">
        <v>0</v>
      </c>
      <c r="AL577" s="132">
        <v>0</v>
      </c>
      <c r="AM577" s="124" t="s">
        <v>1287</v>
      </c>
      <c r="AN577" s="124"/>
      <c r="AO577" s="18">
        <f t="shared" si="71"/>
        <v>8</v>
      </c>
      <c r="AP577" s="251">
        <f t="shared" ca="1" si="64"/>
        <v>45</v>
      </c>
      <c r="AQ577" s="18" t="str">
        <f t="shared" ca="1" si="65"/>
        <v>Y</v>
      </c>
      <c r="AR577" s="18" t="str">
        <f t="shared" si="70"/>
        <v>N</v>
      </c>
      <c r="AS577" s="18"/>
      <c r="AT577" s="252" t="s">
        <v>588</v>
      </c>
      <c r="AU577" s="18" t="s">
        <v>100</v>
      </c>
      <c r="AV577" s="252" t="s">
        <v>215</v>
      </c>
      <c r="AW577" s="18">
        <f t="shared" si="66"/>
        <v>0</v>
      </c>
      <c r="AX577" s="253">
        <f t="shared" si="67"/>
        <v>300</v>
      </c>
      <c r="AY577" s="258">
        <v>0</v>
      </c>
      <c r="AZ577" s="257">
        <v>0</v>
      </c>
    </row>
    <row r="578" spans="1:52" x14ac:dyDescent="0.25">
      <c r="A578" s="114">
        <v>2014</v>
      </c>
      <c r="B578" s="114">
        <v>4</v>
      </c>
      <c r="C578" s="114" t="s">
        <v>1239</v>
      </c>
      <c r="D578" s="130" t="s">
        <v>1513</v>
      </c>
      <c r="E578" s="116" t="s">
        <v>1514</v>
      </c>
      <c r="F578" s="115" t="s">
        <v>130</v>
      </c>
      <c r="G578" s="117" t="s">
        <v>686</v>
      </c>
      <c r="H578" s="118">
        <v>41529</v>
      </c>
      <c r="I578" s="118">
        <v>41694</v>
      </c>
      <c r="J578" s="119">
        <v>41701</v>
      </c>
      <c r="K578" s="119">
        <v>41711</v>
      </c>
      <c r="L578" s="120">
        <v>41758</v>
      </c>
      <c r="M578" s="118">
        <v>41775</v>
      </c>
      <c r="N578" s="118">
        <v>41859</v>
      </c>
      <c r="O578" s="118">
        <v>41866</v>
      </c>
      <c r="P578" s="118">
        <v>42185</v>
      </c>
      <c r="Q578" s="121" t="s">
        <v>54</v>
      </c>
      <c r="R578" s="121" t="s">
        <v>54</v>
      </c>
      <c r="S578" s="136" t="s">
        <v>56</v>
      </c>
      <c r="T578" s="114">
        <v>5</v>
      </c>
      <c r="U578" s="122" t="s">
        <v>66</v>
      </c>
      <c r="V578" s="123">
        <v>1</v>
      </c>
      <c r="W578" s="131">
        <v>1</v>
      </c>
      <c r="X578" s="122" t="s">
        <v>56</v>
      </c>
      <c r="Y578" s="114"/>
      <c r="Z578" s="124" t="s">
        <v>57</v>
      </c>
      <c r="AA578" s="124" t="s">
        <v>57</v>
      </c>
      <c r="AB578" s="122" t="s">
        <v>56</v>
      </c>
      <c r="AC578" s="122">
        <v>167</v>
      </c>
      <c r="AD578" s="126" t="s">
        <v>106</v>
      </c>
      <c r="AE578" s="126" t="s">
        <v>1865</v>
      </c>
      <c r="AF578" s="126" t="s">
        <v>588</v>
      </c>
      <c r="AG578" s="114" t="s">
        <v>54</v>
      </c>
      <c r="AH578" s="126"/>
      <c r="AI578" s="126"/>
      <c r="AJ578" s="127">
        <v>250</v>
      </c>
      <c r="AK578" s="128">
        <v>0</v>
      </c>
      <c r="AL578" s="132">
        <v>0</v>
      </c>
      <c r="AM578" s="124" t="s">
        <v>1246</v>
      </c>
      <c r="AN578" s="124"/>
      <c r="AO578" s="18">
        <f t="shared" si="71"/>
        <v>14</v>
      </c>
      <c r="AP578" s="251">
        <f t="shared" ref="AP578:AP641" ca="1" si="72">(YEAR(NOW())-YEAR(P578))*12+MONTH(NOW())-MONTH(P578)</f>
        <v>39</v>
      </c>
      <c r="AQ578" s="18" t="str">
        <f t="shared" ref="AQ578:AQ641" ca="1" si="73">IF(AP578&gt;12,"Y","N")</f>
        <v>Y</v>
      </c>
      <c r="AR578" s="18" t="str">
        <f t="shared" si="70"/>
        <v>N</v>
      </c>
      <c r="AS578" s="18"/>
      <c r="AT578" s="252"/>
      <c r="AU578" s="18" t="s">
        <v>100</v>
      </c>
      <c r="AV578" s="252" t="s">
        <v>215</v>
      </c>
      <c r="AW578" s="18">
        <f t="shared" ref="AW578:AW641" si="74">+IF(OR(AI578="S",AI578="MS",AI578="HS"),"MS+",0)</f>
        <v>0</v>
      </c>
      <c r="AX578" s="253">
        <f t="shared" ref="AX578:AX641" si="75">AJ578+AK578+AL578</f>
        <v>250</v>
      </c>
      <c r="AY578" s="258">
        <v>0</v>
      </c>
      <c r="AZ578" s="257">
        <v>0</v>
      </c>
    </row>
    <row r="579" spans="1:52" x14ac:dyDescent="0.25">
      <c r="A579" s="114">
        <v>2014</v>
      </c>
      <c r="B579" s="114">
        <v>4</v>
      </c>
      <c r="C579" s="114" t="s">
        <v>1239</v>
      </c>
      <c r="D579" s="130" t="s">
        <v>1515</v>
      </c>
      <c r="E579" s="138" t="s">
        <v>1516</v>
      </c>
      <c r="F579" s="115" t="s">
        <v>76</v>
      </c>
      <c r="G579" s="117" t="s">
        <v>77</v>
      </c>
      <c r="H579" s="118">
        <v>41571</v>
      </c>
      <c r="I579" s="118">
        <v>41717</v>
      </c>
      <c r="J579" s="119">
        <v>41718</v>
      </c>
      <c r="K579" s="119">
        <v>41723</v>
      </c>
      <c r="L579" s="120">
        <v>41760</v>
      </c>
      <c r="M579" s="118">
        <v>41761</v>
      </c>
      <c r="N579" s="118">
        <v>41765</v>
      </c>
      <c r="O579" s="118">
        <v>41766</v>
      </c>
      <c r="P579" s="118">
        <v>42185</v>
      </c>
      <c r="Q579" s="121" t="s">
        <v>54</v>
      </c>
      <c r="R579" s="121" t="s">
        <v>54</v>
      </c>
      <c r="S579" s="136" t="s">
        <v>56</v>
      </c>
      <c r="T579" s="114">
        <v>8</v>
      </c>
      <c r="U579" s="122" t="s">
        <v>55</v>
      </c>
      <c r="V579" s="123">
        <v>1</v>
      </c>
      <c r="W579" s="123">
        <v>1</v>
      </c>
      <c r="X579" s="122" t="s">
        <v>56</v>
      </c>
      <c r="Y579" s="114"/>
      <c r="Z579" s="124" t="s">
        <v>57</v>
      </c>
      <c r="AA579" s="124" t="s">
        <v>57</v>
      </c>
      <c r="AB579" s="122" t="s">
        <v>56</v>
      </c>
      <c r="AC579" s="129" t="s">
        <v>1517</v>
      </c>
      <c r="AD579" s="126" t="s">
        <v>72</v>
      </c>
      <c r="AE579" s="126" t="s">
        <v>1865</v>
      </c>
      <c r="AF579" s="126" t="s">
        <v>588</v>
      </c>
      <c r="AG579" s="126" t="s">
        <v>54</v>
      </c>
      <c r="AH579" s="126" t="s">
        <v>80</v>
      </c>
      <c r="AI579" s="126" t="s">
        <v>80</v>
      </c>
      <c r="AJ579" s="127">
        <v>0</v>
      </c>
      <c r="AK579" s="128">
        <v>400</v>
      </c>
      <c r="AL579" s="132">
        <v>0</v>
      </c>
      <c r="AM579" s="124" t="s">
        <v>1276</v>
      </c>
      <c r="AN579" s="124"/>
      <c r="AO579" s="18">
        <f t="shared" si="71"/>
        <v>13</v>
      </c>
      <c r="AP579" s="251">
        <f t="shared" ca="1" si="72"/>
        <v>39</v>
      </c>
      <c r="AQ579" s="18" t="str">
        <f t="shared" ca="1" si="73"/>
        <v>Y</v>
      </c>
      <c r="AR579" s="18" t="str">
        <f t="shared" si="70"/>
        <v>Y</v>
      </c>
      <c r="AS579" s="18"/>
      <c r="AT579" s="252"/>
      <c r="AU579" s="18" t="s">
        <v>54</v>
      </c>
      <c r="AV579" s="252" t="s">
        <v>73</v>
      </c>
      <c r="AW579" s="18" t="str">
        <f t="shared" si="74"/>
        <v>MS+</v>
      </c>
      <c r="AX579" s="253">
        <f t="shared" si="75"/>
        <v>400</v>
      </c>
      <c r="AY579" s="258">
        <v>0</v>
      </c>
      <c r="AZ579" s="257">
        <v>0</v>
      </c>
    </row>
    <row r="580" spans="1:52" x14ac:dyDescent="0.25">
      <c r="A580" s="114">
        <v>2014</v>
      </c>
      <c r="B580" s="114">
        <v>4</v>
      </c>
      <c r="C580" s="114" t="s">
        <v>1239</v>
      </c>
      <c r="D580" s="115" t="s">
        <v>1518</v>
      </c>
      <c r="E580" s="116" t="s">
        <v>1519</v>
      </c>
      <c r="F580" s="115" t="s">
        <v>76</v>
      </c>
      <c r="G580" s="117" t="s">
        <v>77</v>
      </c>
      <c r="H580" s="118">
        <v>41575</v>
      </c>
      <c r="I580" s="118">
        <v>41717</v>
      </c>
      <c r="J580" s="119">
        <v>41718</v>
      </c>
      <c r="K580" s="119">
        <v>41723</v>
      </c>
      <c r="L580" s="120">
        <v>41760</v>
      </c>
      <c r="M580" s="118">
        <v>41761</v>
      </c>
      <c r="N580" s="118">
        <v>41765</v>
      </c>
      <c r="O580" s="118">
        <v>41767</v>
      </c>
      <c r="P580" s="118">
        <v>42185</v>
      </c>
      <c r="Q580" s="235" t="s">
        <v>54</v>
      </c>
      <c r="R580" s="235" t="s">
        <v>54</v>
      </c>
      <c r="S580" s="136" t="s">
        <v>56</v>
      </c>
      <c r="T580" s="114">
        <v>9</v>
      </c>
      <c r="U580" s="114" t="s">
        <v>55</v>
      </c>
      <c r="V580" s="123">
        <v>1</v>
      </c>
      <c r="W580" s="123">
        <v>1</v>
      </c>
      <c r="X580" s="114" t="s">
        <v>56</v>
      </c>
      <c r="Y580" s="114"/>
      <c r="Z580" s="124" t="s">
        <v>57</v>
      </c>
      <c r="AA580" s="124" t="s">
        <v>57</v>
      </c>
      <c r="AB580" s="114" t="s">
        <v>56</v>
      </c>
      <c r="AC580" s="114">
        <v>200</v>
      </c>
      <c r="AD580" s="126" t="s">
        <v>72</v>
      </c>
      <c r="AE580" s="126" t="s">
        <v>1865</v>
      </c>
      <c r="AF580" s="126" t="s">
        <v>588</v>
      </c>
      <c r="AG580" s="126" t="s">
        <v>54</v>
      </c>
      <c r="AH580" s="126"/>
      <c r="AI580" s="126"/>
      <c r="AJ580" s="127">
        <v>0</v>
      </c>
      <c r="AK580" s="236">
        <v>600</v>
      </c>
      <c r="AL580" s="132">
        <v>0</v>
      </c>
      <c r="AM580" s="124" t="s">
        <v>1276</v>
      </c>
      <c r="AN580" s="124"/>
      <c r="AO580" s="18">
        <f t="shared" si="71"/>
        <v>13</v>
      </c>
      <c r="AP580" s="251">
        <f t="shared" ca="1" si="72"/>
        <v>39</v>
      </c>
      <c r="AQ580" s="18" t="str">
        <f t="shared" ca="1" si="73"/>
        <v>Y</v>
      </c>
      <c r="AR580" s="18" t="str">
        <f t="shared" si="70"/>
        <v>N</v>
      </c>
      <c r="AS580" s="18"/>
      <c r="AT580" s="18"/>
      <c r="AU580" s="18" t="s">
        <v>100</v>
      </c>
      <c r="AV580" s="18" t="s">
        <v>215</v>
      </c>
      <c r="AW580" s="18">
        <f t="shared" si="74"/>
        <v>0</v>
      </c>
      <c r="AX580" s="253">
        <f t="shared" si="75"/>
        <v>600</v>
      </c>
      <c r="AY580" s="258">
        <v>0</v>
      </c>
      <c r="AZ580" s="257">
        <v>0</v>
      </c>
    </row>
    <row r="581" spans="1:52" x14ac:dyDescent="0.25">
      <c r="A581" s="114">
        <v>2014</v>
      </c>
      <c r="B581" s="114">
        <v>4</v>
      </c>
      <c r="C581" s="114" t="s">
        <v>1239</v>
      </c>
      <c r="D581" s="115" t="s">
        <v>1520</v>
      </c>
      <c r="E581" s="138" t="s">
        <v>1521</v>
      </c>
      <c r="F581" s="115" t="s">
        <v>135</v>
      </c>
      <c r="G581" s="117" t="s">
        <v>384</v>
      </c>
      <c r="H581" s="118">
        <v>41655</v>
      </c>
      <c r="I581" s="118">
        <v>41711</v>
      </c>
      <c r="J581" s="119">
        <v>41717</v>
      </c>
      <c r="K581" s="119">
        <v>41724</v>
      </c>
      <c r="L581" s="120">
        <v>41774</v>
      </c>
      <c r="M581" s="118">
        <v>41789</v>
      </c>
      <c r="N581" s="140">
        <v>41863</v>
      </c>
      <c r="O581" s="140">
        <v>41872</v>
      </c>
      <c r="P581" s="118">
        <v>42185</v>
      </c>
      <c r="Q581" s="121" t="s">
        <v>54</v>
      </c>
      <c r="R581" s="121" t="s">
        <v>54</v>
      </c>
      <c r="S581" s="136" t="s">
        <v>56</v>
      </c>
      <c r="T581" s="114">
        <v>10</v>
      </c>
      <c r="U581" s="122" t="s">
        <v>66</v>
      </c>
      <c r="V581" s="123">
        <v>1</v>
      </c>
      <c r="W581" s="131">
        <v>1</v>
      </c>
      <c r="X581" s="122" t="s">
        <v>56</v>
      </c>
      <c r="Y581" s="114"/>
      <c r="Z581" s="124" t="s">
        <v>57</v>
      </c>
      <c r="AA581" s="124" t="s">
        <v>57</v>
      </c>
      <c r="AB581" s="122" t="s">
        <v>56</v>
      </c>
      <c r="AC581" s="122"/>
      <c r="AD581" s="126" t="s">
        <v>57</v>
      </c>
      <c r="AE581" s="126" t="s">
        <v>1865</v>
      </c>
      <c r="AF581" s="126" t="s">
        <v>588</v>
      </c>
      <c r="AG581" s="114" t="s">
        <v>54</v>
      </c>
      <c r="AH581" s="126" t="s">
        <v>59</v>
      </c>
      <c r="AI581" s="126" t="s">
        <v>59</v>
      </c>
      <c r="AJ581" s="127">
        <v>100</v>
      </c>
      <c r="AK581" s="128">
        <v>0</v>
      </c>
      <c r="AL581" s="132">
        <v>0</v>
      </c>
      <c r="AM581" s="124" t="s">
        <v>1246</v>
      </c>
      <c r="AN581" s="124"/>
      <c r="AO581" s="18">
        <f t="shared" si="71"/>
        <v>13</v>
      </c>
      <c r="AP581" s="251">
        <f t="shared" ca="1" si="72"/>
        <v>39</v>
      </c>
      <c r="AQ581" s="18" t="str">
        <f t="shared" ca="1" si="73"/>
        <v>Y</v>
      </c>
      <c r="AR581" s="18" t="str">
        <f t="shared" ref="AR581:AR612" si="76">IF(AH581="","N","Y")</f>
        <v>Y</v>
      </c>
      <c r="AS581" s="18"/>
      <c r="AT581" s="328" t="s">
        <v>588</v>
      </c>
      <c r="AU581" s="18" t="s">
        <v>54</v>
      </c>
      <c r="AV581" s="252" t="s">
        <v>73</v>
      </c>
      <c r="AW581" s="18" t="str">
        <f t="shared" si="74"/>
        <v>MS+</v>
      </c>
      <c r="AX581" s="253">
        <f t="shared" si="75"/>
        <v>100</v>
      </c>
      <c r="AY581" s="258">
        <v>0</v>
      </c>
      <c r="AZ581" s="257">
        <v>0</v>
      </c>
    </row>
    <row r="582" spans="1:52" x14ac:dyDescent="0.25">
      <c r="A582" s="114">
        <v>2014</v>
      </c>
      <c r="B582" s="114">
        <v>4</v>
      </c>
      <c r="C582" s="114" t="s">
        <v>1239</v>
      </c>
      <c r="D582" s="130" t="s">
        <v>1522</v>
      </c>
      <c r="E582" s="138" t="s">
        <v>1523</v>
      </c>
      <c r="F582" s="115" t="s">
        <v>76</v>
      </c>
      <c r="G582" s="117" t="s">
        <v>314</v>
      </c>
      <c r="H582" s="118">
        <v>41256</v>
      </c>
      <c r="I582" s="118">
        <v>41673</v>
      </c>
      <c r="J582" s="119">
        <v>41660</v>
      </c>
      <c r="K582" s="119">
        <v>41711</v>
      </c>
      <c r="L582" s="120">
        <v>41775</v>
      </c>
      <c r="M582" s="118">
        <v>41801</v>
      </c>
      <c r="N582" s="140">
        <v>41858</v>
      </c>
      <c r="O582" s="140">
        <v>41887</v>
      </c>
      <c r="P582" s="140">
        <v>41973</v>
      </c>
      <c r="Q582" s="121" t="s">
        <v>54</v>
      </c>
      <c r="R582" s="121" t="s">
        <v>54</v>
      </c>
      <c r="S582" s="136" t="s">
        <v>56</v>
      </c>
      <c r="T582" s="114">
        <v>11</v>
      </c>
      <c r="U582" s="122" t="s">
        <v>758</v>
      </c>
      <c r="V582" s="123">
        <v>1</v>
      </c>
      <c r="W582" s="131">
        <v>1</v>
      </c>
      <c r="X582" s="122" t="s">
        <v>56</v>
      </c>
      <c r="Y582" s="114" t="s">
        <v>213</v>
      </c>
      <c r="Z582" s="124" t="s">
        <v>57</v>
      </c>
      <c r="AA582" s="124" t="s">
        <v>57</v>
      </c>
      <c r="AB582" s="122" t="s">
        <v>56</v>
      </c>
      <c r="AC582" s="114" t="s">
        <v>1294</v>
      </c>
      <c r="AD582" s="126" t="s">
        <v>149</v>
      </c>
      <c r="AE582" s="126" t="s">
        <v>1865</v>
      </c>
      <c r="AF582" s="126" t="s">
        <v>588</v>
      </c>
      <c r="AG582" s="114" t="s">
        <v>54</v>
      </c>
      <c r="AH582" s="126" t="s">
        <v>59</v>
      </c>
      <c r="AI582" s="126"/>
      <c r="AJ582" s="127">
        <v>0</v>
      </c>
      <c r="AK582" s="128">
        <v>0</v>
      </c>
      <c r="AL582" s="114">
        <v>100</v>
      </c>
      <c r="AM582" s="124" t="s">
        <v>1246</v>
      </c>
      <c r="AN582" s="124"/>
      <c r="AO582" s="18">
        <f t="shared" si="71"/>
        <v>6</v>
      </c>
      <c r="AP582" s="251">
        <f t="shared" ca="1" si="72"/>
        <v>46</v>
      </c>
      <c r="AQ582" s="18" t="str">
        <f t="shared" ca="1" si="73"/>
        <v>Y</v>
      </c>
      <c r="AR582" s="18" t="str">
        <f t="shared" si="76"/>
        <v>Y</v>
      </c>
      <c r="AS582" s="18"/>
      <c r="AT582" s="252" t="s">
        <v>588</v>
      </c>
      <c r="AU582" s="18" t="s">
        <v>100</v>
      </c>
      <c r="AV582" s="252" t="s">
        <v>215</v>
      </c>
      <c r="AW582" s="18">
        <f t="shared" si="74"/>
        <v>0</v>
      </c>
      <c r="AX582" s="253">
        <f t="shared" si="75"/>
        <v>100</v>
      </c>
      <c r="AY582" s="258"/>
      <c r="AZ582" s="257"/>
    </row>
    <row r="583" spans="1:52" x14ac:dyDescent="0.25">
      <c r="A583" s="114">
        <v>2014</v>
      </c>
      <c r="B583" s="114">
        <v>4</v>
      </c>
      <c r="C583" s="114" t="s">
        <v>1239</v>
      </c>
      <c r="D583" s="130" t="s">
        <v>1524</v>
      </c>
      <c r="E583" s="138" t="s">
        <v>1525</v>
      </c>
      <c r="F583" s="115" t="s">
        <v>130</v>
      </c>
      <c r="G583" s="117" t="s">
        <v>559</v>
      </c>
      <c r="H583" s="118">
        <v>41689</v>
      </c>
      <c r="I583" s="118">
        <v>41717</v>
      </c>
      <c r="J583" s="119">
        <v>41740</v>
      </c>
      <c r="K583" s="119">
        <v>41745</v>
      </c>
      <c r="L583" s="120">
        <v>41779</v>
      </c>
      <c r="M583" s="118">
        <v>41808</v>
      </c>
      <c r="N583" s="118">
        <v>41829</v>
      </c>
      <c r="O583" s="118">
        <v>41842</v>
      </c>
      <c r="P583" s="118">
        <v>42004</v>
      </c>
      <c r="Q583" s="121" t="s">
        <v>54</v>
      </c>
      <c r="R583" s="121" t="s">
        <v>54</v>
      </c>
      <c r="S583" s="136" t="s">
        <v>56</v>
      </c>
      <c r="T583" s="114">
        <v>8</v>
      </c>
      <c r="U583" s="122" t="s">
        <v>546</v>
      </c>
      <c r="V583" s="123">
        <v>1</v>
      </c>
      <c r="W583" s="131">
        <v>1</v>
      </c>
      <c r="X583" s="122" t="s">
        <v>56</v>
      </c>
      <c r="Y583" s="114"/>
      <c r="Z583" s="124" t="s">
        <v>54</v>
      </c>
      <c r="AA583" s="124" t="s">
        <v>57</v>
      </c>
      <c r="AB583" s="122" t="s">
        <v>56</v>
      </c>
      <c r="AC583" s="122"/>
      <c r="AD583" s="126" t="s">
        <v>57</v>
      </c>
      <c r="AE583" s="126" t="s">
        <v>1865</v>
      </c>
      <c r="AF583" s="126" t="s">
        <v>588</v>
      </c>
      <c r="AG583" s="126" t="s">
        <v>54</v>
      </c>
      <c r="AH583" s="126" t="s">
        <v>80</v>
      </c>
      <c r="AI583" s="133" t="s">
        <v>60</v>
      </c>
      <c r="AJ583" s="127">
        <v>0</v>
      </c>
      <c r="AK583" s="128">
        <v>0</v>
      </c>
      <c r="AL583" s="114">
        <v>40</v>
      </c>
      <c r="AM583" s="124" t="s">
        <v>1276</v>
      </c>
      <c r="AN583" s="124"/>
      <c r="AO583" s="18">
        <f t="shared" si="71"/>
        <v>7</v>
      </c>
      <c r="AP583" s="251">
        <f t="shared" ca="1" si="72"/>
        <v>45</v>
      </c>
      <c r="AQ583" s="18" t="str">
        <f t="shared" ca="1" si="73"/>
        <v>Y</v>
      </c>
      <c r="AR583" s="18" t="str">
        <f t="shared" si="76"/>
        <v>Y</v>
      </c>
      <c r="AS583" s="18"/>
      <c r="AT583" s="328" t="s">
        <v>588</v>
      </c>
      <c r="AU583" s="18" t="s">
        <v>54</v>
      </c>
      <c r="AV583" s="252" t="s">
        <v>61</v>
      </c>
      <c r="AW583" s="18">
        <f t="shared" si="74"/>
        <v>0</v>
      </c>
      <c r="AX583" s="253">
        <f t="shared" si="75"/>
        <v>40</v>
      </c>
      <c r="AY583" s="258"/>
      <c r="AZ583" s="257"/>
    </row>
    <row r="584" spans="1:52" x14ac:dyDescent="0.25">
      <c r="A584" s="114">
        <v>2014</v>
      </c>
      <c r="B584" s="114">
        <v>4</v>
      </c>
      <c r="C584" s="114" t="s">
        <v>1239</v>
      </c>
      <c r="D584" s="130" t="s">
        <v>1526</v>
      </c>
      <c r="E584" s="138" t="s">
        <v>776</v>
      </c>
      <c r="F584" s="115" t="s">
        <v>135</v>
      </c>
      <c r="G584" s="117" t="s">
        <v>136</v>
      </c>
      <c r="H584" s="118">
        <v>41751</v>
      </c>
      <c r="I584" s="118">
        <v>41751</v>
      </c>
      <c r="J584" s="119">
        <v>41754</v>
      </c>
      <c r="K584" s="119">
        <v>41759</v>
      </c>
      <c r="L584" s="120">
        <v>41781</v>
      </c>
      <c r="M584" s="118">
        <v>41785</v>
      </c>
      <c r="N584" s="118">
        <v>41786</v>
      </c>
      <c r="O584" s="118">
        <v>41787</v>
      </c>
      <c r="P584" s="118">
        <v>41943</v>
      </c>
      <c r="Q584" s="121" t="s">
        <v>54</v>
      </c>
      <c r="R584" s="121" t="s">
        <v>54</v>
      </c>
      <c r="S584" s="136" t="s">
        <v>56</v>
      </c>
      <c r="T584" s="114">
        <v>7</v>
      </c>
      <c r="U584" s="122" t="s">
        <v>66</v>
      </c>
      <c r="V584" s="123">
        <v>1</v>
      </c>
      <c r="W584" s="123">
        <v>1</v>
      </c>
      <c r="X584" s="122" t="s">
        <v>56</v>
      </c>
      <c r="Y584" s="114"/>
      <c r="Z584" s="124" t="s">
        <v>57</v>
      </c>
      <c r="AA584" s="124" t="s">
        <v>57</v>
      </c>
      <c r="AB584" s="122" t="s">
        <v>56</v>
      </c>
      <c r="AC584" s="129" t="s">
        <v>1527</v>
      </c>
      <c r="AD584" s="126" t="s">
        <v>72</v>
      </c>
      <c r="AE584" s="126" t="s">
        <v>1865</v>
      </c>
      <c r="AF584" s="126" t="s">
        <v>588</v>
      </c>
      <c r="AG584" s="126" t="s">
        <v>54</v>
      </c>
      <c r="AH584" s="126" t="s">
        <v>59</v>
      </c>
      <c r="AI584" s="126" t="s">
        <v>59</v>
      </c>
      <c r="AJ584" s="127">
        <v>750</v>
      </c>
      <c r="AK584" s="128">
        <v>0</v>
      </c>
      <c r="AL584" s="132">
        <v>0</v>
      </c>
      <c r="AM584" s="124" t="s">
        <v>171</v>
      </c>
      <c r="AN584" s="124"/>
      <c r="AO584" s="18">
        <f t="shared" si="71"/>
        <v>5</v>
      </c>
      <c r="AP584" s="251">
        <f t="shared" ca="1" si="72"/>
        <v>47</v>
      </c>
      <c r="AQ584" s="18" t="str">
        <f t="shared" ca="1" si="73"/>
        <v>Y</v>
      </c>
      <c r="AR584" s="18" t="str">
        <f t="shared" si="76"/>
        <v>Y</v>
      </c>
      <c r="AS584" s="18"/>
      <c r="AT584" s="252" t="s">
        <v>588</v>
      </c>
      <c r="AU584" s="18" t="s">
        <v>54</v>
      </c>
      <c r="AV584" s="252" t="s">
        <v>73</v>
      </c>
      <c r="AW584" s="18" t="str">
        <f t="shared" si="74"/>
        <v>MS+</v>
      </c>
      <c r="AX584" s="253">
        <f t="shared" si="75"/>
        <v>750</v>
      </c>
      <c r="AY584" s="258">
        <v>0</v>
      </c>
      <c r="AZ584" s="257">
        <v>0</v>
      </c>
    </row>
    <row r="585" spans="1:52" x14ac:dyDescent="0.25">
      <c r="A585" s="114">
        <v>2014</v>
      </c>
      <c r="B585" s="114">
        <v>4</v>
      </c>
      <c r="C585" s="114" t="s">
        <v>1239</v>
      </c>
      <c r="D585" s="130" t="s">
        <v>1528</v>
      </c>
      <c r="E585" s="138" t="s">
        <v>1529</v>
      </c>
      <c r="F585" s="115" t="s">
        <v>135</v>
      </c>
      <c r="G585" s="117" t="s">
        <v>777</v>
      </c>
      <c r="H585" s="118">
        <v>41661</v>
      </c>
      <c r="I585" s="118">
        <v>41726</v>
      </c>
      <c r="J585" s="119">
        <v>41736</v>
      </c>
      <c r="K585" s="119">
        <v>41743</v>
      </c>
      <c r="L585" s="120">
        <v>41781</v>
      </c>
      <c r="M585" s="118">
        <v>41807</v>
      </c>
      <c r="N585" s="118">
        <v>42024</v>
      </c>
      <c r="O585" s="118">
        <v>42172</v>
      </c>
      <c r="P585" s="118">
        <v>42369</v>
      </c>
      <c r="Q585" s="121" t="s">
        <v>54</v>
      </c>
      <c r="R585" s="121" t="s">
        <v>54</v>
      </c>
      <c r="S585" s="136" t="s">
        <v>56</v>
      </c>
      <c r="T585" s="114">
        <v>9</v>
      </c>
      <c r="U585" s="122" t="s">
        <v>66</v>
      </c>
      <c r="V585" s="123">
        <v>1</v>
      </c>
      <c r="W585" s="131">
        <v>1</v>
      </c>
      <c r="X585" s="122" t="s">
        <v>56</v>
      </c>
      <c r="Y585" s="114"/>
      <c r="Z585" s="124" t="s">
        <v>57</v>
      </c>
      <c r="AA585" s="124" t="s">
        <v>57</v>
      </c>
      <c r="AB585" s="122" t="s">
        <v>56</v>
      </c>
      <c r="AC585" s="122">
        <v>203</v>
      </c>
      <c r="AD585" s="126" t="s">
        <v>72</v>
      </c>
      <c r="AE585" s="126" t="s">
        <v>1865</v>
      </c>
      <c r="AF585" s="126" t="s">
        <v>668</v>
      </c>
      <c r="AG585" s="126" t="s">
        <v>54</v>
      </c>
      <c r="AH585" s="126"/>
      <c r="AI585" s="126"/>
      <c r="AJ585" s="127">
        <v>1034.8</v>
      </c>
      <c r="AK585" s="128">
        <v>0</v>
      </c>
      <c r="AL585" s="132">
        <v>0</v>
      </c>
      <c r="AM585" s="124" t="s">
        <v>1246</v>
      </c>
      <c r="AN585" s="124"/>
      <c r="AO585" s="18">
        <f t="shared" si="71"/>
        <v>19</v>
      </c>
      <c r="AP585" s="251">
        <f t="shared" ca="1" si="72"/>
        <v>33</v>
      </c>
      <c r="AQ585" s="18" t="str">
        <f t="shared" ca="1" si="73"/>
        <v>Y</v>
      </c>
      <c r="AR585" s="18" t="str">
        <f t="shared" si="76"/>
        <v>N</v>
      </c>
      <c r="AS585" s="18"/>
      <c r="AT585" s="252"/>
      <c r="AU585" s="18" t="s">
        <v>100</v>
      </c>
      <c r="AV585" s="252" t="s">
        <v>215</v>
      </c>
      <c r="AW585" s="18">
        <f t="shared" si="74"/>
        <v>0</v>
      </c>
      <c r="AX585" s="253">
        <f t="shared" si="75"/>
        <v>1034.8</v>
      </c>
      <c r="AY585" s="258">
        <v>0</v>
      </c>
      <c r="AZ585" s="257">
        <v>0</v>
      </c>
    </row>
    <row r="586" spans="1:52" x14ac:dyDescent="0.25">
      <c r="A586" s="114">
        <v>2014</v>
      </c>
      <c r="B586" s="114">
        <v>4</v>
      </c>
      <c r="C586" s="114" t="s">
        <v>1239</v>
      </c>
      <c r="D586" s="130" t="s">
        <v>1530</v>
      </c>
      <c r="E586" s="138" t="s">
        <v>1531</v>
      </c>
      <c r="F586" s="115" t="s">
        <v>64</v>
      </c>
      <c r="G586" s="117" t="s">
        <v>115</v>
      </c>
      <c r="H586" s="118">
        <v>41592</v>
      </c>
      <c r="I586" s="118">
        <v>41690</v>
      </c>
      <c r="J586" s="119">
        <v>41708</v>
      </c>
      <c r="K586" s="119">
        <v>41743</v>
      </c>
      <c r="L586" s="120">
        <v>41782</v>
      </c>
      <c r="M586" s="140">
        <v>41905</v>
      </c>
      <c r="N586" s="140">
        <v>41913</v>
      </c>
      <c r="O586" s="140">
        <v>41914</v>
      </c>
      <c r="P586" s="118">
        <v>42400</v>
      </c>
      <c r="Q586" s="121" t="s">
        <v>54</v>
      </c>
      <c r="R586" s="121" t="s">
        <v>54</v>
      </c>
      <c r="S586" s="136" t="s">
        <v>56</v>
      </c>
      <c r="T586" s="114">
        <v>8</v>
      </c>
      <c r="U586" s="122" t="s">
        <v>66</v>
      </c>
      <c r="V586" s="123">
        <v>1</v>
      </c>
      <c r="W586" s="123">
        <v>1</v>
      </c>
      <c r="X586" s="122" t="s">
        <v>56</v>
      </c>
      <c r="Y586" s="114" t="s">
        <v>213</v>
      </c>
      <c r="Z586" s="124" t="s">
        <v>57</v>
      </c>
      <c r="AA586" s="124" t="s">
        <v>57</v>
      </c>
      <c r="AB586" s="122" t="s">
        <v>56</v>
      </c>
      <c r="AC586" s="122"/>
      <c r="AD586" s="126" t="s">
        <v>57</v>
      </c>
      <c r="AE586" s="126" t="s">
        <v>1865</v>
      </c>
      <c r="AF586" s="126" t="s">
        <v>668</v>
      </c>
      <c r="AG586" s="126" t="s">
        <v>54</v>
      </c>
      <c r="AH586" s="126" t="s">
        <v>59</v>
      </c>
      <c r="AI586" s="126" t="s">
        <v>59</v>
      </c>
      <c r="AJ586" s="127">
        <v>216</v>
      </c>
      <c r="AK586" s="128">
        <v>0</v>
      </c>
      <c r="AL586" s="132">
        <v>0</v>
      </c>
      <c r="AM586" s="124" t="s">
        <v>1287</v>
      </c>
      <c r="AN586" s="124"/>
      <c r="AO586" s="18">
        <f t="shared" si="71"/>
        <v>20</v>
      </c>
      <c r="AP586" s="251">
        <f t="shared" ca="1" si="72"/>
        <v>32</v>
      </c>
      <c r="AQ586" s="18" t="str">
        <f t="shared" ca="1" si="73"/>
        <v>Y</v>
      </c>
      <c r="AR586" s="18" t="str">
        <f t="shared" si="76"/>
        <v>Y</v>
      </c>
      <c r="AS586" s="18"/>
      <c r="AT586" s="252"/>
      <c r="AU586" s="18" t="s">
        <v>54</v>
      </c>
      <c r="AV586" s="252" t="s">
        <v>73</v>
      </c>
      <c r="AW586" s="18" t="str">
        <f t="shared" si="74"/>
        <v>MS+</v>
      </c>
      <c r="AX586" s="253">
        <f t="shared" si="75"/>
        <v>216</v>
      </c>
      <c r="AY586" s="258">
        <v>0</v>
      </c>
      <c r="AZ586" s="257">
        <v>0</v>
      </c>
    </row>
    <row r="587" spans="1:52" x14ac:dyDescent="0.25">
      <c r="A587" s="141">
        <v>2014</v>
      </c>
      <c r="B587" s="141">
        <v>4</v>
      </c>
      <c r="C587" s="141" t="s">
        <v>1239</v>
      </c>
      <c r="D587" s="142" t="s">
        <v>1532</v>
      </c>
      <c r="E587" s="143" t="s">
        <v>1533</v>
      </c>
      <c r="F587" s="142" t="s">
        <v>135</v>
      </c>
      <c r="G587" s="144" t="s">
        <v>384</v>
      </c>
      <c r="H587" s="145">
        <v>41652</v>
      </c>
      <c r="I587" s="145">
        <v>41723</v>
      </c>
      <c r="J587" s="146">
        <v>41732</v>
      </c>
      <c r="K587" s="146">
        <v>41743</v>
      </c>
      <c r="L587" s="147">
        <v>41788</v>
      </c>
      <c r="M587" s="145">
        <v>41789</v>
      </c>
      <c r="N587" s="148">
        <v>41864</v>
      </c>
      <c r="O587" s="148">
        <v>41871</v>
      </c>
      <c r="P587" s="145">
        <v>42368</v>
      </c>
      <c r="Q587" s="149" t="s">
        <v>54</v>
      </c>
      <c r="R587" s="149" t="s">
        <v>54</v>
      </c>
      <c r="S587" s="150" t="s">
        <v>56</v>
      </c>
      <c r="T587" s="141">
        <v>10</v>
      </c>
      <c r="U587" s="141" t="s">
        <v>66</v>
      </c>
      <c r="V587" s="151">
        <v>1</v>
      </c>
      <c r="W587" s="152">
        <v>1</v>
      </c>
      <c r="X587" s="141" t="s">
        <v>56</v>
      </c>
      <c r="Y587" s="141"/>
      <c r="Z587" s="153" t="s">
        <v>57</v>
      </c>
      <c r="AA587" s="153" t="s">
        <v>57</v>
      </c>
      <c r="AB587" s="141" t="s">
        <v>56</v>
      </c>
      <c r="AC587" s="141">
        <v>205</v>
      </c>
      <c r="AD587" s="154" t="s">
        <v>72</v>
      </c>
      <c r="AE587" s="154" t="s">
        <v>1865</v>
      </c>
      <c r="AF587" s="126" t="s">
        <v>668</v>
      </c>
      <c r="AG587" s="141" t="s">
        <v>54</v>
      </c>
      <c r="AH587" s="154" t="s">
        <v>59</v>
      </c>
      <c r="AI587" s="154" t="s">
        <v>59</v>
      </c>
      <c r="AJ587" s="155">
        <v>120</v>
      </c>
      <c r="AK587" s="156">
        <v>0</v>
      </c>
      <c r="AL587" s="157">
        <v>0</v>
      </c>
      <c r="AM587" s="153" t="s">
        <v>1276</v>
      </c>
      <c r="AN587" s="153"/>
      <c r="AO587" s="158">
        <f t="shared" si="71"/>
        <v>19</v>
      </c>
      <c r="AP587" s="330">
        <f t="shared" ca="1" si="72"/>
        <v>33</v>
      </c>
      <c r="AQ587" s="158" t="str">
        <f t="shared" ca="1" si="73"/>
        <v>Y</v>
      </c>
      <c r="AR587" s="158" t="str">
        <f t="shared" si="76"/>
        <v>Y</v>
      </c>
      <c r="AS587" s="158"/>
      <c r="AT587" s="328" t="s">
        <v>668</v>
      </c>
      <c r="AU587" s="18" t="s">
        <v>54</v>
      </c>
      <c r="AV587" s="252" t="s">
        <v>73</v>
      </c>
      <c r="AW587" s="18" t="str">
        <f t="shared" si="74"/>
        <v>MS+</v>
      </c>
      <c r="AX587" s="331">
        <f t="shared" si="75"/>
        <v>120</v>
      </c>
      <c r="AY587" s="258">
        <v>0</v>
      </c>
      <c r="AZ587" s="257">
        <v>0</v>
      </c>
    </row>
    <row r="588" spans="1:52" x14ac:dyDescent="0.25">
      <c r="A588" s="114">
        <v>2014</v>
      </c>
      <c r="B588" s="114">
        <v>4</v>
      </c>
      <c r="C588" s="114" t="s">
        <v>1239</v>
      </c>
      <c r="D588" s="130" t="s">
        <v>1534</v>
      </c>
      <c r="E588" s="138" t="s">
        <v>1535</v>
      </c>
      <c r="F588" s="115" t="s">
        <v>69</v>
      </c>
      <c r="G588" s="117" t="s">
        <v>126</v>
      </c>
      <c r="H588" s="118">
        <v>41596</v>
      </c>
      <c r="I588" s="118">
        <v>41648</v>
      </c>
      <c r="J588" s="119">
        <v>41656</v>
      </c>
      <c r="K588" s="119">
        <v>41757</v>
      </c>
      <c r="L588" s="120">
        <v>41795</v>
      </c>
      <c r="M588" s="140">
        <v>41837</v>
      </c>
      <c r="N588" s="140">
        <v>41942</v>
      </c>
      <c r="O588" s="140">
        <v>41988</v>
      </c>
      <c r="P588" s="140">
        <v>42035</v>
      </c>
      <c r="Q588" s="121" t="s">
        <v>54</v>
      </c>
      <c r="R588" s="121" t="s">
        <v>54</v>
      </c>
      <c r="S588" s="136" t="s">
        <v>56</v>
      </c>
      <c r="T588" s="114">
        <v>11</v>
      </c>
      <c r="U588" s="122" t="s">
        <v>55</v>
      </c>
      <c r="V588" s="123">
        <v>1</v>
      </c>
      <c r="W588" s="131">
        <v>1</v>
      </c>
      <c r="X588" s="122" t="s">
        <v>56</v>
      </c>
      <c r="Y588" s="114"/>
      <c r="Z588" s="124" t="s">
        <v>57</v>
      </c>
      <c r="AA588" s="124" t="s">
        <v>57</v>
      </c>
      <c r="AB588" s="122" t="s">
        <v>56</v>
      </c>
      <c r="AC588" s="122">
        <v>175</v>
      </c>
      <c r="AD588" s="126" t="s">
        <v>106</v>
      </c>
      <c r="AE588" s="126" t="s">
        <v>1865</v>
      </c>
      <c r="AF588" s="126" t="s">
        <v>588</v>
      </c>
      <c r="AG588" s="129" t="s">
        <v>54</v>
      </c>
      <c r="AH588" s="126"/>
      <c r="AI588" s="126"/>
      <c r="AJ588" s="127">
        <v>0</v>
      </c>
      <c r="AK588" s="128">
        <v>250</v>
      </c>
      <c r="AL588" s="132">
        <v>0</v>
      </c>
      <c r="AM588" s="124" t="s">
        <v>1276</v>
      </c>
      <c r="AN588" s="124"/>
      <c r="AO588" s="18">
        <f t="shared" si="71"/>
        <v>7</v>
      </c>
      <c r="AP588" s="251">
        <f t="shared" ca="1" si="72"/>
        <v>44</v>
      </c>
      <c r="AQ588" s="18" t="str">
        <f t="shared" ca="1" si="73"/>
        <v>Y</v>
      </c>
      <c r="AR588" s="18" t="str">
        <f t="shared" si="76"/>
        <v>N</v>
      </c>
      <c r="AS588" s="18"/>
      <c r="AT588" s="252" t="s">
        <v>588</v>
      </c>
      <c r="AU588" s="18" t="s">
        <v>100</v>
      </c>
      <c r="AV588" s="252" t="s">
        <v>215</v>
      </c>
      <c r="AW588" s="18">
        <f t="shared" si="74"/>
        <v>0</v>
      </c>
      <c r="AX588" s="253">
        <f t="shared" si="75"/>
        <v>250</v>
      </c>
      <c r="AY588" s="258">
        <v>0</v>
      </c>
      <c r="AZ588" s="257">
        <v>0</v>
      </c>
    </row>
    <row r="589" spans="1:52" x14ac:dyDescent="0.25">
      <c r="A589" s="114">
        <v>2014</v>
      </c>
      <c r="B589" s="114">
        <v>4</v>
      </c>
      <c r="C589" s="114" t="s">
        <v>1239</v>
      </c>
      <c r="D589" s="130" t="s">
        <v>1536</v>
      </c>
      <c r="E589" s="138" t="s">
        <v>1537</v>
      </c>
      <c r="F589" s="115" t="s">
        <v>135</v>
      </c>
      <c r="G589" s="117" t="s">
        <v>1146</v>
      </c>
      <c r="H589" s="118">
        <v>41612</v>
      </c>
      <c r="I589" s="118">
        <v>41724</v>
      </c>
      <c r="J589" s="119">
        <v>41731</v>
      </c>
      <c r="K589" s="119">
        <v>41736</v>
      </c>
      <c r="L589" s="120">
        <v>41800</v>
      </c>
      <c r="M589" s="118">
        <v>41806</v>
      </c>
      <c r="N589" s="118">
        <v>41831</v>
      </c>
      <c r="O589" s="118">
        <v>41836</v>
      </c>
      <c r="P589" s="118">
        <v>42369</v>
      </c>
      <c r="Q589" s="121" t="s">
        <v>54</v>
      </c>
      <c r="R589" s="121" t="s">
        <v>54</v>
      </c>
      <c r="S589" s="136" t="s">
        <v>56</v>
      </c>
      <c r="T589" s="114">
        <v>9</v>
      </c>
      <c r="U589" s="122" t="s">
        <v>55</v>
      </c>
      <c r="V589" s="123">
        <v>1</v>
      </c>
      <c r="W589" s="123">
        <v>1</v>
      </c>
      <c r="X589" s="122" t="s">
        <v>56</v>
      </c>
      <c r="Y589" s="114" t="s">
        <v>293</v>
      </c>
      <c r="Z589" s="124" t="s">
        <v>57</v>
      </c>
      <c r="AA589" s="124" t="s">
        <v>57</v>
      </c>
      <c r="AB589" s="122" t="s">
        <v>56</v>
      </c>
      <c r="AC589" s="122" t="s">
        <v>1427</v>
      </c>
      <c r="AD589" s="126" t="s">
        <v>149</v>
      </c>
      <c r="AE589" s="126" t="s">
        <v>1865</v>
      </c>
      <c r="AF589" s="126" t="s">
        <v>668</v>
      </c>
      <c r="AG589" s="126" t="s">
        <v>54</v>
      </c>
      <c r="AH589" s="126"/>
      <c r="AI589" s="126"/>
      <c r="AJ589" s="127">
        <v>0</v>
      </c>
      <c r="AK589" s="128">
        <v>25</v>
      </c>
      <c r="AL589" s="132">
        <v>0</v>
      </c>
      <c r="AM589" s="124" t="s">
        <v>1276</v>
      </c>
      <c r="AN589" s="124"/>
      <c r="AO589" s="18">
        <f t="shared" si="71"/>
        <v>18</v>
      </c>
      <c r="AP589" s="251">
        <f t="shared" ca="1" si="72"/>
        <v>33</v>
      </c>
      <c r="AQ589" s="18" t="str">
        <f t="shared" ca="1" si="73"/>
        <v>Y</v>
      </c>
      <c r="AR589" s="18" t="str">
        <f t="shared" si="76"/>
        <v>N</v>
      </c>
      <c r="AS589" s="18"/>
      <c r="AT589" s="252"/>
      <c r="AU589" s="18" t="s">
        <v>100</v>
      </c>
      <c r="AV589" s="252" t="s">
        <v>215</v>
      </c>
      <c r="AW589" s="18">
        <f t="shared" si="74"/>
        <v>0</v>
      </c>
      <c r="AX589" s="253">
        <f t="shared" si="75"/>
        <v>25</v>
      </c>
      <c r="AY589" s="258">
        <v>0</v>
      </c>
      <c r="AZ589" s="257">
        <v>0</v>
      </c>
    </row>
    <row r="590" spans="1:52" x14ac:dyDescent="0.25">
      <c r="A590" s="114">
        <v>2014</v>
      </c>
      <c r="B590" s="114">
        <v>4</v>
      </c>
      <c r="C590" s="114" t="s">
        <v>1239</v>
      </c>
      <c r="D590" s="115" t="s">
        <v>1538</v>
      </c>
      <c r="E590" s="138" t="s">
        <v>1539</v>
      </c>
      <c r="F590" s="115" t="s">
        <v>64</v>
      </c>
      <c r="G590" s="117" t="s">
        <v>139</v>
      </c>
      <c r="H590" s="118">
        <v>41725</v>
      </c>
      <c r="I590" s="118">
        <v>41747</v>
      </c>
      <c r="J590" s="119">
        <v>41750</v>
      </c>
      <c r="K590" s="119">
        <v>41752</v>
      </c>
      <c r="L590" s="120">
        <v>41807</v>
      </c>
      <c r="M590" s="118">
        <v>42023</v>
      </c>
      <c r="N590" s="140">
        <v>42033</v>
      </c>
      <c r="O590" s="140">
        <v>42034</v>
      </c>
      <c r="P590" s="140">
        <v>42094</v>
      </c>
      <c r="Q590" s="121" t="s">
        <v>54</v>
      </c>
      <c r="R590" s="114" t="s">
        <v>54</v>
      </c>
      <c r="S590" s="136" t="s">
        <v>56</v>
      </c>
      <c r="T590" s="114">
        <v>7</v>
      </c>
      <c r="U590" s="122" t="s">
        <v>66</v>
      </c>
      <c r="V590" s="123">
        <v>1</v>
      </c>
      <c r="W590" s="131">
        <v>1</v>
      </c>
      <c r="X590" s="122" t="s">
        <v>56</v>
      </c>
      <c r="Y590" s="114"/>
      <c r="Z590" s="124" t="s">
        <v>57</v>
      </c>
      <c r="AA590" s="124" t="s">
        <v>57</v>
      </c>
      <c r="AB590" s="122" t="s">
        <v>56</v>
      </c>
      <c r="AC590" s="122" t="s">
        <v>1300</v>
      </c>
      <c r="AD590" s="126" t="s">
        <v>149</v>
      </c>
      <c r="AE590" s="126" t="s">
        <v>1865</v>
      </c>
      <c r="AF590" s="126" t="s">
        <v>588</v>
      </c>
      <c r="AG590" s="114" t="s">
        <v>54</v>
      </c>
      <c r="AH590" s="126" t="s">
        <v>80</v>
      </c>
      <c r="AI590" s="126" t="s">
        <v>80</v>
      </c>
      <c r="AJ590" s="127">
        <v>340</v>
      </c>
      <c r="AK590" s="128">
        <v>0</v>
      </c>
      <c r="AL590" s="132">
        <v>0</v>
      </c>
      <c r="AM590" s="124" t="s">
        <v>1287</v>
      </c>
      <c r="AN590" s="124"/>
      <c r="AO590" s="18">
        <f t="shared" si="71"/>
        <v>9</v>
      </c>
      <c r="AP590" s="251">
        <f t="shared" ca="1" si="72"/>
        <v>42</v>
      </c>
      <c r="AQ590" s="18" t="str">
        <f t="shared" ca="1" si="73"/>
        <v>Y</v>
      </c>
      <c r="AR590" s="18" t="str">
        <f t="shared" si="76"/>
        <v>Y</v>
      </c>
      <c r="AS590" s="18"/>
      <c r="AT590" s="328" t="s">
        <v>588</v>
      </c>
      <c r="AU590" s="18" t="s">
        <v>54</v>
      </c>
      <c r="AV590" s="252" t="s">
        <v>73</v>
      </c>
      <c r="AW590" s="18" t="str">
        <f t="shared" si="74"/>
        <v>MS+</v>
      </c>
      <c r="AX590" s="253">
        <f t="shared" si="75"/>
        <v>340</v>
      </c>
      <c r="AY590" s="258">
        <v>0</v>
      </c>
      <c r="AZ590" s="257">
        <v>0</v>
      </c>
    </row>
    <row r="591" spans="1:52" x14ac:dyDescent="0.25">
      <c r="A591" s="114">
        <v>2014</v>
      </c>
      <c r="B591" s="114">
        <v>4</v>
      </c>
      <c r="C591" s="114" t="s">
        <v>1239</v>
      </c>
      <c r="D591" s="130" t="s">
        <v>1540</v>
      </c>
      <c r="E591" s="138" t="s">
        <v>1541</v>
      </c>
      <c r="F591" s="115" t="s">
        <v>135</v>
      </c>
      <c r="G591" s="117" t="s">
        <v>163</v>
      </c>
      <c r="H591" s="118">
        <v>41619</v>
      </c>
      <c r="I591" s="118">
        <v>41753</v>
      </c>
      <c r="J591" s="119">
        <v>41757</v>
      </c>
      <c r="K591" s="119">
        <v>41767</v>
      </c>
      <c r="L591" s="120">
        <v>41816</v>
      </c>
      <c r="M591" s="118">
        <v>41829</v>
      </c>
      <c r="N591" s="140">
        <v>41863</v>
      </c>
      <c r="O591" s="140">
        <v>41878</v>
      </c>
      <c r="P591" s="140">
        <v>42094</v>
      </c>
      <c r="Q591" s="121" t="s">
        <v>54</v>
      </c>
      <c r="R591" s="121" t="s">
        <v>54</v>
      </c>
      <c r="S591" s="136" t="s">
        <v>56</v>
      </c>
      <c r="T591" s="114">
        <v>10</v>
      </c>
      <c r="U591" s="122" t="s">
        <v>78</v>
      </c>
      <c r="V591" s="123">
        <v>1</v>
      </c>
      <c r="W591" s="131">
        <v>1</v>
      </c>
      <c r="X591" s="122" t="s">
        <v>56</v>
      </c>
      <c r="Y591" s="114"/>
      <c r="Z591" s="124" t="s">
        <v>57</v>
      </c>
      <c r="AA591" s="124" t="s">
        <v>57</v>
      </c>
      <c r="AB591" s="122" t="s">
        <v>56</v>
      </c>
      <c r="AC591" s="122" t="s">
        <v>1284</v>
      </c>
      <c r="AD591" s="126" t="s">
        <v>149</v>
      </c>
      <c r="AE591" s="126" t="s">
        <v>1865</v>
      </c>
      <c r="AF591" s="126" t="s">
        <v>588</v>
      </c>
      <c r="AG591" s="114" t="s">
        <v>54</v>
      </c>
      <c r="AH591" s="126" t="s">
        <v>59</v>
      </c>
      <c r="AI591" s="126"/>
      <c r="AJ591" s="127">
        <v>70</v>
      </c>
      <c r="AK591" s="128">
        <v>22.7</v>
      </c>
      <c r="AL591" s="132">
        <v>0</v>
      </c>
      <c r="AM591" s="124" t="s">
        <v>1287</v>
      </c>
      <c r="AN591" s="124"/>
      <c r="AO591" s="18">
        <f t="shared" si="71"/>
        <v>9</v>
      </c>
      <c r="AP591" s="251">
        <f t="shared" ca="1" si="72"/>
        <v>42</v>
      </c>
      <c r="AQ591" s="18" t="str">
        <f t="shared" ca="1" si="73"/>
        <v>Y</v>
      </c>
      <c r="AR591" s="18" t="str">
        <f t="shared" si="76"/>
        <v>Y</v>
      </c>
      <c r="AS591" s="18"/>
      <c r="AT591" s="252" t="s">
        <v>588</v>
      </c>
      <c r="AU591" s="18" t="s">
        <v>100</v>
      </c>
      <c r="AV591" s="252" t="s">
        <v>215</v>
      </c>
      <c r="AW591" s="18">
        <f t="shared" si="74"/>
        <v>0</v>
      </c>
      <c r="AX591" s="253">
        <f t="shared" si="75"/>
        <v>92.7</v>
      </c>
      <c r="AY591" s="258">
        <v>0</v>
      </c>
      <c r="AZ591" s="257">
        <v>0</v>
      </c>
    </row>
    <row r="592" spans="1:52" x14ac:dyDescent="0.25">
      <c r="A592" s="114">
        <v>2014</v>
      </c>
      <c r="B592" s="114">
        <v>4</v>
      </c>
      <c r="C592" s="114" t="s">
        <v>1239</v>
      </c>
      <c r="D592" s="130" t="s">
        <v>1542</v>
      </c>
      <c r="E592" s="138" t="s">
        <v>1543</v>
      </c>
      <c r="F592" s="115" t="s">
        <v>64</v>
      </c>
      <c r="G592" s="117" t="s">
        <v>115</v>
      </c>
      <c r="H592" s="118">
        <v>41583</v>
      </c>
      <c r="I592" s="118">
        <v>41689</v>
      </c>
      <c r="J592" s="119">
        <v>41690</v>
      </c>
      <c r="K592" s="119">
        <v>41745</v>
      </c>
      <c r="L592" s="120">
        <v>41817</v>
      </c>
      <c r="M592" s="140">
        <v>41871</v>
      </c>
      <c r="N592" s="140">
        <v>41912</v>
      </c>
      <c r="O592" s="140">
        <v>41915</v>
      </c>
      <c r="P592" s="118">
        <v>42369</v>
      </c>
      <c r="Q592" s="121" t="s">
        <v>54</v>
      </c>
      <c r="R592" s="121" t="s">
        <v>54</v>
      </c>
      <c r="S592" s="136" t="s">
        <v>56</v>
      </c>
      <c r="T592" s="114">
        <v>8</v>
      </c>
      <c r="U592" s="122" t="s">
        <v>66</v>
      </c>
      <c r="V592" s="123">
        <v>1</v>
      </c>
      <c r="W592" s="131">
        <v>1</v>
      </c>
      <c r="X592" s="122" t="s">
        <v>56</v>
      </c>
      <c r="Y592" s="114" t="s">
        <v>213</v>
      </c>
      <c r="Z592" s="124" t="s">
        <v>57</v>
      </c>
      <c r="AA592" s="124" t="s">
        <v>57</v>
      </c>
      <c r="AB592" s="122" t="s">
        <v>56</v>
      </c>
      <c r="AC592" s="122"/>
      <c r="AD592" s="126" t="s">
        <v>57</v>
      </c>
      <c r="AE592" s="126" t="s">
        <v>1865</v>
      </c>
      <c r="AF592" s="126" t="s">
        <v>668</v>
      </c>
      <c r="AG592" s="114" t="s">
        <v>54</v>
      </c>
      <c r="AH592" s="126" t="s">
        <v>60</v>
      </c>
      <c r="AI592" s="126" t="s">
        <v>60</v>
      </c>
      <c r="AJ592" s="127">
        <v>280</v>
      </c>
      <c r="AK592" s="128">
        <v>0</v>
      </c>
      <c r="AL592" s="132">
        <v>0</v>
      </c>
      <c r="AM592" s="124" t="s">
        <v>1287</v>
      </c>
      <c r="AN592" s="124"/>
      <c r="AO592" s="18">
        <f t="shared" si="71"/>
        <v>18</v>
      </c>
      <c r="AP592" s="251">
        <f t="shared" ca="1" si="72"/>
        <v>33</v>
      </c>
      <c r="AQ592" s="18" t="str">
        <f t="shared" ca="1" si="73"/>
        <v>Y</v>
      </c>
      <c r="AR592" s="18" t="str">
        <f t="shared" si="76"/>
        <v>Y</v>
      </c>
      <c r="AS592" s="18"/>
      <c r="AT592" s="328" t="s">
        <v>668</v>
      </c>
      <c r="AU592" s="18" t="s">
        <v>54</v>
      </c>
      <c r="AV592" s="252" t="s">
        <v>61</v>
      </c>
      <c r="AW592" s="18">
        <f t="shared" si="74"/>
        <v>0</v>
      </c>
      <c r="AX592" s="253">
        <f t="shared" si="75"/>
        <v>280</v>
      </c>
      <c r="AY592" s="258">
        <v>0</v>
      </c>
      <c r="AZ592" s="257">
        <v>0</v>
      </c>
    </row>
    <row r="593" spans="1:52" x14ac:dyDescent="0.25">
      <c r="A593" s="114">
        <v>2014</v>
      </c>
      <c r="B593" s="114">
        <v>4</v>
      </c>
      <c r="C593" s="114" t="s">
        <v>1239</v>
      </c>
      <c r="D593" s="130" t="s">
        <v>1544</v>
      </c>
      <c r="E593" s="138" t="s">
        <v>1545</v>
      </c>
      <c r="F593" s="115" t="s">
        <v>64</v>
      </c>
      <c r="G593" s="117" t="s">
        <v>943</v>
      </c>
      <c r="H593" s="118">
        <v>41710</v>
      </c>
      <c r="I593" s="118">
        <v>41757</v>
      </c>
      <c r="J593" s="119">
        <v>41765</v>
      </c>
      <c r="K593" s="119">
        <v>41780</v>
      </c>
      <c r="L593" s="120">
        <v>41820</v>
      </c>
      <c r="M593" s="118">
        <v>41822</v>
      </c>
      <c r="N593" s="118">
        <v>41829</v>
      </c>
      <c r="O593" s="118">
        <v>41834</v>
      </c>
      <c r="P593" s="140">
        <v>42184</v>
      </c>
      <c r="Q593" s="121" t="s">
        <v>54</v>
      </c>
      <c r="R593" s="121" t="s">
        <v>54</v>
      </c>
      <c r="S593" s="136" t="s">
        <v>56</v>
      </c>
      <c r="T593" s="114">
        <v>7</v>
      </c>
      <c r="U593" s="122" t="s">
        <v>55</v>
      </c>
      <c r="V593" s="123">
        <v>1</v>
      </c>
      <c r="W593" s="123">
        <v>1</v>
      </c>
      <c r="X593" s="122" t="s">
        <v>56</v>
      </c>
      <c r="Y593" s="114"/>
      <c r="Z593" s="124" t="s">
        <v>57</v>
      </c>
      <c r="AA593" s="124" t="s">
        <v>54</v>
      </c>
      <c r="AB593" s="122" t="s">
        <v>56</v>
      </c>
      <c r="AC593" s="122">
        <v>206</v>
      </c>
      <c r="AD593" s="126" t="s">
        <v>72</v>
      </c>
      <c r="AE593" s="126" t="s">
        <v>1865</v>
      </c>
      <c r="AF593" s="126" t="s">
        <v>588</v>
      </c>
      <c r="AG593" s="126" t="s">
        <v>54</v>
      </c>
      <c r="AH593" s="126"/>
      <c r="AI593" s="126"/>
      <c r="AJ593" s="127">
        <v>0</v>
      </c>
      <c r="AK593" s="128">
        <v>15</v>
      </c>
      <c r="AL593" s="132">
        <v>0</v>
      </c>
      <c r="AM593" s="124" t="s">
        <v>1276</v>
      </c>
      <c r="AN593" s="124"/>
      <c r="AO593" s="18">
        <f t="shared" si="71"/>
        <v>12</v>
      </c>
      <c r="AP593" s="251">
        <f t="shared" ca="1" si="72"/>
        <v>39</v>
      </c>
      <c r="AQ593" s="18" t="str">
        <f t="shared" ca="1" si="73"/>
        <v>Y</v>
      </c>
      <c r="AR593" s="18" t="str">
        <f t="shared" si="76"/>
        <v>N</v>
      </c>
      <c r="AS593" s="18"/>
      <c r="AT593" s="252"/>
      <c r="AU593" s="18" t="s">
        <v>100</v>
      </c>
      <c r="AV593" s="252" t="s">
        <v>215</v>
      </c>
      <c r="AW593" s="18">
        <f t="shared" si="74"/>
        <v>0</v>
      </c>
      <c r="AX593" s="253">
        <f t="shared" si="75"/>
        <v>15</v>
      </c>
      <c r="AY593" s="258">
        <v>0.28499999999999998</v>
      </c>
      <c r="AZ593" s="257">
        <v>4.2750000000000004</v>
      </c>
    </row>
    <row r="594" spans="1:52" x14ac:dyDescent="0.25">
      <c r="A594" s="114">
        <v>2014</v>
      </c>
      <c r="B594" s="114">
        <v>4</v>
      </c>
      <c r="C594" s="114" t="s">
        <v>1239</v>
      </c>
      <c r="D594" s="130" t="s">
        <v>1546</v>
      </c>
      <c r="E594" s="138" t="s">
        <v>1547</v>
      </c>
      <c r="F594" s="115" t="s">
        <v>64</v>
      </c>
      <c r="G594" s="117" t="s">
        <v>366</v>
      </c>
      <c r="H594" s="118">
        <v>41508</v>
      </c>
      <c r="I594" s="118">
        <v>41786</v>
      </c>
      <c r="J594" s="119">
        <v>41815</v>
      </c>
      <c r="K594" s="119">
        <v>41815</v>
      </c>
      <c r="L594" s="120">
        <v>41820</v>
      </c>
      <c r="M594" s="140">
        <v>41829</v>
      </c>
      <c r="N594" s="140">
        <v>41897</v>
      </c>
      <c r="O594" s="140">
        <v>41899</v>
      </c>
      <c r="P594" s="118">
        <v>42369</v>
      </c>
      <c r="Q594" s="121" t="s">
        <v>54</v>
      </c>
      <c r="R594" s="121" t="s">
        <v>54</v>
      </c>
      <c r="S594" s="136" t="s">
        <v>56</v>
      </c>
      <c r="T594" s="114">
        <v>6</v>
      </c>
      <c r="U594" s="122" t="s">
        <v>758</v>
      </c>
      <c r="V594" s="123">
        <v>1</v>
      </c>
      <c r="W594" s="131">
        <v>1</v>
      </c>
      <c r="X594" s="122" t="s">
        <v>56</v>
      </c>
      <c r="Y594" s="114"/>
      <c r="Z594" s="124" t="s">
        <v>54</v>
      </c>
      <c r="AA594" s="124" t="s">
        <v>57</v>
      </c>
      <c r="AB594" s="122" t="s">
        <v>56</v>
      </c>
      <c r="AC594" s="122" t="s">
        <v>293</v>
      </c>
      <c r="AD594" s="126" t="s">
        <v>57</v>
      </c>
      <c r="AE594" s="126" t="s">
        <v>1865</v>
      </c>
      <c r="AF594" s="126" t="s">
        <v>668</v>
      </c>
      <c r="AG594" s="114" t="s">
        <v>54</v>
      </c>
      <c r="AH594" s="126" t="s">
        <v>60</v>
      </c>
      <c r="AI594" s="126" t="s">
        <v>193</v>
      </c>
      <c r="AJ594" s="127">
        <v>0</v>
      </c>
      <c r="AK594" s="128">
        <v>0</v>
      </c>
      <c r="AL594" s="114">
        <v>17.579999999999998</v>
      </c>
      <c r="AM594" s="124" t="s">
        <v>1276</v>
      </c>
      <c r="AN594" s="124"/>
      <c r="AO594" s="18">
        <f t="shared" si="71"/>
        <v>18</v>
      </c>
      <c r="AP594" s="251">
        <f t="shared" ca="1" si="72"/>
        <v>33</v>
      </c>
      <c r="AQ594" s="18" t="str">
        <f t="shared" ca="1" si="73"/>
        <v>Y</v>
      </c>
      <c r="AR594" s="18" t="str">
        <f t="shared" si="76"/>
        <v>Y</v>
      </c>
      <c r="AS594" s="18"/>
      <c r="AT594" s="328" t="s">
        <v>668</v>
      </c>
      <c r="AU594" s="18" t="s">
        <v>54</v>
      </c>
      <c r="AV594" s="252" t="s">
        <v>61</v>
      </c>
      <c r="AW594" s="18">
        <f t="shared" si="74"/>
        <v>0</v>
      </c>
      <c r="AX594" s="253">
        <f t="shared" si="75"/>
        <v>17.579999999999998</v>
      </c>
      <c r="AY594" s="258"/>
      <c r="AZ594" s="257"/>
    </row>
    <row r="595" spans="1:52" x14ac:dyDescent="0.25">
      <c r="A595" s="114">
        <v>2014</v>
      </c>
      <c r="B595" s="114">
        <v>4</v>
      </c>
      <c r="C595" s="114" t="s">
        <v>1239</v>
      </c>
      <c r="D595" s="130" t="s">
        <v>1548</v>
      </c>
      <c r="E595" s="138" t="s">
        <v>1549</v>
      </c>
      <c r="F595" s="115" t="s">
        <v>69</v>
      </c>
      <c r="G595" s="117" t="s">
        <v>126</v>
      </c>
      <c r="H595" s="118">
        <v>41415</v>
      </c>
      <c r="I595" s="118">
        <v>41732</v>
      </c>
      <c r="J595" s="119">
        <v>41733</v>
      </c>
      <c r="K595" s="119">
        <v>41787</v>
      </c>
      <c r="L595" s="120">
        <v>41820</v>
      </c>
      <c r="M595" s="140">
        <v>41837</v>
      </c>
      <c r="N595" s="140">
        <v>41942</v>
      </c>
      <c r="O595" s="140">
        <v>41988</v>
      </c>
      <c r="P595" s="140">
        <v>42277</v>
      </c>
      <c r="Q595" s="121" t="s">
        <v>54</v>
      </c>
      <c r="R595" s="121" t="s">
        <v>54</v>
      </c>
      <c r="S595" s="136" t="s">
        <v>56</v>
      </c>
      <c r="T595" s="114">
        <v>7</v>
      </c>
      <c r="U595" s="122" t="s">
        <v>55</v>
      </c>
      <c r="V595" s="123">
        <v>1</v>
      </c>
      <c r="W595" s="131">
        <v>1</v>
      </c>
      <c r="X595" s="122" t="s">
        <v>56</v>
      </c>
      <c r="Y595" s="114"/>
      <c r="Z595" s="124" t="s">
        <v>57</v>
      </c>
      <c r="AA595" s="124" t="s">
        <v>57</v>
      </c>
      <c r="AB595" s="122" t="s">
        <v>56</v>
      </c>
      <c r="AC595" s="122" t="s">
        <v>1193</v>
      </c>
      <c r="AD595" s="126" t="s">
        <v>149</v>
      </c>
      <c r="AE595" s="126" t="s">
        <v>1865</v>
      </c>
      <c r="AF595" s="126" t="s">
        <v>668</v>
      </c>
      <c r="AG595" s="114" t="s">
        <v>54</v>
      </c>
      <c r="AH595" s="126" t="s">
        <v>59</v>
      </c>
      <c r="AI595" s="126" t="s">
        <v>59</v>
      </c>
      <c r="AJ595" s="127">
        <v>0</v>
      </c>
      <c r="AK595" s="128">
        <v>70</v>
      </c>
      <c r="AL595" s="132">
        <v>0</v>
      </c>
      <c r="AM595" s="124" t="s">
        <v>1287</v>
      </c>
      <c r="AN595" s="124"/>
      <c r="AO595" s="18">
        <f t="shared" si="71"/>
        <v>15</v>
      </c>
      <c r="AP595" s="251">
        <f t="shared" ca="1" si="72"/>
        <v>36</v>
      </c>
      <c r="AQ595" s="18" t="str">
        <f t="shared" ca="1" si="73"/>
        <v>Y</v>
      </c>
      <c r="AR595" s="18" t="str">
        <f t="shared" si="76"/>
        <v>Y</v>
      </c>
      <c r="AS595" s="18"/>
      <c r="AT595" s="328" t="s">
        <v>668</v>
      </c>
      <c r="AU595" s="18" t="s">
        <v>54</v>
      </c>
      <c r="AV595" s="252" t="s">
        <v>73</v>
      </c>
      <c r="AW595" s="18" t="str">
        <f t="shared" si="74"/>
        <v>MS+</v>
      </c>
      <c r="AX595" s="253">
        <f t="shared" si="75"/>
        <v>70</v>
      </c>
      <c r="AY595" s="258">
        <v>1</v>
      </c>
      <c r="AZ595" s="257">
        <v>70</v>
      </c>
    </row>
    <row r="596" spans="1:52" x14ac:dyDescent="0.25">
      <c r="A596" s="114">
        <v>2014</v>
      </c>
      <c r="B596" s="114">
        <v>4</v>
      </c>
      <c r="C596" s="114" t="s">
        <v>1239</v>
      </c>
      <c r="D596" s="130" t="s">
        <v>1550</v>
      </c>
      <c r="E596" s="138" t="s">
        <v>1551</v>
      </c>
      <c r="F596" s="115" t="s">
        <v>69</v>
      </c>
      <c r="G596" s="117" t="s">
        <v>126</v>
      </c>
      <c r="H596" s="118">
        <v>41407</v>
      </c>
      <c r="I596" s="118">
        <v>41571</v>
      </c>
      <c r="J596" s="119">
        <v>41571</v>
      </c>
      <c r="K596" s="119">
        <v>41781</v>
      </c>
      <c r="L596" s="120">
        <v>41820</v>
      </c>
      <c r="M596" s="140">
        <v>41837</v>
      </c>
      <c r="N596" s="140">
        <v>41942</v>
      </c>
      <c r="O596" s="140">
        <v>42219</v>
      </c>
      <c r="P596" s="140">
        <v>42216</v>
      </c>
      <c r="Q596" s="121" t="s">
        <v>54</v>
      </c>
      <c r="R596" s="121" t="s">
        <v>54</v>
      </c>
      <c r="S596" s="136" t="s">
        <v>56</v>
      </c>
      <c r="T596" s="114">
        <v>6</v>
      </c>
      <c r="U596" s="122" t="s">
        <v>66</v>
      </c>
      <c r="V596" s="123">
        <v>1</v>
      </c>
      <c r="W596" s="131">
        <v>1</v>
      </c>
      <c r="X596" s="122" t="s">
        <v>56</v>
      </c>
      <c r="Y596" s="114"/>
      <c r="Z596" s="124" t="s">
        <v>57</v>
      </c>
      <c r="AA596" s="124" t="s">
        <v>57</v>
      </c>
      <c r="AB596" s="122" t="s">
        <v>56</v>
      </c>
      <c r="AC596" s="122" t="s">
        <v>901</v>
      </c>
      <c r="AD596" s="126" t="s">
        <v>149</v>
      </c>
      <c r="AE596" s="126" t="s">
        <v>1865</v>
      </c>
      <c r="AF596" s="126" t="s">
        <v>668</v>
      </c>
      <c r="AG596" s="114" t="s">
        <v>54</v>
      </c>
      <c r="AH596" s="126" t="s">
        <v>80</v>
      </c>
      <c r="AI596" s="133" t="s">
        <v>80</v>
      </c>
      <c r="AJ596" s="127">
        <v>200</v>
      </c>
      <c r="AK596" s="128">
        <v>0</v>
      </c>
      <c r="AL596" s="132">
        <v>0</v>
      </c>
      <c r="AM596" s="124" t="s">
        <v>1287</v>
      </c>
      <c r="AN596" s="124"/>
      <c r="AO596" s="18">
        <f t="shared" ref="AO596:AO619" si="77">(YEAR(P596)-YEAR(L596))*12+MONTH(P596)-MONTH(L596)</f>
        <v>13</v>
      </c>
      <c r="AP596" s="251">
        <f t="shared" ca="1" si="72"/>
        <v>38</v>
      </c>
      <c r="AQ596" s="18" t="str">
        <f t="shared" ca="1" si="73"/>
        <v>Y</v>
      </c>
      <c r="AR596" s="18" t="str">
        <f t="shared" si="76"/>
        <v>Y</v>
      </c>
      <c r="AS596" s="18"/>
      <c r="AT596" s="328" t="s">
        <v>668</v>
      </c>
      <c r="AU596" s="18" t="s">
        <v>54</v>
      </c>
      <c r="AV596" s="252" t="s">
        <v>73</v>
      </c>
      <c r="AW596" s="18" t="str">
        <f t="shared" si="74"/>
        <v>MS+</v>
      </c>
      <c r="AX596" s="253">
        <f t="shared" si="75"/>
        <v>200</v>
      </c>
      <c r="AY596" s="258">
        <v>0.2</v>
      </c>
      <c r="AZ596" s="257">
        <v>40</v>
      </c>
    </row>
    <row r="597" spans="1:52" x14ac:dyDescent="0.25">
      <c r="A597" s="114">
        <v>2015</v>
      </c>
      <c r="B597" s="114">
        <v>1</v>
      </c>
      <c r="C597" s="114" t="s">
        <v>1239</v>
      </c>
      <c r="D597" s="130" t="s">
        <v>1552</v>
      </c>
      <c r="E597" s="138" t="s">
        <v>1553</v>
      </c>
      <c r="F597" s="115" t="s">
        <v>135</v>
      </c>
      <c r="G597" s="117" t="s">
        <v>652</v>
      </c>
      <c r="H597" s="118">
        <v>41604</v>
      </c>
      <c r="I597" s="118">
        <v>41709</v>
      </c>
      <c r="J597" s="119">
        <v>41736</v>
      </c>
      <c r="K597" s="119">
        <v>41740</v>
      </c>
      <c r="L597" s="120">
        <v>41821</v>
      </c>
      <c r="M597" s="140">
        <v>41879</v>
      </c>
      <c r="N597" s="140">
        <v>41886</v>
      </c>
      <c r="O597" s="140">
        <v>41906</v>
      </c>
      <c r="P597" s="118">
        <v>42369</v>
      </c>
      <c r="Q597" s="121" t="s">
        <v>54</v>
      </c>
      <c r="R597" s="121" t="s">
        <v>54</v>
      </c>
      <c r="S597" s="136" t="s">
        <v>56</v>
      </c>
      <c r="T597" s="114">
        <v>9</v>
      </c>
      <c r="U597" s="122" t="s">
        <v>66</v>
      </c>
      <c r="V597" s="123">
        <v>1</v>
      </c>
      <c r="W597" s="131">
        <v>1</v>
      </c>
      <c r="X597" s="122" t="s">
        <v>56</v>
      </c>
      <c r="Y597" s="114"/>
      <c r="Z597" s="124" t="s">
        <v>57</v>
      </c>
      <c r="AA597" s="124" t="s">
        <v>57</v>
      </c>
      <c r="AB597" s="122" t="s">
        <v>56</v>
      </c>
      <c r="AC597" s="122">
        <v>209</v>
      </c>
      <c r="AD597" s="126" t="s">
        <v>72</v>
      </c>
      <c r="AE597" s="126" t="s">
        <v>1865</v>
      </c>
      <c r="AF597" s="126" t="s">
        <v>668</v>
      </c>
      <c r="AG597" s="114" t="s">
        <v>54</v>
      </c>
      <c r="AH597" s="126" t="s">
        <v>59</v>
      </c>
      <c r="AI597" s="126" t="s">
        <v>59</v>
      </c>
      <c r="AJ597" s="127">
        <v>966</v>
      </c>
      <c r="AK597" s="127"/>
      <c r="AL597" s="127"/>
      <c r="AM597" s="124" t="s">
        <v>1287</v>
      </c>
      <c r="AN597" s="124"/>
      <c r="AO597" s="18">
        <f t="shared" si="77"/>
        <v>17</v>
      </c>
      <c r="AP597" s="251">
        <f t="shared" ca="1" si="72"/>
        <v>33</v>
      </c>
      <c r="AQ597" s="18" t="str">
        <f t="shared" ca="1" si="73"/>
        <v>Y</v>
      </c>
      <c r="AR597" s="18" t="str">
        <f t="shared" si="76"/>
        <v>Y</v>
      </c>
      <c r="AS597" s="18"/>
      <c r="AT597" s="328" t="s">
        <v>668</v>
      </c>
      <c r="AU597" s="18" t="s">
        <v>54</v>
      </c>
      <c r="AV597" s="252" t="s">
        <v>73</v>
      </c>
      <c r="AW597" s="18" t="str">
        <f t="shared" si="74"/>
        <v>MS+</v>
      </c>
      <c r="AX597" s="253">
        <f t="shared" si="75"/>
        <v>966</v>
      </c>
      <c r="AY597" s="258">
        <v>0</v>
      </c>
      <c r="AZ597" s="257">
        <v>0</v>
      </c>
    </row>
    <row r="598" spans="1:52" x14ac:dyDescent="0.25">
      <c r="A598" s="114">
        <v>2015</v>
      </c>
      <c r="B598" s="114">
        <v>1</v>
      </c>
      <c r="C598" s="114" t="s">
        <v>1239</v>
      </c>
      <c r="D598" s="130" t="s">
        <v>1554</v>
      </c>
      <c r="E598" s="138" t="s">
        <v>1555</v>
      </c>
      <c r="F598" s="115" t="s">
        <v>69</v>
      </c>
      <c r="G598" s="117" t="s">
        <v>70</v>
      </c>
      <c r="H598" s="118">
        <v>41389</v>
      </c>
      <c r="I598" s="118">
        <v>41716</v>
      </c>
      <c r="J598" s="119">
        <v>41732</v>
      </c>
      <c r="K598" s="119">
        <v>41753</v>
      </c>
      <c r="L598" s="120">
        <v>41821</v>
      </c>
      <c r="M598" s="140">
        <v>41864</v>
      </c>
      <c r="N598" s="140">
        <v>41920</v>
      </c>
      <c r="O598" s="140">
        <v>41950</v>
      </c>
      <c r="P598" s="140">
        <v>42186</v>
      </c>
      <c r="Q598" s="121" t="s">
        <v>54</v>
      </c>
      <c r="R598" s="121" t="s">
        <v>54</v>
      </c>
      <c r="S598" s="136" t="s">
        <v>56</v>
      </c>
      <c r="T598" s="114">
        <v>8</v>
      </c>
      <c r="U598" s="122" t="s">
        <v>66</v>
      </c>
      <c r="V598" s="123">
        <v>1</v>
      </c>
      <c r="W598" s="131">
        <v>1</v>
      </c>
      <c r="X598" s="122" t="s">
        <v>56</v>
      </c>
      <c r="Y598" s="114"/>
      <c r="Z598" s="124" t="s">
        <v>57</v>
      </c>
      <c r="AA598" s="124" t="s">
        <v>57</v>
      </c>
      <c r="AB598" s="122" t="s">
        <v>56</v>
      </c>
      <c r="AC598" s="122"/>
      <c r="AD598" s="126" t="s">
        <v>57</v>
      </c>
      <c r="AE598" s="126" t="s">
        <v>1865</v>
      </c>
      <c r="AF598" s="126" t="s">
        <v>668</v>
      </c>
      <c r="AG598" s="114" t="s">
        <v>54</v>
      </c>
      <c r="AH598" s="126"/>
      <c r="AI598" s="126"/>
      <c r="AJ598" s="127">
        <v>500</v>
      </c>
      <c r="AK598" s="127"/>
      <c r="AL598" s="127"/>
      <c r="AM598" s="124" t="s">
        <v>1287</v>
      </c>
      <c r="AN598" s="124"/>
      <c r="AO598" s="18">
        <f t="shared" si="77"/>
        <v>12</v>
      </c>
      <c r="AP598" s="251">
        <f t="shared" ca="1" si="72"/>
        <v>38</v>
      </c>
      <c r="AQ598" s="18" t="str">
        <f t="shared" ca="1" si="73"/>
        <v>Y</v>
      </c>
      <c r="AR598" s="18" t="str">
        <f t="shared" si="76"/>
        <v>N</v>
      </c>
      <c r="AS598" s="18"/>
      <c r="AT598" s="252" t="s">
        <v>588</v>
      </c>
      <c r="AU598" s="18" t="s">
        <v>100</v>
      </c>
      <c r="AV598" s="252" t="s">
        <v>215</v>
      </c>
      <c r="AW598" s="18">
        <f t="shared" si="74"/>
        <v>0</v>
      </c>
      <c r="AX598" s="253">
        <f t="shared" si="75"/>
        <v>500</v>
      </c>
      <c r="AY598" s="258">
        <v>0</v>
      </c>
      <c r="AZ598" s="257">
        <v>0</v>
      </c>
    </row>
    <row r="599" spans="1:52" x14ac:dyDescent="0.25">
      <c r="A599" s="114">
        <v>2015</v>
      </c>
      <c r="B599" s="114">
        <v>1</v>
      </c>
      <c r="C599" s="114" t="s">
        <v>1239</v>
      </c>
      <c r="D599" s="130" t="s">
        <v>1556</v>
      </c>
      <c r="E599" s="138" t="s">
        <v>1557</v>
      </c>
      <c r="F599" s="115" t="s">
        <v>52</v>
      </c>
      <c r="G599" s="117" t="s">
        <v>159</v>
      </c>
      <c r="H599" s="118">
        <v>41404</v>
      </c>
      <c r="I599" s="118">
        <v>41537</v>
      </c>
      <c r="J599" s="119">
        <v>41589</v>
      </c>
      <c r="K599" s="119">
        <v>41764</v>
      </c>
      <c r="L599" s="120">
        <v>41835</v>
      </c>
      <c r="M599" s="140">
        <v>41858</v>
      </c>
      <c r="N599" s="159">
        <v>41904</v>
      </c>
      <c r="O599" s="140">
        <v>41956</v>
      </c>
      <c r="P599" s="140">
        <v>42185</v>
      </c>
      <c r="Q599" s="121" t="s">
        <v>54</v>
      </c>
      <c r="R599" s="121" t="s">
        <v>54</v>
      </c>
      <c r="S599" s="136" t="s">
        <v>56</v>
      </c>
      <c r="T599" s="114">
        <v>10</v>
      </c>
      <c r="U599" s="122" t="s">
        <v>55</v>
      </c>
      <c r="V599" s="123">
        <v>1</v>
      </c>
      <c r="W599" s="131">
        <v>1</v>
      </c>
      <c r="X599" s="122" t="s">
        <v>56</v>
      </c>
      <c r="Y599" s="114"/>
      <c r="Z599" s="124" t="s">
        <v>57</v>
      </c>
      <c r="AA599" s="124" t="s">
        <v>57</v>
      </c>
      <c r="AB599" s="122" t="s">
        <v>56</v>
      </c>
      <c r="AC599" s="122">
        <v>210</v>
      </c>
      <c r="AD599" s="126" t="s">
        <v>72</v>
      </c>
      <c r="AE599" s="126" t="s">
        <v>1865</v>
      </c>
      <c r="AF599" s="126" t="s">
        <v>588</v>
      </c>
      <c r="AG599" s="114" t="s">
        <v>54</v>
      </c>
      <c r="AH599" s="126"/>
      <c r="AI599" s="126"/>
      <c r="AJ599" s="127"/>
      <c r="AK599" s="127">
        <v>25</v>
      </c>
      <c r="AL599" s="127"/>
      <c r="AM599" s="124" t="s">
        <v>1287</v>
      </c>
      <c r="AN599" s="124"/>
      <c r="AO599" s="18">
        <f t="shared" si="77"/>
        <v>11</v>
      </c>
      <c r="AP599" s="251">
        <f t="shared" ca="1" si="72"/>
        <v>39</v>
      </c>
      <c r="AQ599" s="18" t="str">
        <f t="shared" ca="1" si="73"/>
        <v>Y</v>
      </c>
      <c r="AR599" s="18" t="str">
        <f t="shared" si="76"/>
        <v>N</v>
      </c>
      <c r="AS599" s="18"/>
      <c r="AT599" s="252"/>
      <c r="AU599" s="18" t="s">
        <v>100</v>
      </c>
      <c r="AV599" s="252" t="s">
        <v>215</v>
      </c>
      <c r="AW599" s="18">
        <f t="shared" si="74"/>
        <v>0</v>
      </c>
      <c r="AX599" s="253">
        <f t="shared" si="75"/>
        <v>25</v>
      </c>
      <c r="AY599" s="258">
        <v>0</v>
      </c>
      <c r="AZ599" s="257">
        <v>0</v>
      </c>
    </row>
    <row r="600" spans="1:52" x14ac:dyDescent="0.25">
      <c r="A600" s="114">
        <v>2015</v>
      </c>
      <c r="B600" s="114">
        <v>1</v>
      </c>
      <c r="C600" s="114" t="s">
        <v>1239</v>
      </c>
      <c r="D600" s="130" t="s">
        <v>1558</v>
      </c>
      <c r="E600" s="138" t="s">
        <v>1559</v>
      </c>
      <c r="F600" s="115" t="s">
        <v>135</v>
      </c>
      <c r="G600" s="117" t="s">
        <v>298</v>
      </c>
      <c r="H600" s="118">
        <v>41676</v>
      </c>
      <c r="I600" s="118">
        <v>41787</v>
      </c>
      <c r="J600" s="119">
        <v>41794</v>
      </c>
      <c r="K600" s="119">
        <v>41807</v>
      </c>
      <c r="L600" s="120">
        <v>41844</v>
      </c>
      <c r="M600" s="140">
        <v>41873</v>
      </c>
      <c r="N600" s="140">
        <v>41914</v>
      </c>
      <c r="O600" s="140">
        <v>41942</v>
      </c>
      <c r="P600" s="140">
        <v>42185</v>
      </c>
      <c r="Q600" s="121" t="s">
        <v>54</v>
      </c>
      <c r="R600" s="121" t="s">
        <v>54</v>
      </c>
      <c r="S600" s="136" t="s">
        <v>56</v>
      </c>
      <c r="T600" s="114">
        <v>10</v>
      </c>
      <c r="U600" s="122" t="s">
        <v>66</v>
      </c>
      <c r="V600" s="123">
        <v>1</v>
      </c>
      <c r="W600" s="131">
        <v>1</v>
      </c>
      <c r="X600" s="122" t="s">
        <v>56</v>
      </c>
      <c r="Y600" s="114"/>
      <c r="Z600" s="124" t="s">
        <v>57</v>
      </c>
      <c r="AA600" s="124" t="s">
        <v>57</v>
      </c>
      <c r="AB600" s="122" t="s">
        <v>56</v>
      </c>
      <c r="AC600" s="122">
        <v>213</v>
      </c>
      <c r="AD600" s="126" t="s">
        <v>72</v>
      </c>
      <c r="AE600" s="126" t="s">
        <v>1865</v>
      </c>
      <c r="AF600" s="126" t="s">
        <v>588</v>
      </c>
      <c r="AG600" s="114" t="s">
        <v>54</v>
      </c>
      <c r="AH600" s="126" t="s">
        <v>80</v>
      </c>
      <c r="AI600" s="126" t="s">
        <v>80</v>
      </c>
      <c r="AJ600" s="127">
        <v>500</v>
      </c>
      <c r="AK600" s="127"/>
      <c r="AL600" s="127"/>
      <c r="AM600" s="124" t="s">
        <v>1246</v>
      </c>
      <c r="AN600" s="124"/>
      <c r="AO600" s="18">
        <f t="shared" si="77"/>
        <v>11</v>
      </c>
      <c r="AP600" s="251">
        <f t="shared" ca="1" si="72"/>
        <v>39</v>
      </c>
      <c r="AQ600" s="18" t="str">
        <f t="shared" ca="1" si="73"/>
        <v>Y</v>
      </c>
      <c r="AR600" s="18" t="str">
        <f t="shared" si="76"/>
        <v>Y</v>
      </c>
      <c r="AS600" s="18"/>
      <c r="AT600" s="328" t="s">
        <v>588</v>
      </c>
      <c r="AU600" s="18" t="s">
        <v>54</v>
      </c>
      <c r="AV600" s="252" t="s">
        <v>73</v>
      </c>
      <c r="AW600" s="18" t="str">
        <f t="shared" si="74"/>
        <v>MS+</v>
      </c>
      <c r="AX600" s="253">
        <f t="shared" si="75"/>
        <v>500</v>
      </c>
      <c r="AY600" s="258">
        <v>0</v>
      </c>
      <c r="AZ600" s="257">
        <v>0</v>
      </c>
    </row>
    <row r="601" spans="1:52" x14ac:dyDescent="0.25">
      <c r="A601" s="114">
        <v>2015</v>
      </c>
      <c r="B601" s="114">
        <v>1</v>
      </c>
      <c r="C601" s="114" t="s">
        <v>1239</v>
      </c>
      <c r="D601" s="130" t="s">
        <v>1560</v>
      </c>
      <c r="E601" s="138" t="s">
        <v>1561</v>
      </c>
      <c r="F601" s="115" t="s">
        <v>64</v>
      </c>
      <c r="G601" s="117" t="s">
        <v>115</v>
      </c>
      <c r="H601" s="118">
        <v>41739</v>
      </c>
      <c r="I601" s="118">
        <v>41779</v>
      </c>
      <c r="J601" s="119">
        <v>41792</v>
      </c>
      <c r="K601" s="119">
        <v>41807</v>
      </c>
      <c r="L601" s="120">
        <v>41850</v>
      </c>
      <c r="M601" s="140">
        <v>41865</v>
      </c>
      <c r="N601" s="140">
        <v>41880</v>
      </c>
      <c r="O601" s="140">
        <v>41893</v>
      </c>
      <c r="P601" s="118">
        <v>42400</v>
      </c>
      <c r="Q601" s="121" t="s">
        <v>54</v>
      </c>
      <c r="R601" s="121" t="s">
        <v>54</v>
      </c>
      <c r="S601" s="136" t="s">
        <v>56</v>
      </c>
      <c r="T601" s="114">
        <v>10</v>
      </c>
      <c r="U601" s="122" t="s">
        <v>66</v>
      </c>
      <c r="V601" s="123">
        <v>1</v>
      </c>
      <c r="W601" s="131">
        <v>1</v>
      </c>
      <c r="X601" s="122" t="s">
        <v>56</v>
      </c>
      <c r="Y601" s="114" t="s">
        <v>213</v>
      </c>
      <c r="Z601" s="124" t="s">
        <v>57</v>
      </c>
      <c r="AA601" s="124" t="s">
        <v>57</v>
      </c>
      <c r="AB601" s="122" t="s">
        <v>56</v>
      </c>
      <c r="AC601" s="122"/>
      <c r="AD601" s="126" t="s">
        <v>57</v>
      </c>
      <c r="AE601" s="126" t="s">
        <v>1865</v>
      </c>
      <c r="AF601" s="126" t="s">
        <v>668</v>
      </c>
      <c r="AG601" s="114" t="s">
        <v>54</v>
      </c>
      <c r="AH601" s="126" t="s">
        <v>80</v>
      </c>
      <c r="AI601" s="126" t="s">
        <v>80</v>
      </c>
      <c r="AJ601" s="127">
        <v>400</v>
      </c>
      <c r="AK601" s="127"/>
      <c r="AL601" s="127"/>
      <c r="AM601" s="124" t="s">
        <v>1287</v>
      </c>
      <c r="AN601" s="124"/>
      <c r="AO601" s="18">
        <f t="shared" si="77"/>
        <v>18</v>
      </c>
      <c r="AP601" s="251">
        <f t="shared" ca="1" si="72"/>
        <v>32</v>
      </c>
      <c r="AQ601" s="18" t="str">
        <f t="shared" ca="1" si="73"/>
        <v>Y</v>
      </c>
      <c r="AR601" s="18" t="str">
        <f t="shared" si="76"/>
        <v>Y</v>
      </c>
      <c r="AS601" s="18"/>
      <c r="AT601" s="328" t="s">
        <v>668</v>
      </c>
      <c r="AU601" s="18" t="s">
        <v>54</v>
      </c>
      <c r="AV601" s="252" t="s">
        <v>73</v>
      </c>
      <c r="AW601" s="18" t="str">
        <f t="shared" si="74"/>
        <v>MS+</v>
      </c>
      <c r="AX601" s="253">
        <f t="shared" si="75"/>
        <v>400</v>
      </c>
      <c r="AY601" s="258">
        <v>0</v>
      </c>
      <c r="AZ601" s="257">
        <v>0</v>
      </c>
    </row>
    <row r="602" spans="1:52" x14ac:dyDescent="0.25">
      <c r="A602" s="114">
        <v>2015</v>
      </c>
      <c r="B602" s="114">
        <v>1</v>
      </c>
      <c r="C602" s="114" t="s">
        <v>1239</v>
      </c>
      <c r="D602" s="130" t="s">
        <v>1562</v>
      </c>
      <c r="E602" s="138" t="s">
        <v>1563</v>
      </c>
      <c r="F602" s="115" t="s">
        <v>135</v>
      </c>
      <c r="G602" s="117" t="s">
        <v>136</v>
      </c>
      <c r="H602" s="118">
        <v>41773</v>
      </c>
      <c r="I602" s="118">
        <v>41809</v>
      </c>
      <c r="J602" s="119">
        <v>41815</v>
      </c>
      <c r="K602" s="119">
        <v>41823</v>
      </c>
      <c r="L602" s="120">
        <v>41858</v>
      </c>
      <c r="M602" s="140">
        <v>41859</v>
      </c>
      <c r="N602" s="140">
        <v>41886</v>
      </c>
      <c r="O602" s="140">
        <v>41887</v>
      </c>
      <c r="P602" s="140">
        <v>41973</v>
      </c>
      <c r="Q602" s="121" t="s">
        <v>54</v>
      </c>
      <c r="R602" s="121" t="s">
        <v>54</v>
      </c>
      <c r="S602" s="136" t="s">
        <v>56</v>
      </c>
      <c r="T602" s="114">
        <v>9</v>
      </c>
      <c r="U602" s="122" t="s">
        <v>66</v>
      </c>
      <c r="V602" s="123">
        <v>1</v>
      </c>
      <c r="W602" s="131">
        <v>1</v>
      </c>
      <c r="X602" s="122" t="s">
        <v>56</v>
      </c>
      <c r="Y602" s="114"/>
      <c r="Z602" s="124" t="s">
        <v>57</v>
      </c>
      <c r="AA602" s="124" t="s">
        <v>57</v>
      </c>
      <c r="AB602" s="122" t="s">
        <v>56</v>
      </c>
      <c r="AC602" s="129" t="s">
        <v>1564</v>
      </c>
      <c r="AD602" s="126" t="s">
        <v>72</v>
      </c>
      <c r="AE602" s="126" t="s">
        <v>1865</v>
      </c>
      <c r="AF602" s="126" t="s">
        <v>588</v>
      </c>
      <c r="AG602" s="114" t="s">
        <v>54</v>
      </c>
      <c r="AH602" s="126" t="s">
        <v>59</v>
      </c>
      <c r="AI602" s="126" t="s">
        <v>59</v>
      </c>
      <c r="AJ602" s="127">
        <v>500</v>
      </c>
      <c r="AK602" s="127"/>
      <c r="AL602" s="127"/>
      <c r="AM602" s="124" t="s">
        <v>1276</v>
      </c>
      <c r="AN602" s="124"/>
      <c r="AO602" s="18">
        <f t="shared" si="77"/>
        <v>3</v>
      </c>
      <c r="AP602" s="251">
        <f t="shared" ca="1" si="72"/>
        <v>46</v>
      </c>
      <c r="AQ602" s="18" t="str">
        <f t="shared" ca="1" si="73"/>
        <v>Y</v>
      </c>
      <c r="AR602" s="18" t="str">
        <f t="shared" si="76"/>
        <v>Y</v>
      </c>
      <c r="AS602" s="18"/>
      <c r="AT602" s="328" t="s">
        <v>588</v>
      </c>
      <c r="AU602" s="18" t="s">
        <v>54</v>
      </c>
      <c r="AV602" s="252" t="s">
        <v>73</v>
      </c>
      <c r="AW602" s="18" t="str">
        <f t="shared" si="74"/>
        <v>MS+</v>
      </c>
      <c r="AX602" s="253">
        <f t="shared" si="75"/>
        <v>500</v>
      </c>
      <c r="AY602" s="258">
        <v>0</v>
      </c>
      <c r="AZ602" s="257">
        <v>0</v>
      </c>
    </row>
    <row r="603" spans="1:52" x14ac:dyDescent="0.25">
      <c r="A603" s="114">
        <v>2015</v>
      </c>
      <c r="B603" s="114">
        <v>1</v>
      </c>
      <c r="C603" s="114" t="s">
        <v>1239</v>
      </c>
      <c r="D603" s="130" t="s">
        <v>1565</v>
      </c>
      <c r="E603" s="138" t="s">
        <v>1566</v>
      </c>
      <c r="F603" s="115" t="s">
        <v>130</v>
      </c>
      <c r="G603" s="117" t="s">
        <v>131</v>
      </c>
      <c r="H603" s="118">
        <v>41807</v>
      </c>
      <c r="I603" s="118">
        <v>41536</v>
      </c>
      <c r="J603" s="119">
        <v>41877</v>
      </c>
      <c r="K603" s="119">
        <v>41830</v>
      </c>
      <c r="L603" s="120">
        <v>41877</v>
      </c>
      <c r="M603" s="140">
        <v>41901</v>
      </c>
      <c r="N603" s="140">
        <v>41927</v>
      </c>
      <c r="O603" s="140">
        <v>41934</v>
      </c>
      <c r="P603" s="118">
        <v>42369</v>
      </c>
      <c r="Q603" s="121" t="s">
        <v>54</v>
      </c>
      <c r="R603" s="121" t="s">
        <v>54</v>
      </c>
      <c r="S603" s="136" t="s">
        <v>56</v>
      </c>
      <c r="T603" s="114">
        <v>10</v>
      </c>
      <c r="U603" s="122" t="s">
        <v>66</v>
      </c>
      <c r="V603" s="123">
        <v>1</v>
      </c>
      <c r="W603" s="131">
        <v>1</v>
      </c>
      <c r="X603" s="122" t="s">
        <v>56</v>
      </c>
      <c r="Y603" s="114"/>
      <c r="Z603" s="124" t="s">
        <v>57</v>
      </c>
      <c r="AA603" s="124" t="s">
        <v>57</v>
      </c>
      <c r="AB603" s="122" t="s">
        <v>56</v>
      </c>
      <c r="AC603" s="122" t="s">
        <v>1258</v>
      </c>
      <c r="AD603" s="126" t="s">
        <v>149</v>
      </c>
      <c r="AE603" s="126" t="s">
        <v>1865</v>
      </c>
      <c r="AF603" s="126" t="s">
        <v>668</v>
      </c>
      <c r="AG603" s="114" t="s">
        <v>54</v>
      </c>
      <c r="AH603" s="126" t="s">
        <v>80</v>
      </c>
      <c r="AI603" s="126" t="s">
        <v>80</v>
      </c>
      <c r="AJ603" s="127">
        <v>100</v>
      </c>
      <c r="AK603" s="127"/>
      <c r="AL603" s="127"/>
      <c r="AM603" s="124" t="s">
        <v>1246</v>
      </c>
      <c r="AN603" s="124"/>
      <c r="AO603" s="18">
        <f t="shared" si="77"/>
        <v>16</v>
      </c>
      <c r="AP603" s="251">
        <f t="shared" ca="1" si="72"/>
        <v>33</v>
      </c>
      <c r="AQ603" s="18" t="str">
        <f t="shared" ca="1" si="73"/>
        <v>Y</v>
      </c>
      <c r="AR603" s="18" t="str">
        <f t="shared" si="76"/>
        <v>Y</v>
      </c>
      <c r="AS603" s="18"/>
      <c r="AT603" s="328" t="s">
        <v>668</v>
      </c>
      <c r="AU603" s="18" t="s">
        <v>54</v>
      </c>
      <c r="AV603" s="252" t="s">
        <v>73</v>
      </c>
      <c r="AW603" s="18" t="str">
        <f t="shared" si="74"/>
        <v>MS+</v>
      </c>
      <c r="AX603" s="253">
        <f t="shared" si="75"/>
        <v>100</v>
      </c>
      <c r="AY603" s="258">
        <v>0</v>
      </c>
      <c r="AZ603" s="257">
        <v>0</v>
      </c>
    </row>
    <row r="604" spans="1:52" x14ac:dyDescent="0.25">
      <c r="A604" s="114">
        <v>2015</v>
      </c>
      <c r="B604" s="114">
        <v>1</v>
      </c>
      <c r="C604" s="114" t="s">
        <v>1239</v>
      </c>
      <c r="D604" s="130" t="s">
        <v>1567</v>
      </c>
      <c r="E604" s="138" t="s">
        <v>1568</v>
      </c>
      <c r="F604" s="115" t="s">
        <v>69</v>
      </c>
      <c r="G604" s="117" t="s">
        <v>916</v>
      </c>
      <c r="H604" s="118">
        <v>41800</v>
      </c>
      <c r="I604" s="118">
        <v>41827</v>
      </c>
      <c r="J604" s="119">
        <v>41834</v>
      </c>
      <c r="K604" s="119">
        <v>41841</v>
      </c>
      <c r="L604" s="120">
        <v>41904</v>
      </c>
      <c r="M604" s="140">
        <v>41907</v>
      </c>
      <c r="N604" s="140">
        <v>42167</v>
      </c>
      <c r="O604" s="140">
        <v>42177</v>
      </c>
      <c r="P604" s="140">
        <v>42277</v>
      </c>
      <c r="Q604" s="121" t="s">
        <v>54</v>
      </c>
      <c r="R604" s="121" t="s">
        <v>54</v>
      </c>
      <c r="S604" s="136" t="s">
        <v>56</v>
      </c>
      <c r="T604" s="114">
        <v>6</v>
      </c>
      <c r="U604" s="122" t="s">
        <v>55</v>
      </c>
      <c r="V604" s="123">
        <v>1</v>
      </c>
      <c r="W604" s="131">
        <v>1</v>
      </c>
      <c r="X604" s="122" t="s">
        <v>56</v>
      </c>
      <c r="Y604" s="114"/>
      <c r="Z604" s="124" t="s">
        <v>57</v>
      </c>
      <c r="AA604" s="124" t="s">
        <v>54</v>
      </c>
      <c r="AB604" s="122" t="s">
        <v>56</v>
      </c>
      <c r="AC604" s="122">
        <v>215</v>
      </c>
      <c r="AD604" s="126" t="s">
        <v>72</v>
      </c>
      <c r="AE604" s="126" t="s">
        <v>1865</v>
      </c>
      <c r="AF604" s="126" t="s">
        <v>668</v>
      </c>
      <c r="AG604" s="114" t="s">
        <v>54</v>
      </c>
      <c r="AH604" s="126"/>
      <c r="AI604" s="126"/>
      <c r="AJ604" s="127"/>
      <c r="AK604" s="127">
        <v>7.5</v>
      </c>
      <c r="AL604" s="127"/>
      <c r="AM604" s="124" t="s">
        <v>1287</v>
      </c>
      <c r="AN604" s="124"/>
      <c r="AO604" s="18">
        <f t="shared" si="77"/>
        <v>12</v>
      </c>
      <c r="AP604" s="251">
        <f t="shared" ca="1" si="72"/>
        <v>36</v>
      </c>
      <c r="AQ604" s="18" t="str">
        <f t="shared" ca="1" si="73"/>
        <v>Y</v>
      </c>
      <c r="AR604" s="18" t="str">
        <f t="shared" si="76"/>
        <v>N</v>
      </c>
      <c r="AS604" s="18"/>
      <c r="AT604" s="252"/>
      <c r="AU604" s="18" t="s">
        <v>100</v>
      </c>
      <c r="AV604" s="252" t="s">
        <v>215</v>
      </c>
      <c r="AW604" s="18">
        <f t="shared" si="74"/>
        <v>0</v>
      </c>
      <c r="AX604" s="253">
        <f t="shared" si="75"/>
        <v>7.5</v>
      </c>
      <c r="AY604" s="258">
        <v>0</v>
      </c>
      <c r="AZ604" s="257">
        <v>0</v>
      </c>
    </row>
    <row r="605" spans="1:52" x14ac:dyDescent="0.25">
      <c r="A605" s="114">
        <v>2015</v>
      </c>
      <c r="B605" s="114">
        <v>1</v>
      </c>
      <c r="C605" s="114" t="s">
        <v>1239</v>
      </c>
      <c r="D605" s="130" t="s">
        <v>1569</v>
      </c>
      <c r="E605" s="138" t="s">
        <v>1570</v>
      </c>
      <c r="F605" s="115" t="s">
        <v>52</v>
      </c>
      <c r="G605" s="117" t="s">
        <v>819</v>
      </c>
      <c r="H605" s="118">
        <v>41647</v>
      </c>
      <c r="I605" s="118">
        <v>41813</v>
      </c>
      <c r="J605" s="119">
        <v>41816</v>
      </c>
      <c r="K605" s="119">
        <v>41817</v>
      </c>
      <c r="L605" s="120">
        <v>41908</v>
      </c>
      <c r="M605" s="140">
        <v>41921</v>
      </c>
      <c r="N605" s="140">
        <v>42004</v>
      </c>
      <c r="O605" s="140">
        <v>42041</v>
      </c>
      <c r="P605" s="118">
        <v>42369</v>
      </c>
      <c r="Q605" s="121" t="s">
        <v>54</v>
      </c>
      <c r="R605" s="121" t="s">
        <v>54</v>
      </c>
      <c r="S605" s="136" t="s">
        <v>56</v>
      </c>
      <c r="T605" s="114">
        <v>10</v>
      </c>
      <c r="U605" s="122" t="s">
        <v>66</v>
      </c>
      <c r="V605" s="123">
        <v>1</v>
      </c>
      <c r="W605" s="131">
        <v>1</v>
      </c>
      <c r="X605" s="122" t="s">
        <v>56</v>
      </c>
      <c r="Y605" s="114"/>
      <c r="Z605" s="124" t="s">
        <v>57</v>
      </c>
      <c r="AA605" s="124" t="s">
        <v>54</v>
      </c>
      <c r="AB605" s="122" t="s">
        <v>56</v>
      </c>
      <c r="AC605" s="122" t="s">
        <v>1297</v>
      </c>
      <c r="AD605" s="126" t="s">
        <v>149</v>
      </c>
      <c r="AE605" s="126" t="s">
        <v>1865</v>
      </c>
      <c r="AF605" s="126" t="s">
        <v>668</v>
      </c>
      <c r="AG605" s="114" t="s">
        <v>54</v>
      </c>
      <c r="AH605" s="126"/>
      <c r="AI605" s="126"/>
      <c r="AJ605" s="127">
        <v>7</v>
      </c>
      <c r="AK605" s="127"/>
      <c r="AL605" s="127"/>
      <c r="AM605" s="124" t="s">
        <v>1287</v>
      </c>
      <c r="AN605" s="124"/>
      <c r="AO605" s="18">
        <f t="shared" si="77"/>
        <v>15</v>
      </c>
      <c r="AP605" s="251">
        <f t="shared" ca="1" si="72"/>
        <v>33</v>
      </c>
      <c r="AQ605" s="18" t="str">
        <f t="shared" ca="1" si="73"/>
        <v>Y</v>
      </c>
      <c r="AR605" s="18" t="str">
        <f t="shared" si="76"/>
        <v>N</v>
      </c>
      <c r="AS605" s="18"/>
      <c r="AT605" s="252"/>
      <c r="AU605" s="18" t="s">
        <v>100</v>
      </c>
      <c r="AV605" s="252" t="s">
        <v>215</v>
      </c>
      <c r="AW605" s="18">
        <f t="shared" si="74"/>
        <v>0</v>
      </c>
      <c r="AX605" s="253">
        <f t="shared" si="75"/>
        <v>7</v>
      </c>
      <c r="AY605" s="258">
        <v>0</v>
      </c>
      <c r="AZ605" s="257">
        <v>0</v>
      </c>
    </row>
    <row r="606" spans="1:52" x14ac:dyDescent="0.25">
      <c r="A606" s="114">
        <v>2015</v>
      </c>
      <c r="B606" s="114">
        <v>1</v>
      </c>
      <c r="C606" s="114" t="s">
        <v>1239</v>
      </c>
      <c r="D606" s="130" t="s">
        <v>1571</v>
      </c>
      <c r="E606" s="138" t="s">
        <v>1572</v>
      </c>
      <c r="F606" s="115" t="s">
        <v>69</v>
      </c>
      <c r="G606" s="117" t="s">
        <v>357</v>
      </c>
      <c r="H606" s="118">
        <v>41737</v>
      </c>
      <c r="I606" s="118">
        <v>41771</v>
      </c>
      <c r="J606" s="119">
        <v>41816</v>
      </c>
      <c r="K606" s="119">
        <v>41850</v>
      </c>
      <c r="L606" s="120">
        <v>41908</v>
      </c>
      <c r="M606" s="140">
        <v>41926</v>
      </c>
      <c r="N606" s="140">
        <v>42016</v>
      </c>
      <c r="O606" s="140">
        <v>42179</v>
      </c>
      <c r="P606" s="118">
        <v>42369</v>
      </c>
      <c r="Q606" s="121" t="s">
        <v>54</v>
      </c>
      <c r="R606" s="121" t="s">
        <v>54</v>
      </c>
      <c r="S606" s="136" t="s">
        <v>56</v>
      </c>
      <c r="T606" s="114">
        <v>11</v>
      </c>
      <c r="U606" s="122" t="s">
        <v>66</v>
      </c>
      <c r="V606" s="123">
        <v>1</v>
      </c>
      <c r="W606" s="131">
        <v>1</v>
      </c>
      <c r="X606" s="122" t="s">
        <v>56</v>
      </c>
      <c r="Y606" s="114"/>
      <c r="Z606" s="124" t="s">
        <v>57</v>
      </c>
      <c r="AA606" s="124" t="s">
        <v>57</v>
      </c>
      <c r="AB606" s="122" t="s">
        <v>56</v>
      </c>
      <c r="AC606" s="122" t="s">
        <v>1107</v>
      </c>
      <c r="AD606" s="126" t="s">
        <v>149</v>
      </c>
      <c r="AE606" s="126" t="s">
        <v>1865</v>
      </c>
      <c r="AF606" s="126" t="s">
        <v>668</v>
      </c>
      <c r="AG606" s="114" t="s">
        <v>54</v>
      </c>
      <c r="AH606" s="126"/>
      <c r="AI606" s="126"/>
      <c r="AJ606" s="127">
        <v>300</v>
      </c>
      <c r="AK606" s="127"/>
      <c r="AL606" s="127"/>
      <c r="AM606" s="124" t="s">
        <v>1246</v>
      </c>
      <c r="AN606" s="124"/>
      <c r="AO606" s="18">
        <f t="shared" si="77"/>
        <v>15</v>
      </c>
      <c r="AP606" s="251">
        <f t="shared" ca="1" si="72"/>
        <v>33</v>
      </c>
      <c r="AQ606" s="18" t="str">
        <f t="shared" ca="1" si="73"/>
        <v>Y</v>
      </c>
      <c r="AR606" s="18" t="str">
        <f t="shared" si="76"/>
        <v>N</v>
      </c>
      <c r="AS606" s="18"/>
      <c r="AT606" s="252"/>
      <c r="AU606" s="18" t="s">
        <v>100</v>
      </c>
      <c r="AV606" s="252" t="s">
        <v>215</v>
      </c>
      <c r="AW606" s="18">
        <f t="shared" si="74"/>
        <v>0</v>
      </c>
      <c r="AX606" s="253">
        <f t="shared" si="75"/>
        <v>300</v>
      </c>
      <c r="AY606" s="258">
        <v>0</v>
      </c>
      <c r="AZ606" s="257">
        <v>0</v>
      </c>
    </row>
    <row r="607" spans="1:52" x14ac:dyDescent="0.25">
      <c r="A607" s="114">
        <v>2015</v>
      </c>
      <c r="B607" s="114">
        <v>1</v>
      </c>
      <c r="C607" s="114" t="s">
        <v>1239</v>
      </c>
      <c r="D607" s="130" t="s">
        <v>1573</v>
      </c>
      <c r="E607" s="138" t="s">
        <v>1574</v>
      </c>
      <c r="F607" s="115" t="s">
        <v>52</v>
      </c>
      <c r="G607" s="117" t="s">
        <v>819</v>
      </c>
      <c r="H607" s="118">
        <v>41698</v>
      </c>
      <c r="I607" s="118">
        <v>41813</v>
      </c>
      <c r="J607" s="119">
        <v>41806</v>
      </c>
      <c r="K607" s="119">
        <v>41817</v>
      </c>
      <c r="L607" s="120">
        <v>41908</v>
      </c>
      <c r="M607" s="140">
        <v>41921</v>
      </c>
      <c r="N607" s="140">
        <v>42004</v>
      </c>
      <c r="O607" s="140">
        <v>42004</v>
      </c>
      <c r="P607" s="140">
        <v>44104</v>
      </c>
      <c r="Q607" s="121" t="s">
        <v>54</v>
      </c>
      <c r="R607" s="121" t="s">
        <v>54</v>
      </c>
      <c r="S607" s="136" t="s">
        <v>56</v>
      </c>
      <c r="T607" s="114">
        <v>3</v>
      </c>
      <c r="U607" s="122" t="s">
        <v>66</v>
      </c>
      <c r="V607" s="123">
        <v>1</v>
      </c>
      <c r="W607" s="131">
        <v>1</v>
      </c>
      <c r="X607" s="122" t="s">
        <v>602</v>
      </c>
      <c r="Y607" s="114"/>
      <c r="Z607" s="124" t="s">
        <v>57</v>
      </c>
      <c r="AA607" s="124" t="s">
        <v>54</v>
      </c>
      <c r="AB607" s="122" t="s">
        <v>56</v>
      </c>
      <c r="AC607" s="122"/>
      <c r="AD607" s="126" t="s">
        <v>57</v>
      </c>
      <c r="AE607" s="126" t="s">
        <v>1865</v>
      </c>
      <c r="AF607" s="126"/>
      <c r="AG607" s="114">
        <v>3.5000000000000003E-2</v>
      </c>
      <c r="AH607" s="126"/>
      <c r="AI607" s="126"/>
      <c r="AJ607" s="127">
        <v>7</v>
      </c>
      <c r="AK607" s="127"/>
      <c r="AL607" s="127"/>
      <c r="AM607" s="124" t="s">
        <v>1287</v>
      </c>
      <c r="AN607" s="124"/>
      <c r="AO607" s="18">
        <f t="shared" si="77"/>
        <v>72</v>
      </c>
      <c r="AP607" s="251">
        <f t="shared" ca="1" si="72"/>
        <v>-24</v>
      </c>
      <c r="AQ607" s="18" t="str">
        <f t="shared" ca="1" si="73"/>
        <v>N</v>
      </c>
      <c r="AR607" s="18" t="str">
        <f t="shared" si="76"/>
        <v>N</v>
      </c>
      <c r="AS607" s="18"/>
      <c r="AT607" s="252"/>
      <c r="AU607" s="18" t="s">
        <v>100</v>
      </c>
      <c r="AV607" s="252" t="s">
        <v>215</v>
      </c>
      <c r="AW607" s="18">
        <f t="shared" si="74"/>
        <v>0</v>
      </c>
      <c r="AX607" s="253">
        <f t="shared" si="75"/>
        <v>7</v>
      </c>
      <c r="AY607" s="258">
        <v>0.66400000000000003</v>
      </c>
      <c r="AZ607" s="257">
        <v>4.6479999999999997</v>
      </c>
    </row>
    <row r="608" spans="1:52" x14ac:dyDescent="0.25">
      <c r="A608" s="114">
        <v>2015</v>
      </c>
      <c r="B608" s="114">
        <v>2</v>
      </c>
      <c r="C608" s="114" t="s">
        <v>1239</v>
      </c>
      <c r="D608" s="130" t="s">
        <v>1575</v>
      </c>
      <c r="E608" s="138" t="s">
        <v>1576</v>
      </c>
      <c r="F608" s="115" t="s">
        <v>135</v>
      </c>
      <c r="G608" s="117" t="s">
        <v>904</v>
      </c>
      <c r="H608" s="118">
        <v>41549</v>
      </c>
      <c r="I608" s="118">
        <v>41620</v>
      </c>
      <c r="J608" s="119">
        <v>41621</v>
      </c>
      <c r="K608" s="119">
        <v>41858</v>
      </c>
      <c r="L608" s="120">
        <v>41915</v>
      </c>
      <c r="M608" s="140">
        <v>42019</v>
      </c>
      <c r="N608" s="140">
        <v>42277</v>
      </c>
      <c r="O608" s="140">
        <v>42286</v>
      </c>
      <c r="P608" s="118">
        <v>42369</v>
      </c>
      <c r="Q608" s="121" t="s">
        <v>54</v>
      </c>
      <c r="R608" s="121" t="s">
        <v>54</v>
      </c>
      <c r="S608" s="136" t="s">
        <v>56</v>
      </c>
      <c r="T608" s="114">
        <v>7</v>
      </c>
      <c r="U608" s="122" t="s">
        <v>66</v>
      </c>
      <c r="V608" s="123">
        <v>1</v>
      </c>
      <c r="W608" s="131">
        <v>1</v>
      </c>
      <c r="X608" s="122" t="s">
        <v>56</v>
      </c>
      <c r="Y608" s="114"/>
      <c r="Z608" s="124" t="s">
        <v>54</v>
      </c>
      <c r="AA608" s="124" t="s">
        <v>57</v>
      </c>
      <c r="AB608" s="122" t="s">
        <v>56</v>
      </c>
      <c r="AC608" s="122"/>
      <c r="AD608" s="126" t="s">
        <v>57</v>
      </c>
      <c r="AE608" s="126" t="s">
        <v>1865</v>
      </c>
      <c r="AF608" s="126" t="s">
        <v>668</v>
      </c>
      <c r="AG608" s="114" t="s">
        <v>54</v>
      </c>
      <c r="AH608" s="126" t="s">
        <v>59</v>
      </c>
      <c r="AI608" s="126" t="s">
        <v>59</v>
      </c>
      <c r="AJ608" s="127">
        <v>50</v>
      </c>
      <c r="AK608" s="127"/>
      <c r="AL608" s="127"/>
      <c r="AM608" s="124" t="s">
        <v>1246</v>
      </c>
      <c r="AN608" s="124"/>
      <c r="AO608" s="18">
        <f t="shared" si="77"/>
        <v>14</v>
      </c>
      <c r="AP608" s="251">
        <f t="shared" ca="1" si="72"/>
        <v>33</v>
      </c>
      <c r="AQ608" s="18" t="str">
        <f t="shared" ca="1" si="73"/>
        <v>Y</v>
      </c>
      <c r="AR608" s="18" t="str">
        <f t="shared" si="76"/>
        <v>Y</v>
      </c>
      <c r="AS608" s="18"/>
      <c r="AT608" s="328" t="s">
        <v>668</v>
      </c>
      <c r="AU608" s="18" t="s">
        <v>54</v>
      </c>
      <c r="AV608" s="252" t="s">
        <v>73</v>
      </c>
      <c r="AW608" s="18" t="str">
        <f t="shared" si="74"/>
        <v>MS+</v>
      </c>
      <c r="AX608" s="253">
        <f t="shared" si="75"/>
        <v>50</v>
      </c>
      <c r="AY608" s="258">
        <v>0</v>
      </c>
      <c r="AZ608" s="257">
        <v>0</v>
      </c>
    </row>
    <row r="609" spans="1:52" x14ac:dyDescent="0.25">
      <c r="A609" s="114">
        <v>2015</v>
      </c>
      <c r="B609" s="114">
        <v>2</v>
      </c>
      <c r="C609" s="114" t="s">
        <v>1239</v>
      </c>
      <c r="D609" s="130" t="s">
        <v>1577</v>
      </c>
      <c r="E609" s="138" t="s">
        <v>1578</v>
      </c>
      <c r="F609" s="115" t="s">
        <v>69</v>
      </c>
      <c r="G609" s="117" t="s">
        <v>1007</v>
      </c>
      <c r="H609" s="118">
        <v>41814</v>
      </c>
      <c r="I609" s="118">
        <v>41870</v>
      </c>
      <c r="J609" s="119">
        <v>41871</v>
      </c>
      <c r="K609" s="119">
        <v>41905</v>
      </c>
      <c r="L609" s="120">
        <v>41941</v>
      </c>
      <c r="M609" s="140">
        <v>41962</v>
      </c>
      <c r="N609" s="140">
        <v>41974</v>
      </c>
      <c r="O609" s="140">
        <v>41988</v>
      </c>
      <c r="P609" s="118">
        <v>42369</v>
      </c>
      <c r="Q609" s="121" t="s">
        <v>54</v>
      </c>
      <c r="R609" s="121" t="s">
        <v>54</v>
      </c>
      <c r="S609" s="136" t="s">
        <v>56</v>
      </c>
      <c r="T609" s="114">
        <v>6</v>
      </c>
      <c r="U609" s="122" t="s">
        <v>55</v>
      </c>
      <c r="V609" s="123">
        <v>1</v>
      </c>
      <c r="W609" s="131">
        <v>1</v>
      </c>
      <c r="X609" s="122" t="s">
        <v>56</v>
      </c>
      <c r="Y609" s="114"/>
      <c r="Z609" s="124" t="s">
        <v>57</v>
      </c>
      <c r="AA609" s="124" t="s">
        <v>54</v>
      </c>
      <c r="AB609" s="122" t="s">
        <v>56</v>
      </c>
      <c r="AC609" s="129" t="s">
        <v>1447</v>
      </c>
      <c r="AD609" s="126" t="s">
        <v>149</v>
      </c>
      <c r="AE609" s="126" t="s">
        <v>1865</v>
      </c>
      <c r="AF609" s="126" t="s">
        <v>668</v>
      </c>
      <c r="AG609" s="114" t="s">
        <v>54</v>
      </c>
      <c r="AH609" s="126"/>
      <c r="AI609" s="126"/>
      <c r="AJ609" s="127"/>
      <c r="AK609" s="127">
        <v>5</v>
      </c>
      <c r="AL609" s="127"/>
      <c r="AM609" s="124" t="s">
        <v>1246</v>
      </c>
      <c r="AN609" s="124"/>
      <c r="AO609" s="18">
        <f t="shared" si="77"/>
        <v>14</v>
      </c>
      <c r="AP609" s="251">
        <f t="shared" ca="1" si="72"/>
        <v>33</v>
      </c>
      <c r="AQ609" s="18" t="str">
        <f t="shared" ca="1" si="73"/>
        <v>Y</v>
      </c>
      <c r="AR609" s="18" t="str">
        <f t="shared" si="76"/>
        <v>N</v>
      </c>
      <c r="AS609" s="18"/>
      <c r="AT609" s="252"/>
      <c r="AU609" s="18" t="s">
        <v>100</v>
      </c>
      <c r="AV609" s="252" t="s">
        <v>215</v>
      </c>
      <c r="AW609" s="18">
        <f t="shared" si="74"/>
        <v>0</v>
      </c>
      <c r="AX609" s="253">
        <f t="shared" si="75"/>
        <v>5</v>
      </c>
      <c r="AY609" s="258">
        <v>0</v>
      </c>
      <c r="AZ609" s="257">
        <v>0</v>
      </c>
    </row>
    <row r="610" spans="1:52" x14ac:dyDescent="0.25">
      <c r="A610" s="114">
        <v>2015</v>
      </c>
      <c r="B610" s="114">
        <v>2</v>
      </c>
      <c r="C610" s="114" t="s">
        <v>1239</v>
      </c>
      <c r="D610" s="130" t="s">
        <v>1579</v>
      </c>
      <c r="E610" s="138" t="s">
        <v>1580</v>
      </c>
      <c r="F610" s="115" t="s">
        <v>135</v>
      </c>
      <c r="G610" s="117" t="s">
        <v>226</v>
      </c>
      <c r="H610" s="135">
        <v>41794</v>
      </c>
      <c r="I610" s="118">
        <v>41886</v>
      </c>
      <c r="J610" s="119">
        <v>41906</v>
      </c>
      <c r="K610" s="119">
        <v>41915</v>
      </c>
      <c r="L610" s="120">
        <v>41955</v>
      </c>
      <c r="M610" s="140">
        <v>41962</v>
      </c>
      <c r="N610" s="140">
        <v>41992</v>
      </c>
      <c r="O610" s="140">
        <v>41996</v>
      </c>
      <c r="P610" s="140">
        <v>42094</v>
      </c>
      <c r="Q610" s="121" t="s">
        <v>54</v>
      </c>
      <c r="R610" s="121" t="s">
        <v>54</v>
      </c>
      <c r="S610" s="136" t="s">
        <v>56</v>
      </c>
      <c r="T610" s="114">
        <v>10</v>
      </c>
      <c r="U610" s="122" t="s">
        <v>66</v>
      </c>
      <c r="V610" s="123">
        <v>1</v>
      </c>
      <c r="W610" s="131">
        <v>1</v>
      </c>
      <c r="X610" s="122" t="s">
        <v>56</v>
      </c>
      <c r="Y610" s="114"/>
      <c r="Z610" s="124" t="s">
        <v>57</v>
      </c>
      <c r="AA610" s="124" t="s">
        <v>57</v>
      </c>
      <c r="AB610" s="122" t="s">
        <v>56</v>
      </c>
      <c r="AC610" s="122">
        <v>187</v>
      </c>
      <c r="AD610" s="126" t="s">
        <v>106</v>
      </c>
      <c r="AE610" s="126" t="s">
        <v>1865</v>
      </c>
      <c r="AF610" s="126" t="s">
        <v>588</v>
      </c>
      <c r="AG610" s="129" t="s">
        <v>54</v>
      </c>
      <c r="AH610" s="126"/>
      <c r="AI610" s="126"/>
      <c r="AJ610" s="127">
        <v>75</v>
      </c>
      <c r="AK610" s="127"/>
      <c r="AL610" s="127"/>
      <c r="AM610" s="124" t="s">
        <v>1287</v>
      </c>
      <c r="AN610" s="124"/>
      <c r="AO610" s="18">
        <f t="shared" si="77"/>
        <v>4</v>
      </c>
      <c r="AP610" s="251">
        <f t="shared" ca="1" si="72"/>
        <v>42</v>
      </c>
      <c r="AQ610" s="18" t="str">
        <f t="shared" ca="1" si="73"/>
        <v>Y</v>
      </c>
      <c r="AR610" s="18" t="str">
        <f t="shared" si="76"/>
        <v>N</v>
      </c>
      <c r="AS610" s="18"/>
      <c r="AT610" s="252" t="s">
        <v>588</v>
      </c>
      <c r="AU610" s="18" t="s">
        <v>100</v>
      </c>
      <c r="AV610" s="252" t="s">
        <v>215</v>
      </c>
      <c r="AW610" s="18">
        <f t="shared" si="74"/>
        <v>0</v>
      </c>
      <c r="AX610" s="253">
        <f t="shared" si="75"/>
        <v>75</v>
      </c>
      <c r="AY610" s="258">
        <v>0</v>
      </c>
      <c r="AZ610" s="257">
        <v>0</v>
      </c>
    </row>
    <row r="611" spans="1:52" x14ac:dyDescent="0.25">
      <c r="A611" s="114">
        <v>2015</v>
      </c>
      <c r="B611" s="114">
        <v>2</v>
      </c>
      <c r="C611" s="114" t="s">
        <v>1239</v>
      </c>
      <c r="D611" s="130" t="s">
        <v>1581</v>
      </c>
      <c r="E611" s="138" t="s">
        <v>1582</v>
      </c>
      <c r="F611" s="115" t="s">
        <v>52</v>
      </c>
      <c r="G611" s="117" t="s">
        <v>486</v>
      </c>
      <c r="H611" s="135">
        <v>41746</v>
      </c>
      <c r="I611" s="118">
        <v>41915</v>
      </c>
      <c r="J611" s="119">
        <v>41921</v>
      </c>
      <c r="K611" s="119">
        <v>41922</v>
      </c>
      <c r="L611" s="120">
        <v>41955</v>
      </c>
      <c r="M611" s="140">
        <v>41963</v>
      </c>
      <c r="N611" s="140">
        <v>41975</v>
      </c>
      <c r="O611" s="140">
        <v>42146</v>
      </c>
      <c r="P611" s="140">
        <v>42551</v>
      </c>
      <c r="Q611" s="121" t="s">
        <v>54</v>
      </c>
      <c r="R611" s="121" t="s">
        <v>54</v>
      </c>
      <c r="S611" s="136" t="s">
        <v>56</v>
      </c>
      <c r="T611" s="114">
        <v>10</v>
      </c>
      <c r="U611" s="122" t="s">
        <v>55</v>
      </c>
      <c r="V611" s="123">
        <v>1</v>
      </c>
      <c r="W611" s="131">
        <v>2</v>
      </c>
      <c r="X611" s="122" t="s">
        <v>56</v>
      </c>
      <c r="Y611" s="114"/>
      <c r="Z611" s="124" t="s">
        <v>54</v>
      </c>
      <c r="AA611" s="124" t="s">
        <v>57</v>
      </c>
      <c r="AB611" s="122" t="s">
        <v>54</v>
      </c>
      <c r="AC611" s="122">
        <v>303</v>
      </c>
      <c r="AD611" s="126" t="s">
        <v>106</v>
      </c>
      <c r="AE611" s="126" t="s">
        <v>1865</v>
      </c>
      <c r="AF611" s="126" t="s">
        <v>668</v>
      </c>
      <c r="AG611" s="114" t="s">
        <v>54</v>
      </c>
      <c r="AH611" s="126"/>
      <c r="AI611" s="126"/>
      <c r="AJ611" s="127"/>
      <c r="AK611" s="127">
        <v>30</v>
      </c>
      <c r="AL611" s="127"/>
      <c r="AM611" s="124" t="s">
        <v>1246</v>
      </c>
      <c r="AN611" s="124"/>
      <c r="AO611" s="18">
        <f t="shared" si="77"/>
        <v>19</v>
      </c>
      <c r="AP611" s="251">
        <f t="shared" ca="1" si="72"/>
        <v>27</v>
      </c>
      <c r="AQ611" s="18" t="str">
        <f t="shared" ca="1" si="73"/>
        <v>Y</v>
      </c>
      <c r="AR611" s="18" t="str">
        <f t="shared" si="76"/>
        <v>N</v>
      </c>
      <c r="AS611" s="18"/>
      <c r="AT611" s="252"/>
      <c r="AU611" s="18" t="s">
        <v>100</v>
      </c>
      <c r="AV611" s="252" t="s">
        <v>215</v>
      </c>
      <c r="AW611" s="18">
        <f t="shared" si="74"/>
        <v>0</v>
      </c>
      <c r="AX611" s="253">
        <f t="shared" si="75"/>
        <v>30</v>
      </c>
      <c r="AY611" s="258">
        <v>0</v>
      </c>
      <c r="AZ611" s="257">
        <v>0</v>
      </c>
    </row>
    <row r="612" spans="1:52" x14ac:dyDescent="0.25">
      <c r="A612" s="114">
        <v>2015</v>
      </c>
      <c r="B612" s="114">
        <v>2</v>
      </c>
      <c r="C612" s="114" t="s">
        <v>1239</v>
      </c>
      <c r="D612" s="130" t="s">
        <v>1583</v>
      </c>
      <c r="E612" s="138" t="s">
        <v>1584</v>
      </c>
      <c r="F612" s="115" t="s">
        <v>52</v>
      </c>
      <c r="G612" s="117" t="s">
        <v>605</v>
      </c>
      <c r="H612" s="135">
        <v>41920</v>
      </c>
      <c r="I612" s="118">
        <v>41927</v>
      </c>
      <c r="J612" s="119">
        <v>41934</v>
      </c>
      <c r="K612" s="119">
        <v>41935</v>
      </c>
      <c r="L612" s="120">
        <v>41956</v>
      </c>
      <c r="M612" s="140">
        <v>41968</v>
      </c>
      <c r="N612" s="140">
        <v>41975</v>
      </c>
      <c r="O612" s="140">
        <v>41991</v>
      </c>
      <c r="P612" s="140">
        <v>42185</v>
      </c>
      <c r="Q612" s="121" t="s">
        <v>54</v>
      </c>
      <c r="R612" s="121" t="s">
        <v>54</v>
      </c>
      <c r="S612" s="136" t="s">
        <v>56</v>
      </c>
      <c r="T612" s="114">
        <v>6</v>
      </c>
      <c r="U612" s="122" t="s">
        <v>55</v>
      </c>
      <c r="V612" s="123">
        <v>1</v>
      </c>
      <c r="W612" s="131">
        <v>1</v>
      </c>
      <c r="X612" s="122" t="s">
        <v>56</v>
      </c>
      <c r="Y612" s="114"/>
      <c r="Z612" s="124" t="s">
        <v>57</v>
      </c>
      <c r="AA612" s="124" t="s">
        <v>57</v>
      </c>
      <c r="AB612" s="122" t="s">
        <v>56</v>
      </c>
      <c r="AC612" s="122"/>
      <c r="AD612" s="126" t="s">
        <v>57</v>
      </c>
      <c r="AE612" s="126" t="s">
        <v>1865</v>
      </c>
      <c r="AF612" s="126" t="s">
        <v>588</v>
      </c>
      <c r="AG612" s="114" t="s">
        <v>54</v>
      </c>
      <c r="AH612" s="126" t="s">
        <v>59</v>
      </c>
      <c r="AI612" s="133" t="s">
        <v>80</v>
      </c>
      <c r="AJ612" s="127"/>
      <c r="AK612" s="127">
        <v>50</v>
      </c>
      <c r="AL612" s="127"/>
      <c r="AM612" s="124" t="s">
        <v>1246</v>
      </c>
      <c r="AN612" s="124"/>
      <c r="AO612" s="18">
        <f t="shared" si="77"/>
        <v>7</v>
      </c>
      <c r="AP612" s="251">
        <f t="shared" ca="1" si="72"/>
        <v>39</v>
      </c>
      <c r="AQ612" s="18" t="str">
        <f t="shared" ca="1" si="73"/>
        <v>Y</v>
      </c>
      <c r="AR612" s="18" t="str">
        <f t="shared" si="76"/>
        <v>Y</v>
      </c>
      <c r="AS612" s="18"/>
      <c r="AT612" s="328" t="s">
        <v>588</v>
      </c>
      <c r="AU612" s="18" t="s">
        <v>54</v>
      </c>
      <c r="AV612" s="252" t="s">
        <v>73</v>
      </c>
      <c r="AW612" s="18" t="str">
        <f t="shared" si="74"/>
        <v>MS+</v>
      </c>
      <c r="AX612" s="253">
        <f t="shared" si="75"/>
        <v>50</v>
      </c>
      <c r="AY612" s="258">
        <v>0</v>
      </c>
      <c r="AZ612" s="257">
        <v>0</v>
      </c>
    </row>
    <row r="613" spans="1:52" x14ac:dyDescent="0.25">
      <c r="A613" s="114">
        <v>2015</v>
      </c>
      <c r="B613" s="114">
        <v>2</v>
      </c>
      <c r="C613" s="114" t="s">
        <v>1239</v>
      </c>
      <c r="D613" s="130" t="s">
        <v>1585</v>
      </c>
      <c r="E613" s="138" t="s">
        <v>1586</v>
      </c>
      <c r="F613" s="115" t="s">
        <v>69</v>
      </c>
      <c r="G613" s="117" t="s">
        <v>1470</v>
      </c>
      <c r="H613" s="135">
        <v>41773</v>
      </c>
      <c r="I613" s="118">
        <v>41887</v>
      </c>
      <c r="J613" s="119">
        <v>41904</v>
      </c>
      <c r="K613" s="119">
        <v>41926</v>
      </c>
      <c r="L613" s="120">
        <v>41957</v>
      </c>
      <c r="M613" s="140">
        <v>42030</v>
      </c>
      <c r="N613" s="140">
        <v>42051</v>
      </c>
      <c r="O613" s="140">
        <v>42081</v>
      </c>
      <c r="P613" s="140">
        <v>42185</v>
      </c>
      <c r="Q613" s="121" t="s">
        <v>54</v>
      </c>
      <c r="R613" s="121" t="s">
        <v>54</v>
      </c>
      <c r="S613" s="136" t="s">
        <v>56</v>
      </c>
      <c r="T613" s="114">
        <v>4</v>
      </c>
      <c r="U613" s="122" t="s">
        <v>55</v>
      </c>
      <c r="V613" s="123">
        <v>1</v>
      </c>
      <c r="W613" s="123">
        <v>1</v>
      </c>
      <c r="X613" s="122" t="s">
        <v>56</v>
      </c>
      <c r="Y613" s="114"/>
      <c r="Z613" s="124" t="s">
        <v>54</v>
      </c>
      <c r="AA613" s="124" t="s">
        <v>54</v>
      </c>
      <c r="AB613" s="122" t="s">
        <v>56</v>
      </c>
      <c r="AC613" s="129" t="s">
        <v>1471</v>
      </c>
      <c r="AD613" s="126" t="s">
        <v>149</v>
      </c>
      <c r="AE613" s="126" t="s">
        <v>1865</v>
      </c>
      <c r="AF613" s="126" t="s">
        <v>588</v>
      </c>
      <c r="AG613" s="114" t="s">
        <v>54</v>
      </c>
      <c r="AH613" s="126" t="s">
        <v>59</v>
      </c>
      <c r="AI613" s="133" t="s">
        <v>80</v>
      </c>
      <c r="AJ613" s="127"/>
      <c r="AK613" s="127">
        <v>3</v>
      </c>
      <c r="AL613" s="127"/>
      <c r="AM613" s="124" t="s">
        <v>1246</v>
      </c>
      <c r="AN613" s="124"/>
      <c r="AO613" s="18">
        <f t="shared" si="77"/>
        <v>7</v>
      </c>
      <c r="AP613" s="251">
        <f t="shared" ca="1" si="72"/>
        <v>39</v>
      </c>
      <c r="AQ613" s="18" t="str">
        <f t="shared" ca="1" si="73"/>
        <v>Y</v>
      </c>
      <c r="AR613" s="18" t="str">
        <f t="shared" ref="AR613:AR626" si="78">IF(AH613="","N","Y")</f>
        <v>Y</v>
      </c>
      <c r="AS613" s="18"/>
      <c r="AT613" s="328" t="s">
        <v>588</v>
      </c>
      <c r="AU613" s="18" t="s">
        <v>54</v>
      </c>
      <c r="AV613" s="252" t="s">
        <v>73</v>
      </c>
      <c r="AW613" s="18" t="str">
        <f t="shared" si="74"/>
        <v>MS+</v>
      </c>
      <c r="AX613" s="253">
        <f t="shared" si="75"/>
        <v>3</v>
      </c>
      <c r="AY613" s="258">
        <v>0</v>
      </c>
      <c r="AZ613" s="257">
        <v>0</v>
      </c>
    </row>
    <row r="614" spans="1:52" x14ac:dyDescent="0.25">
      <c r="A614" s="114">
        <v>2015</v>
      </c>
      <c r="B614" s="114">
        <v>2</v>
      </c>
      <c r="C614" s="114" t="s">
        <v>1239</v>
      </c>
      <c r="D614" s="130" t="s">
        <v>1587</v>
      </c>
      <c r="E614" s="138" t="s">
        <v>1588</v>
      </c>
      <c r="F614" s="115" t="s">
        <v>52</v>
      </c>
      <c r="G614" s="117" t="s">
        <v>230</v>
      </c>
      <c r="H614" s="135">
        <v>41596</v>
      </c>
      <c r="I614" s="118">
        <v>41733</v>
      </c>
      <c r="J614" s="119">
        <v>41737</v>
      </c>
      <c r="K614" s="119">
        <v>41745</v>
      </c>
      <c r="L614" s="120">
        <v>41961</v>
      </c>
      <c r="M614" s="140">
        <v>41968</v>
      </c>
      <c r="N614" s="140">
        <v>42053</v>
      </c>
      <c r="O614" s="140">
        <v>42068</v>
      </c>
      <c r="P614" s="140">
        <v>42185</v>
      </c>
      <c r="Q614" s="121" t="s">
        <v>54</v>
      </c>
      <c r="R614" s="121" t="s">
        <v>54</v>
      </c>
      <c r="S614" s="136" t="s">
        <v>56</v>
      </c>
      <c r="T614" s="114">
        <v>7</v>
      </c>
      <c r="U614" s="122" t="s">
        <v>55</v>
      </c>
      <c r="V614" s="123">
        <v>1</v>
      </c>
      <c r="W614" s="131">
        <v>1</v>
      </c>
      <c r="X614" s="122" t="s">
        <v>56</v>
      </c>
      <c r="Y614" s="114"/>
      <c r="Z614" s="124" t="s">
        <v>54</v>
      </c>
      <c r="AA614" s="124" t="s">
        <v>57</v>
      </c>
      <c r="AB614" s="122" t="s">
        <v>56</v>
      </c>
      <c r="AC614" s="122">
        <v>302</v>
      </c>
      <c r="AD614" s="126" t="s">
        <v>72</v>
      </c>
      <c r="AE614" s="126" t="s">
        <v>1865</v>
      </c>
      <c r="AF614" s="126" t="s">
        <v>588</v>
      </c>
      <c r="AG614" s="129" t="s">
        <v>54</v>
      </c>
      <c r="AH614" s="126" t="s">
        <v>80</v>
      </c>
      <c r="AI614" s="126" t="s">
        <v>80</v>
      </c>
      <c r="AJ614" s="127"/>
      <c r="AK614" s="127">
        <v>63</v>
      </c>
      <c r="AL614" s="127"/>
      <c r="AM614" s="124" t="s">
        <v>1246</v>
      </c>
      <c r="AN614" s="124"/>
      <c r="AO614" s="18">
        <f t="shared" si="77"/>
        <v>7</v>
      </c>
      <c r="AP614" s="251">
        <f t="shared" ca="1" si="72"/>
        <v>39</v>
      </c>
      <c r="AQ614" s="18" t="str">
        <f t="shared" ca="1" si="73"/>
        <v>Y</v>
      </c>
      <c r="AR614" s="18" t="str">
        <f t="shared" si="78"/>
        <v>Y</v>
      </c>
      <c r="AS614" s="18"/>
      <c r="AT614" s="328" t="s">
        <v>588</v>
      </c>
      <c r="AU614" s="18" t="s">
        <v>54</v>
      </c>
      <c r="AV614" s="252" t="s">
        <v>73</v>
      </c>
      <c r="AW614" s="18" t="str">
        <f t="shared" si="74"/>
        <v>MS+</v>
      </c>
      <c r="AX614" s="253">
        <f t="shared" si="75"/>
        <v>63</v>
      </c>
      <c r="AY614" s="258">
        <v>0</v>
      </c>
      <c r="AZ614" s="257">
        <v>0</v>
      </c>
    </row>
    <row r="615" spans="1:52" x14ac:dyDescent="0.25">
      <c r="A615" s="114">
        <v>2015</v>
      </c>
      <c r="B615" s="114">
        <v>2</v>
      </c>
      <c r="C615" s="114" t="s">
        <v>1239</v>
      </c>
      <c r="D615" s="130" t="s">
        <v>1589</v>
      </c>
      <c r="E615" s="138" t="s">
        <v>1590</v>
      </c>
      <c r="F615" s="115" t="s">
        <v>130</v>
      </c>
      <c r="G615" s="117" t="s">
        <v>559</v>
      </c>
      <c r="H615" s="135">
        <v>41885</v>
      </c>
      <c r="I615" s="118">
        <v>41899</v>
      </c>
      <c r="J615" s="119">
        <v>41904</v>
      </c>
      <c r="K615" s="119">
        <v>41912</v>
      </c>
      <c r="L615" s="120">
        <v>41963</v>
      </c>
      <c r="M615" s="140">
        <v>41963</v>
      </c>
      <c r="N615" s="140">
        <v>41969</v>
      </c>
      <c r="O615" s="140">
        <v>41976</v>
      </c>
      <c r="P615" s="140">
        <v>42094</v>
      </c>
      <c r="Q615" s="121" t="s">
        <v>54</v>
      </c>
      <c r="R615" s="121" t="s">
        <v>100</v>
      </c>
      <c r="S615" s="136" t="s">
        <v>56</v>
      </c>
      <c r="T615" s="136" t="s">
        <v>56</v>
      </c>
      <c r="U615" s="122" t="s">
        <v>1591</v>
      </c>
      <c r="V615" s="123">
        <v>1</v>
      </c>
      <c r="W615" s="131">
        <v>1</v>
      </c>
      <c r="X615" s="122" t="s">
        <v>56</v>
      </c>
      <c r="Y615" s="114"/>
      <c r="Z615" s="124" t="s">
        <v>54</v>
      </c>
      <c r="AA615" s="124" t="s">
        <v>57</v>
      </c>
      <c r="AB615" s="122" t="s">
        <v>56</v>
      </c>
      <c r="AC615" s="122"/>
      <c r="AD615" s="126" t="s">
        <v>59</v>
      </c>
      <c r="AE615" s="126" t="s">
        <v>10843</v>
      </c>
      <c r="AF615" s="126" t="s">
        <v>588</v>
      </c>
      <c r="AG615" s="114" t="s">
        <v>54</v>
      </c>
      <c r="AH615" s="126" t="s">
        <v>80</v>
      </c>
      <c r="AI615" s="126" t="s">
        <v>80</v>
      </c>
      <c r="AJ615" s="127"/>
      <c r="AK615" s="127"/>
      <c r="AL615" s="127">
        <v>41</v>
      </c>
      <c r="AM615" s="124" t="s">
        <v>1276</v>
      </c>
      <c r="AN615" s="124"/>
      <c r="AO615" s="18">
        <f t="shared" si="77"/>
        <v>4</v>
      </c>
      <c r="AP615" s="251">
        <f t="shared" ca="1" si="72"/>
        <v>42</v>
      </c>
      <c r="AQ615" s="18" t="str">
        <f t="shared" ca="1" si="73"/>
        <v>Y</v>
      </c>
      <c r="AR615" s="18" t="str">
        <f t="shared" si="78"/>
        <v>Y</v>
      </c>
      <c r="AS615" s="18"/>
      <c r="AT615" s="328" t="s">
        <v>588</v>
      </c>
      <c r="AU615" s="18" t="s">
        <v>54</v>
      </c>
      <c r="AV615" s="252" t="s">
        <v>73</v>
      </c>
      <c r="AW615" s="18" t="str">
        <f t="shared" si="74"/>
        <v>MS+</v>
      </c>
      <c r="AX615" s="253">
        <f t="shared" si="75"/>
        <v>41</v>
      </c>
      <c r="AY615" s="258"/>
      <c r="AZ615" s="257"/>
    </row>
    <row r="616" spans="1:52" x14ac:dyDescent="0.25">
      <c r="A616" s="114">
        <v>2015</v>
      </c>
      <c r="B616" s="114">
        <v>2</v>
      </c>
      <c r="C616" s="114" t="s">
        <v>1239</v>
      </c>
      <c r="D616" s="130" t="s">
        <v>1592</v>
      </c>
      <c r="E616" s="138" t="s">
        <v>1593</v>
      </c>
      <c r="F616" s="115" t="s">
        <v>69</v>
      </c>
      <c r="G616" s="117" t="s">
        <v>1242</v>
      </c>
      <c r="H616" s="135">
        <v>41816</v>
      </c>
      <c r="I616" s="118">
        <v>41887</v>
      </c>
      <c r="J616" s="119">
        <v>41898</v>
      </c>
      <c r="K616" s="119">
        <v>41908</v>
      </c>
      <c r="L616" s="120">
        <v>41964</v>
      </c>
      <c r="M616" s="140">
        <v>42033</v>
      </c>
      <c r="N616" s="140">
        <v>42066</v>
      </c>
      <c r="O616" s="140">
        <v>42121</v>
      </c>
      <c r="P616" s="118">
        <v>42369</v>
      </c>
      <c r="Q616" s="121" t="s">
        <v>54</v>
      </c>
      <c r="R616" s="121" t="s">
        <v>54</v>
      </c>
      <c r="S616" s="136" t="s">
        <v>56</v>
      </c>
      <c r="T616" s="114">
        <v>5</v>
      </c>
      <c r="U616" s="122" t="s">
        <v>55</v>
      </c>
      <c r="V616" s="123">
        <v>1</v>
      </c>
      <c r="W616" s="123">
        <v>1</v>
      </c>
      <c r="X616" s="122" t="s">
        <v>56</v>
      </c>
      <c r="Y616" s="114"/>
      <c r="Z616" s="124" t="s">
        <v>54</v>
      </c>
      <c r="AA616" s="124" t="s">
        <v>54</v>
      </c>
      <c r="AB616" s="122" t="s">
        <v>56</v>
      </c>
      <c r="AC616" s="122"/>
      <c r="AD616" s="126" t="s">
        <v>57</v>
      </c>
      <c r="AE616" s="126" t="s">
        <v>1865</v>
      </c>
      <c r="AF616" s="126" t="s">
        <v>668</v>
      </c>
      <c r="AG616" s="129" t="s">
        <v>54</v>
      </c>
      <c r="AH616" s="126" t="s">
        <v>80</v>
      </c>
      <c r="AI616" s="126" t="s">
        <v>80</v>
      </c>
      <c r="AJ616" s="127"/>
      <c r="AK616" s="127">
        <v>5</v>
      </c>
      <c r="AL616" s="127"/>
      <c r="AM616" s="124" t="s">
        <v>1246</v>
      </c>
      <c r="AN616" s="124"/>
      <c r="AO616" s="18">
        <f t="shared" si="77"/>
        <v>13</v>
      </c>
      <c r="AP616" s="251">
        <f t="shared" ca="1" si="72"/>
        <v>33</v>
      </c>
      <c r="AQ616" s="18" t="str">
        <f t="shared" ca="1" si="73"/>
        <v>Y</v>
      </c>
      <c r="AR616" s="18" t="str">
        <f t="shared" si="78"/>
        <v>Y</v>
      </c>
      <c r="AS616" s="18"/>
      <c r="AT616" s="328" t="s">
        <v>668</v>
      </c>
      <c r="AU616" s="18" t="s">
        <v>54</v>
      </c>
      <c r="AV616" s="252" t="s">
        <v>73</v>
      </c>
      <c r="AW616" s="18" t="str">
        <f t="shared" si="74"/>
        <v>MS+</v>
      </c>
      <c r="AX616" s="253">
        <f t="shared" si="75"/>
        <v>5</v>
      </c>
      <c r="AY616" s="258">
        <v>0</v>
      </c>
      <c r="AZ616" s="257">
        <v>0</v>
      </c>
    </row>
    <row r="617" spans="1:52" x14ac:dyDescent="0.25">
      <c r="A617" s="114">
        <v>2015</v>
      </c>
      <c r="B617" s="114">
        <v>2</v>
      </c>
      <c r="C617" s="114" t="s">
        <v>1239</v>
      </c>
      <c r="D617" s="130" t="s">
        <v>1594</v>
      </c>
      <c r="E617" s="138" t="s">
        <v>1595</v>
      </c>
      <c r="F617" s="115" t="s">
        <v>52</v>
      </c>
      <c r="G617" s="117" t="s">
        <v>1596</v>
      </c>
      <c r="H617" s="135">
        <v>41816</v>
      </c>
      <c r="I617" s="118">
        <v>41927</v>
      </c>
      <c r="J617" s="119">
        <v>41682</v>
      </c>
      <c r="K617" s="119">
        <v>41753</v>
      </c>
      <c r="L617" s="120">
        <v>41977</v>
      </c>
      <c r="M617" s="140">
        <v>41981</v>
      </c>
      <c r="N617" s="140">
        <v>41988</v>
      </c>
      <c r="O617" s="140">
        <v>42002</v>
      </c>
      <c r="P617" s="140">
        <v>42185</v>
      </c>
      <c r="Q617" s="121" t="s">
        <v>54</v>
      </c>
      <c r="R617" s="121" t="s">
        <v>54</v>
      </c>
      <c r="S617" s="136" t="s">
        <v>56</v>
      </c>
      <c r="T617" s="114">
        <v>11</v>
      </c>
      <c r="U617" s="122" t="s">
        <v>55</v>
      </c>
      <c r="V617" s="123">
        <v>1</v>
      </c>
      <c r="W617" s="131">
        <v>1</v>
      </c>
      <c r="X617" s="122" t="s">
        <v>56</v>
      </c>
      <c r="Y617" s="114"/>
      <c r="Z617" s="124" t="s">
        <v>54</v>
      </c>
      <c r="AA617" s="124" t="s">
        <v>57</v>
      </c>
      <c r="AB617" s="122" t="s">
        <v>54</v>
      </c>
      <c r="AC617" s="129" t="s">
        <v>1434</v>
      </c>
      <c r="AD617" s="126" t="s">
        <v>106</v>
      </c>
      <c r="AE617" s="126" t="s">
        <v>1865</v>
      </c>
      <c r="AF617" s="126" t="s">
        <v>588</v>
      </c>
      <c r="AG617" s="114" t="s">
        <v>54</v>
      </c>
      <c r="AH617" s="126"/>
      <c r="AI617" s="126"/>
      <c r="AJ617" s="127"/>
      <c r="AK617" s="127">
        <v>70</v>
      </c>
      <c r="AL617" s="127"/>
      <c r="AM617" s="124" t="s">
        <v>1287</v>
      </c>
      <c r="AN617" s="124"/>
      <c r="AO617" s="18">
        <f t="shared" si="77"/>
        <v>6</v>
      </c>
      <c r="AP617" s="251">
        <f t="shared" ca="1" si="72"/>
        <v>39</v>
      </c>
      <c r="AQ617" s="18" t="str">
        <f t="shared" ca="1" si="73"/>
        <v>Y</v>
      </c>
      <c r="AR617" s="18" t="str">
        <f t="shared" si="78"/>
        <v>N</v>
      </c>
      <c r="AS617" s="18"/>
      <c r="AT617" s="252"/>
      <c r="AU617" s="18" t="s">
        <v>100</v>
      </c>
      <c r="AV617" s="252" t="s">
        <v>215</v>
      </c>
      <c r="AW617" s="18">
        <f t="shared" si="74"/>
        <v>0</v>
      </c>
      <c r="AX617" s="253">
        <f t="shared" si="75"/>
        <v>70</v>
      </c>
      <c r="AY617" s="258">
        <v>0</v>
      </c>
      <c r="AZ617" s="257">
        <v>0</v>
      </c>
    </row>
    <row r="618" spans="1:52" x14ac:dyDescent="0.25">
      <c r="A618" s="114">
        <v>2015</v>
      </c>
      <c r="B618" s="114">
        <v>2</v>
      </c>
      <c r="C618" s="114" t="s">
        <v>1239</v>
      </c>
      <c r="D618" s="130" t="s">
        <v>1597</v>
      </c>
      <c r="E618" s="138" t="s">
        <v>1598</v>
      </c>
      <c r="F618" s="115" t="s">
        <v>52</v>
      </c>
      <c r="G618" s="117" t="s">
        <v>159</v>
      </c>
      <c r="H618" s="135">
        <v>41782</v>
      </c>
      <c r="I618" s="118">
        <v>41908</v>
      </c>
      <c r="J618" s="119">
        <v>41911</v>
      </c>
      <c r="K618" s="119">
        <v>41947</v>
      </c>
      <c r="L618" s="120">
        <v>41978</v>
      </c>
      <c r="M618" s="140">
        <v>41982</v>
      </c>
      <c r="N618" s="140">
        <v>41992</v>
      </c>
      <c r="O618" s="140">
        <v>42002</v>
      </c>
      <c r="P618" s="140">
        <v>42094</v>
      </c>
      <c r="Q618" s="121" t="s">
        <v>54</v>
      </c>
      <c r="R618" s="121" t="s">
        <v>54</v>
      </c>
      <c r="S618" s="136" t="s">
        <v>56</v>
      </c>
      <c r="T618" s="114">
        <v>9</v>
      </c>
      <c r="U618" s="122" t="s">
        <v>55</v>
      </c>
      <c r="V618" s="123">
        <v>1</v>
      </c>
      <c r="W618" s="131">
        <v>1</v>
      </c>
      <c r="X618" s="122" t="s">
        <v>56</v>
      </c>
      <c r="Y618" s="114"/>
      <c r="Z618" s="124" t="s">
        <v>57</v>
      </c>
      <c r="AA618" s="124" t="s">
        <v>57</v>
      </c>
      <c r="AB618" s="122" t="s">
        <v>54</v>
      </c>
      <c r="AC618" s="122">
        <v>180</v>
      </c>
      <c r="AD618" s="126" t="s">
        <v>106</v>
      </c>
      <c r="AE618" s="126" t="s">
        <v>1865</v>
      </c>
      <c r="AF618" s="126" t="s">
        <v>588</v>
      </c>
      <c r="AG618" s="114" t="s">
        <v>54</v>
      </c>
      <c r="AH618" s="126"/>
      <c r="AI618" s="126"/>
      <c r="AJ618" s="127"/>
      <c r="AK618" s="127">
        <v>110</v>
      </c>
      <c r="AL618" s="127"/>
      <c r="AM618" s="124" t="s">
        <v>1287</v>
      </c>
      <c r="AN618" s="124"/>
      <c r="AO618" s="18">
        <f t="shared" si="77"/>
        <v>3</v>
      </c>
      <c r="AP618" s="251">
        <f t="shared" ca="1" si="72"/>
        <v>42</v>
      </c>
      <c r="AQ618" s="18" t="str">
        <f t="shared" ca="1" si="73"/>
        <v>Y</v>
      </c>
      <c r="AR618" s="18" t="str">
        <f t="shared" si="78"/>
        <v>N</v>
      </c>
      <c r="AS618" s="18"/>
      <c r="AT618" s="252" t="s">
        <v>588</v>
      </c>
      <c r="AU618" s="18" t="s">
        <v>100</v>
      </c>
      <c r="AV618" s="252" t="s">
        <v>215</v>
      </c>
      <c r="AW618" s="18">
        <f t="shared" si="74"/>
        <v>0</v>
      </c>
      <c r="AX618" s="253">
        <f t="shared" si="75"/>
        <v>110</v>
      </c>
      <c r="AY618" s="258">
        <v>0</v>
      </c>
      <c r="AZ618" s="257">
        <v>0</v>
      </c>
    </row>
    <row r="619" spans="1:52" x14ac:dyDescent="0.25">
      <c r="A619" s="114">
        <v>2015</v>
      </c>
      <c r="B619" s="114">
        <v>2</v>
      </c>
      <c r="C619" s="114" t="s">
        <v>1239</v>
      </c>
      <c r="D619" s="130" t="s">
        <v>1599</v>
      </c>
      <c r="E619" s="138" t="s">
        <v>1600</v>
      </c>
      <c r="F619" s="115" t="s">
        <v>64</v>
      </c>
      <c r="G619" s="117" t="s">
        <v>87</v>
      </c>
      <c r="H619" s="135">
        <v>41918</v>
      </c>
      <c r="I619" s="118">
        <v>41940</v>
      </c>
      <c r="J619" s="119">
        <v>41941</v>
      </c>
      <c r="K619" s="119">
        <v>41946</v>
      </c>
      <c r="L619" s="120">
        <v>41982</v>
      </c>
      <c r="M619" s="140">
        <v>41983</v>
      </c>
      <c r="N619" s="140">
        <v>41995</v>
      </c>
      <c r="O619" s="140">
        <v>42002</v>
      </c>
      <c r="P619" s="118">
        <v>42430</v>
      </c>
      <c r="Q619" s="121" t="s">
        <v>54</v>
      </c>
      <c r="R619" s="121" t="s">
        <v>54</v>
      </c>
      <c r="S619" s="136" t="s">
        <v>56</v>
      </c>
      <c r="T619" s="114">
        <v>6</v>
      </c>
      <c r="U619" s="122" t="s">
        <v>55</v>
      </c>
      <c r="V619" s="123">
        <v>1</v>
      </c>
      <c r="W619" s="131">
        <v>1</v>
      </c>
      <c r="X619" s="122" t="s">
        <v>56</v>
      </c>
      <c r="Y619" s="114"/>
      <c r="Z619" s="124" t="s">
        <v>57</v>
      </c>
      <c r="AA619" s="124" t="s">
        <v>57</v>
      </c>
      <c r="AB619" s="122" t="s">
        <v>56</v>
      </c>
      <c r="AC619" s="122"/>
      <c r="AD619" s="126" t="s">
        <v>57</v>
      </c>
      <c r="AE619" s="126" t="s">
        <v>1865</v>
      </c>
      <c r="AF619" s="126" t="s">
        <v>668</v>
      </c>
      <c r="AG619" s="114" t="s">
        <v>54</v>
      </c>
      <c r="AH619" s="126" t="s">
        <v>59</v>
      </c>
      <c r="AI619" s="126" t="s">
        <v>59</v>
      </c>
      <c r="AJ619" s="127"/>
      <c r="AK619" s="127">
        <v>55</v>
      </c>
      <c r="AL619" s="127"/>
      <c r="AM619" s="124" t="s">
        <v>1276</v>
      </c>
      <c r="AN619" s="124"/>
      <c r="AO619" s="18">
        <f t="shared" si="77"/>
        <v>15</v>
      </c>
      <c r="AP619" s="251">
        <f t="shared" ca="1" si="72"/>
        <v>30</v>
      </c>
      <c r="AQ619" s="18" t="str">
        <f t="shared" ca="1" si="73"/>
        <v>Y</v>
      </c>
      <c r="AR619" s="18" t="str">
        <f t="shared" si="78"/>
        <v>Y</v>
      </c>
      <c r="AS619" s="18"/>
      <c r="AT619" s="328" t="s">
        <v>668</v>
      </c>
      <c r="AU619" s="18" t="s">
        <v>54</v>
      </c>
      <c r="AV619" s="252" t="s">
        <v>73</v>
      </c>
      <c r="AW619" s="18" t="str">
        <f t="shared" si="74"/>
        <v>MS+</v>
      </c>
      <c r="AX619" s="253">
        <f t="shared" si="75"/>
        <v>55</v>
      </c>
      <c r="AY619" s="258">
        <v>0</v>
      </c>
      <c r="AZ619" s="257">
        <v>0</v>
      </c>
    </row>
    <row r="620" spans="1:52" x14ac:dyDescent="0.25">
      <c r="A620" s="114">
        <v>2015</v>
      </c>
      <c r="B620" s="114">
        <v>2</v>
      </c>
      <c r="C620" s="114" t="s">
        <v>1239</v>
      </c>
      <c r="D620" s="130" t="s">
        <v>1601</v>
      </c>
      <c r="E620" s="138" t="s">
        <v>1602</v>
      </c>
      <c r="F620" s="115" t="s">
        <v>64</v>
      </c>
      <c r="G620" s="117" t="s">
        <v>91</v>
      </c>
      <c r="H620" s="135">
        <v>41709</v>
      </c>
      <c r="I620" s="118">
        <v>41907</v>
      </c>
      <c r="J620" s="119">
        <v>41918</v>
      </c>
      <c r="K620" s="119">
        <v>41947</v>
      </c>
      <c r="L620" s="120">
        <v>41985</v>
      </c>
      <c r="M620" s="140">
        <v>41988</v>
      </c>
      <c r="N620" s="140">
        <v>41989</v>
      </c>
      <c r="O620" s="140">
        <v>41990</v>
      </c>
      <c r="P620" s="118">
        <v>42369</v>
      </c>
      <c r="Q620" s="121" t="s">
        <v>54</v>
      </c>
      <c r="R620" s="121" t="s">
        <v>54</v>
      </c>
      <c r="S620" s="136" t="s">
        <v>56</v>
      </c>
      <c r="T620" s="114">
        <v>8</v>
      </c>
      <c r="U620" s="122" t="s">
        <v>66</v>
      </c>
      <c r="V620" s="123">
        <v>1</v>
      </c>
      <c r="W620" s="131">
        <v>1</v>
      </c>
      <c r="X620" s="122" t="s">
        <v>56</v>
      </c>
      <c r="Y620" s="114"/>
      <c r="Z620" s="124" t="s">
        <v>57</v>
      </c>
      <c r="AA620" s="124" t="s">
        <v>57</v>
      </c>
      <c r="AB620" s="122" t="s">
        <v>56</v>
      </c>
      <c r="AC620" s="129" t="s">
        <v>1336</v>
      </c>
      <c r="AD620" s="126" t="s">
        <v>149</v>
      </c>
      <c r="AE620" s="126" t="s">
        <v>1865</v>
      </c>
      <c r="AF620" s="126" t="s">
        <v>668</v>
      </c>
      <c r="AG620" s="114" t="s">
        <v>54</v>
      </c>
      <c r="AH620" s="126" t="s">
        <v>59</v>
      </c>
      <c r="AI620" s="126" t="s">
        <v>59</v>
      </c>
      <c r="AJ620" s="127">
        <v>700</v>
      </c>
      <c r="AK620" s="127"/>
      <c r="AL620" s="127"/>
      <c r="AM620" s="124" t="s">
        <v>1287</v>
      </c>
      <c r="AN620" s="124"/>
      <c r="AO620" s="18"/>
      <c r="AP620" s="251">
        <f t="shared" ca="1" si="72"/>
        <v>33</v>
      </c>
      <c r="AQ620" s="18" t="str">
        <f t="shared" ca="1" si="73"/>
        <v>Y</v>
      </c>
      <c r="AR620" s="18" t="str">
        <f t="shared" si="78"/>
        <v>Y</v>
      </c>
      <c r="AS620" s="18"/>
      <c r="AT620" s="328" t="s">
        <v>668</v>
      </c>
      <c r="AU620" s="18" t="s">
        <v>54</v>
      </c>
      <c r="AV620" s="252" t="s">
        <v>73</v>
      </c>
      <c r="AW620" s="18" t="str">
        <f t="shared" si="74"/>
        <v>MS+</v>
      </c>
      <c r="AX620" s="253">
        <f t="shared" si="75"/>
        <v>700</v>
      </c>
      <c r="AY620" s="258">
        <v>0</v>
      </c>
      <c r="AZ620" s="257">
        <v>0</v>
      </c>
    </row>
    <row r="621" spans="1:52" x14ac:dyDescent="0.25">
      <c r="A621" s="114">
        <v>2015</v>
      </c>
      <c r="B621" s="114">
        <v>2</v>
      </c>
      <c r="C621" s="114" t="s">
        <v>1239</v>
      </c>
      <c r="D621" s="130" t="s">
        <v>1603</v>
      </c>
      <c r="E621" s="138" t="s">
        <v>1604</v>
      </c>
      <c r="F621" s="115" t="s">
        <v>64</v>
      </c>
      <c r="G621" s="117" t="s">
        <v>91</v>
      </c>
      <c r="H621" s="135">
        <v>41772</v>
      </c>
      <c r="I621" s="118">
        <v>41886</v>
      </c>
      <c r="J621" s="119">
        <v>41939</v>
      </c>
      <c r="K621" s="119">
        <v>41942</v>
      </c>
      <c r="L621" s="120">
        <v>41985</v>
      </c>
      <c r="M621" s="140">
        <v>41988</v>
      </c>
      <c r="N621" s="140">
        <v>41989</v>
      </c>
      <c r="O621" s="140">
        <v>42046</v>
      </c>
      <c r="P621" s="237">
        <v>42916</v>
      </c>
      <c r="Q621" s="121" t="s">
        <v>54</v>
      </c>
      <c r="R621" s="121" t="s">
        <v>54</v>
      </c>
      <c r="S621" s="136" t="s">
        <v>56</v>
      </c>
      <c r="T621" s="114">
        <v>7</v>
      </c>
      <c r="U621" s="122" t="s">
        <v>66</v>
      </c>
      <c r="V621" s="123">
        <v>1</v>
      </c>
      <c r="W621" s="131">
        <v>2</v>
      </c>
      <c r="X621" s="122" t="s">
        <v>56</v>
      </c>
      <c r="Y621" s="114"/>
      <c r="Z621" s="124" t="s">
        <v>57</v>
      </c>
      <c r="AA621" s="124" t="s">
        <v>57</v>
      </c>
      <c r="AB621" s="122" t="s">
        <v>56</v>
      </c>
      <c r="AC621" s="122">
        <v>216</v>
      </c>
      <c r="AD621" s="126" t="s">
        <v>72</v>
      </c>
      <c r="AE621" s="126" t="s">
        <v>1865</v>
      </c>
      <c r="AF621" s="126" t="s">
        <v>1622</v>
      </c>
      <c r="AG621" s="114" t="s">
        <v>54</v>
      </c>
      <c r="AH621" s="126"/>
      <c r="AI621" s="126"/>
      <c r="AJ621" s="127">
        <v>700</v>
      </c>
      <c r="AK621" s="127"/>
      <c r="AL621" s="127"/>
      <c r="AM621" s="124" t="s">
        <v>1287</v>
      </c>
      <c r="AN621" s="124"/>
      <c r="AO621" s="18">
        <f>(YEAR(P621)-YEAR(L621))*12+MONTH(P621)-MONTH(L621)</f>
        <v>30</v>
      </c>
      <c r="AP621" s="251">
        <f t="shared" ca="1" si="72"/>
        <v>15</v>
      </c>
      <c r="AQ621" s="18" t="str">
        <f t="shared" ca="1" si="73"/>
        <v>Y</v>
      </c>
      <c r="AR621" s="18" t="str">
        <f t="shared" si="78"/>
        <v>N</v>
      </c>
      <c r="AS621" s="18"/>
      <c r="AT621" s="252"/>
      <c r="AU621" s="18" t="s">
        <v>100</v>
      </c>
      <c r="AV621" s="252" t="s">
        <v>215</v>
      </c>
      <c r="AW621" s="18">
        <f t="shared" si="74"/>
        <v>0</v>
      </c>
      <c r="AX621" s="253">
        <f t="shared" si="75"/>
        <v>700</v>
      </c>
      <c r="AY621" s="258">
        <v>0</v>
      </c>
      <c r="AZ621" s="257">
        <v>0</v>
      </c>
    </row>
    <row r="622" spans="1:52" x14ac:dyDescent="0.25">
      <c r="A622" s="114">
        <v>2015</v>
      </c>
      <c r="B622" s="114">
        <v>2</v>
      </c>
      <c r="C622" s="114" t="s">
        <v>1239</v>
      </c>
      <c r="D622" s="130" t="s">
        <v>1605</v>
      </c>
      <c r="E622" s="138" t="s">
        <v>1606</v>
      </c>
      <c r="F622" s="115" t="s">
        <v>52</v>
      </c>
      <c r="G622" s="117" t="s">
        <v>123</v>
      </c>
      <c r="H622" s="135">
        <v>41950</v>
      </c>
      <c r="I622" s="118">
        <v>41950</v>
      </c>
      <c r="J622" s="119">
        <v>41968</v>
      </c>
      <c r="K622" s="119">
        <v>41976</v>
      </c>
      <c r="L622" s="120">
        <v>41990</v>
      </c>
      <c r="M622" s="140">
        <v>41990</v>
      </c>
      <c r="N622" s="140">
        <v>41991</v>
      </c>
      <c r="O622" s="140">
        <v>41995</v>
      </c>
      <c r="P622" s="118">
        <v>42369</v>
      </c>
      <c r="Q622" s="121" t="s">
        <v>54</v>
      </c>
      <c r="R622" s="121" t="s">
        <v>54</v>
      </c>
      <c r="S622" s="136" t="s">
        <v>56</v>
      </c>
      <c r="T622" s="114">
        <v>7</v>
      </c>
      <c r="U622" s="122" t="s">
        <v>55</v>
      </c>
      <c r="V622" s="123">
        <v>1</v>
      </c>
      <c r="W622" s="131">
        <v>1</v>
      </c>
      <c r="X622" s="122" t="s">
        <v>56</v>
      </c>
      <c r="Y622" s="114"/>
      <c r="Z622" s="124" t="s">
        <v>54</v>
      </c>
      <c r="AA622" s="124" t="s">
        <v>57</v>
      </c>
      <c r="AB622" s="122" t="s">
        <v>56</v>
      </c>
      <c r="AC622" s="122"/>
      <c r="AD622" s="126" t="s">
        <v>57</v>
      </c>
      <c r="AE622" s="126" t="s">
        <v>1865</v>
      </c>
      <c r="AF622" s="126" t="s">
        <v>668</v>
      </c>
      <c r="AG622" s="114" t="s">
        <v>54</v>
      </c>
      <c r="AH622" s="126" t="s">
        <v>80</v>
      </c>
      <c r="AI622" s="126" t="s">
        <v>80</v>
      </c>
      <c r="AJ622" s="127"/>
      <c r="AK622" s="127">
        <v>30</v>
      </c>
      <c r="AL622" s="127"/>
      <c r="AM622" s="124" t="s">
        <v>1246</v>
      </c>
      <c r="AN622" s="124"/>
      <c r="AO622" s="18">
        <f>(YEAR(P622)-YEAR(L622))*12+MONTH(P622)-MONTH(L622)</f>
        <v>12</v>
      </c>
      <c r="AP622" s="251">
        <f t="shared" ca="1" si="72"/>
        <v>33</v>
      </c>
      <c r="AQ622" s="18" t="str">
        <f t="shared" ca="1" si="73"/>
        <v>Y</v>
      </c>
      <c r="AR622" s="18" t="str">
        <f t="shared" si="78"/>
        <v>Y</v>
      </c>
      <c r="AS622" s="18"/>
      <c r="AT622" s="328" t="s">
        <v>668</v>
      </c>
      <c r="AU622" s="18" t="s">
        <v>54</v>
      </c>
      <c r="AV622" s="252" t="s">
        <v>73</v>
      </c>
      <c r="AW622" s="18" t="str">
        <f t="shared" si="74"/>
        <v>MS+</v>
      </c>
      <c r="AX622" s="253">
        <f t="shared" si="75"/>
        <v>30</v>
      </c>
      <c r="AY622" s="258">
        <v>0</v>
      </c>
      <c r="AZ622" s="257">
        <v>0</v>
      </c>
    </row>
    <row r="623" spans="1:52" x14ac:dyDescent="0.25">
      <c r="A623" s="114">
        <v>2015</v>
      </c>
      <c r="B623" s="114">
        <v>2</v>
      </c>
      <c r="C623" s="114" t="s">
        <v>1239</v>
      </c>
      <c r="D623" s="130" t="s">
        <v>1607</v>
      </c>
      <c r="E623" s="138" t="s">
        <v>1608</v>
      </c>
      <c r="F623" s="115" t="s">
        <v>52</v>
      </c>
      <c r="G623" s="117" t="s">
        <v>143</v>
      </c>
      <c r="H623" s="135">
        <v>41911</v>
      </c>
      <c r="I623" s="118">
        <v>41949</v>
      </c>
      <c r="J623" s="119">
        <v>41955</v>
      </c>
      <c r="K623" s="119">
        <v>41956</v>
      </c>
      <c r="L623" s="120">
        <v>41991</v>
      </c>
      <c r="M623" s="140">
        <v>41991</v>
      </c>
      <c r="N623" s="140">
        <v>42003</v>
      </c>
      <c r="O623" s="140">
        <v>42003</v>
      </c>
      <c r="P623" s="118">
        <v>42368</v>
      </c>
      <c r="Q623" s="121" t="s">
        <v>54</v>
      </c>
      <c r="R623" s="121" t="s">
        <v>54</v>
      </c>
      <c r="S623" s="136" t="s">
        <v>56</v>
      </c>
      <c r="T623" s="114">
        <v>6</v>
      </c>
      <c r="U623" s="122" t="s">
        <v>55</v>
      </c>
      <c r="V623" s="123">
        <v>1</v>
      </c>
      <c r="W623" s="131">
        <v>1</v>
      </c>
      <c r="X623" s="122" t="s">
        <v>56</v>
      </c>
      <c r="Y623" s="114"/>
      <c r="Z623" s="124" t="s">
        <v>54</v>
      </c>
      <c r="AA623" s="124" t="s">
        <v>57</v>
      </c>
      <c r="AB623" s="122" t="s">
        <v>56</v>
      </c>
      <c r="AC623" s="122"/>
      <c r="AD623" s="126" t="s">
        <v>57</v>
      </c>
      <c r="AE623" s="126" t="s">
        <v>1865</v>
      </c>
      <c r="AF623" s="126" t="s">
        <v>668</v>
      </c>
      <c r="AG623" s="114" t="s">
        <v>54</v>
      </c>
      <c r="AH623" s="126" t="s">
        <v>80</v>
      </c>
      <c r="AI623" s="126" t="s">
        <v>80</v>
      </c>
      <c r="AJ623" s="127"/>
      <c r="AK623" s="127">
        <v>45</v>
      </c>
      <c r="AL623" s="127"/>
      <c r="AM623" s="124" t="s">
        <v>1246</v>
      </c>
      <c r="AN623" s="124"/>
      <c r="AO623" s="18"/>
      <c r="AP623" s="251">
        <f t="shared" ca="1" si="72"/>
        <v>33</v>
      </c>
      <c r="AQ623" s="18" t="str">
        <f t="shared" ca="1" si="73"/>
        <v>Y</v>
      </c>
      <c r="AR623" s="18" t="str">
        <f t="shared" si="78"/>
        <v>Y</v>
      </c>
      <c r="AS623" s="18"/>
      <c r="AT623" s="328" t="s">
        <v>668</v>
      </c>
      <c r="AU623" s="18" t="s">
        <v>54</v>
      </c>
      <c r="AV623" s="252" t="s">
        <v>73</v>
      </c>
      <c r="AW623" s="18" t="str">
        <f t="shared" si="74"/>
        <v>MS+</v>
      </c>
      <c r="AX623" s="253">
        <f t="shared" si="75"/>
        <v>45</v>
      </c>
      <c r="AY623" s="258">
        <v>0</v>
      </c>
      <c r="AZ623" s="257">
        <v>0</v>
      </c>
    </row>
    <row r="624" spans="1:52" x14ac:dyDescent="0.25">
      <c r="A624" s="114">
        <v>2015</v>
      </c>
      <c r="B624" s="114">
        <v>2</v>
      </c>
      <c r="C624" s="114" t="s">
        <v>1239</v>
      </c>
      <c r="D624" s="130" t="s">
        <v>1609</v>
      </c>
      <c r="E624" s="138" t="s">
        <v>1610</v>
      </c>
      <c r="F624" s="115" t="s">
        <v>52</v>
      </c>
      <c r="G624" s="117" t="s">
        <v>159</v>
      </c>
      <c r="H624" s="135">
        <v>41806</v>
      </c>
      <c r="I624" s="118">
        <v>41953</v>
      </c>
      <c r="J624" s="119">
        <v>41955</v>
      </c>
      <c r="K624" s="119">
        <v>41957</v>
      </c>
      <c r="L624" s="120">
        <v>41996</v>
      </c>
      <c r="M624" s="140">
        <v>42002</v>
      </c>
      <c r="N624" s="140">
        <v>42088</v>
      </c>
      <c r="O624" s="140">
        <v>42089</v>
      </c>
      <c r="P624" s="140">
        <v>42185</v>
      </c>
      <c r="Q624" s="121" t="s">
        <v>54</v>
      </c>
      <c r="R624" s="121" t="s">
        <v>54</v>
      </c>
      <c r="S624" s="136" t="s">
        <v>56</v>
      </c>
      <c r="T624" s="114">
        <v>7</v>
      </c>
      <c r="U624" s="122" t="s">
        <v>55</v>
      </c>
      <c r="V624" s="123">
        <v>1</v>
      </c>
      <c r="W624" s="123">
        <v>1</v>
      </c>
      <c r="X624" s="122" t="s">
        <v>56</v>
      </c>
      <c r="Y624" s="114"/>
      <c r="Z624" s="124" t="s">
        <v>57</v>
      </c>
      <c r="AA624" s="124" t="s">
        <v>57</v>
      </c>
      <c r="AB624" s="122" t="s">
        <v>56</v>
      </c>
      <c r="AC624" s="122">
        <v>172</v>
      </c>
      <c r="AD624" s="126" t="s">
        <v>106</v>
      </c>
      <c r="AE624" s="126" t="s">
        <v>1865</v>
      </c>
      <c r="AF624" s="126" t="s">
        <v>588</v>
      </c>
      <c r="AG624" s="114" t="s">
        <v>54</v>
      </c>
      <c r="AH624" s="126"/>
      <c r="AI624" s="126"/>
      <c r="AJ624" s="127"/>
      <c r="AK624" s="127">
        <v>50</v>
      </c>
      <c r="AL624" s="127"/>
      <c r="AM624" s="124" t="s">
        <v>1287</v>
      </c>
      <c r="AN624" s="124"/>
      <c r="AO624" s="18">
        <f>(YEAR(P624)-YEAR(L624))*12+MONTH(P624)-MONTH(L624)</f>
        <v>6</v>
      </c>
      <c r="AP624" s="251">
        <f t="shared" ca="1" si="72"/>
        <v>39</v>
      </c>
      <c r="AQ624" s="18" t="str">
        <f t="shared" ca="1" si="73"/>
        <v>Y</v>
      </c>
      <c r="AR624" s="18" t="str">
        <f t="shared" si="78"/>
        <v>N</v>
      </c>
      <c r="AS624" s="18"/>
      <c r="AT624" s="252"/>
      <c r="AU624" s="18" t="s">
        <v>100</v>
      </c>
      <c r="AV624" s="252" t="s">
        <v>215</v>
      </c>
      <c r="AW624" s="18">
        <f t="shared" si="74"/>
        <v>0</v>
      </c>
      <c r="AX624" s="253">
        <f t="shared" si="75"/>
        <v>50</v>
      </c>
      <c r="AY624" s="258">
        <v>1</v>
      </c>
      <c r="AZ624" s="257">
        <v>50</v>
      </c>
    </row>
    <row r="625" spans="1:52" x14ac:dyDescent="0.25">
      <c r="A625" s="160">
        <v>2015</v>
      </c>
      <c r="B625" s="160">
        <v>3</v>
      </c>
      <c r="C625" s="161" t="s">
        <v>1611</v>
      </c>
      <c r="D625" s="162" t="s">
        <v>1612</v>
      </c>
      <c r="E625" s="163" t="s">
        <v>1613</v>
      </c>
      <c r="F625" s="164" t="s">
        <v>52</v>
      </c>
      <c r="G625" s="165" t="s">
        <v>311</v>
      </c>
      <c r="H625" s="166">
        <v>41887</v>
      </c>
      <c r="I625" s="167">
        <v>41964</v>
      </c>
      <c r="J625" s="168">
        <v>41967</v>
      </c>
      <c r="K625" s="168">
        <v>41975</v>
      </c>
      <c r="L625" s="169">
        <v>42017</v>
      </c>
      <c r="M625" s="170">
        <v>42023</v>
      </c>
      <c r="N625" s="170">
        <v>42066</v>
      </c>
      <c r="O625" s="170">
        <v>42069</v>
      </c>
      <c r="P625" s="167">
        <v>42369</v>
      </c>
      <c r="Q625" s="171" t="s">
        <v>54</v>
      </c>
      <c r="R625" s="171" t="s">
        <v>54</v>
      </c>
      <c r="S625" s="172" t="s">
        <v>56</v>
      </c>
      <c r="T625" s="160">
        <v>8</v>
      </c>
      <c r="U625" s="173" t="s">
        <v>55</v>
      </c>
      <c r="V625" s="174">
        <v>1</v>
      </c>
      <c r="W625" s="175">
        <v>1</v>
      </c>
      <c r="X625" s="173" t="s">
        <v>56</v>
      </c>
      <c r="Y625" s="160"/>
      <c r="Z625" s="176" t="s">
        <v>54</v>
      </c>
      <c r="AA625" s="176" t="s">
        <v>57</v>
      </c>
      <c r="AB625" s="173" t="s">
        <v>56</v>
      </c>
      <c r="AC625" s="161" t="s">
        <v>1305</v>
      </c>
      <c r="AD625" s="177" t="s">
        <v>149</v>
      </c>
      <c r="AE625" s="177" t="s">
        <v>1865</v>
      </c>
      <c r="AF625" s="177" t="s">
        <v>668</v>
      </c>
      <c r="AG625" s="160" t="s">
        <v>54</v>
      </c>
      <c r="AH625" s="160"/>
      <c r="AI625" s="160"/>
      <c r="AJ625" s="178"/>
      <c r="AK625" s="178">
        <v>25</v>
      </c>
      <c r="AL625" s="178"/>
      <c r="AM625" s="176" t="s">
        <v>1246</v>
      </c>
      <c r="AN625" s="176"/>
      <c r="AO625" s="18">
        <f>(YEAR(P625)-YEAR(L625))*12+MONTH(P625)-MONTH(L625)</f>
        <v>11</v>
      </c>
      <c r="AP625" s="251">
        <f t="shared" ca="1" si="72"/>
        <v>33</v>
      </c>
      <c r="AQ625" s="18" t="str">
        <f t="shared" ca="1" si="73"/>
        <v>Y</v>
      </c>
      <c r="AR625" s="18" t="str">
        <f t="shared" si="78"/>
        <v>N</v>
      </c>
      <c r="AS625" s="18"/>
      <c r="AT625" s="252"/>
      <c r="AU625" s="18" t="s">
        <v>100</v>
      </c>
      <c r="AV625" s="252" t="s">
        <v>215</v>
      </c>
      <c r="AW625" s="18">
        <f t="shared" si="74"/>
        <v>0</v>
      </c>
      <c r="AX625" s="253">
        <f t="shared" si="75"/>
        <v>25</v>
      </c>
      <c r="AY625" s="258">
        <v>0</v>
      </c>
      <c r="AZ625" s="257">
        <v>0</v>
      </c>
    </row>
    <row r="626" spans="1:52" x14ac:dyDescent="0.25">
      <c r="A626" s="160">
        <v>2015</v>
      </c>
      <c r="B626" s="160">
        <v>3</v>
      </c>
      <c r="C626" s="161" t="s">
        <v>1611</v>
      </c>
      <c r="D626" s="162" t="s">
        <v>1614</v>
      </c>
      <c r="E626" s="163" t="s">
        <v>1615</v>
      </c>
      <c r="F626" s="164" t="s">
        <v>52</v>
      </c>
      <c r="G626" s="165" t="s">
        <v>184</v>
      </c>
      <c r="H626" s="166">
        <v>41942</v>
      </c>
      <c r="I626" s="167">
        <v>41960</v>
      </c>
      <c r="J626" s="168">
        <v>41976</v>
      </c>
      <c r="K626" s="168">
        <v>41982</v>
      </c>
      <c r="L626" s="169">
        <v>42026</v>
      </c>
      <c r="M626" s="170">
        <v>42030</v>
      </c>
      <c r="N626" s="170">
        <v>42095</v>
      </c>
      <c r="O626" s="170">
        <v>42096</v>
      </c>
      <c r="P626" s="167">
        <v>42460</v>
      </c>
      <c r="Q626" s="171" t="s">
        <v>54</v>
      </c>
      <c r="R626" s="171" t="s">
        <v>54</v>
      </c>
      <c r="S626" s="172" t="s">
        <v>56</v>
      </c>
      <c r="T626" s="160">
        <v>8</v>
      </c>
      <c r="U626" s="173" t="s">
        <v>55</v>
      </c>
      <c r="V626" s="174">
        <v>1</v>
      </c>
      <c r="W626" s="174">
        <v>1</v>
      </c>
      <c r="X626" s="173" t="s">
        <v>56</v>
      </c>
      <c r="Y626" s="160"/>
      <c r="Z626" s="176" t="s">
        <v>57</v>
      </c>
      <c r="AA626" s="176" t="s">
        <v>57</v>
      </c>
      <c r="AB626" s="173" t="s">
        <v>56</v>
      </c>
      <c r="AC626" s="173">
        <v>217</v>
      </c>
      <c r="AD626" s="177" t="s">
        <v>72</v>
      </c>
      <c r="AE626" s="177" t="s">
        <v>1865</v>
      </c>
      <c r="AF626" s="177" t="s">
        <v>668</v>
      </c>
      <c r="AG626" s="160" t="s">
        <v>54</v>
      </c>
      <c r="AH626" s="160"/>
      <c r="AI626" s="160"/>
      <c r="AJ626" s="178"/>
      <c r="AK626" s="178">
        <v>70</v>
      </c>
      <c r="AL626" s="178"/>
      <c r="AM626" s="176" t="s">
        <v>1287</v>
      </c>
      <c r="AN626" s="176"/>
      <c r="AO626" s="18">
        <f>(YEAR(P626)-YEAR(L626))*12+MONTH(P626)-MONTH(L626)</f>
        <v>14</v>
      </c>
      <c r="AP626" s="251">
        <f t="shared" ca="1" si="72"/>
        <v>30</v>
      </c>
      <c r="AQ626" s="18" t="str">
        <f t="shared" ca="1" si="73"/>
        <v>Y</v>
      </c>
      <c r="AR626" s="18" t="str">
        <f t="shared" si="78"/>
        <v>N</v>
      </c>
      <c r="AS626" s="18"/>
      <c r="AT626" s="252"/>
      <c r="AU626" s="18" t="s">
        <v>100</v>
      </c>
      <c r="AV626" s="252" t="s">
        <v>215</v>
      </c>
      <c r="AW626" s="18">
        <f t="shared" si="74"/>
        <v>0</v>
      </c>
      <c r="AX626" s="253">
        <f t="shared" si="75"/>
        <v>70</v>
      </c>
      <c r="AY626" s="258">
        <v>0</v>
      </c>
      <c r="AZ626" s="257">
        <v>0</v>
      </c>
    </row>
    <row r="627" spans="1:52" x14ac:dyDescent="0.25">
      <c r="A627" s="160">
        <v>2015</v>
      </c>
      <c r="B627" s="160">
        <v>3</v>
      </c>
      <c r="C627" s="161" t="s">
        <v>1611</v>
      </c>
      <c r="D627" s="162" t="s">
        <v>1616</v>
      </c>
      <c r="E627" s="163" t="s">
        <v>1617</v>
      </c>
      <c r="F627" s="164" t="s">
        <v>135</v>
      </c>
      <c r="G627" s="165" t="s">
        <v>1146</v>
      </c>
      <c r="H627" s="166">
        <v>41913</v>
      </c>
      <c r="I627" s="167">
        <v>41960</v>
      </c>
      <c r="J627" s="168">
        <v>41990</v>
      </c>
      <c r="K627" s="168">
        <v>41991</v>
      </c>
      <c r="L627" s="169">
        <v>42033</v>
      </c>
      <c r="M627" s="170">
        <v>42073</v>
      </c>
      <c r="N627" s="170">
        <v>42289</v>
      </c>
      <c r="O627" s="170">
        <v>42293</v>
      </c>
      <c r="P627" s="167">
        <v>42400</v>
      </c>
      <c r="Q627" s="171" t="s">
        <v>54</v>
      </c>
      <c r="R627" s="171" t="s">
        <v>54</v>
      </c>
      <c r="S627" s="172" t="s">
        <v>56</v>
      </c>
      <c r="T627" s="160">
        <v>8</v>
      </c>
      <c r="U627" s="173" t="s">
        <v>55</v>
      </c>
      <c r="V627" s="174">
        <v>1</v>
      </c>
      <c r="W627" s="174">
        <v>1</v>
      </c>
      <c r="X627" s="173" t="s">
        <v>56</v>
      </c>
      <c r="Y627" s="160"/>
      <c r="Z627" s="176" t="s">
        <v>57</v>
      </c>
      <c r="AA627" s="176" t="s">
        <v>57</v>
      </c>
      <c r="AB627" s="173" t="s">
        <v>56</v>
      </c>
      <c r="AC627" s="173"/>
      <c r="AD627" s="177" t="s">
        <v>57</v>
      </c>
      <c r="AE627" s="177" t="s">
        <v>1865</v>
      </c>
      <c r="AF627" s="177" t="s">
        <v>668</v>
      </c>
      <c r="AG627" s="160" t="s">
        <v>54</v>
      </c>
      <c r="AH627" s="160" t="s">
        <v>80</v>
      </c>
      <c r="AI627" s="160" t="s">
        <v>80</v>
      </c>
      <c r="AJ627" s="178"/>
      <c r="AK627" s="178">
        <v>24</v>
      </c>
      <c r="AL627" s="178"/>
      <c r="AM627" s="176" t="s">
        <v>1276</v>
      </c>
      <c r="AN627" s="176"/>
      <c r="AO627" s="18">
        <f>(YEAR(P627)-YEAR(L627))*12+MONTH(P627)-MONTH(L627)</f>
        <v>12</v>
      </c>
      <c r="AP627" s="251">
        <f t="shared" ca="1" si="72"/>
        <v>32</v>
      </c>
      <c r="AQ627" s="18" t="str">
        <f t="shared" ca="1" si="73"/>
        <v>Y</v>
      </c>
      <c r="AR627" s="18"/>
      <c r="AS627" s="18"/>
      <c r="AT627" s="328" t="s">
        <v>668</v>
      </c>
      <c r="AU627" s="18" t="s">
        <v>54</v>
      </c>
      <c r="AV627" s="252" t="s">
        <v>73</v>
      </c>
      <c r="AW627" s="18" t="str">
        <f t="shared" si="74"/>
        <v>MS+</v>
      </c>
      <c r="AX627" s="253">
        <f t="shared" si="75"/>
        <v>24</v>
      </c>
      <c r="AY627" s="258">
        <v>0</v>
      </c>
      <c r="AZ627" s="257">
        <v>0</v>
      </c>
    </row>
    <row r="628" spans="1:52" x14ac:dyDescent="0.25">
      <c r="A628" s="160">
        <v>2015</v>
      </c>
      <c r="B628" s="160">
        <v>3</v>
      </c>
      <c r="C628" s="161" t="s">
        <v>1611</v>
      </c>
      <c r="D628" s="162" t="s">
        <v>1618</v>
      </c>
      <c r="E628" s="163" t="s">
        <v>1619</v>
      </c>
      <c r="F628" s="164" t="s">
        <v>130</v>
      </c>
      <c r="G628" s="165" t="s">
        <v>131</v>
      </c>
      <c r="H628" s="166">
        <v>41907</v>
      </c>
      <c r="I628" s="167">
        <v>41963</v>
      </c>
      <c r="J628" s="168">
        <v>41968</v>
      </c>
      <c r="K628" s="168">
        <v>41984</v>
      </c>
      <c r="L628" s="169">
        <v>42047</v>
      </c>
      <c r="M628" s="170">
        <v>42090</v>
      </c>
      <c r="N628" s="170">
        <v>42116</v>
      </c>
      <c r="O628" s="170">
        <v>42129</v>
      </c>
      <c r="P628" s="167">
        <v>42369</v>
      </c>
      <c r="Q628" s="171" t="s">
        <v>54</v>
      </c>
      <c r="R628" s="171" t="s">
        <v>54</v>
      </c>
      <c r="S628" s="172" t="s">
        <v>56</v>
      </c>
      <c r="T628" s="160">
        <v>8</v>
      </c>
      <c r="U628" s="173" t="s">
        <v>66</v>
      </c>
      <c r="V628" s="174">
        <v>1</v>
      </c>
      <c r="W628" s="174">
        <v>1</v>
      </c>
      <c r="X628" s="173" t="s">
        <v>56</v>
      </c>
      <c r="Y628" s="160"/>
      <c r="Z628" s="176" t="s">
        <v>57</v>
      </c>
      <c r="AA628" s="176" t="s">
        <v>57</v>
      </c>
      <c r="AB628" s="173" t="s">
        <v>56</v>
      </c>
      <c r="AC628" s="161" t="s">
        <v>680</v>
      </c>
      <c r="AD628" s="177" t="s">
        <v>149</v>
      </c>
      <c r="AE628" s="177" t="s">
        <v>1865</v>
      </c>
      <c r="AF628" s="177" t="s">
        <v>668</v>
      </c>
      <c r="AG628" s="160" t="s">
        <v>54</v>
      </c>
      <c r="AH628" s="177" t="s">
        <v>59</v>
      </c>
      <c r="AI628" s="177" t="s">
        <v>59</v>
      </c>
      <c r="AJ628" s="178">
        <v>130</v>
      </c>
      <c r="AK628" s="178"/>
      <c r="AL628" s="178"/>
      <c r="AM628" s="176" t="s">
        <v>1287</v>
      </c>
      <c r="AN628" s="176"/>
      <c r="AO628" s="18"/>
      <c r="AP628" s="251">
        <f t="shared" ca="1" si="72"/>
        <v>33</v>
      </c>
      <c r="AQ628" s="18" t="str">
        <f t="shared" ca="1" si="73"/>
        <v>Y</v>
      </c>
      <c r="AR628" s="18" t="s">
        <v>54</v>
      </c>
      <c r="AS628" s="18"/>
      <c r="AT628" s="328" t="s">
        <v>668</v>
      </c>
      <c r="AU628" s="18" t="s">
        <v>54</v>
      </c>
      <c r="AV628" s="252" t="s">
        <v>73</v>
      </c>
      <c r="AW628" s="18" t="str">
        <f t="shared" si="74"/>
        <v>MS+</v>
      </c>
      <c r="AX628" s="253">
        <f t="shared" si="75"/>
        <v>130</v>
      </c>
      <c r="AY628" s="258">
        <v>0</v>
      </c>
      <c r="AZ628" s="257">
        <v>0</v>
      </c>
    </row>
    <row r="629" spans="1:52" x14ac:dyDescent="0.25">
      <c r="A629" s="160">
        <v>2015</v>
      </c>
      <c r="B629" s="160">
        <v>3</v>
      </c>
      <c r="C629" s="161" t="s">
        <v>1611</v>
      </c>
      <c r="D629" s="162" t="s">
        <v>1620</v>
      </c>
      <c r="E629" s="163" t="s">
        <v>1621</v>
      </c>
      <c r="F629" s="164" t="s">
        <v>64</v>
      </c>
      <c r="G629" s="165" t="s">
        <v>112</v>
      </c>
      <c r="H629" s="166">
        <v>41773</v>
      </c>
      <c r="I629" s="167">
        <v>41992</v>
      </c>
      <c r="J629" s="168">
        <v>42017</v>
      </c>
      <c r="K629" s="168">
        <v>42020</v>
      </c>
      <c r="L629" s="169">
        <v>42059</v>
      </c>
      <c r="M629" s="170">
        <v>42075</v>
      </c>
      <c r="N629" s="170">
        <v>42152</v>
      </c>
      <c r="O629" s="170">
        <v>42179</v>
      </c>
      <c r="P629" s="170">
        <v>42566</v>
      </c>
      <c r="Q629" s="171" t="s">
        <v>54</v>
      </c>
      <c r="R629" s="171" t="s">
        <v>54</v>
      </c>
      <c r="S629" s="172" t="s">
        <v>56</v>
      </c>
      <c r="T629" s="160">
        <v>5</v>
      </c>
      <c r="U629" s="161" t="s">
        <v>78</v>
      </c>
      <c r="V629" s="174">
        <v>1</v>
      </c>
      <c r="W629" s="175">
        <v>1</v>
      </c>
      <c r="X629" s="173" t="s">
        <v>56</v>
      </c>
      <c r="Y629" s="160"/>
      <c r="Z629" s="179" t="s">
        <v>57</v>
      </c>
      <c r="AA629" s="179" t="s">
        <v>57</v>
      </c>
      <c r="AB629" s="173" t="s">
        <v>56</v>
      </c>
      <c r="AC629" s="173"/>
      <c r="AD629" s="177" t="s">
        <v>57</v>
      </c>
      <c r="AE629" s="177" t="s">
        <v>1865</v>
      </c>
      <c r="AF629" s="177" t="s">
        <v>1622</v>
      </c>
      <c r="AG629" s="160" t="s">
        <v>54</v>
      </c>
      <c r="AH629" s="177" t="s">
        <v>59</v>
      </c>
      <c r="AI629" s="177" t="s">
        <v>80</v>
      </c>
      <c r="AJ629" s="178">
        <v>100</v>
      </c>
      <c r="AK629" s="178">
        <v>100</v>
      </c>
      <c r="AL629" s="178"/>
      <c r="AM629" s="176" t="s">
        <v>1287</v>
      </c>
      <c r="AN629" s="176"/>
      <c r="AO629" s="18"/>
      <c r="AP629" s="251">
        <f t="shared" ca="1" si="72"/>
        <v>26</v>
      </c>
      <c r="AQ629" s="18" t="str">
        <f t="shared" ca="1" si="73"/>
        <v>Y</v>
      </c>
      <c r="AR629" s="18" t="s">
        <v>54</v>
      </c>
      <c r="AS629" s="18"/>
      <c r="AT629" s="328" t="s">
        <v>1622</v>
      </c>
      <c r="AU629" s="18" t="s">
        <v>54</v>
      </c>
      <c r="AV629" s="252" t="s">
        <v>73</v>
      </c>
      <c r="AW629" s="18" t="str">
        <f t="shared" si="74"/>
        <v>MS+</v>
      </c>
      <c r="AX629" s="253">
        <f t="shared" si="75"/>
        <v>200</v>
      </c>
      <c r="AY629" s="258">
        <v>0.8</v>
      </c>
      <c r="AZ629" s="257">
        <v>160</v>
      </c>
    </row>
    <row r="630" spans="1:52" x14ac:dyDescent="0.25">
      <c r="A630" s="160">
        <v>2015</v>
      </c>
      <c r="B630" s="160">
        <v>3</v>
      </c>
      <c r="C630" s="161" t="s">
        <v>1611</v>
      </c>
      <c r="D630" s="162" t="s">
        <v>1623</v>
      </c>
      <c r="E630" s="163" t="s">
        <v>1624</v>
      </c>
      <c r="F630" s="164" t="s">
        <v>130</v>
      </c>
      <c r="G630" s="165" t="s">
        <v>131</v>
      </c>
      <c r="H630" s="166">
        <v>41781</v>
      </c>
      <c r="I630" s="167">
        <v>41941</v>
      </c>
      <c r="J630" s="168">
        <v>41981</v>
      </c>
      <c r="K630" s="168">
        <v>42025</v>
      </c>
      <c r="L630" s="169">
        <v>42065</v>
      </c>
      <c r="M630" s="170">
        <v>42142</v>
      </c>
      <c r="N630" s="170">
        <v>42227</v>
      </c>
      <c r="O630" s="170">
        <v>42230</v>
      </c>
      <c r="P630" s="167">
        <v>42460</v>
      </c>
      <c r="Q630" s="171" t="s">
        <v>54</v>
      </c>
      <c r="R630" s="171" t="s">
        <v>54</v>
      </c>
      <c r="S630" s="172" t="s">
        <v>56</v>
      </c>
      <c r="T630" s="160">
        <v>9</v>
      </c>
      <c r="U630" s="173" t="s">
        <v>66</v>
      </c>
      <c r="V630" s="174">
        <v>1</v>
      </c>
      <c r="W630" s="174">
        <v>1</v>
      </c>
      <c r="X630" s="173" t="s">
        <v>56</v>
      </c>
      <c r="Y630" s="160"/>
      <c r="Z630" s="179" t="s">
        <v>57</v>
      </c>
      <c r="AA630" s="179" t="s">
        <v>57</v>
      </c>
      <c r="AB630" s="173" t="s">
        <v>56</v>
      </c>
      <c r="AC630" s="161" t="s">
        <v>1355</v>
      </c>
      <c r="AD630" s="177" t="s">
        <v>149</v>
      </c>
      <c r="AE630" s="177" t="s">
        <v>1865</v>
      </c>
      <c r="AF630" s="177" t="s">
        <v>668</v>
      </c>
      <c r="AG630" s="161" t="s">
        <v>54</v>
      </c>
      <c r="AH630" s="177" t="s">
        <v>80</v>
      </c>
      <c r="AI630" s="177"/>
      <c r="AJ630" s="178">
        <v>200</v>
      </c>
      <c r="AK630" s="178"/>
      <c r="AL630" s="178"/>
      <c r="AM630" s="176" t="s">
        <v>1287</v>
      </c>
      <c r="AN630" s="176"/>
      <c r="AO630" s="18">
        <f t="shared" ref="AO630:AO636" si="79">(YEAR(P630)-YEAR(L630))*12+MONTH(P630)-MONTH(L630)</f>
        <v>12</v>
      </c>
      <c r="AP630" s="251">
        <f t="shared" ca="1" si="72"/>
        <v>30</v>
      </c>
      <c r="AQ630" s="18" t="str">
        <f t="shared" ca="1" si="73"/>
        <v>Y</v>
      </c>
      <c r="AR630" s="18" t="s">
        <v>54</v>
      </c>
      <c r="AS630" s="18"/>
      <c r="AT630" s="252"/>
      <c r="AU630" s="18" t="s">
        <v>100</v>
      </c>
      <c r="AV630" s="252" t="s">
        <v>215</v>
      </c>
      <c r="AW630" s="18">
        <f t="shared" si="74"/>
        <v>0</v>
      </c>
      <c r="AX630" s="253">
        <f t="shared" si="75"/>
        <v>200</v>
      </c>
      <c r="AY630" s="258">
        <v>0</v>
      </c>
      <c r="AZ630" s="257">
        <v>0</v>
      </c>
    </row>
    <row r="631" spans="1:52" x14ac:dyDescent="0.25">
      <c r="A631" s="160">
        <v>2015</v>
      </c>
      <c r="B631" s="160">
        <v>3</v>
      </c>
      <c r="C631" s="161" t="s">
        <v>1611</v>
      </c>
      <c r="D631" s="162" t="s">
        <v>1625</v>
      </c>
      <c r="E631" s="163" t="s">
        <v>1626</v>
      </c>
      <c r="F631" s="164" t="s">
        <v>64</v>
      </c>
      <c r="G631" s="165" t="s">
        <v>658</v>
      </c>
      <c r="H631" s="166">
        <v>41906</v>
      </c>
      <c r="I631" s="167">
        <v>41989</v>
      </c>
      <c r="J631" s="168">
        <v>42020</v>
      </c>
      <c r="K631" s="168">
        <v>42020</v>
      </c>
      <c r="L631" s="169">
        <v>42066</v>
      </c>
      <c r="M631" s="170">
        <v>42068</v>
      </c>
      <c r="N631" s="170">
        <v>42075</v>
      </c>
      <c r="O631" s="170">
        <v>42083</v>
      </c>
      <c r="P631" s="167">
        <v>42369</v>
      </c>
      <c r="Q631" s="171" t="s">
        <v>54</v>
      </c>
      <c r="R631" s="171" t="s">
        <v>54</v>
      </c>
      <c r="S631" s="172" t="s">
        <v>56</v>
      </c>
      <c r="T631" s="160">
        <v>7</v>
      </c>
      <c r="U631" s="173" t="s">
        <v>66</v>
      </c>
      <c r="V631" s="174">
        <v>1</v>
      </c>
      <c r="W631" s="174">
        <v>1</v>
      </c>
      <c r="X631" s="173" t="s">
        <v>56</v>
      </c>
      <c r="Y631" s="160"/>
      <c r="Z631" s="179" t="s">
        <v>57</v>
      </c>
      <c r="AA631" s="179" t="s">
        <v>54</v>
      </c>
      <c r="AB631" s="173" t="s">
        <v>56</v>
      </c>
      <c r="AC631" s="173">
        <v>219</v>
      </c>
      <c r="AD631" s="177" t="s">
        <v>72</v>
      </c>
      <c r="AE631" s="177" t="s">
        <v>1865</v>
      </c>
      <c r="AF631" s="177" t="s">
        <v>668</v>
      </c>
      <c r="AG631" s="161" t="s">
        <v>54</v>
      </c>
      <c r="AH631" s="160"/>
      <c r="AI631" s="160"/>
      <c r="AJ631" s="178">
        <v>75</v>
      </c>
      <c r="AK631" s="178"/>
      <c r="AL631" s="178"/>
      <c r="AM631" s="179" t="s">
        <v>1276</v>
      </c>
      <c r="AN631" s="179"/>
      <c r="AO631" s="18">
        <f t="shared" si="79"/>
        <v>9</v>
      </c>
      <c r="AP631" s="251">
        <f t="shared" ca="1" si="72"/>
        <v>33</v>
      </c>
      <c r="AQ631" s="18" t="str">
        <f t="shared" ca="1" si="73"/>
        <v>Y</v>
      </c>
      <c r="AR631" s="18"/>
      <c r="AS631" s="18"/>
      <c r="AT631" s="252"/>
      <c r="AU631" s="18" t="s">
        <v>100</v>
      </c>
      <c r="AV631" s="252" t="s">
        <v>215</v>
      </c>
      <c r="AW631" s="18">
        <f t="shared" si="74"/>
        <v>0</v>
      </c>
      <c r="AX631" s="253">
        <f t="shared" si="75"/>
        <v>75</v>
      </c>
      <c r="AY631" s="258">
        <v>0</v>
      </c>
      <c r="AZ631" s="257">
        <v>0</v>
      </c>
    </row>
    <row r="632" spans="1:52" x14ac:dyDescent="0.25">
      <c r="A632" s="160">
        <v>2015</v>
      </c>
      <c r="B632" s="160">
        <v>3</v>
      </c>
      <c r="C632" s="161" t="s">
        <v>1611</v>
      </c>
      <c r="D632" s="162" t="s">
        <v>1627</v>
      </c>
      <c r="E632" s="163" t="s">
        <v>1628</v>
      </c>
      <c r="F632" s="164" t="s">
        <v>64</v>
      </c>
      <c r="G632" s="165" t="s">
        <v>65</v>
      </c>
      <c r="H632" s="166">
        <v>41942</v>
      </c>
      <c r="I632" s="167">
        <v>42012</v>
      </c>
      <c r="J632" s="168">
        <v>42024</v>
      </c>
      <c r="K632" s="168">
        <v>42026</v>
      </c>
      <c r="L632" s="169">
        <v>42075</v>
      </c>
      <c r="M632" s="170">
        <v>42130</v>
      </c>
      <c r="N632" s="170">
        <v>42177</v>
      </c>
      <c r="O632" s="170">
        <v>43146</v>
      </c>
      <c r="P632" s="167">
        <v>43171</v>
      </c>
      <c r="Q632" s="171" t="s">
        <v>54</v>
      </c>
      <c r="R632" s="171" t="s">
        <v>54</v>
      </c>
      <c r="S632" s="172" t="s">
        <v>56</v>
      </c>
      <c r="T632" s="160">
        <v>5</v>
      </c>
      <c r="U632" s="173" t="s">
        <v>66</v>
      </c>
      <c r="V632" s="174">
        <v>1</v>
      </c>
      <c r="W632" s="174">
        <v>1</v>
      </c>
      <c r="X632" s="161" t="s">
        <v>602</v>
      </c>
      <c r="Y632" s="160"/>
      <c r="Z632" s="179" t="s">
        <v>57</v>
      </c>
      <c r="AA632" s="179" t="s">
        <v>57</v>
      </c>
      <c r="AB632" s="173" t="s">
        <v>56</v>
      </c>
      <c r="AC632" s="173"/>
      <c r="AD632" s="177" t="s">
        <v>57</v>
      </c>
      <c r="AE632" s="177" t="s">
        <v>1865</v>
      </c>
      <c r="AF632" s="177" t="s">
        <v>9296</v>
      </c>
      <c r="AG632" s="177">
        <v>70</v>
      </c>
      <c r="AH632" s="160"/>
      <c r="AI632" s="160"/>
      <c r="AJ632" s="178">
        <v>400</v>
      </c>
      <c r="AK632" s="178"/>
      <c r="AL632" s="178"/>
      <c r="AM632" s="179" t="s">
        <v>1279</v>
      </c>
      <c r="AN632" s="179"/>
      <c r="AO632" s="18">
        <f t="shared" si="79"/>
        <v>36</v>
      </c>
      <c r="AP632" s="251">
        <f t="shared" ca="1" si="72"/>
        <v>6</v>
      </c>
      <c r="AQ632" s="18" t="str">
        <f t="shared" ca="1" si="73"/>
        <v>N</v>
      </c>
      <c r="AR632" s="18"/>
      <c r="AS632" s="18"/>
      <c r="AT632" s="252"/>
      <c r="AU632" s="18" t="s">
        <v>100</v>
      </c>
      <c r="AV632" s="252" t="s">
        <v>215</v>
      </c>
      <c r="AW632" s="18">
        <f t="shared" si="74"/>
        <v>0</v>
      </c>
      <c r="AX632" s="253">
        <f t="shared" si="75"/>
        <v>400</v>
      </c>
      <c r="AY632" s="258">
        <v>0.2</v>
      </c>
      <c r="AZ632" s="257">
        <v>80</v>
      </c>
    </row>
    <row r="633" spans="1:52" x14ac:dyDescent="0.25">
      <c r="A633" s="160">
        <v>2015</v>
      </c>
      <c r="B633" s="160">
        <v>3</v>
      </c>
      <c r="C633" s="161" t="s">
        <v>1611</v>
      </c>
      <c r="D633" s="162" t="s">
        <v>1629</v>
      </c>
      <c r="E633" s="163" t="s">
        <v>1630</v>
      </c>
      <c r="F633" s="164" t="s">
        <v>52</v>
      </c>
      <c r="G633" s="165" t="s">
        <v>330</v>
      </c>
      <c r="H633" s="166">
        <v>41956</v>
      </c>
      <c r="I633" s="167">
        <v>42026</v>
      </c>
      <c r="J633" s="168">
        <v>42038</v>
      </c>
      <c r="K633" s="168">
        <v>42040</v>
      </c>
      <c r="L633" s="169">
        <v>42080</v>
      </c>
      <c r="M633" s="170">
        <v>42282</v>
      </c>
      <c r="N633" s="170">
        <v>42429</v>
      </c>
      <c r="O633" s="170">
        <v>42459</v>
      </c>
      <c r="P633" s="170">
        <v>42551</v>
      </c>
      <c r="Q633" s="171" t="s">
        <v>54</v>
      </c>
      <c r="R633" s="171" t="s">
        <v>54</v>
      </c>
      <c r="S633" s="172" t="s">
        <v>56</v>
      </c>
      <c r="T633" s="160">
        <v>13</v>
      </c>
      <c r="U633" s="173" t="s">
        <v>55</v>
      </c>
      <c r="V633" s="174">
        <v>1</v>
      </c>
      <c r="W633" s="174">
        <v>1</v>
      </c>
      <c r="X633" s="173" t="s">
        <v>56</v>
      </c>
      <c r="Y633" s="160"/>
      <c r="Z633" s="179" t="s">
        <v>57</v>
      </c>
      <c r="AA633" s="179" t="s">
        <v>57</v>
      </c>
      <c r="AB633" s="161" t="s">
        <v>54</v>
      </c>
      <c r="AC633" s="173">
        <v>195</v>
      </c>
      <c r="AD633" s="177" t="s">
        <v>106</v>
      </c>
      <c r="AE633" s="177" t="s">
        <v>1865</v>
      </c>
      <c r="AF633" s="177" t="s">
        <v>668</v>
      </c>
      <c r="AG633" s="161" t="s">
        <v>54</v>
      </c>
      <c r="AH633" s="160"/>
      <c r="AI633" s="160"/>
      <c r="AJ633" s="178"/>
      <c r="AK633" s="178">
        <v>20</v>
      </c>
      <c r="AL633" s="178"/>
      <c r="AM633" s="179" t="s">
        <v>1287</v>
      </c>
      <c r="AN633" s="179"/>
      <c r="AO633" s="18">
        <f t="shared" si="79"/>
        <v>15</v>
      </c>
      <c r="AP633" s="251">
        <f t="shared" ca="1" si="72"/>
        <v>27</v>
      </c>
      <c r="AQ633" s="18" t="str">
        <f t="shared" ca="1" si="73"/>
        <v>Y</v>
      </c>
      <c r="AR633" s="18"/>
      <c r="AS633" s="18"/>
      <c r="AT633" s="252"/>
      <c r="AU633" s="18" t="s">
        <v>100</v>
      </c>
      <c r="AV633" s="252" t="s">
        <v>215</v>
      </c>
      <c r="AW633" s="18">
        <f t="shared" si="74"/>
        <v>0</v>
      </c>
      <c r="AX633" s="253">
        <f t="shared" si="75"/>
        <v>20</v>
      </c>
      <c r="AY633" s="258">
        <v>0</v>
      </c>
      <c r="AZ633" s="257">
        <v>0</v>
      </c>
    </row>
    <row r="634" spans="1:52" x14ac:dyDescent="0.25">
      <c r="A634" s="160">
        <v>2015</v>
      </c>
      <c r="B634" s="160">
        <v>3</v>
      </c>
      <c r="C634" s="161" t="s">
        <v>1611</v>
      </c>
      <c r="D634" s="162" t="s">
        <v>1631</v>
      </c>
      <c r="E634" s="163" t="s">
        <v>1632</v>
      </c>
      <c r="F634" s="164" t="s">
        <v>64</v>
      </c>
      <c r="G634" s="165" t="s">
        <v>713</v>
      </c>
      <c r="H634" s="166">
        <v>41850</v>
      </c>
      <c r="I634" s="167">
        <v>41913</v>
      </c>
      <c r="J634" s="168">
        <v>42032</v>
      </c>
      <c r="K634" s="168">
        <v>42033</v>
      </c>
      <c r="L634" s="169">
        <v>42081</v>
      </c>
      <c r="M634" s="170">
        <v>42112</v>
      </c>
      <c r="N634" s="170">
        <v>42443</v>
      </c>
      <c r="O634" s="170">
        <v>42912</v>
      </c>
      <c r="P634" s="170">
        <v>43100</v>
      </c>
      <c r="Q634" s="171" t="s">
        <v>54</v>
      </c>
      <c r="R634" s="171" t="s">
        <v>54</v>
      </c>
      <c r="S634" s="172" t="s">
        <v>56</v>
      </c>
      <c r="T634" s="160">
        <v>10</v>
      </c>
      <c r="U634" s="173" t="s">
        <v>66</v>
      </c>
      <c r="V634" s="174">
        <v>1</v>
      </c>
      <c r="W634" s="174">
        <v>3</v>
      </c>
      <c r="X634" s="161" t="s">
        <v>514</v>
      </c>
      <c r="Y634" s="160"/>
      <c r="Z634" s="179" t="s">
        <v>57</v>
      </c>
      <c r="AA634" s="179" t="s">
        <v>57</v>
      </c>
      <c r="AB634" s="173" t="s">
        <v>56</v>
      </c>
      <c r="AC634" s="173"/>
      <c r="AD634" s="177" t="s">
        <v>57</v>
      </c>
      <c r="AE634" s="177" t="s">
        <v>1865</v>
      </c>
      <c r="AF634" s="177" t="s">
        <v>9296</v>
      </c>
      <c r="AG634" s="161" t="s">
        <v>54</v>
      </c>
      <c r="AH634" s="160"/>
      <c r="AI634" s="160"/>
      <c r="AJ634" s="178">
        <v>100</v>
      </c>
      <c r="AK634" s="178"/>
      <c r="AL634" s="178"/>
      <c r="AM634" s="179" t="s">
        <v>1287</v>
      </c>
      <c r="AN634" s="179"/>
      <c r="AO634" s="18">
        <f t="shared" si="79"/>
        <v>33</v>
      </c>
      <c r="AP634" s="251">
        <f t="shared" ca="1" si="72"/>
        <v>9</v>
      </c>
      <c r="AQ634" s="18" t="str">
        <f t="shared" ca="1" si="73"/>
        <v>N</v>
      </c>
      <c r="AR634" s="18"/>
      <c r="AS634" s="18"/>
      <c r="AT634" s="252"/>
      <c r="AU634" s="18" t="s">
        <v>100</v>
      </c>
      <c r="AV634" s="252" t="s">
        <v>215</v>
      </c>
      <c r="AW634" s="18">
        <f t="shared" si="74"/>
        <v>0</v>
      </c>
      <c r="AX634" s="253">
        <f t="shared" si="75"/>
        <v>100</v>
      </c>
      <c r="AY634" s="258">
        <v>0</v>
      </c>
      <c r="AZ634" s="257">
        <v>0</v>
      </c>
    </row>
    <row r="635" spans="1:52" x14ac:dyDescent="0.25">
      <c r="A635" s="160">
        <v>2015</v>
      </c>
      <c r="B635" s="160">
        <v>3</v>
      </c>
      <c r="C635" s="161" t="s">
        <v>1611</v>
      </c>
      <c r="D635" s="162" t="s">
        <v>1633</v>
      </c>
      <c r="E635" s="163" t="s">
        <v>1634</v>
      </c>
      <c r="F635" s="164" t="s">
        <v>135</v>
      </c>
      <c r="G635" s="165" t="s">
        <v>200</v>
      </c>
      <c r="H635" s="166">
        <v>41010</v>
      </c>
      <c r="I635" s="167">
        <v>41627</v>
      </c>
      <c r="J635" s="168">
        <v>42045</v>
      </c>
      <c r="K635" s="168">
        <v>42048</v>
      </c>
      <c r="L635" s="169">
        <v>42087</v>
      </c>
      <c r="M635" s="170">
        <v>42111</v>
      </c>
      <c r="N635" s="170">
        <v>42209</v>
      </c>
      <c r="O635" s="170">
        <v>42240</v>
      </c>
      <c r="P635" s="167">
        <v>42460</v>
      </c>
      <c r="Q635" s="171" t="s">
        <v>54</v>
      </c>
      <c r="R635" s="171" t="s">
        <v>54</v>
      </c>
      <c r="S635" s="172" t="s">
        <v>56</v>
      </c>
      <c r="T635" s="160">
        <v>8</v>
      </c>
      <c r="U635" s="173" t="s">
        <v>66</v>
      </c>
      <c r="V635" s="174">
        <v>1</v>
      </c>
      <c r="W635" s="174">
        <v>1</v>
      </c>
      <c r="X635" s="173" t="s">
        <v>56</v>
      </c>
      <c r="Y635" s="160"/>
      <c r="Z635" s="179" t="s">
        <v>57</v>
      </c>
      <c r="AA635" s="179" t="s">
        <v>57</v>
      </c>
      <c r="AB635" s="173" t="s">
        <v>56</v>
      </c>
      <c r="AC635" s="173">
        <v>220</v>
      </c>
      <c r="AD635" s="177" t="s">
        <v>72</v>
      </c>
      <c r="AE635" s="177" t="s">
        <v>1865</v>
      </c>
      <c r="AF635" s="177" t="s">
        <v>668</v>
      </c>
      <c r="AG635" s="161" t="s">
        <v>54</v>
      </c>
      <c r="AH635" s="160"/>
      <c r="AI635" s="160"/>
      <c r="AJ635" s="178">
        <v>100</v>
      </c>
      <c r="AK635" s="178"/>
      <c r="AL635" s="178"/>
      <c r="AM635" s="179" t="s">
        <v>1276</v>
      </c>
      <c r="AN635" s="179"/>
      <c r="AO635" s="18">
        <f t="shared" si="79"/>
        <v>12</v>
      </c>
      <c r="AP635" s="251">
        <f t="shared" ca="1" si="72"/>
        <v>30</v>
      </c>
      <c r="AQ635" s="18" t="str">
        <f t="shared" ca="1" si="73"/>
        <v>Y</v>
      </c>
      <c r="AR635" s="18"/>
      <c r="AS635" s="18"/>
      <c r="AT635" s="252"/>
      <c r="AU635" s="18" t="s">
        <v>100</v>
      </c>
      <c r="AV635" s="252" t="s">
        <v>215</v>
      </c>
      <c r="AW635" s="18">
        <f t="shared" si="74"/>
        <v>0</v>
      </c>
      <c r="AX635" s="253">
        <f t="shared" si="75"/>
        <v>100</v>
      </c>
      <c r="AY635" s="258">
        <v>0</v>
      </c>
      <c r="AZ635" s="257">
        <v>0</v>
      </c>
    </row>
    <row r="636" spans="1:52" x14ac:dyDescent="0.25">
      <c r="A636" s="160">
        <v>2015</v>
      </c>
      <c r="B636" s="160">
        <v>3</v>
      </c>
      <c r="C636" s="161" t="s">
        <v>1611</v>
      </c>
      <c r="D636" s="162" t="s">
        <v>1635</v>
      </c>
      <c r="E636" s="163" t="s">
        <v>1636</v>
      </c>
      <c r="F636" s="164" t="s">
        <v>69</v>
      </c>
      <c r="G636" s="165" t="s">
        <v>1456</v>
      </c>
      <c r="H636" s="166">
        <v>41816</v>
      </c>
      <c r="I636" s="167">
        <v>41991</v>
      </c>
      <c r="J636" s="168">
        <v>42020</v>
      </c>
      <c r="K636" s="168">
        <v>42044</v>
      </c>
      <c r="L636" s="169">
        <v>42089</v>
      </c>
      <c r="M636" s="170">
        <v>42114</v>
      </c>
      <c r="N636" s="170">
        <v>42130</v>
      </c>
      <c r="O636" s="170">
        <v>42171</v>
      </c>
      <c r="P636" s="170">
        <v>42551</v>
      </c>
      <c r="Q636" s="171" t="s">
        <v>54</v>
      </c>
      <c r="R636" s="171" t="s">
        <v>54</v>
      </c>
      <c r="S636" s="172" t="s">
        <v>56</v>
      </c>
      <c r="T636" s="160">
        <v>5</v>
      </c>
      <c r="U636" s="173" t="s">
        <v>55</v>
      </c>
      <c r="V636" s="174">
        <v>1</v>
      </c>
      <c r="W636" s="174">
        <v>1</v>
      </c>
      <c r="X636" s="161" t="s">
        <v>56</v>
      </c>
      <c r="Y636" s="160"/>
      <c r="Z636" s="179" t="s">
        <v>54</v>
      </c>
      <c r="AA636" s="179" t="s">
        <v>54</v>
      </c>
      <c r="AB636" s="173" t="s">
        <v>56</v>
      </c>
      <c r="AC636" s="161" t="s">
        <v>1457</v>
      </c>
      <c r="AD636" s="177" t="s">
        <v>149</v>
      </c>
      <c r="AE636" s="177" t="s">
        <v>1865</v>
      </c>
      <c r="AF636" s="177" t="s">
        <v>1622</v>
      </c>
      <c r="AG636" s="161" t="s">
        <v>54</v>
      </c>
      <c r="AH636" s="160"/>
      <c r="AI636" s="160"/>
      <c r="AJ636" s="178"/>
      <c r="AK636" s="178">
        <v>1.5</v>
      </c>
      <c r="AL636" s="178"/>
      <c r="AM636" s="179" t="s">
        <v>1246</v>
      </c>
      <c r="AN636" s="179"/>
      <c r="AO636" s="18">
        <f t="shared" si="79"/>
        <v>15</v>
      </c>
      <c r="AP636" s="251">
        <f t="shared" ca="1" si="72"/>
        <v>27</v>
      </c>
      <c r="AQ636" s="18" t="str">
        <f t="shared" ca="1" si="73"/>
        <v>Y</v>
      </c>
      <c r="AR636" s="18"/>
      <c r="AS636" s="18"/>
      <c r="AT636" s="252"/>
      <c r="AU636" s="18" t="s">
        <v>100</v>
      </c>
      <c r="AV636" s="252" t="s">
        <v>215</v>
      </c>
      <c r="AW636" s="18">
        <f t="shared" si="74"/>
        <v>0</v>
      </c>
      <c r="AX636" s="253">
        <f t="shared" si="75"/>
        <v>1.5</v>
      </c>
      <c r="AY636" s="258">
        <v>0</v>
      </c>
      <c r="AZ636" s="257">
        <v>0</v>
      </c>
    </row>
    <row r="637" spans="1:52" x14ac:dyDescent="0.25">
      <c r="A637" s="160">
        <v>2015</v>
      </c>
      <c r="B637" s="160">
        <v>3</v>
      </c>
      <c r="C637" s="161" t="s">
        <v>1611</v>
      </c>
      <c r="D637" s="162" t="s">
        <v>1637</v>
      </c>
      <c r="E637" s="163" t="s">
        <v>1638</v>
      </c>
      <c r="F637" s="164" t="s">
        <v>135</v>
      </c>
      <c r="G637" s="165" t="s">
        <v>384</v>
      </c>
      <c r="H637" s="166">
        <v>42026</v>
      </c>
      <c r="I637" s="167">
        <v>42019</v>
      </c>
      <c r="J637" s="168">
        <v>42037</v>
      </c>
      <c r="K637" s="180"/>
      <c r="L637" s="169">
        <v>42090</v>
      </c>
      <c r="M637" s="181"/>
      <c r="N637" s="181"/>
      <c r="O637" s="181"/>
      <c r="P637" s="170"/>
      <c r="Q637" s="171" t="s">
        <v>54</v>
      </c>
      <c r="R637" s="171" t="s">
        <v>54</v>
      </c>
      <c r="S637" s="172" t="s">
        <v>56</v>
      </c>
      <c r="T637" s="174">
        <v>9</v>
      </c>
      <c r="U637" s="173" t="s">
        <v>66</v>
      </c>
      <c r="V637" s="174"/>
      <c r="W637" s="174"/>
      <c r="X637" s="161" t="s">
        <v>56</v>
      </c>
      <c r="Y637" s="160"/>
      <c r="Z637" s="179" t="s">
        <v>57</v>
      </c>
      <c r="AA637" s="179" t="s">
        <v>57</v>
      </c>
      <c r="AB637" s="173" t="s">
        <v>56</v>
      </c>
      <c r="AC637" s="173">
        <v>205</v>
      </c>
      <c r="AD637" s="177" t="s">
        <v>149</v>
      </c>
      <c r="AE637" s="177" t="s">
        <v>1865</v>
      </c>
      <c r="AF637" s="177"/>
      <c r="AG637" s="161" t="s">
        <v>57</v>
      </c>
      <c r="AH637" s="160"/>
      <c r="AI637" s="160"/>
      <c r="AJ637" s="178">
        <v>226.7</v>
      </c>
      <c r="AK637" s="178"/>
      <c r="AL637" s="178"/>
      <c r="AM637" s="179" t="s">
        <v>1246</v>
      </c>
      <c r="AN637" s="179" t="s">
        <v>1062</v>
      </c>
      <c r="AO637" s="18"/>
      <c r="AP637" s="251">
        <f t="shared" ca="1" si="72"/>
        <v>1424</v>
      </c>
      <c r="AQ637" s="18" t="str">
        <f t="shared" ca="1" si="73"/>
        <v>Y</v>
      </c>
      <c r="AR637" s="18"/>
      <c r="AS637" s="18"/>
      <c r="AT637" s="252"/>
      <c r="AU637" s="18" t="s">
        <v>100</v>
      </c>
      <c r="AV637" s="252" t="s">
        <v>215</v>
      </c>
      <c r="AW637" s="18">
        <f t="shared" si="74"/>
        <v>0</v>
      </c>
      <c r="AX637" s="253">
        <f t="shared" si="75"/>
        <v>226.7</v>
      </c>
      <c r="AY637" s="258">
        <v>0</v>
      </c>
      <c r="AZ637" s="257">
        <v>0</v>
      </c>
    </row>
    <row r="638" spans="1:52" x14ac:dyDescent="0.25">
      <c r="A638" s="160">
        <v>2015</v>
      </c>
      <c r="B638" s="160">
        <v>3</v>
      </c>
      <c r="C638" s="161" t="s">
        <v>1611</v>
      </c>
      <c r="D638" s="162" t="s">
        <v>1639</v>
      </c>
      <c r="E638" s="163" t="s">
        <v>1640</v>
      </c>
      <c r="F638" s="164" t="s">
        <v>52</v>
      </c>
      <c r="G638" s="165" t="s">
        <v>159</v>
      </c>
      <c r="H638" s="166">
        <v>41695</v>
      </c>
      <c r="I638" s="167">
        <v>41953</v>
      </c>
      <c r="J638" s="168">
        <v>41961</v>
      </c>
      <c r="K638" s="168">
        <v>41990</v>
      </c>
      <c r="L638" s="169">
        <v>42093</v>
      </c>
      <c r="M638" s="170">
        <v>42116</v>
      </c>
      <c r="N638" s="170">
        <v>42184</v>
      </c>
      <c r="O638" s="170">
        <v>42212</v>
      </c>
      <c r="P638" s="167">
        <v>42457</v>
      </c>
      <c r="Q638" s="171" t="s">
        <v>54</v>
      </c>
      <c r="R638" s="171" t="s">
        <v>54</v>
      </c>
      <c r="S638" s="172" t="s">
        <v>56</v>
      </c>
      <c r="T638" s="160">
        <v>6</v>
      </c>
      <c r="U638" s="173" t="s">
        <v>55</v>
      </c>
      <c r="V638" s="174">
        <v>1</v>
      </c>
      <c r="W638" s="175">
        <v>1</v>
      </c>
      <c r="X638" s="161" t="s">
        <v>56</v>
      </c>
      <c r="Y638" s="160"/>
      <c r="Z638" s="179" t="s">
        <v>57</v>
      </c>
      <c r="AA638" s="179" t="s">
        <v>57</v>
      </c>
      <c r="AB638" s="173" t="s">
        <v>56</v>
      </c>
      <c r="AC638" s="173">
        <v>179</v>
      </c>
      <c r="AD638" s="177" t="s">
        <v>106</v>
      </c>
      <c r="AE638" s="177" t="s">
        <v>1865</v>
      </c>
      <c r="AF638" s="177" t="s">
        <v>668</v>
      </c>
      <c r="AG638" s="161" t="s">
        <v>54</v>
      </c>
      <c r="AH638" s="160"/>
      <c r="AI638" s="160"/>
      <c r="AJ638" s="178"/>
      <c r="AK638" s="178">
        <v>50</v>
      </c>
      <c r="AL638" s="178"/>
      <c r="AM638" s="179" t="s">
        <v>1287</v>
      </c>
      <c r="AN638" s="179"/>
      <c r="AO638" s="18">
        <f t="shared" ref="AO638:AO669" si="80">(YEAR(P638)-YEAR(L638))*12+MONTH(P638)-MONTH(L638)</f>
        <v>12</v>
      </c>
      <c r="AP638" s="251">
        <f t="shared" ca="1" si="72"/>
        <v>30</v>
      </c>
      <c r="AQ638" s="18" t="str">
        <f t="shared" ca="1" si="73"/>
        <v>Y</v>
      </c>
      <c r="AR638" s="18"/>
      <c r="AS638" s="18"/>
      <c r="AT638" s="252"/>
      <c r="AU638" s="18" t="s">
        <v>100</v>
      </c>
      <c r="AV638" s="252" t="s">
        <v>215</v>
      </c>
      <c r="AW638" s="18">
        <f t="shared" si="74"/>
        <v>0</v>
      </c>
      <c r="AX638" s="253">
        <f t="shared" si="75"/>
        <v>50</v>
      </c>
      <c r="AY638" s="258">
        <v>0</v>
      </c>
      <c r="AZ638" s="257">
        <v>0</v>
      </c>
    </row>
    <row r="639" spans="1:52" x14ac:dyDescent="0.25">
      <c r="A639" s="160">
        <v>2015</v>
      </c>
      <c r="B639" s="160">
        <v>4</v>
      </c>
      <c r="C639" s="161" t="s">
        <v>1611</v>
      </c>
      <c r="D639" s="162" t="s">
        <v>1641</v>
      </c>
      <c r="E639" s="163" t="s">
        <v>1642</v>
      </c>
      <c r="F639" s="164" t="s">
        <v>52</v>
      </c>
      <c r="G639" s="165" t="s">
        <v>104</v>
      </c>
      <c r="H639" s="166">
        <v>41912</v>
      </c>
      <c r="I639" s="167">
        <v>42037</v>
      </c>
      <c r="J639" s="168">
        <v>42044</v>
      </c>
      <c r="K639" s="168">
        <v>42059</v>
      </c>
      <c r="L639" s="169">
        <v>42096</v>
      </c>
      <c r="M639" s="170">
        <v>42109</v>
      </c>
      <c r="N639" s="170">
        <v>42185</v>
      </c>
      <c r="O639" s="170">
        <v>42339</v>
      </c>
      <c r="P639" s="170">
        <v>42369</v>
      </c>
      <c r="Q639" s="171" t="s">
        <v>54</v>
      </c>
      <c r="R639" s="171" t="s">
        <v>54</v>
      </c>
      <c r="S639" s="172" t="s">
        <v>56</v>
      </c>
      <c r="T639" s="160">
        <v>9</v>
      </c>
      <c r="U639" s="173" t="s">
        <v>55</v>
      </c>
      <c r="V639" s="174">
        <v>1</v>
      </c>
      <c r="W639" s="175">
        <v>2</v>
      </c>
      <c r="X639" s="161" t="s">
        <v>56</v>
      </c>
      <c r="Y639" s="160"/>
      <c r="Z639" s="179" t="s">
        <v>57</v>
      </c>
      <c r="AA639" s="179" t="s">
        <v>57</v>
      </c>
      <c r="AB639" s="161" t="s">
        <v>54</v>
      </c>
      <c r="AC639" s="161" t="s">
        <v>1267</v>
      </c>
      <c r="AD639" s="177" t="s">
        <v>149</v>
      </c>
      <c r="AE639" s="177" t="s">
        <v>1865</v>
      </c>
      <c r="AF639" s="177" t="s">
        <v>668</v>
      </c>
      <c r="AG639" s="161" t="s">
        <v>54</v>
      </c>
      <c r="AH639" s="177" t="s">
        <v>60</v>
      </c>
      <c r="AI639" s="177"/>
      <c r="AJ639" s="178"/>
      <c r="AK639" s="178">
        <v>100</v>
      </c>
      <c r="AL639" s="178"/>
      <c r="AM639" s="179" t="s">
        <v>1246</v>
      </c>
      <c r="AN639" s="179"/>
      <c r="AO639" s="18">
        <f t="shared" si="80"/>
        <v>8</v>
      </c>
      <c r="AP639" s="251">
        <f t="shared" ca="1" si="72"/>
        <v>33</v>
      </c>
      <c r="AQ639" s="18" t="str">
        <f t="shared" ca="1" si="73"/>
        <v>Y</v>
      </c>
      <c r="AR639" s="18" t="s">
        <v>54</v>
      </c>
      <c r="AS639" s="18"/>
      <c r="AT639" s="252"/>
      <c r="AU639" s="18" t="s">
        <v>100</v>
      </c>
      <c r="AV639" s="252" t="s">
        <v>215</v>
      </c>
      <c r="AW639" s="18">
        <f t="shared" si="74"/>
        <v>0</v>
      </c>
      <c r="AX639" s="253">
        <f t="shared" si="75"/>
        <v>100</v>
      </c>
      <c r="AY639" s="258">
        <v>0</v>
      </c>
      <c r="AZ639" s="257">
        <v>0</v>
      </c>
    </row>
    <row r="640" spans="1:52" x14ac:dyDescent="0.25">
      <c r="A640" s="160">
        <v>2015</v>
      </c>
      <c r="B640" s="160">
        <v>4</v>
      </c>
      <c r="C640" s="161" t="s">
        <v>1611</v>
      </c>
      <c r="D640" s="162" t="s">
        <v>1643</v>
      </c>
      <c r="E640" s="163" t="s">
        <v>1644</v>
      </c>
      <c r="F640" s="164" t="s">
        <v>64</v>
      </c>
      <c r="G640" s="165" t="s">
        <v>320</v>
      </c>
      <c r="H640" s="166">
        <v>41988</v>
      </c>
      <c r="I640" s="167">
        <v>42031</v>
      </c>
      <c r="J640" s="168">
        <v>42046</v>
      </c>
      <c r="K640" s="168">
        <v>42046</v>
      </c>
      <c r="L640" s="169">
        <v>42101</v>
      </c>
      <c r="M640" s="170">
        <v>42151</v>
      </c>
      <c r="N640" s="170">
        <v>42216</v>
      </c>
      <c r="O640" s="170">
        <v>42229</v>
      </c>
      <c r="P640" s="170">
        <v>42490</v>
      </c>
      <c r="Q640" s="171" t="s">
        <v>54</v>
      </c>
      <c r="R640" s="171" t="s">
        <v>54</v>
      </c>
      <c r="S640" s="172" t="s">
        <v>56</v>
      </c>
      <c r="T640" s="160">
        <v>7</v>
      </c>
      <c r="U640" s="173" t="s">
        <v>66</v>
      </c>
      <c r="V640" s="174">
        <v>1</v>
      </c>
      <c r="W640" s="174">
        <v>1</v>
      </c>
      <c r="X640" s="161" t="s">
        <v>56</v>
      </c>
      <c r="Y640" s="160"/>
      <c r="Z640" s="179" t="s">
        <v>57</v>
      </c>
      <c r="AA640" s="179" t="s">
        <v>57</v>
      </c>
      <c r="AB640" s="173" t="s">
        <v>56</v>
      </c>
      <c r="AC640" s="173">
        <v>218</v>
      </c>
      <c r="AD640" s="177" t="s">
        <v>72</v>
      </c>
      <c r="AE640" s="177" t="s">
        <v>1865</v>
      </c>
      <c r="AF640" s="177" t="s">
        <v>668</v>
      </c>
      <c r="AG640" s="161" t="s">
        <v>54</v>
      </c>
      <c r="AH640" s="177" t="s">
        <v>80</v>
      </c>
      <c r="AI640" s="177"/>
      <c r="AJ640" s="178">
        <v>300</v>
      </c>
      <c r="AK640" s="178"/>
      <c r="AL640" s="178"/>
      <c r="AM640" s="179" t="s">
        <v>1287</v>
      </c>
      <c r="AN640" s="179"/>
      <c r="AO640" s="18">
        <f t="shared" si="80"/>
        <v>12</v>
      </c>
      <c r="AP640" s="251">
        <f t="shared" ca="1" si="72"/>
        <v>29</v>
      </c>
      <c r="AQ640" s="18" t="str">
        <f t="shared" ca="1" si="73"/>
        <v>Y</v>
      </c>
      <c r="AR640" s="18" t="s">
        <v>54</v>
      </c>
      <c r="AS640" s="18"/>
      <c r="AT640" s="252"/>
      <c r="AU640" s="18" t="s">
        <v>100</v>
      </c>
      <c r="AV640" s="252" t="s">
        <v>215</v>
      </c>
      <c r="AW640" s="18">
        <f t="shared" si="74"/>
        <v>0</v>
      </c>
      <c r="AX640" s="253">
        <f t="shared" si="75"/>
        <v>300</v>
      </c>
      <c r="AY640" s="258">
        <v>0</v>
      </c>
      <c r="AZ640" s="257">
        <v>0</v>
      </c>
    </row>
    <row r="641" spans="1:52" x14ac:dyDescent="0.25">
      <c r="A641" s="160">
        <v>2015</v>
      </c>
      <c r="B641" s="160">
        <v>4</v>
      </c>
      <c r="C641" s="161" t="s">
        <v>1611</v>
      </c>
      <c r="D641" s="162" t="s">
        <v>1645</v>
      </c>
      <c r="E641" s="163" t="s">
        <v>1646</v>
      </c>
      <c r="F641" s="164" t="s">
        <v>135</v>
      </c>
      <c r="G641" s="165" t="s">
        <v>163</v>
      </c>
      <c r="H641" s="166">
        <v>41920</v>
      </c>
      <c r="I641" s="167">
        <v>41991</v>
      </c>
      <c r="J641" s="168">
        <v>42034</v>
      </c>
      <c r="K641" s="168">
        <v>42068</v>
      </c>
      <c r="L641" s="169">
        <v>42122</v>
      </c>
      <c r="M641" s="170">
        <v>42146</v>
      </c>
      <c r="N641" s="170">
        <v>42167</v>
      </c>
      <c r="O641" s="170">
        <v>42181</v>
      </c>
      <c r="P641" s="170">
        <v>42369</v>
      </c>
      <c r="Q641" s="171" t="s">
        <v>54</v>
      </c>
      <c r="R641" s="171" t="s">
        <v>54</v>
      </c>
      <c r="S641" s="172" t="s">
        <v>56</v>
      </c>
      <c r="T641" s="160">
        <v>8</v>
      </c>
      <c r="U641" s="173" t="s">
        <v>66</v>
      </c>
      <c r="V641" s="174">
        <v>1</v>
      </c>
      <c r="W641" s="175">
        <v>1</v>
      </c>
      <c r="X641" s="161" t="s">
        <v>56</v>
      </c>
      <c r="Y641" s="161"/>
      <c r="Z641" s="179" t="s">
        <v>57</v>
      </c>
      <c r="AA641" s="179" t="s">
        <v>57</v>
      </c>
      <c r="AB641" s="173" t="s">
        <v>56</v>
      </c>
      <c r="AC641" s="173">
        <v>304</v>
      </c>
      <c r="AD641" s="177" t="s">
        <v>72</v>
      </c>
      <c r="AE641" s="177" t="s">
        <v>1865</v>
      </c>
      <c r="AF641" s="177" t="s">
        <v>668</v>
      </c>
      <c r="AG641" s="161" t="s">
        <v>54</v>
      </c>
      <c r="AH641" s="160"/>
      <c r="AI641" s="160"/>
      <c r="AJ641" s="178">
        <v>60</v>
      </c>
      <c r="AK641" s="178"/>
      <c r="AL641" s="178"/>
      <c r="AM641" s="179" t="s">
        <v>1246</v>
      </c>
      <c r="AN641" s="179"/>
      <c r="AO641" s="18">
        <f t="shared" si="80"/>
        <v>8</v>
      </c>
      <c r="AP641" s="251">
        <f t="shared" ca="1" si="72"/>
        <v>33</v>
      </c>
      <c r="AQ641" s="18" t="str">
        <f t="shared" ca="1" si="73"/>
        <v>Y</v>
      </c>
      <c r="AR641" s="18"/>
      <c r="AS641" s="18"/>
      <c r="AT641" s="252"/>
      <c r="AU641" s="18" t="s">
        <v>100</v>
      </c>
      <c r="AV641" s="252" t="s">
        <v>215</v>
      </c>
      <c r="AW641" s="18">
        <f t="shared" si="74"/>
        <v>0</v>
      </c>
      <c r="AX641" s="253">
        <f t="shared" si="75"/>
        <v>60</v>
      </c>
      <c r="AY641" s="258">
        <v>0</v>
      </c>
      <c r="AZ641" s="257">
        <v>0</v>
      </c>
    </row>
    <row r="642" spans="1:52" x14ac:dyDescent="0.25">
      <c r="A642" s="160">
        <v>2015</v>
      </c>
      <c r="B642" s="160">
        <v>4</v>
      </c>
      <c r="C642" s="161" t="s">
        <v>1611</v>
      </c>
      <c r="D642" s="162" t="s">
        <v>1647</v>
      </c>
      <c r="E642" s="163" t="s">
        <v>1648</v>
      </c>
      <c r="F642" s="164" t="s">
        <v>135</v>
      </c>
      <c r="G642" s="165" t="s">
        <v>163</v>
      </c>
      <c r="H642" s="166">
        <v>41962</v>
      </c>
      <c r="I642" s="167">
        <v>42054</v>
      </c>
      <c r="J642" s="168">
        <v>42055</v>
      </c>
      <c r="K642" s="168">
        <v>42067</v>
      </c>
      <c r="L642" s="169">
        <v>42122</v>
      </c>
      <c r="M642" s="170">
        <v>42146</v>
      </c>
      <c r="N642" s="170">
        <v>42167</v>
      </c>
      <c r="O642" s="170">
        <v>42180</v>
      </c>
      <c r="P642" s="170">
        <v>42369</v>
      </c>
      <c r="Q642" s="171" t="s">
        <v>54</v>
      </c>
      <c r="R642" s="171" t="s">
        <v>54</v>
      </c>
      <c r="S642" s="172" t="s">
        <v>56</v>
      </c>
      <c r="T642" s="160">
        <v>9</v>
      </c>
      <c r="U642" s="173" t="s">
        <v>66</v>
      </c>
      <c r="V642" s="174">
        <v>1</v>
      </c>
      <c r="W642" s="175">
        <v>1</v>
      </c>
      <c r="X642" s="161" t="s">
        <v>56</v>
      </c>
      <c r="Y642" s="160"/>
      <c r="Z642" s="179" t="s">
        <v>57</v>
      </c>
      <c r="AA642" s="179" t="s">
        <v>57</v>
      </c>
      <c r="AB642" s="173" t="s">
        <v>56</v>
      </c>
      <c r="AC642" s="173">
        <v>305</v>
      </c>
      <c r="AD642" s="177" t="s">
        <v>72</v>
      </c>
      <c r="AE642" s="177" t="s">
        <v>1865</v>
      </c>
      <c r="AF642" s="177" t="s">
        <v>668</v>
      </c>
      <c r="AG642" s="161" t="s">
        <v>54</v>
      </c>
      <c r="AH642" s="160"/>
      <c r="AI642" s="160"/>
      <c r="AJ642" s="178">
        <v>60</v>
      </c>
      <c r="AK642" s="178"/>
      <c r="AL642" s="178"/>
      <c r="AM642" s="179" t="s">
        <v>1287</v>
      </c>
      <c r="AN642" s="179"/>
      <c r="AO642" s="18">
        <f t="shared" si="80"/>
        <v>8</v>
      </c>
      <c r="AP642" s="251">
        <f t="shared" ref="AP642:AP709" ca="1" si="81">(YEAR(NOW())-YEAR(P642))*12+MONTH(NOW())-MONTH(P642)</f>
        <v>33</v>
      </c>
      <c r="AQ642" s="18" t="str">
        <f t="shared" ref="AQ642:AQ705" ca="1" si="82">IF(AP642&gt;12,"Y","N")</f>
        <v>Y</v>
      </c>
      <c r="AR642" s="18"/>
      <c r="AS642" s="18"/>
      <c r="AT642" s="252"/>
      <c r="AU642" s="18" t="s">
        <v>100</v>
      </c>
      <c r="AV642" s="252" t="s">
        <v>215</v>
      </c>
      <c r="AW642" s="18">
        <f t="shared" ref="AW642:AW705" si="83">+IF(OR(AI642="S",AI642="MS",AI642="HS"),"MS+",0)</f>
        <v>0</v>
      </c>
      <c r="AX642" s="253">
        <f t="shared" ref="AX642:AX705" si="84">AJ642+AK642+AL642</f>
        <v>60</v>
      </c>
      <c r="AY642" s="258">
        <v>0</v>
      </c>
      <c r="AZ642" s="257">
        <v>0</v>
      </c>
    </row>
    <row r="643" spans="1:52" x14ac:dyDescent="0.25">
      <c r="A643" s="160">
        <v>2015</v>
      </c>
      <c r="B643" s="160">
        <v>4</v>
      </c>
      <c r="C643" s="161" t="s">
        <v>1611</v>
      </c>
      <c r="D643" s="162" t="s">
        <v>1649</v>
      </c>
      <c r="E643" s="163" t="s">
        <v>1650</v>
      </c>
      <c r="F643" s="164" t="s">
        <v>52</v>
      </c>
      <c r="G643" s="165" t="s">
        <v>783</v>
      </c>
      <c r="H643" s="166">
        <v>41940</v>
      </c>
      <c r="I643" s="167">
        <v>42020</v>
      </c>
      <c r="J643" s="168">
        <v>42030</v>
      </c>
      <c r="K643" s="168">
        <v>42088</v>
      </c>
      <c r="L643" s="169">
        <v>42123</v>
      </c>
      <c r="M643" s="170">
        <v>42361</v>
      </c>
      <c r="N643" s="170">
        <v>42436</v>
      </c>
      <c r="O643" s="170">
        <v>42453</v>
      </c>
      <c r="P643" s="170">
        <v>42735</v>
      </c>
      <c r="Q643" s="171" t="s">
        <v>54</v>
      </c>
      <c r="R643" s="171" t="s">
        <v>54</v>
      </c>
      <c r="S643" s="172" t="s">
        <v>56</v>
      </c>
      <c r="T643" s="171">
        <v>10</v>
      </c>
      <c r="U643" s="173" t="s">
        <v>55</v>
      </c>
      <c r="V643" s="174">
        <v>1</v>
      </c>
      <c r="W643" s="174">
        <v>1</v>
      </c>
      <c r="X643" s="161" t="s">
        <v>56</v>
      </c>
      <c r="Y643" s="161" t="s">
        <v>213</v>
      </c>
      <c r="Z643" s="179" t="s">
        <v>57</v>
      </c>
      <c r="AA643" s="179" t="s">
        <v>57</v>
      </c>
      <c r="AB643" s="173" t="s">
        <v>56</v>
      </c>
      <c r="AC643" s="173">
        <v>306</v>
      </c>
      <c r="AD643" s="177" t="s">
        <v>72</v>
      </c>
      <c r="AE643" s="177" t="s">
        <v>1865</v>
      </c>
      <c r="AF643" s="177" t="s">
        <v>1622</v>
      </c>
      <c r="AG643" s="161" t="s">
        <v>54</v>
      </c>
      <c r="AH643" s="160" t="s">
        <v>80</v>
      </c>
      <c r="AI643" s="160" t="s">
        <v>80</v>
      </c>
      <c r="AJ643" s="178"/>
      <c r="AK643" s="178">
        <v>75</v>
      </c>
      <c r="AL643" s="178"/>
      <c r="AM643" s="179" t="s">
        <v>1276</v>
      </c>
      <c r="AN643" s="179"/>
      <c r="AO643" s="18">
        <f t="shared" si="80"/>
        <v>20</v>
      </c>
      <c r="AP643" s="251">
        <f t="shared" ca="1" si="81"/>
        <v>21</v>
      </c>
      <c r="AQ643" s="18" t="str">
        <f t="shared" ca="1" si="82"/>
        <v>Y</v>
      </c>
      <c r="AR643" s="18"/>
      <c r="AS643" s="18"/>
      <c r="AT643" s="328" t="s">
        <v>1622</v>
      </c>
      <c r="AU643" s="18" t="s">
        <v>54</v>
      </c>
      <c r="AV643" s="252" t="s">
        <v>73</v>
      </c>
      <c r="AW643" s="18" t="str">
        <f t="shared" si="83"/>
        <v>MS+</v>
      </c>
      <c r="AX643" s="253">
        <f t="shared" si="84"/>
        <v>75</v>
      </c>
      <c r="AY643" s="258">
        <v>0</v>
      </c>
      <c r="AZ643" s="257">
        <v>0</v>
      </c>
    </row>
    <row r="644" spans="1:52" x14ac:dyDescent="0.25">
      <c r="A644" s="160">
        <v>2015</v>
      </c>
      <c r="B644" s="160">
        <v>4</v>
      </c>
      <c r="C644" s="161" t="s">
        <v>1611</v>
      </c>
      <c r="D644" s="162" t="s">
        <v>1651</v>
      </c>
      <c r="E644" s="163" t="s">
        <v>1652</v>
      </c>
      <c r="F644" s="164" t="s">
        <v>52</v>
      </c>
      <c r="G644" s="165" t="s">
        <v>934</v>
      </c>
      <c r="H644" s="166">
        <v>41884</v>
      </c>
      <c r="I644" s="167">
        <v>42072</v>
      </c>
      <c r="J644" s="168">
        <v>42079</v>
      </c>
      <c r="K644" s="168">
        <v>42117</v>
      </c>
      <c r="L644" s="169">
        <v>42157</v>
      </c>
      <c r="M644" s="170">
        <v>42164</v>
      </c>
      <c r="N644" s="170">
        <v>42171</v>
      </c>
      <c r="O644" s="170">
        <v>42181</v>
      </c>
      <c r="P644" s="170">
        <v>42735</v>
      </c>
      <c r="Q644" s="171" t="s">
        <v>54</v>
      </c>
      <c r="R644" s="171" t="s">
        <v>54</v>
      </c>
      <c r="S644" s="172" t="s">
        <v>56</v>
      </c>
      <c r="T644" s="171">
        <v>9</v>
      </c>
      <c r="U644" s="173" t="s">
        <v>55</v>
      </c>
      <c r="V644" s="174">
        <v>1</v>
      </c>
      <c r="W644" s="175">
        <v>1</v>
      </c>
      <c r="X644" s="161" t="s">
        <v>100</v>
      </c>
      <c r="Y644" s="161"/>
      <c r="Z644" s="179" t="s">
        <v>54</v>
      </c>
      <c r="AA644" s="179" t="s">
        <v>54</v>
      </c>
      <c r="AB644" s="173" t="s">
        <v>56</v>
      </c>
      <c r="AC644" s="173">
        <v>198</v>
      </c>
      <c r="AD644" s="177" t="s">
        <v>149</v>
      </c>
      <c r="AE644" s="177" t="s">
        <v>1865</v>
      </c>
      <c r="AF644" s="177" t="s">
        <v>1622</v>
      </c>
      <c r="AG644" s="161" t="s">
        <v>54</v>
      </c>
      <c r="AH644" s="160"/>
      <c r="AI644" s="160"/>
      <c r="AJ644" s="178"/>
      <c r="AK644" s="178">
        <v>3</v>
      </c>
      <c r="AL644" s="178"/>
      <c r="AM644" s="179" t="s">
        <v>1246</v>
      </c>
      <c r="AN644" s="179"/>
      <c r="AO644" s="18">
        <f t="shared" si="80"/>
        <v>18</v>
      </c>
      <c r="AP644" s="251">
        <f t="shared" ca="1" si="81"/>
        <v>21</v>
      </c>
      <c r="AQ644" s="18" t="str">
        <f t="shared" ca="1" si="82"/>
        <v>Y</v>
      </c>
      <c r="AR644" s="18"/>
      <c r="AS644" s="18"/>
      <c r="AT644" s="252"/>
      <c r="AU644" s="18" t="s">
        <v>100</v>
      </c>
      <c r="AV644" s="252" t="s">
        <v>215</v>
      </c>
      <c r="AW644" s="18">
        <f t="shared" si="83"/>
        <v>0</v>
      </c>
      <c r="AX644" s="253">
        <f t="shared" si="84"/>
        <v>3</v>
      </c>
      <c r="AY644" s="258">
        <v>0</v>
      </c>
      <c r="AZ644" s="257">
        <v>0</v>
      </c>
    </row>
    <row r="645" spans="1:52" x14ac:dyDescent="0.25">
      <c r="A645" s="160">
        <v>2015</v>
      </c>
      <c r="B645" s="160">
        <v>4</v>
      </c>
      <c r="C645" s="161" t="s">
        <v>1611</v>
      </c>
      <c r="D645" s="162" t="s">
        <v>1653</v>
      </c>
      <c r="E645" s="163" t="s">
        <v>1654</v>
      </c>
      <c r="F645" s="164" t="s">
        <v>52</v>
      </c>
      <c r="G645" s="165" t="s">
        <v>1655</v>
      </c>
      <c r="H645" s="166">
        <v>41823</v>
      </c>
      <c r="I645" s="167">
        <v>42032</v>
      </c>
      <c r="J645" s="168">
        <v>42130</v>
      </c>
      <c r="K645" s="168">
        <v>42131</v>
      </c>
      <c r="L645" s="169">
        <v>42171</v>
      </c>
      <c r="M645" s="170">
        <v>42181</v>
      </c>
      <c r="N645" s="170">
        <v>42250</v>
      </c>
      <c r="O645" s="170">
        <v>42258</v>
      </c>
      <c r="P645" s="170">
        <v>42369</v>
      </c>
      <c r="Q645" s="171" t="s">
        <v>54</v>
      </c>
      <c r="R645" s="171" t="s">
        <v>54</v>
      </c>
      <c r="S645" s="172" t="s">
        <v>56</v>
      </c>
      <c r="T645" s="171">
        <v>10</v>
      </c>
      <c r="U645" s="173" t="s">
        <v>55</v>
      </c>
      <c r="V645" s="174">
        <v>1</v>
      </c>
      <c r="W645" s="174">
        <v>1</v>
      </c>
      <c r="X645" s="161" t="s">
        <v>56</v>
      </c>
      <c r="Y645" s="161"/>
      <c r="Z645" s="179" t="s">
        <v>57</v>
      </c>
      <c r="AA645" s="179" t="s">
        <v>54</v>
      </c>
      <c r="AB645" s="161" t="s">
        <v>54</v>
      </c>
      <c r="AC645" s="173">
        <v>197</v>
      </c>
      <c r="AD645" s="177" t="s">
        <v>106</v>
      </c>
      <c r="AE645" s="177" t="s">
        <v>1865</v>
      </c>
      <c r="AF645" s="177" t="s">
        <v>668</v>
      </c>
      <c r="AG645" s="161" t="s">
        <v>54</v>
      </c>
      <c r="AH645" s="177" t="s">
        <v>60</v>
      </c>
      <c r="AI645" s="177"/>
      <c r="AJ645" s="178"/>
      <c r="AK645" s="178">
        <v>10</v>
      </c>
      <c r="AL645" s="178"/>
      <c r="AM645" s="179" t="s">
        <v>1287</v>
      </c>
      <c r="AN645" s="179"/>
      <c r="AO645" s="18">
        <f t="shared" si="80"/>
        <v>6</v>
      </c>
      <c r="AP645" s="251">
        <f t="shared" ca="1" si="81"/>
        <v>33</v>
      </c>
      <c r="AQ645" s="18" t="str">
        <f t="shared" ca="1" si="82"/>
        <v>Y</v>
      </c>
      <c r="AR645" s="18" t="s">
        <v>54</v>
      </c>
      <c r="AS645" s="18"/>
      <c r="AT645" s="252"/>
      <c r="AU645" s="18" t="s">
        <v>100</v>
      </c>
      <c r="AV645" s="252" t="s">
        <v>215</v>
      </c>
      <c r="AW645" s="18">
        <f t="shared" si="83"/>
        <v>0</v>
      </c>
      <c r="AX645" s="253">
        <f t="shared" si="84"/>
        <v>10</v>
      </c>
      <c r="AY645" s="258">
        <v>0</v>
      </c>
      <c r="AZ645" s="257">
        <v>0</v>
      </c>
    </row>
    <row r="646" spans="1:52" x14ac:dyDescent="0.25">
      <c r="A646" s="160">
        <v>2015</v>
      </c>
      <c r="B646" s="160">
        <v>4</v>
      </c>
      <c r="C646" s="161" t="s">
        <v>1611</v>
      </c>
      <c r="D646" s="162" t="s">
        <v>1656</v>
      </c>
      <c r="E646" s="163" t="s">
        <v>1657</v>
      </c>
      <c r="F646" s="164" t="s">
        <v>52</v>
      </c>
      <c r="G646" s="165" t="s">
        <v>1658</v>
      </c>
      <c r="H646" s="166">
        <v>41738</v>
      </c>
      <c r="I646" s="167">
        <v>42115</v>
      </c>
      <c r="J646" s="168">
        <v>42124</v>
      </c>
      <c r="K646" s="168">
        <v>42129</v>
      </c>
      <c r="L646" s="169">
        <v>42171</v>
      </c>
      <c r="M646" s="170">
        <v>42193</v>
      </c>
      <c r="N646" s="170">
        <v>42314</v>
      </c>
      <c r="O646" s="170">
        <v>42340</v>
      </c>
      <c r="P646" s="170">
        <v>42369</v>
      </c>
      <c r="Q646" s="171" t="s">
        <v>54</v>
      </c>
      <c r="R646" s="171" t="s">
        <v>54</v>
      </c>
      <c r="S646" s="172" t="s">
        <v>56</v>
      </c>
      <c r="T646" s="171">
        <v>11</v>
      </c>
      <c r="U646" s="173" t="s">
        <v>55</v>
      </c>
      <c r="V646" s="174">
        <v>1</v>
      </c>
      <c r="W646" s="174">
        <v>1</v>
      </c>
      <c r="X646" s="161" t="s">
        <v>56</v>
      </c>
      <c r="Y646" s="161"/>
      <c r="Z646" s="179" t="s">
        <v>57</v>
      </c>
      <c r="AA646" s="179" t="s">
        <v>57</v>
      </c>
      <c r="AB646" s="173" t="s">
        <v>56</v>
      </c>
      <c r="AC646" s="161">
        <v>221</v>
      </c>
      <c r="AD646" s="177" t="s">
        <v>72</v>
      </c>
      <c r="AE646" s="177" t="s">
        <v>1865</v>
      </c>
      <c r="AF646" s="177" t="s">
        <v>668</v>
      </c>
      <c r="AG646" s="177" t="s">
        <v>54</v>
      </c>
      <c r="AH646" s="160"/>
      <c r="AI646" s="160"/>
      <c r="AJ646" s="178"/>
      <c r="AK646" s="178">
        <v>100</v>
      </c>
      <c r="AL646" s="178"/>
      <c r="AM646" s="179" t="s">
        <v>1276</v>
      </c>
      <c r="AN646" s="179"/>
      <c r="AO646" s="18">
        <f t="shared" si="80"/>
        <v>6</v>
      </c>
      <c r="AP646" s="251">
        <f t="shared" ca="1" si="81"/>
        <v>33</v>
      </c>
      <c r="AQ646" s="18" t="str">
        <f t="shared" ca="1" si="82"/>
        <v>Y</v>
      </c>
      <c r="AR646" s="18"/>
      <c r="AS646" s="18"/>
      <c r="AT646" s="252"/>
      <c r="AU646" s="18" t="s">
        <v>100</v>
      </c>
      <c r="AV646" s="252" t="s">
        <v>215</v>
      </c>
      <c r="AW646" s="18">
        <f t="shared" si="83"/>
        <v>0</v>
      </c>
      <c r="AX646" s="253">
        <f t="shared" si="84"/>
        <v>100</v>
      </c>
      <c r="AY646" s="258">
        <v>0</v>
      </c>
      <c r="AZ646" s="257">
        <v>0</v>
      </c>
    </row>
    <row r="647" spans="1:52" x14ac:dyDescent="0.25">
      <c r="A647" s="160">
        <v>2015</v>
      </c>
      <c r="B647" s="160">
        <v>4</v>
      </c>
      <c r="C647" s="161" t="s">
        <v>1611</v>
      </c>
      <c r="D647" s="162" t="s">
        <v>1659</v>
      </c>
      <c r="E647" s="163" t="s">
        <v>1660</v>
      </c>
      <c r="F647" s="164" t="s">
        <v>76</v>
      </c>
      <c r="G647" s="165" t="s">
        <v>264</v>
      </c>
      <c r="H647" s="166">
        <v>41817</v>
      </c>
      <c r="I647" s="167">
        <v>41969</v>
      </c>
      <c r="J647" s="167">
        <v>42030</v>
      </c>
      <c r="K647" s="167">
        <v>42121</v>
      </c>
      <c r="L647" s="169">
        <v>42172</v>
      </c>
      <c r="M647" s="170">
        <v>42207</v>
      </c>
      <c r="N647" s="170">
        <v>42224</v>
      </c>
      <c r="O647" s="170">
        <v>42255</v>
      </c>
      <c r="P647" s="170">
        <v>42460</v>
      </c>
      <c r="Q647" s="171" t="s">
        <v>54</v>
      </c>
      <c r="R647" s="171" t="s">
        <v>54</v>
      </c>
      <c r="S647" s="172" t="s">
        <v>56</v>
      </c>
      <c r="T647" s="171">
        <v>9</v>
      </c>
      <c r="U647" s="173" t="s">
        <v>55</v>
      </c>
      <c r="V647" s="174">
        <v>1</v>
      </c>
      <c r="W647" s="174">
        <v>1</v>
      </c>
      <c r="X647" s="161" t="s">
        <v>56</v>
      </c>
      <c r="Y647" s="161"/>
      <c r="Z647" s="179" t="s">
        <v>57</v>
      </c>
      <c r="AA647" s="179" t="s">
        <v>54</v>
      </c>
      <c r="AB647" s="173" t="s">
        <v>56</v>
      </c>
      <c r="AC647" s="173">
        <v>222</v>
      </c>
      <c r="AD647" s="177" t="s">
        <v>72</v>
      </c>
      <c r="AE647" s="177" t="s">
        <v>1865</v>
      </c>
      <c r="AF647" s="177" t="s">
        <v>668</v>
      </c>
      <c r="AG647" s="161" t="s">
        <v>54</v>
      </c>
      <c r="AH647" s="160"/>
      <c r="AI647" s="160"/>
      <c r="AJ647" s="178"/>
      <c r="AK647" s="178">
        <v>20</v>
      </c>
      <c r="AL647" s="178"/>
      <c r="AM647" s="179" t="s">
        <v>1287</v>
      </c>
      <c r="AN647" s="179"/>
      <c r="AO647" s="18">
        <f t="shared" si="80"/>
        <v>9</v>
      </c>
      <c r="AP647" s="251">
        <f t="shared" ca="1" si="81"/>
        <v>30</v>
      </c>
      <c r="AQ647" s="18" t="str">
        <f t="shared" ca="1" si="82"/>
        <v>Y</v>
      </c>
      <c r="AR647" s="18"/>
      <c r="AS647" s="18"/>
      <c r="AT647" s="252"/>
      <c r="AU647" s="18" t="s">
        <v>100</v>
      </c>
      <c r="AV647" s="252" t="s">
        <v>215</v>
      </c>
      <c r="AW647" s="18">
        <f t="shared" si="83"/>
        <v>0</v>
      </c>
      <c r="AX647" s="253">
        <f t="shared" si="84"/>
        <v>20</v>
      </c>
      <c r="AY647" s="258">
        <v>0</v>
      </c>
      <c r="AZ647" s="257">
        <v>0</v>
      </c>
    </row>
    <row r="648" spans="1:52" x14ac:dyDescent="0.25">
      <c r="A648" s="160">
        <v>2015</v>
      </c>
      <c r="B648" s="160">
        <v>4</v>
      </c>
      <c r="C648" s="161" t="s">
        <v>1611</v>
      </c>
      <c r="D648" s="162" t="s">
        <v>1661</v>
      </c>
      <c r="E648" s="163" t="s">
        <v>1662</v>
      </c>
      <c r="F648" s="164" t="s">
        <v>76</v>
      </c>
      <c r="G648" s="165" t="s">
        <v>77</v>
      </c>
      <c r="H648" s="166">
        <v>42032</v>
      </c>
      <c r="I648" s="167">
        <v>42104</v>
      </c>
      <c r="J648" s="168">
        <v>42132</v>
      </c>
      <c r="K648" s="168">
        <v>42137</v>
      </c>
      <c r="L648" s="169">
        <v>42173</v>
      </c>
      <c r="M648" s="170">
        <v>42173</v>
      </c>
      <c r="N648" s="170">
        <v>42174</v>
      </c>
      <c r="O648" s="170">
        <v>42179</v>
      </c>
      <c r="P648" s="170">
        <v>42551</v>
      </c>
      <c r="Q648" s="171" t="s">
        <v>54</v>
      </c>
      <c r="R648" s="171" t="s">
        <v>54</v>
      </c>
      <c r="S648" s="172" t="s">
        <v>56</v>
      </c>
      <c r="T648" s="171">
        <v>11</v>
      </c>
      <c r="U648" s="173" t="s">
        <v>55</v>
      </c>
      <c r="V648" s="174">
        <v>1</v>
      </c>
      <c r="W648" s="174">
        <v>1</v>
      </c>
      <c r="X648" s="161" t="s">
        <v>56</v>
      </c>
      <c r="Y648" s="161"/>
      <c r="Z648" s="179" t="s">
        <v>57</v>
      </c>
      <c r="AA648" s="179" t="s">
        <v>57</v>
      </c>
      <c r="AB648" s="173" t="s">
        <v>56</v>
      </c>
      <c r="AC648" s="161" t="s">
        <v>1517</v>
      </c>
      <c r="AD648" s="177" t="s">
        <v>149</v>
      </c>
      <c r="AE648" s="177" t="s">
        <v>1865</v>
      </c>
      <c r="AF648" s="177" t="s">
        <v>588</v>
      </c>
      <c r="AG648" s="161" t="s">
        <v>54</v>
      </c>
      <c r="AH648" s="160"/>
      <c r="AI648" s="160"/>
      <c r="AJ648" s="178"/>
      <c r="AK648" s="178">
        <v>500</v>
      </c>
      <c r="AL648" s="178"/>
      <c r="AM648" s="179" t="s">
        <v>1276</v>
      </c>
      <c r="AN648" s="179"/>
      <c r="AO648" s="18">
        <f t="shared" si="80"/>
        <v>12</v>
      </c>
      <c r="AP648" s="251">
        <f t="shared" ca="1" si="81"/>
        <v>27</v>
      </c>
      <c r="AQ648" s="18" t="str">
        <f t="shared" ca="1" si="82"/>
        <v>Y</v>
      </c>
      <c r="AR648" s="18"/>
      <c r="AS648" s="18"/>
      <c r="AT648" s="252"/>
      <c r="AU648" s="18" t="s">
        <v>100</v>
      </c>
      <c r="AV648" s="252" t="s">
        <v>215</v>
      </c>
      <c r="AW648" s="18">
        <f t="shared" si="83"/>
        <v>0</v>
      </c>
      <c r="AX648" s="253">
        <f t="shared" si="84"/>
        <v>500</v>
      </c>
      <c r="AY648" s="258">
        <v>0</v>
      </c>
      <c r="AZ648" s="257">
        <v>0</v>
      </c>
    </row>
    <row r="649" spans="1:52" x14ac:dyDescent="0.25">
      <c r="A649" s="160">
        <v>2015</v>
      </c>
      <c r="B649" s="160">
        <v>4</v>
      </c>
      <c r="C649" s="161" t="s">
        <v>1611</v>
      </c>
      <c r="D649" s="162" t="s">
        <v>1663</v>
      </c>
      <c r="E649" s="163" t="s">
        <v>1664</v>
      </c>
      <c r="F649" s="164" t="s">
        <v>52</v>
      </c>
      <c r="G649" s="165" t="s">
        <v>155</v>
      </c>
      <c r="H649" s="166">
        <v>41709</v>
      </c>
      <c r="I649" s="167">
        <v>41904</v>
      </c>
      <c r="J649" s="168">
        <v>42089</v>
      </c>
      <c r="K649" s="168">
        <v>42095</v>
      </c>
      <c r="L649" s="169">
        <v>42178</v>
      </c>
      <c r="M649" s="170">
        <v>42178</v>
      </c>
      <c r="N649" s="170">
        <v>42181</v>
      </c>
      <c r="O649" s="170">
        <v>42185</v>
      </c>
      <c r="P649" s="170">
        <v>42369</v>
      </c>
      <c r="Q649" s="171" t="s">
        <v>54</v>
      </c>
      <c r="R649" s="171" t="s">
        <v>54</v>
      </c>
      <c r="S649" s="172" t="s">
        <v>56</v>
      </c>
      <c r="T649" s="171">
        <v>7</v>
      </c>
      <c r="U649" s="173" t="s">
        <v>55</v>
      </c>
      <c r="V649" s="174">
        <v>1</v>
      </c>
      <c r="W649" s="174">
        <v>1</v>
      </c>
      <c r="X649" s="161" t="s">
        <v>56</v>
      </c>
      <c r="Y649" s="161"/>
      <c r="Z649" s="179" t="s">
        <v>57</v>
      </c>
      <c r="AA649" s="179" t="s">
        <v>57</v>
      </c>
      <c r="AB649" s="173" t="s">
        <v>56</v>
      </c>
      <c r="AC649" s="173">
        <v>307</v>
      </c>
      <c r="AD649" s="177" t="s">
        <v>72</v>
      </c>
      <c r="AE649" s="177" t="s">
        <v>1865</v>
      </c>
      <c r="AF649" s="177" t="s">
        <v>668</v>
      </c>
      <c r="AG649" s="161" t="s">
        <v>54</v>
      </c>
      <c r="AH649" s="160"/>
      <c r="AI649" s="160"/>
      <c r="AJ649" s="178"/>
      <c r="AK649" s="178">
        <v>100</v>
      </c>
      <c r="AL649" s="178"/>
      <c r="AM649" s="179" t="s">
        <v>1287</v>
      </c>
      <c r="AN649" s="179"/>
      <c r="AO649" s="18">
        <f t="shared" si="80"/>
        <v>6</v>
      </c>
      <c r="AP649" s="251">
        <f t="shared" ca="1" si="81"/>
        <v>33</v>
      </c>
      <c r="AQ649" s="18" t="str">
        <f t="shared" ca="1" si="82"/>
        <v>Y</v>
      </c>
      <c r="AR649" s="18"/>
      <c r="AS649" s="18"/>
      <c r="AT649" s="252"/>
      <c r="AU649" s="18" t="s">
        <v>100</v>
      </c>
      <c r="AV649" s="252" t="s">
        <v>215</v>
      </c>
      <c r="AW649" s="18">
        <f t="shared" si="83"/>
        <v>0</v>
      </c>
      <c r="AX649" s="253">
        <f t="shared" si="84"/>
        <v>100</v>
      </c>
      <c r="AY649" s="258">
        <v>0</v>
      </c>
      <c r="AZ649" s="257">
        <v>0</v>
      </c>
    </row>
    <row r="650" spans="1:52" x14ac:dyDescent="0.25">
      <c r="A650" s="160">
        <v>2015</v>
      </c>
      <c r="B650" s="160">
        <v>4</v>
      </c>
      <c r="C650" s="161" t="s">
        <v>1611</v>
      </c>
      <c r="D650" s="162" t="s">
        <v>1665</v>
      </c>
      <c r="E650" s="163" t="s">
        <v>1666</v>
      </c>
      <c r="F650" s="164" t="s">
        <v>52</v>
      </c>
      <c r="G650" s="165" t="s">
        <v>783</v>
      </c>
      <c r="H650" s="166">
        <v>41974</v>
      </c>
      <c r="I650" s="167">
        <v>42080</v>
      </c>
      <c r="J650" s="168">
        <v>42103</v>
      </c>
      <c r="K650" s="168">
        <v>42131</v>
      </c>
      <c r="L650" s="169">
        <v>42181</v>
      </c>
      <c r="M650" s="170">
        <v>42384</v>
      </c>
      <c r="N650" s="170">
        <v>42437</v>
      </c>
      <c r="O650" s="170">
        <v>42453</v>
      </c>
      <c r="P650" s="170">
        <v>42735</v>
      </c>
      <c r="Q650" s="171" t="s">
        <v>54</v>
      </c>
      <c r="R650" s="171" t="s">
        <v>54</v>
      </c>
      <c r="S650" s="172" t="s">
        <v>56</v>
      </c>
      <c r="T650" s="171">
        <v>6</v>
      </c>
      <c r="U650" s="173" t="s">
        <v>55</v>
      </c>
      <c r="V650" s="174">
        <v>1</v>
      </c>
      <c r="W650" s="174">
        <v>1</v>
      </c>
      <c r="X650" s="161" t="s">
        <v>56</v>
      </c>
      <c r="Y650" s="161" t="s">
        <v>213</v>
      </c>
      <c r="Z650" s="179" t="s">
        <v>57</v>
      </c>
      <c r="AA650" s="179" t="s">
        <v>57</v>
      </c>
      <c r="AB650" s="173" t="s">
        <v>56</v>
      </c>
      <c r="AC650" s="173">
        <v>208</v>
      </c>
      <c r="AD650" s="177" t="s">
        <v>149</v>
      </c>
      <c r="AE650" s="177" t="s">
        <v>1865</v>
      </c>
      <c r="AF650" s="177" t="s">
        <v>1622</v>
      </c>
      <c r="AG650" s="161" t="s">
        <v>54</v>
      </c>
      <c r="AH650" s="160"/>
      <c r="AI650" s="160"/>
      <c r="AJ650" s="178"/>
      <c r="AK650" s="178">
        <v>200</v>
      </c>
      <c r="AL650" s="178"/>
      <c r="AM650" s="179" t="s">
        <v>1246</v>
      </c>
      <c r="AN650" s="179"/>
      <c r="AO650" s="18">
        <f t="shared" si="80"/>
        <v>18</v>
      </c>
      <c r="AP650" s="251">
        <f t="shared" ca="1" si="81"/>
        <v>21</v>
      </c>
      <c r="AQ650" s="18" t="str">
        <f t="shared" ca="1" si="82"/>
        <v>Y</v>
      </c>
      <c r="AR650" s="18"/>
      <c r="AS650" s="18"/>
      <c r="AT650" s="252"/>
      <c r="AU650" s="18" t="s">
        <v>100</v>
      </c>
      <c r="AV650" s="252" t="s">
        <v>215</v>
      </c>
      <c r="AW650" s="18">
        <f t="shared" si="83"/>
        <v>0</v>
      </c>
      <c r="AX650" s="253">
        <f t="shared" si="84"/>
        <v>200</v>
      </c>
      <c r="AY650" s="258">
        <v>0</v>
      </c>
      <c r="AZ650" s="257">
        <v>0</v>
      </c>
    </row>
    <row r="651" spans="1:52" x14ac:dyDescent="0.25">
      <c r="A651" s="160">
        <v>2015</v>
      </c>
      <c r="B651" s="160">
        <v>4</v>
      </c>
      <c r="C651" s="161" t="s">
        <v>1611</v>
      </c>
      <c r="D651" s="162" t="s">
        <v>1667</v>
      </c>
      <c r="E651" s="163" t="s">
        <v>1668</v>
      </c>
      <c r="F651" s="164" t="s">
        <v>76</v>
      </c>
      <c r="G651" s="165" t="s">
        <v>1416</v>
      </c>
      <c r="H651" s="166">
        <v>41722</v>
      </c>
      <c r="I651" s="167">
        <v>42012</v>
      </c>
      <c r="J651" s="168">
        <v>42065</v>
      </c>
      <c r="K651" s="168">
        <v>42160</v>
      </c>
      <c r="L651" s="169">
        <v>42184</v>
      </c>
      <c r="M651" s="169">
        <v>42230</v>
      </c>
      <c r="N651" s="169">
        <v>42277</v>
      </c>
      <c r="O651" s="170">
        <v>42327</v>
      </c>
      <c r="P651" s="170">
        <v>42369</v>
      </c>
      <c r="Q651" s="171" t="s">
        <v>54</v>
      </c>
      <c r="R651" s="171" t="s">
        <v>54</v>
      </c>
      <c r="S651" s="172" t="s">
        <v>56</v>
      </c>
      <c r="T651" s="171">
        <v>14</v>
      </c>
      <c r="U651" s="173" t="s">
        <v>55</v>
      </c>
      <c r="V651" s="174">
        <v>1</v>
      </c>
      <c r="W651" s="174">
        <v>1</v>
      </c>
      <c r="X651" s="161" t="s">
        <v>56</v>
      </c>
      <c r="Y651" s="161"/>
      <c r="Z651" s="179" t="s">
        <v>57</v>
      </c>
      <c r="AA651" s="179" t="s">
        <v>57</v>
      </c>
      <c r="AB651" s="173" t="s">
        <v>56</v>
      </c>
      <c r="AC651" s="173">
        <v>309</v>
      </c>
      <c r="AD651" s="177" t="s">
        <v>72</v>
      </c>
      <c r="AE651" s="177" t="s">
        <v>1865</v>
      </c>
      <c r="AF651" s="177" t="s">
        <v>668</v>
      </c>
      <c r="AG651" s="161" t="s">
        <v>54</v>
      </c>
      <c r="AH651" s="160"/>
      <c r="AI651" s="160"/>
      <c r="AJ651" s="178"/>
      <c r="AK651" s="178">
        <v>100</v>
      </c>
      <c r="AL651" s="178"/>
      <c r="AM651" s="179" t="s">
        <v>1246</v>
      </c>
      <c r="AN651" s="179"/>
      <c r="AO651" s="18">
        <f t="shared" si="80"/>
        <v>6</v>
      </c>
      <c r="AP651" s="251">
        <f t="shared" ca="1" si="81"/>
        <v>33</v>
      </c>
      <c r="AQ651" s="18" t="str">
        <f t="shared" ca="1" si="82"/>
        <v>Y</v>
      </c>
      <c r="AR651" s="18"/>
      <c r="AS651" s="18"/>
      <c r="AT651" s="252"/>
      <c r="AU651" s="18" t="s">
        <v>100</v>
      </c>
      <c r="AV651" s="252" t="s">
        <v>215</v>
      </c>
      <c r="AW651" s="18">
        <f t="shared" si="83"/>
        <v>0</v>
      </c>
      <c r="AX651" s="253">
        <f t="shared" si="84"/>
        <v>100</v>
      </c>
      <c r="AY651" s="258">
        <v>0</v>
      </c>
      <c r="AZ651" s="257">
        <v>0</v>
      </c>
    </row>
    <row r="652" spans="1:52" x14ac:dyDescent="0.25">
      <c r="A652" s="160">
        <v>2015</v>
      </c>
      <c r="B652" s="160">
        <v>4</v>
      </c>
      <c r="C652" s="161" t="s">
        <v>1611</v>
      </c>
      <c r="D652" s="162" t="s">
        <v>1669</v>
      </c>
      <c r="E652" s="163" t="s">
        <v>1670</v>
      </c>
      <c r="F652" s="164" t="s">
        <v>52</v>
      </c>
      <c r="G652" s="165" t="s">
        <v>1671</v>
      </c>
      <c r="H652" s="166">
        <v>41988</v>
      </c>
      <c r="I652" s="166">
        <v>42097</v>
      </c>
      <c r="J652" s="168">
        <v>42102</v>
      </c>
      <c r="K652" s="168">
        <v>42142</v>
      </c>
      <c r="L652" s="182">
        <v>42185</v>
      </c>
      <c r="M652" s="169">
        <v>42194</v>
      </c>
      <c r="N652" s="169">
        <v>42212</v>
      </c>
      <c r="O652" s="169">
        <v>42277</v>
      </c>
      <c r="P652" s="169">
        <v>42735</v>
      </c>
      <c r="Q652" s="171" t="s">
        <v>54</v>
      </c>
      <c r="R652" s="171" t="s">
        <v>54</v>
      </c>
      <c r="S652" s="172" t="s">
        <v>56</v>
      </c>
      <c r="T652" s="171">
        <v>9</v>
      </c>
      <c r="U652" s="173" t="s">
        <v>66</v>
      </c>
      <c r="V652" s="174">
        <v>1</v>
      </c>
      <c r="W652" s="174">
        <v>1</v>
      </c>
      <c r="X652" s="161" t="s">
        <v>56</v>
      </c>
      <c r="Y652" s="161"/>
      <c r="Z652" s="179" t="s">
        <v>57</v>
      </c>
      <c r="AA652" s="179" t="s">
        <v>57</v>
      </c>
      <c r="AB652" s="173" t="s">
        <v>56</v>
      </c>
      <c r="AC652" s="173">
        <v>308</v>
      </c>
      <c r="AD652" s="177" t="s">
        <v>72</v>
      </c>
      <c r="AE652" s="177" t="s">
        <v>1865</v>
      </c>
      <c r="AF652" s="177" t="s">
        <v>1622</v>
      </c>
      <c r="AG652" s="161" t="s">
        <v>54</v>
      </c>
      <c r="AH652" s="160"/>
      <c r="AI652" s="160"/>
      <c r="AJ652" s="178">
        <v>450</v>
      </c>
      <c r="AK652" s="178"/>
      <c r="AL652" s="178"/>
      <c r="AM652" s="179" t="s">
        <v>1276</v>
      </c>
      <c r="AN652" s="179"/>
      <c r="AO652" s="18">
        <f t="shared" si="80"/>
        <v>18</v>
      </c>
      <c r="AP652" s="251">
        <f t="shared" ca="1" si="81"/>
        <v>21</v>
      </c>
      <c r="AQ652" s="18" t="str">
        <f t="shared" ca="1" si="82"/>
        <v>Y</v>
      </c>
      <c r="AR652" s="18"/>
      <c r="AS652" s="18"/>
      <c r="AT652" s="252"/>
      <c r="AU652" s="18" t="s">
        <v>100</v>
      </c>
      <c r="AV652" s="252" t="s">
        <v>215</v>
      </c>
      <c r="AW652" s="18">
        <f t="shared" si="83"/>
        <v>0</v>
      </c>
      <c r="AX652" s="253">
        <f t="shared" si="84"/>
        <v>450</v>
      </c>
      <c r="AY652" s="258">
        <v>0</v>
      </c>
      <c r="AZ652" s="257">
        <v>0</v>
      </c>
    </row>
    <row r="653" spans="1:52" x14ac:dyDescent="0.25">
      <c r="A653" s="160">
        <v>2015</v>
      </c>
      <c r="B653" s="160">
        <v>4</v>
      </c>
      <c r="C653" s="160" t="s">
        <v>1611</v>
      </c>
      <c r="D653" s="161" t="s">
        <v>1672</v>
      </c>
      <c r="E653" s="183" t="s">
        <v>1673</v>
      </c>
      <c r="F653" s="164" t="s">
        <v>52</v>
      </c>
      <c r="G653" s="165" t="s">
        <v>1671</v>
      </c>
      <c r="H653" s="167">
        <v>41988</v>
      </c>
      <c r="I653" s="167">
        <v>42097</v>
      </c>
      <c r="J653" s="168">
        <v>42102</v>
      </c>
      <c r="K653" s="168">
        <v>42142</v>
      </c>
      <c r="L653" s="169">
        <v>42185</v>
      </c>
      <c r="M653" s="181"/>
      <c r="N653" s="170"/>
      <c r="O653" s="170"/>
      <c r="P653" s="170">
        <v>42735</v>
      </c>
      <c r="Q653" s="184" t="s">
        <v>54</v>
      </c>
      <c r="R653" s="171" t="s">
        <v>100</v>
      </c>
      <c r="S653" s="172" t="s">
        <v>56</v>
      </c>
      <c r="T653" s="171">
        <v>9</v>
      </c>
      <c r="U653" s="160" t="s">
        <v>66</v>
      </c>
      <c r="V653" s="174"/>
      <c r="W653" s="174"/>
      <c r="X653" s="161" t="s">
        <v>56</v>
      </c>
      <c r="Y653" s="160"/>
      <c r="Z653" s="179" t="s">
        <v>57</v>
      </c>
      <c r="AA653" s="179" t="s">
        <v>57</v>
      </c>
      <c r="AB653" s="173" t="s">
        <v>56</v>
      </c>
      <c r="AC653" s="160">
        <v>308</v>
      </c>
      <c r="AD653" s="177" t="s">
        <v>100</v>
      </c>
      <c r="AE653" s="177" t="s">
        <v>1865</v>
      </c>
      <c r="AF653" s="177"/>
      <c r="AG653" s="161" t="s">
        <v>57</v>
      </c>
      <c r="AH653" s="160"/>
      <c r="AI653" s="160"/>
      <c r="AJ653" s="178"/>
      <c r="AK653" s="178"/>
      <c r="AL653" s="178">
        <v>200</v>
      </c>
      <c r="AM653" s="179" t="s">
        <v>1276</v>
      </c>
      <c r="AN653" s="179" t="s">
        <v>1062</v>
      </c>
      <c r="AO653" s="18">
        <f t="shared" si="80"/>
        <v>18</v>
      </c>
      <c r="AP653" s="251">
        <f t="shared" ca="1" si="81"/>
        <v>21</v>
      </c>
      <c r="AQ653" s="18" t="str">
        <f t="shared" ca="1" si="82"/>
        <v>Y</v>
      </c>
      <c r="AR653" s="18"/>
      <c r="AS653" s="18"/>
      <c r="AT653" s="252"/>
      <c r="AU653" s="18" t="s">
        <v>100</v>
      </c>
      <c r="AV653" s="252" t="s">
        <v>215</v>
      </c>
      <c r="AW653" s="18">
        <f t="shared" si="83"/>
        <v>0</v>
      </c>
      <c r="AX653" s="253">
        <f t="shared" si="84"/>
        <v>200</v>
      </c>
      <c r="AY653" s="258">
        <v>0</v>
      </c>
      <c r="AZ653" s="257">
        <v>0</v>
      </c>
    </row>
    <row r="654" spans="1:52" x14ac:dyDescent="0.25">
      <c r="A654" s="160">
        <v>2015</v>
      </c>
      <c r="B654" s="160">
        <v>4</v>
      </c>
      <c r="C654" s="161" t="s">
        <v>1611</v>
      </c>
      <c r="D654" s="161" t="s">
        <v>1674</v>
      </c>
      <c r="E654" s="163" t="s">
        <v>1675</v>
      </c>
      <c r="F654" s="164" t="s">
        <v>52</v>
      </c>
      <c r="G654" s="165" t="s">
        <v>147</v>
      </c>
      <c r="H654" s="166">
        <v>41361</v>
      </c>
      <c r="I654" s="166">
        <v>42123</v>
      </c>
      <c r="J654" s="168">
        <v>42144</v>
      </c>
      <c r="K654" s="168">
        <v>42153</v>
      </c>
      <c r="L654" s="169">
        <v>42185</v>
      </c>
      <c r="M654" s="169">
        <v>42221</v>
      </c>
      <c r="N654" s="169">
        <v>42229</v>
      </c>
      <c r="O654" s="169">
        <v>42241</v>
      </c>
      <c r="P654" s="170">
        <v>42704</v>
      </c>
      <c r="Q654" s="171" t="s">
        <v>54</v>
      </c>
      <c r="R654" s="171" t="s">
        <v>54</v>
      </c>
      <c r="S654" s="172" t="s">
        <v>56</v>
      </c>
      <c r="T654" s="171">
        <v>11</v>
      </c>
      <c r="U654" s="173" t="s">
        <v>55</v>
      </c>
      <c r="V654" s="174">
        <v>1</v>
      </c>
      <c r="W654" s="174">
        <v>1</v>
      </c>
      <c r="X654" s="161" t="s">
        <v>56</v>
      </c>
      <c r="Y654" s="161"/>
      <c r="Z654" s="179" t="s">
        <v>57</v>
      </c>
      <c r="AA654" s="179" t="s">
        <v>57</v>
      </c>
      <c r="AB654" s="173" t="s">
        <v>56</v>
      </c>
      <c r="AC654" s="173">
        <v>310</v>
      </c>
      <c r="AD654" s="177" t="s">
        <v>72</v>
      </c>
      <c r="AE654" s="177" t="s">
        <v>1865</v>
      </c>
      <c r="AF654" s="177" t="s">
        <v>1622</v>
      </c>
      <c r="AG654" s="161" t="s">
        <v>54</v>
      </c>
      <c r="AH654" s="160"/>
      <c r="AI654" s="160"/>
      <c r="AJ654" s="178"/>
      <c r="AK654" s="178">
        <v>150</v>
      </c>
      <c r="AL654" s="178"/>
      <c r="AM654" s="179" t="s">
        <v>1276</v>
      </c>
      <c r="AN654" s="179"/>
      <c r="AO654" s="18">
        <f t="shared" si="80"/>
        <v>17</v>
      </c>
      <c r="AP654" s="251">
        <f t="shared" ca="1" si="81"/>
        <v>22</v>
      </c>
      <c r="AQ654" s="18" t="str">
        <f t="shared" ca="1" si="82"/>
        <v>Y</v>
      </c>
      <c r="AR654" s="18"/>
      <c r="AS654" s="18"/>
      <c r="AT654" s="252"/>
      <c r="AU654" s="18" t="s">
        <v>100</v>
      </c>
      <c r="AV654" s="252" t="s">
        <v>215</v>
      </c>
      <c r="AW654" s="18">
        <f t="shared" si="83"/>
        <v>0</v>
      </c>
      <c r="AX654" s="253">
        <f t="shared" si="84"/>
        <v>150</v>
      </c>
      <c r="AY654" s="258">
        <v>0</v>
      </c>
      <c r="AZ654" s="257">
        <v>0</v>
      </c>
    </row>
    <row r="655" spans="1:52" x14ac:dyDescent="0.25">
      <c r="A655" s="160">
        <v>2015</v>
      </c>
      <c r="B655" s="160">
        <v>4</v>
      </c>
      <c r="C655" s="160" t="s">
        <v>1611</v>
      </c>
      <c r="D655" s="161" t="s">
        <v>1676</v>
      </c>
      <c r="E655" s="183" t="s">
        <v>1677</v>
      </c>
      <c r="F655" s="164" t="s">
        <v>52</v>
      </c>
      <c r="G655" s="165" t="s">
        <v>147</v>
      </c>
      <c r="H655" s="167">
        <v>41361</v>
      </c>
      <c r="I655" s="167">
        <v>42123</v>
      </c>
      <c r="J655" s="168">
        <v>42144</v>
      </c>
      <c r="K655" s="168">
        <v>42153</v>
      </c>
      <c r="L655" s="169">
        <v>42185</v>
      </c>
      <c r="M655" s="170">
        <v>42291</v>
      </c>
      <c r="N655" s="170">
        <v>42291</v>
      </c>
      <c r="O655" s="170"/>
      <c r="P655" s="170">
        <v>42704</v>
      </c>
      <c r="Q655" s="184" t="s">
        <v>54</v>
      </c>
      <c r="R655" s="171" t="s">
        <v>100</v>
      </c>
      <c r="S655" s="172" t="s">
        <v>56</v>
      </c>
      <c r="T655" s="171">
        <v>11</v>
      </c>
      <c r="U655" s="160" t="s">
        <v>55</v>
      </c>
      <c r="V655" s="174"/>
      <c r="W655" s="174"/>
      <c r="X655" s="161" t="s">
        <v>56</v>
      </c>
      <c r="Y655" s="160"/>
      <c r="Z655" s="179" t="s">
        <v>57</v>
      </c>
      <c r="AA655" s="179" t="s">
        <v>57</v>
      </c>
      <c r="AB655" s="173" t="s">
        <v>56</v>
      </c>
      <c r="AC655" s="160">
        <v>310</v>
      </c>
      <c r="AD655" s="177" t="s">
        <v>100</v>
      </c>
      <c r="AE655" s="177" t="s">
        <v>1865</v>
      </c>
      <c r="AF655" s="177"/>
      <c r="AG655" s="161" t="s">
        <v>57</v>
      </c>
      <c r="AH655" s="160"/>
      <c r="AI655" s="160"/>
      <c r="AJ655" s="178"/>
      <c r="AK655" s="178"/>
      <c r="AL655" s="178">
        <v>400</v>
      </c>
      <c r="AM655" s="179" t="s">
        <v>1276</v>
      </c>
      <c r="AN655" s="179" t="s">
        <v>1062</v>
      </c>
      <c r="AO655" s="18">
        <f t="shared" si="80"/>
        <v>17</v>
      </c>
      <c r="AP655" s="251">
        <f t="shared" ca="1" si="81"/>
        <v>22</v>
      </c>
      <c r="AQ655" s="18" t="str">
        <f t="shared" ca="1" si="82"/>
        <v>Y</v>
      </c>
      <c r="AR655" s="18"/>
      <c r="AS655" s="18"/>
      <c r="AT655" s="252"/>
      <c r="AU655" s="18" t="s">
        <v>100</v>
      </c>
      <c r="AV655" s="252" t="s">
        <v>215</v>
      </c>
      <c r="AW655" s="18">
        <f t="shared" si="83"/>
        <v>0</v>
      </c>
      <c r="AX655" s="253">
        <f t="shared" si="84"/>
        <v>400</v>
      </c>
      <c r="AY655" s="258">
        <v>0</v>
      </c>
      <c r="AZ655" s="257">
        <v>0</v>
      </c>
    </row>
    <row r="656" spans="1:52" x14ac:dyDescent="0.25">
      <c r="A656" s="160">
        <v>2016</v>
      </c>
      <c r="B656" s="160">
        <v>1</v>
      </c>
      <c r="C656" s="161" t="s">
        <v>1611</v>
      </c>
      <c r="D656" s="162" t="s">
        <v>1678</v>
      </c>
      <c r="E656" s="163" t="s">
        <v>1679</v>
      </c>
      <c r="F656" s="164" t="s">
        <v>135</v>
      </c>
      <c r="G656" s="165" t="s">
        <v>652</v>
      </c>
      <c r="H656" s="166">
        <v>42048</v>
      </c>
      <c r="I656" s="167">
        <v>42150</v>
      </c>
      <c r="J656" s="168">
        <v>42170</v>
      </c>
      <c r="K656" s="168">
        <v>42172</v>
      </c>
      <c r="L656" s="169">
        <v>42208</v>
      </c>
      <c r="M656" s="169">
        <v>42243</v>
      </c>
      <c r="N656" s="170">
        <v>42254</v>
      </c>
      <c r="O656" s="170">
        <v>42276</v>
      </c>
      <c r="P656" s="170">
        <v>42735</v>
      </c>
      <c r="Q656" s="171" t="s">
        <v>54</v>
      </c>
      <c r="R656" s="171" t="s">
        <v>54</v>
      </c>
      <c r="S656" s="172" t="s">
        <v>56</v>
      </c>
      <c r="T656" s="171">
        <v>9</v>
      </c>
      <c r="U656" s="173" t="s">
        <v>66</v>
      </c>
      <c r="V656" s="174">
        <v>1</v>
      </c>
      <c r="W656" s="174">
        <v>1</v>
      </c>
      <c r="X656" s="161" t="s">
        <v>56</v>
      </c>
      <c r="Y656" s="161"/>
      <c r="Z656" s="179" t="s">
        <v>57</v>
      </c>
      <c r="AA656" s="179" t="s">
        <v>57</v>
      </c>
      <c r="AB656" s="173" t="s">
        <v>56</v>
      </c>
      <c r="AC656" s="173">
        <v>209</v>
      </c>
      <c r="AD656" s="177" t="s">
        <v>149</v>
      </c>
      <c r="AE656" s="177" t="s">
        <v>1865</v>
      </c>
      <c r="AF656" s="177" t="s">
        <v>1622</v>
      </c>
      <c r="AG656" s="161" t="s">
        <v>54</v>
      </c>
      <c r="AH656" s="160"/>
      <c r="AI656" s="160"/>
      <c r="AJ656" s="178">
        <v>1000</v>
      </c>
      <c r="AK656" s="178"/>
      <c r="AL656" s="178"/>
      <c r="AM656" s="179" t="s">
        <v>1287</v>
      </c>
      <c r="AN656" s="179"/>
      <c r="AO656" s="18">
        <f t="shared" si="80"/>
        <v>17</v>
      </c>
      <c r="AP656" s="251">
        <f t="shared" ca="1" si="81"/>
        <v>21</v>
      </c>
      <c r="AQ656" s="18" t="str">
        <f t="shared" ca="1" si="82"/>
        <v>Y</v>
      </c>
      <c r="AR656" s="18"/>
      <c r="AS656" s="18"/>
      <c r="AT656" s="18"/>
      <c r="AU656" s="18" t="s">
        <v>100</v>
      </c>
      <c r="AV656" s="252" t="s">
        <v>215</v>
      </c>
      <c r="AW656" s="18">
        <f t="shared" si="83"/>
        <v>0</v>
      </c>
      <c r="AX656" s="253">
        <f t="shared" si="84"/>
        <v>1000</v>
      </c>
      <c r="AY656" s="258">
        <v>0</v>
      </c>
      <c r="AZ656" s="257">
        <v>0</v>
      </c>
    </row>
    <row r="657" spans="1:52" x14ac:dyDescent="0.25">
      <c r="A657" s="160">
        <v>2016</v>
      </c>
      <c r="B657" s="160">
        <v>1</v>
      </c>
      <c r="C657" s="161" t="s">
        <v>1611</v>
      </c>
      <c r="D657" s="162" t="s">
        <v>1680</v>
      </c>
      <c r="E657" s="163" t="s">
        <v>1681</v>
      </c>
      <c r="F657" s="164" t="s">
        <v>52</v>
      </c>
      <c r="G657" s="165" t="s">
        <v>248</v>
      </c>
      <c r="H657" s="166">
        <v>41836</v>
      </c>
      <c r="I657" s="167">
        <v>41943</v>
      </c>
      <c r="J657" s="168">
        <v>42166</v>
      </c>
      <c r="K657" s="168">
        <v>42208</v>
      </c>
      <c r="L657" s="169">
        <v>42208</v>
      </c>
      <c r="M657" s="169">
        <v>42223</v>
      </c>
      <c r="N657" s="170">
        <v>42244</v>
      </c>
      <c r="O657" s="170">
        <v>42265</v>
      </c>
      <c r="P657" s="170">
        <v>42582</v>
      </c>
      <c r="Q657" s="171" t="s">
        <v>54</v>
      </c>
      <c r="R657" s="171" t="s">
        <v>54</v>
      </c>
      <c r="S657" s="172" t="s">
        <v>56</v>
      </c>
      <c r="T657" s="171">
        <v>10</v>
      </c>
      <c r="U657" s="173" t="s">
        <v>55</v>
      </c>
      <c r="V657" s="174">
        <v>1</v>
      </c>
      <c r="W657" s="174">
        <v>1</v>
      </c>
      <c r="X657" s="161" t="s">
        <v>56</v>
      </c>
      <c r="Y657" s="161"/>
      <c r="Z657" s="179" t="s">
        <v>57</v>
      </c>
      <c r="AA657" s="179" t="s">
        <v>57</v>
      </c>
      <c r="AB657" s="173" t="s">
        <v>56</v>
      </c>
      <c r="AC657" s="161" t="s">
        <v>1341</v>
      </c>
      <c r="AD657" s="177" t="s">
        <v>149</v>
      </c>
      <c r="AE657" s="177" t="s">
        <v>1865</v>
      </c>
      <c r="AF657" s="177" t="s">
        <v>1622</v>
      </c>
      <c r="AG657" s="161" t="s">
        <v>54</v>
      </c>
      <c r="AH657" s="160"/>
      <c r="AI657" s="160"/>
      <c r="AJ657" s="178"/>
      <c r="AK657" s="178">
        <v>50</v>
      </c>
      <c r="AL657" s="178"/>
      <c r="AM657" s="179" t="s">
        <v>1287</v>
      </c>
      <c r="AN657" s="179"/>
      <c r="AO657" s="18">
        <f t="shared" si="80"/>
        <v>12</v>
      </c>
      <c r="AP657" s="251">
        <f t="shared" ca="1" si="81"/>
        <v>26</v>
      </c>
      <c r="AQ657" s="18" t="str">
        <f t="shared" ca="1" si="82"/>
        <v>Y</v>
      </c>
      <c r="AR657" s="18"/>
      <c r="AS657" s="18"/>
      <c r="AT657" s="18"/>
      <c r="AU657" s="18" t="s">
        <v>100</v>
      </c>
      <c r="AV657" s="252" t="s">
        <v>215</v>
      </c>
      <c r="AW657" s="18">
        <f t="shared" si="83"/>
        <v>0</v>
      </c>
      <c r="AX657" s="253">
        <f t="shared" si="84"/>
        <v>50</v>
      </c>
      <c r="AY657" s="258">
        <v>0</v>
      </c>
      <c r="AZ657" s="257">
        <v>0</v>
      </c>
    </row>
    <row r="658" spans="1:52" x14ac:dyDescent="0.25">
      <c r="A658" s="160">
        <v>2016</v>
      </c>
      <c r="B658" s="160">
        <v>1</v>
      </c>
      <c r="C658" s="160" t="s">
        <v>1611</v>
      </c>
      <c r="D658" s="162" t="s">
        <v>1682</v>
      </c>
      <c r="E658" s="183" t="s">
        <v>1683</v>
      </c>
      <c r="F658" s="164" t="s">
        <v>135</v>
      </c>
      <c r="G658" s="165" t="s">
        <v>136</v>
      </c>
      <c r="H658" s="167">
        <v>41852</v>
      </c>
      <c r="I658" s="167">
        <v>42102</v>
      </c>
      <c r="J658" s="168">
        <v>42109</v>
      </c>
      <c r="K658" s="168">
        <v>42209</v>
      </c>
      <c r="L658" s="169">
        <v>42241</v>
      </c>
      <c r="M658" s="170">
        <v>42243</v>
      </c>
      <c r="N658" s="170">
        <v>42243</v>
      </c>
      <c r="O658" s="170">
        <v>42244</v>
      </c>
      <c r="P658" s="170">
        <v>42551</v>
      </c>
      <c r="Q658" s="184" t="s">
        <v>54</v>
      </c>
      <c r="R658" s="171" t="s">
        <v>54</v>
      </c>
      <c r="S658" s="172" t="s">
        <v>56</v>
      </c>
      <c r="T658" s="171">
        <v>10</v>
      </c>
      <c r="U658" s="160" t="s">
        <v>66</v>
      </c>
      <c r="V658" s="174">
        <v>1</v>
      </c>
      <c r="W658" s="174">
        <v>1</v>
      </c>
      <c r="X658" s="160" t="s">
        <v>56</v>
      </c>
      <c r="Y658" s="160"/>
      <c r="Z658" s="176" t="s">
        <v>57</v>
      </c>
      <c r="AA658" s="176" t="s">
        <v>57</v>
      </c>
      <c r="AB658" s="173" t="s">
        <v>56</v>
      </c>
      <c r="AC658" s="161" t="s">
        <v>1527</v>
      </c>
      <c r="AD658" s="177" t="s">
        <v>149</v>
      </c>
      <c r="AE658" s="177" t="s">
        <v>1865</v>
      </c>
      <c r="AF658" s="177" t="s">
        <v>668</v>
      </c>
      <c r="AG658" s="160" t="s">
        <v>54</v>
      </c>
      <c r="AH658" s="160"/>
      <c r="AI658" s="160"/>
      <c r="AJ658" s="178">
        <v>500</v>
      </c>
      <c r="AK658" s="178"/>
      <c r="AL658" s="178"/>
      <c r="AM658" s="176" t="s">
        <v>1276</v>
      </c>
      <c r="AN658" s="176"/>
      <c r="AO658" s="18">
        <f t="shared" si="80"/>
        <v>10</v>
      </c>
      <c r="AP658" s="251">
        <f t="shared" ca="1" si="81"/>
        <v>27</v>
      </c>
      <c r="AQ658" s="18" t="str">
        <f t="shared" ca="1" si="82"/>
        <v>Y</v>
      </c>
      <c r="AR658" s="185"/>
      <c r="AS658" s="18"/>
      <c r="AT658" s="18"/>
      <c r="AU658" s="18" t="s">
        <v>100</v>
      </c>
      <c r="AV658" s="252" t="s">
        <v>215</v>
      </c>
      <c r="AW658" s="18">
        <f t="shared" si="83"/>
        <v>0</v>
      </c>
      <c r="AX658" s="253">
        <f t="shared" si="84"/>
        <v>500</v>
      </c>
      <c r="AY658" s="258">
        <v>0</v>
      </c>
      <c r="AZ658" s="257">
        <v>0</v>
      </c>
    </row>
    <row r="659" spans="1:52" x14ac:dyDescent="0.25">
      <c r="A659" s="160">
        <v>2016</v>
      </c>
      <c r="B659" s="160">
        <v>1</v>
      </c>
      <c r="C659" s="160" t="s">
        <v>1611</v>
      </c>
      <c r="D659" s="162" t="s">
        <v>1684</v>
      </c>
      <c r="E659" s="163" t="s">
        <v>1685</v>
      </c>
      <c r="F659" s="164" t="s">
        <v>52</v>
      </c>
      <c r="G659" s="165" t="s">
        <v>155</v>
      </c>
      <c r="H659" s="166">
        <v>41989</v>
      </c>
      <c r="I659" s="167">
        <v>42104</v>
      </c>
      <c r="J659" s="168">
        <v>42121</v>
      </c>
      <c r="K659" s="168">
        <v>42185</v>
      </c>
      <c r="L659" s="169">
        <v>42250</v>
      </c>
      <c r="M659" s="170">
        <v>42276</v>
      </c>
      <c r="N659" s="170">
        <v>42313</v>
      </c>
      <c r="O659" s="170">
        <v>42320</v>
      </c>
      <c r="P659" s="170">
        <v>42613</v>
      </c>
      <c r="Q659" s="171" t="s">
        <v>54</v>
      </c>
      <c r="R659" s="171" t="s">
        <v>54</v>
      </c>
      <c r="S659" s="172" t="s">
        <v>56</v>
      </c>
      <c r="T659" s="171">
        <v>9</v>
      </c>
      <c r="U659" s="173" t="s">
        <v>55</v>
      </c>
      <c r="V659" s="174">
        <v>1</v>
      </c>
      <c r="W659" s="174">
        <v>1</v>
      </c>
      <c r="X659" s="160" t="s">
        <v>56</v>
      </c>
      <c r="Y659" s="160"/>
      <c r="Z659" s="179" t="s">
        <v>57</v>
      </c>
      <c r="AA659" s="179" t="s">
        <v>57</v>
      </c>
      <c r="AB659" s="173" t="s">
        <v>56</v>
      </c>
      <c r="AC659" s="173">
        <v>126</v>
      </c>
      <c r="AD659" s="177" t="s">
        <v>72</v>
      </c>
      <c r="AE659" s="177" t="s">
        <v>1865</v>
      </c>
      <c r="AF659" s="177" t="s">
        <v>1622</v>
      </c>
      <c r="AG659" s="160" t="s">
        <v>54</v>
      </c>
      <c r="AH659" s="160"/>
      <c r="AI659" s="160"/>
      <c r="AJ659" s="178"/>
      <c r="AK659" s="178">
        <v>80</v>
      </c>
      <c r="AL659" s="178"/>
      <c r="AM659" s="179" t="s">
        <v>1287</v>
      </c>
      <c r="AN659" s="176"/>
      <c r="AO659" s="18">
        <f t="shared" si="80"/>
        <v>11</v>
      </c>
      <c r="AP659" s="251">
        <f t="shared" ca="1" si="81"/>
        <v>25</v>
      </c>
      <c r="AQ659" s="18" t="str">
        <f t="shared" ca="1" si="82"/>
        <v>Y</v>
      </c>
      <c r="AR659" s="185"/>
      <c r="AS659" s="18"/>
      <c r="AT659" s="18"/>
      <c r="AU659" s="18" t="s">
        <v>100</v>
      </c>
      <c r="AV659" s="252" t="s">
        <v>215</v>
      </c>
      <c r="AW659" s="18">
        <f t="shared" si="83"/>
        <v>0</v>
      </c>
      <c r="AX659" s="253">
        <f t="shared" si="84"/>
        <v>80</v>
      </c>
      <c r="AY659" s="258">
        <v>0</v>
      </c>
      <c r="AZ659" s="257">
        <v>0</v>
      </c>
    </row>
    <row r="660" spans="1:52" x14ac:dyDescent="0.25">
      <c r="A660" s="160">
        <v>2016</v>
      </c>
      <c r="B660" s="160">
        <v>1</v>
      </c>
      <c r="C660" s="160" t="s">
        <v>1611</v>
      </c>
      <c r="D660" s="162" t="s">
        <v>1686</v>
      </c>
      <c r="E660" s="163" t="s">
        <v>1687</v>
      </c>
      <c r="F660" s="164" t="s">
        <v>135</v>
      </c>
      <c r="G660" s="165" t="s">
        <v>136</v>
      </c>
      <c r="H660" s="166">
        <v>42121</v>
      </c>
      <c r="I660" s="167">
        <v>42235</v>
      </c>
      <c r="J660" s="168">
        <v>42236</v>
      </c>
      <c r="K660" s="168">
        <v>42237</v>
      </c>
      <c r="L660" s="169">
        <v>42262</v>
      </c>
      <c r="M660" s="170">
        <v>42263</v>
      </c>
      <c r="N660" s="170">
        <v>42263</v>
      </c>
      <c r="O660" s="170">
        <v>42264</v>
      </c>
      <c r="P660" s="170">
        <v>42551</v>
      </c>
      <c r="Q660" s="171" t="s">
        <v>54</v>
      </c>
      <c r="R660" s="171" t="s">
        <v>54</v>
      </c>
      <c r="S660" s="172" t="s">
        <v>56</v>
      </c>
      <c r="T660" s="171">
        <v>10</v>
      </c>
      <c r="U660" s="173" t="s">
        <v>66</v>
      </c>
      <c r="V660" s="174">
        <v>1</v>
      </c>
      <c r="W660" s="174">
        <v>1</v>
      </c>
      <c r="X660" s="160" t="s">
        <v>56</v>
      </c>
      <c r="Y660" s="160"/>
      <c r="Z660" s="179" t="s">
        <v>57</v>
      </c>
      <c r="AA660" s="179" t="s">
        <v>57</v>
      </c>
      <c r="AB660" s="173" t="s">
        <v>56</v>
      </c>
      <c r="AC660" s="161" t="s">
        <v>1564</v>
      </c>
      <c r="AD660" s="177" t="s">
        <v>149</v>
      </c>
      <c r="AE660" s="177" t="s">
        <v>1865</v>
      </c>
      <c r="AF660" s="177" t="s">
        <v>668</v>
      </c>
      <c r="AG660" s="161" t="s">
        <v>54</v>
      </c>
      <c r="AH660" s="160"/>
      <c r="AI660" s="160"/>
      <c r="AJ660" s="178">
        <v>500</v>
      </c>
      <c r="AK660" s="178"/>
      <c r="AL660" s="178"/>
      <c r="AM660" s="179" t="s">
        <v>1276</v>
      </c>
      <c r="AN660" s="176"/>
      <c r="AO660" s="18">
        <f t="shared" si="80"/>
        <v>9</v>
      </c>
      <c r="AP660" s="251">
        <f t="shared" ca="1" si="81"/>
        <v>27</v>
      </c>
      <c r="AQ660" s="18" t="str">
        <f t="shared" ca="1" si="82"/>
        <v>Y</v>
      </c>
      <c r="AR660" s="185"/>
      <c r="AS660" s="18"/>
      <c r="AT660" s="18"/>
      <c r="AU660" s="18" t="s">
        <v>100</v>
      </c>
      <c r="AV660" s="252" t="s">
        <v>215</v>
      </c>
      <c r="AW660" s="18">
        <f t="shared" si="83"/>
        <v>0</v>
      </c>
      <c r="AX660" s="253">
        <f t="shared" si="84"/>
        <v>500</v>
      </c>
      <c r="AY660" s="258">
        <v>0</v>
      </c>
      <c r="AZ660" s="257">
        <v>0</v>
      </c>
    </row>
    <row r="661" spans="1:52" x14ac:dyDescent="0.25">
      <c r="A661" s="160">
        <v>2016</v>
      </c>
      <c r="B661" s="160">
        <v>1</v>
      </c>
      <c r="C661" s="160" t="s">
        <v>1611</v>
      </c>
      <c r="D661" s="161" t="s">
        <v>1688</v>
      </c>
      <c r="E661" s="163" t="s">
        <v>1689</v>
      </c>
      <c r="F661" s="164" t="s">
        <v>69</v>
      </c>
      <c r="G661" s="165" t="s">
        <v>1456</v>
      </c>
      <c r="H661" s="166">
        <v>42206</v>
      </c>
      <c r="I661" s="166">
        <v>42206</v>
      </c>
      <c r="J661" s="168">
        <v>42213</v>
      </c>
      <c r="K661" s="168">
        <v>42230</v>
      </c>
      <c r="L661" s="169">
        <v>42262</v>
      </c>
      <c r="M661" s="170">
        <v>42285</v>
      </c>
      <c r="N661" s="170">
        <v>42335</v>
      </c>
      <c r="O661" s="170">
        <v>42423</v>
      </c>
      <c r="P661" s="170">
        <v>42735</v>
      </c>
      <c r="Q661" s="171" t="s">
        <v>54</v>
      </c>
      <c r="R661" s="171" t="s">
        <v>100</v>
      </c>
      <c r="S661" s="172" t="s">
        <v>56</v>
      </c>
      <c r="T661" s="171" t="s">
        <v>56</v>
      </c>
      <c r="U661" s="161" t="s">
        <v>170</v>
      </c>
      <c r="V661" s="174">
        <v>1</v>
      </c>
      <c r="W661" s="174">
        <v>1</v>
      </c>
      <c r="X661" s="160" t="s">
        <v>56</v>
      </c>
      <c r="Y661" s="160"/>
      <c r="Z661" s="179" t="s">
        <v>54</v>
      </c>
      <c r="AA661" s="179" t="s">
        <v>54</v>
      </c>
      <c r="AB661" s="173" t="s">
        <v>56</v>
      </c>
      <c r="AC661" s="161" t="s">
        <v>1457</v>
      </c>
      <c r="AD661" s="177" t="s">
        <v>59</v>
      </c>
      <c r="AE661" s="177" t="s">
        <v>10843</v>
      </c>
      <c r="AF661" s="177" t="s">
        <v>1622</v>
      </c>
      <c r="AG661" s="161" t="s">
        <v>54</v>
      </c>
      <c r="AH661" s="160"/>
      <c r="AI661" s="160"/>
      <c r="AJ661" s="178"/>
      <c r="AK661" s="178">
        <v>3</v>
      </c>
      <c r="AL661" s="178"/>
      <c r="AM661" s="179" t="s">
        <v>1246</v>
      </c>
      <c r="AN661" s="176"/>
      <c r="AO661" s="18">
        <f t="shared" si="80"/>
        <v>15</v>
      </c>
      <c r="AP661" s="251">
        <f t="shared" ca="1" si="81"/>
        <v>21</v>
      </c>
      <c r="AQ661" s="18" t="str">
        <f t="shared" ca="1" si="82"/>
        <v>Y</v>
      </c>
      <c r="AR661" s="185"/>
      <c r="AS661" s="18"/>
      <c r="AT661" s="18"/>
      <c r="AU661" s="18" t="s">
        <v>100</v>
      </c>
      <c r="AV661" s="252" t="s">
        <v>215</v>
      </c>
      <c r="AW661" s="18">
        <f t="shared" si="83"/>
        <v>0</v>
      </c>
      <c r="AX661" s="253">
        <f t="shared" si="84"/>
        <v>3</v>
      </c>
      <c r="AY661" s="258">
        <v>0</v>
      </c>
      <c r="AZ661" s="257">
        <v>0</v>
      </c>
    </row>
    <row r="662" spans="1:52" x14ac:dyDescent="0.25">
      <c r="A662" s="160">
        <v>2016</v>
      </c>
      <c r="B662" s="160">
        <v>1</v>
      </c>
      <c r="C662" s="160" t="s">
        <v>1611</v>
      </c>
      <c r="D662" s="162" t="s">
        <v>1690</v>
      </c>
      <c r="E662" s="163" t="s">
        <v>1691</v>
      </c>
      <c r="F662" s="164" t="s">
        <v>130</v>
      </c>
      <c r="G662" s="165" t="s">
        <v>841</v>
      </c>
      <c r="H662" s="166">
        <v>42082</v>
      </c>
      <c r="I662" s="167">
        <v>42180</v>
      </c>
      <c r="J662" s="168">
        <v>42191</v>
      </c>
      <c r="K662" s="180">
        <v>42208</v>
      </c>
      <c r="L662" s="169">
        <v>42265</v>
      </c>
      <c r="M662" s="170">
        <v>42265</v>
      </c>
      <c r="N662" s="170">
        <v>42312</v>
      </c>
      <c r="O662" s="170">
        <v>42318</v>
      </c>
      <c r="P662" s="170">
        <v>42643</v>
      </c>
      <c r="Q662" s="171" t="s">
        <v>54</v>
      </c>
      <c r="R662" s="171" t="s">
        <v>54</v>
      </c>
      <c r="S662" s="172" t="s">
        <v>56</v>
      </c>
      <c r="T662" s="171">
        <v>8</v>
      </c>
      <c r="U662" s="173" t="s">
        <v>66</v>
      </c>
      <c r="V662" s="174">
        <v>1</v>
      </c>
      <c r="W662" s="174">
        <v>1</v>
      </c>
      <c r="X662" s="160" t="s">
        <v>56</v>
      </c>
      <c r="Y662" s="160"/>
      <c r="Z662" s="179" t="s">
        <v>57</v>
      </c>
      <c r="AA662" s="179" t="s">
        <v>57</v>
      </c>
      <c r="AB662" s="173" t="s">
        <v>56</v>
      </c>
      <c r="AC662" s="173">
        <v>668</v>
      </c>
      <c r="AD662" s="177" t="s">
        <v>72</v>
      </c>
      <c r="AE662" s="177" t="s">
        <v>1865</v>
      </c>
      <c r="AF662" s="177" t="s">
        <v>1622</v>
      </c>
      <c r="AG662" s="161" t="s">
        <v>54</v>
      </c>
      <c r="AH662" s="160"/>
      <c r="AI662" s="160"/>
      <c r="AJ662" s="178">
        <v>250</v>
      </c>
      <c r="AK662" s="178"/>
      <c r="AL662" s="178"/>
      <c r="AM662" s="179" t="s">
        <v>1246</v>
      </c>
      <c r="AN662" s="176"/>
      <c r="AO662" s="18">
        <f t="shared" si="80"/>
        <v>12</v>
      </c>
      <c r="AP662" s="251">
        <f t="shared" ca="1" si="81"/>
        <v>24</v>
      </c>
      <c r="AQ662" s="18" t="str">
        <f t="shared" ca="1" si="82"/>
        <v>Y</v>
      </c>
      <c r="AR662" s="185"/>
      <c r="AS662" s="18"/>
      <c r="AT662" s="18"/>
      <c r="AU662" s="18" t="s">
        <v>100</v>
      </c>
      <c r="AV662" s="252" t="s">
        <v>215</v>
      </c>
      <c r="AW662" s="18">
        <f t="shared" si="83"/>
        <v>0</v>
      </c>
      <c r="AX662" s="253">
        <f t="shared" si="84"/>
        <v>250</v>
      </c>
      <c r="AY662" s="258">
        <v>0.375</v>
      </c>
      <c r="AZ662" s="257">
        <v>93.75</v>
      </c>
    </row>
    <row r="663" spans="1:52" x14ac:dyDescent="0.25">
      <c r="A663" s="160">
        <v>2016</v>
      </c>
      <c r="B663" s="160">
        <v>1</v>
      </c>
      <c r="C663" s="160" t="s">
        <v>1611</v>
      </c>
      <c r="D663" s="162" t="s">
        <v>1692</v>
      </c>
      <c r="E663" s="163" t="s">
        <v>1693</v>
      </c>
      <c r="F663" s="164" t="s">
        <v>52</v>
      </c>
      <c r="G663" s="165" t="s">
        <v>159</v>
      </c>
      <c r="H663" s="166">
        <v>42096</v>
      </c>
      <c r="I663" s="167">
        <v>42222</v>
      </c>
      <c r="J663" s="168">
        <v>42222</v>
      </c>
      <c r="K663" s="168">
        <v>42240</v>
      </c>
      <c r="L663" s="169">
        <v>42276</v>
      </c>
      <c r="M663" s="170">
        <v>42299</v>
      </c>
      <c r="N663" s="170">
        <v>42353</v>
      </c>
      <c r="O663" s="170">
        <v>42359</v>
      </c>
      <c r="P663" s="170">
        <v>42551</v>
      </c>
      <c r="Q663" s="171" t="s">
        <v>54</v>
      </c>
      <c r="R663" s="171" t="s">
        <v>54</v>
      </c>
      <c r="S663" s="172" t="s">
        <v>56</v>
      </c>
      <c r="T663" s="171">
        <v>10</v>
      </c>
      <c r="U663" s="173" t="s">
        <v>55</v>
      </c>
      <c r="V663" s="174">
        <v>1</v>
      </c>
      <c r="W663" s="174">
        <v>1</v>
      </c>
      <c r="X663" s="160" t="s">
        <v>56</v>
      </c>
      <c r="Y663" s="160"/>
      <c r="Z663" s="179" t="s">
        <v>57</v>
      </c>
      <c r="AA663" s="179" t="s">
        <v>57</v>
      </c>
      <c r="AB663" s="173" t="s">
        <v>56</v>
      </c>
      <c r="AC663" s="173">
        <v>210</v>
      </c>
      <c r="AD663" s="177" t="s">
        <v>106</v>
      </c>
      <c r="AE663" s="177" t="s">
        <v>1865</v>
      </c>
      <c r="AF663" s="177" t="s">
        <v>668</v>
      </c>
      <c r="AG663" s="177" t="s">
        <v>54</v>
      </c>
      <c r="AH663" s="160"/>
      <c r="AI663" s="160"/>
      <c r="AJ663" s="178"/>
      <c r="AK663" s="178">
        <v>25</v>
      </c>
      <c r="AL663" s="178"/>
      <c r="AM663" s="179" t="s">
        <v>1287</v>
      </c>
      <c r="AN663" s="176"/>
      <c r="AO663" s="18">
        <f t="shared" si="80"/>
        <v>9</v>
      </c>
      <c r="AP663" s="251">
        <f t="shared" ca="1" si="81"/>
        <v>27</v>
      </c>
      <c r="AQ663" s="18" t="str">
        <f t="shared" ca="1" si="82"/>
        <v>Y</v>
      </c>
      <c r="AR663" s="185"/>
      <c r="AS663" s="18"/>
      <c r="AT663" s="18"/>
      <c r="AU663" s="18" t="s">
        <v>100</v>
      </c>
      <c r="AV663" s="252" t="s">
        <v>215</v>
      </c>
      <c r="AW663" s="18">
        <f t="shared" si="83"/>
        <v>0</v>
      </c>
      <c r="AX663" s="253">
        <f t="shared" si="84"/>
        <v>25</v>
      </c>
      <c r="AY663" s="258">
        <v>0</v>
      </c>
      <c r="AZ663" s="257">
        <v>0</v>
      </c>
    </row>
    <row r="664" spans="1:52" x14ac:dyDescent="0.25">
      <c r="A664" s="160">
        <v>2016</v>
      </c>
      <c r="B664" s="160">
        <v>1</v>
      </c>
      <c r="C664" s="160" t="s">
        <v>1611</v>
      </c>
      <c r="D664" s="162" t="s">
        <v>1694</v>
      </c>
      <c r="E664" s="163" t="s">
        <v>1695</v>
      </c>
      <c r="F664" s="164" t="s">
        <v>52</v>
      </c>
      <c r="G664" s="165" t="s">
        <v>1596</v>
      </c>
      <c r="H664" s="166">
        <v>42157</v>
      </c>
      <c r="I664" s="167">
        <v>42198</v>
      </c>
      <c r="J664" s="168">
        <v>42207</v>
      </c>
      <c r="K664" s="168">
        <v>42212</v>
      </c>
      <c r="L664" s="169">
        <v>42276</v>
      </c>
      <c r="M664" s="170">
        <v>42297</v>
      </c>
      <c r="N664" s="170">
        <v>42327</v>
      </c>
      <c r="O664" s="170">
        <v>42348</v>
      </c>
      <c r="P664" s="170">
        <v>42551</v>
      </c>
      <c r="Q664" s="171" t="s">
        <v>54</v>
      </c>
      <c r="R664" s="171" t="s">
        <v>54</v>
      </c>
      <c r="S664" s="172" t="s">
        <v>56</v>
      </c>
      <c r="T664" s="171">
        <v>11</v>
      </c>
      <c r="U664" s="173" t="s">
        <v>55</v>
      </c>
      <c r="V664" s="174">
        <v>1</v>
      </c>
      <c r="W664" s="174">
        <v>1</v>
      </c>
      <c r="X664" s="173" t="s">
        <v>56</v>
      </c>
      <c r="Y664" s="160"/>
      <c r="Z664" s="179" t="s">
        <v>54</v>
      </c>
      <c r="AA664" s="179" t="s">
        <v>57</v>
      </c>
      <c r="AB664" s="161" t="s">
        <v>54</v>
      </c>
      <c r="AC664" s="161" t="s">
        <v>1434</v>
      </c>
      <c r="AD664" s="177" t="s">
        <v>149</v>
      </c>
      <c r="AE664" s="177" t="s">
        <v>1865</v>
      </c>
      <c r="AF664" s="177" t="s">
        <v>668</v>
      </c>
      <c r="AG664" s="161" t="s">
        <v>54</v>
      </c>
      <c r="AH664" s="160"/>
      <c r="AI664" s="160"/>
      <c r="AJ664" s="178"/>
      <c r="AK664" s="178">
        <v>100</v>
      </c>
      <c r="AL664" s="178"/>
      <c r="AM664" s="179" t="s">
        <v>1287</v>
      </c>
      <c r="AN664" s="176"/>
      <c r="AO664" s="18">
        <f t="shared" si="80"/>
        <v>9</v>
      </c>
      <c r="AP664" s="251">
        <f t="shared" ca="1" si="81"/>
        <v>27</v>
      </c>
      <c r="AQ664" s="18" t="str">
        <f t="shared" ca="1" si="82"/>
        <v>Y</v>
      </c>
      <c r="AR664" s="18"/>
      <c r="AS664" s="18"/>
      <c r="AT664" s="18"/>
      <c r="AU664" s="18" t="s">
        <v>100</v>
      </c>
      <c r="AV664" s="252" t="s">
        <v>215</v>
      </c>
      <c r="AW664" s="18">
        <f t="shared" si="83"/>
        <v>0</v>
      </c>
      <c r="AX664" s="253">
        <f t="shared" si="84"/>
        <v>100</v>
      </c>
      <c r="AY664" s="258">
        <v>0</v>
      </c>
      <c r="AZ664" s="257">
        <v>0</v>
      </c>
    </row>
    <row r="665" spans="1:52" x14ac:dyDescent="0.25">
      <c r="A665" s="160">
        <v>2016</v>
      </c>
      <c r="B665" s="160">
        <v>1</v>
      </c>
      <c r="C665" s="160" t="s">
        <v>1611</v>
      </c>
      <c r="D665" s="164" t="s">
        <v>1696</v>
      </c>
      <c r="E665" s="183" t="s">
        <v>1697</v>
      </c>
      <c r="F665" s="164" t="s">
        <v>64</v>
      </c>
      <c r="G665" s="165" t="s">
        <v>91</v>
      </c>
      <c r="H665" s="167">
        <v>42136</v>
      </c>
      <c r="I665" s="167">
        <v>42212</v>
      </c>
      <c r="J665" s="168">
        <v>42212</v>
      </c>
      <c r="K665" s="168">
        <v>42237</v>
      </c>
      <c r="L665" s="169">
        <v>42277</v>
      </c>
      <c r="M665" s="170">
        <v>42349</v>
      </c>
      <c r="N665" s="170">
        <v>42355</v>
      </c>
      <c r="O665" s="170">
        <v>42366</v>
      </c>
      <c r="P665" s="170">
        <v>42674</v>
      </c>
      <c r="Q665" s="184" t="s">
        <v>54</v>
      </c>
      <c r="R665" s="184" t="s">
        <v>54</v>
      </c>
      <c r="S665" s="172" t="s">
        <v>56</v>
      </c>
      <c r="T665" s="184">
        <v>6</v>
      </c>
      <c r="U665" s="160" t="s">
        <v>66</v>
      </c>
      <c r="V665" s="174">
        <v>1</v>
      </c>
      <c r="W665" s="174">
        <v>1</v>
      </c>
      <c r="X665" s="160" t="s">
        <v>56</v>
      </c>
      <c r="Y665" s="160"/>
      <c r="Z665" s="176" t="s">
        <v>57</v>
      </c>
      <c r="AA665" s="176" t="s">
        <v>57</v>
      </c>
      <c r="AB665" s="160" t="s">
        <v>56</v>
      </c>
      <c r="AC665" s="160">
        <v>602</v>
      </c>
      <c r="AD665" s="177" t="s">
        <v>72</v>
      </c>
      <c r="AE665" s="177" t="s">
        <v>1865</v>
      </c>
      <c r="AF665" s="177" t="s">
        <v>1622</v>
      </c>
      <c r="AG665" s="160" t="s">
        <v>54</v>
      </c>
      <c r="AH665" s="160"/>
      <c r="AI665" s="160"/>
      <c r="AJ665" s="178">
        <v>700</v>
      </c>
      <c r="AK665" s="178"/>
      <c r="AL665" s="178"/>
      <c r="AM665" s="176" t="s">
        <v>1287</v>
      </c>
      <c r="AN665" s="176"/>
      <c r="AO665" s="18">
        <f t="shared" si="80"/>
        <v>13</v>
      </c>
      <c r="AP665" s="251">
        <f t="shared" ca="1" si="81"/>
        <v>23</v>
      </c>
      <c r="AQ665" s="18" t="str">
        <f t="shared" ca="1" si="82"/>
        <v>Y</v>
      </c>
      <c r="AR665" s="185"/>
      <c r="AS665" s="18"/>
      <c r="AT665" s="18"/>
      <c r="AU665" s="18" t="s">
        <v>100</v>
      </c>
      <c r="AV665" s="252" t="s">
        <v>215</v>
      </c>
      <c r="AW665" s="18">
        <f t="shared" si="83"/>
        <v>0</v>
      </c>
      <c r="AX665" s="253">
        <f t="shared" si="84"/>
        <v>700</v>
      </c>
      <c r="AY665" s="258">
        <v>0.5</v>
      </c>
      <c r="AZ665" s="257">
        <v>350</v>
      </c>
    </row>
    <row r="666" spans="1:52" x14ac:dyDescent="0.25">
      <c r="A666" s="160">
        <v>2016</v>
      </c>
      <c r="B666" s="160">
        <v>2</v>
      </c>
      <c r="C666" s="160" t="s">
        <v>1611</v>
      </c>
      <c r="D666" s="162" t="s">
        <v>1698</v>
      </c>
      <c r="E666" s="163" t="s">
        <v>1699</v>
      </c>
      <c r="F666" s="164" t="s">
        <v>130</v>
      </c>
      <c r="G666" s="165" t="s">
        <v>686</v>
      </c>
      <c r="H666" s="166">
        <v>41864</v>
      </c>
      <c r="I666" s="167">
        <v>42198</v>
      </c>
      <c r="J666" s="168">
        <v>41960</v>
      </c>
      <c r="K666" s="168">
        <v>42228</v>
      </c>
      <c r="L666" s="169">
        <v>42278</v>
      </c>
      <c r="M666" s="170">
        <v>42279</v>
      </c>
      <c r="N666" s="170">
        <v>42361</v>
      </c>
      <c r="O666" s="170">
        <v>42368</v>
      </c>
      <c r="P666" s="170">
        <v>42735</v>
      </c>
      <c r="Q666" s="171" t="s">
        <v>54</v>
      </c>
      <c r="R666" s="171" t="s">
        <v>54</v>
      </c>
      <c r="S666" s="172" t="s">
        <v>56</v>
      </c>
      <c r="T666" s="171">
        <v>7</v>
      </c>
      <c r="U666" s="173" t="s">
        <v>66</v>
      </c>
      <c r="V666" s="174">
        <v>1</v>
      </c>
      <c r="W666" s="174">
        <v>1</v>
      </c>
      <c r="X666" s="173" t="s">
        <v>56</v>
      </c>
      <c r="Y666" s="160"/>
      <c r="Z666" s="179" t="s">
        <v>57</v>
      </c>
      <c r="AA666" s="179" t="s">
        <v>57</v>
      </c>
      <c r="AB666" s="173" t="s">
        <v>56</v>
      </c>
      <c r="AC666" s="173">
        <v>167</v>
      </c>
      <c r="AD666" s="177" t="s">
        <v>149</v>
      </c>
      <c r="AE666" s="177" t="s">
        <v>1865</v>
      </c>
      <c r="AF666" s="177" t="s">
        <v>1622</v>
      </c>
      <c r="AG666" s="177" t="s">
        <v>54</v>
      </c>
      <c r="AH666" s="160"/>
      <c r="AI666" s="160"/>
      <c r="AJ666" s="178">
        <v>500</v>
      </c>
      <c r="AK666" s="178"/>
      <c r="AL666" s="178"/>
      <c r="AM666" s="179" t="s">
        <v>1276</v>
      </c>
      <c r="AN666" s="176"/>
      <c r="AO666" s="18">
        <f t="shared" si="80"/>
        <v>14</v>
      </c>
      <c r="AP666" s="251">
        <f t="shared" ca="1" si="81"/>
        <v>21</v>
      </c>
      <c r="AQ666" s="18" t="str">
        <f t="shared" ca="1" si="82"/>
        <v>Y</v>
      </c>
      <c r="AR666" s="185"/>
      <c r="AS666" s="18"/>
      <c r="AT666" s="18"/>
      <c r="AU666" s="18" t="s">
        <v>100</v>
      </c>
      <c r="AV666" s="252" t="s">
        <v>215</v>
      </c>
      <c r="AW666" s="18">
        <f t="shared" si="83"/>
        <v>0</v>
      </c>
      <c r="AX666" s="253">
        <f t="shared" si="84"/>
        <v>500</v>
      </c>
      <c r="AY666" s="258">
        <v>0</v>
      </c>
      <c r="AZ666" s="257">
        <v>0</v>
      </c>
    </row>
    <row r="667" spans="1:52" x14ac:dyDescent="0.25">
      <c r="A667" s="160">
        <v>2016</v>
      </c>
      <c r="B667" s="160">
        <v>2</v>
      </c>
      <c r="C667" s="160" t="s">
        <v>1611</v>
      </c>
      <c r="D667" s="162" t="s">
        <v>1700</v>
      </c>
      <c r="E667" s="163" t="s">
        <v>1701</v>
      </c>
      <c r="F667" s="164" t="s">
        <v>130</v>
      </c>
      <c r="G667" s="165" t="s">
        <v>131</v>
      </c>
      <c r="H667" s="166">
        <v>42061</v>
      </c>
      <c r="I667" s="167">
        <v>42194</v>
      </c>
      <c r="J667" s="168">
        <v>42213</v>
      </c>
      <c r="K667" s="168">
        <v>42251</v>
      </c>
      <c r="L667" s="169">
        <v>42299</v>
      </c>
      <c r="M667" s="170">
        <v>42340</v>
      </c>
      <c r="N667" s="170">
        <v>42359</v>
      </c>
      <c r="O667" s="170">
        <v>42362</v>
      </c>
      <c r="P667" s="170">
        <v>42735</v>
      </c>
      <c r="Q667" s="171" t="s">
        <v>54</v>
      </c>
      <c r="R667" s="171" t="s">
        <v>54</v>
      </c>
      <c r="S667" s="172" t="s">
        <v>56</v>
      </c>
      <c r="T667" s="171">
        <v>10</v>
      </c>
      <c r="U667" s="173" t="s">
        <v>66</v>
      </c>
      <c r="V667" s="174">
        <v>1</v>
      </c>
      <c r="W667" s="174">
        <v>1</v>
      </c>
      <c r="X667" s="173" t="s">
        <v>56</v>
      </c>
      <c r="Y667" s="160"/>
      <c r="Z667" s="179" t="s">
        <v>57</v>
      </c>
      <c r="AA667" s="179" t="s">
        <v>57</v>
      </c>
      <c r="AB667" s="173" t="s">
        <v>56</v>
      </c>
      <c r="AC667" s="173">
        <v>186</v>
      </c>
      <c r="AD667" s="177" t="s">
        <v>149</v>
      </c>
      <c r="AE667" s="177" t="s">
        <v>1865</v>
      </c>
      <c r="AF667" s="177" t="s">
        <v>1622</v>
      </c>
      <c r="AG667" s="177" t="s">
        <v>54</v>
      </c>
      <c r="AH667" s="160"/>
      <c r="AI667" s="160"/>
      <c r="AJ667" s="178">
        <v>200</v>
      </c>
      <c r="AK667" s="178"/>
      <c r="AL667" s="178"/>
      <c r="AM667" s="179" t="s">
        <v>1246</v>
      </c>
      <c r="AN667" s="176"/>
      <c r="AO667" s="18">
        <f t="shared" si="80"/>
        <v>14</v>
      </c>
      <c r="AP667" s="251">
        <f t="shared" ca="1" si="81"/>
        <v>21</v>
      </c>
      <c r="AQ667" s="18" t="str">
        <f t="shared" ca="1" si="82"/>
        <v>Y</v>
      </c>
      <c r="AR667" s="18"/>
      <c r="AS667" s="18"/>
      <c r="AT667" s="18"/>
      <c r="AU667" s="18" t="s">
        <v>100</v>
      </c>
      <c r="AV667" s="252" t="s">
        <v>215</v>
      </c>
      <c r="AW667" s="18">
        <f t="shared" si="83"/>
        <v>0</v>
      </c>
      <c r="AX667" s="253">
        <f t="shared" si="84"/>
        <v>200</v>
      </c>
      <c r="AY667" s="258">
        <v>0</v>
      </c>
      <c r="AZ667" s="257">
        <v>0</v>
      </c>
    </row>
    <row r="668" spans="1:52" x14ac:dyDescent="0.25">
      <c r="A668" s="160">
        <v>2016</v>
      </c>
      <c r="B668" s="160">
        <v>2</v>
      </c>
      <c r="C668" s="160" t="s">
        <v>1611</v>
      </c>
      <c r="D668" s="162" t="s">
        <v>1702</v>
      </c>
      <c r="E668" s="163" t="s">
        <v>1703</v>
      </c>
      <c r="F668" s="164" t="s">
        <v>52</v>
      </c>
      <c r="G668" s="165" t="s">
        <v>819</v>
      </c>
      <c r="H668" s="166">
        <v>42082</v>
      </c>
      <c r="I668" s="167">
        <v>42209</v>
      </c>
      <c r="J668" s="168">
        <v>42242</v>
      </c>
      <c r="K668" s="168">
        <v>42256</v>
      </c>
      <c r="L668" s="169">
        <v>42300</v>
      </c>
      <c r="M668" s="170">
        <v>42342</v>
      </c>
      <c r="N668" s="170">
        <v>42398</v>
      </c>
      <c r="O668" s="170">
        <v>42473</v>
      </c>
      <c r="P668" s="170">
        <v>42735</v>
      </c>
      <c r="Q668" s="171" t="s">
        <v>54</v>
      </c>
      <c r="R668" s="171" t="s">
        <v>54</v>
      </c>
      <c r="S668" s="172" t="s">
        <v>56</v>
      </c>
      <c r="T668" s="171">
        <v>8</v>
      </c>
      <c r="U668" s="173" t="s">
        <v>66</v>
      </c>
      <c r="V668" s="174">
        <v>1</v>
      </c>
      <c r="W668" s="174">
        <v>1</v>
      </c>
      <c r="X668" s="173" t="s">
        <v>56</v>
      </c>
      <c r="Y668" s="160"/>
      <c r="Z668" s="179" t="s">
        <v>57</v>
      </c>
      <c r="AA668" s="179" t="s">
        <v>54</v>
      </c>
      <c r="AB668" s="173" t="s">
        <v>56</v>
      </c>
      <c r="AC668" s="173"/>
      <c r="AD668" s="177" t="s">
        <v>57</v>
      </c>
      <c r="AE668" s="177" t="s">
        <v>1865</v>
      </c>
      <c r="AF668" s="177" t="s">
        <v>1622</v>
      </c>
      <c r="AG668" s="177" t="s">
        <v>54</v>
      </c>
      <c r="AH668" s="160" t="s">
        <v>60</v>
      </c>
      <c r="AI668" s="160" t="s">
        <v>60</v>
      </c>
      <c r="AJ668" s="178">
        <v>5</v>
      </c>
      <c r="AK668" s="178"/>
      <c r="AL668" s="178"/>
      <c r="AM668" s="179" t="s">
        <v>1279</v>
      </c>
      <c r="AN668" s="176"/>
      <c r="AO668" s="18">
        <f t="shared" si="80"/>
        <v>14</v>
      </c>
      <c r="AP668" s="251">
        <f t="shared" ca="1" si="81"/>
        <v>21</v>
      </c>
      <c r="AQ668" s="18" t="str">
        <f t="shared" ca="1" si="82"/>
        <v>Y</v>
      </c>
      <c r="AR668" s="185"/>
      <c r="AS668" s="18"/>
      <c r="AT668" s="328" t="s">
        <v>1622</v>
      </c>
      <c r="AU668" s="18" t="s">
        <v>54</v>
      </c>
      <c r="AV668" s="252" t="s">
        <v>61</v>
      </c>
      <c r="AW668" s="18">
        <f t="shared" si="83"/>
        <v>0</v>
      </c>
      <c r="AX668" s="253">
        <f t="shared" si="84"/>
        <v>5</v>
      </c>
      <c r="AY668" s="258">
        <v>0</v>
      </c>
      <c r="AZ668" s="257">
        <v>0</v>
      </c>
    </row>
    <row r="669" spans="1:52" x14ac:dyDescent="0.25">
      <c r="A669" s="160">
        <v>2016</v>
      </c>
      <c r="B669" s="160">
        <v>2</v>
      </c>
      <c r="C669" s="160" t="s">
        <v>1611</v>
      </c>
      <c r="D669" s="162" t="s">
        <v>1704</v>
      </c>
      <c r="E669" s="163" t="s">
        <v>1705</v>
      </c>
      <c r="F669" s="164" t="s">
        <v>64</v>
      </c>
      <c r="G669" s="165" t="s">
        <v>943</v>
      </c>
      <c r="H669" s="166">
        <v>41977</v>
      </c>
      <c r="I669" s="167">
        <v>42243</v>
      </c>
      <c r="J669" s="168">
        <v>42264</v>
      </c>
      <c r="K669" s="168">
        <v>42265</v>
      </c>
      <c r="L669" s="169">
        <v>42305</v>
      </c>
      <c r="M669" s="170">
        <v>42307</v>
      </c>
      <c r="N669" s="170">
        <v>42327</v>
      </c>
      <c r="O669" s="170">
        <v>42347</v>
      </c>
      <c r="P669" s="170">
        <v>42704</v>
      </c>
      <c r="Q669" s="171" t="s">
        <v>54</v>
      </c>
      <c r="R669" s="171" t="s">
        <v>54</v>
      </c>
      <c r="S669" s="172" t="s">
        <v>56</v>
      </c>
      <c r="T669" s="171">
        <v>7</v>
      </c>
      <c r="U669" s="161" t="s">
        <v>78</v>
      </c>
      <c r="V669" s="174">
        <v>1</v>
      </c>
      <c r="W669" s="174">
        <v>1</v>
      </c>
      <c r="X669" s="173" t="s">
        <v>56</v>
      </c>
      <c r="Y669" s="160"/>
      <c r="Z669" s="179" t="s">
        <v>57</v>
      </c>
      <c r="AA669" s="179" t="s">
        <v>54</v>
      </c>
      <c r="AB669" s="173" t="s">
        <v>56</v>
      </c>
      <c r="AC669" s="173"/>
      <c r="AD669" s="177" t="s">
        <v>57</v>
      </c>
      <c r="AE669" s="177" t="s">
        <v>1865</v>
      </c>
      <c r="AF669" s="177" t="s">
        <v>1622</v>
      </c>
      <c r="AG669" s="177" t="s">
        <v>54</v>
      </c>
      <c r="AH669" s="160"/>
      <c r="AI669" s="160"/>
      <c r="AJ669" s="178">
        <v>5</v>
      </c>
      <c r="AK669" s="178">
        <v>10</v>
      </c>
      <c r="AL669" s="178"/>
      <c r="AM669" s="179" t="s">
        <v>1246</v>
      </c>
      <c r="AN669" s="176"/>
      <c r="AO669" s="18">
        <f t="shared" si="80"/>
        <v>13</v>
      </c>
      <c r="AP669" s="251">
        <f t="shared" ca="1" si="81"/>
        <v>22</v>
      </c>
      <c r="AQ669" s="18" t="str">
        <f t="shared" ca="1" si="82"/>
        <v>Y</v>
      </c>
      <c r="AR669" s="185"/>
      <c r="AS669" s="18"/>
      <c r="AT669" s="18"/>
      <c r="AU669" s="18" t="s">
        <v>100</v>
      </c>
      <c r="AV669" s="252" t="s">
        <v>215</v>
      </c>
      <c r="AW669" s="18">
        <f t="shared" si="83"/>
        <v>0</v>
      </c>
      <c r="AX669" s="253">
        <f t="shared" si="84"/>
        <v>15</v>
      </c>
      <c r="AY669" s="258">
        <v>0</v>
      </c>
      <c r="AZ669" s="257">
        <v>0</v>
      </c>
    </row>
    <row r="670" spans="1:52" x14ac:dyDescent="0.25">
      <c r="A670" s="160">
        <v>2016</v>
      </c>
      <c r="B670" s="160">
        <v>2</v>
      </c>
      <c r="C670" s="160" t="s">
        <v>1611</v>
      </c>
      <c r="D670" s="162" t="s">
        <v>1706</v>
      </c>
      <c r="E670" s="163" t="s">
        <v>1707</v>
      </c>
      <c r="F670" s="164" t="s">
        <v>135</v>
      </c>
      <c r="G670" s="165" t="s">
        <v>924</v>
      </c>
      <c r="H670" s="166">
        <v>42089</v>
      </c>
      <c r="I670" s="167">
        <v>42269</v>
      </c>
      <c r="J670" s="168">
        <v>42279</v>
      </c>
      <c r="K670" s="168">
        <v>42285</v>
      </c>
      <c r="L670" s="169">
        <v>42311</v>
      </c>
      <c r="M670" s="170">
        <v>42417</v>
      </c>
      <c r="N670" s="170">
        <v>42541</v>
      </c>
      <c r="O670" s="170">
        <v>42545</v>
      </c>
      <c r="P670" s="170">
        <v>42735</v>
      </c>
      <c r="Q670" s="171" t="s">
        <v>54</v>
      </c>
      <c r="R670" s="171" t="s">
        <v>54</v>
      </c>
      <c r="S670" s="172" t="s">
        <v>56</v>
      </c>
      <c r="T670" s="171">
        <v>9</v>
      </c>
      <c r="U670" s="173" t="s">
        <v>66</v>
      </c>
      <c r="V670" s="174">
        <v>1</v>
      </c>
      <c r="W670" s="174">
        <v>1</v>
      </c>
      <c r="X670" s="173" t="s">
        <v>56</v>
      </c>
      <c r="Y670" s="160"/>
      <c r="Z670" s="179" t="s">
        <v>57</v>
      </c>
      <c r="AA670" s="179" t="s">
        <v>57</v>
      </c>
      <c r="AB670" s="173" t="s">
        <v>56</v>
      </c>
      <c r="AC670" s="173">
        <v>717</v>
      </c>
      <c r="AD670" s="177" t="s">
        <v>72</v>
      </c>
      <c r="AE670" s="177" t="s">
        <v>1865</v>
      </c>
      <c r="AF670" s="177" t="s">
        <v>1622</v>
      </c>
      <c r="AG670" s="177" t="s">
        <v>54</v>
      </c>
      <c r="AH670" s="160" t="s">
        <v>80</v>
      </c>
      <c r="AI670" s="160" t="s">
        <v>80</v>
      </c>
      <c r="AJ670" s="178">
        <v>1000</v>
      </c>
      <c r="AK670" s="178"/>
      <c r="AL670" s="178"/>
      <c r="AM670" s="179" t="s">
        <v>1287</v>
      </c>
      <c r="AN670" s="176"/>
      <c r="AO670" s="18">
        <f t="shared" ref="AO670:AO701" si="85">(YEAR(P670)-YEAR(L670))*12+MONTH(P670)-MONTH(L670)</f>
        <v>13</v>
      </c>
      <c r="AP670" s="251">
        <f t="shared" ca="1" si="81"/>
        <v>21</v>
      </c>
      <c r="AQ670" s="18" t="str">
        <f t="shared" ca="1" si="82"/>
        <v>Y</v>
      </c>
      <c r="AR670" s="185"/>
      <c r="AS670" s="18"/>
      <c r="AT670" s="328" t="s">
        <v>1622</v>
      </c>
      <c r="AU670" s="18" t="s">
        <v>54</v>
      </c>
      <c r="AV670" s="252" t="s">
        <v>73</v>
      </c>
      <c r="AW670" s="18" t="str">
        <f t="shared" si="83"/>
        <v>MS+</v>
      </c>
      <c r="AX670" s="253">
        <f t="shared" si="84"/>
        <v>1000</v>
      </c>
      <c r="AY670" s="258">
        <v>0</v>
      </c>
      <c r="AZ670" s="257">
        <v>0</v>
      </c>
    </row>
    <row r="671" spans="1:52" x14ac:dyDescent="0.25">
      <c r="A671" s="160">
        <v>2016</v>
      </c>
      <c r="B671" s="160">
        <v>2</v>
      </c>
      <c r="C671" s="160" t="s">
        <v>1611</v>
      </c>
      <c r="D671" s="162" t="s">
        <v>1708</v>
      </c>
      <c r="E671" s="163" t="s">
        <v>1709</v>
      </c>
      <c r="F671" s="164" t="s">
        <v>64</v>
      </c>
      <c r="G671" s="165" t="s">
        <v>830</v>
      </c>
      <c r="H671" s="166">
        <v>42227</v>
      </c>
      <c r="I671" s="167">
        <v>42250</v>
      </c>
      <c r="J671" s="168">
        <v>42262</v>
      </c>
      <c r="K671" s="168">
        <v>42269</v>
      </c>
      <c r="L671" s="169">
        <v>42312</v>
      </c>
      <c r="M671" s="169">
        <v>42319</v>
      </c>
      <c r="N671" s="169">
        <v>42366</v>
      </c>
      <c r="O671" s="170">
        <v>42367</v>
      </c>
      <c r="P671" s="170">
        <v>42916</v>
      </c>
      <c r="Q671" s="171" t="s">
        <v>54</v>
      </c>
      <c r="R671" s="171" t="s">
        <v>54</v>
      </c>
      <c r="S671" s="172" t="s">
        <v>56</v>
      </c>
      <c r="T671" s="171">
        <v>8</v>
      </c>
      <c r="U671" s="173" t="s">
        <v>66</v>
      </c>
      <c r="V671" s="174">
        <v>1</v>
      </c>
      <c r="W671" s="174">
        <v>1</v>
      </c>
      <c r="X671" s="173" t="s">
        <v>56</v>
      </c>
      <c r="Y671" s="160"/>
      <c r="Z671" s="179" t="s">
        <v>57</v>
      </c>
      <c r="AA671" s="179" t="s">
        <v>57</v>
      </c>
      <c r="AB671" s="173" t="s">
        <v>56</v>
      </c>
      <c r="AC671" s="173"/>
      <c r="AD671" s="177" t="s">
        <v>57</v>
      </c>
      <c r="AE671" s="177" t="s">
        <v>1865</v>
      </c>
      <c r="AF671" s="177" t="s">
        <v>1622</v>
      </c>
      <c r="AG671" s="177" t="s">
        <v>54</v>
      </c>
      <c r="AH671" s="160"/>
      <c r="AI671" s="160"/>
      <c r="AJ671" s="178">
        <v>60</v>
      </c>
      <c r="AK671" s="178"/>
      <c r="AL671" s="178"/>
      <c r="AM671" s="179" t="s">
        <v>1287</v>
      </c>
      <c r="AN671" s="176"/>
      <c r="AO671" s="18">
        <f t="shared" si="85"/>
        <v>19</v>
      </c>
      <c r="AP671" s="251">
        <f t="shared" ca="1" si="81"/>
        <v>15</v>
      </c>
      <c r="AQ671" s="18" t="str">
        <f t="shared" ca="1" si="82"/>
        <v>Y</v>
      </c>
      <c r="AR671" s="18"/>
      <c r="AS671" s="18"/>
      <c r="AT671" s="18"/>
      <c r="AU671" s="18" t="s">
        <v>100</v>
      </c>
      <c r="AV671" s="252" t="s">
        <v>215</v>
      </c>
      <c r="AW671" s="18">
        <f t="shared" si="83"/>
        <v>0</v>
      </c>
      <c r="AX671" s="253">
        <f t="shared" si="84"/>
        <v>60</v>
      </c>
      <c r="AY671" s="258">
        <v>0</v>
      </c>
      <c r="AZ671" s="257">
        <v>0</v>
      </c>
    </row>
    <row r="672" spans="1:52" x14ac:dyDescent="0.25">
      <c r="A672" s="160">
        <v>2016</v>
      </c>
      <c r="B672" s="160">
        <v>2</v>
      </c>
      <c r="C672" s="160" t="s">
        <v>1611</v>
      </c>
      <c r="D672" s="162" t="s">
        <v>1710</v>
      </c>
      <c r="E672" s="163" t="s">
        <v>1711</v>
      </c>
      <c r="F672" s="164" t="s">
        <v>76</v>
      </c>
      <c r="G672" s="186" t="s">
        <v>77</v>
      </c>
      <c r="H672" s="166">
        <v>42032</v>
      </c>
      <c r="I672" s="167">
        <v>42104</v>
      </c>
      <c r="J672" s="168">
        <v>42269</v>
      </c>
      <c r="K672" s="168">
        <v>42283</v>
      </c>
      <c r="L672" s="169">
        <v>42320</v>
      </c>
      <c r="M672" s="170">
        <v>42328</v>
      </c>
      <c r="N672" s="170">
        <v>42333</v>
      </c>
      <c r="O672" s="170">
        <v>42339</v>
      </c>
      <c r="P672" s="170">
        <v>42735</v>
      </c>
      <c r="Q672" s="171" t="s">
        <v>54</v>
      </c>
      <c r="R672" s="171" t="s">
        <v>54</v>
      </c>
      <c r="S672" s="172" t="s">
        <v>56</v>
      </c>
      <c r="T672" s="171">
        <v>8</v>
      </c>
      <c r="U672" s="173" t="s">
        <v>55</v>
      </c>
      <c r="V672" s="174">
        <v>1</v>
      </c>
      <c r="W672" s="174">
        <v>1</v>
      </c>
      <c r="X672" s="161" t="s">
        <v>56</v>
      </c>
      <c r="Y672" s="160"/>
      <c r="Z672" s="179" t="s">
        <v>57</v>
      </c>
      <c r="AA672" s="179" t="s">
        <v>57</v>
      </c>
      <c r="AB672" s="173" t="s">
        <v>56</v>
      </c>
      <c r="AC672" s="173">
        <v>200</v>
      </c>
      <c r="AD672" s="177" t="s">
        <v>149</v>
      </c>
      <c r="AE672" s="177" t="s">
        <v>1865</v>
      </c>
      <c r="AF672" s="177" t="s">
        <v>1622</v>
      </c>
      <c r="AG672" s="161" t="s">
        <v>54</v>
      </c>
      <c r="AH672" s="160"/>
      <c r="AI672" s="160"/>
      <c r="AJ672" s="178"/>
      <c r="AK672" s="178">
        <v>500</v>
      </c>
      <c r="AL672" s="178"/>
      <c r="AM672" s="179" t="s">
        <v>1276</v>
      </c>
      <c r="AN672" s="176"/>
      <c r="AO672" s="18">
        <f t="shared" si="85"/>
        <v>13</v>
      </c>
      <c r="AP672" s="251">
        <f t="shared" ca="1" si="81"/>
        <v>21</v>
      </c>
      <c r="AQ672" s="18" t="str">
        <f t="shared" ca="1" si="82"/>
        <v>Y</v>
      </c>
      <c r="AR672" s="332"/>
      <c r="AS672" s="332"/>
      <c r="AT672" s="332"/>
      <c r="AU672" s="18" t="s">
        <v>100</v>
      </c>
      <c r="AV672" s="252" t="s">
        <v>215</v>
      </c>
      <c r="AW672" s="18">
        <f t="shared" si="83"/>
        <v>0</v>
      </c>
      <c r="AX672" s="253">
        <f t="shared" si="84"/>
        <v>500</v>
      </c>
      <c r="AY672" s="258">
        <v>0</v>
      </c>
      <c r="AZ672" s="257">
        <v>0</v>
      </c>
    </row>
    <row r="673" spans="1:52" x14ac:dyDescent="0.25">
      <c r="A673" s="160">
        <v>2016</v>
      </c>
      <c r="B673" s="160">
        <v>2</v>
      </c>
      <c r="C673" s="160" t="s">
        <v>1611</v>
      </c>
      <c r="D673" s="162" t="s">
        <v>1712</v>
      </c>
      <c r="E673" s="163" t="s">
        <v>1713</v>
      </c>
      <c r="F673" s="164" t="s">
        <v>64</v>
      </c>
      <c r="G673" s="165" t="s">
        <v>432</v>
      </c>
      <c r="H673" s="166">
        <v>42074</v>
      </c>
      <c r="I673" s="167">
        <v>42178</v>
      </c>
      <c r="J673" s="168">
        <v>42275</v>
      </c>
      <c r="K673" s="168">
        <v>42275</v>
      </c>
      <c r="L673" s="169">
        <v>42324</v>
      </c>
      <c r="M673" s="170">
        <v>42438</v>
      </c>
      <c r="N673" s="170">
        <v>42535</v>
      </c>
      <c r="O673" s="170">
        <v>42600</v>
      </c>
      <c r="P673" s="170">
        <v>42734</v>
      </c>
      <c r="Q673" s="171" t="s">
        <v>54</v>
      </c>
      <c r="R673" s="171" t="s">
        <v>54</v>
      </c>
      <c r="S673" s="172" t="s">
        <v>56</v>
      </c>
      <c r="T673" s="171">
        <v>6</v>
      </c>
      <c r="U673" s="173" t="s">
        <v>66</v>
      </c>
      <c r="V673" s="174">
        <v>1</v>
      </c>
      <c r="W673" s="174">
        <v>1</v>
      </c>
      <c r="X673" s="161" t="s">
        <v>56</v>
      </c>
      <c r="Y673" s="160"/>
      <c r="Z673" s="179" t="s">
        <v>57</v>
      </c>
      <c r="AA673" s="179" t="s">
        <v>57</v>
      </c>
      <c r="AB673" s="173" t="s">
        <v>56</v>
      </c>
      <c r="AC673" s="173"/>
      <c r="AD673" s="177" t="s">
        <v>57</v>
      </c>
      <c r="AE673" s="177" t="s">
        <v>1865</v>
      </c>
      <c r="AF673" s="177" t="s">
        <v>1622</v>
      </c>
      <c r="AG673" s="161" t="s">
        <v>54</v>
      </c>
      <c r="AH673" s="160" t="s">
        <v>59</v>
      </c>
      <c r="AI673" s="160" t="s">
        <v>59</v>
      </c>
      <c r="AJ673" s="178">
        <v>100</v>
      </c>
      <c r="AK673" s="178"/>
      <c r="AL673" s="178"/>
      <c r="AM673" s="179" t="s">
        <v>1279</v>
      </c>
      <c r="AN673" s="176"/>
      <c r="AO673" s="18">
        <f t="shared" si="85"/>
        <v>13</v>
      </c>
      <c r="AP673" s="251">
        <f t="shared" ca="1" si="81"/>
        <v>21</v>
      </c>
      <c r="AQ673" s="18" t="str">
        <f t="shared" ca="1" si="82"/>
        <v>Y</v>
      </c>
      <c r="AR673" s="18"/>
      <c r="AS673" s="18"/>
      <c r="AT673" s="328" t="s">
        <v>1622</v>
      </c>
      <c r="AU673" s="18" t="s">
        <v>54</v>
      </c>
      <c r="AV673" s="252" t="s">
        <v>73</v>
      </c>
      <c r="AW673" s="18" t="str">
        <f t="shared" si="83"/>
        <v>MS+</v>
      </c>
      <c r="AX673" s="253">
        <f t="shared" si="84"/>
        <v>100</v>
      </c>
      <c r="AY673" s="258">
        <v>0</v>
      </c>
      <c r="AZ673" s="257">
        <v>0</v>
      </c>
    </row>
    <row r="674" spans="1:52" x14ac:dyDescent="0.25">
      <c r="A674" s="160">
        <v>2016</v>
      </c>
      <c r="B674" s="160">
        <v>2</v>
      </c>
      <c r="C674" s="160" t="s">
        <v>1611</v>
      </c>
      <c r="D674" s="162" t="s">
        <v>1714</v>
      </c>
      <c r="E674" s="163" t="s">
        <v>1715</v>
      </c>
      <c r="F674" s="164" t="s">
        <v>69</v>
      </c>
      <c r="G674" s="165" t="s">
        <v>70</v>
      </c>
      <c r="H674" s="166">
        <v>42114</v>
      </c>
      <c r="I674" s="167">
        <v>42298</v>
      </c>
      <c r="J674" s="167">
        <v>42304</v>
      </c>
      <c r="K674" s="168">
        <v>42305</v>
      </c>
      <c r="L674" s="169">
        <v>42339</v>
      </c>
      <c r="M674" s="170">
        <v>42342</v>
      </c>
      <c r="N674" s="169">
        <v>42373</v>
      </c>
      <c r="O674" s="170">
        <v>42412</v>
      </c>
      <c r="P674" s="170">
        <v>42551</v>
      </c>
      <c r="Q674" s="171" t="s">
        <v>54</v>
      </c>
      <c r="R674" s="171" t="s">
        <v>54</v>
      </c>
      <c r="S674" s="172" t="s">
        <v>56</v>
      </c>
      <c r="T674" s="171">
        <v>8</v>
      </c>
      <c r="U674" s="173" t="s">
        <v>66</v>
      </c>
      <c r="V674" s="174">
        <v>1</v>
      </c>
      <c r="W674" s="174">
        <v>1</v>
      </c>
      <c r="X674" s="161" t="s">
        <v>56</v>
      </c>
      <c r="Y674" s="160"/>
      <c r="Z674" s="179" t="s">
        <v>57</v>
      </c>
      <c r="AA674" s="179" t="s">
        <v>57</v>
      </c>
      <c r="AB674" s="173" t="s">
        <v>56</v>
      </c>
      <c r="AC674" s="173">
        <v>191</v>
      </c>
      <c r="AD674" s="177" t="s">
        <v>72</v>
      </c>
      <c r="AE674" s="177" t="s">
        <v>1865</v>
      </c>
      <c r="AF674" s="177" t="s">
        <v>668</v>
      </c>
      <c r="AG674" s="177" t="s">
        <v>54</v>
      </c>
      <c r="AH674" s="160"/>
      <c r="AI674" s="160"/>
      <c r="AJ674" s="178">
        <v>500</v>
      </c>
      <c r="AK674" s="178"/>
      <c r="AL674" s="178"/>
      <c r="AM674" s="179" t="s">
        <v>1246</v>
      </c>
      <c r="AN674" s="176"/>
      <c r="AO674" s="18">
        <f t="shared" si="85"/>
        <v>6</v>
      </c>
      <c r="AP674" s="251">
        <f t="shared" ca="1" si="81"/>
        <v>27</v>
      </c>
      <c r="AQ674" s="18" t="str">
        <f t="shared" ca="1" si="82"/>
        <v>Y</v>
      </c>
      <c r="AR674" s="185"/>
      <c r="AS674" s="18"/>
      <c r="AT674" s="18"/>
      <c r="AU674" s="18" t="s">
        <v>100</v>
      </c>
      <c r="AV674" s="252" t="s">
        <v>215</v>
      </c>
      <c r="AW674" s="18">
        <f t="shared" si="83"/>
        <v>0</v>
      </c>
      <c r="AX674" s="253">
        <f t="shared" si="84"/>
        <v>500</v>
      </c>
      <c r="AY674" s="258">
        <v>0.62</v>
      </c>
      <c r="AZ674" s="257">
        <v>310</v>
      </c>
    </row>
    <row r="675" spans="1:52" x14ac:dyDescent="0.25">
      <c r="A675" s="160">
        <v>2016</v>
      </c>
      <c r="B675" s="160">
        <v>2</v>
      </c>
      <c r="C675" s="160" t="s">
        <v>1611</v>
      </c>
      <c r="D675" s="162" t="s">
        <v>1716</v>
      </c>
      <c r="E675" s="163" t="s">
        <v>1717</v>
      </c>
      <c r="F675" s="164" t="s">
        <v>52</v>
      </c>
      <c r="G675" s="165" t="s">
        <v>184</v>
      </c>
      <c r="H675" s="166">
        <v>42157</v>
      </c>
      <c r="I675" s="167">
        <v>42275</v>
      </c>
      <c r="J675" s="180">
        <v>42290</v>
      </c>
      <c r="K675" s="168">
        <v>42298</v>
      </c>
      <c r="L675" s="169">
        <v>42339</v>
      </c>
      <c r="M675" s="170">
        <v>42340</v>
      </c>
      <c r="N675" s="170">
        <v>42355</v>
      </c>
      <c r="O675" s="170">
        <v>42360</v>
      </c>
      <c r="P675" s="170">
        <v>42643</v>
      </c>
      <c r="Q675" s="171" t="s">
        <v>54</v>
      </c>
      <c r="R675" s="171" t="s">
        <v>54</v>
      </c>
      <c r="S675" s="172" t="s">
        <v>56</v>
      </c>
      <c r="T675" s="171">
        <v>7</v>
      </c>
      <c r="U675" s="173" t="s">
        <v>55</v>
      </c>
      <c r="V675" s="174">
        <v>1</v>
      </c>
      <c r="W675" s="174">
        <v>1</v>
      </c>
      <c r="X675" s="173" t="s">
        <v>56</v>
      </c>
      <c r="Y675" s="160"/>
      <c r="Z675" s="176" t="s">
        <v>57</v>
      </c>
      <c r="AA675" s="176" t="s">
        <v>57</v>
      </c>
      <c r="AB675" s="173" t="s">
        <v>56</v>
      </c>
      <c r="AC675" s="173">
        <v>217</v>
      </c>
      <c r="AD675" s="177" t="s">
        <v>106</v>
      </c>
      <c r="AE675" s="177" t="s">
        <v>1865</v>
      </c>
      <c r="AF675" s="177" t="s">
        <v>1622</v>
      </c>
      <c r="AG675" s="161" t="s">
        <v>54</v>
      </c>
      <c r="AH675" s="160"/>
      <c r="AI675" s="160"/>
      <c r="AJ675" s="178"/>
      <c r="AK675" s="178">
        <v>95</v>
      </c>
      <c r="AL675" s="178"/>
      <c r="AM675" s="176" t="s">
        <v>1287</v>
      </c>
      <c r="AN675" s="176"/>
      <c r="AO675" s="18">
        <f t="shared" si="85"/>
        <v>9</v>
      </c>
      <c r="AP675" s="251">
        <f t="shared" ca="1" si="81"/>
        <v>24</v>
      </c>
      <c r="AQ675" s="18" t="str">
        <f t="shared" ca="1" si="82"/>
        <v>Y</v>
      </c>
      <c r="AR675" s="18"/>
      <c r="AS675" s="18"/>
      <c r="AT675" s="18"/>
      <c r="AU675" s="18" t="s">
        <v>100</v>
      </c>
      <c r="AV675" s="252" t="s">
        <v>215</v>
      </c>
      <c r="AW675" s="18">
        <f t="shared" si="83"/>
        <v>0</v>
      </c>
      <c r="AX675" s="253">
        <f t="shared" si="84"/>
        <v>95</v>
      </c>
      <c r="AY675" s="258">
        <v>0</v>
      </c>
      <c r="AZ675" s="257">
        <v>0</v>
      </c>
    </row>
    <row r="676" spans="1:52" x14ac:dyDescent="0.25">
      <c r="A676" s="160">
        <v>2016</v>
      </c>
      <c r="B676" s="160">
        <v>2</v>
      </c>
      <c r="C676" s="160" t="s">
        <v>1611</v>
      </c>
      <c r="D676" s="162" t="s">
        <v>1718</v>
      </c>
      <c r="E676" s="163" t="s">
        <v>1719</v>
      </c>
      <c r="F676" s="164" t="s">
        <v>52</v>
      </c>
      <c r="G676" s="165" t="s">
        <v>109</v>
      </c>
      <c r="H676" s="166">
        <v>41989</v>
      </c>
      <c r="I676" s="167">
        <v>42093</v>
      </c>
      <c r="J676" s="168">
        <v>42114</v>
      </c>
      <c r="K676" s="168">
        <v>42300</v>
      </c>
      <c r="L676" s="169">
        <v>42341</v>
      </c>
      <c r="M676" s="169">
        <v>42343</v>
      </c>
      <c r="N676" s="169">
        <v>42381</v>
      </c>
      <c r="O676" s="170">
        <v>42394</v>
      </c>
      <c r="P676" s="170">
        <v>42704</v>
      </c>
      <c r="Q676" s="171" t="s">
        <v>54</v>
      </c>
      <c r="R676" s="171" t="s">
        <v>54</v>
      </c>
      <c r="S676" s="172" t="s">
        <v>56</v>
      </c>
      <c r="T676" s="171">
        <v>7</v>
      </c>
      <c r="U676" s="173" t="s">
        <v>55</v>
      </c>
      <c r="V676" s="174">
        <v>1</v>
      </c>
      <c r="W676" s="174">
        <v>1</v>
      </c>
      <c r="X676" s="173" t="s">
        <v>56</v>
      </c>
      <c r="Y676" s="160"/>
      <c r="Z676" s="176" t="s">
        <v>57</v>
      </c>
      <c r="AA676" s="176" t="s">
        <v>57</v>
      </c>
      <c r="AB676" s="173" t="s">
        <v>56</v>
      </c>
      <c r="AC676" s="173">
        <v>650</v>
      </c>
      <c r="AD676" s="177" t="s">
        <v>72</v>
      </c>
      <c r="AE676" s="177" t="s">
        <v>1865</v>
      </c>
      <c r="AF676" s="177" t="s">
        <v>1622</v>
      </c>
      <c r="AG676" s="161" t="s">
        <v>54</v>
      </c>
      <c r="AH676" s="160"/>
      <c r="AI676" s="160"/>
      <c r="AJ676" s="178"/>
      <c r="AK676" s="178">
        <v>80</v>
      </c>
      <c r="AL676" s="178"/>
      <c r="AM676" s="176" t="s">
        <v>1287</v>
      </c>
      <c r="AN676" s="176"/>
      <c r="AO676" s="18">
        <f t="shared" si="85"/>
        <v>11</v>
      </c>
      <c r="AP676" s="251">
        <f t="shared" ca="1" si="81"/>
        <v>22</v>
      </c>
      <c r="AQ676" s="18" t="str">
        <f t="shared" ca="1" si="82"/>
        <v>Y</v>
      </c>
      <c r="AR676" s="18"/>
      <c r="AS676" s="18"/>
      <c r="AT676" s="18"/>
      <c r="AU676" s="18" t="s">
        <v>100</v>
      </c>
      <c r="AV676" s="252" t="s">
        <v>215</v>
      </c>
      <c r="AW676" s="18">
        <f t="shared" si="83"/>
        <v>0</v>
      </c>
      <c r="AX676" s="253">
        <f t="shared" si="84"/>
        <v>80</v>
      </c>
      <c r="AY676" s="258">
        <v>0</v>
      </c>
      <c r="AZ676" s="257">
        <v>0</v>
      </c>
    </row>
    <row r="677" spans="1:52" x14ac:dyDescent="0.25">
      <c r="A677" s="160">
        <v>2016</v>
      </c>
      <c r="B677" s="160">
        <v>2</v>
      </c>
      <c r="C677" s="160" t="s">
        <v>1611</v>
      </c>
      <c r="D677" s="162" t="s">
        <v>1720</v>
      </c>
      <c r="E677" s="163" t="s">
        <v>1721</v>
      </c>
      <c r="F677" s="164" t="s">
        <v>64</v>
      </c>
      <c r="G677" s="165" t="s">
        <v>115</v>
      </c>
      <c r="H677" s="166">
        <v>41984</v>
      </c>
      <c r="I677" s="167">
        <v>42080</v>
      </c>
      <c r="J677" s="168">
        <v>42086</v>
      </c>
      <c r="K677" s="168">
        <v>42285</v>
      </c>
      <c r="L677" s="169">
        <v>42341</v>
      </c>
      <c r="M677" s="169">
        <v>42543</v>
      </c>
      <c r="N677" s="169">
        <v>42548</v>
      </c>
      <c r="O677" s="170">
        <v>42615</v>
      </c>
      <c r="P677" s="170">
        <v>42947</v>
      </c>
      <c r="Q677" s="171" t="s">
        <v>54</v>
      </c>
      <c r="R677" s="171" t="s">
        <v>54</v>
      </c>
      <c r="S677" s="172" t="s">
        <v>56</v>
      </c>
      <c r="T677" s="171">
        <v>10</v>
      </c>
      <c r="U677" s="173" t="s">
        <v>66</v>
      </c>
      <c r="V677" s="174">
        <v>1</v>
      </c>
      <c r="W677" s="174">
        <v>2</v>
      </c>
      <c r="X677" s="173" t="s">
        <v>56</v>
      </c>
      <c r="Y677" s="161" t="s">
        <v>213</v>
      </c>
      <c r="Z677" s="176" t="s">
        <v>57</v>
      </c>
      <c r="AA677" s="179" t="s">
        <v>57</v>
      </c>
      <c r="AB677" s="173" t="s">
        <v>56</v>
      </c>
      <c r="AC677" s="173"/>
      <c r="AD677" s="177" t="s">
        <v>57</v>
      </c>
      <c r="AE677" s="177" t="s">
        <v>1865</v>
      </c>
      <c r="AF677" s="177" t="s">
        <v>9296</v>
      </c>
      <c r="AG677" s="161" t="s">
        <v>54</v>
      </c>
      <c r="AH677" s="160"/>
      <c r="AI677" s="160"/>
      <c r="AJ677" s="178">
        <v>150</v>
      </c>
      <c r="AK677" s="178"/>
      <c r="AL677" s="178"/>
      <c r="AM677" s="176" t="s">
        <v>1287</v>
      </c>
      <c r="AN677" s="176"/>
      <c r="AO677" s="18">
        <f t="shared" si="85"/>
        <v>19</v>
      </c>
      <c r="AP677" s="251">
        <f t="shared" ca="1" si="81"/>
        <v>14</v>
      </c>
      <c r="AQ677" s="18" t="str">
        <f t="shared" ca="1" si="82"/>
        <v>Y</v>
      </c>
      <c r="AR677" s="18"/>
      <c r="AS677" s="18"/>
      <c r="AT677" s="18"/>
      <c r="AU677" s="18" t="s">
        <v>100</v>
      </c>
      <c r="AV677" s="252" t="s">
        <v>215</v>
      </c>
      <c r="AW677" s="18">
        <f t="shared" si="83"/>
        <v>0</v>
      </c>
      <c r="AX677" s="253">
        <f t="shared" si="84"/>
        <v>150</v>
      </c>
      <c r="AY677" s="258">
        <v>0</v>
      </c>
      <c r="AZ677" s="257">
        <v>0</v>
      </c>
    </row>
    <row r="678" spans="1:52" x14ac:dyDescent="0.25">
      <c r="A678" s="160">
        <v>2016</v>
      </c>
      <c r="B678" s="160">
        <v>2</v>
      </c>
      <c r="C678" s="160" t="s">
        <v>1611</v>
      </c>
      <c r="D678" s="162" t="s">
        <v>1722</v>
      </c>
      <c r="E678" s="163" t="s">
        <v>1723</v>
      </c>
      <c r="F678" s="164" t="s">
        <v>64</v>
      </c>
      <c r="G678" s="165" t="s">
        <v>91</v>
      </c>
      <c r="H678" s="166">
        <v>42206</v>
      </c>
      <c r="I678" s="167">
        <v>42279</v>
      </c>
      <c r="J678" s="168">
        <v>42290</v>
      </c>
      <c r="K678" s="168">
        <v>42297</v>
      </c>
      <c r="L678" s="169">
        <v>42346</v>
      </c>
      <c r="M678" s="170">
        <v>42475</v>
      </c>
      <c r="N678" s="170">
        <v>42500</v>
      </c>
      <c r="O678" s="170">
        <v>42521</v>
      </c>
      <c r="P678" s="170">
        <v>42916</v>
      </c>
      <c r="Q678" s="171" t="s">
        <v>54</v>
      </c>
      <c r="R678" s="171" t="s">
        <v>54</v>
      </c>
      <c r="S678" s="172" t="s">
        <v>56</v>
      </c>
      <c r="T678" s="171">
        <v>11</v>
      </c>
      <c r="U678" s="173" t="s">
        <v>66</v>
      </c>
      <c r="V678" s="174">
        <v>1</v>
      </c>
      <c r="W678" s="174">
        <v>1</v>
      </c>
      <c r="X678" s="173" t="s">
        <v>56</v>
      </c>
      <c r="Y678" s="161"/>
      <c r="Z678" s="176" t="s">
        <v>57</v>
      </c>
      <c r="AA678" s="179" t="s">
        <v>57</v>
      </c>
      <c r="AB678" s="173" t="s">
        <v>56</v>
      </c>
      <c r="AC678" s="173">
        <v>216</v>
      </c>
      <c r="AD678" s="177" t="s">
        <v>106</v>
      </c>
      <c r="AE678" s="177" t="s">
        <v>1865</v>
      </c>
      <c r="AF678" s="177" t="s">
        <v>1622</v>
      </c>
      <c r="AG678" s="161" t="s">
        <v>54</v>
      </c>
      <c r="AH678" s="160"/>
      <c r="AI678" s="160"/>
      <c r="AJ678" s="178">
        <v>700</v>
      </c>
      <c r="AK678" s="178"/>
      <c r="AL678" s="178"/>
      <c r="AM678" s="176" t="s">
        <v>1287</v>
      </c>
      <c r="AN678" s="176"/>
      <c r="AO678" s="18">
        <f t="shared" si="85"/>
        <v>18</v>
      </c>
      <c r="AP678" s="251">
        <f t="shared" ca="1" si="81"/>
        <v>15</v>
      </c>
      <c r="AQ678" s="18" t="str">
        <f t="shared" ca="1" si="82"/>
        <v>Y</v>
      </c>
      <c r="AR678" s="18"/>
      <c r="AS678" s="18"/>
      <c r="AT678" s="18"/>
      <c r="AU678" s="18" t="s">
        <v>100</v>
      </c>
      <c r="AV678" s="252" t="s">
        <v>215</v>
      </c>
      <c r="AW678" s="18">
        <f t="shared" si="83"/>
        <v>0</v>
      </c>
      <c r="AX678" s="253">
        <f t="shared" si="84"/>
        <v>700</v>
      </c>
      <c r="AY678" s="258">
        <v>0</v>
      </c>
      <c r="AZ678" s="257">
        <v>0</v>
      </c>
    </row>
    <row r="679" spans="1:52" x14ac:dyDescent="0.25">
      <c r="A679" s="160">
        <v>2016</v>
      </c>
      <c r="B679" s="160">
        <v>2</v>
      </c>
      <c r="C679" s="160" t="s">
        <v>1611</v>
      </c>
      <c r="D679" s="162" t="s">
        <v>1724</v>
      </c>
      <c r="E679" s="163" t="s">
        <v>1725</v>
      </c>
      <c r="F679" s="164" t="s">
        <v>52</v>
      </c>
      <c r="G679" s="165" t="s">
        <v>123</v>
      </c>
      <c r="H679" s="166">
        <v>42277</v>
      </c>
      <c r="I679" s="167">
        <v>42307</v>
      </c>
      <c r="J679" s="168">
        <v>42306</v>
      </c>
      <c r="K679" s="168">
        <v>42324</v>
      </c>
      <c r="L679" s="169">
        <v>42346</v>
      </c>
      <c r="M679" s="170">
        <v>42346</v>
      </c>
      <c r="N679" s="170">
        <v>42355</v>
      </c>
      <c r="O679" s="170">
        <v>42359</v>
      </c>
      <c r="P679" s="168">
        <v>42551</v>
      </c>
      <c r="Q679" s="171" t="s">
        <v>54</v>
      </c>
      <c r="R679" s="171" t="s">
        <v>100</v>
      </c>
      <c r="S679" s="172" t="s">
        <v>56</v>
      </c>
      <c r="T679" s="171" t="s">
        <v>56</v>
      </c>
      <c r="U679" s="173" t="s">
        <v>170</v>
      </c>
      <c r="V679" s="174">
        <v>1</v>
      </c>
      <c r="W679" s="174">
        <v>1</v>
      </c>
      <c r="X679" s="173" t="s">
        <v>56</v>
      </c>
      <c r="Y679" s="160"/>
      <c r="Z679" s="179" t="s">
        <v>54</v>
      </c>
      <c r="AA679" s="179" t="s">
        <v>57</v>
      </c>
      <c r="AB679" s="173" t="s">
        <v>56</v>
      </c>
      <c r="AC679" s="173"/>
      <c r="AD679" s="177" t="s">
        <v>59</v>
      </c>
      <c r="AE679" s="177" t="s">
        <v>10843</v>
      </c>
      <c r="AF679" s="177" t="s">
        <v>668</v>
      </c>
      <c r="AG679" s="161" t="s">
        <v>54</v>
      </c>
      <c r="AH679" s="160"/>
      <c r="AI679" s="160"/>
      <c r="AJ679" s="178"/>
      <c r="AK679" s="178">
        <v>30</v>
      </c>
      <c r="AL679" s="178"/>
      <c r="AM679" s="179" t="s">
        <v>1246</v>
      </c>
      <c r="AN679" s="176"/>
      <c r="AO679" s="18">
        <f t="shared" si="85"/>
        <v>6</v>
      </c>
      <c r="AP679" s="251">
        <f t="shared" ca="1" si="81"/>
        <v>27</v>
      </c>
      <c r="AQ679" s="18" t="str">
        <f t="shared" ca="1" si="82"/>
        <v>Y</v>
      </c>
      <c r="AR679" s="185"/>
      <c r="AS679" s="18"/>
      <c r="AT679" s="18"/>
      <c r="AU679" s="18" t="s">
        <v>100</v>
      </c>
      <c r="AV679" s="252" t="s">
        <v>215</v>
      </c>
      <c r="AW679" s="18">
        <f t="shared" si="83"/>
        <v>0</v>
      </c>
      <c r="AX679" s="253">
        <f t="shared" si="84"/>
        <v>30</v>
      </c>
      <c r="AY679" s="258">
        <v>0</v>
      </c>
      <c r="AZ679" s="257">
        <v>0</v>
      </c>
    </row>
    <row r="680" spans="1:52" x14ac:dyDescent="0.25">
      <c r="A680" s="160">
        <v>2016</v>
      </c>
      <c r="B680" s="160">
        <v>2</v>
      </c>
      <c r="C680" s="160" t="s">
        <v>1611</v>
      </c>
      <c r="D680" s="162" t="s">
        <v>1726</v>
      </c>
      <c r="E680" s="163" t="s">
        <v>1727</v>
      </c>
      <c r="F680" s="164" t="s">
        <v>135</v>
      </c>
      <c r="G680" s="165" t="s">
        <v>226</v>
      </c>
      <c r="H680" s="166">
        <v>42243</v>
      </c>
      <c r="I680" s="167">
        <v>42310</v>
      </c>
      <c r="J680" s="168">
        <v>42311</v>
      </c>
      <c r="K680" s="168">
        <v>42318</v>
      </c>
      <c r="L680" s="169">
        <v>42347</v>
      </c>
      <c r="M680" s="170">
        <v>42348</v>
      </c>
      <c r="N680" s="170">
        <v>42360</v>
      </c>
      <c r="O680" s="170">
        <v>42360</v>
      </c>
      <c r="P680" s="170">
        <v>42704</v>
      </c>
      <c r="Q680" s="171" t="s">
        <v>54</v>
      </c>
      <c r="R680" s="171" t="s">
        <v>54</v>
      </c>
      <c r="S680" s="172" t="s">
        <v>56</v>
      </c>
      <c r="T680" s="171">
        <v>11</v>
      </c>
      <c r="U680" s="173" t="s">
        <v>66</v>
      </c>
      <c r="V680" s="174">
        <v>1</v>
      </c>
      <c r="W680" s="174">
        <v>1</v>
      </c>
      <c r="X680" s="173" t="s">
        <v>56</v>
      </c>
      <c r="Y680" s="160"/>
      <c r="Z680" s="179" t="s">
        <v>57</v>
      </c>
      <c r="AA680" s="179" t="s">
        <v>57</v>
      </c>
      <c r="AB680" s="173" t="s">
        <v>56</v>
      </c>
      <c r="AC680" s="173">
        <v>187</v>
      </c>
      <c r="AD680" s="177" t="s">
        <v>149</v>
      </c>
      <c r="AE680" s="177" t="s">
        <v>1865</v>
      </c>
      <c r="AF680" s="177" t="s">
        <v>588</v>
      </c>
      <c r="AG680" s="161" t="s">
        <v>54</v>
      </c>
      <c r="AH680" s="160"/>
      <c r="AI680" s="160"/>
      <c r="AJ680" s="178">
        <v>50</v>
      </c>
      <c r="AK680" s="178"/>
      <c r="AL680" s="178"/>
      <c r="AM680" s="179" t="s">
        <v>1246</v>
      </c>
      <c r="AN680" s="176"/>
      <c r="AO680" s="18">
        <f t="shared" si="85"/>
        <v>11</v>
      </c>
      <c r="AP680" s="251">
        <f t="shared" ca="1" si="81"/>
        <v>22</v>
      </c>
      <c r="AQ680" s="18" t="str">
        <f t="shared" ca="1" si="82"/>
        <v>Y</v>
      </c>
      <c r="AR680" s="185"/>
      <c r="AS680" s="18"/>
      <c r="AT680" s="18"/>
      <c r="AU680" s="18" t="s">
        <v>100</v>
      </c>
      <c r="AV680" s="252" t="s">
        <v>215</v>
      </c>
      <c r="AW680" s="18">
        <f t="shared" si="83"/>
        <v>0</v>
      </c>
      <c r="AX680" s="253">
        <f t="shared" si="84"/>
        <v>50</v>
      </c>
      <c r="AY680" s="258">
        <v>0</v>
      </c>
      <c r="AZ680" s="257">
        <v>0</v>
      </c>
    </row>
    <row r="681" spans="1:52" x14ac:dyDescent="0.25">
      <c r="A681" s="160">
        <v>2016</v>
      </c>
      <c r="B681" s="160">
        <v>2</v>
      </c>
      <c r="C681" s="160" t="s">
        <v>1611</v>
      </c>
      <c r="D681" s="162" t="s">
        <v>1728</v>
      </c>
      <c r="E681" s="163" t="s">
        <v>1729</v>
      </c>
      <c r="F681" s="164" t="s">
        <v>52</v>
      </c>
      <c r="G681" s="165" t="s">
        <v>230</v>
      </c>
      <c r="H681" s="166">
        <v>42178</v>
      </c>
      <c r="I681" s="167">
        <v>42275</v>
      </c>
      <c r="J681" s="168">
        <v>42277</v>
      </c>
      <c r="K681" s="168">
        <v>42305</v>
      </c>
      <c r="L681" s="169">
        <v>42348</v>
      </c>
      <c r="M681" s="170">
        <v>42349</v>
      </c>
      <c r="N681" s="170">
        <v>42359</v>
      </c>
      <c r="O681" s="170">
        <v>42368</v>
      </c>
      <c r="P681" s="170">
        <v>42735</v>
      </c>
      <c r="Q681" s="171" t="s">
        <v>54</v>
      </c>
      <c r="R681" s="171" t="s">
        <v>54</v>
      </c>
      <c r="S681" s="172" t="s">
        <v>56</v>
      </c>
      <c r="T681" s="171">
        <v>9</v>
      </c>
      <c r="U681" s="173" t="s">
        <v>55</v>
      </c>
      <c r="V681" s="174">
        <v>1</v>
      </c>
      <c r="W681" s="174">
        <v>1</v>
      </c>
      <c r="X681" s="173" t="s">
        <v>56</v>
      </c>
      <c r="Y681" s="160"/>
      <c r="Z681" s="179" t="s">
        <v>54</v>
      </c>
      <c r="AA681" s="179" t="s">
        <v>57</v>
      </c>
      <c r="AB681" s="173" t="s">
        <v>56</v>
      </c>
      <c r="AC681" s="173">
        <v>302</v>
      </c>
      <c r="AD681" s="177" t="s">
        <v>149</v>
      </c>
      <c r="AE681" s="177" t="s">
        <v>9300</v>
      </c>
      <c r="AF681" s="177" t="s">
        <v>1622</v>
      </c>
      <c r="AG681" s="161" t="s">
        <v>54</v>
      </c>
      <c r="AH681" s="160"/>
      <c r="AI681" s="160"/>
      <c r="AJ681" s="178"/>
      <c r="AK681" s="178">
        <v>50</v>
      </c>
      <c r="AL681" s="178"/>
      <c r="AM681" s="179" t="s">
        <v>1246</v>
      </c>
      <c r="AN681" s="176"/>
      <c r="AO681" s="18">
        <f t="shared" si="85"/>
        <v>12</v>
      </c>
      <c r="AP681" s="251">
        <f t="shared" ca="1" si="81"/>
        <v>21</v>
      </c>
      <c r="AQ681" s="18" t="str">
        <f t="shared" ca="1" si="82"/>
        <v>Y</v>
      </c>
      <c r="AR681" s="18"/>
      <c r="AS681" s="18"/>
      <c r="AT681" s="18"/>
      <c r="AU681" s="18" t="s">
        <v>100</v>
      </c>
      <c r="AV681" s="252" t="s">
        <v>215</v>
      </c>
      <c r="AW681" s="18">
        <f t="shared" si="83"/>
        <v>0</v>
      </c>
      <c r="AX681" s="253">
        <f t="shared" si="84"/>
        <v>50</v>
      </c>
      <c r="AY681" s="258">
        <v>0</v>
      </c>
      <c r="AZ681" s="257">
        <v>0</v>
      </c>
    </row>
    <row r="682" spans="1:52" x14ac:dyDescent="0.25">
      <c r="A682" s="160">
        <v>2016</v>
      </c>
      <c r="B682" s="160">
        <v>2</v>
      </c>
      <c r="C682" s="160" t="s">
        <v>1611</v>
      </c>
      <c r="D682" s="162" t="s">
        <v>1730</v>
      </c>
      <c r="E682" s="163" t="s">
        <v>1731</v>
      </c>
      <c r="F682" s="164" t="s">
        <v>52</v>
      </c>
      <c r="G682" s="165" t="s">
        <v>143</v>
      </c>
      <c r="H682" s="166">
        <v>42275</v>
      </c>
      <c r="I682" s="167">
        <v>42307</v>
      </c>
      <c r="J682" s="168">
        <v>42310</v>
      </c>
      <c r="K682" s="168">
        <v>42314</v>
      </c>
      <c r="L682" s="169">
        <v>42348</v>
      </c>
      <c r="M682" s="170">
        <v>42348</v>
      </c>
      <c r="N682" s="170">
        <v>42366</v>
      </c>
      <c r="O682" s="170">
        <v>42368</v>
      </c>
      <c r="P682" s="170">
        <v>42734</v>
      </c>
      <c r="Q682" s="171" t="s">
        <v>54</v>
      </c>
      <c r="R682" s="171" t="s">
        <v>54</v>
      </c>
      <c r="S682" s="172" t="s">
        <v>56</v>
      </c>
      <c r="T682" s="171">
        <v>7</v>
      </c>
      <c r="U682" s="173" t="s">
        <v>55</v>
      </c>
      <c r="V682" s="174">
        <v>1</v>
      </c>
      <c r="W682" s="174">
        <v>1</v>
      </c>
      <c r="X682" s="173" t="s">
        <v>56</v>
      </c>
      <c r="Y682" s="160"/>
      <c r="Z682" s="179" t="s">
        <v>54</v>
      </c>
      <c r="AA682" s="179" t="s">
        <v>57</v>
      </c>
      <c r="AB682" s="173" t="s">
        <v>56</v>
      </c>
      <c r="AC682" s="173"/>
      <c r="AD682" s="177" t="s">
        <v>57</v>
      </c>
      <c r="AE682" s="177" t="s">
        <v>1865</v>
      </c>
      <c r="AF682" s="177" t="s">
        <v>1622</v>
      </c>
      <c r="AG682" s="161" t="s">
        <v>54</v>
      </c>
      <c r="AH682" s="160" t="s">
        <v>80</v>
      </c>
      <c r="AI682" s="160" t="s">
        <v>80</v>
      </c>
      <c r="AJ682" s="178"/>
      <c r="AK682" s="178">
        <v>55</v>
      </c>
      <c r="AL682" s="178"/>
      <c r="AM682" s="179" t="s">
        <v>1246</v>
      </c>
      <c r="AN682" s="176"/>
      <c r="AO682" s="18">
        <f t="shared" si="85"/>
        <v>12</v>
      </c>
      <c r="AP682" s="251">
        <f t="shared" ca="1" si="81"/>
        <v>21</v>
      </c>
      <c r="AQ682" s="18" t="str">
        <f t="shared" ca="1" si="82"/>
        <v>Y</v>
      </c>
      <c r="AR682" s="185"/>
      <c r="AS682" s="185"/>
      <c r="AT682" s="328" t="s">
        <v>1622</v>
      </c>
      <c r="AU682" s="18" t="s">
        <v>54</v>
      </c>
      <c r="AV682" s="252" t="s">
        <v>73</v>
      </c>
      <c r="AW682" s="18" t="str">
        <f t="shared" si="83"/>
        <v>MS+</v>
      </c>
      <c r="AX682" s="253">
        <f t="shared" si="84"/>
        <v>55</v>
      </c>
      <c r="AY682" s="258">
        <v>0</v>
      </c>
      <c r="AZ682" s="257">
        <v>0</v>
      </c>
    </row>
    <row r="683" spans="1:52" x14ac:dyDescent="0.25">
      <c r="A683" s="160">
        <v>2016</v>
      </c>
      <c r="B683" s="160">
        <v>2</v>
      </c>
      <c r="C683" s="160" t="s">
        <v>1611</v>
      </c>
      <c r="D683" s="162" t="s">
        <v>1732</v>
      </c>
      <c r="E683" s="163" t="s">
        <v>1733</v>
      </c>
      <c r="F683" s="164" t="s">
        <v>52</v>
      </c>
      <c r="G683" s="165" t="s">
        <v>1734</v>
      </c>
      <c r="H683" s="166">
        <v>42276</v>
      </c>
      <c r="I683" s="167">
        <v>42300</v>
      </c>
      <c r="J683" s="168">
        <v>42306</v>
      </c>
      <c r="K683" s="168">
        <v>42310</v>
      </c>
      <c r="L683" s="169">
        <v>42348</v>
      </c>
      <c r="M683" s="170">
        <v>42349</v>
      </c>
      <c r="N683" s="170">
        <v>42353</v>
      </c>
      <c r="O683" s="170">
        <v>42355</v>
      </c>
      <c r="P683" s="170">
        <v>43100</v>
      </c>
      <c r="Q683" s="171" t="s">
        <v>54</v>
      </c>
      <c r="R683" s="171" t="s">
        <v>54</v>
      </c>
      <c r="S683" s="172" t="s">
        <v>56</v>
      </c>
      <c r="T683" s="171">
        <v>7</v>
      </c>
      <c r="U683" s="173" t="s">
        <v>55</v>
      </c>
      <c r="V683" s="174">
        <v>1</v>
      </c>
      <c r="W683" s="174">
        <v>1</v>
      </c>
      <c r="X683" s="173" t="s">
        <v>56</v>
      </c>
      <c r="Y683" s="160"/>
      <c r="Z683" s="179" t="s">
        <v>54</v>
      </c>
      <c r="AA683" s="179" t="s">
        <v>57</v>
      </c>
      <c r="AB683" s="173" t="s">
        <v>56</v>
      </c>
      <c r="AC683" s="173"/>
      <c r="AD683" s="177" t="s">
        <v>57</v>
      </c>
      <c r="AE683" s="177" t="s">
        <v>1865</v>
      </c>
      <c r="AF683" s="177" t="s">
        <v>9296</v>
      </c>
      <c r="AG683" s="161" t="s">
        <v>54</v>
      </c>
      <c r="AH683" s="160"/>
      <c r="AI683" s="160"/>
      <c r="AJ683" s="178"/>
      <c r="AK683" s="178">
        <v>50</v>
      </c>
      <c r="AL683" s="178"/>
      <c r="AM683" s="179" t="s">
        <v>1276</v>
      </c>
      <c r="AN683" s="176"/>
      <c r="AO683" s="18">
        <f t="shared" si="85"/>
        <v>24</v>
      </c>
      <c r="AP683" s="251">
        <f t="shared" ca="1" si="81"/>
        <v>9</v>
      </c>
      <c r="AQ683" s="18" t="str">
        <f t="shared" ca="1" si="82"/>
        <v>N</v>
      </c>
      <c r="AR683" s="185"/>
      <c r="AS683" s="18"/>
      <c r="AT683" s="18"/>
      <c r="AU683" s="18" t="s">
        <v>100</v>
      </c>
      <c r="AV683" s="252" t="s">
        <v>215</v>
      </c>
      <c r="AW683" s="18">
        <f t="shared" si="83"/>
        <v>0</v>
      </c>
      <c r="AX683" s="253">
        <f t="shared" si="84"/>
        <v>50</v>
      </c>
      <c r="AY683" s="258">
        <v>0</v>
      </c>
      <c r="AZ683" s="257">
        <v>0</v>
      </c>
    </row>
    <row r="684" spans="1:52" x14ac:dyDescent="0.25">
      <c r="A684" s="160">
        <v>2016</v>
      </c>
      <c r="B684" s="160">
        <v>2</v>
      </c>
      <c r="C684" s="160" t="s">
        <v>1611</v>
      </c>
      <c r="D684" s="162" t="s">
        <v>1735</v>
      </c>
      <c r="E684" s="163" t="s">
        <v>1736</v>
      </c>
      <c r="F684" s="164" t="s">
        <v>64</v>
      </c>
      <c r="G684" s="165" t="s">
        <v>87</v>
      </c>
      <c r="H684" s="166">
        <v>42283</v>
      </c>
      <c r="I684" s="167">
        <v>42306</v>
      </c>
      <c r="J684" s="168">
        <v>42310</v>
      </c>
      <c r="K684" s="168">
        <v>42312</v>
      </c>
      <c r="L684" s="169">
        <v>42353</v>
      </c>
      <c r="M684" s="170">
        <v>42353</v>
      </c>
      <c r="N684" s="170">
        <v>42366</v>
      </c>
      <c r="O684" s="170">
        <v>42367</v>
      </c>
      <c r="P684" s="170">
        <v>42824</v>
      </c>
      <c r="Q684" s="171" t="s">
        <v>54</v>
      </c>
      <c r="R684" s="171" t="s">
        <v>54</v>
      </c>
      <c r="S684" s="172" t="s">
        <v>56</v>
      </c>
      <c r="T684" s="171">
        <v>8</v>
      </c>
      <c r="U684" s="173" t="s">
        <v>55</v>
      </c>
      <c r="V684" s="174">
        <v>1</v>
      </c>
      <c r="W684" s="174">
        <v>1</v>
      </c>
      <c r="X684" s="173" t="s">
        <v>56</v>
      </c>
      <c r="Y684" s="160"/>
      <c r="Z684" s="179" t="s">
        <v>57</v>
      </c>
      <c r="AA684" s="179" t="s">
        <v>57</v>
      </c>
      <c r="AB684" s="173" t="s">
        <v>56</v>
      </c>
      <c r="AC684" s="173">
        <v>311</v>
      </c>
      <c r="AD684" s="177" t="s">
        <v>72</v>
      </c>
      <c r="AE684" s="177" t="s">
        <v>1865</v>
      </c>
      <c r="AF684" s="177" t="s">
        <v>1622</v>
      </c>
      <c r="AG684" s="161" t="s">
        <v>54</v>
      </c>
      <c r="AH684" s="160"/>
      <c r="AI684" s="160"/>
      <c r="AJ684" s="178"/>
      <c r="AK684" s="178">
        <v>50</v>
      </c>
      <c r="AL684" s="178"/>
      <c r="AM684" s="179" t="s">
        <v>1246</v>
      </c>
      <c r="AN684" s="176"/>
      <c r="AO684" s="18">
        <f t="shared" si="85"/>
        <v>15</v>
      </c>
      <c r="AP684" s="251">
        <f t="shared" ca="1" si="81"/>
        <v>18</v>
      </c>
      <c r="AQ684" s="18" t="str">
        <f t="shared" ca="1" si="82"/>
        <v>Y</v>
      </c>
      <c r="AR684" s="185"/>
      <c r="AS684" s="18"/>
      <c r="AT684" s="18"/>
      <c r="AU684" s="18" t="s">
        <v>100</v>
      </c>
      <c r="AV684" s="252" t="s">
        <v>215</v>
      </c>
      <c r="AW684" s="18">
        <f t="shared" si="83"/>
        <v>0</v>
      </c>
      <c r="AX684" s="253">
        <f t="shared" si="84"/>
        <v>50</v>
      </c>
      <c r="AY684" s="258">
        <v>0.13</v>
      </c>
      <c r="AZ684" s="257">
        <v>6.5</v>
      </c>
    </row>
    <row r="685" spans="1:52" x14ac:dyDescent="0.25">
      <c r="A685" s="160">
        <v>2016</v>
      </c>
      <c r="B685" s="160">
        <v>2</v>
      </c>
      <c r="C685" s="160" t="s">
        <v>1611</v>
      </c>
      <c r="D685" s="162" t="s">
        <v>1737</v>
      </c>
      <c r="E685" s="163" t="s">
        <v>1738</v>
      </c>
      <c r="F685" s="164" t="s">
        <v>130</v>
      </c>
      <c r="G685" s="165" t="s">
        <v>880</v>
      </c>
      <c r="H685" s="166">
        <v>42200</v>
      </c>
      <c r="I685" s="167">
        <v>42333</v>
      </c>
      <c r="J685" s="168">
        <v>42335</v>
      </c>
      <c r="K685" s="168">
        <v>42335</v>
      </c>
      <c r="L685" s="169">
        <v>42355</v>
      </c>
      <c r="M685" s="170">
        <v>42355</v>
      </c>
      <c r="N685" s="170">
        <v>42357</v>
      </c>
      <c r="O685" s="170">
        <v>42360</v>
      </c>
      <c r="P685" s="170">
        <v>42735</v>
      </c>
      <c r="Q685" s="171" t="s">
        <v>54</v>
      </c>
      <c r="R685" s="171" t="s">
        <v>54</v>
      </c>
      <c r="S685" s="172" t="s">
        <v>56</v>
      </c>
      <c r="T685" s="171">
        <v>10</v>
      </c>
      <c r="U685" s="173" t="s">
        <v>66</v>
      </c>
      <c r="V685" s="174">
        <v>1</v>
      </c>
      <c r="W685" s="174">
        <v>1</v>
      </c>
      <c r="X685" s="173" t="s">
        <v>56</v>
      </c>
      <c r="Y685" s="160"/>
      <c r="Z685" s="179" t="s">
        <v>54</v>
      </c>
      <c r="AA685" s="179" t="s">
        <v>57</v>
      </c>
      <c r="AB685" s="173" t="s">
        <v>56</v>
      </c>
      <c r="AC685" s="173"/>
      <c r="AD685" s="177" t="s">
        <v>57</v>
      </c>
      <c r="AE685" s="177" t="s">
        <v>1865</v>
      </c>
      <c r="AF685" s="177" t="s">
        <v>1622</v>
      </c>
      <c r="AG685" s="161" t="s">
        <v>54</v>
      </c>
      <c r="AH685" s="160"/>
      <c r="AI685" s="160"/>
      <c r="AJ685" s="178">
        <v>1200</v>
      </c>
      <c r="AK685" s="178"/>
      <c r="AL685" s="178"/>
      <c r="AM685" s="179" t="s">
        <v>1276</v>
      </c>
      <c r="AN685" s="176"/>
      <c r="AO685" s="18">
        <f t="shared" si="85"/>
        <v>12</v>
      </c>
      <c r="AP685" s="251">
        <f t="shared" ca="1" si="81"/>
        <v>21</v>
      </c>
      <c r="AQ685" s="18" t="str">
        <f t="shared" ca="1" si="82"/>
        <v>Y</v>
      </c>
      <c r="AR685" s="185"/>
      <c r="AS685" s="18"/>
      <c r="AT685" s="18"/>
      <c r="AU685" s="18" t="s">
        <v>100</v>
      </c>
      <c r="AV685" s="252" t="s">
        <v>215</v>
      </c>
      <c r="AW685" s="18">
        <f t="shared" si="83"/>
        <v>0</v>
      </c>
      <c r="AX685" s="253">
        <f t="shared" si="84"/>
        <v>1200</v>
      </c>
      <c r="AY685" s="258">
        <v>0.3</v>
      </c>
      <c r="AZ685" s="257">
        <v>360</v>
      </c>
    </row>
    <row r="686" spans="1:52" x14ac:dyDescent="0.25">
      <c r="A686" s="160">
        <v>2016</v>
      </c>
      <c r="B686" s="160">
        <v>2</v>
      </c>
      <c r="C686" s="160" t="s">
        <v>1611</v>
      </c>
      <c r="D686" s="162" t="s">
        <v>1739</v>
      </c>
      <c r="E686" s="163" t="s">
        <v>1740</v>
      </c>
      <c r="F686" s="164" t="s">
        <v>130</v>
      </c>
      <c r="G686" s="165" t="s">
        <v>290</v>
      </c>
      <c r="H686" s="166">
        <v>42310</v>
      </c>
      <c r="I686" s="167">
        <v>42320</v>
      </c>
      <c r="J686" s="168">
        <v>42321</v>
      </c>
      <c r="K686" s="168">
        <v>42322</v>
      </c>
      <c r="L686" s="169">
        <v>42355</v>
      </c>
      <c r="M686" s="169">
        <v>42357</v>
      </c>
      <c r="N686" s="169">
        <v>42621</v>
      </c>
      <c r="O686" s="170">
        <v>42622</v>
      </c>
      <c r="P686" s="170">
        <v>43646</v>
      </c>
      <c r="Q686" s="171" t="s">
        <v>54</v>
      </c>
      <c r="R686" s="171" t="s">
        <v>54</v>
      </c>
      <c r="S686" s="172" t="s">
        <v>56</v>
      </c>
      <c r="T686" s="171">
        <v>10</v>
      </c>
      <c r="U686" s="173" t="s">
        <v>66</v>
      </c>
      <c r="V686" s="174">
        <v>1</v>
      </c>
      <c r="W686" s="174">
        <v>1</v>
      </c>
      <c r="X686" s="173" t="s">
        <v>56</v>
      </c>
      <c r="Y686" s="161"/>
      <c r="Z686" s="176" t="s">
        <v>57</v>
      </c>
      <c r="AA686" s="179" t="s">
        <v>57</v>
      </c>
      <c r="AB686" s="173" t="s">
        <v>56</v>
      </c>
      <c r="AC686" s="173">
        <v>312</v>
      </c>
      <c r="AD686" s="177" t="s">
        <v>72</v>
      </c>
      <c r="AE686" s="177" t="s">
        <v>1865</v>
      </c>
      <c r="AF686" s="177" t="s">
        <v>1622</v>
      </c>
      <c r="AG686" s="161" t="s">
        <v>54</v>
      </c>
      <c r="AH686" s="160"/>
      <c r="AI686" s="160"/>
      <c r="AJ686" s="178">
        <v>1000</v>
      </c>
      <c r="AK686" s="178"/>
      <c r="AL686" s="178"/>
      <c r="AM686" s="176" t="s">
        <v>1276</v>
      </c>
      <c r="AN686" s="176"/>
      <c r="AO686" s="18">
        <f t="shared" si="85"/>
        <v>42</v>
      </c>
      <c r="AP686" s="251">
        <f t="shared" ca="1" si="81"/>
        <v>-9</v>
      </c>
      <c r="AQ686" s="18" t="str">
        <f t="shared" ca="1" si="82"/>
        <v>N</v>
      </c>
      <c r="AR686" s="185"/>
      <c r="AS686" s="18"/>
      <c r="AT686" s="18"/>
      <c r="AU686" s="18" t="s">
        <v>100</v>
      </c>
      <c r="AV686" s="252" t="s">
        <v>215</v>
      </c>
      <c r="AW686" s="18">
        <f t="shared" si="83"/>
        <v>0</v>
      </c>
      <c r="AX686" s="253">
        <f t="shared" si="84"/>
        <v>1000</v>
      </c>
      <c r="AY686" s="258">
        <v>0.2</v>
      </c>
      <c r="AZ686" s="257">
        <v>200</v>
      </c>
    </row>
    <row r="687" spans="1:52" x14ac:dyDescent="0.25">
      <c r="A687" s="160">
        <v>2016</v>
      </c>
      <c r="B687" s="160">
        <v>2</v>
      </c>
      <c r="C687" s="160" t="s">
        <v>1611</v>
      </c>
      <c r="D687" s="162" t="s">
        <v>1741</v>
      </c>
      <c r="E687" s="163" t="s">
        <v>1742</v>
      </c>
      <c r="F687" s="164" t="s">
        <v>130</v>
      </c>
      <c r="G687" s="165" t="s">
        <v>131</v>
      </c>
      <c r="H687" s="166">
        <v>42061</v>
      </c>
      <c r="I687" s="167">
        <v>42283</v>
      </c>
      <c r="J687" s="168">
        <v>42285</v>
      </c>
      <c r="K687" s="168">
        <v>42327</v>
      </c>
      <c r="L687" s="169">
        <v>42356</v>
      </c>
      <c r="M687" s="170">
        <v>42359</v>
      </c>
      <c r="N687" s="170">
        <v>42381</v>
      </c>
      <c r="O687" s="170">
        <v>42019</v>
      </c>
      <c r="P687" s="170">
        <v>42735</v>
      </c>
      <c r="Q687" s="171" t="s">
        <v>54</v>
      </c>
      <c r="R687" s="171" t="s">
        <v>54</v>
      </c>
      <c r="S687" s="172" t="s">
        <v>56</v>
      </c>
      <c r="T687" s="171">
        <v>11</v>
      </c>
      <c r="U687" s="173" t="s">
        <v>66</v>
      </c>
      <c r="V687" s="174">
        <v>1</v>
      </c>
      <c r="W687" s="174">
        <v>1</v>
      </c>
      <c r="X687" s="173" t="s">
        <v>56</v>
      </c>
      <c r="Y687" s="161"/>
      <c r="Z687" s="176" t="s">
        <v>57</v>
      </c>
      <c r="AA687" s="179" t="s">
        <v>57</v>
      </c>
      <c r="AB687" s="173" t="s">
        <v>56</v>
      </c>
      <c r="AC687" s="173">
        <v>194</v>
      </c>
      <c r="AD687" s="177" t="s">
        <v>149</v>
      </c>
      <c r="AE687" s="177" t="s">
        <v>1865</v>
      </c>
      <c r="AF687" s="177" t="s">
        <v>1622</v>
      </c>
      <c r="AG687" s="161" t="s">
        <v>54</v>
      </c>
      <c r="AH687" s="160"/>
      <c r="AI687" s="160"/>
      <c r="AJ687" s="178">
        <v>300</v>
      </c>
      <c r="AK687" s="178"/>
      <c r="AL687" s="178"/>
      <c r="AM687" s="176" t="s">
        <v>1246</v>
      </c>
      <c r="AN687" s="176"/>
      <c r="AO687" s="18">
        <f t="shared" si="85"/>
        <v>12</v>
      </c>
      <c r="AP687" s="251">
        <f t="shared" ca="1" si="81"/>
        <v>21</v>
      </c>
      <c r="AQ687" s="18" t="str">
        <f t="shared" ca="1" si="82"/>
        <v>Y</v>
      </c>
      <c r="AR687" s="18"/>
      <c r="AS687" s="18"/>
      <c r="AT687" s="18"/>
      <c r="AU687" s="18" t="s">
        <v>100</v>
      </c>
      <c r="AV687" s="252" t="s">
        <v>215</v>
      </c>
      <c r="AW687" s="18">
        <f t="shared" si="83"/>
        <v>0</v>
      </c>
      <c r="AX687" s="253">
        <f t="shared" si="84"/>
        <v>300</v>
      </c>
      <c r="AY687" s="258">
        <v>0.55000000000000004</v>
      </c>
      <c r="AZ687" s="257">
        <v>165</v>
      </c>
    </row>
    <row r="688" spans="1:52" x14ac:dyDescent="0.25">
      <c r="A688" s="160">
        <v>2016</v>
      </c>
      <c r="B688" s="160">
        <v>2</v>
      </c>
      <c r="C688" s="160" t="s">
        <v>1611</v>
      </c>
      <c r="D688" s="162" t="s">
        <v>1743</v>
      </c>
      <c r="E688" s="163" t="s">
        <v>1744</v>
      </c>
      <c r="F688" s="164" t="s">
        <v>64</v>
      </c>
      <c r="G688" s="165" t="s">
        <v>115</v>
      </c>
      <c r="H688" s="166">
        <v>42047</v>
      </c>
      <c r="I688" s="167">
        <v>42296</v>
      </c>
      <c r="J688" s="168">
        <v>42297</v>
      </c>
      <c r="K688" s="168">
        <v>42319</v>
      </c>
      <c r="L688" s="169">
        <v>42359</v>
      </c>
      <c r="M688" s="170">
        <v>42487</v>
      </c>
      <c r="N688" s="170">
        <v>42509</v>
      </c>
      <c r="O688" s="170">
        <v>42510</v>
      </c>
      <c r="P688" s="168">
        <v>42978</v>
      </c>
      <c r="Q688" s="171" t="s">
        <v>54</v>
      </c>
      <c r="R688" s="171" t="s">
        <v>54</v>
      </c>
      <c r="S688" s="172" t="s">
        <v>56</v>
      </c>
      <c r="T688" s="171">
        <v>9</v>
      </c>
      <c r="U688" s="173" t="s">
        <v>66</v>
      </c>
      <c r="V688" s="174">
        <v>1</v>
      </c>
      <c r="W688" s="174">
        <v>1</v>
      </c>
      <c r="X688" s="173" t="s">
        <v>56</v>
      </c>
      <c r="Y688" s="160" t="s">
        <v>213</v>
      </c>
      <c r="Z688" s="179" t="s">
        <v>57</v>
      </c>
      <c r="AA688" s="179" t="s">
        <v>57</v>
      </c>
      <c r="AB688" s="173" t="s">
        <v>56</v>
      </c>
      <c r="AC688" s="173"/>
      <c r="AD688" s="177" t="s">
        <v>57</v>
      </c>
      <c r="AE688" s="177" t="s">
        <v>1865</v>
      </c>
      <c r="AF688" s="177" t="s">
        <v>9296</v>
      </c>
      <c r="AG688" s="161" t="s">
        <v>54</v>
      </c>
      <c r="AH688" s="160"/>
      <c r="AI688" s="160"/>
      <c r="AJ688" s="178">
        <v>200</v>
      </c>
      <c r="AK688" s="178"/>
      <c r="AL688" s="178"/>
      <c r="AM688" s="179" t="s">
        <v>1287</v>
      </c>
      <c r="AN688" s="176"/>
      <c r="AO688" s="18">
        <f t="shared" si="85"/>
        <v>20</v>
      </c>
      <c r="AP688" s="251">
        <f t="shared" ca="1" si="81"/>
        <v>13</v>
      </c>
      <c r="AQ688" s="18" t="str">
        <f t="shared" ca="1" si="82"/>
        <v>Y</v>
      </c>
      <c r="AR688" s="185"/>
      <c r="AS688" s="18"/>
      <c r="AT688" s="18"/>
      <c r="AU688" s="18" t="s">
        <v>100</v>
      </c>
      <c r="AV688" s="252" t="s">
        <v>215</v>
      </c>
      <c r="AW688" s="18">
        <f t="shared" si="83"/>
        <v>0</v>
      </c>
      <c r="AX688" s="253">
        <f t="shared" si="84"/>
        <v>200</v>
      </c>
      <c r="AY688" s="258">
        <v>0</v>
      </c>
      <c r="AZ688" s="257">
        <v>0</v>
      </c>
    </row>
    <row r="689" spans="1:52" x14ac:dyDescent="0.25">
      <c r="A689" s="160">
        <v>2016</v>
      </c>
      <c r="B689" s="160">
        <v>2</v>
      </c>
      <c r="C689" s="160" t="s">
        <v>1611</v>
      </c>
      <c r="D689" s="162" t="s">
        <v>1745</v>
      </c>
      <c r="E689" s="163" t="s">
        <v>1746</v>
      </c>
      <c r="F689" s="164" t="s">
        <v>52</v>
      </c>
      <c r="G689" s="165" t="s">
        <v>159</v>
      </c>
      <c r="H689" s="166">
        <v>42153</v>
      </c>
      <c r="I689" s="167">
        <v>42303</v>
      </c>
      <c r="J689" s="168">
        <v>42305</v>
      </c>
      <c r="K689" s="168">
        <v>42321</v>
      </c>
      <c r="L689" s="169">
        <v>42360</v>
      </c>
      <c r="M689" s="170">
        <v>42361</v>
      </c>
      <c r="N689" s="170">
        <v>42362</v>
      </c>
      <c r="O689" s="170">
        <v>42368</v>
      </c>
      <c r="P689" s="170">
        <v>42735</v>
      </c>
      <c r="Q689" s="171" t="s">
        <v>54</v>
      </c>
      <c r="R689" s="171" t="s">
        <v>54</v>
      </c>
      <c r="S689" s="172" t="s">
        <v>56</v>
      </c>
      <c r="T689" s="171">
        <v>9</v>
      </c>
      <c r="U689" s="173" t="s">
        <v>55</v>
      </c>
      <c r="V689" s="174">
        <v>1</v>
      </c>
      <c r="W689" s="174">
        <v>1</v>
      </c>
      <c r="X689" s="173" t="s">
        <v>56</v>
      </c>
      <c r="Y689" s="160"/>
      <c r="Z689" s="179" t="s">
        <v>57</v>
      </c>
      <c r="AA689" s="179" t="s">
        <v>57</v>
      </c>
      <c r="AB689" s="173" t="s">
        <v>54</v>
      </c>
      <c r="AC689" s="173">
        <v>180</v>
      </c>
      <c r="AD689" s="177" t="s">
        <v>149</v>
      </c>
      <c r="AE689" s="177" t="s">
        <v>1865</v>
      </c>
      <c r="AF689" s="177" t="s">
        <v>1622</v>
      </c>
      <c r="AG689" s="161" t="s">
        <v>54</v>
      </c>
      <c r="AH689" s="160"/>
      <c r="AI689" s="160"/>
      <c r="AJ689" s="178"/>
      <c r="AK689" s="178">
        <v>70</v>
      </c>
      <c r="AL689" s="178"/>
      <c r="AM689" s="179" t="s">
        <v>1287</v>
      </c>
      <c r="AN689" s="176"/>
      <c r="AO689" s="18">
        <f t="shared" si="85"/>
        <v>12</v>
      </c>
      <c r="AP689" s="251">
        <f t="shared" ca="1" si="81"/>
        <v>21</v>
      </c>
      <c r="AQ689" s="18" t="str">
        <f t="shared" ca="1" si="82"/>
        <v>Y</v>
      </c>
      <c r="AR689" s="185"/>
      <c r="AS689" s="18"/>
      <c r="AT689" s="18"/>
      <c r="AU689" s="18" t="s">
        <v>100</v>
      </c>
      <c r="AV689" s="252" t="s">
        <v>215</v>
      </c>
      <c r="AW689" s="18">
        <f t="shared" si="83"/>
        <v>0</v>
      </c>
      <c r="AX689" s="253">
        <f t="shared" si="84"/>
        <v>70</v>
      </c>
      <c r="AY689" s="258">
        <v>0</v>
      </c>
      <c r="AZ689" s="257">
        <v>0</v>
      </c>
    </row>
    <row r="690" spans="1:52" x14ac:dyDescent="0.25">
      <c r="A690" s="160">
        <v>2016</v>
      </c>
      <c r="B690" s="160">
        <v>2</v>
      </c>
      <c r="C690" s="160" t="s">
        <v>1611</v>
      </c>
      <c r="D690" s="162" t="s">
        <v>1747</v>
      </c>
      <c r="E690" s="163" t="s">
        <v>1748</v>
      </c>
      <c r="F690" s="164" t="s">
        <v>69</v>
      </c>
      <c r="G690" s="165" t="s">
        <v>357</v>
      </c>
      <c r="H690" s="166">
        <v>42158</v>
      </c>
      <c r="I690" s="167">
        <v>42184</v>
      </c>
      <c r="J690" s="168">
        <v>42191</v>
      </c>
      <c r="K690" s="168">
        <v>42193</v>
      </c>
      <c r="L690" s="169">
        <v>42360</v>
      </c>
      <c r="M690" s="170">
        <v>42389</v>
      </c>
      <c r="N690" s="170">
        <v>42475</v>
      </c>
      <c r="O690" s="170">
        <v>42475</v>
      </c>
      <c r="P690" s="170">
        <v>43373</v>
      </c>
      <c r="Q690" s="171" t="s">
        <v>54</v>
      </c>
      <c r="R690" s="171" t="s">
        <v>54</v>
      </c>
      <c r="S690" s="172" t="s">
        <v>56</v>
      </c>
      <c r="T690" s="171">
        <v>4</v>
      </c>
      <c r="U690" s="173" t="s">
        <v>66</v>
      </c>
      <c r="V690" s="174">
        <v>1</v>
      </c>
      <c r="W690" s="174"/>
      <c r="X690" s="173" t="s">
        <v>602</v>
      </c>
      <c r="Y690" s="160"/>
      <c r="Z690" s="179" t="s">
        <v>57</v>
      </c>
      <c r="AA690" s="179" t="s">
        <v>57</v>
      </c>
      <c r="AB690" s="173" t="s">
        <v>56</v>
      </c>
      <c r="AC690" s="173"/>
      <c r="AD690" s="177" t="s">
        <v>57</v>
      </c>
      <c r="AE690" s="177" t="s">
        <v>1865</v>
      </c>
      <c r="AF690" s="177"/>
      <c r="AG690" s="161">
        <v>2.5</v>
      </c>
      <c r="AH690" s="160"/>
      <c r="AI690" s="160"/>
      <c r="AJ690" s="178">
        <v>500</v>
      </c>
      <c r="AK690" s="178"/>
      <c r="AL690" s="178"/>
      <c r="AM690" s="179" t="s">
        <v>1287</v>
      </c>
      <c r="AN690" s="176"/>
      <c r="AO690" s="18">
        <f t="shared" si="85"/>
        <v>33</v>
      </c>
      <c r="AP690" s="251">
        <f t="shared" ca="1" si="81"/>
        <v>0</v>
      </c>
      <c r="AQ690" s="18" t="str">
        <f t="shared" ca="1" si="82"/>
        <v>N</v>
      </c>
      <c r="AR690" s="18"/>
      <c r="AS690" s="18"/>
      <c r="AT690" s="18"/>
      <c r="AU690" s="18" t="s">
        <v>100</v>
      </c>
      <c r="AV690" s="252" t="s">
        <v>215</v>
      </c>
      <c r="AW690" s="18">
        <f t="shared" si="83"/>
        <v>0</v>
      </c>
      <c r="AX690" s="253">
        <f t="shared" si="84"/>
        <v>500</v>
      </c>
      <c r="AY690" s="258">
        <v>1</v>
      </c>
      <c r="AZ690" s="257">
        <v>500</v>
      </c>
    </row>
    <row r="691" spans="1:52" x14ac:dyDescent="0.25">
      <c r="A691" s="160">
        <v>2016</v>
      </c>
      <c r="B691" s="160">
        <v>3</v>
      </c>
      <c r="C691" s="160" t="s">
        <v>1611</v>
      </c>
      <c r="D691" s="162" t="s">
        <v>1749</v>
      </c>
      <c r="E691" s="163" t="s">
        <v>1750</v>
      </c>
      <c r="F691" s="164" t="s">
        <v>64</v>
      </c>
      <c r="G691" s="165" t="s">
        <v>65</v>
      </c>
      <c r="H691" s="166">
        <v>42151</v>
      </c>
      <c r="I691" s="167">
        <v>42345</v>
      </c>
      <c r="J691" s="168">
        <v>42348</v>
      </c>
      <c r="K691" s="168">
        <v>42381</v>
      </c>
      <c r="L691" s="169">
        <v>42411</v>
      </c>
      <c r="M691" s="170">
        <v>42464</v>
      </c>
      <c r="N691" s="170">
        <v>42488</v>
      </c>
      <c r="O691" s="170"/>
      <c r="P691" s="170">
        <v>43514</v>
      </c>
      <c r="Q691" s="171" t="s">
        <v>54</v>
      </c>
      <c r="R691" s="171" t="s">
        <v>54</v>
      </c>
      <c r="S691" s="172" t="s">
        <v>56</v>
      </c>
      <c r="T691" s="171">
        <v>8</v>
      </c>
      <c r="U691" s="173" t="s">
        <v>66</v>
      </c>
      <c r="V691" s="174">
        <v>1</v>
      </c>
      <c r="W691" s="174"/>
      <c r="X691" s="173" t="s">
        <v>514</v>
      </c>
      <c r="Y691" s="160"/>
      <c r="Z691" s="179" t="s">
        <v>57</v>
      </c>
      <c r="AA691" s="179" t="s">
        <v>57</v>
      </c>
      <c r="AB691" s="173" t="s">
        <v>56</v>
      </c>
      <c r="AC691" s="173"/>
      <c r="AD691" s="177" t="s">
        <v>57</v>
      </c>
      <c r="AE691" s="177" t="s">
        <v>1865</v>
      </c>
      <c r="AF691" s="177"/>
      <c r="AG691" s="161" t="s">
        <v>57</v>
      </c>
      <c r="AH691" s="160"/>
      <c r="AI691" s="160"/>
      <c r="AJ691" s="178">
        <v>1250</v>
      </c>
      <c r="AK691" s="178"/>
      <c r="AL691" s="178"/>
      <c r="AM691" s="179" t="s">
        <v>1287</v>
      </c>
      <c r="AN691" s="176"/>
      <c r="AO691" s="18">
        <f t="shared" si="85"/>
        <v>36</v>
      </c>
      <c r="AP691" s="251">
        <f t="shared" ca="1" si="81"/>
        <v>-5</v>
      </c>
      <c r="AQ691" s="18" t="str">
        <f t="shared" ca="1" si="82"/>
        <v>N</v>
      </c>
      <c r="AR691" s="185"/>
      <c r="AS691" s="18"/>
      <c r="AT691" s="18"/>
      <c r="AU691" s="18" t="s">
        <v>100</v>
      </c>
      <c r="AV691" s="252" t="s">
        <v>215</v>
      </c>
      <c r="AW691" s="18">
        <f t="shared" si="83"/>
        <v>0</v>
      </c>
      <c r="AX691" s="253">
        <f t="shared" si="84"/>
        <v>1250</v>
      </c>
      <c r="AY691" s="258">
        <v>0</v>
      </c>
      <c r="AZ691" s="257">
        <v>0</v>
      </c>
    </row>
    <row r="692" spans="1:52" x14ac:dyDescent="0.25">
      <c r="A692" s="160">
        <v>2016</v>
      </c>
      <c r="B692" s="160">
        <v>3</v>
      </c>
      <c r="C692" s="160" t="s">
        <v>1611</v>
      </c>
      <c r="D692" s="162" t="s">
        <v>1751</v>
      </c>
      <c r="E692" s="163" t="s">
        <v>1752</v>
      </c>
      <c r="F692" s="164" t="s">
        <v>64</v>
      </c>
      <c r="G692" s="165" t="s">
        <v>65</v>
      </c>
      <c r="H692" s="166">
        <v>42255</v>
      </c>
      <c r="I692" s="167">
        <v>42345</v>
      </c>
      <c r="J692" s="168">
        <v>42349</v>
      </c>
      <c r="K692" s="168">
        <v>42381</v>
      </c>
      <c r="L692" s="169">
        <v>42411</v>
      </c>
      <c r="M692" s="170">
        <v>42464</v>
      </c>
      <c r="N692" s="170">
        <v>42488</v>
      </c>
      <c r="O692" s="170"/>
      <c r="P692" s="170">
        <v>43514</v>
      </c>
      <c r="Q692" s="171" t="s">
        <v>54</v>
      </c>
      <c r="R692" s="171" t="s">
        <v>54</v>
      </c>
      <c r="S692" s="172" t="s">
        <v>56</v>
      </c>
      <c r="T692" s="171">
        <v>10</v>
      </c>
      <c r="U692" s="173" t="s">
        <v>66</v>
      </c>
      <c r="V692" s="174">
        <v>1</v>
      </c>
      <c r="W692" s="174"/>
      <c r="X692" s="173" t="s">
        <v>514</v>
      </c>
      <c r="Y692" s="160"/>
      <c r="Z692" s="179" t="s">
        <v>57</v>
      </c>
      <c r="AA692" s="179" t="s">
        <v>57</v>
      </c>
      <c r="AB692" s="173" t="s">
        <v>56</v>
      </c>
      <c r="AC692" s="173"/>
      <c r="AD692" s="177" t="s">
        <v>57</v>
      </c>
      <c r="AE692" s="177" t="s">
        <v>1865</v>
      </c>
      <c r="AF692" s="177"/>
      <c r="AG692" s="161" t="s">
        <v>57</v>
      </c>
      <c r="AH692" s="160"/>
      <c r="AI692" s="160"/>
      <c r="AJ692" s="178">
        <v>1250</v>
      </c>
      <c r="AK692" s="178"/>
      <c r="AL692" s="178"/>
      <c r="AM692" s="179" t="s">
        <v>1287</v>
      </c>
      <c r="AN692" s="176"/>
      <c r="AO692" s="18">
        <f t="shared" si="85"/>
        <v>36</v>
      </c>
      <c r="AP692" s="251">
        <f t="shared" ca="1" si="81"/>
        <v>-5</v>
      </c>
      <c r="AQ692" s="18" t="str">
        <f t="shared" ca="1" si="82"/>
        <v>N</v>
      </c>
      <c r="AR692" s="185"/>
      <c r="AS692" s="18"/>
      <c r="AT692" s="18"/>
      <c r="AU692" s="18" t="s">
        <v>100</v>
      </c>
      <c r="AV692" s="252" t="s">
        <v>215</v>
      </c>
      <c r="AW692" s="18">
        <f t="shared" si="83"/>
        <v>0</v>
      </c>
      <c r="AX692" s="253">
        <f t="shared" si="84"/>
        <v>1250</v>
      </c>
      <c r="AY692" s="258">
        <v>0</v>
      </c>
      <c r="AZ692" s="257">
        <v>0</v>
      </c>
    </row>
    <row r="693" spans="1:52" x14ac:dyDescent="0.25">
      <c r="A693" s="160">
        <v>2016</v>
      </c>
      <c r="B693" s="160">
        <v>3</v>
      </c>
      <c r="C693" s="160" t="s">
        <v>1611</v>
      </c>
      <c r="D693" s="162" t="s">
        <v>1753</v>
      </c>
      <c r="E693" s="163" t="s">
        <v>1754</v>
      </c>
      <c r="F693" s="164" t="s">
        <v>130</v>
      </c>
      <c r="G693" s="165" t="s">
        <v>559</v>
      </c>
      <c r="H693" s="166">
        <v>42268</v>
      </c>
      <c r="I693" s="167">
        <v>42291</v>
      </c>
      <c r="J693" s="168">
        <v>42299</v>
      </c>
      <c r="K693" s="168">
        <v>42352</v>
      </c>
      <c r="L693" s="169">
        <v>42411</v>
      </c>
      <c r="M693" s="170">
        <v>42425</v>
      </c>
      <c r="N693" s="170">
        <v>42501</v>
      </c>
      <c r="O693" s="170">
        <v>42521</v>
      </c>
      <c r="P693" s="170">
        <v>42551</v>
      </c>
      <c r="Q693" s="171" t="s">
        <v>54</v>
      </c>
      <c r="R693" s="171" t="s">
        <v>54</v>
      </c>
      <c r="S693" s="172" t="s">
        <v>56</v>
      </c>
      <c r="T693" s="171">
        <v>8</v>
      </c>
      <c r="U693" s="173" t="s">
        <v>546</v>
      </c>
      <c r="V693" s="174">
        <v>1</v>
      </c>
      <c r="W693" s="174">
        <v>1</v>
      </c>
      <c r="X693" s="173" t="s">
        <v>56</v>
      </c>
      <c r="Y693" s="160"/>
      <c r="Z693" s="179" t="s">
        <v>54</v>
      </c>
      <c r="AA693" s="179" t="s">
        <v>57</v>
      </c>
      <c r="AB693" s="173" t="s">
        <v>56</v>
      </c>
      <c r="AC693" s="173"/>
      <c r="AD693" s="177" t="s">
        <v>57</v>
      </c>
      <c r="AE693" s="177" t="s">
        <v>1865</v>
      </c>
      <c r="AF693" s="177" t="s">
        <v>668</v>
      </c>
      <c r="AG693" s="161" t="s">
        <v>54</v>
      </c>
      <c r="AH693" s="160" t="s">
        <v>80</v>
      </c>
      <c r="AI693" s="160" t="s">
        <v>80</v>
      </c>
      <c r="AJ693" s="178"/>
      <c r="AK693" s="178"/>
      <c r="AL693" s="178">
        <v>40</v>
      </c>
      <c r="AM693" s="179" t="s">
        <v>1276</v>
      </c>
      <c r="AN693" s="176"/>
      <c r="AO693" s="18">
        <f t="shared" si="85"/>
        <v>4</v>
      </c>
      <c r="AP693" s="251">
        <f t="shared" ca="1" si="81"/>
        <v>27</v>
      </c>
      <c r="AQ693" s="18" t="str">
        <f t="shared" ca="1" si="82"/>
        <v>Y</v>
      </c>
      <c r="AR693" s="18"/>
      <c r="AS693" s="18"/>
      <c r="AT693" s="328" t="s">
        <v>668</v>
      </c>
      <c r="AU693" s="18" t="s">
        <v>54</v>
      </c>
      <c r="AV693" s="252" t="s">
        <v>73</v>
      </c>
      <c r="AW693" s="18" t="str">
        <f t="shared" si="83"/>
        <v>MS+</v>
      </c>
      <c r="AX693" s="253">
        <f t="shared" si="84"/>
        <v>40</v>
      </c>
      <c r="AY693" s="258"/>
      <c r="AZ693" s="257"/>
    </row>
    <row r="694" spans="1:52" x14ac:dyDescent="0.25">
      <c r="A694" s="160">
        <v>2016</v>
      </c>
      <c r="B694" s="160">
        <v>3</v>
      </c>
      <c r="C694" s="160" t="s">
        <v>1611</v>
      </c>
      <c r="D694" s="162" t="s">
        <v>1755</v>
      </c>
      <c r="E694" s="163" t="s">
        <v>1756</v>
      </c>
      <c r="F694" s="164" t="s">
        <v>69</v>
      </c>
      <c r="G694" s="165" t="s">
        <v>1007</v>
      </c>
      <c r="H694" s="166">
        <v>42338</v>
      </c>
      <c r="I694" s="167">
        <v>42397</v>
      </c>
      <c r="J694" s="168">
        <v>42402</v>
      </c>
      <c r="K694" s="168">
        <v>42405</v>
      </c>
      <c r="L694" s="169">
        <v>42445</v>
      </c>
      <c r="M694" s="170">
        <v>42472</v>
      </c>
      <c r="N694" s="170">
        <v>42501</v>
      </c>
      <c r="O694" s="170">
        <v>42537</v>
      </c>
      <c r="P694" s="170">
        <v>42916</v>
      </c>
      <c r="Q694" s="171" t="s">
        <v>54</v>
      </c>
      <c r="R694" s="171" t="s">
        <v>54</v>
      </c>
      <c r="S694" s="172" t="s">
        <v>56</v>
      </c>
      <c r="T694" s="171">
        <v>7</v>
      </c>
      <c r="U694" s="173" t="s">
        <v>55</v>
      </c>
      <c r="V694" s="174">
        <v>1</v>
      </c>
      <c r="W694" s="174">
        <v>1</v>
      </c>
      <c r="X694" s="173" t="s">
        <v>56</v>
      </c>
      <c r="Y694" s="160"/>
      <c r="Z694" s="179" t="s">
        <v>57</v>
      </c>
      <c r="AA694" s="179" t="s">
        <v>54</v>
      </c>
      <c r="AB694" s="173" t="s">
        <v>56</v>
      </c>
      <c r="AC694" s="173">
        <v>333</v>
      </c>
      <c r="AD694" s="177" t="s">
        <v>72</v>
      </c>
      <c r="AE694" s="177" t="s">
        <v>1865</v>
      </c>
      <c r="AF694" s="177" t="s">
        <v>1622</v>
      </c>
      <c r="AG694" s="161" t="s">
        <v>54</v>
      </c>
      <c r="AH694" s="160"/>
      <c r="AI694" s="160"/>
      <c r="AJ694" s="178"/>
      <c r="AK694" s="178">
        <v>2</v>
      </c>
      <c r="AL694" s="178"/>
      <c r="AM694" s="179" t="s">
        <v>1246</v>
      </c>
      <c r="AN694" s="176"/>
      <c r="AO694" s="18">
        <f t="shared" si="85"/>
        <v>15</v>
      </c>
      <c r="AP694" s="251">
        <f t="shared" ca="1" si="81"/>
        <v>15</v>
      </c>
      <c r="AQ694" s="18" t="str">
        <f t="shared" ca="1" si="82"/>
        <v>Y</v>
      </c>
      <c r="AR694" s="185"/>
      <c r="AS694" s="18"/>
      <c r="AT694" s="18"/>
      <c r="AU694" s="18" t="s">
        <v>100</v>
      </c>
      <c r="AV694" s="252" t="s">
        <v>215</v>
      </c>
      <c r="AW694" s="18">
        <f t="shared" si="83"/>
        <v>0</v>
      </c>
      <c r="AX694" s="253">
        <f t="shared" si="84"/>
        <v>2</v>
      </c>
      <c r="AY694" s="258">
        <v>0</v>
      </c>
      <c r="AZ694" s="257">
        <v>0</v>
      </c>
    </row>
    <row r="695" spans="1:52" x14ac:dyDescent="0.25">
      <c r="A695" s="160">
        <v>2016</v>
      </c>
      <c r="B695" s="160">
        <v>3</v>
      </c>
      <c r="C695" s="160" t="s">
        <v>1611</v>
      </c>
      <c r="D695" s="162" t="s">
        <v>1757</v>
      </c>
      <c r="E695" s="163" t="s">
        <v>1758</v>
      </c>
      <c r="F695" s="164" t="s">
        <v>76</v>
      </c>
      <c r="G695" s="165" t="s">
        <v>314</v>
      </c>
      <c r="H695" s="166">
        <v>42354</v>
      </c>
      <c r="I695" s="167">
        <v>42416</v>
      </c>
      <c r="J695" s="168">
        <v>42416</v>
      </c>
      <c r="K695" s="168">
        <v>42429</v>
      </c>
      <c r="L695" s="169">
        <v>42454</v>
      </c>
      <c r="M695" s="169">
        <v>42460</v>
      </c>
      <c r="N695" s="169">
        <v>42503</v>
      </c>
      <c r="O695" s="170">
        <v>42522</v>
      </c>
      <c r="P695" s="170">
        <v>42825</v>
      </c>
      <c r="Q695" s="171" t="s">
        <v>54</v>
      </c>
      <c r="R695" s="171" t="s">
        <v>54</v>
      </c>
      <c r="S695" s="172" t="s">
        <v>56</v>
      </c>
      <c r="T695" s="171">
        <v>7</v>
      </c>
      <c r="U695" s="173" t="s">
        <v>66</v>
      </c>
      <c r="V695" s="174">
        <v>1</v>
      </c>
      <c r="W695" s="174">
        <v>1</v>
      </c>
      <c r="X695" s="173" t="s">
        <v>56</v>
      </c>
      <c r="Y695" s="161" t="s">
        <v>213</v>
      </c>
      <c r="Z695" s="176" t="s">
        <v>57</v>
      </c>
      <c r="AA695" s="179" t="s">
        <v>57</v>
      </c>
      <c r="AB695" s="173" t="s">
        <v>56</v>
      </c>
      <c r="AC695" s="173">
        <v>223</v>
      </c>
      <c r="AD695" s="177" t="s">
        <v>72</v>
      </c>
      <c r="AE695" s="177" t="s">
        <v>1865</v>
      </c>
      <c r="AF695" s="177" t="s">
        <v>1622</v>
      </c>
      <c r="AG695" s="161" t="s">
        <v>54</v>
      </c>
      <c r="AH695" s="160"/>
      <c r="AI695" s="160"/>
      <c r="AJ695" s="178">
        <v>250</v>
      </c>
      <c r="AK695" s="178"/>
      <c r="AL695" s="178"/>
      <c r="AM695" s="176" t="s">
        <v>1246</v>
      </c>
      <c r="AN695" s="176"/>
      <c r="AO695" s="18">
        <f t="shared" si="85"/>
        <v>12</v>
      </c>
      <c r="AP695" s="251">
        <f t="shared" ca="1" si="81"/>
        <v>18</v>
      </c>
      <c r="AQ695" s="18" t="str">
        <f t="shared" ca="1" si="82"/>
        <v>Y</v>
      </c>
      <c r="AR695" s="185"/>
      <c r="AS695" s="18"/>
      <c r="AT695" s="18"/>
      <c r="AU695" s="18" t="s">
        <v>100</v>
      </c>
      <c r="AV695" s="252" t="s">
        <v>215</v>
      </c>
      <c r="AW695" s="18">
        <f t="shared" si="83"/>
        <v>0</v>
      </c>
      <c r="AX695" s="253">
        <f t="shared" si="84"/>
        <v>250</v>
      </c>
      <c r="AY695" s="258">
        <v>0.28999999999999998</v>
      </c>
      <c r="AZ695" s="257">
        <v>72.5</v>
      </c>
    </row>
    <row r="696" spans="1:52" x14ac:dyDescent="0.25">
      <c r="A696" s="160">
        <v>2016</v>
      </c>
      <c r="B696" s="160">
        <v>4</v>
      </c>
      <c r="C696" s="160" t="s">
        <v>1611</v>
      </c>
      <c r="D696" s="162" t="s">
        <v>1759</v>
      </c>
      <c r="E696" s="163" t="s">
        <v>1760</v>
      </c>
      <c r="F696" s="164" t="s">
        <v>52</v>
      </c>
      <c r="G696" s="165" t="s">
        <v>1658</v>
      </c>
      <c r="H696" s="166">
        <v>41479</v>
      </c>
      <c r="I696" s="167">
        <v>41731</v>
      </c>
      <c r="J696" s="168">
        <v>41814</v>
      </c>
      <c r="K696" s="168">
        <v>42402</v>
      </c>
      <c r="L696" s="169">
        <v>42467</v>
      </c>
      <c r="M696" s="170">
        <v>42473</v>
      </c>
      <c r="N696" s="170">
        <v>42530</v>
      </c>
      <c r="O696" s="170">
        <v>42633</v>
      </c>
      <c r="P696" s="170">
        <v>42825</v>
      </c>
      <c r="Q696" s="171" t="s">
        <v>54</v>
      </c>
      <c r="R696" s="171" t="s">
        <v>54</v>
      </c>
      <c r="S696" s="172" t="s">
        <v>56</v>
      </c>
      <c r="T696" s="171">
        <v>5</v>
      </c>
      <c r="U696" s="173" t="s">
        <v>66</v>
      </c>
      <c r="V696" s="174">
        <v>1</v>
      </c>
      <c r="W696" s="174">
        <v>2</v>
      </c>
      <c r="X696" s="173" t="s">
        <v>56</v>
      </c>
      <c r="Y696" s="161" t="s">
        <v>213</v>
      </c>
      <c r="Z696" s="176" t="s">
        <v>57</v>
      </c>
      <c r="AA696" s="179" t="s">
        <v>54</v>
      </c>
      <c r="AB696" s="173" t="s">
        <v>56</v>
      </c>
      <c r="AC696" s="173">
        <v>224</v>
      </c>
      <c r="AD696" s="177" t="s">
        <v>72</v>
      </c>
      <c r="AE696" s="177" t="s">
        <v>1865</v>
      </c>
      <c r="AF696" s="177" t="s">
        <v>1622</v>
      </c>
      <c r="AG696" s="161">
        <v>20.31739</v>
      </c>
      <c r="AH696" s="160"/>
      <c r="AI696" s="160"/>
      <c r="AJ696" s="178">
        <v>20</v>
      </c>
      <c r="AK696" s="178">
        <v>10</v>
      </c>
      <c r="AL696" s="178"/>
      <c r="AM696" s="176" t="s">
        <v>1287</v>
      </c>
      <c r="AN696" s="176"/>
      <c r="AO696" s="18">
        <f t="shared" si="85"/>
        <v>11</v>
      </c>
      <c r="AP696" s="251">
        <f t="shared" ca="1" si="81"/>
        <v>18</v>
      </c>
      <c r="AQ696" s="18" t="str">
        <f t="shared" ca="1" si="82"/>
        <v>Y</v>
      </c>
      <c r="AR696" s="185"/>
      <c r="AS696" s="18"/>
      <c r="AT696" s="18"/>
      <c r="AU696" s="18" t="s">
        <v>100</v>
      </c>
      <c r="AV696" s="252" t="s">
        <v>215</v>
      </c>
      <c r="AW696" s="18">
        <f t="shared" si="83"/>
        <v>0</v>
      </c>
      <c r="AX696" s="253">
        <f t="shared" si="84"/>
        <v>30</v>
      </c>
      <c r="AY696" s="258">
        <v>0</v>
      </c>
      <c r="AZ696" s="257">
        <v>0</v>
      </c>
    </row>
    <row r="697" spans="1:52" x14ac:dyDescent="0.25">
      <c r="A697" s="160">
        <v>2016</v>
      </c>
      <c r="B697" s="160">
        <v>4</v>
      </c>
      <c r="C697" s="160" t="s">
        <v>1611</v>
      </c>
      <c r="D697" s="162" t="s">
        <v>1761</v>
      </c>
      <c r="E697" s="163" t="s">
        <v>1762</v>
      </c>
      <c r="F697" s="164" t="s">
        <v>69</v>
      </c>
      <c r="G697" s="165" t="s">
        <v>126</v>
      </c>
      <c r="H697" s="166">
        <v>42332</v>
      </c>
      <c r="I697" s="167">
        <v>42403</v>
      </c>
      <c r="J697" s="168">
        <v>42415</v>
      </c>
      <c r="K697" s="168">
        <v>42468</v>
      </c>
      <c r="L697" s="169">
        <v>42502</v>
      </c>
      <c r="M697" s="170">
        <v>42576</v>
      </c>
      <c r="N697" s="170">
        <v>42824</v>
      </c>
      <c r="O697" s="170">
        <v>42830</v>
      </c>
      <c r="P697" s="168">
        <v>42855</v>
      </c>
      <c r="Q697" s="171" t="s">
        <v>54</v>
      </c>
      <c r="R697" s="171" t="s">
        <v>54</v>
      </c>
      <c r="S697" s="172" t="s">
        <v>56</v>
      </c>
      <c r="T697" s="171">
        <v>9</v>
      </c>
      <c r="U697" s="173" t="s">
        <v>66</v>
      </c>
      <c r="V697" s="174">
        <v>1</v>
      </c>
      <c r="W697" s="174">
        <v>1</v>
      </c>
      <c r="X697" s="173" t="s">
        <v>56</v>
      </c>
      <c r="Y697" s="160"/>
      <c r="Z697" s="179" t="s">
        <v>57</v>
      </c>
      <c r="AA697" s="179" t="s">
        <v>57</v>
      </c>
      <c r="AB697" s="173" t="s">
        <v>56</v>
      </c>
      <c r="AC697" s="173">
        <v>175</v>
      </c>
      <c r="AD697" s="177" t="s">
        <v>149</v>
      </c>
      <c r="AE697" s="177" t="s">
        <v>1865</v>
      </c>
      <c r="AF697" s="177" t="s">
        <v>1622</v>
      </c>
      <c r="AG697" s="161" t="s">
        <v>54</v>
      </c>
      <c r="AH697" s="160"/>
      <c r="AI697" s="160"/>
      <c r="AJ697" s="178">
        <v>150</v>
      </c>
      <c r="AK697" s="178"/>
      <c r="AL697" s="178"/>
      <c r="AM697" s="179" t="s">
        <v>1246</v>
      </c>
      <c r="AN697" s="176"/>
      <c r="AO697" s="18">
        <f t="shared" si="85"/>
        <v>11</v>
      </c>
      <c r="AP697" s="251">
        <f t="shared" ca="1" si="81"/>
        <v>17</v>
      </c>
      <c r="AQ697" s="18" t="str">
        <f t="shared" ca="1" si="82"/>
        <v>Y</v>
      </c>
      <c r="AR697" s="18"/>
      <c r="AS697" s="18"/>
      <c r="AT697" s="18"/>
      <c r="AU697" s="18" t="s">
        <v>100</v>
      </c>
      <c r="AV697" s="252" t="s">
        <v>215</v>
      </c>
      <c r="AW697" s="18">
        <f t="shared" si="83"/>
        <v>0</v>
      </c>
      <c r="AX697" s="253">
        <f t="shared" si="84"/>
        <v>150</v>
      </c>
      <c r="AY697" s="258">
        <v>0</v>
      </c>
      <c r="AZ697" s="257">
        <v>0</v>
      </c>
    </row>
    <row r="698" spans="1:52" x14ac:dyDescent="0.25">
      <c r="A698" s="160">
        <v>2016</v>
      </c>
      <c r="B698" s="160">
        <v>4</v>
      </c>
      <c r="C698" s="160" t="s">
        <v>1611</v>
      </c>
      <c r="D698" s="162" t="s">
        <v>1763</v>
      </c>
      <c r="E698" s="163" t="s">
        <v>1764</v>
      </c>
      <c r="F698" s="164" t="s">
        <v>69</v>
      </c>
      <c r="G698" s="165" t="s">
        <v>70</v>
      </c>
      <c r="H698" s="166">
        <v>42348</v>
      </c>
      <c r="I698" s="167">
        <v>42433</v>
      </c>
      <c r="J698" s="168">
        <v>42451</v>
      </c>
      <c r="K698" s="168">
        <v>42464</v>
      </c>
      <c r="L698" s="169">
        <v>42521</v>
      </c>
      <c r="M698" s="170">
        <v>42542</v>
      </c>
      <c r="N698" s="170">
        <v>42600</v>
      </c>
      <c r="O698" s="170">
        <v>42625</v>
      </c>
      <c r="P698" s="170">
        <v>42735</v>
      </c>
      <c r="Q698" s="171" t="s">
        <v>54</v>
      </c>
      <c r="R698" s="171" t="s">
        <v>54</v>
      </c>
      <c r="S698" s="172" t="s">
        <v>56</v>
      </c>
      <c r="T698" s="171">
        <v>11</v>
      </c>
      <c r="U698" s="173" t="s">
        <v>66</v>
      </c>
      <c r="V698" s="174">
        <v>1</v>
      </c>
      <c r="W698" s="174">
        <v>1</v>
      </c>
      <c r="X698" s="173" t="s">
        <v>56</v>
      </c>
      <c r="Y698" s="160"/>
      <c r="Z698" s="179" t="s">
        <v>57</v>
      </c>
      <c r="AA698" s="179" t="s">
        <v>57</v>
      </c>
      <c r="AB698" s="173" t="s">
        <v>56</v>
      </c>
      <c r="AC698" s="173">
        <v>225</v>
      </c>
      <c r="AD698" s="177" t="s">
        <v>72</v>
      </c>
      <c r="AE698" s="177" t="s">
        <v>1865</v>
      </c>
      <c r="AF698" s="177" t="s">
        <v>1622</v>
      </c>
      <c r="AG698" s="161" t="s">
        <v>54</v>
      </c>
      <c r="AH698" s="160"/>
      <c r="AI698" s="160"/>
      <c r="AJ698" s="178">
        <v>400</v>
      </c>
      <c r="AK698" s="178"/>
      <c r="AL698" s="178"/>
      <c r="AM698" s="179" t="s">
        <v>1246</v>
      </c>
      <c r="AN698" s="176"/>
      <c r="AO698" s="18">
        <f t="shared" si="85"/>
        <v>7</v>
      </c>
      <c r="AP698" s="251">
        <f t="shared" ca="1" si="81"/>
        <v>21</v>
      </c>
      <c r="AQ698" s="18" t="str">
        <f t="shared" ca="1" si="82"/>
        <v>Y</v>
      </c>
      <c r="AR698" s="18"/>
      <c r="AS698" s="18"/>
      <c r="AT698" s="18"/>
      <c r="AU698" s="18" t="s">
        <v>100</v>
      </c>
      <c r="AV698" s="252" t="s">
        <v>215</v>
      </c>
      <c r="AW698" s="18">
        <f t="shared" si="83"/>
        <v>0</v>
      </c>
      <c r="AX698" s="253">
        <f t="shared" si="84"/>
        <v>400</v>
      </c>
      <c r="AY698" s="258">
        <v>0</v>
      </c>
      <c r="AZ698" s="257">
        <v>0</v>
      </c>
    </row>
    <row r="699" spans="1:52" x14ac:dyDescent="0.25">
      <c r="A699" s="160">
        <v>2016</v>
      </c>
      <c r="B699" s="160">
        <v>4</v>
      </c>
      <c r="C699" s="160" t="s">
        <v>1611</v>
      </c>
      <c r="D699" s="162" t="s">
        <v>1765</v>
      </c>
      <c r="E699" s="163" t="s">
        <v>1766</v>
      </c>
      <c r="F699" s="164" t="s">
        <v>52</v>
      </c>
      <c r="G699" s="165" t="s">
        <v>605</v>
      </c>
      <c r="H699" s="166">
        <v>42390</v>
      </c>
      <c r="I699" s="167">
        <v>42443</v>
      </c>
      <c r="J699" s="168">
        <v>42492</v>
      </c>
      <c r="K699" s="168">
        <v>42501</v>
      </c>
      <c r="L699" s="169">
        <v>42538</v>
      </c>
      <c r="M699" s="170">
        <v>42542</v>
      </c>
      <c r="N699" s="170">
        <v>42562</v>
      </c>
      <c r="O699" s="170">
        <v>42564</v>
      </c>
      <c r="P699" s="170">
        <v>42916</v>
      </c>
      <c r="Q699" s="171" t="s">
        <v>54</v>
      </c>
      <c r="R699" s="171" t="s">
        <v>54</v>
      </c>
      <c r="S699" s="172" t="s">
        <v>56</v>
      </c>
      <c r="T699" s="171">
        <v>6</v>
      </c>
      <c r="U699" s="173" t="s">
        <v>55</v>
      </c>
      <c r="V699" s="174">
        <v>1</v>
      </c>
      <c r="W699" s="174">
        <v>1</v>
      </c>
      <c r="X699" s="173" t="s">
        <v>56</v>
      </c>
      <c r="Y699" s="160"/>
      <c r="Z699" s="179" t="s">
        <v>1767</v>
      </c>
      <c r="AA699" s="179" t="s">
        <v>57</v>
      </c>
      <c r="AB699" s="173" t="s">
        <v>56</v>
      </c>
      <c r="AC699" s="173">
        <v>226</v>
      </c>
      <c r="AD699" s="177" t="s">
        <v>72</v>
      </c>
      <c r="AE699" s="177" t="s">
        <v>1865</v>
      </c>
      <c r="AF699" s="177" t="s">
        <v>1622</v>
      </c>
      <c r="AG699" s="161" t="s">
        <v>54</v>
      </c>
      <c r="AH699" s="160"/>
      <c r="AI699" s="160"/>
      <c r="AJ699" s="178"/>
      <c r="AK699" s="178">
        <v>40</v>
      </c>
      <c r="AL699" s="178"/>
      <c r="AM699" s="179" t="s">
        <v>1246</v>
      </c>
      <c r="AN699" s="176"/>
      <c r="AO699" s="18">
        <f t="shared" si="85"/>
        <v>12</v>
      </c>
      <c r="AP699" s="251">
        <f t="shared" ca="1" si="81"/>
        <v>15</v>
      </c>
      <c r="AQ699" s="18" t="str">
        <f t="shared" ca="1" si="82"/>
        <v>Y</v>
      </c>
      <c r="AR699" s="18"/>
      <c r="AS699" s="18"/>
      <c r="AT699" s="18"/>
      <c r="AU699" s="18" t="s">
        <v>100</v>
      </c>
      <c r="AV699" s="252" t="s">
        <v>215</v>
      </c>
      <c r="AW699" s="18">
        <f t="shared" si="83"/>
        <v>0</v>
      </c>
      <c r="AX699" s="253">
        <f t="shared" si="84"/>
        <v>40</v>
      </c>
      <c r="AY699" s="258">
        <v>0.17</v>
      </c>
      <c r="AZ699" s="257">
        <v>6.8</v>
      </c>
    </row>
    <row r="700" spans="1:52" x14ac:dyDescent="0.25">
      <c r="A700" s="160">
        <v>2016</v>
      </c>
      <c r="B700" s="160">
        <v>4</v>
      </c>
      <c r="C700" s="160" t="s">
        <v>1611</v>
      </c>
      <c r="D700" s="162" t="s">
        <v>1768</v>
      </c>
      <c r="E700" s="163" t="s">
        <v>1769</v>
      </c>
      <c r="F700" s="164" t="s">
        <v>76</v>
      </c>
      <c r="G700" s="165" t="s">
        <v>77</v>
      </c>
      <c r="H700" s="166">
        <v>42467</v>
      </c>
      <c r="I700" s="167">
        <v>42487</v>
      </c>
      <c r="J700" s="168">
        <v>42487</v>
      </c>
      <c r="K700" s="168">
        <v>42506</v>
      </c>
      <c r="L700" s="169">
        <v>42542</v>
      </c>
      <c r="M700" s="170">
        <v>42544</v>
      </c>
      <c r="N700" s="170">
        <v>42549</v>
      </c>
      <c r="O700" s="170">
        <v>42550</v>
      </c>
      <c r="P700" s="170">
        <v>43100</v>
      </c>
      <c r="Q700" s="171" t="s">
        <v>54</v>
      </c>
      <c r="R700" s="171" t="s">
        <v>54</v>
      </c>
      <c r="S700" s="172" t="s">
        <v>56</v>
      </c>
      <c r="T700" s="171">
        <v>11</v>
      </c>
      <c r="U700" s="173" t="s">
        <v>55</v>
      </c>
      <c r="V700" s="174">
        <v>1</v>
      </c>
      <c r="W700" s="174">
        <v>1</v>
      </c>
      <c r="X700" s="173" t="s">
        <v>56</v>
      </c>
      <c r="Y700" s="160"/>
      <c r="Z700" s="179" t="s">
        <v>1767</v>
      </c>
      <c r="AA700" s="179" t="s">
        <v>57</v>
      </c>
      <c r="AB700" s="173" t="s">
        <v>56</v>
      </c>
      <c r="AC700" s="173"/>
      <c r="AD700" s="177" t="s">
        <v>57</v>
      </c>
      <c r="AE700" s="177" t="s">
        <v>1865</v>
      </c>
      <c r="AF700" s="177" t="s">
        <v>9296</v>
      </c>
      <c r="AG700" s="161" t="s">
        <v>54</v>
      </c>
      <c r="AH700" s="160"/>
      <c r="AI700" s="160"/>
      <c r="AJ700" s="178"/>
      <c r="AK700" s="178">
        <v>500</v>
      </c>
      <c r="AL700" s="178"/>
      <c r="AM700" s="179" t="s">
        <v>1276</v>
      </c>
      <c r="AN700" s="176"/>
      <c r="AO700" s="18">
        <f t="shared" si="85"/>
        <v>18</v>
      </c>
      <c r="AP700" s="251">
        <f t="shared" ca="1" si="81"/>
        <v>9</v>
      </c>
      <c r="AQ700" s="18" t="str">
        <f t="shared" ca="1" si="82"/>
        <v>N</v>
      </c>
      <c r="AR700" s="18"/>
      <c r="AS700" s="18"/>
      <c r="AT700" s="18"/>
      <c r="AU700" s="18" t="s">
        <v>100</v>
      </c>
      <c r="AV700" s="252" t="s">
        <v>215</v>
      </c>
      <c r="AW700" s="18">
        <f t="shared" si="83"/>
        <v>0</v>
      </c>
      <c r="AX700" s="253">
        <f t="shared" si="84"/>
        <v>500</v>
      </c>
      <c r="AY700" s="258">
        <v>0</v>
      </c>
      <c r="AZ700" s="257">
        <v>0</v>
      </c>
    </row>
    <row r="701" spans="1:52" x14ac:dyDescent="0.25">
      <c r="A701" s="160">
        <v>2016</v>
      </c>
      <c r="B701" s="160">
        <v>4</v>
      </c>
      <c r="C701" s="160" t="s">
        <v>1611</v>
      </c>
      <c r="D701" s="162" t="s">
        <v>1770</v>
      </c>
      <c r="E701" s="163" t="s">
        <v>1771</v>
      </c>
      <c r="F701" s="164" t="s">
        <v>76</v>
      </c>
      <c r="G701" s="165" t="s">
        <v>77</v>
      </c>
      <c r="H701" s="166">
        <v>42467</v>
      </c>
      <c r="I701" s="167">
        <v>42487</v>
      </c>
      <c r="J701" s="168">
        <v>42487</v>
      </c>
      <c r="K701" s="168">
        <v>42506</v>
      </c>
      <c r="L701" s="169">
        <v>42542</v>
      </c>
      <c r="M701" s="170">
        <v>42544</v>
      </c>
      <c r="N701" s="170">
        <v>42549</v>
      </c>
      <c r="O701" s="170"/>
      <c r="P701" s="170">
        <v>43100</v>
      </c>
      <c r="Q701" s="171" t="s">
        <v>54</v>
      </c>
      <c r="R701" s="171" t="s">
        <v>100</v>
      </c>
      <c r="S701" s="172" t="s">
        <v>56</v>
      </c>
      <c r="T701" s="171">
        <v>11</v>
      </c>
      <c r="U701" s="173" t="s">
        <v>66</v>
      </c>
      <c r="V701" s="174">
        <v>1</v>
      </c>
      <c r="W701" s="174"/>
      <c r="X701" s="173" t="s">
        <v>56</v>
      </c>
      <c r="Y701" s="160"/>
      <c r="Z701" s="179" t="s">
        <v>1767</v>
      </c>
      <c r="AA701" s="179" t="s">
        <v>57</v>
      </c>
      <c r="AB701" s="173" t="s">
        <v>56</v>
      </c>
      <c r="AC701" s="173"/>
      <c r="AD701" s="177" t="s">
        <v>57</v>
      </c>
      <c r="AE701" s="177" t="s">
        <v>1865</v>
      </c>
      <c r="AF701" s="177"/>
      <c r="AG701" s="161" t="s">
        <v>57</v>
      </c>
      <c r="AH701" s="160"/>
      <c r="AI701" s="160"/>
      <c r="AJ701" s="178">
        <v>420</v>
      </c>
      <c r="AK701" s="178"/>
      <c r="AL701" s="178"/>
      <c r="AM701" s="179" t="s">
        <v>1276</v>
      </c>
      <c r="AN701" s="176" t="s">
        <v>1062</v>
      </c>
      <c r="AO701" s="18">
        <f t="shared" si="85"/>
        <v>18</v>
      </c>
      <c r="AP701" s="251">
        <f t="shared" ca="1" si="81"/>
        <v>9</v>
      </c>
      <c r="AQ701" s="18" t="str">
        <f t="shared" ca="1" si="82"/>
        <v>N</v>
      </c>
      <c r="AR701" s="18"/>
      <c r="AS701" s="18"/>
      <c r="AT701" s="18"/>
      <c r="AU701" s="18" t="s">
        <v>100</v>
      </c>
      <c r="AV701" s="252" t="s">
        <v>215</v>
      </c>
      <c r="AW701" s="18">
        <f t="shared" si="83"/>
        <v>0</v>
      </c>
      <c r="AX701" s="253">
        <f t="shared" si="84"/>
        <v>420</v>
      </c>
      <c r="AY701" s="258">
        <v>0</v>
      </c>
      <c r="AZ701" s="257">
        <v>0</v>
      </c>
    </row>
    <row r="702" spans="1:52" x14ac:dyDescent="0.25">
      <c r="A702" s="160">
        <v>2016</v>
      </c>
      <c r="B702" s="160">
        <v>4</v>
      </c>
      <c r="C702" s="160" t="s">
        <v>1611</v>
      </c>
      <c r="D702" s="162" t="s">
        <v>1772</v>
      </c>
      <c r="E702" s="163" t="s">
        <v>1773</v>
      </c>
      <c r="F702" s="164" t="s">
        <v>69</v>
      </c>
      <c r="G702" s="165" t="s">
        <v>126</v>
      </c>
      <c r="H702" s="166">
        <v>42319</v>
      </c>
      <c r="I702" s="167">
        <v>42401</v>
      </c>
      <c r="J702" s="168">
        <v>42422</v>
      </c>
      <c r="K702" s="168">
        <v>42515</v>
      </c>
      <c r="L702" s="169">
        <v>42545</v>
      </c>
      <c r="M702" s="170">
        <v>42576</v>
      </c>
      <c r="N702" s="170">
        <v>42576</v>
      </c>
      <c r="O702" s="170">
        <v>42916</v>
      </c>
      <c r="P702" s="170">
        <v>42916</v>
      </c>
      <c r="Q702" s="171" t="s">
        <v>54</v>
      </c>
      <c r="R702" s="171" t="s">
        <v>54</v>
      </c>
      <c r="S702" s="172" t="s">
        <v>56</v>
      </c>
      <c r="T702" s="171">
        <v>10</v>
      </c>
      <c r="U702" s="173" t="s">
        <v>55</v>
      </c>
      <c r="V702" s="174">
        <v>1</v>
      </c>
      <c r="W702" s="174">
        <v>1</v>
      </c>
      <c r="X702" s="173" t="s">
        <v>56</v>
      </c>
      <c r="Y702" s="160"/>
      <c r="Z702" s="179" t="s">
        <v>57</v>
      </c>
      <c r="AA702" s="179" t="s">
        <v>57</v>
      </c>
      <c r="AB702" s="173" t="s">
        <v>56</v>
      </c>
      <c r="AC702" s="173">
        <v>227</v>
      </c>
      <c r="AD702" s="177" t="s">
        <v>72</v>
      </c>
      <c r="AE702" s="177" t="s">
        <v>1865</v>
      </c>
      <c r="AF702" s="177" t="s">
        <v>1622</v>
      </c>
      <c r="AG702" s="161">
        <v>63.5</v>
      </c>
      <c r="AH702" s="160"/>
      <c r="AI702" s="160"/>
      <c r="AJ702" s="178"/>
      <c r="AK702" s="178">
        <v>90</v>
      </c>
      <c r="AL702" s="178"/>
      <c r="AM702" s="179" t="s">
        <v>1246</v>
      </c>
      <c r="AN702" s="176"/>
      <c r="AO702" s="18">
        <f t="shared" ref="AO702:AO709" si="86">(YEAR(P702)-YEAR(L702))*12+MONTH(P702)-MONTH(L702)</f>
        <v>12</v>
      </c>
      <c r="AP702" s="251">
        <f t="shared" ca="1" si="81"/>
        <v>15</v>
      </c>
      <c r="AQ702" s="18" t="str">
        <f t="shared" ca="1" si="82"/>
        <v>Y</v>
      </c>
      <c r="AR702" s="18"/>
      <c r="AS702" s="18"/>
      <c r="AT702" s="18"/>
      <c r="AU702" s="18" t="s">
        <v>100</v>
      </c>
      <c r="AV702" s="252" t="s">
        <v>215</v>
      </c>
      <c r="AW702" s="18">
        <f t="shared" si="83"/>
        <v>0</v>
      </c>
      <c r="AX702" s="253">
        <f t="shared" si="84"/>
        <v>90</v>
      </c>
      <c r="AY702" s="258">
        <v>0.90400000000000003</v>
      </c>
      <c r="AZ702" s="257">
        <v>81.36</v>
      </c>
    </row>
    <row r="703" spans="1:52" x14ac:dyDescent="0.25">
      <c r="A703" s="160">
        <v>2016</v>
      </c>
      <c r="B703" s="160">
        <v>4</v>
      </c>
      <c r="C703" s="160" t="s">
        <v>1611</v>
      </c>
      <c r="D703" s="162" t="s">
        <v>1774</v>
      </c>
      <c r="E703" s="163" t="s">
        <v>1775</v>
      </c>
      <c r="F703" s="164" t="s">
        <v>69</v>
      </c>
      <c r="G703" s="165" t="s">
        <v>1776</v>
      </c>
      <c r="H703" s="166">
        <v>42492</v>
      </c>
      <c r="I703" s="167">
        <v>42492</v>
      </c>
      <c r="J703" s="168">
        <v>42506</v>
      </c>
      <c r="K703" s="168">
        <v>42506</v>
      </c>
      <c r="L703" s="169">
        <v>42551</v>
      </c>
      <c r="M703" s="170">
        <v>42569</v>
      </c>
      <c r="N703" s="170">
        <v>42572</v>
      </c>
      <c r="O703" s="170">
        <v>42625</v>
      </c>
      <c r="P703" s="170">
        <v>42916</v>
      </c>
      <c r="Q703" s="171" t="s">
        <v>54</v>
      </c>
      <c r="R703" s="171" t="s">
        <v>54</v>
      </c>
      <c r="S703" s="172" t="s">
        <v>56</v>
      </c>
      <c r="T703" s="171">
        <v>4</v>
      </c>
      <c r="U703" s="173" t="s">
        <v>66</v>
      </c>
      <c r="V703" s="174">
        <v>1</v>
      </c>
      <c r="W703" s="174">
        <v>1</v>
      </c>
      <c r="X703" s="173" t="s">
        <v>56</v>
      </c>
      <c r="Y703" s="160"/>
      <c r="Z703" s="179" t="s">
        <v>57</v>
      </c>
      <c r="AA703" s="179" t="s">
        <v>57</v>
      </c>
      <c r="AB703" s="173" t="s">
        <v>56</v>
      </c>
      <c r="AC703" s="173"/>
      <c r="AD703" s="177" t="s">
        <v>57</v>
      </c>
      <c r="AE703" s="177" t="s">
        <v>1865</v>
      </c>
      <c r="AF703" s="177" t="s">
        <v>1622</v>
      </c>
      <c r="AG703" s="161" t="s">
        <v>54</v>
      </c>
      <c r="AH703" s="160"/>
      <c r="AI703" s="160"/>
      <c r="AJ703" s="178">
        <v>50</v>
      </c>
      <c r="AK703" s="178"/>
      <c r="AL703" s="178"/>
      <c r="AM703" s="179" t="s">
        <v>1287</v>
      </c>
      <c r="AN703" s="176"/>
      <c r="AO703" s="250">
        <f t="shared" si="86"/>
        <v>12</v>
      </c>
      <c r="AP703" s="251">
        <f t="shared" ca="1" si="81"/>
        <v>15</v>
      </c>
      <c r="AQ703" s="18" t="str">
        <f t="shared" ca="1" si="82"/>
        <v>Y</v>
      </c>
      <c r="AR703" s="18"/>
      <c r="AS703" s="18"/>
      <c r="AT703" s="18"/>
      <c r="AU703" s="18" t="s">
        <v>100</v>
      </c>
      <c r="AV703" s="252" t="s">
        <v>215</v>
      </c>
      <c r="AW703" s="18">
        <f t="shared" si="83"/>
        <v>0</v>
      </c>
      <c r="AX703" s="253">
        <f t="shared" si="84"/>
        <v>50</v>
      </c>
      <c r="AY703" s="258">
        <v>0</v>
      </c>
      <c r="AZ703" s="257">
        <v>0</v>
      </c>
    </row>
    <row r="704" spans="1:52" x14ac:dyDescent="0.25">
      <c r="A704" s="160">
        <v>2017</v>
      </c>
      <c r="B704" s="160">
        <v>1</v>
      </c>
      <c r="C704" s="160" t="s">
        <v>1611</v>
      </c>
      <c r="D704" s="162" t="s">
        <v>1787</v>
      </c>
      <c r="E704" s="163" t="s">
        <v>1788</v>
      </c>
      <c r="F704" s="164" t="s">
        <v>76</v>
      </c>
      <c r="G704" s="165" t="s">
        <v>1504</v>
      </c>
      <c r="H704" s="166">
        <v>42453</v>
      </c>
      <c r="I704" s="167">
        <v>42496</v>
      </c>
      <c r="J704" s="168">
        <v>42528</v>
      </c>
      <c r="K704" s="168">
        <v>42542</v>
      </c>
      <c r="L704" s="169">
        <v>42580</v>
      </c>
      <c r="M704" s="169">
        <v>42618</v>
      </c>
      <c r="N704" s="169">
        <v>42678</v>
      </c>
      <c r="O704" s="170">
        <v>42697</v>
      </c>
      <c r="P704" s="170">
        <v>43008</v>
      </c>
      <c r="Q704" s="171" t="s">
        <v>54</v>
      </c>
      <c r="R704" s="171" t="s">
        <v>54</v>
      </c>
      <c r="S704" s="172" t="s">
        <v>56</v>
      </c>
      <c r="T704" s="171">
        <v>8</v>
      </c>
      <c r="U704" s="173" t="s">
        <v>55</v>
      </c>
      <c r="V704" s="174">
        <v>1</v>
      </c>
      <c r="W704" s="174">
        <v>1</v>
      </c>
      <c r="X704" s="173" t="s">
        <v>56</v>
      </c>
      <c r="Y704" s="161"/>
      <c r="Z704" s="176" t="s">
        <v>1789</v>
      </c>
      <c r="AA704" s="179" t="s">
        <v>57</v>
      </c>
      <c r="AB704" s="173" t="s">
        <v>1782</v>
      </c>
      <c r="AC704" s="173"/>
      <c r="AD704" s="177" t="s">
        <v>1789</v>
      </c>
      <c r="AE704" s="177" t="s">
        <v>1865</v>
      </c>
      <c r="AF704" s="177" t="s">
        <v>9296</v>
      </c>
      <c r="AG704" s="161" t="s">
        <v>54</v>
      </c>
      <c r="AH704" s="160"/>
      <c r="AI704" s="160"/>
      <c r="AJ704" s="178"/>
      <c r="AK704" s="178">
        <v>100</v>
      </c>
      <c r="AL704" s="178"/>
      <c r="AM704" s="176" t="s">
        <v>1246</v>
      </c>
      <c r="AN704" s="176"/>
      <c r="AO704" s="18">
        <f t="shared" si="86"/>
        <v>14</v>
      </c>
      <c r="AP704" s="251">
        <f t="shared" ca="1" si="81"/>
        <v>12</v>
      </c>
      <c r="AQ704" s="18" t="str">
        <f t="shared" ca="1" si="82"/>
        <v>N</v>
      </c>
      <c r="AR704" s="18"/>
      <c r="AS704" s="18"/>
      <c r="AT704" s="18"/>
      <c r="AU704" s="18" t="s">
        <v>100</v>
      </c>
      <c r="AV704" s="252" t="s">
        <v>215</v>
      </c>
      <c r="AW704" s="18">
        <f t="shared" si="83"/>
        <v>0</v>
      </c>
      <c r="AX704" s="253">
        <f t="shared" si="84"/>
        <v>100</v>
      </c>
      <c r="AY704" s="258">
        <v>0</v>
      </c>
      <c r="AZ704" s="185">
        <v>0</v>
      </c>
    </row>
    <row r="705" spans="1:52" x14ac:dyDescent="0.25">
      <c r="A705" s="160">
        <v>2017</v>
      </c>
      <c r="B705" s="160">
        <v>1</v>
      </c>
      <c r="C705" s="160" t="s">
        <v>1611</v>
      </c>
      <c r="D705" s="162" t="s">
        <v>1777</v>
      </c>
      <c r="E705" s="163" t="s">
        <v>1778</v>
      </c>
      <c r="F705" s="164" t="s">
        <v>135</v>
      </c>
      <c r="G705" s="165" t="s">
        <v>1146</v>
      </c>
      <c r="H705" s="166">
        <v>42136</v>
      </c>
      <c r="I705" s="167">
        <v>42462</v>
      </c>
      <c r="J705" s="168">
        <v>42499</v>
      </c>
      <c r="K705" s="168">
        <v>42508</v>
      </c>
      <c r="L705" s="169">
        <v>42558</v>
      </c>
      <c r="M705" s="170">
        <v>42571</v>
      </c>
      <c r="N705" s="170">
        <v>42692</v>
      </c>
      <c r="O705" s="170">
        <v>42696</v>
      </c>
      <c r="P705" s="170">
        <v>42979</v>
      </c>
      <c r="Q705" s="171" t="s">
        <v>54</v>
      </c>
      <c r="R705" s="171" t="s">
        <v>54</v>
      </c>
      <c r="S705" s="172" t="s">
        <v>56</v>
      </c>
      <c r="T705" s="171">
        <v>10</v>
      </c>
      <c r="U705" s="173" t="s">
        <v>55</v>
      </c>
      <c r="V705" s="174">
        <v>1</v>
      </c>
      <c r="W705" s="174">
        <v>1</v>
      </c>
      <c r="X705" s="173" t="s">
        <v>56</v>
      </c>
      <c r="Y705" s="161"/>
      <c r="Z705" s="176" t="s">
        <v>57</v>
      </c>
      <c r="AA705" s="179" t="s">
        <v>57</v>
      </c>
      <c r="AB705" s="173" t="s">
        <v>1779</v>
      </c>
      <c r="AC705" s="173"/>
      <c r="AD705" s="177" t="s">
        <v>72</v>
      </c>
      <c r="AE705" s="177" t="s">
        <v>1865</v>
      </c>
      <c r="AF705" s="177" t="s">
        <v>9296</v>
      </c>
      <c r="AG705" s="161" t="s">
        <v>54</v>
      </c>
      <c r="AH705" s="160"/>
      <c r="AI705" s="160"/>
      <c r="AJ705" s="178"/>
      <c r="AK705" s="178">
        <v>24</v>
      </c>
      <c r="AL705" s="178"/>
      <c r="AM705" s="176" t="s">
        <v>1276</v>
      </c>
      <c r="AN705" s="176"/>
      <c r="AO705" s="18">
        <f t="shared" si="86"/>
        <v>14</v>
      </c>
      <c r="AP705" s="251">
        <f t="shared" ca="1" si="81"/>
        <v>12</v>
      </c>
      <c r="AQ705" s="18" t="str">
        <f t="shared" ca="1" si="82"/>
        <v>N</v>
      </c>
      <c r="AR705" s="18"/>
      <c r="AS705" s="18"/>
      <c r="AT705" s="18"/>
      <c r="AU705" s="18" t="s">
        <v>100</v>
      </c>
      <c r="AV705" s="252" t="s">
        <v>215</v>
      </c>
      <c r="AW705" s="18">
        <f t="shared" si="83"/>
        <v>0</v>
      </c>
      <c r="AX705" s="253">
        <f t="shared" si="84"/>
        <v>24</v>
      </c>
      <c r="AY705" s="258">
        <v>9.9000000000000005E-2</v>
      </c>
      <c r="AZ705" s="185">
        <v>2.3759999999999999</v>
      </c>
    </row>
    <row r="706" spans="1:52" x14ac:dyDescent="0.25">
      <c r="A706" s="160">
        <v>2017</v>
      </c>
      <c r="B706" s="160">
        <v>1</v>
      </c>
      <c r="C706" s="160" t="s">
        <v>1611</v>
      </c>
      <c r="D706" s="162" t="s">
        <v>1783</v>
      </c>
      <c r="E706" s="163" t="s">
        <v>1784</v>
      </c>
      <c r="F706" s="164" t="s">
        <v>69</v>
      </c>
      <c r="G706" s="165" t="s">
        <v>916</v>
      </c>
      <c r="H706" s="166">
        <v>42485</v>
      </c>
      <c r="I706" s="167">
        <v>42519</v>
      </c>
      <c r="J706" s="168">
        <v>42562</v>
      </c>
      <c r="K706" s="168">
        <v>42576</v>
      </c>
      <c r="L706" s="169">
        <v>42626</v>
      </c>
      <c r="M706" s="170">
        <v>42726</v>
      </c>
      <c r="N706" s="170">
        <v>42816</v>
      </c>
      <c r="O706" s="170">
        <v>42948</v>
      </c>
      <c r="P706" s="168">
        <v>43100</v>
      </c>
      <c r="Q706" s="171" t="s">
        <v>54</v>
      </c>
      <c r="R706" s="171" t="s">
        <v>54</v>
      </c>
      <c r="S706" s="172" t="s">
        <v>56</v>
      </c>
      <c r="T706" s="171">
        <v>7</v>
      </c>
      <c r="U706" s="173" t="s">
        <v>55</v>
      </c>
      <c r="V706" s="174">
        <v>1</v>
      </c>
      <c r="W706" s="174">
        <v>1</v>
      </c>
      <c r="X706" s="173" t="s">
        <v>56</v>
      </c>
      <c r="Y706" s="160"/>
      <c r="Z706" s="179" t="s">
        <v>57</v>
      </c>
      <c r="AA706" s="179" t="s">
        <v>54</v>
      </c>
      <c r="AB706" s="173" t="s">
        <v>1782</v>
      </c>
      <c r="AC706" s="173"/>
      <c r="AD706" s="177" t="s">
        <v>149</v>
      </c>
      <c r="AE706" s="177" t="s">
        <v>1865</v>
      </c>
      <c r="AF706" s="177" t="s">
        <v>9296</v>
      </c>
      <c r="AG706" s="161" t="s">
        <v>54</v>
      </c>
      <c r="AH706" s="160"/>
      <c r="AI706" s="160"/>
      <c r="AJ706" s="178"/>
      <c r="AK706" s="178">
        <v>5</v>
      </c>
      <c r="AL706" s="178"/>
      <c r="AM706" s="179" t="s">
        <v>1287</v>
      </c>
      <c r="AN706" s="176"/>
      <c r="AO706" s="18">
        <f t="shared" si="86"/>
        <v>15</v>
      </c>
      <c r="AP706" s="251">
        <f t="shared" ca="1" si="81"/>
        <v>9</v>
      </c>
      <c r="AQ706" s="18" t="str">
        <f t="shared" ref="AQ706:AQ769" ca="1" si="87">IF(AP706&gt;12,"Y","N")</f>
        <v>N</v>
      </c>
      <c r="AR706" s="18"/>
      <c r="AS706" s="18"/>
      <c r="AT706" s="18"/>
      <c r="AU706" s="18" t="s">
        <v>100</v>
      </c>
      <c r="AV706" s="252" t="s">
        <v>215</v>
      </c>
      <c r="AW706" s="18">
        <f t="shared" ref="AW706:AW769" si="88">+IF(OR(AI706="S",AI706="MS",AI706="HS"),"MS+",0)</f>
        <v>0</v>
      </c>
      <c r="AX706" s="253">
        <f t="shared" ref="AX706:AX757" si="89">AJ706+AK706+AL706</f>
        <v>5</v>
      </c>
      <c r="AY706" s="258">
        <v>0.14199999999999999</v>
      </c>
      <c r="AZ706" s="185">
        <v>0.71</v>
      </c>
    </row>
    <row r="707" spans="1:52" x14ac:dyDescent="0.25">
      <c r="A707" s="160">
        <v>2017</v>
      </c>
      <c r="B707" s="160">
        <v>1</v>
      </c>
      <c r="C707" s="160" t="s">
        <v>1611</v>
      </c>
      <c r="D707" s="162" t="s">
        <v>1785</v>
      </c>
      <c r="E707" s="163" t="s">
        <v>1786</v>
      </c>
      <c r="F707" s="164" t="s">
        <v>69</v>
      </c>
      <c r="G707" s="165" t="s">
        <v>1470</v>
      </c>
      <c r="H707" s="166">
        <v>42507</v>
      </c>
      <c r="I707" s="167">
        <v>42536</v>
      </c>
      <c r="J707" s="168">
        <v>42511</v>
      </c>
      <c r="K707" s="168">
        <v>42573</v>
      </c>
      <c r="L707" s="169">
        <v>42626</v>
      </c>
      <c r="M707" s="170">
        <v>42660</v>
      </c>
      <c r="N707" s="170">
        <v>42748</v>
      </c>
      <c r="O707" s="170">
        <v>42899</v>
      </c>
      <c r="P707" s="170">
        <v>43100</v>
      </c>
      <c r="Q707" s="171" t="s">
        <v>54</v>
      </c>
      <c r="R707" s="171" t="s">
        <v>54</v>
      </c>
      <c r="S707" s="172" t="s">
        <v>56</v>
      </c>
      <c r="T707" s="171">
        <v>5</v>
      </c>
      <c r="U707" s="173" t="s">
        <v>55</v>
      </c>
      <c r="V707" s="174">
        <v>1</v>
      </c>
      <c r="W707" s="174">
        <v>1</v>
      </c>
      <c r="X707" s="173" t="s">
        <v>56</v>
      </c>
      <c r="Y707" s="160"/>
      <c r="Z707" s="179" t="s">
        <v>54</v>
      </c>
      <c r="AA707" s="179" t="s">
        <v>54</v>
      </c>
      <c r="AB707" s="173" t="s">
        <v>1782</v>
      </c>
      <c r="AC707" s="173"/>
      <c r="AD707" s="177" t="s">
        <v>72</v>
      </c>
      <c r="AE707" s="177" t="s">
        <v>1865</v>
      </c>
      <c r="AF707" s="177" t="s">
        <v>9296</v>
      </c>
      <c r="AG707" s="161" t="s">
        <v>54</v>
      </c>
      <c r="AH707" s="160"/>
      <c r="AI707" s="160"/>
      <c r="AJ707" s="178"/>
      <c r="AK707" s="178">
        <v>2</v>
      </c>
      <c r="AL707" s="178"/>
      <c r="AM707" s="179" t="s">
        <v>1246</v>
      </c>
      <c r="AN707" s="176"/>
      <c r="AO707" s="18">
        <f t="shared" si="86"/>
        <v>15</v>
      </c>
      <c r="AP707" s="251">
        <f t="shared" ca="1" si="81"/>
        <v>9</v>
      </c>
      <c r="AQ707" s="18" t="str">
        <f t="shared" ca="1" si="87"/>
        <v>N</v>
      </c>
      <c r="AR707" s="18"/>
      <c r="AS707" s="18"/>
      <c r="AT707" s="18"/>
      <c r="AU707" s="18" t="s">
        <v>100</v>
      </c>
      <c r="AV707" s="252" t="s">
        <v>215</v>
      </c>
      <c r="AW707" s="18">
        <f t="shared" si="88"/>
        <v>0</v>
      </c>
      <c r="AX707" s="253">
        <f t="shared" si="89"/>
        <v>2</v>
      </c>
      <c r="AY707" s="258">
        <v>0</v>
      </c>
      <c r="AZ707" s="185">
        <v>0</v>
      </c>
    </row>
    <row r="708" spans="1:52" x14ac:dyDescent="0.25">
      <c r="A708" s="160">
        <v>2017</v>
      </c>
      <c r="B708" s="160">
        <v>1</v>
      </c>
      <c r="C708" s="160" t="s">
        <v>1611</v>
      </c>
      <c r="D708" s="162" t="s">
        <v>1780</v>
      </c>
      <c r="E708" s="163" t="s">
        <v>1781</v>
      </c>
      <c r="F708" s="164" t="s">
        <v>64</v>
      </c>
      <c r="G708" s="165" t="s">
        <v>320</v>
      </c>
      <c r="H708" s="166">
        <v>42398</v>
      </c>
      <c r="I708" s="167">
        <v>42536</v>
      </c>
      <c r="J708" s="168">
        <v>42556</v>
      </c>
      <c r="K708" s="168">
        <v>42562</v>
      </c>
      <c r="L708" s="169">
        <v>42621</v>
      </c>
      <c r="M708" s="170">
        <v>42689</v>
      </c>
      <c r="N708" s="170">
        <v>42719</v>
      </c>
      <c r="O708" s="170">
        <v>42762</v>
      </c>
      <c r="P708" s="170">
        <v>43312</v>
      </c>
      <c r="Q708" s="171" t="s">
        <v>54</v>
      </c>
      <c r="R708" s="171" t="s">
        <v>54</v>
      </c>
      <c r="S708" s="172" t="s">
        <v>56</v>
      </c>
      <c r="T708" s="171">
        <v>9</v>
      </c>
      <c r="U708" s="173" t="s">
        <v>66</v>
      </c>
      <c r="V708" s="174">
        <v>1</v>
      </c>
      <c r="W708" s="174">
        <v>1</v>
      </c>
      <c r="X708" s="173" t="s">
        <v>56</v>
      </c>
      <c r="Y708" s="160"/>
      <c r="Z708" s="179" t="s">
        <v>57</v>
      </c>
      <c r="AA708" s="179" t="s">
        <v>57</v>
      </c>
      <c r="AB708" s="173" t="s">
        <v>1782</v>
      </c>
      <c r="AC708" s="173"/>
      <c r="AD708" s="177" t="s">
        <v>106</v>
      </c>
      <c r="AE708" s="177" t="s">
        <v>1865</v>
      </c>
      <c r="AF708" s="177"/>
      <c r="AG708" s="161" t="s">
        <v>54</v>
      </c>
      <c r="AH708" s="160"/>
      <c r="AI708" s="160"/>
      <c r="AJ708" s="178">
        <v>300</v>
      </c>
      <c r="AK708" s="178"/>
      <c r="AL708" s="178"/>
      <c r="AM708" s="179" t="s">
        <v>1246</v>
      </c>
      <c r="AN708" s="176"/>
      <c r="AO708" s="18">
        <f t="shared" si="86"/>
        <v>22</v>
      </c>
      <c r="AP708" s="251">
        <f t="shared" ca="1" si="81"/>
        <v>2</v>
      </c>
      <c r="AQ708" s="18" t="str">
        <f t="shared" ca="1" si="87"/>
        <v>N</v>
      </c>
      <c r="AR708" s="18"/>
      <c r="AS708" s="18"/>
      <c r="AT708" s="18"/>
      <c r="AU708" s="18" t="s">
        <v>100</v>
      </c>
      <c r="AV708" s="252" t="s">
        <v>215</v>
      </c>
      <c r="AW708" s="18">
        <f t="shared" si="88"/>
        <v>0</v>
      </c>
      <c r="AX708" s="253">
        <f t="shared" si="89"/>
        <v>300</v>
      </c>
      <c r="AY708" s="258">
        <v>0.2</v>
      </c>
      <c r="AZ708" s="185">
        <v>60</v>
      </c>
    </row>
    <row r="709" spans="1:52" x14ac:dyDescent="0.25">
      <c r="A709" s="160">
        <v>2017</v>
      </c>
      <c r="B709" s="160">
        <v>2</v>
      </c>
      <c r="C709" s="160" t="s">
        <v>1611</v>
      </c>
      <c r="D709" s="162" t="s">
        <v>1792</v>
      </c>
      <c r="E709" s="163" t="s">
        <v>1793</v>
      </c>
      <c r="F709" s="164" t="s">
        <v>52</v>
      </c>
      <c r="G709" s="165" t="s">
        <v>1794</v>
      </c>
      <c r="H709" s="166">
        <v>42450</v>
      </c>
      <c r="I709" s="167">
        <v>42569</v>
      </c>
      <c r="J709" s="168">
        <v>42670</v>
      </c>
      <c r="K709" s="168">
        <v>42671</v>
      </c>
      <c r="L709" s="169">
        <v>42717</v>
      </c>
      <c r="M709" s="170">
        <v>42723</v>
      </c>
      <c r="N709" s="170">
        <v>42726</v>
      </c>
      <c r="O709" s="170">
        <v>42734</v>
      </c>
      <c r="P709" s="170">
        <v>43100</v>
      </c>
      <c r="Q709" s="171" t="s">
        <v>54</v>
      </c>
      <c r="R709" s="171" t="s">
        <v>54</v>
      </c>
      <c r="S709" s="172" t="s">
        <v>56</v>
      </c>
      <c r="T709" s="171">
        <v>8</v>
      </c>
      <c r="U709" s="173" t="s">
        <v>55</v>
      </c>
      <c r="V709" s="174">
        <v>1</v>
      </c>
      <c r="W709" s="174">
        <v>2</v>
      </c>
      <c r="X709" s="173" t="s">
        <v>56</v>
      </c>
      <c r="Y709" s="160"/>
      <c r="Z709" s="179" t="s">
        <v>1789</v>
      </c>
      <c r="AA709" s="179" t="s">
        <v>57</v>
      </c>
      <c r="AB709" s="173" t="s">
        <v>1782</v>
      </c>
      <c r="AC709" s="173"/>
      <c r="AD709" s="177" t="s">
        <v>72</v>
      </c>
      <c r="AE709" s="177" t="s">
        <v>1865</v>
      </c>
      <c r="AF709" s="177" t="s">
        <v>9296</v>
      </c>
      <c r="AG709" s="161" t="s">
        <v>54</v>
      </c>
      <c r="AH709" s="160"/>
      <c r="AI709" s="160"/>
      <c r="AJ709" s="178"/>
      <c r="AK709" s="178">
        <v>100</v>
      </c>
      <c r="AL709" s="178"/>
      <c r="AM709" s="179" t="s">
        <v>1276</v>
      </c>
      <c r="AN709" s="176"/>
      <c r="AO709" s="18">
        <f t="shared" si="86"/>
        <v>12</v>
      </c>
      <c r="AP709" s="251">
        <f t="shared" ca="1" si="81"/>
        <v>9</v>
      </c>
      <c r="AQ709" s="18" t="str">
        <f t="shared" ca="1" si="87"/>
        <v>N</v>
      </c>
      <c r="AR709" s="18"/>
      <c r="AS709" s="18"/>
      <c r="AT709" s="18"/>
      <c r="AU709" s="18" t="s">
        <v>100</v>
      </c>
      <c r="AV709" s="252" t="s">
        <v>215</v>
      </c>
      <c r="AW709" s="18">
        <f t="shared" si="88"/>
        <v>0</v>
      </c>
      <c r="AX709" s="253">
        <f t="shared" si="89"/>
        <v>100</v>
      </c>
      <c r="AY709" s="258">
        <v>0</v>
      </c>
      <c r="AZ709" s="185">
        <v>0</v>
      </c>
    </row>
    <row r="710" spans="1:52" x14ac:dyDescent="0.25">
      <c r="A710" s="160">
        <v>2017</v>
      </c>
      <c r="B710" s="160">
        <v>2</v>
      </c>
      <c r="C710" s="160" t="s">
        <v>1611</v>
      </c>
      <c r="D710" s="162" t="s">
        <v>1834</v>
      </c>
      <c r="E710" s="163" t="s">
        <v>1835</v>
      </c>
      <c r="F710" s="164" t="s">
        <v>52</v>
      </c>
      <c r="G710" s="165" t="s">
        <v>104</v>
      </c>
      <c r="H710" s="166">
        <v>42573</v>
      </c>
      <c r="I710" s="167">
        <v>42689</v>
      </c>
      <c r="J710" s="168">
        <v>42709</v>
      </c>
      <c r="K710" s="168">
        <v>42711</v>
      </c>
      <c r="L710" s="169" t="s">
        <v>1836</v>
      </c>
      <c r="M710" s="170">
        <v>42725</v>
      </c>
      <c r="N710" s="170">
        <v>42726</v>
      </c>
      <c r="O710" s="170">
        <v>42734</v>
      </c>
      <c r="P710" s="170">
        <v>43646</v>
      </c>
      <c r="Q710" s="171" t="s">
        <v>54</v>
      </c>
      <c r="R710" s="171" t="s">
        <v>54</v>
      </c>
      <c r="S710" s="172" t="s">
        <v>56</v>
      </c>
      <c r="T710" s="171">
        <v>8</v>
      </c>
      <c r="U710" s="173" t="s">
        <v>55</v>
      </c>
      <c r="V710" s="174">
        <v>1</v>
      </c>
      <c r="W710" s="174">
        <v>2</v>
      </c>
      <c r="X710" s="173" t="s">
        <v>56</v>
      </c>
      <c r="Y710" s="160"/>
      <c r="Z710" s="179" t="s">
        <v>57</v>
      </c>
      <c r="AA710" s="179" t="s">
        <v>57</v>
      </c>
      <c r="AB710" s="173" t="s">
        <v>1782</v>
      </c>
      <c r="AC710" s="173"/>
      <c r="AD710" s="177" t="s">
        <v>72</v>
      </c>
      <c r="AE710" s="177" t="s">
        <v>1865</v>
      </c>
      <c r="AF710" s="177"/>
      <c r="AG710" s="161" t="s">
        <v>54</v>
      </c>
      <c r="AH710" s="160"/>
      <c r="AI710" s="160"/>
      <c r="AJ710" s="178"/>
      <c r="AK710" s="178">
        <v>100</v>
      </c>
      <c r="AL710" s="178"/>
      <c r="AM710" s="179" t="s">
        <v>1246</v>
      </c>
      <c r="AN710" s="176"/>
      <c r="AO710" s="18"/>
      <c r="AP710" s="251"/>
      <c r="AQ710" s="18" t="str">
        <f t="shared" si="87"/>
        <v>N</v>
      </c>
      <c r="AR710" s="18"/>
      <c r="AS710" s="18"/>
      <c r="AT710" s="18"/>
      <c r="AU710" s="18" t="s">
        <v>100</v>
      </c>
      <c r="AV710" s="252" t="s">
        <v>215</v>
      </c>
      <c r="AW710" s="18">
        <f t="shared" si="88"/>
        <v>0</v>
      </c>
      <c r="AX710" s="253">
        <f t="shared" si="89"/>
        <v>100</v>
      </c>
      <c r="AY710" s="258">
        <v>0.124375</v>
      </c>
      <c r="AZ710" s="185">
        <v>12.4375</v>
      </c>
    </row>
    <row r="711" spans="1:52" x14ac:dyDescent="0.25">
      <c r="A711" s="160">
        <v>2017</v>
      </c>
      <c r="B711" s="160">
        <v>2</v>
      </c>
      <c r="C711" s="160" t="s">
        <v>1611</v>
      </c>
      <c r="D711" s="162" t="s">
        <v>1800</v>
      </c>
      <c r="E711" s="163" t="s">
        <v>1801</v>
      </c>
      <c r="F711" s="164" t="s">
        <v>52</v>
      </c>
      <c r="G711" s="165" t="s">
        <v>184</v>
      </c>
      <c r="H711" s="166">
        <v>42527</v>
      </c>
      <c r="I711" s="167">
        <v>42576</v>
      </c>
      <c r="J711" s="168">
        <v>42626</v>
      </c>
      <c r="K711" s="168"/>
      <c r="L711" s="169">
        <v>42674</v>
      </c>
      <c r="M711" s="170">
        <v>42677</v>
      </c>
      <c r="N711" s="170">
        <v>42724</v>
      </c>
      <c r="O711" s="170">
        <v>42726</v>
      </c>
      <c r="P711" s="170">
        <v>43100</v>
      </c>
      <c r="Q711" s="171" t="s">
        <v>54</v>
      </c>
      <c r="R711" s="171" t="s">
        <v>54</v>
      </c>
      <c r="S711" s="172" t="s">
        <v>56</v>
      </c>
      <c r="T711" s="171">
        <v>7</v>
      </c>
      <c r="U711" s="173" t="s">
        <v>55</v>
      </c>
      <c r="V711" s="174">
        <v>1</v>
      </c>
      <c r="W711" s="174">
        <v>1</v>
      </c>
      <c r="X711" s="173" t="s">
        <v>56</v>
      </c>
      <c r="Y711" s="160"/>
      <c r="Z711" s="179" t="s">
        <v>1789</v>
      </c>
      <c r="AA711" s="179" t="s">
        <v>57</v>
      </c>
      <c r="AB711" s="173" t="s">
        <v>1782</v>
      </c>
      <c r="AC711" s="173"/>
      <c r="AD711" s="177" t="s">
        <v>72</v>
      </c>
      <c r="AE711" s="177" t="s">
        <v>1865</v>
      </c>
      <c r="AF711" s="177" t="s">
        <v>9296</v>
      </c>
      <c r="AG711" s="161" t="s">
        <v>54</v>
      </c>
      <c r="AH711" s="160"/>
      <c r="AI711" s="160"/>
      <c r="AJ711" s="178"/>
      <c r="AK711" s="178">
        <v>95</v>
      </c>
      <c r="AL711" s="178"/>
      <c r="AM711" s="179" t="s">
        <v>1287</v>
      </c>
      <c r="AN711" s="176"/>
      <c r="AO711" s="18">
        <f t="shared" ref="AO711:AO730" si="90">(YEAR(P711)-YEAR(L711))*12+MONTH(P711)-MONTH(L711)</f>
        <v>14</v>
      </c>
      <c r="AP711" s="251">
        <f ca="1">(YEAR(NOW())-YEAR(P711))*12+MONTH(NOW())-MONTH(P711)</f>
        <v>9</v>
      </c>
      <c r="AQ711" s="18" t="str">
        <f t="shared" ca="1" si="87"/>
        <v>N</v>
      </c>
      <c r="AR711" s="18"/>
      <c r="AS711" s="18"/>
      <c r="AT711" s="18"/>
      <c r="AU711" s="18" t="s">
        <v>100</v>
      </c>
      <c r="AV711" s="252" t="s">
        <v>215</v>
      </c>
      <c r="AW711" s="18">
        <f t="shared" si="88"/>
        <v>0</v>
      </c>
      <c r="AX711" s="253">
        <f t="shared" si="89"/>
        <v>95</v>
      </c>
      <c r="AY711" s="258">
        <v>0</v>
      </c>
      <c r="AZ711" s="185">
        <v>0</v>
      </c>
    </row>
    <row r="712" spans="1:52" x14ac:dyDescent="0.25">
      <c r="A712" s="160">
        <v>2017</v>
      </c>
      <c r="B712" s="160">
        <v>2</v>
      </c>
      <c r="C712" s="160" t="s">
        <v>1611</v>
      </c>
      <c r="D712" s="162" t="s">
        <v>1795</v>
      </c>
      <c r="E712" s="163" t="s">
        <v>1796</v>
      </c>
      <c r="F712" s="164" t="s">
        <v>52</v>
      </c>
      <c r="G712" s="165" t="s">
        <v>1596</v>
      </c>
      <c r="H712" s="166">
        <v>42647</v>
      </c>
      <c r="I712" s="167">
        <v>42669</v>
      </c>
      <c r="J712" s="168">
        <v>42685</v>
      </c>
      <c r="K712" s="168">
        <v>42685</v>
      </c>
      <c r="L712" s="169">
        <v>42719</v>
      </c>
      <c r="M712" s="170">
        <v>42723</v>
      </c>
      <c r="N712" s="170">
        <v>42726</v>
      </c>
      <c r="O712" s="170">
        <v>42734</v>
      </c>
      <c r="P712" s="170">
        <v>43646</v>
      </c>
      <c r="Q712" s="171" t="s">
        <v>54</v>
      </c>
      <c r="R712" s="171" t="s">
        <v>54</v>
      </c>
      <c r="S712" s="172" t="s">
        <v>56</v>
      </c>
      <c r="T712" s="171">
        <v>6</v>
      </c>
      <c r="U712" s="173" t="s">
        <v>55</v>
      </c>
      <c r="V712" s="174">
        <v>1</v>
      </c>
      <c r="W712" s="174">
        <v>1</v>
      </c>
      <c r="X712" s="173" t="s">
        <v>56</v>
      </c>
      <c r="Y712" s="160"/>
      <c r="Z712" s="179" t="s">
        <v>54</v>
      </c>
      <c r="AA712" s="179" t="s">
        <v>57</v>
      </c>
      <c r="AB712" s="173" t="s">
        <v>1782</v>
      </c>
      <c r="AC712" s="173"/>
      <c r="AD712" s="177" t="s">
        <v>72</v>
      </c>
      <c r="AE712" s="177" t="s">
        <v>1865</v>
      </c>
      <c r="AF712" s="177"/>
      <c r="AG712" s="161" t="s">
        <v>54</v>
      </c>
      <c r="AH712" s="160"/>
      <c r="AI712" s="160"/>
      <c r="AJ712" s="178"/>
      <c r="AK712" s="178">
        <v>75</v>
      </c>
      <c r="AL712" s="178"/>
      <c r="AM712" s="179" t="s">
        <v>1287</v>
      </c>
      <c r="AN712" s="176"/>
      <c r="AO712" s="18">
        <f t="shared" si="90"/>
        <v>30</v>
      </c>
      <c r="AP712" s="251"/>
      <c r="AQ712" s="18" t="str">
        <f t="shared" si="87"/>
        <v>N</v>
      </c>
      <c r="AR712" s="18"/>
      <c r="AS712" s="18"/>
      <c r="AT712" s="18"/>
      <c r="AU712" s="18" t="s">
        <v>100</v>
      </c>
      <c r="AV712" s="252" t="s">
        <v>215</v>
      </c>
      <c r="AW712" s="18">
        <f t="shared" si="88"/>
        <v>0</v>
      </c>
      <c r="AX712" s="253">
        <f t="shared" si="89"/>
        <v>75</v>
      </c>
      <c r="AY712" s="258">
        <v>0.16666666666666699</v>
      </c>
      <c r="AZ712" s="185">
        <v>12.5</v>
      </c>
    </row>
    <row r="713" spans="1:52" x14ac:dyDescent="0.25">
      <c r="A713" s="160">
        <v>2017</v>
      </c>
      <c r="B713" s="160">
        <v>2</v>
      </c>
      <c r="C713" s="160" t="s">
        <v>1611</v>
      </c>
      <c r="D713" s="162" t="s">
        <v>1816</v>
      </c>
      <c r="E713" s="163" t="s">
        <v>1817</v>
      </c>
      <c r="F713" s="164" t="s">
        <v>52</v>
      </c>
      <c r="G713" s="165" t="s">
        <v>143</v>
      </c>
      <c r="H713" s="166">
        <v>42622</v>
      </c>
      <c r="I713" s="167">
        <v>42646</v>
      </c>
      <c r="J713" s="168">
        <v>42646</v>
      </c>
      <c r="K713" s="168">
        <v>42656</v>
      </c>
      <c r="L713" s="169">
        <v>42696</v>
      </c>
      <c r="M713" s="169">
        <v>42705</v>
      </c>
      <c r="N713" s="169">
        <v>42717</v>
      </c>
      <c r="O713" s="170">
        <v>42732</v>
      </c>
      <c r="P713" s="170">
        <v>43465</v>
      </c>
      <c r="Q713" s="171" t="s">
        <v>54</v>
      </c>
      <c r="R713" s="171" t="s">
        <v>54</v>
      </c>
      <c r="S713" s="172" t="s">
        <v>56</v>
      </c>
      <c r="T713" s="171">
        <v>8</v>
      </c>
      <c r="U713" s="173" t="s">
        <v>55</v>
      </c>
      <c r="V713" s="174">
        <v>1</v>
      </c>
      <c r="W713" s="174">
        <v>1</v>
      </c>
      <c r="X713" s="173" t="s">
        <v>56</v>
      </c>
      <c r="Y713" s="161"/>
      <c r="Z713" s="176" t="s">
        <v>54</v>
      </c>
      <c r="AA713" s="179" t="s">
        <v>57</v>
      </c>
      <c r="AB713" s="173" t="s">
        <v>1782</v>
      </c>
      <c r="AC713" s="173"/>
      <c r="AD713" s="177" t="s">
        <v>72</v>
      </c>
      <c r="AE713" s="177" t="s">
        <v>1865</v>
      </c>
      <c r="AF713" s="177"/>
      <c r="AG713" s="161" t="s">
        <v>54</v>
      </c>
      <c r="AH713" s="160"/>
      <c r="AI713" s="160"/>
      <c r="AJ713" s="178"/>
      <c r="AK713" s="178">
        <v>65</v>
      </c>
      <c r="AL713" s="178"/>
      <c r="AM713" s="176" t="s">
        <v>1246</v>
      </c>
      <c r="AN713" s="176"/>
      <c r="AO713" s="18">
        <f t="shared" si="90"/>
        <v>25</v>
      </c>
      <c r="AP713" s="251"/>
      <c r="AQ713" s="18" t="str">
        <f t="shared" si="87"/>
        <v>N</v>
      </c>
      <c r="AR713" s="18"/>
      <c r="AS713" s="18"/>
      <c r="AT713" s="18"/>
      <c r="AU713" s="18" t="s">
        <v>100</v>
      </c>
      <c r="AV713" s="252" t="s">
        <v>215</v>
      </c>
      <c r="AW713" s="18">
        <f t="shared" si="88"/>
        <v>0</v>
      </c>
      <c r="AX713" s="253">
        <f t="shared" si="89"/>
        <v>65</v>
      </c>
      <c r="AY713" s="258">
        <v>0.13008</v>
      </c>
      <c r="AZ713" s="185">
        <v>8.4551999999999996</v>
      </c>
    </row>
    <row r="714" spans="1:52" x14ac:dyDescent="0.25">
      <c r="A714" s="160">
        <v>2017</v>
      </c>
      <c r="B714" s="160">
        <v>2</v>
      </c>
      <c r="C714" s="160" t="s">
        <v>1611</v>
      </c>
      <c r="D714" s="162" t="s">
        <v>1828</v>
      </c>
      <c r="E714" s="163" t="s">
        <v>1829</v>
      </c>
      <c r="F714" s="164" t="s">
        <v>52</v>
      </c>
      <c r="G714" s="165" t="s">
        <v>486</v>
      </c>
      <c r="H714" s="166">
        <v>42458</v>
      </c>
      <c r="I714" s="167">
        <v>42636</v>
      </c>
      <c r="J714" s="168">
        <v>42691</v>
      </c>
      <c r="K714" s="168">
        <v>42636</v>
      </c>
      <c r="L714" s="169">
        <v>42691</v>
      </c>
      <c r="M714" s="170">
        <v>42695</v>
      </c>
      <c r="N714" s="170">
        <v>42698</v>
      </c>
      <c r="O714" s="170">
        <v>42712</v>
      </c>
      <c r="P714" s="170">
        <v>43100</v>
      </c>
      <c r="Q714" s="171" t="s">
        <v>54</v>
      </c>
      <c r="R714" s="171" t="s">
        <v>54</v>
      </c>
      <c r="S714" s="172" t="s">
        <v>56</v>
      </c>
      <c r="T714" s="171">
        <v>10</v>
      </c>
      <c r="U714" s="173" t="s">
        <v>55</v>
      </c>
      <c r="V714" s="174">
        <v>1</v>
      </c>
      <c r="W714" s="174">
        <v>1</v>
      </c>
      <c r="X714" s="173" t="s">
        <v>56</v>
      </c>
      <c r="Y714" s="161"/>
      <c r="Z714" s="176" t="s">
        <v>54</v>
      </c>
      <c r="AA714" s="179" t="s">
        <v>57</v>
      </c>
      <c r="AB714" s="173" t="s">
        <v>1782</v>
      </c>
      <c r="AC714" s="173"/>
      <c r="AD714" s="177" t="s">
        <v>106</v>
      </c>
      <c r="AE714" s="177" t="s">
        <v>1865</v>
      </c>
      <c r="AF714" s="177" t="s">
        <v>9296</v>
      </c>
      <c r="AG714" s="161" t="s">
        <v>54</v>
      </c>
      <c r="AH714" s="160"/>
      <c r="AI714" s="160"/>
      <c r="AJ714" s="178"/>
      <c r="AK714" s="178">
        <v>40</v>
      </c>
      <c r="AL714" s="178"/>
      <c r="AM714" s="176" t="s">
        <v>1246</v>
      </c>
      <c r="AN714" s="176"/>
      <c r="AO714" s="18">
        <f t="shared" si="90"/>
        <v>13</v>
      </c>
      <c r="AP714" s="251">
        <f t="shared" ref="AP714:AP727" ca="1" si="91">(YEAR(NOW())-YEAR(P714))*12+MONTH(NOW())-MONTH(P714)</f>
        <v>9</v>
      </c>
      <c r="AQ714" s="18" t="str">
        <f t="shared" ca="1" si="87"/>
        <v>N</v>
      </c>
      <c r="AR714" s="18"/>
      <c r="AS714" s="18"/>
      <c r="AT714" s="18"/>
      <c r="AU714" s="18" t="s">
        <v>100</v>
      </c>
      <c r="AV714" s="252" t="s">
        <v>215</v>
      </c>
      <c r="AW714" s="18">
        <f t="shared" si="88"/>
        <v>0</v>
      </c>
      <c r="AX714" s="253">
        <f t="shared" si="89"/>
        <v>40</v>
      </c>
      <c r="AY714" s="258">
        <v>0</v>
      </c>
      <c r="AZ714" s="185">
        <v>0</v>
      </c>
    </row>
    <row r="715" spans="1:52" x14ac:dyDescent="0.25">
      <c r="A715" s="160">
        <v>2017</v>
      </c>
      <c r="B715" s="160">
        <v>2</v>
      </c>
      <c r="C715" s="160" t="s">
        <v>1611</v>
      </c>
      <c r="D715" s="162" t="s">
        <v>1811</v>
      </c>
      <c r="E715" s="163" t="s">
        <v>1812</v>
      </c>
      <c r="F715" s="164" t="s">
        <v>52</v>
      </c>
      <c r="G715" s="165" t="s">
        <v>1813</v>
      </c>
      <c r="H715" s="166">
        <v>42594</v>
      </c>
      <c r="I715" s="167">
        <v>42676</v>
      </c>
      <c r="J715" s="168">
        <v>42677</v>
      </c>
      <c r="K715" s="168">
        <v>42685</v>
      </c>
      <c r="L715" s="169">
        <v>42719</v>
      </c>
      <c r="M715" s="170">
        <v>42720</v>
      </c>
      <c r="N715" s="170">
        <v>42723</v>
      </c>
      <c r="O715" s="170">
        <v>42732</v>
      </c>
      <c r="P715" s="168">
        <v>43100</v>
      </c>
      <c r="Q715" s="171" t="s">
        <v>54</v>
      </c>
      <c r="R715" s="171" t="s">
        <v>54</v>
      </c>
      <c r="S715" s="172" t="s">
        <v>56</v>
      </c>
      <c r="T715" s="171">
        <v>8</v>
      </c>
      <c r="U715" s="173" t="s">
        <v>55</v>
      </c>
      <c r="V715" s="174">
        <v>1</v>
      </c>
      <c r="W715" s="174">
        <v>1</v>
      </c>
      <c r="X715" s="173" t="s">
        <v>56</v>
      </c>
      <c r="Y715" s="160"/>
      <c r="Z715" s="179" t="s">
        <v>1789</v>
      </c>
      <c r="AA715" s="179" t="s">
        <v>57</v>
      </c>
      <c r="AB715" s="173" t="s">
        <v>1782</v>
      </c>
      <c r="AC715" s="173"/>
      <c r="AD715" s="177" t="s">
        <v>72</v>
      </c>
      <c r="AE715" s="177" t="s">
        <v>1865</v>
      </c>
      <c r="AF715" s="177" t="s">
        <v>9296</v>
      </c>
      <c r="AG715" s="161" t="s">
        <v>54</v>
      </c>
      <c r="AH715" s="160"/>
      <c r="AI715" s="160"/>
      <c r="AJ715" s="178"/>
      <c r="AK715" s="178">
        <v>26</v>
      </c>
      <c r="AL715" s="178"/>
      <c r="AM715" s="179" t="s">
        <v>1276</v>
      </c>
      <c r="AN715" s="176"/>
      <c r="AO715" s="18">
        <f t="shared" si="90"/>
        <v>12</v>
      </c>
      <c r="AP715" s="251">
        <f t="shared" ca="1" si="91"/>
        <v>9</v>
      </c>
      <c r="AQ715" s="18" t="str">
        <f t="shared" ca="1" si="87"/>
        <v>N</v>
      </c>
      <c r="AR715" s="18"/>
      <c r="AS715" s="18"/>
      <c r="AT715" s="18"/>
      <c r="AU715" s="18" t="s">
        <v>100</v>
      </c>
      <c r="AV715" s="252" t="s">
        <v>215</v>
      </c>
      <c r="AW715" s="18">
        <f t="shared" si="88"/>
        <v>0</v>
      </c>
      <c r="AX715" s="253">
        <f t="shared" si="89"/>
        <v>26</v>
      </c>
      <c r="AY715" s="258">
        <v>0</v>
      </c>
      <c r="AZ715" s="185">
        <v>0</v>
      </c>
    </row>
    <row r="716" spans="1:52" x14ac:dyDescent="0.25">
      <c r="A716" s="160">
        <v>2017</v>
      </c>
      <c r="B716" s="160">
        <v>2</v>
      </c>
      <c r="C716" s="160" t="s">
        <v>1611</v>
      </c>
      <c r="D716" s="162" t="s">
        <v>1837</v>
      </c>
      <c r="E716" s="163" t="s">
        <v>1838</v>
      </c>
      <c r="F716" s="164" t="s">
        <v>76</v>
      </c>
      <c r="G716" s="165" t="s">
        <v>264</v>
      </c>
      <c r="H716" s="166">
        <v>42495</v>
      </c>
      <c r="I716" s="167">
        <v>42646</v>
      </c>
      <c r="J716" s="168">
        <v>42691</v>
      </c>
      <c r="K716" s="168">
        <v>42688</v>
      </c>
      <c r="L716" s="169">
        <v>42725</v>
      </c>
      <c r="M716" s="170">
        <v>42804</v>
      </c>
      <c r="N716" s="170">
        <v>42821</v>
      </c>
      <c r="O716" s="170">
        <v>42823</v>
      </c>
      <c r="P716" s="170">
        <v>43281</v>
      </c>
      <c r="Q716" s="171" t="s">
        <v>54</v>
      </c>
      <c r="R716" s="171" t="s">
        <v>54</v>
      </c>
      <c r="S716" s="172" t="s">
        <v>56</v>
      </c>
      <c r="T716" s="171">
        <v>8</v>
      </c>
      <c r="U716" s="173" t="s">
        <v>55</v>
      </c>
      <c r="V716" s="174">
        <v>1</v>
      </c>
      <c r="W716" s="174">
        <v>1</v>
      </c>
      <c r="X716" s="173" t="s">
        <v>56</v>
      </c>
      <c r="Y716" s="160"/>
      <c r="Z716" s="179" t="s">
        <v>57</v>
      </c>
      <c r="AA716" s="179" t="s">
        <v>57</v>
      </c>
      <c r="AB716" s="173" t="s">
        <v>1782</v>
      </c>
      <c r="AC716" s="173"/>
      <c r="AD716" s="177" t="s">
        <v>149</v>
      </c>
      <c r="AE716" s="177" t="s">
        <v>1865</v>
      </c>
      <c r="AF716" s="177"/>
      <c r="AG716" s="161" t="s">
        <v>54</v>
      </c>
      <c r="AH716" s="160"/>
      <c r="AI716" s="160"/>
      <c r="AJ716" s="178"/>
      <c r="AK716" s="178">
        <v>24</v>
      </c>
      <c r="AL716" s="178"/>
      <c r="AM716" s="179" t="s">
        <v>1287</v>
      </c>
      <c r="AN716" s="176"/>
      <c r="AO716" s="18">
        <f t="shared" si="90"/>
        <v>18</v>
      </c>
      <c r="AP716" s="251">
        <f t="shared" ca="1" si="91"/>
        <v>3</v>
      </c>
      <c r="AQ716" s="18" t="str">
        <f t="shared" ca="1" si="87"/>
        <v>N</v>
      </c>
      <c r="AR716" s="18"/>
      <c r="AS716" s="18"/>
      <c r="AT716" s="18"/>
      <c r="AU716" s="18" t="s">
        <v>100</v>
      </c>
      <c r="AV716" s="252" t="s">
        <v>215</v>
      </c>
      <c r="AW716" s="18">
        <f t="shared" si="88"/>
        <v>0</v>
      </c>
      <c r="AX716" s="253">
        <f t="shared" si="89"/>
        <v>24</v>
      </c>
      <c r="AY716" s="258">
        <v>0</v>
      </c>
      <c r="AZ716" s="185">
        <v>0</v>
      </c>
    </row>
    <row r="717" spans="1:52" x14ac:dyDescent="0.25">
      <c r="A717" s="160">
        <v>2017</v>
      </c>
      <c r="B717" s="160">
        <v>2</v>
      </c>
      <c r="C717" s="160" t="s">
        <v>1611</v>
      </c>
      <c r="D717" s="162" t="s">
        <v>1806</v>
      </c>
      <c r="E717" s="163" t="s">
        <v>1807</v>
      </c>
      <c r="F717" s="164" t="s">
        <v>52</v>
      </c>
      <c r="G717" s="165" t="s">
        <v>338</v>
      </c>
      <c r="H717" s="166">
        <v>42579</v>
      </c>
      <c r="I717" s="167">
        <v>42639</v>
      </c>
      <c r="J717" s="168">
        <v>42668</v>
      </c>
      <c r="K717" s="168">
        <v>42669</v>
      </c>
      <c r="L717" s="169">
        <v>42705</v>
      </c>
      <c r="M717" s="170">
        <v>42713</v>
      </c>
      <c r="N717" s="170">
        <v>42724</v>
      </c>
      <c r="O717" s="170">
        <v>42734</v>
      </c>
      <c r="P717" s="170">
        <v>43100</v>
      </c>
      <c r="Q717" s="171" t="s">
        <v>54</v>
      </c>
      <c r="R717" s="171" t="s">
        <v>54</v>
      </c>
      <c r="S717" s="172" t="s">
        <v>56</v>
      </c>
      <c r="T717" s="171">
        <v>8</v>
      </c>
      <c r="U717" s="173" t="s">
        <v>55</v>
      </c>
      <c r="V717" s="174">
        <v>1</v>
      </c>
      <c r="W717" s="174">
        <v>1</v>
      </c>
      <c r="X717" s="173" t="s">
        <v>56</v>
      </c>
      <c r="Y717" s="160"/>
      <c r="Z717" s="179" t="s">
        <v>54</v>
      </c>
      <c r="AA717" s="179" t="s">
        <v>57</v>
      </c>
      <c r="AB717" s="173" t="s">
        <v>1782</v>
      </c>
      <c r="AC717" s="173"/>
      <c r="AD717" s="177" t="s">
        <v>72</v>
      </c>
      <c r="AE717" s="177" t="s">
        <v>1865</v>
      </c>
      <c r="AF717" s="177" t="s">
        <v>9296</v>
      </c>
      <c r="AG717" s="161">
        <v>19.29</v>
      </c>
      <c r="AH717" s="160"/>
      <c r="AI717" s="160"/>
      <c r="AJ717" s="178"/>
      <c r="AK717" s="178">
        <v>20</v>
      </c>
      <c r="AL717" s="178"/>
      <c r="AM717" s="179" t="s">
        <v>1246</v>
      </c>
      <c r="AN717" s="176"/>
      <c r="AO717" s="18">
        <f t="shared" si="90"/>
        <v>12</v>
      </c>
      <c r="AP717" s="251">
        <f t="shared" ca="1" si="91"/>
        <v>9</v>
      </c>
      <c r="AQ717" s="18" t="str">
        <f t="shared" ca="1" si="87"/>
        <v>N</v>
      </c>
      <c r="AR717" s="18"/>
      <c r="AS717" s="18"/>
      <c r="AT717" s="18"/>
      <c r="AU717" s="18" t="s">
        <v>100</v>
      </c>
      <c r="AV717" s="252" t="s">
        <v>215</v>
      </c>
      <c r="AW717" s="18">
        <f t="shared" si="88"/>
        <v>0</v>
      </c>
      <c r="AX717" s="253">
        <f t="shared" si="89"/>
        <v>20</v>
      </c>
      <c r="AY717" s="258">
        <v>0.12375</v>
      </c>
      <c r="AZ717" s="185">
        <v>2.4750000000000001</v>
      </c>
    </row>
    <row r="718" spans="1:52" x14ac:dyDescent="0.25">
      <c r="A718" s="160">
        <v>2017</v>
      </c>
      <c r="B718" s="160">
        <v>2</v>
      </c>
      <c r="C718" s="160" t="s">
        <v>1611</v>
      </c>
      <c r="D718" s="162" t="s">
        <v>1822</v>
      </c>
      <c r="E718" s="163" t="s">
        <v>1636</v>
      </c>
      <c r="F718" s="164" t="s">
        <v>135</v>
      </c>
      <c r="G718" s="165" t="s">
        <v>324</v>
      </c>
      <c r="H718" s="166">
        <v>41795</v>
      </c>
      <c r="I718" s="167">
        <v>42664</v>
      </c>
      <c r="J718" s="168">
        <v>42678</v>
      </c>
      <c r="K718" s="168">
        <v>42593</v>
      </c>
      <c r="L718" s="169">
        <v>42720</v>
      </c>
      <c r="M718" s="170">
        <v>42721</v>
      </c>
      <c r="N718" s="170">
        <v>42727</v>
      </c>
      <c r="O718" s="170">
        <v>42727</v>
      </c>
      <c r="P718" s="170">
        <v>43008</v>
      </c>
      <c r="Q718" s="171" t="s">
        <v>54</v>
      </c>
      <c r="R718" s="171" t="s">
        <v>54</v>
      </c>
      <c r="S718" s="172" t="s">
        <v>56</v>
      </c>
      <c r="T718" s="171">
        <v>11</v>
      </c>
      <c r="U718" s="173" t="s">
        <v>1823</v>
      </c>
      <c r="V718" s="174">
        <v>1</v>
      </c>
      <c r="W718" s="174">
        <v>2</v>
      </c>
      <c r="X718" s="173" t="s">
        <v>56</v>
      </c>
      <c r="Y718" s="160"/>
      <c r="Z718" s="179" t="s">
        <v>1789</v>
      </c>
      <c r="AA718" s="179" t="s">
        <v>57</v>
      </c>
      <c r="AB718" s="173" t="s">
        <v>56</v>
      </c>
      <c r="AC718" s="173"/>
      <c r="AD718" s="177" t="s">
        <v>72</v>
      </c>
      <c r="AE718" s="177" t="s">
        <v>1865</v>
      </c>
      <c r="AF718" s="177" t="s">
        <v>9296</v>
      </c>
      <c r="AG718" s="161" t="s">
        <v>54</v>
      </c>
      <c r="AH718" s="160"/>
      <c r="AI718" s="160"/>
      <c r="AJ718" s="178">
        <v>27</v>
      </c>
      <c r="AK718" s="178">
        <v>18</v>
      </c>
      <c r="AL718" s="178"/>
      <c r="AM718" s="179" t="s">
        <v>1246</v>
      </c>
      <c r="AN718" s="176"/>
      <c r="AO718" s="18">
        <f t="shared" si="90"/>
        <v>9</v>
      </c>
      <c r="AP718" s="251">
        <f t="shared" ca="1" si="91"/>
        <v>12</v>
      </c>
      <c r="AQ718" s="18" t="str">
        <f t="shared" ca="1" si="87"/>
        <v>N</v>
      </c>
      <c r="AR718" s="18"/>
      <c r="AS718" s="18"/>
      <c r="AT718" s="18"/>
      <c r="AU718" s="18" t="s">
        <v>100</v>
      </c>
      <c r="AV718" s="252" t="s">
        <v>215</v>
      </c>
      <c r="AW718" s="18">
        <f t="shared" si="88"/>
        <v>0</v>
      </c>
      <c r="AX718" s="253">
        <f t="shared" si="89"/>
        <v>45</v>
      </c>
      <c r="AY718" s="258">
        <v>9.0888888888888894E-2</v>
      </c>
      <c r="AZ718" s="185">
        <v>4.09</v>
      </c>
    </row>
    <row r="719" spans="1:52" x14ac:dyDescent="0.25">
      <c r="A719" s="160">
        <v>2017</v>
      </c>
      <c r="B719" s="160">
        <v>2</v>
      </c>
      <c r="C719" s="160" t="s">
        <v>1611</v>
      </c>
      <c r="D719" s="162" t="s">
        <v>1832</v>
      </c>
      <c r="E719" s="163" t="s">
        <v>1833</v>
      </c>
      <c r="F719" s="164" t="s">
        <v>1799</v>
      </c>
      <c r="G719" s="165" t="s">
        <v>943</v>
      </c>
      <c r="H719" s="166">
        <v>42536</v>
      </c>
      <c r="I719" s="167">
        <v>42670</v>
      </c>
      <c r="J719" s="168">
        <v>42684</v>
      </c>
      <c r="K719" s="168">
        <v>42684</v>
      </c>
      <c r="L719" s="169">
        <v>42720</v>
      </c>
      <c r="M719" s="170">
        <v>42723</v>
      </c>
      <c r="N719" s="170">
        <v>42726</v>
      </c>
      <c r="O719" s="170">
        <v>42738</v>
      </c>
      <c r="P719" s="170">
        <v>43069</v>
      </c>
      <c r="Q719" s="171" t="s">
        <v>54</v>
      </c>
      <c r="R719" s="171" t="s">
        <v>54</v>
      </c>
      <c r="S719" s="172" t="s">
        <v>56</v>
      </c>
      <c r="T719" s="171">
        <v>10</v>
      </c>
      <c r="U719" s="173" t="s">
        <v>55</v>
      </c>
      <c r="V719" s="174">
        <v>1</v>
      </c>
      <c r="W719" s="174">
        <v>1</v>
      </c>
      <c r="X719" s="173" t="s">
        <v>56</v>
      </c>
      <c r="Y719" s="160"/>
      <c r="Z719" s="179" t="s">
        <v>1789</v>
      </c>
      <c r="AA719" s="179" t="s">
        <v>54</v>
      </c>
      <c r="AB719" s="173" t="s">
        <v>1782</v>
      </c>
      <c r="AC719" s="173"/>
      <c r="AD719" s="177" t="s">
        <v>149</v>
      </c>
      <c r="AE719" s="177" t="s">
        <v>1865</v>
      </c>
      <c r="AF719" s="177" t="s">
        <v>9296</v>
      </c>
      <c r="AG719" s="161" t="s">
        <v>54</v>
      </c>
      <c r="AH719" s="160"/>
      <c r="AI719" s="160"/>
      <c r="AJ719" s="178"/>
      <c r="AK719" s="178">
        <v>10</v>
      </c>
      <c r="AL719" s="178"/>
      <c r="AM719" s="179" t="s">
        <v>1287</v>
      </c>
      <c r="AN719" s="176"/>
      <c r="AO719" s="18">
        <f t="shared" si="90"/>
        <v>11</v>
      </c>
      <c r="AP719" s="251">
        <f t="shared" ca="1" si="91"/>
        <v>10</v>
      </c>
      <c r="AQ719" s="18" t="str">
        <f t="shared" ca="1" si="87"/>
        <v>N</v>
      </c>
      <c r="AR719" s="18"/>
      <c r="AS719" s="18"/>
      <c r="AT719" s="18"/>
      <c r="AU719" s="18" t="s">
        <v>100</v>
      </c>
      <c r="AV719" s="252" t="s">
        <v>215</v>
      </c>
      <c r="AW719" s="18">
        <f t="shared" si="88"/>
        <v>0</v>
      </c>
      <c r="AX719" s="253">
        <f t="shared" si="89"/>
        <v>10</v>
      </c>
      <c r="AY719" s="258">
        <v>9.9571734475374707E-2</v>
      </c>
      <c r="AZ719" s="185">
        <v>0.93</v>
      </c>
    </row>
    <row r="720" spans="1:52" x14ac:dyDescent="0.25">
      <c r="A720" s="160">
        <v>2017</v>
      </c>
      <c r="B720" s="160">
        <v>2</v>
      </c>
      <c r="C720" s="160" t="s">
        <v>1611</v>
      </c>
      <c r="D720" s="162" t="s">
        <v>1802</v>
      </c>
      <c r="E720" s="163" t="s">
        <v>1803</v>
      </c>
      <c r="F720" s="164" t="s">
        <v>52</v>
      </c>
      <c r="G720" s="165" t="s">
        <v>562</v>
      </c>
      <c r="H720" s="166">
        <v>42545</v>
      </c>
      <c r="I720" s="167">
        <v>42664</v>
      </c>
      <c r="J720" s="168">
        <v>42667</v>
      </c>
      <c r="K720" s="168">
        <v>42674</v>
      </c>
      <c r="L720" s="169">
        <v>42704</v>
      </c>
      <c r="M720" s="170">
        <v>42717</v>
      </c>
      <c r="N720" s="170">
        <v>42720</v>
      </c>
      <c r="O720" s="170">
        <v>42734</v>
      </c>
      <c r="P720" s="170">
        <v>43100</v>
      </c>
      <c r="Q720" s="171" t="s">
        <v>54</v>
      </c>
      <c r="R720" s="171" t="s">
        <v>54</v>
      </c>
      <c r="S720" s="172" t="s">
        <v>56</v>
      </c>
      <c r="T720" s="171">
        <v>7</v>
      </c>
      <c r="U720" s="173" t="s">
        <v>55</v>
      </c>
      <c r="V720" s="174">
        <v>1</v>
      </c>
      <c r="W720" s="174">
        <v>1</v>
      </c>
      <c r="X720" s="173" t="s">
        <v>56</v>
      </c>
      <c r="Y720" s="160"/>
      <c r="Z720" s="179" t="s">
        <v>57</v>
      </c>
      <c r="AA720" s="179" t="s">
        <v>57</v>
      </c>
      <c r="AB720" s="173" t="s">
        <v>1782</v>
      </c>
      <c r="AC720" s="173"/>
      <c r="AD720" s="177" t="s">
        <v>72</v>
      </c>
      <c r="AE720" s="177" t="s">
        <v>1865</v>
      </c>
      <c r="AF720" s="177" t="s">
        <v>9296</v>
      </c>
      <c r="AG720" s="161" t="s">
        <v>54</v>
      </c>
      <c r="AH720" s="160"/>
      <c r="AI720" s="160"/>
      <c r="AJ720" s="178"/>
      <c r="AK720" s="178">
        <v>5</v>
      </c>
      <c r="AL720" s="178"/>
      <c r="AM720" s="179" t="s">
        <v>1246</v>
      </c>
      <c r="AN720" s="176"/>
      <c r="AO720" s="18">
        <f t="shared" si="90"/>
        <v>13</v>
      </c>
      <c r="AP720" s="251">
        <f t="shared" ca="1" si="91"/>
        <v>9</v>
      </c>
      <c r="AQ720" s="18" t="str">
        <f t="shared" ca="1" si="87"/>
        <v>N</v>
      </c>
      <c r="AR720" s="18"/>
      <c r="AS720" s="18"/>
      <c r="AT720" s="18"/>
      <c r="AU720" s="18" t="s">
        <v>100</v>
      </c>
      <c r="AV720" s="252" t="s">
        <v>215</v>
      </c>
      <c r="AW720" s="18">
        <f t="shared" si="88"/>
        <v>0</v>
      </c>
      <c r="AX720" s="253">
        <f t="shared" si="89"/>
        <v>5</v>
      </c>
      <c r="AY720" s="258">
        <v>0</v>
      </c>
      <c r="AZ720" s="185">
        <v>0</v>
      </c>
    </row>
    <row r="721" spans="1:52" x14ac:dyDescent="0.25">
      <c r="A721" s="160">
        <v>2017</v>
      </c>
      <c r="B721" s="160">
        <v>2</v>
      </c>
      <c r="C721" s="160" t="s">
        <v>1611</v>
      </c>
      <c r="D721" s="162" t="s">
        <v>1830</v>
      </c>
      <c r="E721" s="163" t="s">
        <v>1831</v>
      </c>
      <c r="F721" s="164" t="s">
        <v>69</v>
      </c>
      <c r="G721" s="165" t="s">
        <v>1456</v>
      </c>
      <c r="H721" s="166">
        <v>42543</v>
      </c>
      <c r="I721" s="167">
        <v>42635</v>
      </c>
      <c r="J721" s="168">
        <v>42641</v>
      </c>
      <c r="K721" s="168">
        <v>42677</v>
      </c>
      <c r="L721" s="169">
        <v>42713</v>
      </c>
      <c r="M721" s="170">
        <v>42759</v>
      </c>
      <c r="N721" s="170">
        <v>42788</v>
      </c>
      <c r="O721" s="170">
        <v>42923</v>
      </c>
      <c r="P721" s="170">
        <v>43281</v>
      </c>
      <c r="Q721" s="171" t="s">
        <v>54</v>
      </c>
      <c r="R721" s="171" t="s">
        <v>54</v>
      </c>
      <c r="S721" s="172" t="s">
        <v>56</v>
      </c>
      <c r="T721" s="171">
        <v>5</v>
      </c>
      <c r="U721" s="173" t="s">
        <v>55</v>
      </c>
      <c r="V721" s="174">
        <v>1</v>
      </c>
      <c r="W721" s="174">
        <v>1</v>
      </c>
      <c r="X721" s="173" t="s">
        <v>56</v>
      </c>
      <c r="Y721" s="160"/>
      <c r="Z721" s="179" t="s">
        <v>54</v>
      </c>
      <c r="AA721" s="179" t="s">
        <v>54</v>
      </c>
      <c r="AB721" s="173" t="s">
        <v>1782</v>
      </c>
      <c r="AC721" s="173"/>
      <c r="AD721" s="177" t="s">
        <v>72</v>
      </c>
      <c r="AE721" s="177" t="s">
        <v>1865</v>
      </c>
      <c r="AF721" s="177"/>
      <c r="AG721" s="161" t="s">
        <v>54</v>
      </c>
      <c r="AH721" s="160"/>
      <c r="AI721" s="160"/>
      <c r="AJ721" s="178"/>
      <c r="AK721" s="178">
        <v>3.3</v>
      </c>
      <c r="AL721" s="178"/>
      <c r="AM721" s="179" t="s">
        <v>1246</v>
      </c>
      <c r="AN721" s="176"/>
      <c r="AO721" s="18">
        <f t="shared" si="90"/>
        <v>18</v>
      </c>
      <c r="AP721" s="251">
        <f t="shared" ca="1" si="91"/>
        <v>3</v>
      </c>
      <c r="AQ721" s="18" t="str">
        <f t="shared" ca="1" si="87"/>
        <v>N</v>
      </c>
      <c r="AR721" s="18"/>
      <c r="AS721" s="18"/>
      <c r="AT721" s="18"/>
      <c r="AU721" s="18" t="s">
        <v>100</v>
      </c>
      <c r="AV721" s="252" t="s">
        <v>215</v>
      </c>
      <c r="AW721" s="18">
        <f t="shared" si="88"/>
        <v>0</v>
      </c>
      <c r="AX721" s="253">
        <f t="shared" si="89"/>
        <v>3.3</v>
      </c>
      <c r="AY721" s="258">
        <v>0.18181818181818199</v>
      </c>
      <c r="AZ721" s="185">
        <v>0.6</v>
      </c>
    </row>
    <row r="722" spans="1:52" x14ac:dyDescent="0.25">
      <c r="A722" s="160">
        <v>2017</v>
      </c>
      <c r="B722" s="160">
        <v>2</v>
      </c>
      <c r="C722" s="160" t="s">
        <v>1611</v>
      </c>
      <c r="D722" s="162" t="s">
        <v>1818</v>
      </c>
      <c r="E722" s="163" t="s">
        <v>1819</v>
      </c>
      <c r="F722" s="164" t="s">
        <v>1810</v>
      </c>
      <c r="G722" s="165" t="s">
        <v>880</v>
      </c>
      <c r="H722" s="166">
        <v>42661</v>
      </c>
      <c r="I722" s="167">
        <v>42689</v>
      </c>
      <c r="J722" s="168">
        <v>42689</v>
      </c>
      <c r="K722" s="168">
        <v>42689</v>
      </c>
      <c r="L722" s="169">
        <v>42724</v>
      </c>
      <c r="M722" s="169">
        <v>42724</v>
      </c>
      <c r="N722" s="169">
        <v>42726</v>
      </c>
      <c r="O722" s="170">
        <v>42726</v>
      </c>
      <c r="P722" s="170">
        <v>43100</v>
      </c>
      <c r="Q722" s="171" t="s">
        <v>54</v>
      </c>
      <c r="R722" s="171" t="s">
        <v>54</v>
      </c>
      <c r="S722" s="172" t="s">
        <v>56</v>
      </c>
      <c r="T722" s="171">
        <v>9</v>
      </c>
      <c r="U722" s="173" t="s">
        <v>66</v>
      </c>
      <c r="V722" s="174">
        <v>1</v>
      </c>
      <c r="W722" s="174">
        <v>1</v>
      </c>
      <c r="X722" s="173" t="s">
        <v>56</v>
      </c>
      <c r="Y722" s="161"/>
      <c r="Z722" s="176" t="s">
        <v>54</v>
      </c>
      <c r="AA722" s="179" t="s">
        <v>57</v>
      </c>
      <c r="AB722" s="173" t="s">
        <v>1782</v>
      </c>
      <c r="AC722" s="173"/>
      <c r="AD722" s="177" t="s">
        <v>72</v>
      </c>
      <c r="AE722" s="177" t="s">
        <v>1865</v>
      </c>
      <c r="AF722" s="177" t="s">
        <v>9296</v>
      </c>
      <c r="AG722" s="161" t="s">
        <v>54</v>
      </c>
      <c r="AH722" s="160"/>
      <c r="AI722" s="160"/>
      <c r="AJ722" s="178">
        <v>1443.82</v>
      </c>
      <c r="AK722" s="178"/>
      <c r="AL722" s="178"/>
      <c r="AM722" s="176" t="s">
        <v>1276</v>
      </c>
      <c r="AN722" s="176"/>
      <c r="AO722" s="18">
        <f t="shared" si="90"/>
        <v>12</v>
      </c>
      <c r="AP722" s="251">
        <f t="shared" ca="1" si="91"/>
        <v>9</v>
      </c>
      <c r="AQ722" s="18" t="str">
        <f t="shared" ca="1" si="87"/>
        <v>N</v>
      </c>
      <c r="AR722" s="18"/>
      <c r="AS722" s="18"/>
      <c r="AT722" s="18"/>
      <c r="AU722" s="18" t="s">
        <v>100</v>
      </c>
      <c r="AV722" s="252" t="s">
        <v>215</v>
      </c>
      <c r="AW722" s="18">
        <f t="shared" si="88"/>
        <v>0</v>
      </c>
      <c r="AX722" s="253">
        <f t="shared" si="89"/>
        <v>1443.82</v>
      </c>
      <c r="AY722" s="258">
        <v>0.22221606571456301</v>
      </c>
      <c r="AZ722" s="185">
        <v>320.83999999999997</v>
      </c>
    </row>
    <row r="723" spans="1:52" x14ac:dyDescent="0.25">
      <c r="A723" s="160">
        <v>2017</v>
      </c>
      <c r="B723" s="160">
        <v>2</v>
      </c>
      <c r="C723" s="160" t="s">
        <v>1611</v>
      </c>
      <c r="D723" s="162" t="s">
        <v>1820</v>
      </c>
      <c r="E723" s="163" t="s">
        <v>1821</v>
      </c>
      <c r="F723" s="164" t="s">
        <v>1810</v>
      </c>
      <c r="G723" s="165" t="s">
        <v>290</v>
      </c>
      <c r="H723" s="166">
        <v>42662</v>
      </c>
      <c r="I723" s="167">
        <v>42697</v>
      </c>
      <c r="J723" s="168">
        <v>42681</v>
      </c>
      <c r="K723" s="168">
        <v>42702</v>
      </c>
      <c r="L723" s="169">
        <v>42726</v>
      </c>
      <c r="M723" s="170">
        <v>42726</v>
      </c>
      <c r="N723" s="170">
        <v>42809</v>
      </c>
      <c r="O723" s="170">
        <v>42814</v>
      </c>
      <c r="P723" s="170">
        <v>43281</v>
      </c>
      <c r="Q723" s="171" t="s">
        <v>54</v>
      </c>
      <c r="R723" s="171" t="s">
        <v>54</v>
      </c>
      <c r="S723" s="172" t="s">
        <v>56</v>
      </c>
      <c r="T723" s="171">
        <v>10</v>
      </c>
      <c r="U723" s="173" t="s">
        <v>66</v>
      </c>
      <c r="V723" s="174">
        <v>1</v>
      </c>
      <c r="W723" s="174">
        <v>1</v>
      </c>
      <c r="X723" s="173" t="s">
        <v>56</v>
      </c>
      <c r="Y723" s="161"/>
      <c r="Z723" s="176" t="s">
        <v>1789</v>
      </c>
      <c r="AA723" s="179" t="s">
        <v>57</v>
      </c>
      <c r="AB723" s="173" t="s">
        <v>1782</v>
      </c>
      <c r="AC723" s="173"/>
      <c r="AD723" s="177" t="s">
        <v>106</v>
      </c>
      <c r="AE723" s="177" t="s">
        <v>1865</v>
      </c>
      <c r="AF723" s="177"/>
      <c r="AG723" s="161" t="s">
        <v>54</v>
      </c>
      <c r="AH723" s="160"/>
      <c r="AI723" s="160"/>
      <c r="AJ723" s="178">
        <v>1000</v>
      </c>
      <c r="AK723" s="178"/>
      <c r="AL723" s="178"/>
      <c r="AM723" s="176" t="s">
        <v>1276</v>
      </c>
      <c r="AN723" s="176"/>
      <c r="AO723" s="18">
        <f t="shared" si="90"/>
        <v>18</v>
      </c>
      <c r="AP723" s="251">
        <f t="shared" ca="1" si="91"/>
        <v>3</v>
      </c>
      <c r="AQ723" s="18" t="str">
        <f t="shared" ca="1" si="87"/>
        <v>N</v>
      </c>
      <c r="AR723" s="18"/>
      <c r="AS723" s="18"/>
      <c r="AT723" s="18"/>
      <c r="AU723" s="18" t="s">
        <v>100</v>
      </c>
      <c r="AV723" s="252" t="s">
        <v>215</v>
      </c>
      <c r="AW723" s="18">
        <f t="shared" si="88"/>
        <v>0</v>
      </c>
      <c r="AX723" s="253">
        <f t="shared" si="89"/>
        <v>1000</v>
      </c>
      <c r="AY723" s="258">
        <v>0.30099999999999999</v>
      </c>
      <c r="AZ723" s="185">
        <v>301</v>
      </c>
    </row>
    <row r="724" spans="1:52" x14ac:dyDescent="0.25">
      <c r="A724" s="160">
        <v>2017</v>
      </c>
      <c r="B724" s="160">
        <v>2</v>
      </c>
      <c r="C724" s="160" t="s">
        <v>1611</v>
      </c>
      <c r="D724" s="162" t="s">
        <v>1797</v>
      </c>
      <c r="E724" s="163" t="s">
        <v>1798</v>
      </c>
      <c r="F724" s="164" t="s">
        <v>1799</v>
      </c>
      <c r="G724" s="165" t="s">
        <v>91</v>
      </c>
      <c r="H724" s="166">
        <v>42508</v>
      </c>
      <c r="I724" s="167">
        <v>42620</v>
      </c>
      <c r="J724" s="168">
        <v>42635</v>
      </c>
      <c r="K724" s="168">
        <v>42668</v>
      </c>
      <c r="L724" s="169">
        <v>42712</v>
      </c>
      <c r="M724" s="170">
        <v>42725</v>
      </c>
      <c r="N724" s="170">
        <v>42706</v>
      </c>
      <c r="O724" s="170">
        <v>42733</v>
      </c>
      <c r="P724" s="168">
        <v>43100</v>
      </c>
      <c r="Q724" s="171" t="s">
        <v>54</v>
      </c>
      <c r="R724" s="171" t="s">
        <v>54</v>
      </c>
      <c r="S724" s="172" t="s">
        <v>56</v>
      </c>
      <c r="T724" s="171">
        <v>8</v>
      </c>
      <c r="U724" s="173" t="s">
        <v>66</v>
      </c>
      <c r="V724" s="174">
        <v>1</v>
      </c>
      <c r="W724" s="174">
        <v>1</v>
      </c>
      <c r="X724" s="173" t="s">
        <v>56</v>
      </c>
      <c r="Y724" s="160"/>
      <c r="Z724" s="179" t="s">
        <v>57</v>
      </c>
      <c r="AA724" s="179" t="s">
        <v>57</v>
      </c>
      <c r="AB724" s="173" t="s">
        <v>1782</v>
      </c>
      <c r="AC724" s="173"/>
      <c r="AD724" s="177" t="s">
        <v>72</v>
      </c>
      <c r="AE724" s="177" t="s">
        <v>1865</v>
      </c>
      <c r="AF724" s="177" t="s">
        <v>9296</v>
      </c>
      <c r="AG724" s="161" t="s">
        <v>54</v>
      </c>
      <c r="AH724" s="160"/>
      <c r="AI724" s="160"/>
      <c r="AJ724" s="178">
        <v>800</v>
      </c>
      <c r="AK724" s="178"/>
      <c r="AL724" s="178"/>
      <c r="AM724" s="179" t="s">
        <v>1287</v>
      </c>
      <c r="AN724" s="176"/>
      <c r="AO724" s="18">
        <f t="shared" si="90"/>
        <v>12</v>
      </c>
      <c r="AP724" s="251">
        <f t="shared" ca="1" si="91"/>
        <v>9</v>
      </c>
      <c r="AQ724" s="18" t="str">
        <f t="shared" ca="1" si="87"/>
        <v>N</v>
      </c>
      <c r="AR724" s="18"/>
      <c r="AS724" s="18"/>
      <c r="AT724" s="18"/>
      <c r="AU724" s="18" t="s">
        <v>100</v>
      </c>
      <c r="AV724" s="252" t="s">
        <v>215</v>
      </c>
      <c r="AW724" s="18">
        <f t="shared" si="88"/>
        <v>0</v>
      </c>
      <c r="AX724" s="253">
        <f t="shared" si="89"/>
        <v>800</v>
      </c>
      <c r="AY724" s="258">
        <v>0.1225</v>
      </c>
      <c r="AZ724" s="185">
        <v>98</v>
      </c>
    </row>
    <row r="725" spans="1:52" x14ac:dyDescent="0.25">
      <c r="A725" s="160">
        <v>2017</v>
      </c>
      <c r="B725" s="160">
        <v>2</v>
      </c>
      <c r="C725" s="160" t="s">
        <v>1611</v>
      </c>
      <c r="D725" s="162" t="s">
        <v>1826</v>
      </c>
      <c r="E725" s="163" t="s">
        <v>1827</v>
      </c>
      <c r="F725" s="164" t="s">
        <v>135</v>
      </c>
      <c r="G725" s="165" t="s">
        <v>777</v>
      </c>
      <c r="H725" s="166">
        <v>42124</v>
      </c>
      <c r="I725" s="167">
        <v>42534</v>
      </c>
      <c r="J725" s="168">
        <v>42534</v>
      </c>
      <c r="K725" s="168">
        <v>42660</v>
      </c>
      <c r="L725" s="169">
        <v>42719</v>
      </c>
      <c r="M725" s="170">
        <v>42724</v>
      </c>
      <c r="N725" s="170">
        <v>42886</v>
      </c>
      <c r="O725" s="170">
        <v>42978</v>
      </c>
      <c r="P725" s="170">
        <v>43100</v>
      </c>
      <c r="Q725" s="171" t="s">
        <v>54</v>
      </c>
      <c r="R725" s="171" t="s">
        <v>54</v>
      </c>
      <c r="S725" s="172" t="s">
        <v>56</v>
      </c>
      <c r="T725" s="171">
        <v>11</v>
      </c>
      <c r="U725" s="173" t="s">
        <v>66</v>
      </c>
      <c r="V725" s="174">
        <v>1</v>
      </c>
      <c r="W725" s="174">
        <v>1</v>
      </c>
      <c r="X725" s="173" t="s">
        <v>56</v>
      </c>
      <c r="Y725" s="160"/>
      <c r="Z725" s="179" t="s">
        <v>1789</v>
      </c>
      <c r="AA725" s="179" t="s">
        <v>57</v>
      </c>
      <c r="AB725" s="173" t="s">
        <v>1782</v>
      </c>
      <c r="AC725" s="173"/>
      <c r="AD725" s="177" t="s">
        <v>149</v>
      </c>
      <c r="AE725" s="177" t="s">
        <v>1865</v>
      </c>
      <c r="AF725" s="177" t="s">
        <v>9296</v>
      </c>
      <c r="AG725" s="161" t="s">
        <v>54</v>
      </c>
      <c r="AH725" s="160"/>
      <c r="AI725" s="160"/>
      <c r="AJ725" s="178">
        <v>561.07299999999998</v>
      </c>
      <c r="AK725" s="178"/>
      <c r="AL725" s="178"/>
      <c r="AM725" s="179" t="s">
        <v>1246</v>
      </c>
      <c r="AN725" s="176"/>
      <c r="AO725" s="18">
        <f t="shared" si="90"/>
        <v>12</v>
      </c>
      <c r="AP725" s="251">
        <f t="shared" ca="1" si="91"/>
        <v>9</v>
      </c>
      <c r="AQ725" s="18" t="str">
        <f t="shared" ca="1" si="87"/>
        <v>N</v>
      </c>
      <c r="AR725" s="18"/>
      <c r="AS725" s="18"/>
      <c r="AT725" s="18"/>
      <c r="AU725" s="18" t="s">
        <v>100</v>
      </c>
      <c r="AV725" s="252" t="s">
        <v>215</v>
      </c>
      <c r="AW725" s="18">
        <f t="shared" si="88"/>
        <v>0</v>
      </c>
      <c r="AX725" s="253">
        <f t="shared" si="89"/>
        <v>561.07299999999998</v>
      </c>
      <c r="AY725" s="258">
        <v>8.9996775753667602E-2</v>
      </c>
      <c r="AZ725" s="185">
        <v>50.2425</v>
      </c>
    </row>
    <row r="726" spans="1:52" x14ac:dyDescent="0.25">
      <c r="A726" s="160">
        <v>2017</v>
      </c>
      <c r="B726" s="160">
        <v>2</v>
      </c>
      <c r="C726" s="160" t="s">
        <v>1611</v>
      </c>
      <c r="D726" s="162" t="s">
        <v>1790</v>
      </c>
      <c r="E726" s="163" t="s">
        <v>1791</v>
      </c>
      <c r="F726" s="164" t="s">
        <v>69</v>
      </c>
      <c r="G726" s="165" t="s">
        <v>70</v>
      </c>
      <c r="H726" s="166">
        <v>42516</v>
      </c>
      <c r="I726" s="167">
        <v>42620</v>
      </c>
      <c r="J726" s="168">
        <v>42635</v>
      </c>
      <c r="K726" s="168">
        <v>42641</v>
      </c>
      <c r="L726" s="169">
        <v>42676</v>
      </c>
      <c r="M726" s="170">
        <v>42691</v>
      </c>
      <c r="N726" s="170">
        <v>42744</v>
      </c>
      <c r="O726" s="170">
        <v>42787</v>
      </c>
      <c r="P726" s="170">
        <v>43008</v>
      </c>
      <c r="Q726" s="171" t="s">
        <v>54</v>
      </c>
      <c r="R726" s="171" t="s">
        <v>54</v>
      </c>
      <c r="S726" s="172" t="s">
        <v>56</v>
      </c>
      <c r="T726" s="171">
        <v>11</v>
      </c>
      <c r="U726" s="173" t="s">
        <v>66</v>
      </c>
      <c r="V726" s="174">
        <v>1</v>
      </c>
      <c r="W726" s="174">
        <v>1</v>
      </c>
      <c r="X726" s="173" t="s">
        <v>56</v>
      </c>
      <c r="Y726" s="160"/>
      <c r="Z726" s="179" t="s">
        <v>57</v>
      </c>
      <c r="AA726" s="179" t="s">
        <v>57</v>
      </c>
      <c r="AB726" s="173" t="s">
        <v>1782</v>
      </c>
      <c r="AC726" s="173"/>
      <c r="AD726" s="177" t="s">
        <v>72</v>
      </c>
      <c r="AE726" s="177" t="s">
        <v>1865</v>
      </c>
      <c r="AF726" s="177" t="s">
        <v>9296</v>
      </c>
      <c r="AG726" s="161" t="s">
        <v>54</v>
      </c>
      <c r="AH726" s="160"/>
      <c r="AI726" s="160"/>
      <c r="AJ726" s="178">
        <v>400</v>
      </c>
      <c r="AK726" s="178"/>
      <c r="AL726" s="178"/>
      <c r="AM726" s="179" t="s">
        <v>1246</v>
      </c>
      <c r="AN726" s="176"/>
      <c r="AO726" s="18">
        <f t="shared" si="90"/>
        <v>10</v>
      </c>
      <c r="AP726" s="251">
        <f t="shared" ca="1" si="91"/>
        <v>12</v>
      </c>
      <c r="AQ726" s="18" t="str">
        <f t="shared" ca="1" si="87"/>
        <v>N</v>
      </c>
      <c r="AR726" s="18"/>
      <c r="AS726" s="18"/>
      <c r="AT726" s="18"/>
      <c r="AU726" s="18" t="s">
        <v>100</v>
      </c>
      <c r="AV726" s="252" t="s">
        <v>215</v>
      </c>
      <c r="AW726" s="18">
        <f t="shared" si="88"/>
        <v>0</v>
      </c>
      <c r="AX726" s="253">
        <f t="shared" si="89"/>
        <v>400</v>
      </c>
      <c r="AY726" s="258">
        <v>0</v>
      </c>
      <c r="AZ726" s="185">
        <v>0</v>
      </c>
    </row>
    <row r="727" spans="1:52" x14ac:dyDescent="0.25">
      <c r="A727" s="160">
        <v>2017</v>
      </c>
      <c r="B727" s="160">
        <v>2</v>
      </c>
      <c r="C727" s="160" t="s">
        <v>1611</v>
      </c>
      <c r="D727" s="162" t="s">
        <v>1808</v>
      </c>
      <c r="E727" s="163" t="s">
        <v>1809</v>
      </c>
      <c r="F727" s="164" t="s">
        <v>1810</v>
      </c>
      <c r="G727" s="165" t="s">
        <v>841</v>
      </c>
      <c r="H727" s="166">
        <v>42572</v>
      </c>
      <c r="I727" s="167">
        <v>42632</v>
      </c>
      <c r="J727" s="168">
        <v>42636</v>
      </c>
      <c r="K727" s="168">
        <v>42680</v>
      </c>
      <c r="L727" s="169">
        <v>42705</v>
      </c>
      <c r="M727" s="170">
        <v>42715</v>
      </c>
      <c r="N727" s="170">
        <v>42717</v>
      </c>
      <c r="O727" s="170">
        <v>42719</v>
      </c>
      <c r="P727" s="170">
        <v>43100</v>
      </c>
      <c r="Q727" s="171" t="s">
        <v>54</v>
      </c>
      <c r="R727" s="171" t="s">
        <v>54</v>
      </c>
      <c r="S727" s="172" t="s">
        <v>56</v>
      </c>
      <c r="T727" s="171">
        <v>11</v>
      </c>
      <c r="U727" s="173" t="s">
        <v>66</v>
      </c>
      <c r="V727" s="174">
        <v>1</v>
      </c>
      <c r="W727" s="174">
        <v>1</v>
      </c>
      <c r="X727" s="173" t="s">
        <v>56</v>
      </c>
      <c r="Y727" s="160"/>
      <c r="Z727" s="179" t="s">
        <v>1789</v>
      </c>
      <c r="AA727" s="179" t="s">
        <v>57</v>
      </c>
      <c r="AB727" s="173" t="s">
        <v>1782</v>
      </c>
      <c r="AC727" s="173"/>
      <c r="AD727" s="177" t="s">
        <v>149</v>
      </c>
      <c r="AE727" s="177" t="s">
        <v>1865</v>
      </c>
      <c r="AF727" s="177" t="s">
        <v>9296</v>
      </c>
      <c r="AG727" s="161" t="s">
        <v>54</v>
      </c>
      <c r="AH727" s="160"/>
      <c r="AI727" s="160"/>
      <c r="AJ727" s="178">
        <v>250</v>
      </c>
      <c r="AK727" s="178"/>
      <c r="AL727" s="178"/>
      <c r="AM727" s="179" t="s">
        <v>1246</v>
      </c>
      <c r="AN727" s="176"/>
      <c r="AO727" s="18">
        <f t="shared" si="90"/>
        <v>12</v>
      </c>
      <c r="AP727" s="251">
        <f t="shared" ca="1" si="91"/>
        <v>9</v>
      </c>
      <c r="AQ727" s="18" t="str">
        <f t="shared" ca="1" si="87"/>
        <v>N</v>
      </c>
      <c r="AR727" s="18"/>
      <c r="AS727" s="18"/>
      <c r="AT727" s="18"/>
      <c r="AU727" s="18" t="s">
        <v>100</v>
      </c>
      <c r="AV727" s="252" t="s">
        <v>215</v>
      </c>
      <c r="AW727" s="18">
        <f t="shared" si="88"/>
        <v>0</v>
      </c>
      <c r="AX727" s="253">
        <f t="shared" si="89"/>
        <v>250</v>
      </c>
      <c r="AY727" s="258">
        <v>0.99977777777777799</v>
      </c>
      <c r="AZ727" s="185">
        <v>224.95</v>
      </c>
    </row>
    <row r="728" spans="1:52" x14ac:dyDescent="0.25">
      <c r="A728" s="160">
        <v>2017</v>
      </c>
      <c r="B728" s="160">
        <v>2</v>
      </c>
      <c r="C728" s="160" t="s">
        <v>1611</v>
      </c>
      <c r="D728" s="162" t="s">
        <v>1814</v>
      </c>
      <c r="E728" s="163" t="s">
        <v>1815</v>
      </c>
      <c r="F728" s="164" t="s">
        <v>1799</v>
      </c>
      <c r="G728" s="165" t="s">
        <v>139</v>
      </c>
      <c r="H728" s="166">
        <v>42607</v>
      </c>
      <c r="I728" s="167">
        <v>42643</v>
      </c>
      <c r="J728" s="168">
        <v>42650</v>
      </c>
      <c r="K728" s="168">
        <v>42656</v>
      </c>
      <c r="L728" s="169">
        <v>42691</v>
      </c>
      <c r="M728" s="170">
        <v>42852</v>
      </c>
      <c r="N728" s="170">
        <v>43046</v>
      </c>
      <c r="O728" s="170"/>
      <c r="P728" s="170">
        <v>43717</v>
      </c>
      <c r="Q728" s="171" t="s">
        <v>54</v>
      </c>
      <c r="R728" s="171" t="s">
        <v>54</v>
      </c>
      <c r="S728" s="172" t="s">
        <v>56</v>
      </c>
      <c r="T728" s="171">
        <v>10</v>
      </c>
      <c r="U728" s="173" t="s">
        <v>66</v>
      </c>
      <c r="V728" s="174">
        <v>1</v>
      </c>
      <c r="W728" s="174"/>
      <c r="X728" s="173" t="s">
        <v>56</v>
      </c>
      <c r="Y728" s="160"/>
      <c r="Z728" s="179" t="s">
        <v>57</v>
      </c>
      <c r="AA728" s="179" t="s">
        <v>57</v>
      </c>
      <c r="AB728" s="173" t="s">
        <v>1782</v>
      </c>
      <c r="AC728" s="173"/>
      <c r="AD728" s="177" t="s">
        <v>72</v>
      </c>
      <c r="AE728" s="177" t="s">
        <v>1865</v>
      </c>
      <c r="AF728" s="177"/>
      <c r="AG728" s="161" t="s">
        <v>57</v>
      </c>
      <c r="AH728" s="160"/>
      <c r="AI728" s="160"/>
      <c r="AJ728" s="178">
        <v>250</v>
      </c>
      <c r="AK728" s="178"/>
      <c r="AL728" s="178"/>
      <c r="AM728" s="179" t="s">
        <v>1246</v>
      </c>
      <c r="AN728" s="176"/>
      <c r="AO728" s="18">
        <f t="shared" si="90"/>
        <v>34</v>
      </c>
      <c r="AP728" s="251"/>
      <c r="AQ728" s="18" t="str">
        <f t="shared" si="87"/>
        <v>N</v>
      </c>
      <c r="AR728" s="18"/>
      <c r="AS728" s="18"/>
      <c r="AT728" s="18"/>
      <c r="AU728" s="18" t="s">
        <v>100</v>
      </c>
      <c r="AV728" s="252" t="s">
        <v>215</v>
      </c>
      <c r="AW728" s="18">
        <f t="shared" si="88"/>
        <v>0</v>
      </c>
      <c r="AX728" s="253">
        <f t="shared" si="89"/>
        <v>250</v>
      </c>
      <c r="AY728" s="258">
        <v>0</v>
      </c>
      <c r="AZ728" s="185">
        <v>0</v>
      </c>
    </row>
    <row r="729" spans="1:52" x14ac:dyDescent="0.25">
      <c r="A729" s="160">
        <v>2017</v>
      </c>
      <c r="B729" s="160">
        <v>2</v>
      </c>
      <c r="C729" s="160" t="s">
        <v>1611</v>
      </c>
      <c r="D729" s="162" t="s">
        <v>1824</v>
      </c>
      <c r="E729" s="163" t="s">
        <v>1825</v>
      </c>
      <c r="F729" s="164" t="s">
        <v>135</v>
      </c>
      <c r="G729" s="165" t="s">
        <v>200</v>
      </c>
      <c r="H729" s="166">
        <v>42311</v>
      </c>
      <c r="I729" s="167">
        <v>42383</v>
      </c>
      <c r="J729" s="168">
        <v>42397</v>
      </c>
      <c r="K729" s="168">
        <v>42621</v>
      </c>
      <c r="L729" s="169">
        <v>42668</v>
      </c>
      <c r="M729" s="170">
        <v>42688</v>
      </c>
      <c r="N729" s="170">
        <v>42747</v>
      </c>
      <c r="O729" s="170">
        <v>42816</v>
      </c>
      <c r="P729" s="170">
        <v>43100</v>
      </c>
      <c r="Q729" s="171" t="s">
        <v>54</v>
      </c>
      <c r="R729" s="171" t="s">
        <v>54</v>
      </c>
      <c r="S729" s="172" t="s">
        <v>56</v>
      </c>
      <c r="T729" s="171">
        <v>6</v>
      </c>
      <c r="U729" s="173" t="s">
        <v>66</v>
      </c>
      <c r="V729" s="174">
        <v>1</v>
      </c>
      <c r="W729" s="174">
        <v>1</v>
      </c>
      <c r="X729" s="173" t="s">
        <v>56</v>
      </c>
      <c r="Y729" s="160"/>
      <c r="Z729" s="179" t="s">
        <v>57</v>
      </c>
      <c r="AA729" s="179" t="s">
        <v>57</v>
      </c>
      <c r="AB729" s="173" t="s">
        <v>1782</v>
      </c>
      <c r="AC729" s="173"/>
      <c r="AD729" s="177" t="s">
        <v>149</v>
      </c>
      <c r="AE729" s="177" t="s">
        <v>1865</v>
      </c>
      <c r="AF729" s="177" t="s">
        <v>9296</v>
      </c>
      <c r="AG729" s="161" t="s">
        <v>54</v>
      </c>
      <c r="AH729" s="160"/>
      <c r="AI729" s="160"/>
      <c r="AJ729" s="178">
        <v>100</v>
      </c>
      <c r="AK729" s="178"/>
      <c r="AL729" s="178"/>
      <c r="AM729" s="179" t="s">
        <v>1246</v>
      </c>
      <c r="AN729" s="176"/>
      <c r="AO729" s="18">
        <f t="shared" si="90"/>
        <v>14</v>
      </c>
      <c r="AP729" s="251">
        <f ca="1">(YEAR(NOW())-YEAR(P729))*12+MONTH(NOW())-MONTH(P729)</f>
        <v>9</v>
      </c>
      <c r="AQ729" s="18" t="str">
        <f t="shared" ca="1" si="87"/>
        <v>N</v>
      </c>
      <c r="AR729" s="18"/>
      <c r="AS729" s="18"/>
      <c r="AT729" s="18"/>
      <c r="AU729" s="18" t="s">
        <v>100</v>
      </c>
      <c r="AV729" s="252" t="s">
        <v>215</v>
      </c>
      <c r="AW729" s="18">
        <f t="shared" si="88"/>
        <v>0</v>
      </c>
      <c r="AX729" s="253">
        <f t="shared" si="89"/>
        <v>100</v>
      </c>
      <c r="AY729" s="258">
        <v>0</v>
      </c>
      <c r="AZ729" s="185">
        <v>0</v>
      </c>
    </row>
    <row r="730" spans="1:52" x14ac:dyDescent="0.25">
      <c r="A730" s="160">
        <v>2017</v>
      </c>
      <c r="B730" s="160">
        <v>2</v>
      </c>
      <c r="C730" s="160" t="s">
        <v>1611</v>
      </c>
      <c r="D730" s="162" t="s">
        <v>1804</v>
      </c>
      <c r="E730" s="163" t="s">
        <v>1805</v>
      </c>
      <c r="F730" s="164" t="s">
        <v>135</v>
      </c>
      <c r="G730" s="165" t="s">
        <v>226</v>
      </c>
      <c r="H730" s="166">
        <v>42519</v>
      </c>
      <c r="I730" s="167">
        <v>42669</v>
      </c>
      <c r="J730" s="168">
        <v>42670</v>
      </c>
      <c r="K730" s="168">
        <v>42675</v>
      </c>
      <c r="L730" s="169">
        <v>42712</v>
      </c>
      <c r="M730" s="170">
        <v>42713</v>
      </c>
      <c r="N730" s="170">
        <v>42727</v>
      </c>
      <c r="O730" s="170">
        <v>42732</v>
      </c>
      <c r="P730" s="170">
        <v>43069</v>
      </c>
      <c r="Q730" s="171" t="s">
        <v>54</v>
      </c>
      <c r="R730" s="171" t="s">
        <v>54</v>
      </c>
      <c r="S730" s="172" t="s">
        <v>56</v>
      </c>
      <c r="T730" s="171">
        <v>8</v>
      </c>
      <c r="U730" s="173" t="s">
        <v>66</v>
      </c>
      <c r="V730" s="174">
        <v>1</v>
      </c>
      <c r="W730" s="174">
        <v>1</v>
      </c>
      <c r="X730" s="173" t="s">
        <v>56</v>
      </c>
      <c r="Y730" s="160"/>
      <c r="Z730" s="179" t="s">
        <v>57</v>
      </c>
      <c r="AA730" s="179" t="s">
        <v>57</v>
      </c>
      <c r="AB730" s="173" t="s">
        <v>1782</v>
      </c>
      <c r="AC730" s="173"/>
      <c r="AD730" s="177" t="s">
        <v>149</v>
      </c>
      <c r="AE730" s="177" t="s">
        <v>1865</v>
      </c>
      <c r="AF730" s="177" t="s">
        <v>9296</v>
      </c>
      <c r="AG730" s="161" t="s">
        <v>54</v>
      </c>
      <c r="AH730" s="160"/>
      <c r="AI730" s="160"/>
      <c r="AJ730" s="178">
        <v>50</v>
      </c>
      <c r="AK730" s="178"/>
      <c r="AL730" s="178"/>
      <c r="AM730" s="179" t="s">
        <v>1246</v>
      </c>
      <c r="AN730" s="176"/>
      <c r="AO730" s="18">
        <f t="shared" si="90"/>
        <v>11</v>
      </c>
      <c r="AP730" s="251">
        <f ca="1">(YEAR(NOW())-YEAR(P730))*12+MONTH(NOW())-MONTH(P730)</f>
        <v>10</v>
      </c>
      <c r="AQ730" s="18" t="str">
        <f t="shared" ca="1" si="87"/>
        <v>N</v>
      </c>
      <c r="AR730" s="18"/>
      <c r="AS730" s="18"/>
      <c r="AT730" s="18"/>
      <c r="AU730" s="18" t="s">
        <v>100</v>
      </c>
      <c r="AV730" s="252" t="s">
        <v>215</v>
      </c>
      <c r="AW730" s="18">
        <f t="shared" si="88"/>
        <v>0</v>
      </c>
      <c r="AX730" s="253">
        <f t="shared" si="89"/>
        <v>50</v>
      </c>
      <c r="AY730" s="258">
        <v>0.125</v>
      </c>
      <c r="AZ730" s="185">
        <v>6.25</v>
      </c>
    </row>
    <row r="731" spans="1:52" x14ac:dyDescent="0.25">
      <c r="A731" s="160">
        <v>2017</v>
      </c>
      <c r="B731" s="160">
        <v>2</v>
      </c>
      <c r="C731" s="160" t="s">
        <v>1611</v>
      </c>
      <c r="D731" s="162" t="s">
        <v>10844</v>
      </c>
      <c r="E731" s="163" t="s">
        <v>10872</v>
      </c>
      <c r="F731" s="164" t="s">
        <v>52</v>
      </c>
      <c r="G731" s="165" t="s">
        <v>1734</v>
      </c>
      <c r="H731" s="166">
        <v>42692</v>
      </c>
      <c r="I731" s="167">
        <v>42692</v>
      </c>
      <c r="J731" s="168"/>
      <c r="K731" s="168"/>
      <c r="L731" s="169">
        <v>42725</v>
      </c>
      <c r="M731" s="169"/>
      <c r="N731" s="169"/>
      <c r="O731" s="170">
        <v>42734</v>
      </c>
      <c r="P731" s="170">
        <v>43100</v>
      </c>
      <c r="Q731" s="171"/>
      <c r="R731" s="171" t="s">
        <v>100</v>
      </c>
      <c r="S731" s="172" t="s">
        <v>56</v>
      </c>
      <c r="T731" s="171"/>
      <c r="U731" s="173" t="s">
        <v>170</v>
      </c>
      <c r="V731" s="174">
        <v>1</v>
      </c>
      <c r="W731" s="174">
        <v>1</v>
      </c>
      <c r="X731" s="173" t="s">
        <v>56</v>
      </c>
      <c r="Y731" s="161"/>
      <c r="Z731" s="176" t="s">
        <v>54</v>
      </c>
      <c r="AA731" s="179" t="s">
        <v>57</v>
      </c>
      <c r="AB731" s="173"/>
      <c r="AC731" s="173"/>
      <c r="AD731" s="177" t="s">
        <v>59</v>
      </c>
      <c r="AE731" s="177" t="s">
        <v>10843</v>
      </c>
      <c r="AF731" s="177"/>
      <c r="AG731" s="161" t="s">
        <v>54</v>
      </c>
      <c r="AH731" s="160"/>
      <c r="AI731" s="160"/>
      <c r="AJ731" s="178"/>
      <c r="AK731" s="178">
        <v>80</v>
      </c>
      <c r="AL731" s="178"/>
      <c r="AM731" s="176" t="s">
        <v>1276</v>
      </c>
      <c r="AN731" s="176"/>
      <c r="AO731" s="18"/>
      <c r="AP731" s="251">
        <f ca="1">(YEAR(NOW())-YEAR(P731))*12+MONTH(NOW())-MONTH(P731)</f>
        <v>9</v>
      </c>
      <c r="AQ731" s="18" t="str">
        <f t="shared" ca="1" si="87"/>
        <v>N</v>
      </c>
      <c r="AR731" s="185"/>
      <c r="AS731" s="185"/>
      <c r="AT731" s="185"/>
      <c r="AU731" s="18" t="s">
        <v>100</v>
      </c>
      <c r="AV731" s="252" t="s">
        <v>215</v>
      </c>
      <c r="AW731" s="18">
        <f t="shared" si="88"/>
        <v>0</v>
      </c>
      <c r="AX731" s="260">
        <f t="shared" si="89"/>
        <v>80</v>
      </c>
      <c r="AY731" s="258">
        <v>0</v>
      </c>
      <c r="AZ731" s="257">
        <v>0</v>
      </c>
    </row>
    <row r="732" spans="1:52" x14ac:dyDescent="0.25">
      <c r="A732" s="160">
        <v>2017</v>
      </c>
      <c r="B732" s="160">
        <v>4</v>
      </c>
      <c r="C732" s="160" t="s">
        <v>1611</v>
      </c>
      <c r="D732" s="162" t="s">
        <v>1880</v>
      </c>
      <c r="E732" s="163" t="s">
        <v>1881</v>
      </c>
      <c r="F732" s="164" t="s">
        <v>52</v>
      </c>
      <c r="G732" s="165" t="s">
        <v>473</v>
      </c>
      <c r="H732" s="166">
        <v>42549</v>
      </c>
      <c r="I732" s="167">
        <v>42779</v>
      </c>
      <c r="J732" s="168">
        <v>42782</v>
      </c>
      <c r="K732" s="168">
        <v>42793</v>
      </c>
      <c r="L732" s="169">
        <v>42859</v>
      </c>
      <c r="M732" s="170">
        <v>42905</v>
      </c>
      <c r="N732" s="170">
        <v>42971</v>
      </c>
      <c r="O732" s="170">
        <v>42986</v>
      </c>
      <c r="P732" s="170">
        <v>43190</v>
      </c>
      <c r="Q732" s="171" t="s">
        <v>54</v>
      </c>
      <c r="R732" s="171" t="s">
        <v>54</v>
      </c>
      <c r="S732" s="172" t="s">
        <v>56</v>
      </c>
      <c r="T732" s="171">
        <v>9</v>
      </c>
      <c r="U732" s="173" t="s">
        <v>55</v>
      </c>
      <c r="V732" s="174">
        <v>1</v>
      </c>
      <c r="W732" s="174">
        <v>1</v>
      </c>
      <c r="X732" s="173" t="s">
        <v>56</v>
      </c>
      <c r="Y732" s="161"/>
      <c r="Z732" s="176" t="s">
        <v>57</v>
      </c>
      <c r="AA732" s="179" t="s">
        <v>57</v>
      </c>
      <c r="AB732" s="173" t="s">
        <v>56</v>
      </c>
      <c r="AC732" s="173"/>
      <c r="AD732" s="177" t="s">
        <v>72</v>
      </c>
      <c r="AE732" s="177" t="s">
        <v>1865</v>
      </c>
      <c r="AF732" s="177" t="s">
        <v>9296</v>
      </c>
      <c r="AG732" s="161" t="s">
        <v>54</v>
      </c>
      <c r="AH732" s="160"/>
      <c r="AI732" s="160"/>
      <c r="AJ732" s="178"/>
      <c r="AK732" s="178">
        <v>80</v>
      </c>
      <c r="AL732" s="178"/>
      <c r="AM732" s="176" t="s">
        <v>1276</v>
      </c>
      <c r="AN732" s="176"/>
      <c r="AO732" s="18">
        <f t="shared" ref="AO732:AO763" si="92">(YEAR(P732)-YEAR(L732))*12+MONTH(P732)-MONTH(L732)</f>
        <v>10</v>
      </c>
      <c r="AP732" s="251">
        <f ca="1">(YEAR(NOW())-YEAR(P732))*12+MONTH(NOW())-MONTH(P732)</f>
        <v>6</v>
      </c>
      <c r="AQ732" s="18" t="str">
        <f t="shared" ca="1" si="87"/>
        <v>N</v>
      </c>
      <c r="AR732" s="18"/>
      <c r="AS732" s="18"/>
      <c r="AT732" s="18"/>
      <c r="AU732" s="18" t="s">
        <v>100</v>
      </c>
      <c r="AV732" s="252" t="s">
        <v>215</v>
      </c>
      <c r="AW732" s="18">
        <f t="shared" si="88"/>
        <v>0</v>
      </c>
      <c r="AX732" s="253">
        <f t="shared" si="89"/>
        <v>80</v>
      </c>
      <c r="AY732" s="258">
        <v>0.55562500000000004</v>
      </c>
      <c r="AZ732" s="185">
        <v>44.45</v>
      </c>
    </row>
    <row r="733" spans="1:52" x14ac:dyDescent="0.25">
      <c r="A733" s="160">
        <v>2017</v>
      </c>
      <c r="B733" s="160">
        <v>4</v>
      </c>
      <c r="C733" s="160" t="s">
        <v>1611</v>
      </c>
      <c r="D733" s="162" t="s">
        <v>1888</v>
      </c>
      <c r="E733" s="163" t="s">
        <v>1889</v>
      </c>
      <c r="F733" s="164" t="s">
        <v>52</v>
      </c>
      <c r="G733" s="165" t="s">
        <v>248</v>
      </c>
      <c r="H733" s="166">
        <v>42578</v>
      </c>
      <c r="I733" s="167">
        <v>42706</v>
      </c>
      <c r="J733" s="168">
        <v>42706</v>
      </c>
      <c r="K733" s="168">
        <v>42867</v>
      </c>
      <c r="L733" s="169">
        <v>42916</v>
      </c>
      <c r="M733" s="170">
        <v>42936</v>
      </c>
      <c r="N733" s="170">
        <v>42993</v>
      </c>
      <c r="O733" s="170">
        <v>43018</v>
      </c>
      <c r="P733" s="168">
        <v>43449</v>
      </c>
      <c r="Q733" s="171" t="s">
        <v>54</v>
      </c>
      <c r="R733" s="171" t="s">
        <v>54</v>
      </c>
      <c r="S733" s="172" t="s">
        <v>56</v>
      </c>
      <c r="T733" s="171">
        <v>9</v>
      </c>
      <c r="U733" s="173" t="s">
        <v>55</v>
      </c>
      <c r="V733" s="174">
        <v>1</v>
      </c>
      <c r="W733" s="174">
        <v>1</v>
      </c>
      <c r="X733" s="173" t="s">
        <v>56</v>
      </c>
      <c r="Y733" s="160"/>
      <c r="Z733" s="179" t="s">
        <v>1789</v>
      </c>
      <c r="AA733" s="179" t="s">
        <v>57</v>
      </c>
      <c r="AB733" s="173" t="s">
        <v>56</v>
      </c>
      <c r="AC733" s="173"/>
      <c r="AD733" s="177" t="s">
        <v>72</v>
      </c>
      <c r="AE733" s="177" t="s">
        <v>1865</v>
      </c>
      <c r="AF733" s="177"/>
      <c r="AG733" s="161" t="s">
        <v>54</v>
      </c>
      <c r="AH733" s="160"/>
      <c r="AI733" s="160"/>
      <c r="AJ733" s="178"/>
      <c r="AK733" s="178">
        <v>60</v>
      </c>
      <c r="AL733" s="178"/>
      <c r="AM733" s="179" t="s">
        <v>1884</v>
      </c>
      <c r="AN733" s="176"/>
      <c r="AO733" s="18">
        <f t="shared" si="92"/>
        <v>18</v>
      </c>
      <c r="AP733" s="251"/>
      <c r="AQ733" s="18" t="str">
        <f t="shared" si="87"/>
        <v>N</v>
      </c>
      <c r="AR733" s="18"/>
      <c r="AS733" s="18"/>
      <c r="AT733" s="18"/>
      <c r="AU733" s="18" t="s">
        <v>100</v>
      </c>
      <c r="AV733" s="252" t="s">
        <v>215</v>
      </c>
      <c r="AW733" s="18">
        <f t="shared" si="88"/>
        <v>0</v>
      </c>
      <c r="AX733" s="253">
        <f t="shared" si="89"/>
        <v>60</v>
      </c>
      <c r="AY733" s="258">
        <v>3.8908333333333302E-2</v>
      </c>
      <c r="AZ733" s="185">
        <v>2.3344999999999998</v>
      </c>
    </row>
    <row r="734" spans="1:52" x14ac:dyDescent="0.25">
      <c r="A734" s="160">
        <v>2017</v>
      </c>
      <c r="B734" s="160">
        <v>4</v>
      </c>
      <c r="C734" s="160" t="s">
        <v>1611</v>
      </c>
      <c r="D734" s="162" t="s">
        <v>1882</v>
      </c>
      <c r="E734" s="163" t="s">
        <v>1883</v>
      </c>
      <c r="F734" s="164" t="s">
        <v>52</v>
      </c>
      <c r="G734" s="165" t="s">
        <v>230</v>
      </c>
      <c r="H734" s="166">
        <v>42620</v>
      </c>
      <c r="I734" s="167">
        <v>42660</v>
      </c>
      <c r="J734" s="168">
        <v>42661</v>
      </c>
      <c r="K734" s="168">
        <v>42845</v>
      </c>
      <c r="L734" s="169">
        <v>42885</v>
      </c>
      <c r="M734" s="170">
        <v>42900</v>
      </c>
      <c r="N734" s="170">
        <v>42979</v>
      </c>
      <c r="O734" s="170">
        <v>42993</v>
      </c>
      <c r="P734" s="170">
        <v>43100</v>
      </c>
      <c r="Q734" s="171" t="s">
        <v>54</v>
      </c>
      <c r="R734" s="171" t="s">
        <v>54</v>
      </c>
      <c r="S734" s="172" t="s">
        <v>56</v>
      </c>
      <c r="T734" s="171">
        <v>9</v>
      </c>
      <c r="U734" s="173" t="s">
        <v>55</v>
      </c>
      <c r="V734" s="174">
        <v>1</v>
      </c>
      <c r="W734" s="174">
        <v>1</v>
      </c>
      <c r="X734" s="173" t="s">
        <v>56</v>
      </c>
      <c r="Y734" s="160"/>
      <c r="Z734" s="179" t="s">
        <v>54</v>
      </c>
      <c r="AA734" s="179" t="s">
        <v>57</v>
      </c>
      <c r="AB734" s="173" t="s">
        <v>56</v>
      </c>
      <c r="AC734" s="173"/>
      <c r="AD734" s="177" t="s">
        <v>72</v>
      </c>
      <c r="AE734" s="177" t="s">
        <v>1865</v>
      </c>
      <c r="AF734" s="177" t="s">
        <v>9296</v>
      </c>
      <c r="AG734" s="161" t="s">
        <v>54</v>
      </c>
      <c r="AH734" s="160"/>
      <c r="AI734" s="160"/>
      <c r="AJ734" s="178"/>
      <c r="AK734" s="178">
        <v>50</v>
      </c>
      <c r="AL734" s="178"/>
      <c r="AM734" s="179" t="s">
        <v>1884</v>
      </c>
      <c r="AN734" s="176"/>
      <c r="AO734" s="18">
        <f t="shared" si="92"/>
        <v>7</v>
      </c>
      <c r="AP734" s="251">
        <f ca="1">(YEAR(NOW())-YEAR(P734))*12+MONTH(NOW())-MONTH(P734)</f>
        <v>9</v>
      </c>
      <c r="AQ734" s="18" t="str">
        <f t="shared" ca="1" si="87"/>
        <v>N</v>
      </c>
      <c r="AR734" s="18"/>
      <c r="AS734" s="18"/>
      <c r="AT734" s="18"/>
      <c r="AU734" s="18" t="s">
        <v>100</v>
      </c>
      <c r="AV734" s="252" t="s">
        <v>215</v>
      </c>
      <c r="AW734" s="18">
        <f t="shared" si="88"/>
        <v>0</v>
      </c>
      <c r="AX734" s="253">
        <f t="shared" si="89"/>
        <v>50</v>
      </c>
      <c r="AY734" s="258">
        <v>0</v>
      </c>
      <c r="AZ734" s="185">
        <v>0</v>
      </c>
    </row>
    <row r="735" spans="1:52" x14ac:dyDescent="0.25">
      <c r="A735" s="160">
        <v>2017</v>
      </c>
      <c r="B735" s="160">
        <v>4</v>
      </c>
      <c r="C735" s="160" t="s">
        <v>1611</v>
      </c>
      <c r="D735" s="162" t="s">
        <v>1898</v>
      </c>
      <c r="E735" s="163" t="s">
        <v>1899</v>
      </c>
      <c r="F735" s="164" t="s">
        <v>52</v>
      </c>
      <c r="G735" s="165" t="s">
        <v>1734</v>
      </c>
      <c r="H735" s="166">
        <v>42885</v>
      </c>
      <c r="I735" s="167">
        <v>42885</v>
      </c>
      <c r="J735" s="168">
        <v>42809</v>
      </c>
      <c r="K735" s="168">
        <v>42892</v>
      </c>
      <c r="L735" s="169">
        <v>42915</v>
      </c>
      <c r="M735" s="170">
        <v>42919</v>
      </c>
      <c r="N735" s="170">
        <v>42943</v>
      </c>
      <c r="O735" s="170">
        <v>42955</v>
      </c>
      <c r="P735" s="170">
        <v>43100</v>
      </c>
      <c r="Q735" s="171" t="s">
        <v>54</v>
      </c>
      <c r="R735" s="171" t="s">
        <v>54</v>
      </c>
      <c r="S735" s="172" t="s">
        <v>56</v>
      </c>
      <c r="T735" s="171">
        <v>6</v>
      </c>
      <c r="U735" s="173" t="s">
        <v>55</v>
      </c>
      <c r="V735" s="174">
        <v>1</v>
      </c>
      <c r="W735" s="174">
        <v>1</v>
      </c>
      <c r="X735" s="173" t="s">
        <v>56</v>
      </c>
      <c r="Y735" s="160"/>
      <c r="Z735" s="179" t="s">
        <v>54</v>
      </c>
      <c r="AA735" s="179" t="s">
        <v>57</v>
      </c>
      <c r="AB735" s="173" t="s">
        <v>56</v>
      </c>
      <c r="AC735" s="173"/>
      <c r="AD735" s="177" t="s">
        <v>57</v>
      </c>
      <c r="AE735" s="177" t="s">
        <v>1865</v>
      </c>
      <c r="AF735" s="177" t="s">
        <v>9296</v>
      </c>
      <c r="AG735" s="161" t="s">
        <v>54</v>
      </c>
      <c r="AH735" s="160"/>
      <c r="AI735" s="160"/>
      <c r="AJ735" s="178"/>
      <c r="AK735" s="178">
        <v>65</v>
      </c>
      <c r="AL735" s="178"/>
      <c r="AM735" s="179" t="s">
        <v>1276</v>
      </c>
      <c r="AN735" s="176"/>
      <c r="AO735" s="18">
        <f t="shared" si="92"/>
        <v>6</v>
      </c>
      <c r="AP735" s="251">
        <f ca="1">(YEAR(NOW())-YEAR(P735))*12+MONTH(NOW())-MONTH(P735)</f>
        <v>9</v>
      </c>
      <c r="AQ735" s="18" t="str">
        <f t="shared" ca="1" si="87"/>
        <v>N</v>
      </c>
      <c r="AR735" s="18"/>
      <c r="AS735" s="18"/>
      <c r="AT735" s="18"/>
      <c r="AU735" s="18" t="s">
        <v>100</v>
      </c>
      <c r="AV735" s="252" t="s">
        <v>215</v>
      </c>
      <c r="AW735" s="18">
        <f t="shared" si="88"/>
        <v>0</v>
      </c>
      <c r="AX735" s="253">
        <f t="shared" si="89"/>
        <v>65</v>
      </c>
      <c r="AY735" s="185">
        <v>0</v>
      </c>
      <c r="AZ735" s="185">
        <v>0</v>
      </c>
    </row>
    <row r="736" spans="1:52" x14ac:dyDescent="0.25">
      <c r="A736" s="160">
        <v>2017</v>
      </c>
      <c r="B736" s="160">
        <v>4</v>
      </c>
      <c r="C736" s="160" t="s">
        <v>1611</v>
      </c>
      <c r="D736" s="162" t="s">
        <v>1885</v>
      </c>
      <c r="E736" s="163" t="s">
        <v>1886</v>
      </c>
      <c r="F736" s="164" t="s">
        <v>69</v>
      </c>
      <c r="G736" s="165" t="s">
        <v>1887</v>
      </c>
      <c r="H736" s="166">
        <v>42640</v>
      </c>
      <c r="I736" s="167">
        <v>42760</v>
      </c>
      <c r="J736" s="168">
        <v>42765</v>
      </c>
      <c r="K736" s="168">
        <v>42824</v>
      </c>
      <c r="L736" s="169">
        <v>42886</v>
      </c>
      <c r="M736" s="170">
        <v>42893</v>
      </c>
      <c r="N736" s="170">
        <v>42912</v>
      </c>
      <c r="O736" s="170">
        <v>42916</v>
      </c>
      <c r="P736" s="170">
        <v>43281</v>
      </c>
      <c r="Q736" s="171" t="s">
        <v>54</v>
      </c>
      <c r="R736" s="171" t="s">
        <v>54</v>
      </c>
      <c r="S736" s="172" t="s">
        <v>56</v>
      </c>
      <c r="T736" s="171">
        <v>9</v>
      </c>
      <c r="U736" s="173" t="s">
        <v>55</v>
      </c>
      <c r="V736" s="174">
        <v>1</v>
      </c>
      <c r="W736" s="174">
        <v>1</v>
      </c>
      <c r="X736" s="173" t="s">
        <v>56</v>
      </c>
      <c r="Y736" s="160"/>
      <c r="Z736" s="179" t="s">
        <v>1789</v>
      </c>
      <c r="AA736" s="179" t="s">
        <v>57</v>
      </c>
      <c r="AB736" s="173" t="s">
        <v>56</v>
      </c>
      <c r="AC736" s="173"/>
      <c r="AD736" s="177" t="s">
        <v>72</v>
      </c>
      <c r="AE736" s="177" t="s">
        <v>1865</v>
      </c>
      <c r="AF736" s="177"/>
      <c r="AG736" s="161" t="s">
        <v>54</v>
      </c>
      <c r="AH736" s="160"/>
      <c r="AI736" s="160"/>
      <c r="AJ736" s="178"/>
      <c r="AK736" s="178">
        <v>38.6</v>
      </c>
      <c r="AL736" s="178"/>
      <c r="AM736" s="179" t="s">
        <v>1276</v>
      </c>
      <c r="AN736" s="176"/>
      <c r="AO736" s="18">
        <f t="shared" si="92"/>
        <v>13</v>
      </c>
      <c r="AP736" s="251">
        <f ca="1">(YEAR(NOW())-YEAR(P736))*12+MONTH(NOW())-MONTH(P736)</f>
        <v>3</v>
      </c>
      <c r="AQ736" s="18" t="str">
        <f t="shared" ca="1" si="87"/>
        <v>N</v>
      </c>
      <c r="AR736" s="18"/>
      <c r="AS736" s="18"/>
      <c r="AT736" s="18"/>
      <c r="AU736" s="18" t="s">
        <v>100</v>
      </c>
      <c r="AV736" s="252" t="s">
        <v>215</v>
      </c>
      <c r="AW736" s="18">
        <f t="shared" si="88"/>
        <v>0</v>
      </c>
      <c r="AX736" s="253">
        <f t="shared" si="89"/>
        <v>38.6</v>
      </c>
      <c r="AY736" s="258">
        <v>0.67479274611398998</v>
      </c>
      <c r="AZ736" s="185">
        <v>26.047000000000001</v>
      </c>
    </row>
    <row r="737" spans="1:52" x14ac:dyDescent="0.25">
      <c r="A737" s="160">
        <v>2017</v>
      </c>
      <c r="B737" s="160">
        <v>4</v>
      </c>
      <c r="C737" s="160" t="s">
        <v>1611</v>
      </c>
      <c r="D737" s="162" t="s">
        <v>1892</v>
      </c>
      <c r="E737" s="163" t="s">
        <v>1893</v>
      </c>
      <c r="F737" s="164" t="s">
        <v>52</v>
      </c>
      <c r="G737" s="165" t="s">
        <v>123</v>
      </c>
      <c r="H737" s="166">
        <v>42647</v>
      </c>
      <c r="I737" s="167">
        <v>42878</v>
      </c>
      <c r="J737" s="168">
        <v>42878</v>
      </c>
      <c r="K737" s="168">
        <v>42878</v>
      </c>
      <c r="L737" s="169">
        <v>42916</v>
      </c>
      <c r="M737" s="170">
        <v>42923</v>
      </c>
      <c r="N737" s="170">
        <v>42936</v>
      </c>
      <c r="O737" s="170">
        <v>42943</v>
      </c>
      <c r="P737" s="170">
        <v>43465</v>
      </c>
      <c r="Q737" s="171" t="s">
        <v>54</v>
      </c>
      <c r="R737" s="171" t="s">
        <v>54</v>
      </c>
      <c r="S737" s="172" t="s">
        <v>56</v>
      </c>
      <c r="T737" s="171">
        <v>8</v>
      </c>
      <c r="U737" s="173" t="s">
        <v>55</v>
      </c>
      <c r="V737" s="174">
        <v>1</v>
      </c>
      <c r="W737" s="174">
        <v>2</v>
      </c>
      <c r="X737" s="173" t="s">
        <v>56</v>
      </c>
      <c r="Y737" s="160"/>
      <c r="Z737" s="179" t="s">
        <v>54</v>
      </c>
      <c r="AA737" s="179" t="s">
        <v>57</v>
      </c>
      <c r="AB737" s="173" t="s">
        <v>56</v>
      </c>
      <c r="AC737" s="173"/>
      <c r="AD737" s="177" t="s">
        <v>72</v>
      </c>
      <c r="AE737" s="177" t="s">
        <v>1865</v>
      </c>
      <c r="AF737" s="177"/>
      <c r="AG737" s="161" t="s">
        <v>54</v>
      </c>
      <c r="AH737" s="160"/>
      <c r="AI737" s="160"/>
      <c r="AJ737" s="178"/>
      <c r="AK737" s="178">
        <v>30</v>
      </c>
      <c r="AL737" s="178"/>
      <c r="AM737" s="179" t="s">
        <v>1276</v>
      </c>
      <c r="AN737" s="176"/>
      <c r="AO737" s="18">
        <f t="shared" si="92"/>
        <v>18</v>
      </c>
      <c r="AP737" s="251"/>
      <c r="AQ737" s="18" t="str">
        <f t="shared" si="87"/>
        <v>N</v>
      </c>
      <c r="AR737" s="18"/>
      <c r="AS737" s="18"/>
      <c r="AT737" s="18"/>
      <c r="AU737" s="18" t="s">
        <v>100</v>
      </c>
      <c r="AV737" s="252" t="s">
        <v>215</v>
      </c>
      <c r="AW737" s="18">
        <f t="shared" si="88"/>
        <v>0</v>
      </c>
      <c r="AX737" s="253">
        <f t="shared" si="89"/>
        <v>30</v>
      </c>
      <c r="AY737" s="258">
        <v>6.25E-2</v>
      </c>
      <c r="AZ737" s="185">
        <v>1.25</v>
      </c>
    </row>
    <row r="738" spans="1:52" x14ac:dyDescent="0.25">
      <c r="A738" s="160">
        <v>2017</v>
      </c>
      <c r="B738" s="160">
        <v>4</v>
      </c>
      <c r="C738" s="160" t="s">
        <v>1611</v>
      </c>
      <c r="D738" s="162" t="s">
        <v>1890</v>
      </c>
      <c r="E738" s="163" t="s">
        <v>1891</v>
      </c>
      <c r="F738" s="164" t="s">
        <v>52</v>
      </c>
      <c r="G738" s="165" t="s">
        <v>486</v>
      </c>
      <c r="H738" s="166">
        <v>42856</v>
      </c>
      <c r="I738" s="167">
        <v>42877</v>
      </c>
      <c r="J738" s="168">
        <v>42877</v>
      </c>
      <c r="K738" s="168">
        <v>42877</v>
      </c>
      <c r="L738" s="169">
        <v>42912</v>
      </c>
      <c r="M738" s="170">
        <v>42913</v>
      </c>
      <c r="N738" s="170">
        <v>42914</v>
      </c>
      <c r="O738" s="170">
        <v>42916</v>
      </c>
      <c r="P738" s="170">
        <v>43100</v>
      </c>
      <c r="Q738" s="171" t="s">
        <v>54</v>
      </c>
      <c r="R738" s="171" t="s">
        <v>54</v>
      </c>
      <c r="S738" s="172" t="s">
        <v>56</v>
      </c>
      <c r="T738" s="171">
        <v>8</v>
      </c>
      <c r="U738" s="173" t="s">
        <v>10875</v>
      </c>
      <c r="V738" s="174"/>
      <c r="W738" s="174">
        <v>1</v>
      </c>
      <c r="X738" s="173" t="s">
        <v>56</v>
      </c>
      <c r="Y738" s="160"/>
      <c r="Z738" s="179" t="s">
        <v>54</v>
      </c>
      <c r="AA738" s="179" t="s">
        <v>57</v>
      </c>
      <c r="AB738" s="173" t="s">
        <v>56</v>
      </c>
      <c r="AC738" s="173"/>
      <c r="AD738" s="177" t="s">
        <v>59</v>
      </c>
      <c r="AE738" s="177" t="s">
        <v>10843</v>
      </c>
      <c r="AF738" s="177" t="s">
        <v>9296</v>
      </c>
      <c r="AG738" s="161" t="s">
        <v>54</v>
      </c>
      <c r="AH738" s="160"/>
      <c r="AI738" s="160"/>
      <c r="AJ738" s="178"/>
      <c r="AK738" s="178">
        <v>12</v>
      </c>
      <c r="AL738" s="178"/>
      <c r="AM738" s="179" t="s">
        <v>1246</v>
      </c>
      <c r="AN738" s="176"/>
      <c r="AO738" s="18">
        <f t="shared" si="92"/>
        <v>6</v>
      </c>
      <c r="AP738" s="251">
        <f ca="1">(YEAR(NOW())-YEAR(P738))*12+MONTH(NOW())-MONTH(P738)</f>
        <v>9</v>
      </c>
      <c r="AQ738" s="18" t="str">
        <f t="shared" ca="1" si="87"/>
        <v>N</v>
      </c>
      <c r="AR738" s="254"/>
      <c r="AS738" s="254"/>
      <c r="AT738" s="254"/>
      <c r="AU738" s="18" t="s">
        <v>100</v>
      </c>
      <c r="AV738" s="252" t="s">
        <v>215</v>
      </c>
      <c r="AW738" s="18">
        <f t="shared" si="88"/>
        <v>0</v>
      </c>
      <c r="AX738" s="253">
        <f t="shared" si="89"/>
        <v>12</v>
      </c>
      <c r="AY738" s="255">
        <v>0</v>
      </c>
      <c r="AZ738" s="185">
        <v>0</v>
      </c>
    </row>
    <row r="739" spans="1:52" x14ac:dyDescent="0.25">
      <c r="A739" s="160">
        <v>2017</v>
      </c>
      <c r="B739" s="160">
        <v>4</v>
      </c>
      <c r="C739" s="160" t="s">
        <v>1611</v>
      </c>
      <c r="D739" s="162" t="s">
        <v>1894</v>
      </c>
      <c r="E739" s="163" t="s">
        <v>1895</v>
      </c>
      <c r="F739" s="164" t="s">
        <v>130</v>
      </c>
      <c r="G739" s="165" t="s">
        <v>686</v>
      </c>
      <c r="H739" s="166">
        <v>42527</v>
      </c>
      <c r="I739" s="167">
        <v>42766</v>
      </c>
      <c r="J739" s="168">
        <v>42852</v>
      </c>
      <c r="K739" s="168">
        <v>42858</v>
      </c>
      <c r="L739" s="169">
        <v>42899</v>
      </c>
      <c r="M739" s="170">
        <v>42899</v>
      </c>
      <c r="N739" s="170">
        <v>42963</v>
      </c>
      <c r="O739" s="170">
        <v>42969</v>
      </c>
      <c r="P739" s="170">
        <v>43465</v>
      </c>
      <c r="Q739" s="171" t="s">
        <v>54</v>
      </c>
      <c r="R739" s="171" t="s">
        <v>54</v>
      </c>
      <c r="S739" s="172" t="s">
        <v>56</v>
      </c>
      <c r="T739" s="171">
        <v>8</v>
      </c>
      <c r="U739" s="173" t="s">
        <v>66</v>
      </c>
      <c r="V739" s="174">
        <v>1</v>
      </c>
      <c r="W739" s="174">
        <v>1</v>
      </c>
      <c r="X739" s="173" t="s">
        <v>56</v>
      </c>
      <c r="Y739" s="160"/>
      <c r="Z739" s="179" t="s">
        <v>1789</v>
      </c>
      <c r="AA739" s="179" t="s">
        <v>57</v>
      </c>
      <c r="AB739" s="173" t="s">
        <v>56</v>
      </c>
      <c r="AC739" s="173"/>
      <c r="AD739" s="177" t="s">
        <v>1789</v>
      </c>
      <c r="AE739" s="177" t="s">
        <v>1865</v>
      </c>
      <c r="AF739" s="177"/>
      <c r="AG739" s="161" t="s">
        <v>54</v>
      </c>
      <c r="AH739" s="160"/>
      <c r="AI739" s="160"/>
      <c r="AJ739" s="178">
        <v>500</v>
      </c>
      <c r="AK739" s="178"/>
      <c r="AL739" s="178"/>
      <c r="AM739" s="179" t="s">
        <v>1276</v>
      </c>
      <c r="AN739" s="176"/>
      <c r="AO739" s="18">
        <f t="shared" si="92"/>
        <v>18</v>
      </c>
      <c r="AP739" s="251"/>
      <c r="AQ739" s="18" t="str">
        <f t="shared" si="87"/>
        <v>N</v>
      </c>
      <c r="AR739" s="18"/>
      <c r="AS739" s="18"/>
      <c r="AT739" s="18"/>
      <c r="AU739" s="18" t="s">
        <v>100</v>
      </c>
      <c r="AV739" s="252" t="s">
        <v>215</v>
      </c>
      <c r="AW739" s="18">
        <f t="shared" si="88"/>
        <v>0</v>
      </c>
      <c r="AX739" s="253">
        <f t="shared" si="89"/>
        <v>500</v>
      </c>
      <c r="AY739" s="258">
        <v>0</v>
      </c>
      <c r="AZ739" s="185">
        <v>0</v>
      </c>
    </row>
    <row r="740" spans="1:52" x14ac:dyDescent="0.25">
      <c r="A740" s="160">
        <v>2017</v>
      </c>
      <c r="B740" s="160">
        <v>4</v>
      </c>
      <c r="C740" s="160" t="s">
        <v>1611</v>
      </c>
      <c r="D740" s="162" t="s">
        <v>1896</v>
      </c>
      <c r="E740" s="163" t="s">
        <v>1897</v>
      </c>
      <c r="F740" s="164" t="s">
        <v>130</v>
      </c>
      <c r="G740" s="165" t="s">
        <v>131</v>
      </c>
      <c r="H740" s="166">
        <v>42356</v>
      </c>
      <c r="I740" s="167">
        <v>42634</v>
      </c>
      <c r="J740" s="168">
        <v>42639</v>
      </c>
      <c r="K740" s="168">
        <v>42842</v>
      </c>
      <c r="L740" s="169">
        <v>42871</v>
      </c>
      <c r="M740" s="169">
        <v>42902</v>
      </c>
      <c r="N740" s="169">
        <v>42913</v>
      </c>
      <c r="O740" s="170">
        <v>42915</v>
      </c>
      <c r="P740" s="170">
        <v>43220</v>
      </c>
      <c r="Q740" s="171" t="s">
        <v>54</v>
      </c>
      <c r="R740" s="171" t="s">
        <v>54</v>
      </c>
      <c r="S740" s="172" t="s">
        <v>56</v>
      </c>
      <c r="T740" s="171">
        <v>9</v>
      </c>
      <c r="U740" s="173" t="s">
        <v>66</v>
      </c>
      <c r="V740" s="174">
        <v>1</v>
      </c>
      <c r="W740" s="174">
        <v>1</v>
      </c>
      <c r="X740" s="173" t="s">
        <v>56</v>
      </c>
      <c r="Y740" s="161"/>
      <c r="Z740" s="176" t="s">
        <v>1789</v>
      </c>
      <c r="AA740" s="179" t="s">
        <v>57</v>
      </c>
      <c r="AB740" s="173" t="s">
        <v>56</v>
      </c>
      <c r="AC740" s="173"/>
      <c r="AD740" s="177" t="s">
        <v>149</v>
      </c>
      <c r="AE740" s="177" t="s">
        <v>1865</v>
      </c>
      <c r="AF740" s="177" t="s">
        <v>9296</v>
      </c>
      <c r="AG740" s="161" t="s">
        <v>54</v>
      </c>
      <c r="AH740" s="160"/>
      <c r="AI740" s="160"/>
      <c r="AJ740" s="178">
        <v>350</v>
      </c>
      <c r="AK740" s="178"/>
      <c r="AL740" s="178"/>
      <c r="AM740" s="176" t="s">
        <v>1287</v>
      </c>
      <c r="AN740" s="176"/>
      <c r="AO740" s="18">
        <f t="shared" si="92"/>
        <v>11</v>
      </c>
      <c r="AP740" s="251">
        <f ca="1">(YEAR(NOW())-YEAR(P740))*12+MONTH(NOW())-MONTH(P740)</f>
        <v>5</v>
      </c>
      <c r="AQ740" s="18" t="str">
        <f t="shared" ca="1" si="87"/>
        <v>N</v>
      </c>
      <c r="AR740" s="18"/>
      <c r="AS740" s="18"/>
      <c r="AT740" s="18"/>
      <c r="AU740" s="18" t="s">
        <v>100</v>
      </c>
      <c r="AV740" s="252" t="s">
        <v>215</v>
      </c>
      <c r="AW740" s="18">
        <f t="shared" si="88"/>
        <v>0</v>
      </c>
      <c r="AX740" s="253">
        <f t="shared" si="89"/>
        <v>350</v>
      </c>
      <c r="AY740" s="258">
        <v>0</v>
      </c>
      <c r="AZ740" s="185">
        <v>0</v>
      </c>
    </row>
    <row r="741" spans="1:52" x14ac:dyDescent="0.25">
      <c r="A741" s="160">
        <v>2017</v>
      </c>
      <c r="B741" s="160">
        <v>4</v>
      </c>
      <c r="C741" s="160" t="s">
        <v>1611</v>
      </c>
      <c r="D741" s="162" t="s">
        <v>1877</v>
      </c>
      <c r="E741" s="163" t="s">
        <v>1878</v>
      </c>
      <c r="F741" s="164" t="s">
        <v>135</v>
      </c>
      <c r="G741" s="165" t="s">
        <v>200</v>
      </c>
      <c r="H741" s="166">
        <v>42697</v>
      </c>
      <c r="I741" s="167">
        <v>42789</v>
      </c>
      <c r="J741" s="168">
        <v>42889</v>
      </c>
      <c r="K741" s="168">
        <v>42807</v>
      </c>
      <c r="L741" s="169">
        <v>42858</v>
      </c>
      <c r="M741" s="170">
        <v>42773</v>
      </c>
      <c r="N741" s="170">
        <v>42773</v>
      </c>
      <c r="O741" s="170">
        <v>43129</v>
      </c>
      <c r="P741" s="170">
        <v>44135</v>
      </c>
      <c r="Q741" s="171" t="s">
        <v>54</v>
      </c>
      <c r="R741" s="171" t="s">
        <v>54</v>
      </c>
      <c r="S741" s="172" t="s">
        <v>56</v>
      </c>
      <c r="T741" s="171">
        <v>3</v>
      </c>
      <c r="U741" s="173" t="s">
        <v>66</v>
      </c>
      <c r="V741" s="174">
        <v>1</v>
      </c>
      <c r="W741" s="174"/>
      <c r="X741" s="173" t="s">
        <v>602</v>
      </c>
      <c r="Y741" s="161"/>
      <c r="Z741" s="176" t="s">
        <v>1789</v>
      </c>
      <c r="AA741" s="179" t="s">
        <v>57</v>
      </c>
      <c r="AB741" s="173" t="s">
        <v>56</v>
      </c>
      <c r="AC741" s="173"/>
      <c r="AD741" s="177" t="s">
        <v>1789</v>
      </c>
      <c r="AE741" s="177" t="s">
        <v>1865</v>
      </c>
      <c r="AF741" s="177"/>
      <c r="AG741" s="161">
        <v>0.41099999999999998</v>
      </c>
      <c r="AH741" s="160"/>
      <c r="AI741" s="160"/>
      <c r="AJ741" s="178">
        <v>70</v>
      </c>
      <c r="AK741" s="178"/>
      <c r="AL741" s="178"/>
      <c r="AM741" s="176" t="s">
        <v>1287</v>
      </c>
      <c r="AN741" s="176"/>
      <c r="AO741" s="18">
        <f t="shared" si="92"/>
        <v>41</v>
      </c>
      <c r="AP741" s="251"/>
      <c r="AQ741" s="18" t="str">
        <f t="shared" si="87"/>
        <v>N</v>
      </c>
      <c r="AR741" s="254"/>
      <c r="AS741" s="254"/>
      <c r="AT741" s="254"/>
      <c r="AU741" s="18" t="s">
        <v>100</v>
      </c>
      <c r="AV741" s="252" t="s">
        <v>215</v>
      </c>
      <c r="AW741" s="18">
        <f t="shared" si="88"/>
        <v>0</v>
      </c>
      <c r="AX741" s="253">
        <f t="shared" si="89"/>
        <v>70</v>
      </c>
      <c r="AY741" s="258">
        <v>0.999857142857143</v>
      </c>
      <c r="AZ741" s="185">
        <v>69.989999999999995</v>
      </c>
    </row>
    <row r="742" spans="1:52" x14ac:dyDescent="0.25">
      <c r="A742" s="160">
        <v>2017</v>
      </c>
      <c r="B742" s="160" t="s">
        <v>1839</v>
      </c>
      <c r="C742" s="160" t="s">
        <v>1611</v>
      </c>
      <c r="D742" s="162" t="s">
        <v>1860</v>
      </c>
      <c r="E742" s="163" t="s">
        <v>1861</v>
      </c>
      <c r="F742" s="164" t="s">
        <v>76</v>
      </c>
      <c r="G742" s="165" t="s">
        <v>77</v>
      </c>
      <c r="H742" s="166">
        <v>42642</v>
      </c>
      <c r="I742" s="167">
        <v>42761</v>
      </c>
      <c r="J742" s="168">
        <v>42768</v>
      </c>
      <c r="K742" s="168">
        <v>42772</v>
      </c>
      <c r="L742" s="169">
        <v>42809</v>
      </c>
      <c r="M742" s="170">
        <v>42824</v>
      </c>
      <c r="N742" s="170">
        <v>42830</v>
      </c>
      <c r="O742" s="170">
        <v>42831</v>
      </c>
      <c r="P742" s="168">
        <v>43281</v>
      </c>
      <c r="Q742" s="171" t="s">
        <v>54</v>
      </c>
      <c r="R742" s="171" t="s">
        <v>54</v>
      </c>
      <c r="S742" s="172" t="s">
        <v>56</v>
      </c>
      <c r="T742" s="171">
        <v>10</v>
      </c>
      <c r="U742" s="173" t="s">
        <v>55</v>
      </c>
      <c r="V742" s="174">
        <v>1</v>
      </c>
      <c r="W742" s="174">
        <v>1</v>
      </c>
      <c r="X742" s="173" t="s">
        <v>56</v>
      </c>
      <c r="Y742" s="160"/>
      <c r="Z742" s="179" t="s">
        <v>57</v>
      </c>
      <c r="AA742" s="179" t="s">
        <v>57</v>
      </c>
      <c r="AB742" s="173" t="s">
        <v>56</v>
      </c>
      <c r="AC742" s="173"/>
      <c r="AD742" s="177" t="s">
        <v>57</v>
      </c>
      <c r="AE742" s="177" t="s">
        <v>1865</v>
      </c>
      <c r="AF742" s="177"/>
      <c r="AG742" s="161" t="s">
        <v>54</v>
      </c>
      <c r="AH742" s="160"/>
      <c r="AI742" s="160"/>
      <c r="AJ742" s="178"/>
      <c r="AK742" s="178">
        <v>301.60000000000002</v>
      </c>
      <c r="AL742" s="178"/>
      <c r="AM742" s="179" t="s">
        <v>1287</v>
      </c>
      <c r="AN742" s="176"/>
      <c r="AO742" s="18">
        <f t="shared" si="92"/>
        <v>15</v>
      </c>
      <c r="AP742" s="251">
        <f t="shared" ref="AP742:AP747" ca="1" si="93">(YEAR(NOW())-YEAR(P742))*12+MONTH(NOW())-MONTH(P742)</f>
        <v>3</v>
      </c>
      <c r="AQ742" s="18" t="str">
        <f t="shared" ca="1" si="87"/>
        <v>N</v>
      </c>
      <c r="AR742" s="18"/>
      <c r="AS742" s="18"/>
      <c r="AT742" s="18"/>
      <c r="AU742" s="18" t="s">
        <v>100</v>
      </c>
      <c r="AV742" s="252" t="s">
        <v>215</v>
      </c>
      <c r="AW742" s="18">
        <f t="shared" si="88"/>
        <v>0</v>
      </c>
      <c r="AX742" s="253">
        <f t="shared" si="89"/>
        <v>301.60000000000002</v>
      </c>
      <c r="AY742" s="258">
        <v>0</v>
      </c>
      <c r="AZ742" s="185">
        <v>0</v>
      </c>
    </row>
    <row r="743" spans="1:52" x14ac:dyDescent="0.25">
      <c r="A743" s="160">
        <v>2017</v>
      </c>
      <c r="B743" s="160" t="s">
        <v>1839</v>
      </c>
      <c r="C743" s="160" t="s">
        <v>1611</v>
      </c>
      <c r="D743" s="162" t="s">
        <v>1856</v>
      </c>
      <c r="E743" s="163" t="s">
        <v>1857</v>
      </c>
      <c r="F743" s="164" t="s">
        <v>76</v>
      </c>
      <c r="G743" s="165" t="s">
        <v>1416</v>
      </c>
      <c r="H743" s="166">
        <v>42305</v>
      </c>
      <c r="I743" s="167">
        <v>42474</v>
      </c>
      <c r="J743" s="168">
        <v>42483</v>
      </c>
      <c r="K743" s="168">
        <v>42521</v>
      </c>
      <c r="L743" s="169">
        <v>42796</v>
      </c>
      <c r="M743" s="170">
        <v>42836</v>
      </c>
      <c r="N743" s="170">
        <v>42863</v>
      </c>
      <c r="O743" s="170">
        <v>42888</v>
      </c>
      <c r="P743" s="170">
        <v>43190</v>
      </c>
      <c r="Q743" s="171" t="s">
        <v>54</v>
      </c>
      <c r="R743" s="171" t="s">
        <v>54</v>
      </c>
      <c r="S743" s="172" t="s">
        <v>56</v>
      </c>
      <c r="T743" s="171">
        <v>10</v>
      </c>
      <c r="U743" s="173" t="s">
        <v>55</v>
      </c>
      <c r="V743" s="174">
        <v>1</v>
      </c>
      <c r="W743" s="174">
        <v>1</v>
      </c>
      <c r="X743" s="173" t="s">
        <v>56</v>
      </c>
      <c r="Y743" s="160"/>
      <c r="Z743" s="179" t="s">
        <v>57</v>
      </c>
      <c r="AA743" s="179" t="s">
        <v>57</v>
      </c>
      <c r="AB743" s="173" t="s">
        <v>56</v>
      </c>
      <c r="AC743" s="173"/>
      <c r="AD743" s="177" t="s">
        <v>106</v>
      </c>
      <c r="AE743" s="177" t="s">
        <v>1865</v>
      </c>
      <c r="AF743" s="177" t="s">
        <v>9296</v>
      </c>
      <c r="AG743" s="161" t="s">
        <v>54</v>
      </c>
      <c r="AH743" s="160"/>
      <c r="AI743" s="160"/>
      <c r="AJ743" s="178"/>
      <c r="AK743" s="178">
        <v>100</v>
      </c>
      <c r="AL743" s="178"/>
      <c r="AM743" s="179" t="s">
        <v>1246</v>
      </c>
      <c r="AN743" s="176"/>
      <c r="AO743" s="18">
        <f t="shared" si="92"/>
        <v>12</v>
      </c>
      <c r="AP743" s="251">
        <f t="shared" ca="1" si="93"/>
        <v>6</v>
      </c>
      <c r="AQ743" s="18" t="str">
        <f t="shared" ca="1" si="87"/>
        <v>N</v>
      </c>
      <c r="AR743" s="18"/>
      <c r="AS743" s="18"/>
      <c r="AT743" s="18"/>
      <c r="AU743" s="18" t="s">
        <v>100</v>
      </c>
      <c r="AV743" s="252" t="s">
        <v>215</v>
      </c>
      <c r="AW743" s="18">
        <f t="shared" si="88"/>
        <v>0</v>
      </c>
      <c r="AX743" s="253">
        <f t="shared" si="89"/>
        <v>100</v>
      </c>
      <c r="AY743" s="258">
        <v>0</v>
      </c>
      <c r="AZ743" s="185">
        <v>0</v>
      </c>
    </row>
    <row r="744" spans="1:52" x14ac:dyDescent="0.25">
      <c r="A744" s="160">
        <v>2017</v>
      </c>
      <c r="B744" s="160" t="s">
        <v>1839</v>
      </c>
      <c r="C744" s="160" t="s">
        <v>1611</v>
      </c>
      <c r="D744" s="162" t="s">
        <v>1849</v>
      </c>
      <c r="E744" s="163" t="s">
        <v>1850</v>
      </c>
      <c r="F744" s="164" t="s">
        <v>52</v>
      </c>
      <c r="G744" s="165" t="s">
        <v>109</v>
      </c>
      <c r="H744" s="166">
        <v>42535</v>
      </c>
      <c r="I744" s="167">
        <v>42663</v>
      </c>
      <c r="J744" s="168" t="s">
        <v>1851</v>
      </c>
      <c r="K744" s="168">
        <v>42759</v>
      </c>
      <c r="L744" s="169">
        <v>42794</v>
      </c>
      <c r="M744" s="170">
        <v>42795</v>
      </c>
      <c r="N744" s="170">
        <v>42815</v>
      </c>
      <c r="O744" s="170">
        <v>42823</v>
      </c>
      <c r="P744" s="170">
        <v>43190</v>
      </c>
      <c r="Q744" s="171" t="s">
        <v>54</v>
      </c>
      <c r="R744" s="171" t="s">
        <v>54</v>
      </c>
      <c r="S744" s="172" t="s">
        <v>56</v>
      </c>
      <c r="T744" s="171">
        <v>7</v>
      </c>
      <c r="U744" s="173" t="s">
        <v>55</v>
      </c>
      <c r="V744" s="174">
        <v>1</v>
      </c>
      <c r="W744" s="174">
        <v>1</v>
      </c>
      <c r="X744" s="173" t="s">
        <v>56</v>
      </c>
      <c r="Y744" s="160"/>
      <c r="Z744" s="179" t="s">
        <v>57</v>
      </c>
      <c r="AA744" s="179" t="s">
        <v>57</v>
      </c>
      <c r="AB744" s="173" t="s">
        <v>56</v>
      </c>
      <c r="AC744" s="173"/>
      <c r="AD744" s="177" t="s">
        <v>149</v>
      </c>
      <c r="AE744" s="177" t="s">
        <v>1865</v>
      </c>
      <c r="AF744" s="177" t="s">
        <v>9296</v>
      </c>
      <c r="AG744" s="161">
        <v>49.972000000000001</v>
      </c>
      <c r="AH744" s="160"/>
      <c r="AI744" s="160"/>
      <c r="AJ744" s="178"/>
      <c r="AK744" s="178">
        <v>50</v>
      </c>
      <c r="AL744" s="178"/>
      <c r="AM744" s="179" t="s">
        <v>1246</v>
      </c>
      <c r="AN744" s="176"/>
      <c r="AO744" s="18">
        <f t="shared" si="92"/>
        <v>13</v>
      </c>
      <c r="AP744" s="251">
        <f t="shared" ca="1" si="93"/>
        <v>6</v>
      </c>
      <c r="AQ744" s="18" t="str">
        <f t="shared" ca="1" si="87"/>
        <v>N</v>
      </c>
      <c r="AR744" s="18"/>
      <c r="AS744" s="18"/>
      <c r="AT744" s="18"/>
      <c r="AU744" s="18" t="s">
        <v>100</v>
      </c>
      <c r="AV744" s="252" t="s">
        <v>215</v>
      </c>
      <c r="AW744" s="18">
        <f t="shared" si="88"/>
        <v>0</v>
      </c>
      <c r="AX744" s="253">
        <f t="shared" si="89"/>
        <v>50</v>
      </c>
      <c r="AY744" s="258">
        <v>0.14280000000000001</v>
      </c>
      <c r="AZ744" s="185">
        <v>7.14</v>
      </c>
    </row>
    <row r="745" spans="1:52" x14ac:dyDescent="0.25">
      <c r="A745" s="160">
        <v>2017</v>
      </c>
      <c r="B745" s="160" t="s">
        <v>1839</v>
      </c>
      <c r="C745" s="160" t="s">
        <v>1611</v>
      </c>
      <c r="D745" s="162" t="s">
        <v>1858</v>
      </c>
      <c r="E745" s="163" t="s">
        <v>1859</v>
      </c>
      <c r="F745" s="164" t="s">
        <v>64</v>
      </c>
      <c r="G745" s="165" t="s">
        <v>91</v>
      </c>
      <c r="H745" s="166">
        <v>42480</v>
      </c>
      <c r="I745" s="167">
        <v>42684</v>
      </c>
      <c r="J745" s="168">
        <v>42760</v>
      </c>
      <c r="K745" s="168">
        <v>42760</v>
      </c>
      <c r="L745" s="169">
        <v>42810</v>
      </c>
      <c r="M745" s="170">
        <v>42982</v>
      </c>
      <c r="N745" s="170">
        <v>42984</v>
      </c>
      <c r="O745" s="170">
        <v>43179</v>
      </c>
      <c r="P745" s="170">
        <v>43189</v>
      </c>
      <c r="Q745" s="171" t="s">
        <v>54</v>
      </c>
      <c r="R745" s="171" t="s">
        <v>54</v>
      </c>
      <c r="S745" s="172" t="s">
        <v>56</v>
      </c>
      <c r="T745" s="171">
        <v>10</v>
      </c>
      <c r="U745" s="173" t="s">
        <v>66</v>
      </c>
      <c r="V745" s="174">
        <v>1</v>
      </c>
      <c r="W745" s="174">
        <v>1</v>
      </c>
      <c r="X745" s="173" t="s">
        <v>56</v>
      </c>
      <c r="Y745" s="160"/>
      <c r="Z745" s="179" t="s">
        <v>1789</v>
      </c>
      <c r="AA745" s="179" t="s">
        <v>57</v>
      </c>
      <c r="AB745" s="173" t="s">
        <v>56</v>
      </c>
      <c r="AC745" s="173"/>
      <c r="AD745" s="177" t="s">
        <v>72</v>
      </c>
      <c r="AE745" s="177" t="s">
        <v>1865</v>
      </c>
      <c r="AF745" s="177" t="s">
        <v>9296</v>
      </c>
      <c r="AG745" s="161" t="s">
        <v>54</v>
      </c>
      <c r="AH745" s="160"/>
      <c r="AI745" s="160"/>
      <c r="AJ745" s="178">
        <v>600</v>
      </c>
      <c r="AK745" s="178"/>
      <c r="AL745" s="178"/>
      <c r="AM745" s="179" t="s">
        <v>1287</v>
      </c>
      <c r="AN745" s="176"/>
      <c r="AO745" s="18">
        <f t="shared" si="92"/>
        <v>12</v>
      </c>
      <c r="AP745" s="251">
        <f t="shared" ca="1" si="93"/>
        <v>6</v>
      </c>
      <c r="AQ745" s="18" t="str">
        <f t="shared" ca="1" si="87"/>
        <v>N</v>
      </c>
      <c r="AR745" s="18"/>
      <c r="AS745" s="18"/>
      <c r="AT745" s="18"/>
      <c r="AU745" s="18" t="s">
        <v>100</v>
      </c>
      <c r="AV745" s="252" t="s">
        <v>215</v>
      </c>
      <c r="AW745" s="18">
        <f t="shared" si="88"/>
        <v>0</v>
      </c>
      <c r="AX745" s="253">
        <f t="shared" si="89"/>
        <v>600</v>
      </c>
      <c r="AY745" s="258">
        <v>0.05</v>
      </c>
      <c r="AZ745" s="185">
        <v>30</v>
      </c>
    </row>
    <row r="746" spans="1:52" x14ac:dyDescent="0.25">
      <c r="A746" s="160">
        <v>2017</v>
      </c>
      <c r="B746" s="160" t="s">
        <v>1839</v>
      </c>
      <c r="C746" s="160" t="s">
        <v>1611</v>
      </c>
      <c r="D746" s="162" t="s">
        <v>1840</v>
      </c>
      <c r="E746" s="163" t="s">
        <v>1841</v>
      </c>
      <c r="F746" s="164" t="s">
        <v>69</v>
      </c>
      <c r="G746" s="165" t="s">
        <v>1842</v>
      </c>
      <c r="H746" s="166">
        <v>42721</v>
      </c>
      <c r="I746" s="167">
        <v>42487</v>
      </c>
      <c r="J746" s="168">
        <v>42493</v>
      </c>
      <c r="K746" s="168">
        <v>42640</v>
      </c>
      <c r="L746" s="169">
        <v>42745</v>
      </c>
      <c r="M746" s="170">
        <v>42773</v>
      </c>
      <c r="N746" s="170">
        <v>42895</v>
      </c>
      <c r="O746" s="170">
        <v>43027</v>
      </c>
      <c r="P746" s="170">
        <v>43100</v>
      </c>
      <c r="Q746" s="171" t="s">
        <v>54</v>
      </c>
      <c r="R746" s="171" t="s">
        <v>54</v>
      </c>
      <c r="S746" s="172" t="s">
        <v>56</v>
      </c>
      <c r="T746" s="171">
        <v>6</v>
      </c>
      <c r="U746" s="173" t="s">
        <v>66</v>
      </c>
      <c r="V746" s="174">
        <v>1</v>
      </c>
      <c r="W746" s="174">
        <v>1</v>
      </c>
      <c r="X746" s="173" t="s">
        <v>56</v>
      </c>
      <c r="Y746" s="160" t="s">
        <v>213</v>
      </c>
      <c r="Z746" s="179" t="s">
        <v>57</v>
      </c>
      <c r="AA746" s="179" t="s">
        <v>57</v>
      </c>
      <c r="AB746" s="173" t="s">
        <v>56</v>
      </c>
      <c r="AC746" s="173"/>
      <c r="AD746" s="177" t="s">
        <v>57</v>
      </c>
      <c r="AE746" s="177" t="s">
        <v>1865</v>
      </c>
      <c r="AF746" s="177" t="s">
        <v>9296</v>
      </c>
      <c r="AG746" s="161" t="s">
        <v>54</v>
      </c>
      <c r="AH746" s="160"/>
      <c r="AI746" s="160"/>
      <c r="AJ746" s="178">
        <v>200</v>
      </c>
      <c r="AK746" s="178"/>
      <c r="AL746" s="178"/>
      <c r="AM746" s="179" t="s">
        <v>1246</v>
      </c>
      <c r="AN746" s="176"/>
      <c r="AO746" s="18">
        <f t="shared" si="92"/>
        <v>11</v>
      </c>
      <c r="AP746" s="251">
        <f t="shared" ca="1" si="93"/>
        <v>9</v>
      </c>
      <c r="AQ746" s="18" t="str">
        <f t="shared" ca="1" si="87"/>
        <v>N</v>
      </c>
      <c r="AR746" s="18"/>
      <c r="AS746" s="18"/>
      <c r="AT746" s="18"/>
      <c r="AU746" s="18" t="s">
        <v>100</v>
      </c>
      <c r="AV746" s="252" t="s">
        <v>215</v>
      </c>
      <c r="AW746" s="18">
        <f t="shared" si="88"/>
        <v>0</v>
      </c>
      <c r="AX746" s="253">
        <f t="shared" si="89"/>
        <v>200</v>
      </c>
      <c r="AY746" s="258">
        <v>0</v>
      </c>
      <c r="AZ746" s="185">
        <v>0</v>
      </c>
    </row>
    <row r="747" spans="1:52" x14ac:dyDescent="0.25">
      <c r="A747" s="160">
        <v>2017</v>
      </c>
      <c r="B747" s="160" t="s">
        <v>1839</v>
      </c>
      <c r="C747" s="160" t="s">
        <v>1611</v>
      </c>
      <c r="D747" s="162" t="s">
        <v>1843</v>
      </c>
      <c r="E747" s="163" t="s">
        <v>1844</v>
      </c>
      <c r="F747" s="164" t="s">
        <v>69</v>
      </c>
      <c r="G747" s="165" t="s">
        <v>1842</v>
      </c>
      <c r="H747" s="166">
        <v>42355</v>
      </c>
      <c r="I747" s="167">
        <v>42487</v>
      </c>
      <c r="J747" s="168">
        <v>42495</v>
      </c>
      <c r="K747" s="168">
        <v>42640</v>
      </c>
      <c r="L747" s="169">
        <v>42745</v>
      </c>
      <c r="M747" s="170">
        <v>42773</v>
      </c>
      <c r="N747" s="170">
        <v>42895</v>
      </c>
      <c r="O747" s="170">
        <v>43070</v>
      </c>
      <c r="P747" s="170">
        <v>43100</v>
      </c>
      <c r="Q747" s="171" t="s">
        <v>54</v>
      </c>
      <c r="R747" s="171" t="s">
        <v>54</v>
      </c>
      <c r="S747" s="172" t="s">
        <v>56</v>
      </c>
      <c r="T747" s="171">
        <v>6</v>
      </c>
      <c r="U747" s="173" t="s">
        <v>66</v>
      </c>
      <c r="V747" s="174">
        <v>1</v>
      </c>
      <c r="W747" s="174">
        <v>1</v>
      </c>
      <c r="X747" s="173" t="s">
        <v>56</v>
      </c>
      <c r="Y747" s="160" t="s">
        <v>213</v>
      </c>
      <c r="Z747" s="179" t="s">
        <v>57</v>
      </c>
      <c r="AA747" s="179" t="s">
        <v>57</v>
      </c>
      <c r="AB747" s="173" t="s">
        <v>56</v>
      </c>
      <c r="AC747" s="173"/>
      <c r="AD747" s="177" t="s">
        <v>57</v>
      </c>
      <c r="AE747" s="177" t="s">
        <v>1865</v>
      </c>
      <c r="AF747" s="177" t="s">
        <v>9296</v>
      </c>
      <c r="AG747" s="161" t="s">
        <v>54</v>
      </c>
      <c r="AH747" s="160"/>
      <c r="AI747" s="160"/>
      <c r="AJ747" s="178">
        <v>200</v>
      </c>
      <c r="AK747" s="178"/>
      <c r="AL747" s="178"/>
      <c r="AM747" s="179" t="s">
        <v>1246</v>
      </c>
      <c r="AN747" s="176"/>
      <c r="AO747" s="18">
        <f t="shared" si="92"/>
        <v>11</v>
      </c>
      <c r="AP747" s="251">
        <f t="shared" ca="1" si="93"/>
        <v>9</v>
      </c>
      <c r="AQ747" s="18" t="str">
        <f t="shared" ca="1" si="87"/>
        <v>N</v>
      </c>
      <c r="AR747" s="18"/>
      <c r="AS747" s="18"/>
      <c r="AT747" s="18"/>
      <c r="AU747" s="18" t="s">
        <v>100</v>
      </c>
      <c r="AV747" s="252" t="s">
        <v>215</v>
      </c>
      <c r="AW747" s="18">
        <f t="shared" si="88"/>
        <v>0</v>
      </c>
      <c r="AX747" s="253">
        <f t="shared" si="89"/>
        <v>200</v>
      </c>
      <c r="AY747" s="258">
        <v>0</v>
      </c>
      <c r="AZ747" s="185">
        <v>0</v>
      </c>
    </row>
    <row r="748" spans="1:52" x14ac:dyDescent="0.25">
      <c r="A748" s="160">
        <v>2017</v>
      </c>
      <c r="B748" s="160" t="s">
        <v>1839</v>
      </c>
      <c r="C748" s="160" t="s">
        <v>1611</v>
      </c>
      <c r="D748" s="162" t="s">
        <v>1845</v>
      </c>
      <c r="E748" s="163" t="s">
        <v>1846</v>
      </c>
      <c r="F748" s="164" t="s">
        <v>135</v>
      </c>
      <c r="G748" s="165" t="s">
        <v>200</v>
      </c>
      <c r="H748" s="166">
        <v>42326</v>
      </c>
      <c r="I748" s="167">
        <v>42667</v>
      </c>
      <c r="J748" s="168">
        <v>42681</v>
      </c>
      <c r="K748" s="168">
        <v>42691</v>
      </c>
      <c r="L748" s="169">
        <v>42753</v>
      </c>
      <c r="M748" s="170">
        <v>42755</v>
      </c>
      <c r="N748" s="170">
        <v>42884</v>
      </c>
      <c r="O748" s="170">
        <v>42922</v>
      </c>
      <c r="P748" s="170">
        <v>43707</v>
      </c>
      <c r="Q748" s="171" t="s">
        <v>54</v>
      </c>
      <c r="R748" s="171" t="s">
        <v>54</v>
      </c>
      <c r="S748" s="172" t="s">
        <v>56</v>
      </c>
      <c r="T748" s="171">
        <v>8</v>
      </c>
      <c r="U748" s="173" t="s">
        <v>66</v>
      </c>
      <c r="V748" s="174">
        <v>1</v>
      </c>
      <c r="W748" s="174">
        <v>1</v>
      </c>
      <c r="X748" s="173" t="s">
        <v>56</v>
      </c>
      <c r="Y748" s="160"/>
      <c r="Z748" s="179" t="s">
        <v>1789</v>
      </c>
      <c r="AA748" s="179" t="s">
        <v>57</v>
      </c>
      <c r="AB748" s="173" t="s">
        <v>56</v>
      </c>
      <c r="AC748" s="173"/>
      <c r="AD748" s="177" t="s">
        <v>72</v>
      </c>
      <c r="AE748" s="177" t="s">
        <v>1865</v>
      </c>
      <c r="AF748" s="177"/>
      <c r="AG748" s="161" t="s">
        <v>54</v>
      </c>
      <c r="AH748" s="160"/>
      <c r="AI748" s="160"/>
      <c r="AJ748" s="178">
        <v>200</v>
      </c>
      <c r="AK748" s="178"/>
      <c r="AL748" s="178"/>
      <c r="AM748" s="179" t="s">
        <v>1246</v>
      </c>
      <c r="AN748" s="176"/>
      <c r="AO748" s="18">
        <f t="shared" si="92"/>
        <v>31</v>
      </c>
      <c r="AP748" s="251"/>
      <c r="AQ748" s="18" t="str">
        <f t="shared" si="87"/>
        <v>N</v>
      </c>
      <c r="AR748" s="18"/>
      <c r="AS748" s="18"/>
      <c r="AT748" s="18"/>
      <c r="AU748" s="18" t="s">
        <v>100</v>
      </c>
      <c r="AV748" s="252" t="s">
        <v>215</v>
      </c>
      <c r="AW748" s="18">
        <f t="shared" si="88"/>
        <v>0</v>
      </c>
      <c r="AX748" s="253">
        <f t="shared" si="89"/>
        <v>200</v>
      </c>
      <c r="AY748" s="258">
        <v>6.25E-2</v>
      </c>
      <c r="AZ748" s="185">
        <v>12.5</v>
      </c>
    </row>
    <row r="749" spans="1:52" x14ac:dyDescent="0.25">
      <c r="A749" s="160">
        <v>2017</v>
      </c>
      <c r="B749" s="160" t="s">
        <v>1839</v>
      </c>
      <c r="C749" s="160" t="s">
        <v>1611</v>
      </c>
      <c r="D749" s="162" t="s">
        <v>1852</v>
      </c>
      <c r="E749" s="163" t="s">
        <v>1853</v>
      </c>
      <c r="F749" s="164" t="s">
        <v>135</v>
      </c>
      <c r="G749" s="165" t="s">
        <v>384</v>
      </c>
      <c r="H749" s="166">
        <v>42143</v>
      </c>
      <c r="I749" s="167">
        <v>42696</v>
      </c>
      <c r="J749" s="168">
        <v>42697</v>
      </c>
      <c r="K749" s="168">
        <v>42769</v>
      </c>
      <c r="L749" s="169">
        <v>42807</v>
      </c>
      <c r="M749" s="169">
        <v>42814</v>
      </c>
      <c r="N749" s="169">
        <v>43005</v>
      </c>
      <c r="O749" s="170">
        <v>43034</v>
      </c>
      <c r="P749" s="170">
        <v>43190</v>
      </c>
      <c r="Q749" s="171" t="s">
        <v>54</v>
      </c>
      <c r="R749" s="171" t="s">
        <v>54</v>
      </c>
      <c r="S749" s="172" t="s">
        <v>56</v>
      </c>
      <c r="T749" s="171">
        <v>10</v>
      </c>
      <c r="U749" s="173" t="s">
        <v>66</v>
      </c>
      <c r="V749" s="174">
        <v>1</v>
      </c>
      <c r="W749" s="174">
        <v>1</v>
      </c>
      <c r="X749" s="173" t="s">
        <v>56</v>
      </c>
      <c r="Y749" s="161"/>
      <c r="Z749" s="176" t="s">
        <v>1789</v>
      </c>
      <c r="AA749" s="179" t="s">
        <v>57</v>
      </c>
      <c r="AB749" s="173" t="s">
        <v>56</v>
      </c>
      <c r="AC749" s="173"/>
      <c r="AD749" s="177" t="s">
        <v>57</v>
      </c>
      <c r="AE749" s="177" t="s">
        <v>1865</v>
      </c>
      <c r="AF749" s="177" t="s">
        <v>9296</v>
      </c>
      <c r="AG749" s="161" t="s">
        <v>54</v>
      </c>
      <c r="AH749" s="160"/>
      <c r="AI749" s="160"/>
      <c r="AJ749" s="178">
        <v>100</v>
      </c>
      <c r="AK749" s="178"/>
      <c r="AL749" s="178"/>
      <c r="AM749" s="176" t="s">
        <v>1287</v>
      </c>
      <c r="AN749" s="176"/>
      <c r="AO749" s="18">
        <f t="shared" si="92"/>
        <v>12</v>
      </c>
      <c r="AP749" s="251">
        <f ca="1">(YEAR(NOW())-YEAR(P749))*12+MONTH(NOW())-MONTH(P749)</f>
        <v>6</v>
      </c>
      <c r="AQ749" s="18" t="str">
        <f t="shared" ca="1" si="87"/>
        <v>N</v>
      </c>
      <c r="AR749" s="18"/>
      <c r="AS749" s="18"/>
      <c r="AT749" s="18"/>
      <c r="AU749" s="18" t="s">
        <v>100</v>
      </c>
      <c r="AV749" s="252" t="s">
        <v>215</v>
      </c>
      <c r="AW749" s="18">
        <f t="shared" si="88"/>
        <v>0</v>
      </c>
      <c r="AX749" s="253">
        <f t="shared" si="89"/>
        <v>100</v>
      </c>
      <c r="AY749" s="258">
        <v>0</v>
      </c>
      <c r="AZ749" s="185">
        <v>0</v>
      </c>
    </row>
    <row r="750" spans="1:52" x14ac:dyDescent="0.25">
      <c r="A750" s="160">
        <v>2017</v>
      </c>
      <c r="B750" s="160" t="s">
        <v>1839</v>
      </c>
      <c r="C750" s="160" t="s">
        <v>1611</v>
      </c>
      <c r="D750" s="162" t="s">
        <v>1854</v>
      </c>
      <c r="E750" s="163" t="s">
        <v>1855</v>
      </c>
      <c r="F750" s="164" t="s">
        <v>135</v>
      </c>
      <c r="G750" s="165" t="s">
        <v>904</v>
      </c>
      <c r="H750" s="166">
        <v>42327</v>
      </c>
      <c r="I750" s="167">
        <v>42725</v>
      </c>
      <c r="J750" s="168">
        <v>42739</v>
      </c>
      <c r="K750" s="168">
        <v>42779</v>
      </c>
      <c r="L750" s="169">
        <v>42817</v>
      </c>
      <c r="M750" s="170">
        <v>42878</v>
      </c>
      <c r="N750" s="170">
        <v>43165</v>
      </c>
      <c r="O750" s="170">
        <v>43188</v>
      </c>
      <c r="P750" s="170">
        <v>43190</v>
      </c>
      <c r="Q750" s="171" t="s">
        <v>54</v>
      </c>
      <c r="R750" s="171" t="s">
        <v>54</v>
      </c>
      <c r="S750" s="172" t="s">
        <v>56</v>
      </c>
      <c r="T750" s="171">
        <v>8</v>
      </c>
      <c r="U750" s="173" t="s">
        <v>66</v>
      </c>
      <c r="V750" s="174">
        <v>1</v>
      </c>
      <c r="W750" s="174">
        <v>1</v>
      </c>
      <c r="X750" s="173" t="s">
        <v>56</v>
      </c>
      <c r="Y750" s="161"/>
      <c r="Z750" s="176" t="s">
        <v>1789</v>
      </c>
      <c r="AA750" s="179" t="s">
        <v>57</v>
      </c>
      <c r="AB750" s="173" t="s">
        <v>56</v>
      </c>
      <c r="AC750" s="173"/>
      <c r="AD750" s="177" t="s">
        <v>57</v>
      </c>
      <c r="AE750" s="177" t="s">
        <v>1865</v>
      </c>
      <c r="AF750" s="177" t="s">
        <v>9296</v>
      </c>
      <c r="AG750" s="161" t="s">
        <v>54</v>
      </c>
      <c r="AH750" s="160"/>
      <c r="AI750" s="160"/>
      <c r="AJ750" s="178">
        <v>80</v>
      </c>
      <c r="AK750" s="178"/>
      <c r="AL750" s="178"/>
      <c r="AM750" s="176" t="s">
        <v>1246</v>
      </c>
      <c r="AN750" s="176"/>
      <c r="AO750" s="18">
        <f t="shared" si="92"/>
        <v>12</v>
      </c>
      <c r="AP750" s="251">
        <f ca="1">(YEAR(NOW())-YEAR(P750))*12+MONTH(NOW())-MONTH(P750)</f>
        <v>6</v>
      </c>
      <c r="AQ750" s="18" t="str">
        <f t="shared" ca="1" si="87"/>
        <v>N</v>
      </c>
      <c r="AR750" s="18"/>
      <c r="AS750" s="18"/>
      <c r="AT750" s="18"/>
      <c r="AU750" s="18" t="s">
        <v>100</v>
      </c>
      <c r="AV750" s="252" t="s">
        <v>215</v>
      </c>
      <c r="AW750" s="18">
        <f t="shared" si="88"/>
        <v>0</v>
      </c>
      <c r="AX750" s="253">
        <f t="shared" si="89"/>
        <v>80</v>
      </c>
      <c r="AY750" s="258">
        <v>0</v>
      </c>
      <c r="AZ750" s="185">
        <v>0</v>
      </c>
    </row>
    <row r="751" spans="1:52" x14ac:dyDescent="0.25">
      <c r="A751" s="160">
        <v>2017</v>
      </c>
      <c r="B751" s="160" t="s">
        <v>1839</v>
      </c>
      <c r="C751" s="160" t="s">
        <v>1611</v>
      </c>
      <c r="D751" s="162" t="s">
        <v>1847</v>
      </c>
      <c r="E751" s="163" t="s">
        <v>1848</v>
      </c>
      <c r="F751" s="164" t="s">
        <v>135</v>
      </c>
      <c r="G751" s="165" t="s">
        <v>384</v>
      </c>
      <c r="H751" s="166">
        <v>42332</v>
      </c>
      <c r="I751" s="167">
        <v>42663</v>
      </c>
      <c r="J751" s="168">
        <v>42674</v>
      </c>
      <c r="K751" s="168">
        <v>42709</v>
      </c>
      <c r="L751" s="169">
        <v>42766</v>
      </c>
      <c r="M751" s="170">
        <v>42776</v>
      </c>
      <c r="N751" s="170">
        <v>42886</v>
      </c>
      <c r="O751" s="170">
        <v>43007</v>
      </c>
      <c r="P751" s="168">
        <v>43131</v>
      </c>
      <c r="Q751" s="171" t="s">
        <v>54</v>
      </c>
      <c r="R751" s="171" t="s">
        <v>54</v>
      </c>
      <c r="S751" s="172" t="s">
        <v>56</v>
      </c>
      <c r="T751" s="171">
        <v>9</v>
      </c>
      <c r="U751" s="173" t="s">
        <v>66</v>
      </c>
      <c r="V751" s="174">
        <v>1</v>
      </c>
      <c r="W751" s="174">
        <v>1</v>
      </c>
      <c r="X751" s="173" t="s">
        <v>56</v>
      </c>
      <c r="Y751" s="160"/>
      <c r="Z751" s="179" t="s">
        <v>1789</v>
      </c>
      <c r="AA751" s="179" t="s">
        <v>57</v>
      </c>
      <c r="AB751" s="173" t="s">
        <v>56</v>
      </c>
      <c r="AC751" s="173"/>
      <c r="AD751" s="177" t="s">
        <v>57</v>
      </c>
      <c r="AE751" s="177" t="s">
        <v>1865</v>
      </c>
      <c r="AF751" s="177" t="s">
        <v>9296</v>
      </c>
      <c r="AG751" s="161" t="s">
        <v>54</v>
      </c>
      <c r="AH751" s="160"/>
      <c r="AI751" s="160"/>
      <c r="AJ751" s="178">
        <v>70</v>
      </c>
      <c r="AK751" s="178"/>
      <c r="AL751" s="178"/>
      <c r="AM751" s="179" t="s">
        <v>1246</v>
      </c>
      <c r="AN751" s="176"/>
      <c r="AO751" s="18">
        <f t="shared" si="92"/>
        <v>12</v>
      </c>
      <c r="AP751" s="251">
        <f ca="1">(YEAR(NOW())-YEAR(P751))*12+MONTH(NOW())-MONTH(P751)</f>
        <v>8</v>
      </c>
      <c r="AQ751" s="18" t="str">
        <f t="shared" ca="1" si="87"/>
        <v>N</v>
      </c>
      <c r="AR751" s="18"/>
      <c r="AS751" s="18"/>
      <c r="AT751" s="18"/>
      <c r="AU751" s="18" t="s">
        <v>100</v>
      </c>
      <c r="AV751" s="252" t="s">
        <v>215</v>
      </c>
      <c r="AW751" s="18">
        <f t="shared" si="88"/>
        <v>0</v>
      </c>
      <c r="AX751" s="253">
        <f t="shared" si="89"/>
        <v>70</v>
      </c>
      <c r="AY751" s="258">
        <v>0</v>
      </c>
      <c r="AZ751" s="185">
        <v>0</v>
      </c>
    </row>
    <row r="752" spans="1:52" x14ac:dyDescent="0.25">
      <c r="A752" s="160">
        <v>2017</v>
      </c>
      <c r="B752" s="160" t="s">
        <v>1862</v>
      </c>
      <c r="C752" s="160" t="s">
        <v>1611</v>
      </c>
      <c r="D752" s="162" t="s">
        <v>1866</v>
      </c>
      <c r="E752" s="163" t="s">
        <v>1867</v>
      </c>
      <c r="F752" s="164" t="s">
        <v>69</v>
      </c>
      <c r="G752" s="165" t="s">
        <v>1346</v>
      </c>
      <c r="H752" s="166">
        <v>42037</v>
      </c>
      <c r="I752" s="167">
        <v>42697</v>
      </c>
      <c r="J752" s="168">
        <v>42782</v>
      </c>
      <c r="K752" s="168">
        <v>42815</v>
      </c>
      <c r="L752" s="169">
        <v>42852</v>
      </c>
      <c r="M752" s="170">
        <v>42965</v>
      </c>
      <c r="N752" s="170">
        <v>43582</v>
      </c>
      <c r="O752" s="170"/>
      <c r="P752" s="170">
        <v>43646</v>
      </c>
      <c r="Q752" s="171" t="s">
        <v>54</v>
      </c>
      <c r="R752" s="171" t="s">
        <v>54</v>
      </c>
      <c r="S752" s="172" t="s">
        <v>56</v>
      </c>
      <c r="T752" s="171">
        <v>7</v>
      </c>
      <c r="U752" s="173" t="s">
        <v>55</v>
      </c>
      <c r="V752" s="174">
        <v>1</v>
      </c>
      <c r="W752" s="174"/>
      <c r="X752" s="173" t="s">
        <v>56</v>
      </c>
      <c r="Y752" s="160"/>
      <c r="Z752" s="179" t="s">
        <v>54</v>
      </c>
      <c r="AA752" s="179" t="s">
        <v>57</v>
      </c>
      <c r="AB752" s="173" t="s">
        <v>56</v>
      </c>
      <c r="AC752" s="173"/>
      <c r="AD752" s="177" t="s">
        <v>72</v>
      </c>
      <c r="AE752" s="177" t="s">
        <v>1865</v>
      </c>
      <c r="AF752" s="177"/>
      <c r="AG752" s="161" t="s">
        <v>57</v>
      </c>
      <c r="AH752" s="160"/>
      <c r="AI752" s="160"/>
      <c r="AJ752" s="178"/>
      <c r="AK752" s="178">
        <v>200</v>
      </c>
      <c r="AL752" s="178"/>
      <c r="AM752" s="179" t="s">
        <v>1276</v>
      </c>
      <c r="AN752" s="176"/>
      <c r="AO752" s="18">
        <f t="shared" si="92"/>
        <v>26</v>
      </c>
      <c r="AP752" s="251"/>
      <c r="AQ752" s="18" t="str">
        <f t="shared" si="87"/>
        <v>N</v>
      </c>
      <c r="AR752" s="18"/>
      <c r="AS752" s="18"/>
      <c r="AT752" s="18"/>
      <c r="AU752" s="18" t="s">
        <v>100</v>
      </c>
      <c r="AV752" s="252" t="s">
        <v>215</v>
      </c>
      <c r="AW752" s="18">
        <f t="shared" si="88"/>
        <v>0</v>
      </c>
      <c r="AX752" s="253">
        <f t="shared" si="89"/>
        <v>200</v>
      </c>
      <c r="AY752" s="258">
        <v>0</v>
      </c>
      <c r="AZ752" s="185">
        <v>0</v>
      </c>
    </row>
    <row r="753" spans="1:52" x14ac:dyDescent="0.25">
      <c r="A753" s="160">
        <v>2017</v>
      </c>
      <c r="B753" s="160" t="s">
        <v>1862</v>
      </c>
      <c r="C753" s="160" t="s">
        <v>1611</v>
      </c>
      <c r="D753" s="162" t="s">
        <v>1870</v>
      </c>
      <c r="E753" s="163" t="s">
        <v>1871</v>
      </c>
      <c r="F753" s="164" t="s">
        <v>76</v>
      </c>
      <c r="G753" s="165" t="s">
        <v>209</v>
      </c>
      <c r="H753" s="166">
        <v>42642</v>
      </c>
      <c r="I753" s="167">
        <v>42849</v>
      </c>
      <c r="J753" s="168">
        <v>42857</v>
      </c>
      <c r="K753" s="168">
        <v>42865</v>
      </c>
      <c r="L753" s="169">
        <v>42899</v>
      </c>
      <c r="M753" s="170">
        <v>42928</v>
      </c>
      <c r="N753" s="170">
        <v>42939</v>
      </c>
      <c r="O753" s="170">
        <v>42956</v>
      </c>
      <c r="P753" s="170">
        <v>43273</v>
      </c>
      <c r="Q753" s="171" t="s">
        <v>54</v>
      </c>
      <c r="R753" s="171" t="s">
        <v>54</v>
      </c>
      <c r="S753" s="172" t="s">
        <v>56</v>
      </c>
      <c r="T753" s="171">
        <v>8</v>
      </c>
      <c r="U753" s="173" t="s">
        <v>55</v>
      </c>
      <c r="V753" s="174">
        <v>1</v>
      </c>
      <c r="W753" s="174">
        <v>1</v>
      </c>
      <c r="X753" s="173" t="s">
        <v>56</v>
      </c>
      <c r="Y753" s="160"/>
      <c r="Z753" s="179" t="s">
        <v>54</v>
      </c>
      <c r="AA753" s="179" t="s">
        <v>57</v>
      </c>
      <c r="AB753" s="173" t="s">
        <v>56</v>
      </c>
      <c r="AC753" s="173"/>
      <c r="AD753" s="177" t="s">
        <v>1865</v>
      </c>
      <c r="AE753" s="177" t="s">
        <v>1865</v>
      </c>
      <c r="AF753" s="177"/>
      <c r="AG753" s="161" t="s">
        <v>54</v>
      </c>
      <c r="AH753" s="160"/>
      <c r="AI753" s="160"/>
      <c r="AJ753" s="178"/>
      <c r="AK753" s="178">
        <v>100</v>
      </c>
      <c r="AL753" s="178"/>
      <c r="AM753" s="179" t="s">
        <v>1276</v>
      </c>
      <c r="AN753" s="176"/>
      <c r="AO753" s="18">
        <f t="shared" si="92"/>
        <v>12</v>
      </c>
      <c r="AP753" s="251">
        <f ca="1">(YEAR(NOW())-YEAR(P753))*12+MONTH(NOW())-MONTH(P753)</f>
        <v>3</v>
      </c>
      <c r="AQ753" s="18" t="str">
        <f t="shared" ca="1" si="87"/>
        <v>N</v>
      </c>
      <c r="AR753" s="18"/>
      <c r="AS753" s="18"/>
      <c r="AT753" s="18"/>
      <c r="AU753" s="18" t="s">
        <v>100</v>
      </c>
      <c r="AV753" s="252" t="s">
        <v>215</v>
      </c>
      <c r="AW753" s="18">
        <f t="shared" si="88"/>
        <v>0</v>
      </c>
      <c r="AX753" s="253">
        <f t="shared" si="89"/>
        <v>100</v>
      </c>
      <c r="AY753" s="258">
        <v>0</v>
      </c>
      <c r="AZ753" s="185">
        <v>0</v>
      </c>
    </row>
    <row r="754" spans="1:52" x14ac:dyDescent="0.25">
      <c r="A754" s="160">
        <v>2017</v>
      </c>
      <c r="B754" s="160" t="s">
        <v>1862</v>
      </c>
      <c r="C754" s="160" t="s">
        <v>1611</v>
      </c>
      <c r="D754" s="162" t="s">
        <v>1872</v>
      </c>
      <c r="E754" s="163" t="s">
        <v>1873</v>
      </c>
      <c r="F754" s="164" t="s">
        <v>52</v>
      </c>
      <c r="G754" s="165" t="s">
        <v>716</v>
      </c>
      <c r="H754" s="166">
        <v>42860</v>
      </c>
      <c r="I754" s="167">
        <v>42860</v>
      </c>
      <c r="J754" s="168">
        <v>42860</v>
      </c>
      <c r="K754" s="168">
        <v>42888</v>
      </c>
      <c r="L754" s="169">
        <v>42916</v>
      </c>
      <c r="M754" s="170">
        <v>42927</v>
      </c>
      <c r="N754" s="170">
        <v>42944</v>
      </c>
      <c r="O754" s="170">
        <v>42968</v>
      </c>
      <c r="P754" s="170">
        <v>43100</v>
      </c>
      <c r="Q754" s="171" t="s">
        <v>54</v>
      </c>
      <c r="R754" s="171" t="s">
        <v>54</v>
      </c>
      <c r="S754" s="172" t="s">
        <v>56</v>
      </c>
      <c r="T754" s="171">
        <v>8</v>
      </c>
      <c r="U754" s="173" t="s">
        <v>55</v>
      </c>
      <c r="V754" s="174">
        <v>1</v>
      </c>
      <c r="W754" s="174">
        <v>2</v>
      </c>
      <c r="X754" s="173" t="s">
        <v>56</v>
      </c>
      <c r="Y754" s="160"/>
      <c r="Z754" s="179" t="s">
        <v>54</v>
      </c>
      <c r="AA754" s="179" t="s">
        <v>54</v>
      </c>
      <c r="AB754" s="173" t="s">
        <v>56</v>
      </c>
      <c r="AC754" s="173"/>
      <c r="AD754" s="177" t="s">
        <v>1865</v>
      </c>
      <c r="AE754" s="177" t="s">
        <v>1865</v>
      </c>
      <c r="AF754" s="177" t="s">
        <v>9296</v>
      </c>
      <c r="AG754" s="161" t="s">
        <v>54</v>
      </c>
      <c r="AH754" s="160"/>
      <c r="AI754" s="160"/>
      <c r="AJ754" s="178"/>
      <c r="AK754" s="178">
        <v>56</v>
      </c>
      <c r="AL754" s="178"/>
      <c r="AM754" s="179" t="s">
        <v>1276</v>
      </c>
      <c r="AN754" s="176"/>
      <c r="AO754" s="18">
        <f t="shared" si="92"/>
        <v>6</v>
      </c>
      <c r="AP754" s="251">
        <f ca="1">(YEAR(NOW())-YEAR(P754))*12+MONTH(NOW())-MONTH(P754)</f>
        <v>9</v>
      </c>
      <c r="AQ754" s="18" t="str">
        <f t="shared" ca="1" si="87"/>
        <v>N</v>
      </c>
      <c r="AR754" s="254"/>
      <c r="AS754" s="254"/>
      <c r="AT754" s="254"/>
      <c r="AU754" s="18" t="s">
        <v>100</v>
      </c>
      <c r="AV754" s="252" t="s">
        <v>215</v>
      </c>
      <c r="AW754" s="18">
        <f t="shared" si="88"/>
        <v>0</v>
      </c>
      <c r="AX754" s="253">
        <f t="shared" si="89"/>
        <v>56</v>
      </c>
      <c r="AY754" s="258">
        <v>0.125</v>
      </c>
      <c r="AZ754" s="185">
        <v>7</v>
      </c>
    </row>
    <row r="755" spans="1:52" x14ac:dyDescent="0.25">
      <c r="A755" s="160">
        <v>2017</v>
      </c>
      <c r="B755" s="160" t="s">
        <v>1862</v>
      </c>
      <c r="C755" s="160" t="s">
        <v>1611</v>
      </c>
      <c r="D755" s="162" t="s">
        <v>1863</v>
      </c>
      <c r="E755" s="163" t="s">
        <v>1864</v>
      </c>
      <c r="F755" s="164" t="s">
        <v>69</v>
      </c>
      <c r="G755" s="165" t="s">
        <v>1007</v>
      </c>
      <c r="H755" s="166">
        <v>42562</v>
      </c>
      <c r="I755" s="167">
        <v>42768</v>
      </c>
      <c r="J755" s="168">
        <v>42786</v>
      </c>
      <c r="K755" s="168">
        <v>42807</v>
      </c>
      <c r="L755" s="169">
        <v>42852</v>
      </c>
      <c r="M755" s="170">
        <v>42892</v>
      </c>
      <c r="N755" s="170">
        <v>42901</v>
      </c>
      <c r="O755" s="170">
        <v>42906</v>
      </c>
      <c r="P755" s="170">
        <v>43465</v>
      </c>
      <c r="Q755" s="171" t="s">
        <v>54</v>
      </c>
      <c r="R755" s="171" t="s">
        <v>54</v>
      </c>
      <c r="S755" s="172" t="s">
        <v>56</v>
      </c>
      <c r="T755" s="171">
        <v>7</v>
      </c>
      <c r="U755" s="173" t="s">
        <v>55</v>
      </c>
      <c r="V755" s="174">
        <v>1</v>
      </c>
      <c r="W755" s="174">
        <v>2</v>
      </c>
      <c r="X755" s="173" t="s">
        <v>56</v>
      </c>
      <c r="Y755" s="160"/>
      <c r="Z755" s="179" t="s">
        <v>1865</v>
      </c>
      <c r="AA755" s="179" t="s">
        <v>54</v>
      </c>
      <c r="AB755" s="173" t="s">
        <v>56</v>
      </c>
      <c r="AC755" s="173"/>
      <c r="AD755" s="177" t="s">
        <v>106</v>
      </c>
      <c r="AE755" s="177" t="s">
        <v>1865</v>
      </c>
      <c r="AF755" s="177"/>
      <c r="AG755" s="161" t="s">
        <v>54</v>
      </c>
      <c r="AH755" s="160"/>
      <c r="AI755" s="160"/>
      <c r="AJ755" s="178"/>
      <c r="AK755" s="178">
        <v>5</v>
      </c>
      <c r="AL755" s="178"/>
      <c r="AM755" s="179" t="s">
        <v>1246</v>
      </c>
      <c r="AN755" s="176"/>
      <c r="AO755" s="18">
        <f t="shared" si="92"/>
        <v>20</v>
      </c>
      <c r="AP755" s="251"/>
      <c r="AQ755" s="18" t="str">
        <f t="shared" si="87"/>
        <v>N</v>
      </c>
      <c r="AR755" s="18"/>
      <c r="AS755" s="18"/>
      <c r="AT755" s="18"/>
      <c r="AU755" s="18" t="s">
        <v>100</v>
      </c>
      <c r="AV755" s="252" t="s">
        <v>215</v>
      </c>
      <c r="AW755" s="18">
        <f t="shared" si="88"/>
        <v>0</v>
      </c>
      <c r="AX755" s="253">
        <f t="shared" si="89"/>
        <v>5</v>
      </c>
      <c r="AY755" s="258">
        <v>0</v>
      </c>
      <c r="AZ755" s="185">
        <v>0</v>
      </c>
    </row>
    <row r="756" spans="1:52" x14ac:dyDescent="0.25">
      <c r="A756" s="160">
        <v>2017</v>
      </c>
      <c r="B756" s="160" t="s">
        <v>1862</v>
      </c>
      <c r="C756" s="160" t="s">
        <v>1611</v>
      </c>
      <c r="D756" s="162" t="s">
        <v>1874</v>
      </c>
      <c r="E756" s="163" t="s">
        <v>1875</v>
      </c>
      <c r="F756" s="164" t="s">
        <v>64</v>
      </c>
      <c r="G756" s="165" t="s">
        <v>658</v>
      </c>
      <c r="H756" s="166" t="s">
        <v>1876</v>
      </c>
      <c r="I756" s="167">
        <v>42830</v>
      </c>
      <c r="J756" s="168">
        <v>42838</v>
      </c>
      <c r="K756" s="168">
        <v>42845</v>
      </c>
      <c r="L756" s="169">
        <v>42894</v>
      </c>
      <c r="M756" s="170">
        <v>42914</v>
      </c>
      <c r="N756" s="170">
        <v>42916</v>
      </c>
      <c r="O756" s="170">
        <v>42929</v>
      </c>
      <c r="P756" s="170">
        <v>42916</v>
      </c>
      <c r="Q756" s="171" t="s">
        <v>54</v>
      </c>
      <c r="R756" s="171" t="s">
        <v>54</v>
      </c>
      <c r="S756" s="172" t="s">
        <v>56</v>
      </c>
      <c r="T756" s="171">
        <v>7</v>
      </c>
      <c r="U756" s="173" t="s">
        <v>66</v>
      </c>
      <c r="V756" s="174">
        <v>1</v>
      </c>
      <c r="W756" s="174">
        <v>1</v>
      </c>
      <c r="X756" s="173" t="s">
        <v>56</v>
      </c>
      <c r="Y756" s="160"/>
      <c r="Z756" s="179" t="s">
        <v>1789</v>
      </c>
      <c r="AA756" s="179" t="s">
        <v>54</v>
      </c>
      <c r="AB756" s="173" t="s">
        <v>56</v>
      </c>
      <c r="AC756" s="173"/>
      <c r="AD756" s="177" t="s">
        <v>149</v>
      </c>
      <c r="AE756" s="177" t="s">
        <v>1865</v>
      </c>
      <c r="AF756" s="177"/>
      <c r="AG756" s="161" t="s">
        <v>54</v>
      </c>
      <c r="AH756" s="160"/>
      <c r="AI756" s="160"/>
      <c r="AJ756" s="178">
        <v>70</v>
      </c>
      <c r="AK756" s="178"/>
      <c r="AL756" s="178"/>
      <c r="AM756" s="179" t="s">
        <v>1276</v>
      </c>
      <c r="AN756" s="176"/>
      <c r="AO756" s="18">
        <f t="shared" si="92"/>
        <v>0</v>
      </c>
      <c r="AP756" s="251">
        <f ca="1">(YEAR(NOW())-YEAR(P756))*12+MONTH(NOW())-MONTH(P756)</f>
        <v>15</v>
      </c>
      <c r="AQ756" s="18" t="str">
        <f t="shared" ca="1" si="87"/>
        <v>Y</v>
      </c>
      <c r="AR756" s="254"/>
      <c r="AS756" s="254"/>
      <c r="AT756" s="254"/>
      <c r="AU756" s="18" t="s">
        <v>100</v>
      </c>
      <c r="AV756" s="252" t="s">
        <v>215</v>
      </c>
      <c r="AW756" s="18">
        <f t="shared" si="88"/>
        <v>0</v>
      </c>
      <c r="AX756" s="253">
        <f t="shared" si="89"/>
        <v>70</v>
      </c>
      <c r="AY756" s="258">
        <v>0.23125000000000001</v>
      </c>
      <c r="AZ756" s="185">
        <v>16.1875</v>
      </c>
    </row>
    <row r="757" spans="1:52" s="242" customFormat="1" x14ac:dyDescent="0.25">
      <c r="A757" s="160">
        <v>2017</v>
      </c>
      <c r="B757" s="160" t="s">
        <v>1862</v>
      </c>
      <c r="C757" s="160" t="s">
        <v>1611</v>
      </c>
      <c r="D757" s="162" t="s">
        <v>1868</v>
      </c>
      <c r="E757" s="163" t="s">
        <v>1869</v>
      </c>
      <c r="F757" s="164" t="s">
        <v>135</v>
      </c>
      <c r="G757" s="165" t="s">
        <v>163</v>
      </c>
      <c r="H757" s="166">
        <v>42305</v>
      </c>
      <c r="I757" s="167">
        <v>42803</v>
      </c>
      <c r="J757" s="168">
        <v>42817</v>
      </c>
      <c r="K757" s="168">
        <v>42821</v>
      </c>
      <c r="L757" s="169">
        <v>42853</v>
      </c>
      <c r="M757" s="170">
        <v>42858</v>
      </c>
      <c r="N757" s="170">
        <v>42908</v>
      </c>
      <c r="O757" s="170">
        <v>42914</v>
      </c>
      <c r="P757" s="170">
        <v>43190</v>
      </c>
      <c r="Q757" s="171" t="s">
        <v>54</v>
      </c>
      <c r="R757" s="171" t="s">
        <v>54</v>
      </c>
      <c r="S757" s="172" t="s">
        <v>56</v>
      </c>
      <c r="T757" s="171">
        <v>7</v>
      </c>
      <c r="U757" s="173" t="s">
        <v>66</v>
      </c>
      <c r="V757" s="174">
        <v>1</v>
      </c>
      <c r="W757" s="174">
        <v>1</v>
      </c>
      <c r="X757" s="173" t="s">
        <v>56</v>
      </c>
      <c r="Y757" s="160"/>
      <c r="Z757" s="179" t="s">
        <v>1789</v>
      </c>
      <c r="AA757" s="179" t="s">
        <v>57</v>
      </c>
      <c r="AB757" s="173" t="s">
        <v>56</v>
      </c>
      <c r="AC757" s="173"/>
      <c r="AD757" s="177" t="s">
        <v>106</v>
      </c>
      <c r="AE757" s="177" t="s">
        <v>1865</v>
      </c>
      <c r="AF757" s="177" t="s">
        <v>9296</v>
      </c>
      <c r="AG757" s="161" t="s">
        <v>54</v>
      </c>
      <c r="AH757" s="160"/>
      <c r="AI757" s="160"/>
      <c r="AJ757" s="178">
        <v>50</v>
      </c>
      <c r="AK757" s="178"/>
      <c r="AL757" s="178"/>
      <c r="AM757" s="179" t="s">
        <v>1287</v>
      </c>
      <c r="AN757" s="176"/>
      <c r="AO757" s="18">
        <f t="shared" si="92"/>
        <v>11</v>
      </c>
      <c r="AP757" s="251">
        <f ca="1">(YEAR(NOW())-YEAR(P757))*12+MONTH(NOW())-MONTH(P757)</f>
        <v>6</v>
      </c>
      <c r="AQ757" s="18" t="str">
        <f t="shared" ca="1" si="87"/>
        <v>N</v>
      </c>
      <c r="AR757" s="18"/>
      <c r="AS757" s="18"/>
      <c r="AT757" s="18"/>
      <c r="AU757" s="18" t="s">
        <v>100</v>
      </c>
      <c r="AV757" s="252" t="s">
        <v>215</v>
      </c>
      <c r="AW757" s="18">
        <f t="shared" si="88"/>
        <v>0</v>
      </c>
      <c r="AX757" s="253">
        <f t="shared" si="89"/>
        <v>50</v>
      </c>
      <c r="AY757" s="258">
        <v>0</v>
      </c>
      <c r="AZ757" s="185">
        <v>0</v>
      </c>
    </row>
    <row r="758" spans="1:52" x14ac:dyDescent="0.25">
      <c r="A758" s="160">
        <v>2018</v>
      </c>
      <c r="B758" s="160">
        <v>2</v>
      </c>
      <c r="C758" s="160" t="s">
        <v>1611</v>
      </c>
      <c r="D758" s="162" t="s">
        <v>10873</v>
      </c>
      <c r="E758" s="163" t="s">
        <v>10874</v>
      </c>
      <c r="F758" s="164" t="s">
        <v>130</v>
      </c>
      <c r="G758" s="165" t="s">
        <v>559</v>
      </c>
      <c r="H758" s="166">
        <v>42954</v>
      </c>
      <c r="I758" s="167">
        <v>43006</v>
      </c>
      <c r="J758" s="168">
        <v>43009</v>
      </c>
      <c r="K758" s="168">
        <v>43011</v>
      </c>
      <c r="L758" s="169">
        <v>43074</v>
      </c>
      <c r="M758" s="169">
        <v>43075</v>
      </c>
      <c r="N758" s="169">
        <v>43081</v>
      </c>
      <c r="O758" s="170">
        <v>43089</v>
      </c>
      <c r="P758" s="170">
        <v>43585</v>
      </c>
      <c r="Q758" s="171" t="s">
        <v>54</v>
      </c>
      <c r="R758" s="171" t="s">
        <v>54</v>
      </c>
      <c r="S758" s="172" t="s">
        <v>56</v>
      </c>
      <c r="T758" s="171">
        <v>7</v>
      </c>
      <c r="U758" s="173" t="s">
        <v>546</v>
      </c>
      <c r="V758" s="174">
        <v>1</v>
      </c>
      <c r="W758" s="174">
        <v>1</v>
      </c>
      <c r="X758" s="173" t="s">
        <v>56</v>
      </c>
      <c r="Y758" s="161"/>
      <c r="Z758" s="176" t="s">
        <v>54</v>
      </c>
      <c r="AA758" s="179" t="s">
        <v>57</v>
      </c>
      <c r="AB758" s="173"/>
      <c r="AC758" s="173"/>
      <c r="AD758" s="177" t="s">
        <v>100</v>
      </c>
      <c r="AE758" s="177" t="s">
        <v>1865</v>
      </c>
      <c r="AF758" s="177"/>
      <c r="AG758" s="161" t="s">
        <v>54</v>
      </c>
      <c r="AH758" s="160"/>
      <c r="AI758" s="160"/>
      <c r="AJ758" s="178"/>
      <c r="AK758" s="178"/>
      <c r="AL758" s="178">
        <v>30</v>
      </c>
      <c r="AM758" s="176" t="s">
        <v>1276</v>
      </c>
      <c r="AN758" s="176"/>
      <c r="AO758" s="185">
        <f t="shared" si="92"/>
        <v>16</v>
      </c>
      <c r="AP758" s="185"/>
      <c r="AQ758" s="18" t="str">
        <f t="shared" si="87"/>
        <v>N</v>
      </c>
      <c r="AR758" s="18"/>
      <c r="AS758" s="256"/>
      <c r="AT758" s="256"/>
      <c r="AU758" s="18" t="s">
        <v>100</v>
      </c>
      <c r="AV758" s="252" t="s">
        <v>215</v>
      </c>
      <c r="AW758" s="18">
        <f t="shared" si="88"/>
        <v>0</v>
      </c>
      <c r="AX758" s="260">
        <v>30</v>
      </c>
      <c r="AY758" s="256"/>
      <c r="AZ758" s="256"/>
    </row>
    <row r="759" spans="1:52" x14ac:dyDescent="0.25">
      <c r="A759" s="160">
        <v>2018</v>
      </c>
      <c r="B759" s="160" t="s">
        <v>9297</v>
      </c>
      <c r="C759" s="160" t="s">
        <v>1611</v>
      </c>
      <c r="D759" s="162" t="s">
        <v>9298</v>
      </c>
      <c r="E759" s="163" t="s">
        <v>9299</v>
      </c>
      <c r="F759" s="164" t="s">
        <v>135</v>
      </c>
      <c r="G759" s="165" t="s">
        <v>163</v>
      </c>
      <c r="H759" s="166">
        <v>42349</v>
      </c>
      <c r="I759" s="167">
        <v>42878</v>
      </c>
      <c r="J759" s="168">
        <v>42878</v>
      </c>
      <c r="K759" s="168">
        <v>42909</v>
      </c>
      <c r="L759" s="169">
        <v>42947</v>
      </c>
      <c r="M759" s="170">
        <v>42963</v>
      </c>
      <c r="N759" s="170">
        <v>43000</v>
      </c>
      <c r="O759" s="170">
        <v>43000</v>
      </c>
      <c r="P759" s="170">
        <v>43312</v>
      </c>
      <c r="Q759" s="171" t="s">
        <v>54</v>
      </c>
      <c r="R759" s="171" t="s">
        <v>54</v>
      </c>
      <c r="S759" s="172" t="s">
        <v>56</v>
      </c>
      <c r="T759" s="171">
        <v>11</v>
      </c>
      <c r="U759" s="173" t="s">
        <v>66</v>
      </c>
      <c r="V759" s="174">
        <v>1</v>
      </c>
      <c r="W759" s="174">
        <v>1</v>
      </c>
      <c r="X759" s="173" t="s">
        <v>56</v>
      </c>
      <c r="Y759" s="161"/>
      <c r="Z759" s="176" t="s">
        <v>100</v>
      </c>
      <c r="AA759" s="179" t="s">
        <v>57</v>
      </c>
      <c r="AB759" s="173"/>
      <c r="AC759" s="173"/>
      <c r="AD759" s="177" t="s">
        <v>106</v>
      </c>
      <c r="AE759" s="177" t="s">
        <v>1865</v>
      </c>
      <c r="AF759" s="177"/>
      <c r="AG759" s="161" t="s">
        <v>54</v>
      </c>
      <c r="AH759" s="160"/>
      <c r="AI759" s="160"/>
      <c r="AJ759" s="178">
        <v>50</v>
      </c>
      <c r="AK759" s="178"/>
      <c r="AL759" s="178"/>
      <c r="AM759" s="176" t="s">
        <v>1287</v>
      </c>
      <c r="AN759" s="176"/>
      <c r="AO759" s="18">
        <f t="shared" si="92"/>
        <v>12</v>
      </c>
      <c r="AP759" s="251">
        <f ca="1">(YEAR(NOW())-YEAR(P759))*12+MONTH(NOW())-MONTH(P759)</f>
        <v>2</v>
      </c>
      <c r="AQ759" s="18" t="str">
        <f t="shared" ca="1" si="87"/>
        <v>N</v>
      </c>
      <c r="AR759" s="256"/>
      <c r="AS759" s="256"/>
      <c r="AT759" s="256"/>
      <c r="AU759" s="18" t="s">
        <v>100</v>
      </c>
      <c r="AV759" s="252" t="s">
        <v>215</v>
      </c>
      <c r="AW759" s="18">
        <f t="shared" si="88"/>
        <v>0</v>
      </c>
      <c r="AX759" s="253">
        <v>50</v>
      </c>
      <c r="AY759" s="258">
        <v>9.0909100000000007E-2</v>
      </c>
      <c r="AZ759" s="257">
        <v>4.5454499999999998</v>
      </c>
    </row>
    <row r="760" spans="1:52" x14ac:dyDescent="0.25">
      <c r="A760" s="160">
        <v>2018</v>
      </c>
      <c r="B760" s="160" t="s">
        <v>9297</v>
      </c>
      <c r="C760" s="160" t="s">
        <v>1611</v>
      </c>
      <c r="D760" s="162" t="s">
        <v>9303</v>
      </c>
      <c r="E760" s="163" t="s">
        <v>9304</v>
      </c>
      <c r="F760" s="164" t="s">
        <v>64</v>
      </c>
      <c r="G760" s="165" t="s">
        <v>830</v>
      </c>
      <c r="H760" s="166">
        <v>42747</v>
      </c>
      <c r="I760" s="167">
        <v>42937</v>
      </c>
      <c r="J760" s="168">
        <v>42937</v>
      </c>
      <c r="K760" s="168">
        <v>42992</v>
      </c>
      <c r="L760" s="169">
        <v>43006</v>
      </c>
      <c r="M760" s="170">
        <v>43091</v>
      </c>
      <c r="N760" s="170" t="s">
        <v>9300</v>
      </c>
      <c r="O760" s="170"/>
      <c r="P760" s="168">
        <v>44255</v>
      </c>
      <c r="Q760" s="171" t="s">
        <v>54</v>
      </c>
      <c r="R760" s="171" t="s">
        <v>54</v>
      </c>
      <c r="S760" s="172" t="s">
        <v>56</v>
      </c>
      <c r="T760" s="171">
        <v>6</v>
      </c>
      <c r="U760" s="173" t="s">
        <v>66</v>
      </c>
      <c r="V760" s="174"/>
      <c r="W760" s="174"/>
      <c r="X760" s="173" t="s">
        <v>602</v>
      </c>
      <c r="Y760" s="160"/>
      <c r="Z760" s="179" t="s">
        <v>100</v>
      </c>
      <c r="AA760" s="179" t="s">
        <v>57</v>
      </c>
      <c r="AB760" s="173"/>
      <c r="AC760" s="173"/>
      <c r="AD760" s="177" t="s">
        <v>100</v>
      </c>
      <c r="AE760" s="177" t="s">
        <v>1865</v>
      </c>
      <c r="AF760" s="177"/>
      <c r="AG760" s="161" t="s">
        <v>57</v>
      </c>
      <c r="AH760" s="160"/>
      <c r="AI760" s="160"/>
      <c r="AJ760" s="178">
        <v>150</v>
      </c>
      <c r="AK760" s="178"/>
      <c r="AL760" s="178"/>
      <c r="AM760" s="179" t="s">
        <v>1287</v>
      </c>
      <c r="AN760" s="176"/>
      <c r="AO760" s="18">
        <f t="shared" si="92"/>
        <v>41</v>
      </c>
      <c r="AP760" s="251"/>
      <c r="AQ760" s="18" t="str">
        <f t="shared" si="87"/>
        <v>N</v>
      </c>
      <c r="AR760" s="256"/>
      <c r="AS760" s="256"/>
      <c r="AT760" s="256"/>
      <c r="AU760" s="18" t="s">
        <v>100</v>
      </c>
      <c r="AV760" s="252" t="s">
        <v>215</v>
      </c>
      <c r="AW760" s="18">
        <f t="shared" si="88"/>
        <v>0</v>
      </c>
      <c r="AX760" s="253">
        <v>150</v>
      </c>
      <c r="AY760" s="258">
        <v>1</v>
      </c>
      <c r="AZ760" s="257">
        <v>150</v>
      </c>
    </row>
    <row r="761" spans="1:52" x14ac:dyDescent="0.25">
      <c r="A761" s="160">
        <v>2018</v>
      </c>
      <c r="B761" s="160" t="s">
        <v>9297</v>
      </c>
      <c r="C761" s="160" t="s">
        <v>1611</v>
      </c>
      <c r="D761" s="162" t="s">
        <v>9301</v>
      </c>
      <c r="E761" s="163" t="s">
        <v>9302</v>
      </c>
      <c r="F761" s="164" t="s">
        <v>135</v>
      </c>
      <c r="G761" s="165" t="s">
        <v>298</v>
      </c>
      <c r="H761" s="166">
        <v>42909</v>
      </c>
      <c r="I761" s="167">
        <v>42909</v>
      </c>
      <c r="J761" s="168">
        <v>42909</v>
      </c>
      <c r="K761" s="168">
        <v>42930</v>
      </c>
      <c r="L761" s="169">
        <v>42976</v>
      </c>
      <c r="M761" s="170">
        <v>42989</v>
      </c>
      <c r="N761" s="170">
        <v>43027</v>
      </c>
      <c r="O761" s="170">
        <v>43042</v>
      </c>
      <c r="P761" s="170">
        <v>43341</v>
      </c>
      <c r="Q761" s="171" t="s">
        <v>54</v>
      </c>
      <c r="R761" s="171" t="s">
        <v>54</v>
      </c>
      <c r="S761" s="172" t="s">
        <v>56</v>
      </c>
      <c r="T761" s="171">
        <v>9</v>
      </c>
      <c r="U761" s="173" t="s">
        <v>66</v>
      </c>
      <c r="V761" s="174">
        <v>1</v>
      </c>
      <c r="W761" s="174">
        <v>1</v>
      </c>
      <c r="X761" s="173" t="s">
        <v>56</v>
      </c>
      <c r="Y761" s="160"/>
      <c r="Z761" s="179" t="s">
        <v>100</v>
      </c>
      <c r="AA761" s="179" t="s">
        <v>57</v>
      </c>
      <c r="AB761" s="173"/>
      <c r="AC761" s="173"/>
      <c r="AD761" s="177" t="s">
        <v>100</v>
      </c>
      <c r="AE761" s="177" t="s">
        <v>1865</v>
      </c>
      <c r="AF761" s="177"/>
      <c r="AG761" s="161" t="s">
        <v>54</v>
      </c>
      <c r="AH761" s="160"/>
      <c r="AI761" s="160"/>
      <c r="AJ761" s="178">
        <v>400</v>
      </c>
      <c r="AK761" s="178"/>
      <c r="AL761" s="178"/>
      <c r="AM761" s="179" t="s">
        <v>1246</v>
      </c>
      <c r="AN761" s="176"/>
      <c r="AO761" s="18">
        <f t="shared" si="92"/>
        <v>12</v>
      </c>
      <c r="AP761" s="251"/>
      <c r="AQ761" s="18" t="str">
        <f t="shared" si="87"/>
        <v>N</v>
      </c>
      <c r="AR761" s="256"/>
      <c r="AS761" s="256"/>
      <c r="AT761" s="256"/>
      <c r="AU761" s="18" t="s">
        <v>100</v>
      </c>
      <c r="AV761" s="252" t="s">
        <v>215</v>
      </c>
      <c r="AW761" s="18">
        <f t="shared" si="88"/>
        <v>0</v>
      </c>
      <c r="AX761" s="253">
        <v>400</v>
      </c>
      <c r="AY761" s="258">
        <v>0.222</v>
      </c>
      <c r="AZ761" s="257">
        <v>88.8</v>
      </c>
    </row>
    <row r="762" spans="1:52" x14ac:dyDescent="0.25">
      <c r="A762" s="160">
        <v>2018</v>
      </c>
      <c r="B762" s="160" t="s">
        <v>9305</v>
      </c>
      <c r="C762" s="160" t="s">
        <v>1611</v>
      </c>
      <c r="D762" s="162" t="s">
        <v>9322</v>
      </c>
      <c r="E762" s="163" t="s">
        <v>9323</v>
      </c>
      <c r="F762" s="164" t="s">
        <v>52</v>
      </c>
      <c r="G762" s="165" t="s">
        <v>147</v>
      </c>
      <c r="H762" s="166">
        <v>42576</v>
      </c>
      <c r="I762" s="167">
        <v>43047</v>
      </c>
      <c r="J762" s="168">
        <v>43056</v>
      </c>
      <c r="K762" s="168">
        <v>43059</v>
      </c>
      <c r="L762" s="169">
        <v>43089</v>
      </c>
      <c r="M762" s="170">
        <v>43090</v>
      </c>
      <c r="N762" s="170">
        <v>43090</v>
      </c>
      <c r="O762" s="170">
        <v>43091</v>
      </c>
      <c r="P762" s="170">
        <v>43281</v>
      </c>
      <c r="Q762" s="171" t="s">
        <v>54</v>
      </c>
      <c r="R762" s="171" t="s">
        <v>54</v>
      </c>
      <c r="S762" s="172" t="s">
        <v>56</v>
      </c>
      <c r="T762" s="171">
        <v>10</v>
      </c>
      <c r="U762" s="173" t="s">
        <v>55</v>
      </c>
      <c r="V762" s="174">
        <v>1</v>
      </c>
      <c r="W762" s="174">
        <v>1</v>
      </c>
      <c r="X762" s="173" t="s">
        <v>56</v>
      </c>
      <c r="Y762" s="160"/>
      <c r="Z762" s="179" t="s">
        <v>100</v>
      </c>
      <c r="AA762" s="179" t="s">
        <v>57</v>
      </c>
      <c r="AB762" s="173"/>
      <c r="AC762" s="173"/>
      <c r="AD762" s="177" t="s">
        <v>106</v>
      </c>
      <c r="AE762" s="177" t="s">
        <v>1865</v>
      </c>
      <c r="AF762" s="177"/>
      <c r="AG762" s="161" t="s">
        <v>54</v>
      </c>
      <c r="AH762" s="160"/>
      <c r="AI762" s="160"/>
      <c r="AJ762" s="178"/>
      <c r="AK762" s="178">
        <v>200</v>
      </c>
      <c r="AL762" s="178"/>
      <c r="AM762" s="179" t="s">
        <v>1276</v>
      </c>
      <c r="AN762" s="176"/>
      <c r="AO762" s="18">
        <f t="shared" si="92"/>
        <v>6</v>
      </c>
      <c r="AP762" s="251">
        <f ca="1">(YEAR(NOW())-YEAR(P762))*12+MONTH(NOW())-MONTH(P762)</f>
        <v>3</v>
      </c>
      <c r="AQ762" s="18" t="str">
        <f t="shared" ca="1" si="87"/>
        <v>N</v>
      </c>
      <c r="AR762" s="256"/>
      <c r="AS762" s="256"/>
      <c r="AT762" s="256"/>
      <c r="AU762" s="18" t="s">
        <v>100</v>
      </c>
      <c r="AV762" s="252" t="s">
        <v>215</v>
      </c>
      <c r="AW762" s="18">
        <f t="shared" si="88"/>
        <v>0</v>
      </c>
      <c r="AX762" s="253">
        <v>200</v>
      </c>
      <c r="AY762" s="258">
        <v>0</v>
      </c>
      <c r="AZ762" s="257">
        <v>0</v>
      </c>
    </row>
    <row r="763" spans="1:52" x14ac:dyDescent="0.25">
      <c r="A763" s="160">
        <v>2018</v>
      </c>
      <c r="B763" s="160" t="s">
        <v>9305</v>
      </c>
      <c r="C763" s="160" t="s">
        <v>1611</v>
      </c>
      <c r="D763" s="162" t="s">
        <v>9310</v>
      </c>
      <c r="E763" s="163" t="s">
        <v>9311</v>
      </c>
      <c r="F763" s="164" t="s">
        <v>52</v>
      </c>
      <c r="G763" s="165" t="s">
        <v>188</v>
      </c>
      <c r="H763" s="166">
        <v>42894</v>
      </c>
      <c r="I763" s="167">
        <v>42984</v>
      </c>
      <c r="J763" s="168">
        <v>42997</v>
      </c>
      <c r="K763" s="168">
        <v>42998</v>
      </c>
      <c r="L763" s="169">
        <v>43046</v>
      </c>
      <c r="M763" s="170">
        <v>43056</v>
      </c>
      <c r="N763" s="170">
        <v>43082</v>
      </c>
      <c r="O763" s="170">
        <v>43088</v>
      </c>
      <c r="P763" s="170">
        <v>43404</v>
      </c>
      <c r="Q763" s="171" t="s">
        <v>54</v>
      </c>
      <c r="R763" s="171" t="s">
        <v>54</v>
      </c>
      <c r="S763" s="172" t="s">
        <v>56</v>
      </c>
      <c r="T763" s="171">
        <v>9</v>
      </c>
      <c r="U763" s="173" t="s">
        <v>66</v>
      </c>
      <c r="V763" s="174">
        <v>1</v>
      </c>
      <c r="W763" s="174">
        <v>1</v>
      </c>
      <c r="X763" s="173" t="s">
        <v>56</v>
      </c>
      <c r="Y763" s="160"/>
      <c r="Z763" s="179" t="s">
        <v>100</v>
      </c>
      <c r="AA763" s="179" t="s">
        <v>54</v>
      </c>
      <c r="AB763" s="173"/>
      <c r="AC763" s="173"/>
      <c r="AD763" s="177" t="s">
        <v>72</v>
      </c>
      <c r="AE763" s="177" t="s">
        <v>1865</v>
      </c>
      <c r="AF763" s="177"/>
      <c r="AG763" s="161">
        <v>199.2</v>
      </c>
      <c r="AH763" s="160"/>
      <c r="AI763" s="160"/>
      <c r="AJ763" s="178">
        <v>200</v>
      </c>
      <c r="AK763" s="178"/>
      <c r="AL763" s="178"/>
      <c r="AM763" s="179" t="s">
        <v>1246</v>
      </c>
      <c r="AN763" s="176"/>
      <c r="AO763" s="18">
        <f t="shared" si="92"/>
        <v>11</v>
      </c>
      <c r="AP763" s="251"/>
      <c r="AQ763" s="18" t="str">
        <f t="shared" si="87"/>
        <v>N</v>
      </c>
      <c r="AR763" s="256"/>
      <c r="AS763" s="256"/>
      <c r="AT763" s="256"/>
      <c r="AU763" s="18" t="s">
        <v>100</v>
      </c>
      <c r="AV763" s="252" t="s">
        <v>215</v>
      </c>
      <c r="AW763" s="18">
        <f t="shared" si="88"/>
        <v>0</v>
      </c>
      <c r="AX763" s="253">
        <v>200</v>
      </c>
      <c r="AY763" s="258">
        <v>0</v>
      </c>
      <c r="AZ763" s="257">
        <v>0</v>
      </c>
    </row>
    <row r="764" spans="1:52" x14ac:dyDescent="0.25">
      <c r="A764" s="160">
        <v>2018</v>
      </c>
      <c r="B764" s="160" t="s">
        <v>9305</v>
      </c>
      <c r="C764" s="160" t="s">
        <v>1611</v>
      </c>
      <c r="D764" s="162" t="s">
        <v>9324</v>
      </c>
      <c r="E764" s="163" t="s">
        <v>9325</v>
      </c>
      <c r="F764" s="164" t="s">
        <v>52</v>
      </c>
      <c r="G764" s="165" t="s">
        <v>539</v>
      </c>
      <c r="H764" s="166">
        <v>42900</v>
      </c>
      <c r="I764" s="167">
        <v>43053</v>
      </c>
      <c r="J764" s="168">
        <v>43053</v>
      </c>
      <c r="K764" s="168">
        <v>43059</v>
      </c>
      <c r="L764" s="169">
        <v>43089</v>
      </c>
      <c r="M764" s="170">
        <v>43090</v>
      </c>
      <c r="N764" s="170">
        <v>43090</v>
      </c>
      <c r="O764" s="170">
        <v>43098</v>
      </c>
      <c r="P764" s="170">
        <v>43465</v>
      </c>
      <c r="Q764" s="171" t="s">
        <v>54</v>
      </c>
      <c r="R764" s="171" t="s">
        <v>54</v>
      </c>
      <c r="S764" s="172" t="s">
        <v>56</v>
      </c>
      <c r="T764" s="171">
        <v>8</v>
      </c>
      <c r="U764" s="173" t="s">
        <v>55</v>
      </c>
      <c r="V764" s="174">
        <v>1</v>
      </c>
      <c r="W764" s="174">
        <v>1</v>
      </c>
      <c r="X764" s="173" t="s">
        <v>56</v>
      </c>
      <c r="Y764" s="160"/>
      <c r="Z764" s="179" t="s">
        <v>54</v>
      </c>
      <c r="AA764" s="179" t="s">
        <v>57</v>
      </c>
      <c r="AB764" s="173"/>
      <c r="AC764" s="173"/>
      <c r="AD764" s="177" t="s">
        <v>72</v>
      </c>
      <c r="AE764" s="177" t="s">
        <v>1865</v>
      </c>
      <c r="AF764" s="177"/>
      <c r="AG764" s="161" t="s">
        <v>54</v>
      </c>
      <c r="AH764" s="160"/>
      <c r="AI764" s="160"/>
      <c r="AJ764" s="178"/>
      <c r="AK764" s="178">
        <v>51.9</v>
      </c>
      <c r="AL764" s="178"/>
      <c r="AM764" s="179" t="s">
        <v>1246</v>
      </c>
      <c r="AN764" s="176"/>
      <c r="AO764" s="18">
        <f t="shared" ref="AO764:AO782" si="94">(YEAR(P764)-YEAR(L764))*12+MONTH(P764)-MONTH(L764)</f>
        <v>12</v>
      </c>
      <c r="AP764" s="251"/>
      <c r="AQ764" s="18" t="str">
        <f t="shared" si="87"/>
        <v>N</v>
      </c>
      <c r="AR764" s="256"/>
      <c r="AS764" s="256"/>
      <c r="AT764" s="256"/>
      <c r="AU764" s="18" t="s">
        <v>100</v>
      </c>
      <c r="AV764" s="252" t="s">
        <v>215</v>
      </c>
      <c r="AW764" s="18">
        <f t="shared" si="88"/>
        <v>0</v>
      </c>
      <c r="AX764" s="253">
        <v>51.9</v>
      </c>
      <c r="AY764" s="258">
        <v>0</v>
      </c>
      <c r="AZ764" s="257">
        <v>0</v>
      </c>
    </row>
    <row r="765" spans="1:52" x14ac:dyDescent="0.25">
      <c r="A765" s="160">
        <v>2018</v>
      </c>
      <c r="B765" s="160" t="s">
        <v>9305</v>
      </c>
      <c r="C765" s="160" t="s">
        <v>1611</v>
      </c>
      <c r="D765" s="162" t="s">
        <v>9312</v>
      </c>
      <c r="E765" s="163" t="s">
        <v>9313</v>
      </c>
      <c r="F765" s="164" t="s">
        <v>52</v>
      </c>
      <c r="G765" s="165" t="s">
        <v>330</v>
      </c>
      <c r="H765" s="166">
        <v>42872</v>
      </c>
      <c r="I765" s="167">
        <v>43014</v>
      </c>
      <c r="J765" s="168">
        <v>43024</v>
      </c>
      <c r="K765" s="168">
        <v>43026</v>
      </c>
      <c r="L765" s="169">
        <v>43067</v>
      </c>
      <c r="M765" s="170">
        <v>43080</v>
      </c>
      <c r="N765" s="170">
        <v>43083</v>
      </c>
      <c r="O765" s="170">
        <v>43098</v>
      </c>
      <c r="P765" s="170">
        <v>43281</v>
      </c>
      <c r="Q765" s="171" t="s">
        <v>54</v>
      </c>
      <c r="R765" s="171" t="s">
        <v>54</v>
      </c>
      <c r="S765" s="172" t="s">
        <v>56</v>
      </c>
      <c r="T765" s="171">
        <v>10</v>
      </c>
      <c r="U765" s="173" t="s">
        <v>55</v>
      </c>
      <c r="V765" s="174">
        <v>1</v>
      </c>
      <c r="W765" s="174">
        <v>1</v>
      </c>
      <c r="X765" s="173" t="s">
        <v>56</v>
      </c>
      <c r="Y765" s="160"/>
      <c r="Z765" s="179" t="s">
        <v>100</v>
      </c>
      <c r="AA765" s="179" t="s">
        <v>57</v>
      </c>
      <c r="AB765" s="173"/>
      <c r="AC765" s="173"/>
      <c r="AD765" s="177" t="s">
        <v>72</v>
      </c>
      <c r="AE765" s="177" t="s">
        <v>1865</v>
      </c>
      <c r="AF765" s="177"/>
      <c r="AG765" s="161">
        <v>40.6</v>
      </c>
      <c r="AH765" s="160"/>
      <c r="AI765" s="160"/>
      <c r="AJ765" s="178"/>
      <c r="AK765" s="178">
        <v>40</v>
      </c>
      <c r="AL765" s="178"/>
      <c r="AM765" s="179" t="s">
        <v>1287</v>
      </c>
      <c r="AN765" s="176"/>
      <c r="AO765" s="18">
        <f t="shared" si="94"/>
        <v>7</v>
      </c>
      <c r="AP765" s="251">
        <f ca="1">(YEAR(NOW())-YEAR(P765))*12+MONTH(NOW())-MONTH(P765)</f>
        <v>3</v>
      </c>
      <c r="AQ765" s="18" t="str">
        <f t="shared" ca="1" si="87"/>
        <v>N</v>
      </c>
      <c r="AR765" s="256"/>
      <c r="AS765" s="256"/>
      <c r="AT765" s="256"/>
      <c r="AU765" s="18" t="s">
        <v>100</v>
      </c>
      <c r="AV765" s="252" t="s">
        <v>215</v>
      </c>
      <c r="AW765" s="18">
        <f t="shared" si="88"/>
        <v>0</v>
      </c>
      <c r="AX765" s="253">
        <v>40</v>
      </c>
      <c r="AY765" s="258">
        <v>0</v>
      </c>
      <c r="AZ765" s="257">
        <v>0</v>
      </c>
    </row>
    <row r="766" spans="1:52" x14ac:dyDescent="0.25">
      <c r="A766" s="160">
        <v>2018</v>
      </c>
      <c r="B766" s="160" t="s">
        <v>9305</v>
      </c>
      <c r="C766" s="160" t="s">
        <v>1611</v>
      </c>
      <c r="D766" s="162" t="s">
        <v>9306</v>
      </c>
      <c r="E766" s="163" t="s">
        <v>9307</v>
      </c>
      <c r="F766" s="164" t="s">
        <v>69</v>
      </c>
      <c r="G766" s="165" t="s">
        <v>70</v>
      </c>
      <c r="H766" s="166">
        <v>42906</v>
      </c>
      <c r="I766" s="167">
        <v>42983</v>
      </c>
      <c r="J766" s="168">
        <v>42989</v>
      </c>
      <c r="K766" s="168">
        <v>42997</v>
      </c>
      <c r="L766" s="169">
        <v>43039</v>
      </c>
      <c r="M766" s="170">
        <v>43066</v>
      </c>
      <c r="N766" s="170">
        <v>43122</v>
      </c>
      <c r="O766" s="170">
        <v>43143</v>
      </c>
      <c r="P766" s="170">
        <v>43281</v>
      </c>
      <c r="Q766" s="171" t="s">
        <v>54</v>
      </c>
      <c r="R766" s="171" t="s">
        <v>54</v>
      </c>
      <c r="S766" s="172" t="s">
        <v>56</v>
      </c>
      <c r="T766" s="171">
        <v>11</v>
      </c>
      <c r="U766" s="173" t="s">
        <v>66</v>
      </c>
      <c r="V766" s="174">
        <v>1</v>
      </c>
      <c r="W766" s="174">
        <v>1</v>
      </c>
      <c r="X766" s="173" t="s">
        <v>56</v>
      </c>
      <c r="Y766" s="160"/>
      <c r="Z766" s="179" t="s">
        <v>100</v>
      </c>
      <c r="AA766" s="179" t="s">
        <v>57</v>
      </c>
      <c r="AB766" s="173"/>
      <c r="AC766" s="173"/>
      <c r="AD766" s="177" t="s">
        <v>106</v>
      </c>
      <c r="AE766" s="177" t="s">
        <v>1865</v>
      </c>
      <c r="AF766" s="177"/>
      <c r="AG766" s="161" t="s">
        <v>54</v>
      </c>
      <c r="AH766" s="160"/>
      <c r="AI766" s="160"/>
      <c r="AJ766" s="178">
        <v>300</v>
      </c>
      <c r="AK766" s="178"/>
      <c r="AL766" s="178"/>
      <c r="AM766" s="179" t="s">
        <v>1287</v>
      </c>
      <c r="AN766" s="176"/>
      <c r="AO766" s="18">
        <f t="shared" si="94"/>
        <v>8</v>
      </c>
      <c r="AP766" s="251">
        <f ca="1">(YEAR(NOW())-YEAR(P766))*12+MONTH(NOW())-MONTH(P766)</f>
        <v>3</v>
      </c>
      <c r="AQ766" s="18" t="str">
        <f t="shared" ca="1" si="87"/>
        <v>N</v>
      </c>
      <c r="AR766" s="256"/>
      <c r="AS766" s="256"/>
      <c r="AT766" s="256"/>
      <c r="AU766" s="18" t="s">
        <v>100</v>
      </c>
      <c r="AV766" s="252" t="s">
        <v>215</v>
      </c>
      <c r="AW766" s="18">
        <f t="shared" si="88"/>
        <v>0</v>
      </c>
      <c r="AX766" s="253">
        <v>300</v>
      </c>
      <c r="AY766" s="258">
        <v>0</v>
      </c>
      <c r="AZ766" s="257">
        <v>0</v>
      </c>
    </row>
    <row r="767" spans="1:52" x14ac:dyDescent="0.25">
      <c r="A767" s="160">
        <v>2018</v>
      </c>
      <c r="B767" s="160" t="s">
        <v>9305</v>
      </c>
      <c r="C767" s="160" t="s">
        <v>1611</v>
      </c>
      <c r="D767" s="162" t="s">
        <v>9326</v>
      </c>
      <c r="E767" s="163" t="s">
        <v>9327</v>
      </c>
      <c r="F767" s="164" t="s">
        <v>64</v>
      </c>
      <c r="G767" s="165" t="s">
        <v>91</v>
      </c>
      <c r="H767" s="166">
        <v>42766</v>
      </c>
      <c r="I767" s="167">
        <v>43007</v>
      </c>
      <c r="J767" s="168">
        <v>43007</v>
      </c>
      <c r="K767" s="168">
        <v>43046</v>
      </c>
      <c r="L767" s="169">
        <v>43083</v>
      </c>
      <c r="M767" s="169">
        <v>43112</v>
      </c>
      <c r="N767" s="169">
        <v>43116</v>
      </c>
      <c r="O767" s="170">
        <v>43124</v>
      </c>
      <c r="P767" s="170">
        <v>43465</v>
      </c>
      <c r="Q767" s="171" t="s">
        <v>54</v>
      </c>
      <c r="R767" s="171" t="s">
        <v>54</v>
      </c>
      <c r="S767" s="172" t="s">
        <v>56</v>
      </c>
      <c r="T767" s="171">
        <v>9</v>
      </c>
      <c r="U767" s="173" t="s">
        <v>66</v>
      </c>
      <c r="V767" s="174">
        <v>1</v>
      </c>
      <c r="W767" s="174">
        <v>1</v>
      </c>
      <c r="X767" s="173" t="s">
        <v>56</v>
      </c>
      <c r="Y767" s="161"/>
      <c r="Z767" s="176" t="s">
        <v>100</v>
      </c>
      <c r="AA767" s="179" t="s">
        <v>57</v>
      </c>
      <c r="AB767" s="173"/>
      <c r="AC767" s="173"/>
      <c r="AD767" s="177" t="s">
        <v>106</v>
      </c>
      <c r="AE767" s="177" t="s">
        <v>1865</v>
      </c>
      <c r="AF767" s="177"/>
      <c r="AG767" s="161">
        <v>400</v>
      </c>
      <c r="AH767" s="160"/>
      <c r="AI767" s="160"/>
      <c r="AJ767" s="178">
        <v>500</v>
      </c>
      <c r="AK767" s="178"/>
      <c r="AL767" s="178"/>
      <c r="AM767" s="176" t="s">
        <v>1287</v>
      </c>
      <c r="AN767" s="176"/>
      <c r="AO767" s="18">
        <f t="shared" si="94"/>
        <v>12</v>
      </c>
      <c r="AP767" s="251"/>
      <c r="AQ767" s="18" t="str">
        <f t="shared" si="87"/>
        <v>N</v>
      </c>
      <c r="AR767" s="256"/>
      <c r="AS767" s="256"/>
      <c r="AT767" s="256"/>
      <c r="AU767" s="18" t="s">
        <v>100</v>
      </c>
      <c r="AV767" s="252" t="s">
        <v>215</v>
      </c>
      <c r="AW767" s="18">
        <f t="shared" si="88"/>
        <v>0</v>
      </c>
      <c r="AX767" s="253">
        <v>500</v>
      </c>
      <c r="AY767" s="258">
        <v>0.88895999999999997</v>
      </c>
      <c r="AZ767" s="257">
        <v>444.48</v>
      </c>
    </row>
    <row r="768" spans="1:52" x14ac:dyDescent="0.25">
      <c r="A768" s="160">
        <v>2018</v>
      </c>
      <c r="B768" s="160" t="s">
        <v>9305</v>
      </c>
      <c r="C768" s="160" t="s">
        <v>1611</v>
      </c>
      <c r="D768" s="162" t="s">
        <v>9314</v>
      </c>
      <c r="E768" s="163" t="s">
        <v>9315</v>
      </c>
      <c r="F768" s="164" t="s">
        <v>69</v>
      </c>
      <c r="G768" s="165" t="s">
        <v>1470</v>
      </c>
      <c r="H768" s="166">
        <v>42948</v>
      </c>
      <c r="I768" s="167">
        <v>42997</v>
      </c>
      <c r="J768" s="168">
        <v>43004</v>
      </c>
      <c r="K768" s="168">
        <v>43013</v>
      </c>
      <c r="L768" s="169">
        <v>43061</v>
      </c>
      <c r="M768" s="170">
        <v>43082</v>
      </c>
      <c r="N768" s="170">
        <v>43084</v>
      </c>
      <c r="O768" s="170">
        <v>43091</v>
      </c>
      <c r="P768" s="170">
        <v>43465</v>
      </c>
      <c r="Q768" s="171" t="s">
        <v>54</v>
      </c>
      <c r="R768" s="171" t="s">
        <v>54</v>
      </c>
      <c r="S768" s="172" t="s">
        <v>56</v>
      </c>
      <c r="T768" s="171">
        <v>6</v>
      </c>
      <c r="U768" s="173" t="s">
        <v>55</v>
      </c>
      <c r="V768" s="174">
        <v>1</v>
      </c>
      <c r="W768" s="174">
        <v>3</v>
      </c>
      <c r="X768" s="173" t="s">
        <v>56</v>
      </c>
      <c r="Y768" s="161"/>
      <c r="Z768" s="176" t="s">
        <v>54</v>
      </c>
      <c r="AA768" s="179" t="s">
        <v>54</v>
      </c>
      <c r="AB768" s="173"/>
      <c r="AC768" s="173"/>
      <c r="AD768" s="177" t="s">
        <v>149</v>
      </c>
      <c r="AE768" s="177" t="s">
        <v>1865</v>
      </c>
      <c r="AF768" s="177"/>
      <c r="AG768" s="161" t="s">
        <v>54</v>
      </c>
      <c r="AH768" s="160"/>
      <c r="AI768" s="160"/>
      <c r="AJ768" s="178"/>
      <c r="AK768" s="178">
        <v>5</v>
      </c>
      <c r="AL768" s="178"/>
      <c r="AM768" s="176" t="s">
        <v>1246</v>
      </c>
      <c r="AN768" s="176"/>
      <c r="AO768" s="18">
        <f t="shared" si="94"/>
        <v>13</v>
      </c>
      <c r="AP768" s="251"/>
      <c r="AQ768" s="18" t="str">
        <f t="shared" si="87"/>
        <v>N</v>
      </c>
      <c r="AR768" s="256"/>
      <c r="AS768" s="256"/>
      <c r="AT768" s="256"/>
      <c r="AU768" s="18" t="s">
        <v>100</v>
      </c>
      <c r="AV768" s="252" t="s">
        <v>215</v>
      </c>
      <c r="AW768" s="18">
        <f t="shared" si="88"/>
        <v>0</v>
      </c>
      <c r="AX768" s="253">
        <v>5</v>
      </c>
      <c r="AY768" s="258">
        <v>8.4000000000000005E-2</v>
      </c>
      <c r="AZ768" s="257">
        <v>0.42</v>
      </c>
    </row>
    <row r="769" spans="1:52" x14ac:dyDescent="0.25">
      <c r="A769" s="160">
        <v>2018</v>
      </c>
      <c r="B769" s="160" t="s">
        <v>9305</v>
      </c>
      <c r="C769" s="160" t="s">
        <v>1611</v>
      </c>
      <c r="D769" s="162" t="s">
        <v>9308</v>
      </c>
      <c r="E769" s="163" t="s">
        <v>9309</v>
      </c>
      <c r="F769" s="164" t="s">
        <v>69</v>
      </c>
      <c r="G769" s="165" t="s">
        <v>916</v>
      </c>
      <c r="H769" s="166">
        <v>42900</v>
      </c>
      <c r="I769" s="167">
        <v>42976</v>
      </c>
      <c r="J769" s="168">
        <v>42986</v>
      </c>
      <c r="K769" s="168">
        <v>42996</v>
      </c>
      <c r="L769" s="169">
        <v>43039</v>
      </c>
      <c r="M769" s="170">
        <v>43069</v>
      </c>
      <c r="N769" s="170">
        <v>43088</v>
      </c>
      <c r="O769" s="170">
        <v>43090</v>
      </c>
      <c r="P769" s="168">
        <v>43465</v>
      </c>
      <c r="Q769" s="171" t="s">
        <v>54</v>
      </c>
      <c r="R769" s="171" t="s">
        <v>54</v>
      </c>
      <c r="S769" s="172" t="s">
        <v>56</v>
      </c>
      <c r="T769" s="171">
        <v>7</v>
      </c>
      <c r="U769" s="173" t="s">
        <v>55</v>
      </c>
      <c r="V769" s="174">
        <v>1</v>
      </c>
      <c r="W769" s="174">
        <v>1</v>
      </c>
      <c r="X769" s="173" t="s">
        <v>56</v>
      </c>
      <c r="Y769" s="160"/>
      <c r="Z769" s="179" t="s">
        <v>100</v>
      </c>
      <c r="AA769" s="179" t="s">
        <v>54</v>
      </c>
      <c r="AB769" s="173"/>
      <c r="AC769" s="173"/>
      <c r="AD769" s="177" t="s">
        <v>72</v>
      </c>
      <c r="AE769" s="177" t="s">
        <v>1865</v>
      </c>
      <c r="AF769" s="177"/>
      <c r="AG769" s="161" t="s">
        <v>54</v>
      </c>
      <c r="AH769" s="160"/>
      <c r="AI769" s="160"/>
      <c r="AJ769" s="178"/>
      <c r="AK769" s="178">
        <v>5</v>
      </c>
      <c r="AL769" s="178"/>
      <c r="AM769" s="179" t="s">
        <v>1287</v>
      </c>
      <c r="AN769" s="176"/>
      <c r="AO769" s="18">
        <f t="shared" si="94"/>
        <v>14</v>
      </c>
      <c r="AP769" s="251"/>
      <c r="AQ769" s="18" t="str">
        <f t="shared" si="87"/>
        <v>N</v>
      </c>
      <c r="AR769" s="256"/>
      <c r="AS769" s="256"/>
      <c r="AT769" s="256"/>
      <c r="AU769" s="18" t="s">
        <v>100</v>
      </c>
      <c r="AV769" s="252" t="s">
        <v>215</v>
      </c>
      <c r="AW769" s="18">
        <f t="shared" si="88"/>
        <v>0</v>
      </c>
      <c r="AX769" s="253">
        <v>5</v>
      </c>
      <c r="AY769" s="258">
        <v>0.28399999999999997</v>
      </c>
      <c r="AZ769" s="257">
        <v>1.42</v>
      </c>
    </row>
    <row r="770" spans="1:52" x14ac:dyDescent="0.25">
      <c r="A770" s="160">
        <v>2018</v>
      </c>
      <c r="B770" s="160" t="s">
        <v>9305</v>
      </c>
      <c r="C770" s="160" t="s">
        <v>1611</v>
      </c>
      <c r="D770" s="162" t="s">
        <v>9328</v>
      </c>
      <c r="E770" s="163" t="s">
        <v>9329</v>
      </c>
      <c r="F770" s="164" t="s">
        <v>52</v>
      </c>
      <c r="G770" s="165" t="s">
        <v>143</v>
      </c>
      <c r="H770" s="166">
        <v>42926</v>
      </c>
      <c r="I770" s="167">
        <v>43014</v>
      </c>
      <c r="J770" s="168">
        <v>43014</v>
      </c>
      <c r="K770" s="168">
        <v>43024</v>
      </c>
      <c r="L770" s="169">
        <v>43076</v>
      </c>
      <c r="M770" s="170">
        <v>43083</v>
      </c>
      <c r="N770" s="170">
        <v>43090</v>
      </c>
      <c r="O770" s="170">
        <v>43097</v>
      </c>
      <c r="P770" s="170">
        <v>43465</v>
      </c>
      <c r="Q770" s="171" t="s">
        <v>54</v>
      </c>
      <c r="R770" s="171" t="s">
        <v>54</v>
      </c>
      <c r="S770" s="172" t="s">
        <v>56</v>
      </c>
      <c r="T770" s="171">
        <v>8</v>
      </c>
      <c r="U770" s="173" t="s">
        <v>55</v>
      </c>
      <c r="V770" s="174">
        <v>1</v>
      </c>
      <c r="W770" s="174">
        <v>1</v>
      </c>
      <c r="X770" s="173" t="s">
        <v>56</v>
      </c>
      <c r="Y770" s="160"/>
      <c r="Z770" s="179" t="s">
        <v>100</v>
      </c>
      <c r="AA770" s="179" t="s">
        <v>57</v>
      </c>
      <c r="AB770" s="173"/>
      <c r="AC770" s="173"/>
      <c r="AD770" s="177" t="s">
        <v>72</v>
      </c>
      <c r="AE770" s="177" t="s">
        <v>1865</v>
      </c>
      <c r="AF770" s="177"/>
      <c r="AG770" s="161" t="s">
        <v>54</v>
      </c>
      <c r="AH770" s="160"/>
      <c r="AI770" s="160"/>
      <c r="AJ770" s="178"/>
      <c r="AK770" s="178">
        <v>45</v>
      </c>
      <c r="AL770" s="178"/>
      <c r="AM770" s="179" t="s">
        <v>1246</v>
      </c>
      <c r="AN770" s="176"/>
      <c r="AO770" s="18">
        <f t="shared" si="94"/>
        <v>12</v>
      </c>
      <c r="AP770" s="251"/>
      <c r="AQ770" s="18" t="str">
        <f t="shared" ref="AQ770:AQ799" si="95">IF(AP770&gt;12,"Y","N")</f>
        <v>N</v>
      </c>
      <c r="AR770" s="256"/>
      <c r="AS770" s="256"/>
      <c r="AT770" s="256"/>
      <c r="AU770" s="18" t="s">
        <v>100</v>
      </c>
      <c r="AV770" s="252" t="s">
        <v>215</v>
      </c>
      <c r="AW770" s="18">
        <f t="shared" ref="AW770:AW799" si="96">+IF(OR(AI770="S",AI770="MS",AI770="HS"),"MS+",0)</f>
        <v>0</v>
      </c>
      <c r="AX770" s="253">
        <v>45</v>
      </c>
      <c r="AY770" s="258">
        <v>0</v>
      </c>
      <c r="AZ770" s="257">
        <v>0</v>
      </c>
    </row>
    <row r="771" spans="1:52" x14ac:dyDescent="0.25">
      <c r="A771" s="160">
        <v>2018</v>
      </c>
      <c r="B771" s="160" t="s">
        <v>9305</v>
      </c>
      <c r="C771" s="160" t="s">
        <v>1611</v>
      </c>
      <c r="D771" s="162" t="s">
        <v>9316</v>
      </c>
      <c r="E771" s="163" t="s">
        <v>9317</v>
      </c>
      <c r="F771" s="164" t="s">
        <v>69</v>
      </c>
      <c r="G771" s="165" t="s">
        <v>749</v>
      </c>
      <c r="H771" s="166">
        <v>42878</v>
      </c>
      <c r="I771" s="167">
        <v>42878</v>
      </c>
      <c r="J771" s="168">
        <v>42892</v>
      </c>
      <c r="K771" s="168">
        <v>42894</v>
      </c>
      <c r="L771" s="169">
        <v>43069</v>
      </c>
      <c r="M771" s="170">
        <v>43070</v>
      </c>
      <c r="N771" s="170">
        <v>43083</v>
      </c>
      <c r="O771" s="170">
        <v>43091</v>
      </c>
      <c r="P771" s="170">
        <v>43312</v>
      </c>
      <c r="Q771" s="171" t="s">
        <v>54</v>
      </c>
      <c r="R771" s="171" t="s">
        <v>54</v>
      </c>
      <c r="S771" s="172" t="s">
        <v>56</v>
      </c>
      <c r="T771" s="171">
        <v>9</v>
      </c>
      <c r="U771" s="173" t="s">
        <v>55</v>
      </c>
      <c r="V771" s="174">
        <v>1</v>
      </c>
      <c r="W771" s="174">
        <v>1</v>
      </c>
      <c r="X771" s="173" t="s">
        <v>56</v>
      </c>
      <c r="Y771" s="160"/>
      <c r="Z771" s="179" t="s">
        <v>100</v>
      </c>
      <c r="AA771" s="179" t="s">
        <v>57</v>
      </c>
      <c r="AB771" s="173"/>
      <c r="AC771" s="173"/>
      <c r="AD771" s="177" t="s">
        <v>72</v>
      </c>
      <c r="AE771" s="177" t="s">
        <v>1865</v>
      </c>
      <c r="AF771" s="177"/>
      <c r="AG771" s="161" t="s">
        <v>54</v>
      </c>
      <c r="AH771" s="160"/>
      <c r="AI771" s="160"/>
      <c r="AJ771" s="178"/>
      <c r="AK771" s="178">
        <v>120</v>
      </c>
      <c r="AL771" s="178"/>
      <c r="AM771" s="179" t="s">
        <v>1276</v>
      </c>
      <c r="AN771" s="176"/>
      <c r="AO771" s="18">
        <f t="shared" si="94"/>
        <v>8</v>
      </c>
      <c r="AP771" s="251"/>
      <c r="AQ771" s="18" t="str">
        <f t="shared" si="95"/>
        <v>N</v>
      </c>
      <c r="AR771" s="256"/>
      <c r="AS771" s="256"/>
      <c r="AT771" s="256"/>
      <c r="AU771" s="18" t="s">
        <v>100</v>
      </c>
      <c r="AV771" s="252" t="s">
        <v>215</v>
      </c>
      <c r="AW771" s="18">
        <f t="shared" si="96"/>
        <v>0</v>
      </c>
      <c r="AX771" s="253">
        <v>120</v>
      </c>
      <c r="AY771" s="258">
        <v>0</v>
      </c>
      <c r="AZ771" s="257">
        <v>0</v>
      </c>
    </row>
    <row r="772" spans="1:52" x14ac:dyDescent="0.25">
      <c r="A772" s="160">
        <v>2018</v>
      </c>
      <c r="B772" s="160" t="s">
        <v>9305</v>
      </c>
      <c r="C772" s="160" t="s">
        <v>1611</v>
      </c>
      <c r="D772" s="162" t="s">
        <v>9330</v>
      </c>
      <c r="E772" s="163" t="s">
        <v>9331</v>
      </c>
      <c r="F772" s="164" t="s">
        <v>52</v>
      </c>
      <c r="G772" s="165" t="s">
        <v>184</v>
      </c>
      <c r="H772" s="166">
        <v>42823</v>
      </c>
      <c r="I772" s="167">
        <v>43007</v>
      </c>
      <c r="J772" s="168">
        <v>43007</v>
      </c>
      <c r="K772" s="168">
        <v>43031</v>
      </c>
      <c r="L772" s="169">
        <v>43070</v>
      </c>
      <c r="M772" s="170">
        <v>43073</v>
      </c>
      <c r="N772" s="170">
        <v>43089</v>
      </c>
      <c r="O772" s="170">
        <v>43090</v>
      </c>
      <c r="P772" s="170">
        <v>43646</v>
      </c>
      <c r="Q772" s="171" t="s">
        <v>54</v>
      </c>
      <c r="R772" s="171" t="s">
        <v>54</v>
      </c>
      <c r="S772" s="172" t="s">
        <v>56</v>
      </c>
      <c r="T772" s="171">
        <v>11</v>
      </c>
      <c r="U772" s="173" t="s">
        <v>55</v>
      </c>
      <c r="V772" s="174">
        <v>1</v>
      </c>
      <c r="W772" s="174">
        <v>1</v>
      </c>
      <c r="X772" s="173" t="s">
        <v>56</v>
      </c>
      <c r="Y772" s="160"/>
      <c r="Z772" s="179" t="s">
        <v>100</v>
      </c>
      <c r="AA772" s="179" t="s">
        <v>57</v>
      </c>
      <c r="AB772" s="173"/>
      <c r="AC772" s="173"/>
      <c r="AD772" s="177" t="s">
        <v>72</v>
      </c>
      <c r="AE772" s="177" t="s">
        <v>1865</v>
      </c>
      <c r="AF772" s="177"/>
      <c r="AG772" s="161" t="s">
        <v>54</v>
      </c>
      <c r="AH772" s="160"/>
      <c r="AI772" s="160"/>
      <c r="AJ772" s="178"/>
      <c r="AK772" s="178">
        <v>125</v>
      </c>
      <c r="AL772" s="178"/>
      <c r="AM772" s="179" t="s">
        <v>1246</v>
      </c>
      <c r="AN772" s="176"/>
      <c r="AO772" s="18">
        <f t="shared" si="94"/>
        <v>18</v>
      </c>
      <c r="AP772" s="251"/>
      <c r="AQ772" s="18" t="str">
        <f t="shared" si="95"/>
        <v>N</v>
      </c>
      <c r="AR772" s="256"/>
      <c r="AS772" s="256"/>
      <c r="AT772" s="256"/>
      <c r="AU772" s="18" t="s">
        <v>100</v>
      </c>
      <c r="AV772" s="252" t="s">
        <v>215</v>
      </c>
      <c r="AW772" s="18">
        <f t="shared" si="96"/>
        <v>0</v>
      </c>
      <c r="AX772" s="260">
        <v>125</v>
      </c>
      <c r="AY772" s="258">
        <v>0.59072000000000002</v>
      </c>
      <c r="AZ772" s="257">
        <v>73.84</v>
      </c>
    </row>
    <row r="773" spans="1:52" x14ac:dyDescent="0.25">
      <c r="A773" s="160">
        <v>2018</v>
      </c>
      <c r="B773" s="160" t="s">
        <v>9305</v>
      </c>
      <c r="C773" s="160" t="s">
        <v>1611</v>
      </c>
      <c r="D773" s="162" t="s">
        <v>9332</v>
      </c>
      <c r="E773" s="163" t="s">
        <v>9333</v>
      </c>
      <c r="F773" s="164" t="s">
        <v>52</v>
      </c>
      <c r="G773" s="165" t="s">
        <v>1813</v>
      </c>
      <c r="H773" s="166">
        <v>42837</v>
      </c>
      <c r="I773" s="167">
        <v>43045</v>
      </c>
      <c r="J773" s="168">
        <v>43045</v>
      </c>
      <c r="K773" s="168">
        <v>43049</v>
      </c>
      <c r="L773" s="169">
        <v>43089</v>
      </c>
      <c r="M773" s="170">
        <v>43090</v>
      </c>
      <c r="N773" s="170">
        <v>43090</v>
      </c>
      <c r="O773" s="170">
        <v>43091</v>
      </c>
      <c r="P773" s="170">
        <v>43465</v>
      </c>
      <c r="Q773" s="171" t="s">
        <v>54</v>
      </c>
      <c r="R773" s="171" t="s">
        <v>54</v>
      </c>
      <c r="S773" s="172" t="s">
        <v>56</v>
      </c>
      <c r="T773" s="171">
        <v>10</v>
      </c>
      <c r="U773" s="173" t="s">
        <v>55</v>
      </c>
      <c r="V773" s="174">
        <v>1</v>
      </c>
      <c r="W773" s="174">
        <v>1</v>
      </c>
      <c r="X773" s="173" t="s">
        <v>56</v>
      </c>
      <c r="Y773" s="160"/>
      <c r="Z773" s="179" t="s">
        <v>100</v>
      </c>
      <c r="AA773" s="179" t="s">
        <v>57</v>
      </c>
      <c r="AB773" s="173"/>
      <c r="AC773" s="173"/>
      <c r="AD773" s="177" t="s">
        <v>149</v>
      </c>
      <c r="AE773" s="177" t="s">
        <v>1865</v>
      </c>
      <c r="AF773" s="177"/>
      <c r="AG773" s="161" t="s">
        <v>54</v>
      </c>
      <c r="AH773" s="160"/>
      <c r="AI773" s="160"/>
      <c r="AJ773" s="178"/>
      <c r="AK773" s="178">
        <v>26</v>
      </c>
      <c r="AL773" s="178"/>
      <c r="AM773" s="179" t="s">
        <v>1276</v>
      </c>
      <c r="AN773" s="176"/>
      <c r="AO773" s="18">
        <f t="shared" si="94"/>
        <v>12</v>
      </c>
      <c r="AP773" s="251"/>
      <c r="AQ773" s="18" t="str">
        <f t="shared" si="95"/>
        <v>N</v>
      </c>
      <c r="AR773" s="256"/>
      <c r="AS773" s="256"/>
      <c r="AT773" s="256"/>
      <c r="AU773" s="18" t="s">
        <v>100</v>
      </c>
      <c r="AV773" s="252" t="s">
        <v>215</v>
      </c>
      <c r="AW773" s="18">
        <f t="shared" si="96"/>
        <v>0</v>
      </c>
      <c r="AX773" s="253">
        <v>26</v>
      </c>
      <c r="AY773" s="258">
        <v>0</v>
      </c>
      <c r="AZ773" s="257">
        <v>0</v>
      </c>
    </row>
    <row r="774" spans="1:52" x14ac:dyDescent="0.25">
      <c r="A774" s="160">
        <v>2018</v>
      </c>
      <c r="B774" s="160" t="s">
        <v>9305</v>
      </c>
      <c r="C774" s="160" t="s">
        <v>1611</v>
      </c>
      <c r="D774" s="162" t="s">
        <v>9334</v>
      </c>
      <c r="E774" s="163" t="s">
        <v>9335</v>
      </c>
      <c r="F774" s="164" t="s">
        <v>52</v>
      </c>
      <c r="G774" s="165" t="s">
        <v>104</v>
      </c>
      <c r="H774" s="166">
        <v>42864</v>
      </c>
      <c r="I774" s="167">
        <v>43034</v>
      </c>
      <c r="J774" s="168">
        <v>43034</v>
      </c>
      <c r="K774" s="168">
        <v>43041</v>
      </c>
      <c r="L774" s="169">
        <v>43083</v>
      </c>
      <c r="M774" s="170">
        <v>43087</v>
      </c>
      <c r="N774" s="170">
        <v>43161</v>
      </c>
      <c r="O774" s="170">
        <v>43179</v>
      </c>
      <c r="P774" s="170">
        <v>43646</v>
      </c>
      <c r="Q774" s="171" t="s">
        <v>54</v>
      </c>
      <c r="R774" s="171" t="s">
        <v>54</v>
      </c>
      <c r="S774" s="172" t="s">
        <v>56</v>
      </c>
      <c r="T774" s="171">
        <v>9</v>
      </c>
      <c r="U774" s="173" t="s">
        <v>55</v>
      </c>
      <c r="V774" s="174">
        <v>1</v>
      </c>
      <c r="W774" s="174">
        <v>2</v>
      </c>
      <c r="X774" s="173" t="s">
        <v>56</v>
      </c>
      <c r="Y774" s="160"/>
      <c r="Z774" s="179" t="s">
        <v>100</v>
      </c>
      <c r="AA774" s="179" t="s">
        <v>57</v>
      </c>
      <c r="AB774" s="173"/>
      <c r="AC774" s="173"/>
      <c r="AD774" s="177" t="s">
        <v>149</v>
      </c>
      <c r="AE774" s="177" t="s">
        <v>1865</v>
      </c>
      <c r="AF774" s="177"/>
      <c r="AG774" s="161" t="s">
        <v>54</v>
      </c>
      <c r="AH774" s="160"/>
      <c r="AI774" s="160"/>
      <c r="AJ774" s="178"/>
      <c r="AK774" s="178">
        <v>75</v>
      </c>
      <c r="AL774" s="178"/>
      <c r="AM774" s="179" t="s">
        <v>1246</v>
      </c>
      <c r="AN774" s="176"/>
      <c r="AO774" s="18">
        <f t="shared" si="94"/>
        <v>18</v>
      </c>
      <c r="AP774" s="251"/>
      <c r="AQ774" s="18" t="str">
        <f t="shared" si="95"/>
        <v>N</v>
      </c>
      <c r="AR774" s="256"/>
      <c r="AS774" s="256"/>
      <c r="AT774" s="256"/>
      <c r="AU774" s="18" t="s">
        <v>100</v>
      </c>
      <c r="AV774" s="252" t="s">
        <v>215</v>
      </c>
      <c r="AW774" s="18">
        <f t="shared" si="96"/>
        <v>0</v>
      </c>
      <c r="AX774" s="253">
        <v>75</v>
      </c>
      <c r="AY774" s="258">
        <v>5.5599999999999997E-2</v>
      </c>
      <c r="AZ774" s="257">
        <v>4.17</v>
      </c>
    </row>
    <row r="775" spans="1:52" x14ac:dyDescent="0.25">
      <c r="A775" s="160">
        <v>2018</v>
      </c>
      <c r="B775" s="160" t="s">
        <v>9305</v>
      </c>
      <c r="C775" s="160" t="s">
        <v>1611</v>
      </c>
      <c r="D775" s="162" t="s">
        <v>9336</v>
      </c>
      <c r="E775" s="163" t="s">
        <v>9337</v>
      </c>
      <c r="F775" s="164" t="s">
        <v>52</v>
      </c>
      <c r="G775" s="165" t="s">
        <v>1596</v>
      </c>
      <c r="H775" s="166">
        <v>42881</v>
      </c>
      <c r="I775" s="167">
        <v>43027</v>
      </c>
      <c r="J775" s="168">
        <v>43027</v>
      </c>
      <c r="K775" s="168">
        <v>43033</v>
      </c>
      <c r="L775" s="169">
        <v>43074</v>
      </c>
      <c r="M775" s="170">
        <v>43076</v>
      </c>
      <c r="N775" s="170">
        <v>43088</v>
      </c>
      <c r="O775" s="170">
        <v>43098</v>
      </c>
      <c r="P775" s="170">
        <v>44012</v>
      </c>
      <c r="Q775" s="171" t="s">
        <v>54</v>
      </c>
      <c r="R775" s="171" t="s">
        <v>54</v>
      </c>
      <c r="S775" s="172" t="s">
        <v>56</v>
      </c>
      <c r="T775" s="171">
        <v>10</v>
      </c>
      <c r="U775" s="173" t="s">
        <v>55</v>
      </c>
      <c r="V775" s="174">
        <v>1</v>
      </c>
      <c r="W775" s="174">
        <v>1</v>
      </c>
      <c r="X775" s="173" t="s">
        <v>56</v>
      </c>
      <c r="Y775" s="160"/>
      <c r="Z775" s="179" t="s">
        <v>54</v>
      </c>
      <c r="AA775" s="179" t="s">
        <v>57</v>
      </c>
      <c r="AB775" s="173"/>
      <c r="AC775" s="173"/>
      <c r="AD775" s="177" t="s">
        <v>149</v>
      </c>
      <c r="AE775" s="177" t="s">
        <v>1865</v>
      </c>
      <c r="AF775" s="177"/>
      <c r="AG775" s="161">
        <v>126.9</v>
      </c>
      <c r="AH775" s="160"/>
      <c r="AI775" s="160"/>
      <c r="AJ775" s="178"/>
      <c r="AK775" s="178">
        <v>125</v>
      </c>
      <c r="AL775" s="178"/>
      <c r="AM775" s="179" t="s">
        <v>1287</v>
      </c>
      <c r="AN775" s="176"/>
      <c r="AO775" s="18">
        <f t="shared" si="94"/>
        <v>30</v>
      </c>
      <c r="AP775" s="251"/>
      <c r="AQ775" s="18" t="str">
        <f t="shared" si="95"/>
        <v>N</v>
      </c>
      <c r="AR775" s="256"/>
      <c r="AS775" s="256"/>
      <c r="AT775" s="256"/>
      <c r="AU775" s="18" t="s">
        <v>100</v>
      </c>
      <c r="AV775" s="252" t="s">
        <v>215</v>
      </c>
      <c r="AW775" s="18">
        <f t="shared" si="96"/>
        <v>0</v>
      </c>
      <c r="AX775" s="253">
        <v>125</v>
      </c>
      <c r="AY775" s="258">
        <v>0.1</v>
      </c>
      <c r="AZ775" s="257">
        <v>12.5</v>
      </c>
    </row>
    <row r="776" spans="1:52" x14ac:dyDescent="0.25">
      <c r="A776" s="160">
        <v>2018</v>
      </c>
      <c r="B776" s="160" t="s">
        <v>9305</v>
      </c>
      <c r="C776" s="160" t="s">
        <v>1611</v>
      </c>
      <c r="D776" s="162" t="s">
        <v>9338</v>
      </c>
      <c r="E776" s="163" t="s">
        <v>9339</v>
      </c>
      <c r="F776" s="164" t="s">
        <v>52</v>
      </c>
      <c r="G776" s="165" t="s">
        <v>109</v>
      </c>
      <c r="H776" s="166">
        <v>42892</v>
      </c>
      <c r="I776" s="167">
        <v>43011</v>
      </c>
      <c r="J776" s="168">
        <v>43011</v>
      </c>
      <c r="K776" s="168">
        <v>43025</v>
      </c>
      <c r="L776" s="169">
        <v>43074</v>
      </c>
      <c r="M776" s="169">
        <v>43075</v>
      </c>
      <c r="N776" s="169">
        <v>43082</v>
      </c>
      <c r="O776" s="170">
        <v>43098</v>
      </c>
      <c r="P776" s="170">
        <v>43465</v>
      </c>
      <c r="Q776" s="171" t="s">
        <v>54</v>
      </c>
      <c r="R776" s="171" t="s">
        <v>54</v>
      </c>
      <c r="S776" s="172" t="s">
        <v>56</v>
      </c>
      <c r="T776" s="171">
        <v>9</v>
      </c>
      <c r="U776" s="173" t="s">
        <v>55</v>
      </c>
      <c r="V776" s="174">
        <v>1</v>
      </c>
      <c r="W776" s="174">
        <v>2</v>
      </c>
      <c r="X776" s="173" t="s">
        <v>56</v>
      </c>
      <c r="Y776" s="161"/>
      <c r="Z776" s="176" t="s">
        <v>100</v>
      </c>
      <c r="AA776" s="179" t="s">
        <v>57</v>
      </c>
      <c r="AB776" s="173"/>
      <c r="AC776" s="173"/>
      <c r="AD776" s="177" t="s">
        <v>72</v>
      </c>
      <c r="AE776" s="177" t="s">
        <v>1865</v>
      </c>
      <c r="AF776" s="177"/>
      <c r="AG776" s="161" t="s">
        <v>54</v>
      </c>
      <c r="AH776" s="160"/>
      <c r="AI776" s="160"/>
      <c r="AJ776" s="178"/>
      <c r="AK776" s="178">
        <v>120</v>
      </c>
      <c r="AL776" s="178"/>
      <c r="AM776" s="176" t="s">
        <v>1246</v>
      </c>
      <c r="AN776" s="176"/>
      <c r="AO776" s="18">
        <f t="shared" si="94"/>
        <v>12</v>
      </c>
      <c r="AP776" s="251"/>
      <c r="AQ776" s="18" t="str">
        <f t="shared" si="95"/>
        <v>N</v>
      </c>
      <c r="AR776" s="256"/>
      <c r="AS776" s="256"/>
      <c r="AT776" s="256"/>
      <c r="AU776" s="18" t="s">
        <v>100</v>
      </c>
      <c r="AV776" s="252" t="s">
        <v>215</v>
      </c>
      <c r="AW776" s="18">
        <f t="shared" si="96"/>
        <v>0</v>
      </c>
      <c r="AX776" s="253">
        <v>120</v>
      </c>
      <c r="AY776" s="258">
        <v>0.111083</v>
      </c>
      <c r="AZ776" s="257">
        <v>13.33</v>
      </c>
    </row>
    <row r="777" spans="1:52" x14ac:dyDescent="0.25">
      <c r="A777" s="160">
        <v>2018</v>
      </c>
      <c r="B777" s="160" t="s">
        <v>9305</v>
      </c>
      <c r="C777" s="160" t="s">
        <v>1611</v>
      </c>
      <c r="D777" s="162" t="s">
        <v>9340</v>
      </c>
      <c r="E777" s="163" t="s">
        <v>9341</v>
      </c>
      <c r="F777" s="164" t="s">
        <v>52</v>
      </c>
      <c r="G777" s="165" t="s">
        <v>233</v>
      </c>
      <c r="H777" s="166">
        <v>42915</v>
      </c>
      <c r="I777" s="167">
        <v>43048</v>
      </c>
      <c r="J777" s="168">
        <v>43048</v>
      </c>
      <c r="K777" s="168" t="s">
        <v>9300</v>
      </c>
      <c r="L777" s="169">
        <v>43089</v>
      </c>
      <c r="M777" s="170">
        <v>43091</v>
      </c>
      <c r="N777" s="170">
        <v>43091</v>
      </c>
      <c r="O777" s="170">
        <v>43098</v>
      </c>
      <c r="P777" s="170">
        <v>43465</v>
      </c>
      <c r="Q777" s="171" t="s">
        <v>54</v>
      </c>
      <c r="R777" s="171" t="s">
        <v>54</v>
      </c>
      <c r="S777" s="172" t="s">
        <v>56</v>
      </c>
      <c r="T777" s="171">
        <v>9</v>
      </c>
      <c r="U777" s="173" t="s">
        <v>66</v>
      </c>
      <c r="V777" s="174">
        <v>1</v>
      </c>
      <c r="W777" s="174">
        <v>1</v>
      </c>
      <c r="X777" s="173" t="s">
        <v>56</v>
      </c>
      <c r="Y777" s="161"/>
      <c r="Z777" s="176" t="s">
        <v>100</v>
      </c>
      <c r="AA777" s="179" t="s">
        <v>57</v>
      </c>
      <c r="AB777" s="173"/>
      <c r="AC777" s="173"/>
      <c r="AD777" s="177" t="s">
        <v>72</v>
      </c>
      <c r="AE777" s="177" t="s">
        <v>1865</v>
      </c>
      <c r="AF777" s="177"/>
      <c r="AG777" s="161">
        <v>206</v>
      </c>
      <c r="AH777" s="160"/>
      <c r="AI777" s="160"/>
      <c r="AJ777" s="178">
        <v>200</v>
      </c>
      <c r="AK777" s="178"/>
      <c r="AL777" s="178"/>
      <c r="AM777" s="176" t="s">
        <v>1246</v>
      </c>
      <c r="AN777" s="176"/>
      <c r="AO777" s="18">
        <f t="shared" si="94"/>
        <v>12</v>
      </c>
      <c r="AP777" s="251"/>
      <c r="AQ777" s="18" t="str">
        <f t="shared" si="95"/>
        <v>N</v>
      </c>
      <c r="AR777" s="256"/>
      <c r="AS777" s="256"/>
      <c r="AT777" s="256"/>
      <c r="AU777" s="18" t="s">
        <v>100</v>
      </c>
      <c r="AV777" s="252" t="s">
        <v>215</v>
      </c>
      <c r="AW777" s="18">
        <f t="shared" si="96"/>
        <v>0</v>
      </c>
      <c r="AX777" s="253">
        <v>200</v>
      </c>
      <c r="AY777" s="258">
        <v>0.1111</v>
      </c>
      <c r="AZ777" s="257">
        <v>22.22</v>
      </c>
    </row>
    <row r="778" spans="1:52" x14ac:dyDescent="0.25">
      <c r="A778" s="160">
        <v>2018</v>
      </c>
      <c r="B778" s="160" t="s">
        <v>9305</v>
      </c>
      <c r="C778" s="160" t="s">
        <v>1611</v>
      </c>
      <c r="D778" s="162" t="s">
        <v>9342</v>
      </c>
      <c r="E778" s="163" t="s">
        <v>9343</v>
      </c>
      <c r="F778" s="164" t="s">
        <v>130</v>
      </c>
      <c r="G778" s="165" t="s">
        <v>290</v>
      </c>
      <c r="H778" s="166">
        <v>42992</v>
      </c>
      <c r="I778" s="167">
        <v>43034</v>
      </c>
      <c r="J778" s="168">
        <v>43044</v>
      </c>
      <c r="K778" s="168">
        <v>43044</v>
      </c>
      <c r="L778" s="169">
        <v>43074</v>
      </c>
      <c r="M778" s="170">
        <v>43077</v>
      </c>
      <c r="N778" s="170">
        <v>43163</v>
      </c>
      <c r="O778" s="170">
        <v>43174</v>
      </c>
      <c r="P778" s="168">
        <v>43646</v>
      </c>
      <c r="Q778" s="171" t="s">
        <v>54</v>
      </c>
      <c r="R778" s="171" t="s">
        <v>54</v>
      </c>
      <c r="S778" s="172" t="s">
        <v>56</v>
      </c>
      <c r="T778" s="171">
        <v>8</v>
      </c>
      <c r="U778" s="173" t="s">
        <v>66</v>
      </c>
      <c r="V778" s="174">
        <v>1</v>
      </c>
      <c r="W778" s="174">
        <v>1</v>
      </c>
      <c r="X778" s="173" t="s">
        <v>56</v>
      </c>
      <c r="Y778" s="160"/>
      <c r="Z778" s="179" t="s">
        <v>100</v>
      </c>
      <c r="AA778" s="179" t="s">
        <v>57</v>
      </c>
      <c r="AB778" s="173"/>
      <c r="AC778" s="173"/>
      <c r="AD778" s="177" t="s">
        <v>149</v>
      </c>
      <c r="AE778" s="177" t="s">
        <v>1865</v>
      </c>
      <c r="AF778" s="177"/>
      <c r="AG778" s="161" t="s">
        <v>54</v>
      </c>
      <c r="AH778" s="160"/>
      <c r="AI778" s="160"/>
      <c r="AJ778" s="178">
        <v>1150</v>
      </c>
      <c r="AK778" s="178"/>
      <c r="AL778" s="178"/>
      <c r="AM778" s="179" t="s">
        <v>1276</v>
      </c>
      <c r="AN778" s="176"/>
      <c r="AO778" s="18">
        <f t="shared" si="94"/>
        <v>18</v>
      </c>
      <c r="AP778" s="251"/>
      <c r="AQ778" s="18" t="str">
        <f t="shared" si="95"/>
        <v>N</v>
      </c>
      <c r="AR778" s="256"/>
      <c r="AS778" s="256"/>
      <c r="AT778" s="256"/>
      <c r="AU778" s="18" t="s">
        <v>100</v>
      </c>
      <c r="AV778" s="252" t="s">
        <v>215</v>
      </c>
      <c r="AW778" s="18">
        <f t="shared" si="96"/>
        <v>0</v>
      </c>
      <c r="AX778" s="253">
        <v>1150</v>
      </c>
      <c r="AY778" s="258">
        <v>0.416661</v>
      </c>
      <c r="AZ778" s="257">
        <v>479.16</v>
      </c>
    </row>
    <row r="779" spans="1:52" x14ac:dyDescent="0.25">
      <c r="A779" s="160">
        <v>2018</v>
      </c>
      <c r="B779" s="160" t="s">
        <v>9305</v>
      </c>
      <c r="C779" s="160" t="s">
        <v>1611</v>
      </c>
      <c r="D779" s="162" t="s">
        <v>9318</v>
      </c>
      <c r="E779" s="163" t="s">
        <v>9319</v>
      </c>
      <c r="F779" s="164" t="s">
        <v>52</v>
      </c>
      <c r="G779" s="165" t="s">
        <v>143</v>
      </c>
      <c r="H779" s="166">
        <v>42928</v>
      </c>
      <c r="I779" s="167">
        <v>42998</v>
      </c>
      <c r="J779" s="168">
        <v>42998</v>
      </c>
      <c r="K779" s="168">
        <v>43013</v>
      </c>
      <c r="L779" s="169">
        <v>43055</v>
      </c>
      <c r="M779" s="170">
        <v>43070</v>
      </c>
      <c r="N779" s="170">
        <v>43083</v>
      </c>
      <c r="O779" s="170">
        <v>43095</v>
      </c>
      <c r="P779" s="170">
        <v>43465</v>
      </c>
      <c r="Q779" s="171" t="s">
        <v>54</v>
      </c>
      <c r="R779" s="171" t="s">
        <v>54</v>
      </c>
      <c r="S779" s="172" t="s">
        <v>56</v>
      </c>
      <c r="T779" s="171">
        <v>9</v>
      </c>
      <c r="U779" s="173" t="s">
        <v>55</v>
      </c>
      <c r="V779" s="174">
        <v>1</v>
      </c>
      <c r="W779" s="174">
        <v>1</v>
      </c>
      <c r="X779" s="173" t="s">
        <v>56</v>
      </c>
      <c r="Y779" s="160"/>
      <c r="Z779" s="179" t="s">
        <v>100</v>
      </c>
      <c r="AA779" s="179" t="s">
        <v>57</v>
      </c>
      <c r="AB779" s="173"/>
      <c r="AC779" s="173"/>
      <c r="AD779" s="177" t="s">
        <v>149</v>
      </c>
      <c r="AE779" s="177" t="s">
        <v>1865</v>
      </c>
      <c r="AF779" s="177"/>
      <c r="AG779" s="161" t="s">
        <v>54</v>
      </c>
      <c r="AH779" s="160"/>
      <c r="AI779" s="160"/>
      <c r="AJ779" s="178"/>
      <c r="AK779" s="178">
        <v>45</v>
      </c>
      <c r="AL779" s="178"/>
      <c r="AM779" s="179" t="s">
        <v>1246</v>
      </c>
      <c r="AN779" s="176"/>
      <c r="AO779" s="18">
        <f t="shared" si="94"/>
        <v>13</v>
      </c>
      <c r="AP779" s="251"/>
      <c r="AQ779" s="18" t="str">
        <f t="shared" si="95"/>
        <v>N</v>
      </c>
      <c r="AR779" s="256"/>
      <c r="AS779" s="256"/>
      <c r="AT779" s="256"/>
      <c r="AU779" s="18" t="s">
        <v>100</v>
      </c>
      <c r="AV779" s="252" t="s">
        <v>215</v>
      </c>
      <c r="AW779" s="18">
        <f t="shared" si="96"/>
        <v>0</v>
      </c>
      <c r="AX779" s="253">
        <v>45</v>
      </c>
      <c r="AY779" s="258">
        <v>0.111111</v>
      </c>
      <c r="AZ779" s="257">
        <v>5</v>
      </c>
    </row>
    <row r="780" spans="1:52" x14ac:dyDescent="0.25">
      <c r="A780" s="160">
        <v>2018</v>
      </c>
      <c r="B780" s="160" t="s">
        <v>9305</v>
      </c>
      <c r="C780" s="160" t="s">
        <v>1611</v>
      </c>
      <c r="D780" s="162" t="s">
        <v>9320</v>
      </c>
      <c r="E780" s="163" t="s">
        <v>9321</v>
      </c>
      <c r="F780" s="164" t="s">
        <v>52</v>
      </c>
      <c r="G780" s="165" t="s">
        <v>123</v>
      </c>
      <c r="H780" s="166">
        <v>43027</v>
      </c>
      <c r="I780" s="167">
        <v>43038</v>
      </c>
      <c r="J780" s="168">
        <v>43045</v>
      </c>
      <c r="K780" s="168">
        <v>43046</v>
      </c>
      <c r="L780" s="169">
        <v>43069</v>
      </c>
      <c r="M780" s="170">
        <v>43070</v>
      </c>
      <c r="N780" s="170">
        <v>43084</v>
      </c>
      <c r="O780" s="170">
        <v>43090</v>
      </c>
      <c r="P780" s="170">
        <v>43281</v>
      </c>
      <c r="Q780" s="171" t="s">
        <v>54</v>
      </c>
      <c r="R780" s="171" t="s">
        <v>54</v>
      </c>
      <c r="S780" s="172" t="s">
        <v>56</v>
      </c>
      <c r="T780" s="171">
        <v>8</v>
      </c>
      <c r="U780" s="173" t="s">
        <v>10875</v>
      </c>
      <c r="V780" s="174">
        <v>1</v>
      </c>
      <c r="W780" s="174">
        <v>1</v>
      </c>
      <c r="X780" s="173" t="s">
        <v>56</v>
      </c>
      <c r="Y780" s="160"/>
      <c r="Z780" s="179" t="s">
        <v>54</v>
      </c>
      <c r="AA780" s="179" t="s">
        <v>57</v>
      </c>
      <c r="AB780" s="173"/>
      <c r="AC780" s="173"/>
      <c r="AD780" s="177" t="s">
        <v>59</v>
      </c>
      <c r="AE780" s="177" t="s">
        <v>10843</v>
      </c>
      <c r="AF780" s="177"/>
      <c r="AG780" s="161" t="s">
        <v>54</v>
      </c>
      <c r="AH780" s="160"/>
      <c r="AI780" s="160"/>
      <c r="AJ780" s="178"/>
      <c r="AK780" s="178">
        <v>10</v>
      </c>
      <c r="AL780" s="178"/>
      <c r="AM780" s="179" t="s">
        <v>1276</v>
      </c>
      <c r="AN780" s="176"/>
      <c r="AO780" s="18">
        <f t="shared" si="94"/>
        <v>7</v>
      </c>
      <c r="AP780" s="251">
        <f ca="1">(YEAR(NOW())-YEAR(P780))*12+MONTH(NOW())-MONTH(P780)</f>
        <v>3</v>
      </c>
      <c r="AQ780" s="18" t="str">
        <f t="shared" ca="1" si="95"/>
        <v>N</v>
      </c>
      <c r="AR780" s="256"/>
      <c r="AS780" s="256"/>
      <c r="AT780" s="256"/>
      <c r="AU780" s="18" t="s">
        <v>100</v>
      </c>
      <c r="AV780" s="252" t="s">
        <v>215</v>
      </c>
      <c r="AW780" s="18">
        <f t="shared" si="96"/>
        <v>0</v>
      </c>
      <c r="AX780" s="253">
        <v>10</v>
      </c>
      <c r="AY780" s="258">
        <v>6.25E-2</v>
      </c>
      <c r="AZ780" s="257">
        <v>0.625</v>
      </c>
    </row>
    <row r="781" spans="1:52" x14ac:dyDescent="0.25">
      <c r="A781" s="160">
        <v>2018</v>
      </c>
      <c r="B781" s="160" t="s">
        <v>9305</v>
      </c>
      <c r="C781" s="160" t="s">
        <v>1611</v>
      </c>
      <c r="D781" s="162" t="s">
        <v>9344</v>
      </c>
      <c r="E781" s="163" t="s">
        <v>9345</v>
      </c>
      <c r="F781" s="164" t="s">
        <v>135</v>
      </c>
      <c r="G781" s="165" t="s">
        <v>1149</v>
      </c>
      <c r="H781" s="166">
        <v>42901</v>
      </c>
      <c r="I781" s="167">
        <v>43038</v>
      </c>
      <c r="J781" s="168">
        <v>43089</v>
      </c>
      <c r="K781" s="168" t="s">
        <v>9300</v>
      </c>
      <c r="L781" s="169">
        <v>43089</v>
      </c>
      <c r="M781" s="170">
        <v>43231</v>
      </c>
      <c r="N781" s="170">
        <v>43256</v>
      </c>
      <c r="O781" s="170"/>
      <c r="P781" s="170">
        <v>43585</v>
      </c>
      <c r="Q781" s="171" t="s">
        <v>54</v>
      </c>
      <c r="R781" s="171" t="s">
        <v>54</v>
      </c>
      <c r="S781" s="172" t="s">
        <v>56</v>
      </c>
      <c r="T781" s="171">
        <v>10</v>
      </c>
      <c r="U781" s="173" t="s">
        <v>66</v>
      </c>
      <c r="V781" s="174"/>
      <c r="W781" s="174"/>
      <c r="X781" s="173" t="s">
        <v>56</v>
      </c>
      <c r="Y781" s="160"/>
      <c r="Z781" s="179" t="s">
        <v>100</v>
      </c>
      <c r="AA781" s="179" t="s">
        <v>54</v>
      </c>
      <c r="AB781" s="173"/>
      <c r="AC781" s="173"/>
      <c r="AD781" s="177" t="s">
        <v>100</v>
      </c>
      <c r="AE781" s="177" t="s">
        <v>1865</v>
      </c>
      <c r="AF781" s="177"/>
      <c r="AG781" s="161" t="s">
        <v>57</v>
      </c>
      <c r="AH781" s="160"/>
      <c r="AI781" s="160"/>
      <c r="AJ781" s="178">
        <v>93</v>
      </c>
      <c r="AK781" s="178"/>
      <c r="AL781" s="178"/>
      <c r="AM781" s="179" t="s">
        <v>171</v>
      </c>
      <c r="AN781" s="176" t="s">
        <v>1062</v>
      </c>
      <c r="AO781" s="18">
        <f t="shared" si="94"/>
        <v>16</v>
      </c>
      <c r="AP781" s="251"/>
      <c r="AQ781" s="18" t="str">
        <f t="shared" si="95"/>
        <v>N</v>
      </c>
      <c r="AR781" s="256"/>
      <c r="AS781" s="256"/>
      <c r="AT781" s="256"/>
      <c r="AU781" s="18" t="s">
        <v>100</v>
      </c>
      <c r="AV781" s="252" t="s">
        <v>215</v>
      </c>
      <c r="AW781" s="18">
        <f t="shared" si="96"/>
        <v>0</v>
      </c>
      <c r="AX781" s="253">
        <v>93</v>
      </c>
      <c r="AY781" s="258">
        <v>2.5000000000000001E-2</v>
      </c>
      <c r="AZ781" s="257">
        <v>2.3250000000000002</v>
      </c>
    </row>
    <row r="782" spans="1:52" x14ac:dyDescent="0.25">
      <c r="A782" s="160">
        <v>2018</v>
      </c>
      <c r="B782" s="160" t="s">
        <v>1839</v>
      </c>
      <c r="C782" s="160" t="s">
        <v>1611</v>
      </c>
      <c r="D782" s="162" t="s">
        <v>9348</v>
      </c>
      <c r="E782" s="163" t="s">
        <v>9349</v>
      </c>
      <c r="F782" s="164" t="s">
        <v>76</v>
      </c>
      <c r="G782" s="165" t="s">
        <v>1416</v>
      </c>
      <c r="H782" s="166">
        <v>42942</v>
      </c>
      <c r="I782" s="167">
        <v>43111</v>
      </c>
      <c r="J782" s="168">
        <v>43123</v>
      </c>
      <c r="K782" s="168">
        <v>43143</v>
      </c>
      <c r="L782" s="169">
        <v>43179</v>
      </c>
      <c r="M782" s="170">
        <v>43230</v>
      </c>
      <c r="N782" s="170">
        <v>43251</v>
      </c>
      <c r="O782" s="170">
        <v>43259</v>
      </c>
      <c r="P782" s="170">
        <v>43524</v>
      </c>
      <c r="Q782" s="171" t="s">
        <v>54</v>
      </c>
      <c r="R782" s="171" t="s">
        <v>54</v>
      </c>
      <c r="S782" s="172" t="s">
        <v>56</v>
      </c>
      <c r="T782" s="171">
        <v>9</v>
      </c>
      <c r="U782" s="173" t="s">
        <v>55</v>
      </c>
      <c r="V782" s="174">
        <v>1</v>
      </c>
      <c r="W782" s="174">
        <v>1</v>
      </c>
      <c r="X782" s="173" t="s">
        <v>56</v>
      </c>
      <c r="Y782" s="160"/>
      <c r="Z782" s="179" t="s">
        <v>100</v>
      </c>
      <c r="AA782" s="179" t="s">
        <v>57</v>
      </c>
      <c r="AB782" s="173"/>
      <c r="AC782" s="173"/>
      <c r="AD782" s="177" t="s">
        <v>72</v>
      </c>
      <c r="AE782" s="177" t="s">
        <v>1865</v>
      </c>
      <c r="AF782" s="177"/>
      <c r="AG782" s="161" t="s">
        <v>54</v>
      </c>
      <c r="AH782" s="160"/>
      <c r="AI782" s="160"/>
      <c r="AJ782" s="178"/>
      <c r="AK782" s="178">
        <v>200</v>
      </c>
      <c r="AL782" s="178"/>
      <c r="AM782" s="179" t="s">
        <v>1246</v>
      </c>
      <c r="AN782" s="176"/>
      <c r="AO782" s="18">
        <f t="shared" si="94"/>
        <v>11</v>
      </c>
      <c r="AP782" s="251"/>
      <c r="AQ782" s="18" t="str">
        <f t="shared" si="95"/>
        <v>N</v>
      </c>
      <c r="AR782" s="256"/>
      <c r="AS782" s="256"/>
      <c r="AT782" s="256"/>
      <c r="AU782" s="18" t="s">
        <v>100</v>
      </c>
      <c r="AV782" s="252" t="s">
        <v>215</v>
      </c>
      <c r="AW782" s="18">
        <f t="shared" si="96"/>
        <v>0</v>
      </c>
      <c r="AX782" s="253">
        <v>200</v>
      </c>
      <c r="AY782" s="258">
        <v>0.111111</v>
      </c>
      <c r="AZ782" s="257">
        <v>22.222200000000001</v>
      </c>
    </row>
    <row r="783" spans="1:52" x14ac:dyDescent="0.25">
      <c r="A783" s="160">
        <v>2018</v>
      </c>
      <c r="B783" s="160" t="s">
        <v>1839</v>
      </c>
      <c r="C783" s="160" t="s">
        <v>1611</v>
      </c>
      <c r="D783" s="162" t="s">
        <v>9350</v>
      </c>
      <c r="E783" s="163" t="s">
        <v>9351</v>
      </c>
      <c r="F783" s="164" t="s">
        <v>135</v>
      </c>
      <c r="G783" s="165" t="s">
        <v>200</v>
      </c>
      <c r="H783" s="166">
        <v>42881</v>
      </c>
      <c r="I783" s="167">
        <v>43118</v>
      </c>
      <c r="J783" s="168">
        <v>43128</v>
      </c>
      <c r="K783" s="168">
        <v>43132</v>
      </c>
      <c r="L783" s="169">
        <v>43179</v>
      </c>
      <c r="M783" s="170" t="s">
        <v>9300</v>
      </c>
      <c r="N783" s="170" t="s">
        <v>9300</v>
      </c>
      <c r="O783" s="170"/>
      <c r="P783" s="170" t="s">
        <v>9300</v>
      </c>
      <c r="Q783" s="171" t="s">
        <v>54</v>
      </c>
      <c r="R783" s="171" t="s">
        <v>54</v>
      </c>
      <c r="S783" s="172" t="s">
        <v>56</v>
      </c>
      <c r="T783" s="171">
        <v>9</v>
      </c>
      <c r="U783" s="173" t="s">
        <v>66</v>
      </c>
      <c r="V783" s="174"/>
      <c r="W783" s="174"/>
      <c r="X783" s="173" t="s">
        <v>56</v>
      </c>
      <c r="Y783" s="160"/>
      <c r="Z783" s="179" t="s">
        <v>100</v>
      </c>
      <c r="AA783" s="179" t="s">
        <v>57</v>
      </c>
      <c r="AB783" s="173"/>
      <c r="AC783" s="173"/>
      <c r="AD783" s="177" t="s">
        <v>149</v>
      </c>
      <c r="AE783" s="177" t="s">
        <v>1865</v>
      </c>
      <c r="AF783" s="177"/>
      <c r="AG783" s="161" t="s">
        <v>57</v>
      </c>
      <c r="AH783" s="160"/>
      <c r="AI783" s="160"/>
      <c r="AJ783" s="178">
        <v>200</v>
      </c>
      <c r="AK783" s="178"/>
      <c r="AL783" s="178"/>
      <c r="AM783" s="179" t="s">
        <v>1246</v>
      </c>
      <c r="AN783" s="176"/>
      <c r="AO783" s="18"/>
      <c r="AP783" s="251"/>
      <c r="AQ783" s="18" t="str">
        <f t="shared" si="95"/>
        <v>N</v>
      </c>
      <c r="AR783" s="256"/>
      <c r="AS783" s="256"/>
      <c r="AT783" s="256"/>
      <c r="AU783" s="18" t="s">
        <v>100</v>
      </c>
      <c r="AV783" s="252" t="s">
        <v>215</v>
      </c>
      <c r="AW783" s="18">
        <f t="shared" si="96"/>
        <v>0</v>
      </c>
      <c r="AX783" s="253">
        <v>200</v>
      </c>
      <c r="AY783" s="258">
        <v>0.27777800000000002</v>
      </c>
      <c r="AZ783" s="257">
        <v>55.555599999999998</v>
      </c>
    </row>
    <row r="784" spans="1:52" x14ac:dyDescent="0.25">
      <c r="A784" s="160">
        <v>2018</v>
      </c>
      <c r="B784" s="160" t="s">
        <v>1839</v>
      </c>
      <c r="C784" s="160" t="s">
        <v>1611</v>
      </c>
      <c r="D784" s="162" t="s">
        <v>9346</v>
      </c>
      <c r="E784" s="163" t="s">
        <v>9347</v>
      </c>
      <c r="F784" s="164" t="s">
        <v>52</v>
      </c>
      <c r="G784" s="165" t="s">
        <v>486</v>
      </c>
      <c r="H784" s="166">
        <v>42947</v>
      </c>
      <c r="I784" s="167">
        <v>43068</v>
      </c>
      <c r="J784" s="168">
        <v>42706</v>
      </c>
      <c r="K784" s="168">
        <v>43077</v>
      </c>
      <c r="L784" s="169">
        <v>43124</v>
      </c>
      <c r="M784" s="170">
        <v>43133</v>
      </c>
      <c r="N784" s="170">
        <v>43173</v>
      </c>
      <c r="O784" s="170">
        <v>43187</v>
      </c>
      <c r="P784" s="170">
        <v>43465</v>
      </c>
      <c r="Q784" s="171" t="s">
        <v>54</v>
      </c>
      <c r="R784" s="171" t="s">
        <v>54</v>
      </c>
      <c r="S784" s="172" t="s">
        <v>56</v>
      </c>
      <c r="T784" s="171">
        <v>9</v>
      </c>
      <c r="U784" s="173" t="s">
        <v>55</v>
      </c>
      <c r="V784" s="174">
        <v>1</v>
      </c>
      <c r="W784" s="174">
        <v>1</v>
      </c>
      <c r="X784" s="173" t="s">
        <v>56</v>
      </c>
      <c r="Y784" s="160"/>
      <c r="Z784" s="179" t="s">
        <v>54</v>
      </c>
      <c r="AA784" s="179" t="s">
        <v>57</v>
      </c>
      <c r="AB784" s="173"/>
      <c r="AC784" s="173"/>
      <c r="AD784" s="177" t="s">
        <v>149</v>
      </c>
      <c r="AE784" s="177" t="s">
        <v>1865</v>
      </c>
      <c r="AF784" s="177"/>
      <c r="AG784" s="161" t="s">
        <v>54</v>
      </c>
      <c r="AH784" s="160"/>
      <c r="AI784" s="160"/>
      <c r="AJ784" s="178"/>
      <c r="AK784" s="178">
        <v>20</v>
      </c>
      <c r="AL784" s="178"/>
      <c r="AM784" s="179" t="s">
        <v>1246</v>
      </c>
      <c r="AN784" s="176"/>
      <c r="AO784" s="18">
        <f t="shared" ref="AO784:AO799" si="97">(YEAR(P784)-YEAR(L784))*12+MONTH(P784)-MONTH(L784)</f>
        <v>11</v>
      </c>
      <c r="AP784" s="251"/>
      <c r="AQ784" s="18" t="str">
        <f t="shared" si="95"/>
        <v>N</v>
      </c>
      <c r="AR784" s="256"/>
      <c r="AS784" s="256"/>
      <c r="AT784" s="256"/>
      <c r="AU784" s="18" t="s">
        <v>100</v>
      </c>
      <c r="AV784" s="252" t="s">
        <v>215</v>
      </c>
      <c r="AW784" s="18">
        <f t="shared" si="96"/>
        <v>0</v>
      </c>
      <c r="AX784" s="253">
        <v>20</v>
      </c>
      <c r="AY784" s="258">
        <v>5.5500000000000001E-2</v>
      </c>
      <c r="AZ784" s="257">
        <v>1.1100000000000001</v>
      </c>
    </row>
    <row r="785" spans="1:52" x14ac:dyDescent="0.25">
      <c r="A785" s="160">
        <v>2018</v>
      </c>
      <c r="B785" s="160" t="s">
        <v>1839</v>
      </c>
      <c r="C785" s="160" t="s">
        <v>1611</v>
      </c>
      <c r="D785" s="162" t="s">
        <v>9352</v>
      </c>
      <c r="E785" s="163" t="s">
        <v>9353</v>
      </c>
      <c r="F785" s="164" t="s">
        <v>76</v>
      </c>
      <c r="G785" s="165" t="s">
        <v>264</v>
      </c>
      <c r="H785" s="166">
        <v>42941</v>
      </c>
      <c r="I785" s="167">
        <v>43151</v>
      </c>
      <c r="J785" s="168">
        <v>43151</v>
      </c>
      <c r="K785" s="168">
        <v>43159</v>
      </c>
      <c r="L785" s="169">
        <v>43189</v>
      </c>
      <c r="M785" s="169">
        <v>43210</v>
      </c>
      <c r="N785" s="169">
        <v>43244</v>
      </c>
      <c r="O785" s="170">
        <v>43252</v>
      </c>
      <c r="P785" s="170">
        <v>43524</v>
      </c>
      <c r="Q785" s="171" t="s">
        <v>54</v>
      </c>
      <c r="R785" s="171" t="s">
        <v>54</v>
      </c>
      <c r="S785" s="172" t="s">
        <v>56</v>
      </c>
      <c r="T785" s="171">
        <v>9</v>
      </c>
      <c r="U785" s="173" t="s">
        <v>55</v>
      </c>
      <c r="V785" s="174">
        <v>1</v>
      </c>
      <c r="W785" s="174">
        <v>1</v>
      </c>
      <c r="X785" s="173" t="s">
        <v>56</v>
      </c>
      <c r="Y785" s="161"/>
      <c r="Z785" s="176" t="s">
        <v>100</v>
      </c>
      <c r="AA785" s="179" t="s">
        <v>54</v>
      </c>
      <c r="AB785" s="173"/>
      <c r="AC785" s="173"/>
      <c r="AD785" s="177" t="s">
        <v>72</v>
      </c>
      <c r="AE785" s="177" t="s">
        <v>1865</v>
      </c>
      <c r="AF785" s="177"/>
      <c r="AG785" s="161" t="s">
        <v>54</v>
      </c>
      <c r="AH785" s="160"/>
      <c r="AI785" s="160"/>
      <c r="AJ785" s="178"/>
      <c r="AK785" s="178">
        <v>30</v>
      </c>
      <c r="AL785" s="178"/>
      <c r="AM785" s="176" t="s">
        <v>1287</v>
      </c>
      <c r="AN785" s="176"/>
      <c r="AO785" s="18">
        <f t="shared" si="97"/>
        <v>11</v>
      </c>
      <c r="AP785" s="251"/>
      <c r="AQ785" s="18" t="str">
        <f t="shared" si="95"/>
        <v>N</v>
      </c>
      <c r="AR785" s="256"/>
      <c r="AS785" s="256"/>
      <c r="AT785" s="256"/>
      <c r="AU785" s="18" t="s">
        <v>100</v>
      </c>
      <c r="AV785" s="252" t="s">
        <v>215</v>
      </c>
      <c r="AW785" s="18">
        <f t="shared" si="96"/>
        <v>0</v>
      </c>
      <c r="AX785" s="260">
        <v>30</v>
      </c>
      <c r="AY785" s="258">
        <v>0.111</v>
      </c>
      <c r="AZ785" s="257">
        <v>3.33</v>
      </c>
    </row>
    <row r="786" spans="1:52" x14ac:dyDescent="0.25">
      <c r="A786" s="160">
        <v>2018</v>
      </c>
      <c r="B786" s="160" t="s">
        <v>1862</v>
      </c>
      <c r="C786" s="160" t="s">
        <v>1611</v>
      </c>
      <c r="D786" s="162" t="s">
        <v>9360</v>
      </c>
      <c r="E786" s="163" t="s">
        <v>9361</v>
      </c>
      <c r="F786" s="164" t="s">
        <v>130</v>
      </c>
      <c r="G786" s="165" t="s">
        <v>686</v>
      </c>
      <c r="H786" s="166">
        <v>43181</v>
      </c>
      <c r="I786" s="167">
        <v>43200</v>
      </c>
      <c r="J786" s="168">
        <v>43223</v>
      </c>
      <c r="K786" s="168">
        <v>43234</v>
      </c>
      <c r="L786" s="169">
        <v>43278</v>
      </c>
      <c r="M786" s="170">
        <v>43280</v>
      </c>
      <c r="N786" s="170" t="s">
        <v>9300</v>
      </c>
      <c r="O786" s="170"/>
      <c r="P786" s="170">
        <v>43830</v>
      </c>
      <c r="Q786" s="171" t="s">
        <v>54</v>
      </c>
      <c r="R786" s="171" t="s">
        <v>54</v>
      </c>
      <c r="S786" s="172" t="s">
        <v>56</v>
      </c>
      <c r="T786" s="171">
        <v>11</v>
      </c>
      <c r="U786" s="173" t="s">
        <v>66</v>
      </c>
      <c r="V786" s="174">
        <v>1</v>
      </c>
      <c r="W786" s="174"/>
      <c r="X786" s="173" t="s">
        <v>56</v>
      </c>
      <c r="Y786" s="161"/>
      <c r="Z786" s="176" t="s">
        <v>100</v>
      </c>
      <c r="AA786" s="179" t="s">
        <v>57</v>
      </c>
      <c r="AB786" s="173"/>
      <c r="AC786" s="173"/>
      <c r="AD786" s="177" t="s">
        <v>100</v>
      </c>
      <c r="AE786" s="177" t="s">
        <v>1865</v>
      </c>
      <c r="AF786" s="177"/>
      <c r="AG786" s="161" t="s">
        <v>57</v>
      </c>
      <c r="AH786" s="160"/>
      <c r="AI786" s="160"/>
      <c r="AJ786" s="178">
        <v>500</v>
      </c>
      <c r="AK786" s="178"/>
      <c r="AL786" s="178"/>
      <c r="AM786" s="176" t="s">
        <v>1276</v>
      </c>
      <c r="AN786" s="176"/>
      <c r="AO786" s="18">
        <f t="shared" si="97"/>
        <v>18</v>
      </c>
      <c r="AP786" s="251"/>
      <c r="AQ786" s="18" t="str">
        <f t="shared" si="95"/>
        <v>N</v>
      </c>
      <c r="AR786" s="256"/>
      <c r="AS786" s="256"/>
      <c r="AT786" s="256"/>
      <c r="AU786" s="18" t="s">
        <v>100</v>
      </c>
      <c r="AV786" s="252" t="s">
        <v>215</v>
      </c>
      <c r="AW786" s="18">
        <f t="shared" si="96"/>
        <v>0</v>
      </c>
      <c r="AX786" s="260">
        <v>500</v>
      </c>
      <c r="AY786" s="258">
        <v>0.18748000000000001</v>
      </c>
      <c r="AZ786" s="257">
        <v>93.74</v>
      </c>
    </row>
    <row r="787" spans="1:52" x14ac:dyDescent="0.25">
      <c r="A787" s="160">
        <v>2018</v>
      </c>
      <c r="B787" s="160" t="s">
        <v>1862</v>
      </c>
      <c r="C787" s="160" t="s">
        <v>1611</v>
      </c>
      <c r="D787" s="162" t="s">
        <v>9362</v>
      </c>
      <c r="E787" s="163" t="s">
        <v>9363</v>
      </c>
      <c r="F787" s="164" t="s">
        <v>52</v>
      </c>
      <c r="G787" s="165" t="s">
        <v>9364</v>
      </c>
      <c r="H787" s="166">
        <v>43159</v>
      </c>
      <c r="I787" s="167">
        <v>43215</v>
      </c>
      <c r="J787" s="168">
        <v>43220</v>
      </c>
      <c r="K787" s="168">
        <v>43234</v>
      </c>
      <c r="L787" s="169">
        <v>43272</v>
      </c>
      <c r="M787" s="170" t="s">
        <v>9300</v>
      </c>
      <c r="N787" s="170" t="s">
        <v>9300</v>
      </c>
      <c r="O787" s="170"/>
      <c r="P787" s="168">
        <v>44469</v>
      </c>
      <c r="Q787" s="171" t="s">
        <v>54</v>
      </c>
      <c r="R787" s="171" t="s">
        <v>54</v>
      </c>
      <c r="S787" s="172" t="s">
        <v>56</v>
      </c>
      <c r="T787" s="171">
        <v>7</v>
      </c>
      <c r="U787" s="173" t="s">
        <v>55</v>
      </c>
      <c r="V787" s="174"/>
      <c r="W787" s="174"/>
      <c r="X787" s="173" t="s">
        <v>602</v>
      </c>
      <c r="Y787" s="160"/>
      <c r="Z787" s="179" t="s">
        <v>100</v>
      </c>
      <c r="AA787" s="179" t="s">
        <v>57</v>
      </c>
      <c r="AB787" s="173"/>
      <c r="AC787" s="173"/>
      <c r="AD787" s="177" t="s">
        <v>100</v>
      </c>
      <c r="AE787" s="177" t="s">
        <v>1865</v>
      </c>
      <c r="AF787" s="177"/>
      <c r="AG787" s="161" t="s">
        <v>57</v>
      </c>
      <c r="AH787" s="160"/>
      <c r="AI787" s="160"/>
      <c r="AJ787" s="178"/>
      <c r="AK787" s="178">
        <v>200</v>
      </c>
      <c r="AL787" s="178"/>
      <c r="AM787" s="179" t="s">
        <v>1287</v>
      </c>
      <c r="AN787" s="176"/>
      <c r="AO787" s="18">
        <f t="shared" si="97"/>
        <v>39</v>
      </c>
      <c r="AP787" s="251"/>
      <c r="AQ787" s="18" t="str">
        <f t="shared" si="95"/>
        <v>N</v>
      </c>
      <c r="AR787" s="256"/>
      <c r="AS787" s="256"/>
      <c r="AT787" s="256"/>
      <c r="AU787" s="18" t="s">
        <v>100</v>
      </c>
      <c r="AV787" s="252" t="s">
        <v>215</v>
      </c>
      <c r="AW787" s="18">
        <f t="shared" si="96"/>
        <v>0</v>
      </c>
      <c r="AX787" s="253">
        <v>200</v>
      </c>
      <c r="AY787" s="258">
        <v>1</v>
      </c>
      <c r="AZ787" s="257">
        <v>200</v>
      </c>
    </row>
    <row r="788" spans="1:52" x14ac:dyDescent="0.25">
      <c r="A788" s="160">
        <v>2018</v>
      </c>
      <c r="B788" s="160" t="s">
        <v>1862</v>
      </c>
      <c r="C788" s="160" t="s">
        <v>1611</v>
      </c>
      <c r="D788" s="162" t="s">
        <v>9358</v>
      </c>
      <c r="E788" s="163" t="s">
        <v>9359</v>
      </c>
      <c r="F788" s="164" t="s">
        <v>52</v>
      </c>
      <c r="G788" s="165" t="s">
        <v>562</v>
      </c>
      <c r="H788" s="166">
        <v>42857</v>
      </c>
      <c r="I788" s="167">
        <v>43151</v>
      </c>
      <c r="J788" s="168">
        <v>43181</v>
      </c>
      <c r="K788" s="168">
        <v>43187</v>
      </c>
      <c r="L788" s="169">
        <v>43238</v>
      </c>
      <c r="M788" s="170">
        <v>43263</v>
      </c>
      <c r="N788" s="170">
        <v>43290</v>
      </c>
      <c r="O788" s="170"/>
      <c r="P788" s="170">
        <v>43465</v>
      </c>
      <c r="Q788" s="171" t="s">
        <v>54</v>
      </c>
      <c r="R788" s="171" t="s">
        <v>54</v>
      </c>
      <c r="S788" s="172" t="s">
        <v>56</v>
      </c>
      <c r="T788" s="171">
        <v>11</v>
      </c>
      <c r="U788" s="173" t="s">
        <v>55</v>
      </c>
      <c r="V788" s="174">
        <v>1</v>
      </c>
      <c r="W788" s="174"/>
      <c r="X788" s="173" t="s">
        <v>56</v>
      </c>
      <c r="Y788" s="160"/>
      <c r="Z788" s="179" t="s">
        <v>100</v>
      </c>
      <c r="AA788" s="179" t="s">
        <v>54</v>
      </c>
      <c r="AB788" s="173"/>
      <c r="AC788" s="173"/>
      <c r="AD788" s="177" t="s">
        <v>106</v>
      </c>
      <c r="AE788" s="177" t="s">
        <v>1865</v>
      </c>
      <c r="AF788" s="177"/>
      <c r="AG788" s="161" t="s">
        <v>57</v>
      </c>
      <c r="AH788" s="160"/>
      <c r="AI788" s="160"/>
      <c r="AJ788" s="178"/>
      <c r="AK788" s="178">
        <v>6</v>
      </c>
      <c r="AL788" s="178"/>
      <c r="AM788" s="179" t="s">
        <v>1246</v>
      </c>
      <c r="AN788" s="176"/>
      <c r="AO788" s="18">
        <f t="shared" si="97"/>
        <v>7</v>
      </c>
      <c r="AP788" s="251"/>
      <c r="AQ788" s="18" t="str">
        <f t="shared" si="95"/>
        <v>N</v>
      </c>
      <c r="AR788" s="256"/>
      <c r="AS788" s="256"/>
      <c r="AT788" s="256"/>
      <c r="AU788" s="18" t="s">
        <v>100</v>
      </c>
      <c r="AV788" s="252" t="s">
        <v>215</v>
      </c>
      <c r="AW788" s="18">
        <f t="shared" si="96"/>
        <v>0</v>
      </c>
      <c r="AX788" s="253">
        <v>6</v>
      </c>
      <c r="AY788" s="258">
        <v>0</v>
      </c>
      <c r="AZ788" s="257">
        <v>0</v>
      </c>
    </row>
    <row r="789" spans="1:52" x14ac:dyDescent="0.25">
      <c r="A789" s="160">
        <v>2018</v>
      </c>
      <c r="B789" s="160" t="s">
        <v>1862</v>
      </c>
      <c r="C789" s="160" t="s">
        <v>1611</v>
      </c>
      <c r="D789" s="162" t="s">
        <v>9365</v>
      </c>
      <c r="E789" s="163" t="s">
        <v>9366</v>
      </c>
      <c r="F789" s="164" t="s">
        <v>69</v>
      </c>
      <c r="G789" s="165" t="s">
        <v>70</v>
      </c>
      <c r="H789" s="166">
        <v>43422</v>
      </c>
      <c r="I789" s="167">
        <v>43111</v>
      </c>
      <c r="J789" s="168">
        <v>43119</v>
      </c>
      <c r="K789" s="168">
        <v>43159</v>
      </c>
      <c r="L789" s="169">
        <v>43279</v>
      </c>
      <c r="M789" s="170">
        <v>43287</v>
      </c>
      <c r="N789" s="170">
        <v>43290</v>
      </c>
      <c r="O789" s="170">
        <v>43308</v>
      </c>
      <c r="P789" s="170">
        <v>43434</v>
      </c>
      <c r="Q789" s="171" t="s">
        <v>54</v>
      </c>
      <c r="R789" s="171" t="s">
        <v>54</v>
      </c>
      <c r="S789" s="172" t="s">
        <v>56</v>
      </c>
      <c r="T789" s="171">
        <v>9</v>
      </c>
      <c r="U789" s="173" t="s">
        <v>66</v>
      </c>
      <c r="V789" s="174">
        <v>1</v>
      </c>
      <c r="W789" s="174"/>
      <c r="X789" s="173" t="s">
        <v>56</v>
      </c>
      <c r="Y789" s="160"/>
      <c r="Z789" s="179" t="s">
        <v>100</v>
      </c>
      <c r="AA789" s="179" t="s">
        <v>57</v>
      </c>
      <c r="AB789" s="173"/>
      <c r="AC789" s="173"/>
      <c r="AD789" s="177" t="s">
        <v>149</v>
      </c>
      <c r="AE789" s="177" t="s">
        <v>1865</v>
      </c>
      <c r="AF789" s="177"/>
      <c r="AG789" s="161" t="s">
        <v>54</v>
      </c>
      <c r="AH789" s="160"/>
      <c r="AI789" s="160"/>
      <c r="AJ789" s="178">
        <v>300</v>
      </c>
      <c r="AK789" s="178"/>
      <c r="AL789" s="178"/>
      <c r="AM789" s="179" t="s">
        <v>1287</v>
      </c>
      <c r="AN789" s="176"/>
      <c r="AO789" s="18">
        <f t="shared" si="97"/>
        <v>5</v>
      </c>
      <c r="AP789" s="251"/>
      <c r="AQ789" s="18" t="str">
        <f t="shared" si="95"/>
        <v>N</v>
      </c>
      <c r="AR789" s="256"/>
      <c r="AS789" s="256"/>
      <c r="AT789" s="256"/>
      <c r="AU789" s="18" t="s">
        <v>100</v>
      </c>
      <c r="AV789" s="252" t="s">
        <v>215</v>
      </c>
      <c r="AW789" s="18">
        <f t="shared" si="96"/>
        <v>0</v>
      </c>
      <c r="AX789" s="253">
        <v>300</v>
      </c>
      <c r="AY789" s="258">
        <v>0.222</v>
      </c>
      <c r="AZ789" s="257">
        <v>66.599999999999994</v>
      </c>
    </row>
    <row r="790" spans="1:52" x14ac:dyDescent="0.25">
      <c r="A790" s="160">
        <v>2018</v>
      </c>
      <c r="B790" s="160" t="s">
        <v>1862</v>
      </c>
      <c r="C790" s="160" t="s">
        <v>1611</v>
      </c>
      <c r="D790" s="162" t="s">
        <v>9367</v>
      </c>
      <c r="E790" s="163" t="s">
        <v>9368</v>
      </c>
      <c r="F790" s="164" t="s">
        <v>64</v>
      </c>
      <c r="G790" s="165" t="s">
        <v>943</v>
      </c>
      <c r="H790" s="166">
        <v>43052</v>
      </c>
      <c r="I790" s="167">
        <v>43202</v>
      </c>
      <c r="J790" s="168" t="s">
        <v>9300</v>
      </c>
      <c r="K790" s="168">
        <v>43227</v>
      </c>
      <c r="L790" s="169">
        <v>43273</v>
      </c>
      <c r="M790" s="170">
        <v>43278</v>
      </c>
      <c r="N790" s="170">
        <v>43306</v>
      </c>
      <c r="O790" s="170"/>
      <c r="P790" s="170">
        <v>43830</v>
      </c>
      <c r="Q790" s="171" t="s">
        <v>54</v>
      </c>
      <c r="R790" s="171" t="s">
        <v>54</v>
      </c>
      <c r="S790" s="172" t="s">
        <v>56</v>
      </c>
      <c r="T790" s="171">
        <v>9</v>
      </c>
      <c r="U790" s="173" t="s">
        <v>55</v>
      </c>
      <c r="V790" s="174"/>
      <c r="W790" s="174"/>
      <c r="X790" s="173" t="s">
        <v>56</v>
      </c>
      <c r="Y790" s="160"/>
      <c r="Z790" s="179" t="s">
        <v>100</v>
      </c>
      <c r="AA790" s="179" t="s">
        <v>54</v>
      </c>
      <c r="AB790" s="173"/>
      <c r="AC790" s="173"/>
      <c r="AD790" s="177" t="s">
        <v>72</v>
      </c>
      <c r="AE790" s="177" t="s">
        <v>1865</v>
      </c>
      <c r="AF790" s="177"/>
      <c r="AG790" s="161" t="s">
        <v>57</v>
      </c>
      <c r="AH790" s="160"/>
      <c r="AI790" s="160"/>
      <c r="AJ790" s="178"/>
      <c r="AK790" s="178">
        <v>30</v>
      </c>
      <c r="AL790" s="178"/>
      <c r="AM790" s="179" t="s">
        <v>1246</v>
      </c>
      <c r="AN790" s="176"/>
      <c r="AO790" s="18">
        <f t="shared" si="97"/>
        <v>18</v>
      </c>
      <c r="AP790" s="251"/>
      <c r="AQ790" s="18" t="str">
        <f t="shared" si="95"/>
        <v>N</v>
      </c>
      <c r="AR790" s="256"/>
      <c r="AS790" s="256"/>
      <c r="AT790" s="256"/>
      <c r="AU790" s="18" t="s">
        <v>100</v>
      </c>
      <c r="AV790" s="252" t="s">
        <v>215</v>
      </c>
      <c r="AW790" s="18">
        <f t="shared" si="96"/>
        <v>0</v>
      </c>
      <c r="AX790" s="253">
        <v>30</v>
      </c>
      <c r="AY790" s="258">
        <v>0.38866699999999998</v>
      </c>
      <c r="AZ790" s="257">
        <v>11.66</v>
      </c>
    </row>
    <row r="791" spans="1:52" x14ac:dyDescent="0.25">
      <c r="A791" s="160">
        <v>2018</v>
      </c>
      <c r="B791" s="160" t="s">
        <v>1862</v>
      </c>
      <c r="C791" s="160" t="s">
        <v>1611</v>
      </c>
      <c r="D791" s="162" t="s">
        <v>9354</v>
      </c>
      <c r="E791" s="163" t="s">
        <v>9355</v>
      </c>
      <c r="F791" s="164" t="s">
        <v>52</v>
      </c>
      <c r="G791" s="165" t="s">
        <v>338</v>
      </c>
      <c r="H791" s="166"/>
      <c r="I791" s="167">
        <v>43157</v>
      </c>
      <c r="J791" s="168">
        <v>43165</v>
      </c>
      <c r="K791" s="168">
        <v>43161</v>
      </c>
      <c r="L791" s="169">
        <v>43202</v>
      </c>
      <c r="M791" s="170">
        <v>43208</v>
      </c>
      <c r="N791" s="170">
        <v>43242</v>
      </c>
      <c r="O791" s="170">
        <v>43259</v>
      </c>
      <c r="P791" s="170">
        <v>43677</v>
      </c>
      <c r="Q791" s="171" t="s">
        <v>54</v>
      </c>
      <c r="R791" s="171" t="s">
        <v>54</v>
      </c>
      <c r="S791" s="172" t="s">
        <v>56</v>
      </c>
      <c r="T791" s="171">
        <v>10</v>
      </c>
      <c r="U791" s="173" t="s">
        <v>55</v>
      </c>
      <c r="V791" s="174">
        <v>1</v>
      </c>
      <c r="W791" s="174"/>
      <c r="X791" s="173" t="s">
        <v>56</v>
      </c>
      <c r="Y791" s="160"/>
      <c r="Z791" s="179" t="s">
        <v>54</v>
      </c>
      <c r="AA791" s="179" t="s">
        <v>57</v>
      </c>
      <c r="AB791" s="173"/>
      <c r="AC791" s="173"/>
      <c r="AD791" s="177" t="s">
        <v>100</v>
      </c>
      <c r="AE791" s="177" t="s">
        <v>1865</v>
      </c>
      <c r="AF791" s="177"/>
      <c r="AG791" s="161">
        <v>24.76</v>
      </c>
      <c r="AH791" s="160"/>
      <c r="AI791" s="160"/>
      <c r="AJ791" s="178"/>
      <c r="AK791" s="178">
        <v>25</v>
      </c>
      <c r="AL791" s="178"/>
      <c r="AM791" s="179" t="s">
        <v>1276</v>
      </c>
      <c r="AN791" s="176"/>
      <c r="AO791" s="18">
        <f t="shared" si="97"/>
        <v>15</v>
      </c>
      <c r="AP791" s="251"/>
      <c r="AQ791" s="18" t="str">
        <f t="shared" si="95"/>
        <v>N</v>
      </c>
      <c r="AR791" s="256"/>
      <c r="AS791" s="256"/>
      <c r="AT791" s="256"/>
      <c r="AU791" s="18" t="s">
        <v>100</v>
      </c>
      <c r="AV791" s="252" t="s">
        <v>215</v>
      </c>
      <c r="AW791" s="18">
        <f t="shared" si="96"/>
        <v>0</v>
      </c>
      <c r="AX791" s="253">
        <v>25</v>
      </c>
      <c r="AY791" s="258">
        <v>0</v>
      </c>
      <c r="AZ791" s="257">
        <v>0</v>
      </c>
    </row>
    <row r="792" spans="1:52" x14ac:dyDescent="0.25">
      <c r="A792" s="160">
        <v>2018</v>
      </c>
      <c r="B792" s="160" t="s">
        <v>1862</v>
      </c>
      <c r="C792" s="160" t="s">
        <v>1611</v>
      </c>
      <c r="D792" s="162" t="s">
        <v>9369</v>
      </c>
      <c r="E792" s="163" t="s">
        <v>9370</v>
      </c>
      <c r="F792" s="164" t="s">
        <v>76</v>
      </c>
      <c r="G792" s="165" t="s">
        <v>209</v>
      </c>
      <c r="H792" s="166">
        <v>43194</v>
      </c>
      <c r="I792" s="167">
        <v>43228</v>
      </c>
      <c r="J792" s="168">
        <v>43231</v>
      </c>
      <c r="K792" s="168">
        <v>43241</v>
      </c>
      <c r="L792" s="169">
        <v>43265</v>
      </c>
      <c r="M792" s="170" t="s">
        <v>9300</v>
      </c>
      <c r="N792" s="170" t="s">
        <v>9300</v>
      </c>
      <c r="O792" s="170"/>
      <c r="P792" s="170">
        <v>43600</v>
      </c>
      <c r="Q792" s="171" t="s">
        <v>54</v>
      </c>
      <c r="R792" s="171" t="s">
        <v>54</v>
      </c>
      <c r="S792" s="172" t="s">
        <v>56</v>
      </c>
      <c r="T792" s="171">
        <v>3</v>
      </c>
      <c r="U792" s="173" t="s">
        <v>55</v>
      </c>
      <c r="V792" s="174"/>
      <c r="W792" s="174"/>
      <c r="X792" s="173" t="s">
        <v>56</v>
      </c>
      <c r="Y792" s="160"/>
      <c r="Z792" s="179" t="s">
        <v>54</v>
      </c>
      <c r="AA792" s="179" t="s">
        <v>57</v>
      </c>
      <c r="AB792" s="173"/>
      <c r="AC792" s="173"/>
      <c r="AD792" s="177" t="s">
        <v>72</v>
      </c>
      <c r="AE792" s="177" t="s">
        <v>1865</v>
      </c>
      <c r="AF792" s="177"/>
      <c r="AG792" s="161" t="s">
        <v>57</v>
      </c>
      <c r="AH792" s="160"/>
      <c r="AI792" s="160"/>
      <c r="AJ792" s="178"/>
      <c r="AK792" s="178">
        <v>90</v>
      </c>
      <c r="AL792" s="178"/>
      <c r="AM792" s="179" t="s">
        <v>1276</v>
      </c>
      <c r="AN792" s="176"/>
      <c r="AO792" s="18">
        <f t="shared" si="97"/>
        <v>11</v>
      </c>
      <c r="AP792" s="251"/>
      <c r="AQ792" s="18" t="str">
        <f t="shared" si="95"/>
        <v>N</v>
      </c>
      <c r="AR792" s="256"/>
      <c r="AS792" s="256"/>
      <c r="AT792" s="256"/>
      <c r="AU792" s="18" t="s">
        <v>100</v>
      </c>
      <c r="AV792" s="252" t="s">
        <v>215</v>
      </c>
      <c r="AW792" s="18">
        <f t="shared" si="96"/>
        <v>0</v>
      </c>
      <c r="AX792" s="253">
        <v>90</v>
      </c>
      <c r="AY792" s="258">
        <v>0.1</v>
      </c>
      <c r="AZ792" s="257">
        <v>15</v>
      </c>
    </row>
    <row r="793" spans="1:52" x14ac:dyDescent="0.25">
      <c r="A793" s="160">
        <v>2018</v>
      </c>
      <c r="B793" s="160" t="s">
        <v>1862</v>
      </c>
      <c r="C793" s="160" t="s">
        <v>1611</v>
      </c>
      <c r="D793" s="162" t="s">
        <v>9356</v>
      </c>
      <c r="E793" s="163" t="s">
        <v>9357</v>
      </c>
      <c r="F793" s="164" t="s">
        <v>69</v>
      </c>
      <c r="G793" s="165" t="s">
        <v>1776</v>
      </c>
      <c r="H793" s="166">
        <v>43006</v>
      </c>
      <c r="I793" s="167">
        <v>43046</v>
      </c>
      <c r="J793" s="168">
        <v>43131</v>
      </c>
      <c r="K793" s="168">
        <v>43148</v>
      </c>
      <c r="L793" s="169">
        <v>43192</v>
      </c>
      <c r="M793" s="170">
        <v>43208</v>
      </c>
      <c r="N793" s="170">
        <v>43217</v>
      </c>
      <c r="O793" s="170">
        <v>43231</v>
      </c>
      <c r="P793" s="170">
        <v>43646</v>
      </c>
      <c r="Q793" s="171" t="s">
        <v>54</v>
      </c>
      <c r="R793" s="171" t="s">
        <v>54</v>
      </c>
      <c r="S793" s="172" t="s">
        <v>56</v>
      </c>
      <c r="T793" s="171">
        <v>4</v>
      </c>
      <c r="U793" s="173" t="s">
        <v>66</v>
      </c>
      <c r="V793" s="174">
        <v>1</v>
      </c>
      <c r="W793" s="174">
        <v>1</v>
      </c>
      <c r="X793" s="173" t="s">
        <v>56</v>
      </c>
      <c r="Y793" s="160"/>
      <c r="Z793" s="179" t="s">
        <v>100</v>
      </c>
      <c r="AA793" s="179" t="s">
        <v>54</v>
      </c>
      <c r="AB793" s="173"/>
      <c r="AC793" s="173"/>
      <c r="AD793" s="177" t="s">
        <v>72</v>
      </c>
      <c r="AE793" s="177" t="s">
        <v>1865</v>
      </c>
      <c r="AF793" s="177"/>
      <c r="AG793" s="161" t="s">
        <v>54</v>
      </c>
      <c r="AH793" s="160"/>
      <c r="AI793" s="160"/>
      <c r="AJ793" s="178">
        <v>15</v>
      </c>
      <c r="AK793" s="178"/>
      <c r="AL793" s="178"/>
      <c r="AM793" s="179" t="s">
        <v>1287</v>
      </c>
      <c r="AN793" s="176"/>
      <c r="AO793" s="18">
        <f t="shared" si="97"/>
        <v>14</v>
      </c>
      <c r="AP793" s="251"/>
      <c r="AQ793" s="18" t="str">
        <f t="shared" si="95"/>
        <v>N</v>
      </c>
      <c r="AR793" s="256"/>
      <c r="AS793" s="256"/>
      <c r="AT793" s="256"/>
      <c r="AU793" s="18" t="s">
        <v>100</v>
      </c>
      <c r="AV793" s="252" t="s">
        <v>215</v>
      </c>
      <c r="AW793" s="18">
        <f t="shared" si="96"/>
        <v>0</v>
      </c>
      <c r="AX793" s="253">
        <v>15</v>
      </c>
      <c r="AY793" s="258">
        <v>0</v>
      </c>
      <c r="AZ793" s="257">
        <v>0</v>
      </c>
    </row>
    <row r="794" spans="1:52" x14ac:dyDescent="0.25">
      <c r="A794" s="160">
        <v>2018</v>
      </c>
      <c r="B794" s="160" t="s">
        <v>1862</v>
      </c>
      <c r="C794" s="160" t="s">
        <v>1611</v>
      </c>
      <c r="D794" s="162" t="s">
        <v>9371</v>
      </c>
      <c r="E794" s="163" t="s">
        <v>10841</v>
      </c>
      <c r="F794" s="164" t="s">
        <v>64</v>
      </c>
      <c r="G794" s="165" t="s">
        <v>253</v>
      </c>
      <c r="H794" s="166">
        <v>43151</v>
      </c>
      <c r="I794" s="167">
        <v>43228</v>
      </c>
      <c r="J794" s="168" t="s">
        <v>9300</v>
      </c>
      <c r="K794" s="168">
        <v>43237</v>
      </c>
      <c r="L794" s="169">
        <v>43273</v>
      </c>
      <c r="M794" s="169" t="s">
        <v>9300</v>
      </c>
      <c r="N794" s="169" t="s">
        <v>9300</v>
      </c>
      <c r="O794" s="170"/>
      <c r="P794" s="170">
        <v>43646</v>
      </c>
      <c r="Q794" s="171" t="s">
        <v>54</v>
      </c>
      <c r="R794" s="171" t="s">
        <v>54</v>
      </c>
      <c r="S794" s="172" t="s">
        <v>56</v>
      </c>
      <c r="T794" s="171">
        <v>6</v>
      </c>
      <c r="U794" s="173" t="s">
        <v>55</v>
      </c>
      <c r="V794" s="174"/>
      <c r="W794" s="174"/>
      <c r="X794" s="173" t="s">
        <v>56</v>
      </c>
      <c r="Y794" s="161"/>
      <c r="Z794" s="176" t="s">
        <v>100</v>
      </c>
      <c r="AA794" s="179" t="s">
        <v>54</v>
      </c>
      <c r="AB794" s="173"/>
      <c r="AC794" s="173"/>
      <c r="AD794" s="177" t="s">
        <v>72</v>
      </c>
      <c r="AE794" s="177" t="s">
        <v>1865</v>
      </c>
      <c r="AF794" s="177"/>
      <c r="AG794" s="161" t="s">
        <v>57</v>
      </c>
      <c r="AH794" s="160"/>
      <c r="AI794" s="160"/>
      <c r="AJ794" s="178"/>
      <c r="AK794" s="178">
        <v>35</v>
      </c>
      <c r="AL794" s="178"/>
      <c r="AM794" s="176" t="s">
        <v>1246</v>
      </c>
      <c r="AN794" s="176"/>
      <c r="AO794" s="18">
        <f t="shared" si="97"/>
        <v>12</v>
      </c>
      <c r="AP794" s="251"/>
      <c r="AQ794" s="18" t="str">
        <f t="shared" si="95"/>
        <v>N</v>
      </c>
      <c r="AR794" s="256"/>
      <c r="AS794" s="256"/>
      <c r="AT794" s="256"/>
      <c r="AU794" s="18" t="s">
        <v>100</v>
      </c>
      <c r="AV794" s="252" t="s">
        <v>215</v>
      </c>
      <c r="AW794" s="18">
        <f t="shared" si="96"/>
        <v>0</v>
      </c>
      <c r="AX794" s="253">
        <v>35</v>
      </c>
      <c r="AY794" s="258">
        <v>0</v>
      </c>
      <c r="AZ794" s="257">
        <v>0</v>
      </c>
    </row>
    <row r="795" spans="1:52" x14ac:dyDescent="0.25">
      <c r="A795" s="160">
        <v>2018</v>
      </c>
      <c r="B795" s="160" t="s">
        <v>1862</v>
      </c>
      <c r="C795" s="160" t="s">
        <v>1611</v>
      </c>
      <c r="D795" s="162" t="s">
        <v>9372</v>
      </c>
      <c r="E795" s="163" t="s">
        <v>9373</v>
      </c>
      <c r="F795" s="164" t="s">
        <v>135</v>
      </c>
      <c r="G795" s="165" t="s">
        <v>9374</v>
      </c>
      <c r="H795" s="166">
        <v>43215</v>
      </c>
      <c r="I795" s="167">
        <v>43215</v>
      </c>
      <c r="J795" s="168" t="s">
        <v>9300</v>
      </c>
      <c r="K795" s="168">
        <v>43236</v>
      </c>
      <c r="L795" s="169">
        <v>43277</v>
      </c>
      <c r="M795" s="170">
        <v>43293</v>
      </c>
      <c r="N795" s="170">
        <v>43301</v>
      </c>
      <c r="O795" s="170"/>
      <c r="P795" s="170">
        <v>43830</v>
      </c>
      <c r="Q795" s="171" t="s">
        <v>54</v>
      </c>
      <c r="R795" s="171" t="s">
        <v>54</v>
      </c>
      <c r="S795" s="172" t="s">
        <v>56</v>
      </c>
      <c r="T795" s="171">
        <v>10</v>
      </c>
      <c r="U795" s="173" t="s">
        <v>55</v>
      </c>
      <c r="V795" s="174"/>
      <c r="W795" s="174"/>
      <c r="X795" s="173" t="s">
        <v>56</v>
      </c>
      <c r="Y795" s="161"/>
      <c r="Z795" s="176" t="s">
        <v>100</v>
      </c>
      <c r="AA795" s="179" t="s">
        <v>57</v>
      </c>
      <c r="AB795" s="173"/>
      <c r="AC795" s="173"/>
      <c r="AD795" s="177" t="s">
        <v>100</v>
      </c>
      <c r="AE795" s="177" t="s">
        <v>1865</v>
      </c>
      <c r="AF795" s="177"/>
      <c r="AG795" s="161" t="s">
        <v>57</v>
      </c>
      <c r="AH795" s="160"/>
      <c r="AI795" s="160"/>
      <c r="AJ795" s="178"/>
      <c r="AK795" s="178">
        <v>500</v>
      </c>
      <c r="AL795" s="178"/>
      <c r="AM795" s="176" t="s">
        <v>1246</v>
      </c>
      <c r="AN795" s="176"/>
      <c r="AO795" s="18">
        <f t="shared" si="97"/>
        <v>18</v>
      </c>
      <c r="AP795" s="251"/>
      <c r="AQ795" s="18" t="str">
        <f t="shared" si="95"/>
        <v>N</v>
      </c>
      <c r="AR795" s="256"/>
      <c r="AS795" s="256"/>
      <c r="AT795" s="256"/>
      <c r="AU795" s="18" t="s">
        <v>100</v>
      </c>
      <c r="AV795" s="252" t="s">
        <v>215</v>
      </c>
      <c r="AW795" s="18">
        <f t="shared" si="96"/>
        <v>0</v>
      </c>
      <c r="AX795" s="253">
        <v>500</v>
      </c>
      <c r="AY795" s="258">
        <v>0.16666700000000001</v>
      </c>
      <c r="AZ795" s="257">
        <v>83.333299999999994</v>
      </c>
    </row>
    <row r="796" spans="1:52" x14ac:dyDescent="0.25">
      <c r="A796" s="160">
        <v>2018</v>
      </c>
      <c r="B796" s="160" t="s">
        <v>1862</v>
      </c>
      <c r="C796" s="160" t="s">
        <v>1611</v>
      </c>
      <c r="D796" s="162" t="s">
        <v>9375</v>
      </c>
      <c r="E796" s="163" t="s">
        <v>9376</v>
      </c>
      <c r="F796" s="164" t="s">
        <v>64</v>
      </c>
      <c r="G796" s="165" t="s">
        <v>320</v>
      </c>
      <c r="H796" s="166">
        <v>43153</v>
      </c>
      <c r="I796" s="167">
        <v>43167</v>
      </c>
      <c r="J796" s="168">
        <v>43215</v>
      </c>
      <c r="K796" s="168">
        <v>43228</v>
      </c>
      <c r="L796" s="169">
        <v>43266</v>
      </c>
      <c r="M796" s="170">
        <v>43301</v>
      </c>
      <c r="N796" s="170" t="s">
        <v>9300</v>
      </c>
      <c r="O796" s="170"/>
      <c r="P796" s="168">
        <v>43830</v>
      </c>
      <c r="Q796" s="171" t="s">
        <v>54</v>
      </c>
      <c r="R796" s="171" t="s">
        <v>54</v>
      </c>
      <c r="S796" s="172" t="s">
        <v>56</v>
      </c>
      <c r="T796" s="171">
        <v>9</v>
      </c>
      <c r="U796" s="173" t="s">
        <v>66</v>
      </c>
      <c r="V796" s="174"/>
      <c r="W796" s="174"/>
      <c r="X796" s="173" t="s">
        <v>56</v>
      </c>
      <c r="Y796" s="160"/>
      <c r="Z796" s="179" t="s">
        <v>100</v>
      </c>
      <c r="AA796" s="179" t="s">
        <v>57</v>
      </c>
      <c r="AB796" s="173"/>
      <c r="AC796" s="173"/>
      <c r="AD796" s="177" t="s">
        <v>149</v>
      </c>
      <c r="AE796" s="177" t="s">
        <v>1865</v>
      </c>
      <c r="AF796" s="177"/>
      <c r="AG796" s="161" t="s">
        <v>57</v>
      </c>
      <c r="AH796" s="160"/>
      <c r="AI796" s="160"/>
      <c r="AJ796" s="178">
        <v>100</v>
      </c>
      <c r="AK796" s="178"/>
      <c r="AL796" s="178"/>
      <c r="AM796" s="179" t="s">
        <v>1246</v>
      </c>
      <c r="AN796" s="176"/>
      <c r="AO796" s="18">
        <f t="shared" si="97"/>
        <v>18</v>
      </c>
      <c r="AP796" s="251"/>
      <c r="AQ796" s="18" t="str">
        <f t="shared" si="95"/>
        <v>N</v>
      </c>
      <c r="AR796" s="256"/>
      <c r="AS796" s="256"/>
      <c r="AT796" s="256"/>
      <c r="AU796" s="18" t="s">
        <v>100</v>
      </c>
      <c r="AV796" s="252" t="s">
        <v>215</v>
      </c>
      <c r="AW796" s="18">
        <f t="shared" si="96"/>
        <v>0</v>
      </c>
      <c r="AX796" s="253">
        <v>100</v>
      </c>
      <c r="AY796" s="258">
        <v>0.1</v>
      </c>
      <c r="AZ796" s="257">
        <v>10</v>
      </c>
    </row>
    <row r="797" spans="1:52" x14ac:dyDescent="0.25">
      <c r="A797" s="160">
        <v>2018</v>
      </c>
      <c r="B797" s="160" t="s">
        <v>1862</v>
      </c>
      <c r="C797" s="160" t="s">
        <v>1611</v>
      </c>
      <c r="D797" s="162" t="s">
        <v>9377</v>
      </c>
      <c r="E797" s="163" t="s">
        <v>10842</v>
      </c>
      <c r="F797" s="164" t="s">
        <v>135</v>
      </c>
      <c r="G797" s="165" t="s">
        <v>777</v>
      </c>
      <c r="H797" s="166">
        <v>43090</v>
      </c>
      <c r="I797" s="167">
        <v>43179</v>
      </c>
      <c r="J797" s="168" t="s">
        <v>9300</v>
      </c>
      <c r="K797" s="168">
        <v>43215</v>
      </c>
      <c r="L797" s="169">
        <v>43277</v>
      </c>
      <c r="M797" s="170">
        <v>43285</v>
      </c>
      <c r="N797" s="170" t="s">
        <v>9300</v>
      </c>
      <c r="O797" s="170"/>
      <c r="P797" s="170">
        <v>44561</v>
      </c>
      <c r="Q797" s="171" t="s">
        <v>54</v>
      </c>
      <c r="R797" s="171" t="s">
        <v>54</v>
      </c>
      <c r="S797" s="172" t="s">
        <v>56</v>
      </c>
      <c r="T797" s="171">
        <v>4</v>
      </c>
      <c r="U797" s="173" t="s">
        <v>66</v>
      </c>
      <c r="V797" s="174"/>
      <c r="W797" s="174"/>
      <c r="X797" s="173" t="s">
        <v>602</v>
      </c>
      <c r="Y797" s="160"/>
      <c r="Z797" s="179" t="s">
        <v>100</v>
      </c>
      <c r="AA797" s="179" t="s">
        <v>57</v>
      </c>
      <c r="AB797" s="173"/>
      <c r="AC797" s="173"/>
      <c r="AD797" s="177" t="s">
        <v>100</v>
      </c>
      <c r="AE797" s="177" t="s">
        <v>1865</v>
      </c>
      <c r="AF797" s="177"/>
      <c r="AG797" s="161" t="s">
        <v>57</v>
      </c>
      <c r="AH797" s="160"/>
      <c r="AI797" s="160"/>
      <c r="AJ797" s="178">
        <v>493.06</v>
      </c>
      <c r="AK797" s="178"/>
      <c r="AL797" s="178"/>
      <c r="AM797" s="179" t="s">
        <v>1287</v>
      </c>
      <c r="AN797" s="176"/>
      <c r="AO797" s="18">
        <f t="shared" si="97"/>
        <v>42</v>
      </c>
      <c r="AP797" s="251"/>
      <c r="AQ797" s="18" t="str">
        <f t="shared" si="95"/>
        <v>N</v>
      </c>
      <c r="AR797" s="256"/>
      <c r="AS797" s="256"/>
      <c r="AT797" s="256"/>
      <c r="AU797" s="18" t="s">
        <v>100</v>
      </c>
      <c r="AV797" s="252" t="s">
        <v>215</v>
      </c>
      <c r="AW797" s="18">
        <f t="shared" si="96"/>
        <v>0</v>
      </c>
      <c r="AX797" s="253">
        <v>493.06</v>
      </c>
      <c r="AY797" s="258">
        <v>0.8</v>
      </c>
      <c r="AZ797" s="257">
        <v>394.44799999999998</v>
      </c>
    </row>
    <row r="798" spans="1:52" x14ac:dyDescent="0.25">
      <c r="A798" s="160">
        <v>2018</v>
      </c>
      <c r="B798" s="160" t="s">
        <v>1862</v>
      </c>
      <c r="C798" s="160" t="s">
        <v>1611</v>
      </c>
      <c r="D798" s="162" t="s">
        <v>9378</v>
      </c>
      <c r="E798" s="163" t="s">
        <v>9379</v>
      </c>
      <c r="F798" s="164" t="s">
        <v>130</v>
      </c>
      <c r="G798" s="165" t="s">
        <v>841</v>
      </c>
      <c r="H798" s="166">
        <v>43206</v>
      </c>
      <c r="I798" s="167">
        <v>43224</v>
      </c>
      <c r="J798" s="168">
        <v>43245</v>
      </c>
      <c r="K798" s="168">
        <v>43266</v>
      </c>
      <c r="L798" s="169">
        <v>43278</v>
      </c>
      <c r="M798" s="170" t="s">
        <v>11226</v>
      </c>
      <c r="N798" s="170">
        <v>43300</v>
      </c>
      <c r="O798" s="170">
        <v>43307</v>
      </c>
      <c r="P798" s="170">
        <v>44012</v>
      </c>
      <c r="Q798" s="171" t="s">
        <v>54</v>
      </c>
      <c r="R798" s="171" t="s">
        <v>54</v>
      </c>
      <c r="S798" s="172" t="s">
        <v>56</v>
      </c>
      <c r="T798" s="171">
        <v>10</v>
      </c>
      <c r="U798" s="173" t="s">
        <v>66</v>
      </c>
      <c r="V798" s="174"/>
      <c r="W798" s="174"/>
      <c r="X798" s="173" t="s">
        <v>56</v>
      </c>
      <c r="Y798" s="160"/>
      <c r="Z798" s="179" t="s">
        <v>100</v>
      </c>
      <c r="AA798" s="179" t="s">
        <v>57</v>
      </c>
      <c r="AB798" s="173"/>
      <c r="AC798" s="173"/>
      <c r="AD798" s="177" t="s">
        <v>72</v>
      </c>
      <c r="AE798" s="177" t="s">
        <v>1865</v>
      </c>
      <c r="AF798" s="177"/>
      <c r="AG798" s="161">
        <v>194.01300000000001</v>
      </c>
      <c r="AH798" s="160"/>
      <c r="AI798" s="160"/>
      <c r="AJ798" s="178">
        <v>389</v>
      </c>
      <c r="AK798" s="178"/>
      <c r="AL798" s="178"/>
      <c r="AM798" s="179" t="s">
        <v>1276</v>
      </c>
      <c r="AN798" s="176"/>
      <c r="AO798" s="18">
        <f t="shared" si="97"/>
        <v>24</v>
      </c>
      <c r="AP798" s="251"/>
      <c r="AQ798" s="18" t="str">
        <f t="shared" si="95"/>
        <v>N</v>
      </c>
      <c r="AR798" s="256"/>
      <c r="AS798" s="256"/>
      <c r="AT798" s="256"/>
      <c r="AU798" s="18" t="s">
        <v>100</v>
      </c>
      <c r="AV798" s="252" t="s">
        <v>215</v>
      </c>
      <c r="AW798" s="18">
        <f t="shared" si="96"/>
        <v>0</v>
      </c>
      <c r="AX798" s="260">
        <v>500</v>
      </c>
      <c r="AY798" s="258">
        <v>0.1</v>
      </c>
      <c r="AZ798" s="257">
        <v>50</v>
      </c>
    </row>
    <row r="799" spans="1:52" x14ac:dyDescent="0.25">
      <c r="A799" s="160">
        <v>2018</v>
      </c>
      <c r="B799" s="160" t="s">
        <v>1862</v>
      </c>
      <c r="C799" s="160" t="s">
        <v>1611</v>
      </c>
      <c r="D799" s="162" t="s">
        <v>9380</v>
      </c>
      <c r="E799" s="163" t="s">
        <v>9381</v>
      </c>
      <c r="F799" s="164" t="s">
        <v>69</v>
      </c>
      <c r="G799" s="165" t="s">
        <v>1007</v>
      </c>
      <c r="H799" s="166"/>
      <c r="I799" s="167">
        <v>43228</v>
      </c>
      <c r="J799" s="168" t="s">
        <v>9300</v>
      </c>
      <c r="K799" s="168">
        <v>43238</v>
      </c>
      <c r="L799" s="169">
        <v>43266</v>
      </c>
      <c r="M799" s="170" t="s">
        <v>9300</v>
      </c>
      <c r="N799" s="170" t="s">
        <v>9300</v>
      </c>
      <c r="O799" s="170"/>
      <c r="P799" s="170">
        <v>43465</v>
      </c>
      <c r="Q799" s="171" t="s">
        <v>54</v>
      </c>
      <c r="R799" s="171" t="s">
        <v>54</v>
      </c>
      <c r="S799" s="172" t="s">
        <v>56</v>
      </c>
      <c r="T799" s="171">
        <v>7</v>
      </c>
      <c r="U799" s="173" t="s">
        <v>10875</v>
      </c>
      <c r="V799" s="174"/>
      <c r="W799" s="174"/>
      <c r="X799" s="173" t="s">
        <v>56</v>
      </c>
      <c r="Y799" s="160"/>
      <c r="Z799" s="179" t="s">
        <v>100</v>
      </c>
      <c r="AA799" s="179" t="s">
        <v>54</v>
      </c>
      <c r="AB799" s="173"/>
      <c r="AC799" s="173"/>
      <c r="AD799" s="177" t="s">
        <v>59</v>
      </c>
      <c r="AE799" s="177" t="s">
        <v>10843</v>
      </c>
      <c r="AF799" s="177"/>
      <c r="AG799" s="161" t="s">
        <v>57</v>
      </c>
      <c r="AH799" s="160"/>
      <c r="AI799" s="160"/>
      <c r="AJ799" s="178"/>
      <c r="AK799" s="178">
        <v>10</v>
      </c>
      <c r="AL799" s="178"/>
      <c r="AM799" s="179" t="s">
        <v>1246</v>
      </c>
      <c r="AN799" s="176"/>
      <c r="AO799" s="18">
        <f t="shared" si="97"/>
        <v>6</v>
      </c>
      <c r="AP799" s="251"/>
      <c r="AQ799" s="18" t="str">
        <f t="shared" si="95"/>
        <v>N</v>
      </c>
      <c r="AR799" s="256"/>
      <c r="AS799" s="256"/>
      <c r="AT799" s="256"/>
      <c r="AU799" s="18" t="s">
        <v>100</v>
      </c>
      <c r="AV799" s="252" t="s">
        <v>215</v>
      </c>
      <c r="AW799" s="18">
        <f t="shared" si="96"/>
        <v>0</v>
      </c>
      <c r="AX799" s="253">
        <v>10</v>
      </c>
      <c r="AY799" s="258">
        <v>1</v>
      </c>
      <c r="AZ799" s="257">
        <v>10</v>
      </c>
    </row>
  </sheetData>
  <autoFilter ref="A1:AZ799" xr:uid="{00000000-0009-0000-0000-000001000000}">
    <sortState ref="A2:AZ799">
      <sortCondition ref="A1:A799"/>
    </sortState>
  </autoFilter>
  <conditionalFormatting sqref="D604">
    <cfRule type="duplicateValues" dxfId="177" priority="137"/>
  </conditionalFormatting>
  <conditionalFormatting sqref="D605:D607">
    <cfRule type="duplicateValues" dxfId="176" priority="136"/>
  </conditionalFormatting>
  <conditionalFormatting sqref="D608">
    <cfRule type="duplicateValues" dxfId="175" priority="134"/>
  </conditionalFormatting>
  <conditionalFormatting sqref="D608">
    <cfRule type="duplicateValues" dxfId="174" priority="133"/>
  </conditionalFormatting>
  <conditionalFormatting sqref="D608">
    <cfRule type="duplicateValues" dxfId="173" priority="132"/>
  </conditionalFormatting>
  <conditionalFormatting sqref="D608">
    <cfRule type="duplicateValues" dxfId="172" priority="135"/>
  </conditionalFormatting>
  <conditionalFormatting sqref="D609">
    <cfRule type="duplicateValues" dxfId="171" priority="130"/>
  </conditionalFormatting>
  <conditionalFormatting sqref="D609">
    <cfRule type="duplicateValues" dxfId="170" priority="129"/>
  </conditionalFormatting>
  <conditionalFormatting sqref="D609">
    <cfRule type="duplicateValues" dxfId="169" priority="128"/>
  </conditionalFormatting>
  <conditionalFormatting sqref="D609">
    <cfRule type="duplicateValues" dxfId="168" priority="131"/>
  </conditionalFormatting>
  <conditionalFormatting sqref="D615">
    <cfRule type="duplicateValues" dxfId="167" priority="126"/>
  </conditionalFormatting>
  <conditionalFormatting sqref="D615">
    <cfRule type="duplicateValues" dxfId="166" priority="125"/>
  </conditionalFormatting>
  <conditionalFormatting sqref="D615">
    <cfRule type="duplicateValues" dxfId="165" priority="124"/>
  </conditionalFormatting>
  <conditionalFormatting sqref="D615">
    <cfRule type="duplicateValues" dxfId="164" priority="127"/>
  </conditionalFormatting>
  <conditionalFormatting sqref="D610">
    <cfRule type="duplicateValues" dxfId="163" priority="122"/>
  </conditionalFormatting>
  <conditionalFormatting sqref="D610">
    <cfRule type="duplicateValues" dxfId="162" priority="121"/>
  </conditionalFormatting>
  <conditionalFormatting sqref="D610">
    <cfRule type="duplicateValues" dxfId="161" priority="120"/>
  </conditionalFormatting>
  <conditionalFormatting sqref="D610">
    <cfRule type="duplicateValues" dxfId="160" priority="123"/>
  </conditionalFormatting>
  <conditionalFormatting sqref="D610">
    <cfRule type="duplicateValues" dxfId="159" priority="119"/>
  </conditionalFormatting>
  <conditionalFormatting sqref="D611">
    <cfRule type="duplicateValues" dxfId="158" priority="117"/>
  </conditionalFormatting>
  <conditionalFormatting sqref="D611">
    <cfRule type="duplicateValues" dxfId="157" priority="116"/>
  </conditionalFormatting>
  <conditionalFormatting sqref="D611">
    <cfRule type="duplicateValues" dxfId="156" priority="118"/>
  </conditionalFormatting>
  <conditionalFormatting sqref="D611">
    <cfRule type="duplicateValues" dxfId="155" priority="115"/>
  </conditionalFormatting>
  <conditionalFormatting sqref="D612">
    <cfRule type="duplicateValues" dxfId="154" priority="113"/>
  </conditionalFormatting>
  <conditionalFormatting sqref="D612">
    <cfRule type="duplicateValues" dxfId="153" priority="112"/>
  </conditionalFormatting>
  <conditionalFormatting sqref="D612">
    <cfRule type="duplicateValues" dxfId="152" priority="111"/>
  </conditionalFormatting>
  <conditionalFormatting sqref="D612">
    <cfRule type="duplicateValues" dxfId="151" priority="114"/>
  </conditionalFormatting>
  <conditionalFormatting sqref="D612">
    <cfRule type="duplicateValues" dxfId="150" priority="110"/>
  </conditionalFormatting>
  <conditionalFormatting sqref="D611 D613:D614">
    <cfRule type="duplicateValues" dxfId="149" priority="138"/>
  </conditionalFormatting>
  <conditionalFormatting sqref="D616:D618">
    <cfRule type="duplicateValues" dxfId="148" priority="109"/>
  </conditionalFormatting>
  <conditionalFormatting sqref="D619:D625">
    <cfRule type="duplicateValues" dxfId="147" priority="108"/>
  </conditionalFormatting>
  <conditionalFormatting sqref="D626">
    <cfRule type="duplicateValues" dxfId="146" priority="107"/>
  </conditionalFormatting>
  <conditionalFormatting sqref="D386">
    <cfRule type="duplicateValues" dxfId="145" priority="102"/>
  </conditionalFormatting>
  <conditionalFormatting sqref="D386">
    <cfRule type="duplicateValues" dxfId="144" priority="103"/>
  </conditionalFormatting>
  <conditionalFormatting sqref="D386">
    <cfRule type="duplicateValues" dxfId="143" priority="104"/>
  </conditionalFormatting>
  <conditionalFormatting sqref="D386">
    <cfRule type="duplicateValues" dxfId="142" priority="105"/>
  </conditionalFormatting>
  <conditionalFormatting sqref="D386">
    <cfRule type="duplicateValues" dxfId="141" priority="106"/>
  </conditionalFormatting>
  <conditionalFormatting sqref="D424">
    <cfRule type="duplicateValues" dxfId="140" priority="97"/>
  </conditionalFormatting>
  <conditionalFormatting sqref="D424">
    <cfRule type="duplicateValues" dxfId="139" priority="98"/>
  </conditionalFormatting>
  <conditionalFormatting sqref="D424">
    <cfRule type="duplicateValues" dxfId="138" priority="99"/>
  </conditionalFormatting>
  <conditionalFormatting sqref="D424">
    <cfRule type="duplicateValues" dxfId="137" priority="100"/>
  </conditionalFormatting>
  <conditionalFormatting sqref="D424">
    <cfRule type="duplicateValues" dxfId="136" priority="101"/>
  </conditionalFormatting>
  <conditionalFormatting sqref="D472">
    <cfRule type="duplicateValues" dxfId="135" priority="92"/>
  </conditionalFormatting>
  <conditionalFormatting sqref="D472">
    <cfRule type="duplicateValues" dxfId="134" priority="93"/>
  </conditionalFormatting>
  <conditionalFormatting sqref="D472">
    <cfRule type="duplicateValues" dxfId="133" priority="94"/>
  </conditionalFormatting>
  <conditionalFormatting sqref="D472">
    <cfRule type="duplicateValues" dxfId="132" priority="95"/>
  </conditionalFormatting>
  <conditionalFormatting sqref="D472">
    <cfRule type="duplicateValues" dxfId="131" priority="96"/>
  </conditionalFormatting>
  <conditionalFormatting sqref="D499">
    <cfRule type="duplicateValues" dxfId="130" priority="87"/>
  </conditionalFormatting>
  <conditionalFormatting sqref="D499">
    <cfRule type="duplicateValues" dxfId="129" priority="88"/>
  </conditionalFormatting>
  <conditionalFormatting sqref="D499">
    <cfRule type="duplicateValues" dxfId="128" priority="89"/>
  </conditionalFormatting>
  <conditionalFormatting sqref="D499">
    <cfRule type="duplicateValues" dxfId="127" priority="90"/>
  </conditionalFormatting>
  <conditionalFormatting sqref="D499">
    <cfRule type="duplicateValues" dxfId="126" priority="91"/>
  </conditionalFormatting>
  <conditionalFormatting sqref="D627">
    <cfRule type="duplicateValues" dxfId="125" priority="86"/>
  </conditionalFormatting>
  <conditionalFormatting sqref="D627">
    <cfRule type="duplicateValues" dxfId="124" priority="85"/>
  </conditionalFormatting>
  <conditionalFormatting sqref="D627">
    <cfRule type="duplicateValues" dxfId="123" priority="84"/>
  </conditionalFormatting>
  <conditionalFormatting sqref="D628">
    <cfRule type="duplicateValues" dxfId="122" priority="83"/>
  </conditionalFormatting>
  <conditionalFormatting sqref="D628">
    <cfRule type="duplicateValues" dxfId="121" priority="82"/>
  </conditionalFormatting>
  <conditionalFormatting sqref="D628">
    <cfRule type="duplicateValues" dxfId="120" priority="81"/>
  </conditionalFormatting>
  <conditionalFormatting sqref="D629:D635">
    <cfRule type="duplicateValues" dxfId="119" priority="80"/>
  </conditionalFormatting>
  <conditionalFormatting sqref="D629:D635">
    <cfRule type="duplicateValues" dxfId="118" priority="79"/>
  </conditionalFormatting>
  <conditionalFormatting sqref="D629:D635">
    <cfRule type="duplicateValues" dxfId="117" priority="78"/>
  </conditionalFormatting>
  <conditionalFormatting sqref="D597:D607">
    <cfRule type="duplicateValues" dxfId="116" priority="139"/>
  </conditionalFormatting>
  <conditionalFormatting sqref="D425:D471 D387:D423 D473:D498 D2:D385 D500:D528 D530:D626">
    <cfRule type="duplicateValues" dxfId="115" priority="140"/>
  </conditionalFormatting>
  <conditionalFormatting sqref="D425:D471 D387:D423 D473:D498 D2:D385 D500:D528 D530:D618">
    <cfRule type="duplicateValues" dxfId="114" priority="141"/>
  </conditionalFormatting>
  <conditionalFormatting sqref="D425:D471 D500:D528 D387:D423 D473:D498 D2:D385 D530:D607">
    <cfRule type="duplicateValues" dxfId="113" priority="142"/>
  </conditionalFormatting>
  <conditionalFormatting sqref="D425:D471 D500:D528 D387:D423 D473:D498 D2:D385 D530:D603">
    <cfRule type="duplicateValues" dxfId="112" priority="143"/>
  </conditionalFormatting>
  <conditionalFormatting sqref="D641:D643">
    <cfRule type="duplicateValues" dxfId="111" priority="77"/>
  </conditionalFormatting>
  <conditionalFormatting sqref="D641:D643">
    <cfRule type="duplicateValues" dxfId="110" priority="76"/>
  </conditionalFormatting>
  <conditionalFormatting sqref="D641:D643">
    <cfRule type="duplicateValues" dxfId="109" priority="75"/>
  </conditionalFormatting>
  <conditionalFormatting sqref="D636:D640">
    <cfRule type="duplicateValues" dxfId="108" priority="144"/>
  </conditionalFormatting>
  <conditionalFormatting sqref="D615 D425:D471 D500:D528 D387:D423 D473:D498 D2:D385 D530:D609">
    <cfRule type="duplicateValues" dxfId="107" priority="145"/>
  </conditionalFormatting>
  <conditionalFormatting sqref="D645:D652">
    <cfRule type="duplicateValues" dxfId="106" priority="74"/>
  </conditionalFormatting>
  <conditionalFormatting sqref="D529">
    <cfRule type="duplicateValues" dxfId="105" priority="64"/>
  </conditionalFormatting>
  <conditionalFormatting sqref="D529">
    <cfRule type="duplicateValues" dxfId="104" priority="65"/>
  </conditionalFormatting>
  <conditionalFormatting sqref="D529">
    <cfRule type="duplicateValues" dxfId="103" priority="66"/>
  </conditionalFormatting>
  <conditionalFormatting sqref="D529">
    <cfRule type="duplicateValues" dxfId="102" priority="67"/>
  </conditionalFormatting>
  <conditionalFormatting sqref="D529">
    <cfRule type="duplicateValues" dxfId="101" priority="68"/>
  </conditionalFormatting>
  <conditionalFormatting sqref="D529">
    <cfRule type="duplicateValues" dxfId="100" priority="63"/>
  </conditionalFormatting>
  <conditionalFormatting sqref="D529">
    <cfRule type="duplicateValues" dxfId="99" priority="69"/>
  </conditionalFormatting>
  <conditionalFormatting sqref="D644">
    <cfRule type="duplicateValues" dxfId="98" priority="146"/>
  </conditionalFormatting>
  <conditionalFormatting sqref="D656:D658">
    <cfRule type="duplicateValues" dxfId="97" priority="55"/>
  </conditionalFormatting>
  <conditionalFormatting sqref="D656:D658">
    <cfRule type="duplicateValues" dxfId="96" priority="56"/>
  </conditionalFormatting>
  <conditionalFormatting sqref="D656:D658">
    <cfRule type="duplicateValues" dxfId="95" priority="57"/>
  </conditionalFormatting>
  <conditionalFormatting sqref="D656:D658">
    <cfRule type="duplicateValues" dxfId="94" priority="58"/>
  </conditionalFormatting>
  <conditionalFormatting sqref="D656:D658">
    <cfRule type="duplicateValues" dxfId="93" priority="54"/>
  </conditionalFormatting>
  <conditionalFormatting sqref="D659:D660 D662:D670">
    <cfRule type="duplicateValues" dxfId="92" priority="51"/>
  </conditionalFormatting>
  <conditionalFormatting sqref="D659:D660 D662:D670 E671:G671">
    <cfRule type="duplicateValues" dxfId="91" priority="52"/>
  </conditionalFormatting>
  <conditionalFormatting sqref="D659:D660">
    <cfRule type="duplicateValues" dxfId="90" priority="53"/>
  </conditionalFormatting>
  <conditionalFormatting sqref="D659:D660">
    <cfRule type="duplicateValues" dxfId="89" priority="50"/>
  </conditionalFormatting>
  <conditionalFormatting sqref="D671">
    <cfRule type="duplicateValues" dxfId="88" priority="47"/>
  </conditionalFormatting>
  <conditionalFormatting sqref="D671">
    <cfRule type="duplicateValues" dxfId="87" priority="48"/>
  </conditionalFormatting>
  <conditionalFormatting sqref="D671">
    <cfRule type="duplicateValues" dxfId="86" priority="49"/>
  </conditionalFormatting>
  <conditionalFormatting sqref="D671">
    <cfRule type="duplicateValues" dxfId="85" priority="46"/>
  </conditionalFormatting>
  <conditionalFormatting sqref="E672:G672 E673:E685">
    <cfRule type="duplicateValues" dxfId="84" priority="44"/>
  </conditionalFormatting>
  <conditionalFormatting sqref="E672:G672">
    <cfRule type="duplicateValues" dxfId="83" priority="45"/>
  </conditionalFormatting>
  <conditionalFormatting sqref="E672:G672">
    <cfRule type="duplicateValues" dxfId="82" priority="43"/>
  </conditionalFormatting>
  <conditionalFormatting sqref="D672:D685">
    <cfRule type="duplicateValues" dxfId="81" priority="40"/>
  </conditionalFormatting>
  <conditionalFormatting sqref="D672:D685">
    <cfRule type="duplicateValues" dxfId="80" priority="41"/>
  </conditionalFormatting>
  <conditionalFormatting sqref="D672:D685">
    <cfRule type="duplicateValues" dxfId="79" priority="42"/>
  </conditionalFormatting>
  <conditionalFormatting sqref="D672:D685">
    <cfRule type="duplicateValues" dxfId="78" priority="39"/>
  </conditionalFormatting>
  <conditionalFormatting sqref="D2:D528 D530:D626">
    <cfRule type="duplicateValues" dxfId="77" priority="148"/>
  </conditionalFormatting>
  <conditionalFormatting sqref="D2:D528 D530:D643">
    <cfRule type="duplicateValues" dxfId="76" priority="149"/>
  </conditionalFormatting>
  <conditionalFormatting sqref="E686:E799">
    <cfRule type="duplicateValues" dxfId="75" priority="5"/>
  </conditionalFormatting>
  <conditionalFormatting sqref="D686:D799">
    <cfRule type="duplicateValues" dxfId="74" priority="2"/>
  </conditionalFormatting>
  <conditionalFormatting sqref="D686:D799">
    <cfRule type="duplicateValues" dxfId="73" priority="3"/>
  </conditionalFormatting>
  <conditionalFormatting sqref="D686:D799">
    <cfRule type="duplicateValues" dxfId="72" priority="4"/>
  </conditionalFormatting>
  <conditionalFormatting sqref="D686:D799">
    <cfRule type="duplicateValues" dxfId="71" priority="1"/>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663"/>
  <sheetViews>
    <sheetView zoomScale="110" zoomScaleNormal="110" workbookViewId="0">
      <pane ySplit="1" topLeftCell="A5" activePane="bottomLeft" state="frozen"/>
      <selection pane="bottomLeft" activeCell="E7386" sqref="E7386:E7393"/>
    </sheetView>
  </sheetViews>
  <sheetFormatPr defaultColWidth="9.140625" defaultRowHeight="15" x14ac:dyDescent="0.25"/>
  <cols>
    <col min="1" max="4" width="9.140625" style="264"/>
    <col min="5" max="5" width="18.7109375" style="265" customWidth="1"/>
    <col min="6" max="6" width="9.140625" style="264"/>
    <col min="7" max="7" width="15" style="265" customWidth="1"/>
    <col min="8" max="8" width="9.140625" style="265"/>
    <col min="9" max="9" width="16.85546875" style="265" customWidth="1"/>
    <col min="10" max="10" width="9.140625" style="244"/>
    <col min="11" max="11" width="9.140625" style="264"/>
    <col min="12" max="12" width="79.7109375" style="265" customWidth="1"/>
    <col min="13" max="16384" width="9.140625" style="213"/>
  </cols>
  <sheetData>
    <row r="1" spans="1:13" ht="30" x14ac:dyDescent="0.25">
      <c r="A1" s="245" t="s">
        <v>1900</v>
      </c>
      <c r="B1" s="245" t="s">
        <v>1</v>
      </c>
      <c r="C1" s="245" t="s">
        <v>2</v>
      </c>
      <c r="D1" s="245" t="s">
        <v>1901</v>
      </c>
      <c r="E1" s="246" t="s">
        <v>1902</v>
      </c>
      <c r="F1" s="245" t="s">
        <v>1903</v>
      </c>
      <c r="G1" s="246" t="s">
        <v>6</v>
      </c>
      <c r="H1" s="246" t="s">
        <v>20</v>
      </c>
      <c r="I1" s="246" t="s">
        <v>20</v>
      </c>
      <c r="J1" s="247" t="s">
        <v>11245</v>
      </c>
      <c r="K1" s="245" t="s">
        <v>11246</v>
      </c>
      <c r="L1" s="246" t="s">
        <v>1904</v>
      </c>
      <c r="M1" s="188"/>
    </row>
    <row r="2" spans="1:13" x14ac:dyDescent="0.25">
      <c r="A2" s="266">
        <v>2004</v>
      </c>
      <c r="B2" s="267" t="s">
        <v>1862</v>
      </c>
      <c r="C2" s="267"/>
      <c r="D2" s="267" t="s">
        <v>10140</v>
      </c>
      <c r="E2" s="268" t="s">
        <v>10141</v>
      </c>
      <c r="F2" s="267" t="s">
        <v>135</v>
      </c>
      <c r="G2" s="268" t="s">
        <v>163</v>
      </c>
      <c r="H2" s="268"/>
      <c r="I2" s="268" t="s">
        <v>1905</v>
      </c>
      <c r="J2" s="267" t="s">
        <v>1942</v>
      </c>
      <c r="K2" s="267">
        <v>431</v>
      </c>
      <c r="L2" s="268" t="s">
        <v>10142</v>
      </c>
      <c r="M2" s="214"/>
    </row>
    <row r="3" spans="1:13" x14ac:dyDescent="0.25">
      <c r="A3" s="266">
        <v>2004</v>
      </c>
      <c r="B3" s="267" t="s">
        <v>1862</v>
      </c>
      <c r="C3" s="267"/>
      <c r="D3" s="267" t="s">
        <v>10140</v>
      </c>
      <c r="E3" s="268" t="s">
        <v>10141</v>
      </c>
      <c r="F3" s="267" t="s">
        <v>135</v>
      </c>
      <c r="G3" s="268" t="s">
        <v>163</v>
      </c>
      <c r="H3" s="268"/>
      <c r="I3" s="268" t="s">
        <v>1905</v>
      </c>
      <c r="J3" s="267" t="s">
        <v>3083</v>
      </c>
      <c r="K3" s="267">
        <v>431</v>
      </c>
      <c r="L3" s="268" t="s">
        <v>10143</v>
      </c>
      <c r="M3" s="214"/>
    </row>
    <row r="4" spans="1:13" x14ac:dyDescent="0.25">
      <c r="A4" s="266">
        <v>2004</v>
      </c>
      <c r="B4" s="267" t="s">
        <v>1862</v>
      </c>
      <c r="C4" s="267"/>
      <c r="D4" s="267" t="s">
        <v>10140</v>
      </c>
      <c r="E4" s="268" t="s">
        <v>10141</v>
      </c>
      <c r="F4" s="267" t="s">
        <v>135</v>
      </c>
      <c r="G4" s="268" t="s">
        <v>163</v>
      </c>
      <c r="H4" s="268"/>
      <c r="I4" s="268" t="s">
        <v>1905</v>
      </c>
      <c r="J4" s="267" t="s">
        <v>1942</v>
      </c>
      <c r="K4" s="267">
        <v>432</v>
      </c>
      <c r="L4" s="268" t="s">
        <v>10144</v>
      </c>
      <c r="M4" s="214"/>
    </row>
    <row r="5" spans="1:13" x14ac:dyDescent="0.25">
      <c r="A5" s="266">
        <v>2004</v>
      </c>
      <c r="B5" s="267" t="s">
        <v>1862</v>
      </c>
      <c r="C5" s="267"/>
      <c r="D5" s="267" t="s">
        <v>10140</v>
      </c>
      <c r="E5" s="268" t="s">
        <v>10141</v>
      </c>
      <c r="F5" s="267" t="s">
        <v>135</v>
      </c>
      <c r="G5" s="268" t="s">
        <v>163</v>
      </c>
      <c r="H5" s="268"/>
      <c r="I5" s="268" t="s">
        <v>1905</v>
      </c>
      <c r="J5" s="267" t="s">
        <v>1942</v>
      </c>
      <c r="K5" s="267">
        <v>432</v>
      </c>
      <c r="L5" s="268" t="s">
        <v>10145</v>
      </c>
      <c r="M5" s="214"/>
    </row>
    <row r="6" spans="1:13" x14ac:dyDescent="0.25">
      <c r="A6" s="266">
        <v>2004</v>
      </c>
      <c r="B6" s="267" t="s">
        <v>1862</v>
      </c>
      <c r="C6" s="267"/>
      <c r="D6" s="267" t="s">
        <v>10140</v>
      </c>
      <c r="E6" s="268" t="s">
        <v>10141</v>
      </c>
      <c r="F6" s="267" t="s">
        <v>135</v>
      </c>
      <c r="G6" s="268" t="s">
        <v>163</v>
      </c>
      <c r="H6" s="268"/>
      <c r="I6" s="268" t="s">
        <v>1905</v>
      </c>
      <c r="J6" s="267" t="s">
        <v>1942</v>
      </c>
      <c r="K6" s="267">
        <v>411</v>
      </c>
      <c r="L6" s="268" t="s">
        <v>10146</v>
      </c>
      <c r="M6" s="214"/>
    </row>
    <row r="7" spans="1:13" x14ac:dyDescent="0.25">
      <c r="A7" s="266">
        <v>2004</v>
      </c>
      <c r="B7" s="267" t="s">
        <v>1862</v>
      </c>
      <c r="C7" s="267"/>
      <c r="D7" s="267" t="s">
        <v>10140</v>
      </c>
      <c r="E7" s="268" t="s">
        <v>10141</v>
      </c>
      <c r="F7" s="267" t="s">
        <v>135</v>
      </c>
      <c r="G7" s="268" t="s">
        <v>163</v>
      </c>
      <c r="H7" s="268"/>
      <c r="I7" s="268" t="s">
        <v>1905</v>
      </c>
      <c r="J7" s="267" t="s">
        <v>1942</v>
      </c>
      <c r="K7" s="267">
        <v>411</v>
      </c>
      <c r="L7" s="268" t="s">
        <v>10147</v>
      </c>
      <c r="M7" s="214"/>
    </row>
    <row r="8" spans="1:13" x14ac:dyDescent="0.25">
      <c r="A8" s="266">
        <v>2004</v>
      </c>
      <c r="B8" s="267" t="s">
        <v>1862</v>
      </c>
      <c r="C8" s="267"/>
      <c r="D8" s="267" t="s">
        <v>10140</v>
      </c>
      <c r="E8" s="268" t="s">
        <v>10141</v>
      </c>
      <c r="F8" s="267" t="s">
        <v>135</v>
      </c>
      <c r="G8" s="268" t="s">
        <v>163</v>
      </c>
      <c r="H8" s="268"/>
      <c r="I8" s="268" t="s">
        <v>1905</v>
      </c>
      <c r="J8" s="267" t="s">
        <v>1942</v>
      </c>
      <c r="K8" s="267">
        <v>212</v>
      </c>
      <c r="L8" s="268" t="s">
        <v>10148</v>
      </c>
      <c r="M8" s="214"/>
    </row>
    <row r="9" spans="1:13" x14ac:dyDescent="0.25">
      <c r="A9" s="266">
        <v>2004</v>
      </c>
      <c r="B9" s="267" t="s">
        <v>1862</v>
      </c>
      <c r="C9" s="267"/>
      <c r="D9" s="267" t="s">
        <v>10140</v>
      </c>
      <c r="E9" s="268" t="s">
        <v>10141</v>
      </c>
      <c r="F9" s="267" t="s">
        <v>135</v>
      </c>
      <c r="G9" s="268" t="s">
        <v>163</v>
      </c>
      <c r="H9" s="268"/>
      <c r="I9" s="268" t="s">
        <v>1905</v>
      </c>
      <c r="J9" s="267" t="s">
        <v>5004</v>
      </c>
      <c r="K9" s="267">
        <v>141</v>
      </c>
      <c r="L9" s="268" t="s">
        <v>10149</v>
      </c>
      <c r="M9" s="214"/>
    </row>
    <row r="10" spans="1:13" x14ac:dyDescent="0.25">
      <c r="A10" s="266">
        <v>2004</v>
      </c>
      <c r="B10" s="267" t="s">
        <v>1862</v>
      </c>
      <c r="C10" s="267"/>
      <c r="D10" s="267" t="s">
        <v>10140</v>
      </c>
      <c r="E10" s="268" t="s">
        <v>10141</v>
      </c>
      <c r="F10" s="267" t="s">
        <v>135</v>
      </c>
      <c r="G10" s="268" t="s">
        <v>163</v>
      </c>
      <c r="H10" s="268"/>
      <c r="I10" s="268" t="s">
        <v>1905</v>
      </c>
      <c r="J10" s="267" t="s">
        <v>10150</v>
      </c>
      <c r="K10" s="267">
        <v>436</v>
      </c>
      <c r="L10" s="268" t="s">
        <v>10151</v>
      </c>
      <c r="M10" s="214"/>
    </row>
    <row r="11" spans="1:13" x14ac:dyDescent="0.25">
      <c r="A11" s="266">
        <v>2004</v>
      </c>
      <c r="B11" s="267" t="s">
        <v>1862</v>
      </c>
      <c r="C11" s="267"/>
      <c r="D11" s="267" t="s">
        <v>10140</v>
      </c>
      <c r="E11" s="268" t="s">
        <v>10141</v>
      </c>
      <c r="F11" s="267" t="s">
        <v>135</v>
      </c>
      <c r="G11" s="268" t="s">
        <v>163</v>
      </c>
      <c r="H11" s="268"/>
      <c r="I11" s="268" t="s">
        <v>1905</v>
      </c>
      <c r="J11" s="267" t="s">
        <v>5004</v>
      </c>
      <c r="K11" s="267">
        <v>141</v>
      </c>
      <c r="L11" s="268" t="s">
        <v>10152</v>
      </c>
      <c r="M11" s="214"/>
    </row>
    <row r="12" spans="1:13" x14ac:dyDescent="0.25">
      <c r="A12" s="266">
        <v>2004</v>
      </c>
      <c r="B12" s="267" t="s">
        <v>1862</v>
      </c>
      <c r="C12" s="267"/>
      <c r="D12" s="267" t="s">
        <v>10140</v>
      </c>
      <c r="E12" s="268" t="s">
        <v>10141</v>
      </c>
      <c r="F12" s="267" t="s">
        <v>135</v>
      </c>
      <c r="G12" s="268" t="s">
        <v>163</v>
      </c>
      <c r="H12" s="268"/>
      <c r="I12" s="268" t="s">
        <v>1905</v>
      </c>
      <c r="J12" s="267" t="s">
        <v>1942</v>
      </c>
      <c r="K12" s="267">
        <v>431</v>
      </c>
      <c r="L12" s="268" t="s">
        <v>10142</v>
      </c>
      <c r="M12" s="214"/>
    </row>
    <row r="13" spans="1:13" x14ac:dyDescent="0.25">
      <c r="A13" s="266">
        <v>2004</v>
      </c>
      <c r="B13" s="267" t="s">
        <v>1862</v>
      </c>
      <c r="C13" s="267"/>
      <c r="D13" s="267" t="s">
        <v>10140</v>
      </c>
      <c r="E13" s="268" t="s">
        <v>10141</v>
      </c>
      <c r="F13" s="267" t="s">
        <v>135</v>
      </c>
      <c r="G13" s="268" t="s">
        <v>163</v>
      </c>
      <c r="H13" s="268"/>
      <c r="I13" s="268" t="s">
        <v>1905</v>
      </c>
      <c r="J13" s="267" t="s">
        <v>3083</v>
      </c>
      <c r="K13" s="267">
        <v>431</v>
      </c>
      <c r="L13" s="268" t="s">
        <v>10143</v>
      </c>
      <c r="M13" s="214"/>
    </row>
    <row r="14" spans="1:13" s="214" customFormat="1" x14ac:dyDescent="0.25">
      <c r="A14" s="266">
        <v>2004</v>
      </c>
      <c r="B14" s="267" t="s">
        <v>1862</v>
      </c>
      <c r="C14" s="267"/>
      <c r="D14" s="267" t="s">
        <v>10140</v>
      </c>
      <c r="E14" s="268" t="s">
        <v>10141</v>
      </c>
      <c r="F14" s="267" t="s">
        <v>135</v>
      </c>
      <c r="G14" s="268" t="s">
        <v>163</v>
      </c>
      <c r="H14" s="268"/>
      <c r="I14" s="268" t="s">
        <v>1905</v>
      </c>
      <c r="J14" s="267" t="s">
        <v>1942</v>
      </c>
      <c r="K14" s="267">
        <v>432</v>
      </c>
      <c r="L14" s="268" t="s">
        <v>10144</v>
      </c>
    </row>
    <row r="15" spans="1:13" x14ac:dyDescent="0.25">
      <c r="A15" s="266">
        <v>2004</v>
      </c>
      <c r="B15" s="267" t="s">
        <v>1862</v>
      </c>
      <c r="C15" s="267"/>
      <c r="D15" s="267" t="s">
        <v>10140</v>
      </c>
      <c r="E15" s="268" t="s">
        <v>10141</v>
      </c>
      <c r="F15" s="267" t="s">
        <v>135</v>
      </c>
      <c r="G15" s="268" t="s">
        <v>163</v>
      </c>
      <c r="H15" s="268"/>
      <c r="I15" s="268" t="s">
        <v>1905</v>
      </c>
      <c r="J15" s="267" t="s">
        <v>1942</v>
      </c>
      <c r="K15" s="267">
        <v>432</v>
      </c>
      <c r="L15" s="268" t="s">
        <v>10145</v>
      </c>
      <c r="M15" s="214"/>
    </row>
    <row r="16" spans="1:13" x14ac:dyDescent="0.25">
      <c r="A16" s="266">
        <v>2004</v>
      </c>
      <c r="B16" s="267" t="s">
        <v>1862</v>
      </c>
      <c r="C16" s="267"/>
      <c r="D16" s="267" t="s">
        <v>10140</v>
      </c>
      <c r="E16" s="268" t="s">
        <v>10141</v>
      </c>
      <c r="F16" s="267" t="s">
        <v>135</v>
      </c>
      <c r="G16" s="268" t="s">
        <v>163</v>
      </c>
      <c r="H16" s="268"/>
      <c r="I16" s="268" t="s">
        <v>1905</v>
      </c>
      <c r="J16" s="267" t="s">
        <v>1942</v>
      </c>
      <c r="K16" s="267">
        <v>212</v>
      </c>
      <c r="L16" s="268" t="s">
        <v>10148</v>
      </c>
      <c r="M16" s="214"/>
    </row>
    <row r="17" spans="1:13" x14ac:dyDescent="0.25">
      <c r="A17" s="266">
        <v>2004</v>
      </c>
      <c r="B17" s="267" t="s">
        <v>1862</v>
      </c>
      <c r="C17" s="267"/>
      <c r="D17" s="267" t="s">
        <v>10140</v>
      </c>
      <c r="E17" s="268" t="s">
        <v>10141</v>
      </c>
      <c r="F17" s="267" t="s">
        <v>135</v>
      </c>
      <c r="G17" s="268" t="s">
        <v>163</v>
      </c>
      <c r="H17" s="268"/>
      <c r="I17" s="268" t="s">
        <v>1905</v>
      </c>
      <c r="J17" s="267" t="s">
        <v>5004</v>
      </c>
      <c r="K17" s="267">
        <v>141</v>
      </c>
      <c r="L17" s="268" t="s">
        <v>10149</v>
      </c>
      <c r="M17" s="214"/>
    </row>
    <row r="18" spans="1:13" x14ac:dyDescent="0.25">
      <c r="A18" s="266">
        <v>2004</v>
      </c>
      <c r="B18" s="267" t="s">
        <v>1862</v>
      </c>
      <c r="C18" s="267"/>
      <c r="D18" s="267" t="s">
        <v>10140</v>
      </c>
      <c r="E18" s="268" t="s">
        <v>10141</v>
      </c>
      <c r="F18" s="267" t="s">
        <v>135</v>
      </c>
      <c r="G18" s="268" t="s">
        <v>163</v>
      </c>
      <c r="H18" s="268"/>
      <c r="I18" s="268" t="s">
        <v>1905</v>
      </c>
      <c r="J18" s="267" t="s">
        <v>1923</v>
      </c>
      <c r="K18" s="267">
        <v>862</v>
      </c>
      <c r="L18" s="268" t="s">
        <v>10151</v>
      </c>
      <c r="M18" s="214"/>
    </row>
    <row r="19" spans="1:13" x14ac:dyDescent="0.25">
      <c r="A19" s="266">
        <v>2004</v>
      </c>
      <c r="B19" s="267" t="s">
        <v>1862</v>
      </c>
      <c r="C19" s="267"/>
      <c r="D19" s="267" t="s">
        <v>10140</v>
      </c>
      <c r="E19" s="268" t="s">
        <v>10141</v>
      </c>
      <c r="F19" s="267" t="s">
        <v>135</v>
      </c>
      <c r="G19" s="268" t="s">
        <v>163</v>
      </c>
      <c r="H19" s="268"/>
      <c r="I19" s="268" t="s">
        <v>1905</v>
      </c>
      <c r="J19" s="267" t="s">
        <v>5004</v>
      </c>
      <c r="K19" s="267">
        <v>141</v>
      </c>
      <c r="L19" s="268" t="s">
        <v>10152</v>
      </c>
      <c r="M19" s="214"/>
    </row>
    <row r="20" spans="1:13" x14ac:dyDescent="0.25">
      <c r="A20" s="266">
        <v>2004</v>
      </c>
      <c r="B20" s="267" t="s">
        <v>9297</v>
      </c>
      <c r="C20" s="267"/>
      <c r="D20" s="267" t="s">
        <v>10153</v>
      </c>
      <c r="E20" s="268" t="s">
        <v>10154</v>
      </c>
      <c r="F20" s="267" t="s">
        <v>135</v>
      </c>
      <c r="G20" s="268" t="s">
        <v>10155</v>
      </c>
      <c r="H20" s="268"/>
      <c r="I20" s="268" t="s">
        <v>2879</v>
      </c>
      <c r="J20" s="267" t="s">
        <v>2016</v>
      </c>
      <c r="K20" s="267">
        <v>631</v>
      </c>
      <c r="L20" s="268" t="s">
        <v>10156</v>
      </c>
      <c r="M20" s="214"/>
    </row>
    <row r="21" spans="1:13" x14ac:dyDescent="0.25">
      <c r="A21" s="266">
        <v>2004</v>
      </c>
      <c r="B21" s="267" t="s">
        <v>9297</v>
      </c>
      <c r="C21" s="267"/>
      <c r="D21" s="267" t="s">
        <v>10153</v>
      </c>
      <c r="E21" s="268" t="s">
        <v>10154</v>
      </c>
      <c r="F21" s="267" t="s">
        <v>135</v>
      </c>
      <c r="G21" s="268" t="s">
        <v>10155</v>
      </c>
      <c r="H21" s="268"/>
      <c r="I21" s="268" t="s">
        <v>2879</v>
      </c>
      <c r="J21" s="267" t="s">
        <v>1948</v>
      </c>
      <c r="K21" s="267">
        <v>631</v>
      </c>
      <c r="L21" s="268" t="s">
        <v>10157</v>
      </c>
      <c r="M21" s="214"/>
    </row>
    <row r="22" spans="1:13" x14ac:dyDescent="0.25">
      <c r="A22" s="266">
        <v>2004</v>
      </c>
      <c r="B22" s="267" t="s">
        <v>9297</v>
      </c>
      <c r="C22" s="267"/>
      <c r="D22" s="267" t="s">
        <v>10153</v>
      </c>
      <c r="E22" s="268" t="s">
        <v>10154</v>
      </c>
      <c r="F22" s="267" t="s">
        <v>135</v>
      </c>
      <c r="G22" s="268" t="s">
        <v>10155</v>
      </c>
      <c r="H22" s="268"/>
      <c r="I22" s="268" t="s">
        <v>2879</v>
      </c>
      <c r="J22" s="267" t="s">
        <v>1948</v>
      </c>
      <c r="K22" s="267">
        <v>633</v>
      </c>
      <c r="L22" s="268" t="s">
        <v>10158</v>
      </c>
      <c r="M22" s="214"/>
    </row>
    <row r="23" spans="1:13" x14ac:dyDescent="0.25">
      <c r="A23" s="266">
        <v>2004</v>
      </c>
      <c r="B23" s="267" t="s">
        <v>9297</v>
      </c>
      <c r="C23" s="267"/>
      <c r="D23" s="267" t="s">
        <v>10153</v>
      </c>
      <c r="E23" s="268" t="s">
        <v>10154</v>
      </c>
      <c r="F23" s="267" t="s">
        <v>135</v>
      </c>
      <c r="G23" s="268" t="s">
        <v>10155</v>
      </c>
      <c r="H23" s="268"/>
      <c r="I23" s="268" t="s">
        <v>2879</v>
      </c>
      <c r="J23" s="267" t="s">
        <v>1948</v>
      </c>
      <c r="K23" s="267">
        <v>631</v>
      </c>
      <c r="L23" s="268" t="s">
        <v>10159</v>
      </c>
      <c r="M23" s="214"/>
    </row>
    <row r="24" spans="1:13" x14ac:dyDescent="0.25">
      <c r="A24" s="266">
        <v>2004</v>
      </c>
      <c r="B24" s="267" t="s">
        <v>9297</v>
      </c>
      <c r="C24" s="267"/>
      <c r="D24" s="267" t="s">
        <v>10153</v>
      </c>
      <c r="E24" s="268" t="s">
        <v>10154</v>
      </c>
      <c r="F24" s="267" t="s">
        <v>135</v>
      </c>
      <c r="G24" s="268" t="s">
        <v>10155</v>
      </c>
      <c r="H24" s="268"/>
      <c r="I24" s="268" t="s">
        <v>2879</v>
      </c>
      <c r="J24" s="267" t="s">
        <v>1948</v>
      </c>
      <c r="K24" s="267">
        <v>631</v>
      </c>
      <c r="L24" s="268" t="s">
        <v>10160</v>
      </c>
      <c r="M24" s="214"/>
    </row>
    <row r="25" spans="1:13" x14ac:dyDescent="0.25">
      <c r="A25" s="266">
        <v>2004</v>
      </c>
      <c r="B25" s="267" t="s">
        <v>9297</v>
      </c>
      <c r="C25" s="267"/>
      <c r="D25" s="267" t="s">
        <v>10153</v>
      </c>
      <c r="E25" s="268" t="s">
        <v>10154</v>
      </c>
      <c r="F25" s="267" t="s">
        <v>135</v>
      </c>
      <c r="G25" s="268" t="s">
        <v>10155</v>
      </c>
      <c r="H25" s="268"/>
      <c r="I25" s="268" t="s">
        <v>2879</v>
      </c>
      <c r="J25" s="267" t="s">
        <v>1948</v>
      </c>
      <c r="K25" s="267">
        <v>632</v>
      </c>
      <c r="L25" s="268" t="s">
        <v>10161</v>
      </c>
      <c r="M25" s="214"/>
    </row>
    <row r="26" spans="1:13" x14ac:dyDescent="0.25">
      <c r="A26" s="266">
        <v>2004</v>
      </c>
      <c r="B26" s="267" t="s">
        <v>9297</v>
      </c>
      <c r="C26" s="267"/>
      <c r="D26" s="267" t="s">
        <v>10153</v>
      </c>
      <c r="E26" s="268" t="s">
        <v>10154</v>
      </c>
      <c r="F26" s="267" t="s">
        <v>135</v>
      </c>
      <c r="G26" s="268" t="s">
        <v>10155</v>
      </c>
      <c r="H26" s="268"/>
      <c r="I26" s="268" t="s">
        <v>2879</v>
      </c>
      <c r="J26" s="267" t="s">
        <v>1948</v>
      </c>
      <c r="K26" s="267">
        <v>631</v>
      </c>
      <c r="L26" s="268" t="s">
        <v>10162</v>
      </c>
      <c r="M26" s="214"/>
    </row>
    <row r="27" spans="1:13" x14ac:dyDescent="0.25">
      <c r="A27" s="266">
        <v>2004</v>
      </c>
      <c r="B27" s="267" t="s">
        <v>9297</v>
      </c>
      <c r="C27" s="267"/>
      <c r="D27" s="267" t="s">
        <v>10153</v>
      </c>
      <c r="E27" s="268" t="s">
        <v>10154</v>
      </c>
      <c r="F27" s="267" t="s">
        <v>135</v>
      </c>
      <c r="G27" s="268" t="s">
        <v>10155</v>
      </c>
      <c r="H27" s="268"/>
      <c r="I27" s="268" t="s">
        <v>2879</v>
      </c>
      <c r="J27" s="267" t="s">
        <v>1948</v>
      </c>
      <c r="K27" s="267">
        <v>632</v>
      </c>
      <c r="L27" s="268" t="s">
        <v>10163</v>
      </c>
      <c r="M27" s="214"/>
    </row>
    <row r="28" spans="1:13" x14ac:dyDescent="0.25">
      <c r="A28" s="266">
        <v>2004</v>
      </c>
      <c r="B28" s="267" t="s">
        <v>9297</v>
      </c>
      <c r="C28" s="267"/>
      <c r="D28" s="267" t="s">
        <v>10153</v>
      </c>
      <c r="E28" s="268" t="s">
        <v>10154</v>
      </c>
      <c r="F28" s="267" t="s">
        <v>135</v>
      </c>
      <c r="G28" s="268" t="s">
        <v>10155</v>
      </c>
      <c r="H28" s="268"/>
      <c r="I28" s="268" t="s">
        <v>2879</v>
      </c>
      <c r="J28" s="267" t="s">
        <v>1948</v>
      </c>
      <c r="K28" s="267">
        <v>631</v>
      </c>
      <c r="L28" s="268" t="s">
        <v>10164</v>
      </c>
      <c r="M28" s="214"/>
    </row>
    <row r="29" spans="1:13" x14ac:dyDescent="0.25">
      <c r="A29" s="266">
        <v>2004</v>
      </c>
      <c r="B29" s="267" t="s">
        <v>9297</v>
      </c>
      <c r="C29" s="267"/>
      <c r="D29" s="267" t="s">
        <v>10153</v>
      </c>
      <c r="E29" s="268" t="s">
        <v>10154</v>
      </c>
      <c r="F29" s="267" t="s">
        <v>135</v>
      </c>
      <c r="G29" s="268" t="s">
        <v>10155</v>
      </c>
      <c r="H29" s="268"/>
      <c r="I29" s="268" t="s">
        <v>2879</v>
      </c>
      <c r="J29" s="267" t="s">
        <v>1948</v>
      </c>
      <c r="K29" s="267">
        <v>632</v>
      </c>
      <c r="L29" s="268" t="s">
        <v>10165</v>
      </c>
      <c r="M29" s="214"/>
    </row>
    <row r="30" spans="1:13" x14ac:dyDescent="0.25">
      <c r="A30" s="266">
        <v>2004</v>
      </c>
      <c r="B30" s="267" t="s">
        <v>9297</v>
      </c>
      <c r="C30" s="267"/>
      <c r="D30" s="267" t="s">
        <v>10153</v>
      </c>
      <c r="E30" s="268" t="s">
        <v>10154</v>
      </c>
      <c r="F30" s="267" t="s">
        <v>135</v>
      </c>
      <c r="G30" s="268" t="s">
        <v>10155</v>
      </c>
      <c r="H30" s="268"/>
      <c r="I30" s="268" t="s">
        <v>2879</v>
      </c>
      <c r="J30" s="267" t="s">
        <v>1948</v>
      </c>
      <c r="K30" s="267">
        <v>631</v>
      </c>
      <c r="L30" s="268" t="s">
        <v>10166</v>
      </c>
      <c r="M30" s="214"/>
    </row>
    <row r="31" spans="1:13" x14ac:dyDescent="0.25">
      <c r="A31" s="266">
        <v>2004</v>
      </c>
      <c r="B31" s="267" t="s">
        <v>9297</v>
      </c>
      <c r="C31" s="267"/>
      <c r="D31" s="267" t="s">
        <v>10153</v>
      </c>
      <c r="E31" s="268" t="s">
        <v>10154</v>
      </c>
      <c r="F31" s="267" t="s">
        <v>135</v>
      </c>
      <c r="G31" s="268" t="s">
        <v>10155</v>
      </c>
      <c r="H31" s="268"/>
      <c r="I31" s="268" t="s">
        <v>2879</v>
      </c>
      <c r="J31" s="267" t="s">
        <v>1948</v>
      </c>
      <c r="K31" s="267">
        <v>631</v>
      </c>
      <c r="L31" s="268" t="s">
        <v>10167</v>
      </c>
      <c r="M31" s="214"/>
    </row>
    <row r="32" spans="1:13" x14ac:dyDescent="0.25">
      <c r="A32" s="266">
        <v>2004</v>
      </c>
      <c r="B32" s="267" t="s">
        <v>9297</v>
      </c>
      <c r="C32" s="267"/>
      <c r="D32" s="267" t="s">
        <v>10153</v>
      </c>
      <c r="E32" s="268" t="s">
        <v>10154</v>
      </c>
      <c r="F32" s="267" t="s">
        <v>135</v>
      </c>
      <c r="G32" s="268" t="s">
        <v>10155</v>
      </c>
      <c r="H32" s="268"/>
      <c r="I32" s="268" t="s">
        <v>2879</v>
      </c>
      <c r="J32" s="267" t="s">
        <v>2767</v>
      </c>
      <c r="K32" s="267">
        <v>633</v>
      </c>
      <c r="L32" s="268" t="s">
        <v>10168</v>
      </c>
      <c r="M32" s="214"/>
    </row>
    <row r="33" spans="1:13" x14ac:dyDescent="0.25">
      <c r="A33" s="266">
        <v>2004</v>
      </c>
      <c r="B33" s="267" t="s">
        <v>9297</v>
      </c>
      <c r="C33" s="267"/>
      <c r="D33" s="267" t="s">
        <v>10153</v>
      </c>
      <c r="E33" s="268" t="s">
        <v>10154</v>
      </c>
      <c r="F33" s="267" t="s">
        <v>135</v>
      </c>
      <c r="G33" s="268" t="s">
        <v>10155</v>
      </c>
      <c r="H33" s="268"/>
      <c r="I33" s="268" t="s">
        <v>2879</v>
      </c>
      <c r="J33" s="267" t="s">
        <v>1942</v>
      </c>
      <c r="K33" s="267">
        <v>111</v>
      </c>
      <c r="L33" s="268" t="s">
        <v>8403</v>
      </c>
      <c r="M33" s="214"/>
    </row>
    <row r="34" spans="1:13" x14ac:dyDescent="0.25">
      <c r="A34" s="266">
        <v>2004</v>
      </c>
      <c r="B34" s="267" t="s">
        <v>9297</v>
      </c>
      <c r="C34" s="267"/>
      <c r="D34" s="267" t="s">
        <v>10153</v>
      </c>
      <c r="E34" s="268" t="s">
        <v>10154</v>
      </c>
      <c r="F34" s="267" t="s">
        <v>135</v>
      </c>
      <c r="G34" s="268" t="s">
        <v>10155</v>
      </c>
      <c r="H34" s="268"/>
      <c r="I34" s="268" t="s">
        <v>2879</v>
      </c>
      <c r="J34" s="267" t="s">
        <v>1948</v>
      </c>
      <c r="K34" s="267">
        <v>111</v>
      </c>
      <c r="L34" s="268" t="s">
        <v>10169</v>
      </c>
      <c r="M34" s="214"/>
    </row>
    <row r="35" spans="1:13" x14ac:dyDescent="0.25">
      <c r="A35" s="266">
        <v>2004</v>
      </c>
      <c r="B35" s="267" t="s">
        <v>9297</v>
      </c>
      <c r="C35" s="267"/>
      <c r="D35" s="267" t="s">
        <v>10153</v>
      </c>
      <c r="E35" s="268" t="s">
        <v>10154</v>
      </c>
      <c r="F35" s="267" t="s">
        <v>135</v>
      </c>
      <c r="G35" s="268" t="s">
        <v>10155</v>
      </c>
      <c r="H35" s="268"/>
      <c r="I35" s="268" t="s">
        <v>2879</v>
      </c>
      <c r="J35" s="267" t="s">
        <v>1948</v>
      </c>
      <c r="K35" s="267">
        <v>111</v>
      </c>
      <c r="L35" s="268" t="s">
        <v>10170</v>
      </c>
      <c r="M35" s="214"/>
    </row>
    <row r="36" spans="1:13" x14ac:dyDescent="0.25">
      <c r="A36" s="266">
        <v>2004</v>
      </c>
      <c r="B36" s="267" t="s">
        <v>9297</v>
      </c>
      <c r="C36" s="267"/>
      <c r="D36" s="267" t="s">
        <v>10153</v>
      </c>
      <c r="E36" s="268" t="s">
        <v>10154</v>
      </c>
      <c r="F36" s="267" t="s">
        <v>135</v>
      </c>
      <c r="G36" s="268" t="s">
        <v>10155</v>
      </c>
      <c r="H36" s="268"/>
      <c r="I36" s="268" t="s">
        <v>1905</v>
      </c>
      <c r="J36" s="267" t="s">
        <v>1942</v>
      </c>
      <c r="K36" s="267">
        <v>632</v>
      </c>
      <c r="L36" s="268" t="s">
        <v>10171</v>
      </c>
      <c r="M36" s="214"/>
    </row>
    <row r="37" spans="1:13" x14ac:dyDescent="0.25">
      <c r="A37" s="266">
        <v>2004</v>
      </c>
      <c r="B37" s="267" t="s">
        <v>9297</v>
      </c>
      <c r="C37" s="267"/>
      <c r="D37" s="267" t="s">
        <v>10153</v>
      </c>
      <c r="E37" s="268" t="s">
        <v>10154</v>
      </c>
      <c r="F37" s="267" t="s">
        <v>135</v>
      </c>
      <c r="G37" s="268" t="s">
        <v>10155</v>
      </c>
      <c r="H37" s="268"/>
      <c r="I37" s="268" t="s">
        <v>1905</v>
      </c>
      <c r="J37" s="267" t="s">
        <v>1948</v>
      </c>
      <c r="K37" s="267">
        <v>632</v>
      </c>
      <c r="L37" s="268" t="s">
        <v>10172</v>
      </c>
      <c r="M37" s="214"/>
    </row>
    <row r="38" spans="1:13" x14ac:dyDescent="0.25">
      <c r="A38" s="266">
        <v>2004</v>
      </c>
      <c r="B38" s="267" t="s">
        <v>9297</v>
      </c>
      <c r="C38" s="267"/>
      <c r="D38" s="267" t="s">
        <v>10153</v>
      </c>
      <c r="E38" s="268" t="s">
        <v>10154</v>
      </c>
      <c r="F38" s="267" t="s">
        <v>135</v>
      </c>
      <c r="G38" s="268" t="s">
        <v>10155</v>
      </c>
      <c r="H38" s="268"/>
      <c r="I38" s="268" t="s">
        <v>1905</v>
      </c>
      <c r="J38" s="267" t="s">
        <v>1948</v>
      </c>
      <c r="K38" s="267">
        <v>632</v>
      </c>
      <c r="L38" s="268" t="s">
        <v>10173</v>
      </c>
      <c r="M38" s="214"/>
    </row>
    <row r="39" spans="1:13" x14ac:dyDescent="0.25">
      <c r="A39" s="266">
        <v>2004</v>
      </c>
      <c r="B39" s="267" t="s">
        <v>9297</v>
      </c>
      <c r="C39" s="267"/>
      <c r="D39" s="267" t="s">
        <v>10153</v>
      </c>
      <c r="E39" s="268" t="s">
        <v>10154</v>
      </c>
      <c r="F39" s="267" t="s">
        <v>135</v>
      </c>
      <c r="G39" s="268" t="s">
        <v>10155</v>
      </c>
      <c r="H39" s="268"/>
      <c r="I39" s="268" t="s">
        <v>1905</v>
      </c>
      <c r="J39" s="267" t="s">
        <v>1948</v>
      </c>
      <c r="K39" s="267">
        <v>631</v>
      </c>
      <c r="L39" s="268" t="s">
        <v>10174</v>
      </c>
      <c r="M39" s="214"/>
    </row>
    <row r="40" spans="1:13" x14ac:dyDescent="0.25">
      <c r="A40" s="266">
        <v>2004</v>
      </c>
      <c r="B40" s="267" t="s">
        <v>9297</v>
      </c>
      <c r="C40" s="267"/>
      <c r="D40" s="267" t="s">
        <v>10153</v>
      </c>
      <c r="E40" s="268" t="s">
        <v>10154</v>
      </c>
      <c r="F40" s="267" t="s">
        <v>135</v>
      </c>
      <c r="G40" s="268" t="s">
        <v>10155</v>
      </c>
      <c r="H40" s="268"/>
      <c r="I40" s="268" t="s">
        <v>1905</v>
      </c>
      <c r="J40" s="267" t="s">
        <v>1948</v>
      </c>
      <c r="K40" s="267">
        <v>633</v>
      </c>
      <c r="L40" s="268" t="s">
        <v>10175</v>
      </c>
      <c r="M40" s="214"/>
    </row>
    <row r="41" spans="1:13" x14ac:dyDescent="0.25">
      <c r="A41" s="266">
        <v>2004</v>
      </c>
      <c r="B41" s="267" t="s">
        <v>9297</v>
      </c>
      <c r="C41" s="267"/>
      <c r="D41" s="267" t="s">
        <v>10153</v>
      </c>
      <c r="E41" s="268" t="s">
        <v>10154</v>
      </c>
      <c r="F41" s="267" t="s">
        <v>135</v>
      </c>
      <c r="G41" s="268" t="s">
        <v>10155</v>
      </c>
      <c r="H41" s="268"/>
      <c r="I41" s="268" t="s">
        <v>1905</v>
      </c>
      <c r="J41" s="267" t="s">
        <v>1948</v>
      </c>
      <c r="K41" s="267">
        <v>631</v>
      </c>
      <c r="L41" s="268" t="s">
        <v>10176</v>
      </c>
      <c r="M41" s="214"/>
    </row>
    <row r="42" spans="1:13" x14ac:dyDescent="0.25">
      <c r="A42" s="266">
        <v>2004</v>
      </c>
      <c r="B42" s="267" t="s">
        <v>9297</v>
      </c>
      <c r="C42" s="267"/>
      <c r="D42" s="267" t="s">
        <v>10153</v>
      </c>
      <c r="E42" s="268" t="s">
        <v>10154</v>
      </c>
      <c r="F42" s="267" t="s">
        <v>135</v>
      </c>
      <c r="G42" s="268" t="s">
        <v>10155</v>
      </c>
      <c r="H42" s="268"/>
      <c r="I42" s="268" t="s">
        <v>1905</v>
      </c>
      <c r="J42" s="267" t="s">
        <v>1948</v>
      </c>
      <c r="K42" s="267">
        <v>441</v>
      </c>
      <c r="L42" s="268" t="s">
        <v>10177</v>
      </c>
      <c r="M42" s="214"/>
    </row>
    <row r="43" spans="1:13" x14ac:dyDescent="0.25">
      <c r="A43" s="266">
        <v>2004</v>
      </c>
      <c r="B43" s="267" t="s">
        <v>9297</v>
      </c>
      <c r="C43" s="267"/>
      <c r="D43" s="267" t="s">
        <v>10153</v>
      </c>
      <c r="E43" s="268" t="s">
        <v>10154</v>
      </c>
      <c r="F43" s="267" t="s">
        <v>135</v>
      </c>
      <c r="G43" s="268" t="s">
        <v>10155</v>
      </c>
      <c r="H43" s="268"/>
      <c r="I43" s="268" t="s">
        <v>1905</v>
      </c>
      <c r="J43" s="267" t="s">
        <v>1948</v>
      </c>
      <c r="K43" s="267">
        <v>441</v>
      </c>
      <c r="L43" s="268" t="s">
        <v>10178</v>
      </c>
      <c r="M43" s="214"/>
    </row>
    <row r="44" spans="1:13" x14ac:dyDescent="0.25">
      <c r="A44" s="266">
        <v>2004</v>
      </c>
      <c r="B44" s="267" t="s">
        <v>9297</v>
      </c>
      <c r="C44" s="267"/>
      <c r="D44" s="267" t="s">
        <v>10153</v>
      </c>
      <c r="E44" s="268" t="s">
        <v>10154</v>
      </c>
      <c r="F44" s="267" t="s">
        <v>135</v>
      </c>
      <c r="G44" s="268" t="s">
        <v>10155</v>
      </c>
      <c r="H44" s="268"/>
      <c r="I44" s="268" t="s">
        <v>1905</v>
      </c>
      <c r="J44" s="267" t="s">
        <v>2016</v>
      </c>
      <c r="K44" s="267">
        <v>633</v>
      </c>
      <c r="L44" s="268" t="s">
        <v>10179</v>
      </c>
      <c r="M44" s="214"/>
    </row>
    <row r="45" spans="1:13" x14ac:dyDescent="0.25">
      <c r="A45" s="266">
        <v>2004</v>
      </c>
      <c r="B45" s="267" t="s">
        <v>9297</v>
      </c>
      <c r="C45" s="267"/>
      <c r="D45" s="267" t="s">
        <v>10153</v>
      </c>
      <c r="E45" s="268" t="s">
        <v>10154</v>
      </c>
      <c r="F45" s="267" t="s">
        <v>135</v>
      </c>
      <c r="G45" s="268" t="s">
        <v>10155</v>
      </c>
      <c r="H45" s="268"/>
      <c r="I45" s="268" t="s">
        <v>1905</v>
      </c>
      <c r="J45" s="267" t="s">
        <v>1942</v>
      </c>
      <c r="K45" s="267">
        <v>111</v>
      </c>
      <c r="L45" s="268" t="s">
        <v>8403</v>
      </c>
      <c r="M45" s="214"/>
    </row>
    <row r="46" spans="1:13" x14ac:dyDescent="0.25">
      <c r="A46" s="266">
        <v>2004</v>
      </c>
      <c r="B46" s="267" t="s">
        <v>9297</v>
      </c>
      <c r="C46" s="267"/>
      <c r="D46" s="267" t="s">
        <v>10153</v>
      </c>
      <c r="E46" s="268" t="s">
        <v>10154</v>
      </c>
      <c r="F46" s="267" t="s">
        <v>135</v>
      </c>
      <c r="G46" s="268" t="s">
        <v>10155</v>
      </c>
      <c r="H46" s="268"/>
      <c r="I46" s="268" t="s">
        <v>2879</v>
      </c>
      <c r="J46" s="267" t="s">
        <v>2016</v>
      </c>
      <c r="K46" s="267">
        <v>631</v>
      </c>
      <c r="L46" s="268" t="s">
        <v>10156</v>
      </c>
      <c r="M46" s="214"/>
    </row>
    <row r="47" spans="1:13" x14ac:dyDescent="0.25">
      <c r="A47" s="266">
        <v>2004</v>
      </c>
      <c r="B47" s="267" t="s">
        <v>9297</v>
      </c>
      <c r="C47" s="267"/>
      <c r="D47" s="267" t="s">
        <v>10153</v>
      </c>
      <c r="E47" s="268" t="s">
        <v>10154</v>
      </c>
      <c r="F47" s="267" t="s">
        <v>135</v>
      </c>
      <c r="G47" s="268" t="s">
        <v>10155</v>
      </c>
      <c r="H47" s="268"/>
      <c r="I47" s="268" t="s">
        <v>2879</v>
      </c>
      <c r="J47" s="267" t="s">
        <v>1948</v>
      </c>
      <c r="K47" s="267">
        <v>631</v>
      </c>
      <c r="L47" s="268" t="s">
        <v>10157</v>
      </c>
      <c r="M47" s="214"/>
    </row>
    <row r="48" spans="1:13" x14ac:dyDescent="0.25">
      <c r="A48" s="266">
        <v>2004</v>
      </c>
      <c r="B48" s="267" t="s">
        <v>9297</v>
      </c>
      <c r="C48" s="267"/>
      <c r="D48" s="267" t="s">
        <v>10153</v>
      </c>
      <c r="E48" s="268" t="s">
        <v>10154</v>
      </c>
      <c r="F48" s="267" t="s">
        <v>135</v>
      </c>
      <c r="G48" s="268" t="s">
        <v>10155</v>
      </c>
      <c r="H48" s="268"/>
      <c r="I48" s="268" t="s">
        <v>2879</v>
      </c>
      <c r="J48" s="267" t="s">
        <v>1948</v>
      </c>
      <c r="K48" s="267">
        <v>633</v>
      </c>
      <c r="L48" s="268" t="s">
        <v>10158</v>
      </c>
      <c r="M48" s="214"/>
    </row>
    <row r="49" spans="1:13" x14ac:dyDescent="0.25">
      <c r="A49" s="266">
        <v>2004</v>
      </c>
      <c r="B49" s="267" t="s">
        <v>9297</v>
      </c>
      <c r="C49" s="267"/>
      <c r="D49" s="267" t="s">
        <v>10153</v>
      </c>
      <c r="E49" s="268" t="s">
        <v>10154</v>
      </c>
      <c r="F49" s="267" t="s">
        <v>135</v>
      </c>
      <c r="G49" s="268" t="s">
        <v>10155</v>
      </c>
      <c r="H49" s="268"/>
      <c r="I49" s="268" t="s">
        <v>2879</v>
      </c>
      <c r="J49" s="267" t="s">
        <v>1948</v>
      </c>
      <c r="K49" s="267">
        <v>631</v>
      </c>
      <c r="L49" s="268" t="s">
        <v>10159</v>
      </c>
      <c r="M49" s="214"/>
    </row>
    <row r="50" spans="1:13" x14ac:dyDescent="0.25">
      <c r="A50" s="266">
        <v>2004</v>
      </c>
      <c r="B50" s="267" t="s">
        <v>9297</v>
      </c>
      <c r="C50" s="267"/>
      <c r="D50" s="267" t="s">
        <v>10153</v>
      </c>
      <c r="E50" s="268" t="s">
        <v>10154</v>
      </c>
      <c r="F50" s="267" t="s">
        <v>135</v>
      </c>
      <c r="G50" s="268" t="s">
        <v>10155</v>
      </c>
      <c r="H50" s="268"/>
      <c r="I50" s="268" t="s">
        <v>2879</v>
      </c>
      <c r="J50" s="267" t="s">
        <v>1948</v>
      </c>
      <c r="K50" s="267">
        <v>631</v>
      </c>
      <c r="L50" s="268" t="s">
        <v>10160</v>
      </c>
      <c r="M50" s="214"/>
    </row>
    <row r="51" spans="1:13" x14ac:dyDescent="0.25">
      <c r="A51" s="266">
        <v>2004</v>
      </c>
      <c r="B51" s="267" t="s">
        <v>9297</v>
      </c>
      <c r="C51" s="267"/>
      <c r="D51" s="267" t="s">
        <v>10153</v>
      </c>
      <c r="E51" s="268" t="s">
        <v>10154</v>
      </c>
      <c r="F51" s="267" t="s">
        <v>135</v>
      </c>
      <c r="G51" s="268" t="s">
        <v>10155</v>
      </c>
      <c r="H51" s="268"/>
      <c r="I51" s="268" t="s">
        <v>2879</v>
      </c>
      <c r="J51" s="267" t="s">
        <v>1948</v>
      </c>
      <c r="K51" s="267">
        <v>632</v>
      </c>
      <c r="L51" s="268" t="s">
        <v>10161</v>
      </c>
      <c r="M51" s="214"/>
    </row>
    <row r="52" spans="1:13" x14ac:dyDescent="0.25">
      <c r="A52" s="266">
        <v>2004</v>
      </c>
      <c r="B52" s="267" t="s">
        <v>9297</v>
      </c>
      <c r="C52" s="267"/>
      <c r="D52" s="267" t="s">
        <v>10153</v>
      </c>
      <c r="E52" s="268" t="s">
        <v>10154</v>
      </c>
      <c r="F52" s="267" t="s">
        <v>135</v>
      </c>
      <c r="G52" s="268" t="s">
        <v>10155</v>
      </c>
      <c r="H52" s="268"/>
      <c r="I52" s="268" t="s">
        <v>2879</v>
      </c>
      <c r="J52" s="267" t="s">
        <v>1948</v>
      </c>
      <c r="K52" s="267">
        <v>631</v>
      </c>
      <c r="L52" s="268" t="s">
        <v>10162</v>
      </c>
      <c r="M52" s="214"/>
    </row>
    <row r="53" spans="1:13" x14ac:dyDescent="0.25">
      <c r="A53" s="266">
        <v>2004</v>
      </c>
      <c r="B53" s="267" t="s">
        <v>9297</v>
      </c>
      <c r="C53" s="267"/>
      <c r="D53" s="267" t="s">
        <v>10153</v>
      </c>
      <c r="E53" s="268" t="s">
        <v>10154</v>
      </c>
      <c r="F53" s="267" t="s">
        <v>135</v>
      </c>
      <c r="G53" s="268" t="s">
        <v>10155</v>
      </c>
      <c r="H53" s="268"/>
      <c r="I53" s="268" t="s">
        <v>2879</v>
      </c>
      <c r="J53" s="267" t="s">
        <v>1948</v>
      </c>
      <c r="K53" s="267">
        <v>632</v>
      </c>
      <c r="L53" s="268" t="s">
        <v>10163</v>
      </c>
      <c r="M53" s="214"/>
    </row>
    <row r="54" spans="1:13" x14ac:dyDescent="0.25">
      <c r="A54" s="266">
        <v>2004</v>
      </c>
      <c r="B54" s="267" t="s">
        <v>9297</v>
      </c>
      <c r="C54" s="267"/>
      <c r="D54" s="267" t="s">
        <v>10153</v>
      </c>
      <c r="E54" s="268" t="s">
        <v>10154</v>
      </c>
      <c r="F54" s="267" t="s">
        <v>135</v>
      </c>
      <c r="G54" s="268" t="s">
        <v>10155</v>
      </c>
      <c r="H54" s="268"/>
      <c r="I54" s="268" t="s">
        <v>2879</v>
      </c>
      <c r="J54" s="267" t="s">
        <v>1948</v>
      </c>
      <c r="K54" s="267">
        <v>631</v>
      </c>
      <c r="L54" s="268" t="s">
        <v>10164</v>
      </c>
      <c r="M54" s="214"/>
    </row>
    <row r="55" spans="1:13" x14ac:dyDescent="0.25">
      <c r="A55" s="266">
        <v>2004</v>
      </c>
      <c r="B55" s="267" t="s">
        <v>9297</v>
      </c>
      <c r="C55" s="267"/>
      <c r="D55" s="267" t="s">
        <v>10153</v>
      </c>
      <c r="E55" s="268" t="s">
        <v>10154</v>
      </c>
      <c r="F55" s="267" t="s">
        <v>135</v>
      </c>
      <c r="G55" s="268" t="s">
        <v>10155</v>
      </c>
      <c r="H55" s="268"/>
      <c r="I55" s="268" t="s">
        <v>2879</v>
      </c>
      <c r="J55" s="267" t="s">
        <v>1948</v>
      </c>
      <c r="K55" s="267">
        <v>632</v>
      </c>
      <c r="L55" s="268" t="s">
        <v>10165</v>
      </c>
      <c r="M55" s="214"/>
    </row>
    <row r="56" spans="1:13" x14ac:dyDescent="0.25">
      <c r="A56" s="266">
        <v>2004</v>
      </c>
      <c r="B56" s="267" t="s">
        <v>9297</v>
      </c>
      <c r="C56" s="267"/>
      <c r="D56" s="267" t="s">
        <v>10153</v>
      </c>
      <c r="E56" s="268" t="s">
        <v>10154</v>
      </c>
      <c r="F56" s="267" t="s">
        <v>135</v>
      </c>
      <c r="G56" s="268" t="s">
        <v>10155</v>
      </c>
      <c r="H56" s="268"/>
      <c r="I56" s="268" t="s">
        <v>2879</v>
      </c>
      <c r="J56" s="267" t="s">
        <v>1948</v>
      </c>
      <c r="K56" s="267">
        <v>631</v>
      </c>
      <c r="L56" s="268" t="s">
        <v>10166</v>
      </c>
      <c r="M56" s="214"/>
    </row>
    <row r="57" spans="1:13" x14ac:dyDescent="0.25">
      <c r="A57" s="266">
        <v>2004</v>
      </c>
      <c r="B57" s="267" t="s">
        <v>9297</v>
      </c>
      <c r="C57" s="267"/>
      <c r="D57" s="267" t="s">
        <v>10153</v>
      </c>
      <c r="E57" s="268" t="s">
        <v>10154</v>
      </c>
      <c r="F57" s="267" t="s">
        <v>135</v>
      </c>
      <c r="G57" s="268" t="s">
        <v>10155</v>
      </c>
      <c r="H57" s="268"/>
      <c r="I57" s="268" t="s">
        <v>2879</v>
      </c>
      <c r="J57" s="267" t="s">
        <v>1948</v>
      </c>
      <c r="K57" s="267">
        <v>631</v>
      </c>
      <c r="L57" s="268" t="s">
        <v>10167</v>
      </c>
      <c r="M57" s="214"/>
    </row>
    <row r="58" spans="1:13" x14ac:dyDescent="0.25">
      <c r="A58" s="266">
        <v>2004</v>
      </c>
      <c r="B58" s="267" t="s">
        <v>9297</v>
      </c>
      <c r="C58" s="267"/>
      <c r="D58" s="267" t="s">
        <v>10153</v>
      </c>
      <c r="E58" s="268" t="s">
        <v>10154</v>
      </c>
      <c r="F58" s="267" t="s">
        <v>135</v>
      </c>
      <c r="G58" s="268" t="s">
        <v>10155</v>
      </c>
      <c r="H58" s="268"/>
      <c r="I58" s="268" t="s">
        <v>2879</v>
      </c>
      <c r="J58" s="267" t="s">
        <v>2767</v>
      </c>
      <c r="K58" s="267">
        <v>633</v>
      </c>
      <c r="L58" s="268" t="s">
        <v>10168</v>
      </c>
      <c r="M58" s="214"/>
    </row>
    <row r="59" spans="1:13" x14ac:dyDescent="0.25">
      <c r="A59" s="266">
        <v>2004</v>
      </c>
      <c r="B59" s="267" t="s">
        <v>9297</v>
      </c>
      <c r="C59" s="267"/>
      <c r="D59" s="267" t="s">
        <v>10153</v>
      </c>
      <c r="E59" s="268" t="s">
        <v>10154</v>
      </c>
      <c r="F59" s="267" t="s">
        <v>135</v>
      </c>
      <c r="G59" s="268" t="s">
        <v>10155</v>
      </c>
      <c r="H59" s="268"/>
      <c r="I59" s="268" t="s">
        <v>1905</v>
      </c>
      <c r="J59" s="267" t="s">
        <v>1942</v>
      </c>
      <c r="K59" s="267">
        <v>632</v>
      </c>
      <c r="L59" s="268" t="s">
        <v>10171</v>
      </c>
      <c r="M59" s="214"/>
    </row>
    <row r="60" spans="1:13" x14ac:dyDescent="0.25">
      <c r="A60" s="266">
        <v>2004</v>
      </c>
      <c r="B60" s="267" t="s">
        <v>9297</v>
      </c>
      <c r="C60" s="267"/>
      <c r="D60" s="267" t="s">
        <v>10153</v>
      </c>
      <c r="E60" s="268" t="s">
        <v>10154</v>
      </c>
      <c r="F60" s="267" t="s">
        <v>135</v>
      </c>
      <c r="G60" s="268" t="s">
        <v>10155</v>
      </c>
      <c r="H60" s="268"/>
      <c r="I60" s="268" t="s">
        <v>1905</v>
      </c>
      <c r="J60" s="267" t="s">
        <v>1948</v>
      </c>
      <c r="K60" s="267">
        <v>632</v>
      </c>
      <c r="L60" s="268" t="s">
        <v>10172</v>
      </c>
      <c r="M60" s="214"/>
    </row>
    <row r="61" spans="1:13" x14ac:dyDescent="0.25">
      <c r="A61" s="266">
        <v>2004</v>
      </c>
      <c r="B61" s="267" t="s">
        <v>9297</v>
      </c>
      <c r="C61" s="267"/>
      <c r="D61" s="267" t="s">
        <v>10153</v>
      </c>
      <c r="E61" s="268" t="s">
        <v>10154</v>
      </c>
      <c r="F61" s="267" t="s">
        <v>135</v>
      </c>
      <c r="G61" s="268" t="s">
        <v>10155</v>
      </c>
      <c r="H61" s="268"/>
      <c r="I61" s="268" t="s">
        <v>1905</v>
      </c>
      <c r="J61" s="267" t="s">
        <v>1948</v>
      </c>
      <c r="K61" s="267">
        <v>632</v>
      </c>
      <c r="L61" s="268" t="s">
        <v>10173</v>
      </c>
      <c r="M61" s="214"/>
    </row>
    <row r="62" spans="1:13" x14ac:dyDescent="0.25">
      <c r="A62" s="266">
        <v>2004</v>
      </c>
      <c r="B62" s="267" t="s">
        <v>9297</v>
      </c>
      <c r="C62" s="267"/>
      <c r="D62" s="267" t="s">
        <v>10153</v>
      </c>
      <c r="E62" s="268" t="s">
        <v>10154</v>
      </c>
      <c r="F62" s="267" t="s">
        <v>135</v>
      </c>
      <c r="G62" s="268" t="s">
        <v>10155</v>
      </c>
      <c r="H62" s="268"/>
      <c r="I62" s="268" t="s">
        <v>1905</v>
      </c>
      <c r="J62" s="267" t="s">
        <v>2016</v>
      </c>
      <c r="K62" s="267">
        <v>631</v>
      </c>
      <c r="L62" s="268" t="s">
        <v>10174</v>
      </c>
      <c r="M62" s="214"/>
    </row>
    <row r="63" spans="1:13" x14ac:dyDescent="0.25">
      <c r="A63" s="266">
        <v>2004</v>
      </c>
      <c r="B63" s="267" t="s">
        <v>9297</v>
      </c>
      <c r="C63" s="267"/>
      <c r="D63" s="267" t="s">
        <v>10153</v>
      </c>
      <c r="E63" s="268" t="s">
        <v>10154</v>
      </c>
      <c r="F63" s="267" t="s">
        <v>135</v>
      </c>
      <c r="G63" s="268" t="s">
        <v>10155</v>
      </c>
      <c r="H63" s="268"/>
      <c r="I63" s="268" t="s">
        <v>1905</v>
      </c>
      <c r="J63" s="267" t="s">
        <v>1948</v>
      </c>
      <c r="K63" s="267">
        <v>633</v>
      </c>
      <c r="L63" s="268" t="s">
        <v>10175</v>
      </c>
      <c r="M63" s="214"/>
    </row>
    <row r="64" spans="1:13" x14ac:dyDescent="0.25">
      <c r="A64" s="266">
        <v>2004</v>
      </c>
      <c r="B64" s="267" t="s">
        <v>9297</v>
      </c>
      <c r="C64" s="267"/>
      <c r="D64" s="267" t="s">
        <v>10153</v>
      </c>
      <c r="E64" s="268" t="s">
        <v>10154</v>
      </c>
      <c r="F64" s="267" t="s">
        <v>135</v>
      </c>
      <c r="G64" s="268" t="s">
        <v>10155</v>
      </c>
      <c r="H64" s="268"/>
      <c r="I64" s="268" t="s">
        <v>1905</v>
      </c>
      <c r="J64" s="267" t="s">
        <v>1948</v>
      </c>
      <c r="K64" s="267">
        <v>631</v>
      </c>
      <c r="L64" s="268" t="s">
        <v>10176</v>
      </c>
      <c r="M64" s="214"/>
    </row>
    <row r="65" spans="1:13" x14ac:dyDescent="0.25">
      <c r="A65" s="266">
        <v>2004</v>
      </c>
      <c r="B65" s="267" t="s">
        <v>9297</v>
      </c>
      <c r="C65" s="267"/>
      <c r="D65" s="267" t="s">
        <v>10153</v>
      </c>
      <c r="E65" s="268" t="s">
        <v>10154</v>
      </c>
      <c r="F65" s="267" t="s">
        <v>135</v>
      </c>
      <c r="G65" s="268" t="s">
        <v>10155</v>
      </c>
      <c r="H65" s="268"/>
      <c r="I65" s="268" t="s">
        <v>1905</v>
      </c>
      <c r="J65" s="267" t="s">
        <v>1948</v>
      </c>
      <c r="K65" s="267">
        <v>441</v>
      </c>
      <c r="L65" s="268" t="s">
        <v>10177</v>
      </c>
      <c r="M65" s="214"/>
    </row>
    <row r="66" spans="1:13" x14ac:dyDescent="0.25">
      <c r="A66" s="266">
        <v>2004</v>
      </c>
      <c r="B66" s="267" t="s">
        <v>9297</v>
      </c>
      <c r="C66" s="267"/>
      <c r="D66" s="267" t="s">
        <v>10153</v>
      </c>
      <c r="E66" s="268" t="s">
        <v>10154</v>
      </c>
      <c r="F66" s="267" t="s">
        <v>135</v>
      </c>
      <c r="G66" s="268" t="s">
        <v>10155</v>
      </c>
      <c r="H66" s="268"/>
      <c r="I66" s="268" t="s">
        <v>1905</v>
      </c>
      <c r="J66" s="267" t="s">
        <v>1948</v>
      </c>
      <c r="K66" s="267">
        <v>441</v>
      </c>
      <c r="L66" s="268" t="s">
        <v>10178</v>
      </c>
      <c r="M66" s="214"/>
    </row>
    <row r="67" spans="1:13" x14ac:dyDescent="0.25">
      <c r="A67" s="266">
        <v>2004</v>
      </c>
      <c r="B67" s="267" t="s">
        <v>9305</v>
      </c>
      <c r="C67" s="267"/>
      <c r="D67" s="267" t="s">
        <v>10180</v>
      </c>
      <c r="E67" s="268" t="s">
        <v>10181</v>
      </c>
      <c r="F67" s="267" t="s">
        <v>52</v>
      </c>
      <c r="G67" s="268" t="s">
        <v>109</v>
      </c>
      <c r="H67" s="268"/>
      <c r="I67" s="268" t="s">
        <v>2879</v>
      </c>
      <c r="J67" s="267" t="s">
        <v>1948</v>
      </c>
      <c r="K67" s="267">
        <v>632</v>
      </c>
      <c r="L67" s="268" t="s">
        <v>10182</v>
      </c>
      <c r="M67" s="214"/>
    </row>
    <row r="68" spans="1:13" x14ac:dyDescent="0.25">
      <c r="A68" s="266">
        <v>2004</v>
      </c>
      <c r="B68" s="267" t="s">
        <v>9305</v>
      </c>
      <c r="C68" s="267"/>
      <c r="D68" s="267" t="s">
        <v>10180</v>
      </c>
      <c r="E68" s="268" t="s">
        <v>10181</v>
      </c>
      <c r="F68" s="267" t="s">
        <v>52</v>
      </c>
      <c r="G68" s="268" t="s">
        <v>109</v>
      </c>
      <c r="H68" s="268"/>
      <c r="I68" s="268" t="s">
        <v>2879</v>
      </c>
      <c r="J68" s="267" t="s">
        <v>1942</v>
      </c>
      <c r="K68" s="267">
        <v>112</v>
      </c>
      <c r="L68" s="268" t="s">
        <v>10183</v>
      </c>
      <c r="M68" s="214"/>
    </row>
    <row r="69" spans="1:13" x14ac:dyDescent="0.25">
      <c r="A69" s="266">
        <v>2004</v>
      </c>
      <c r="B69" s="267" t="s">
        <v>9305</v>
      </c>
      <c r="C69" s="267"/>
      <c r="D69" s="267" t="s">
        <v>10180</v>
      </c>
      <c r="E69" s="268" t="s">
        <v>10181</v>
      </c>
      <c r="F69" s="267" t="s">
        <v>52</v>
      </c>
      <c r="G69" s="268" t="s">
        <v>109</v>
      </c>
      <c r="H69" s="268"/>
      <c r="I69" s="268" t="s">
        <v>2879</v>
      </c>
      <c r="J69" s="267" t="s">
        <v>1942</v>
      </c>
      <c r="K69" s="267">
        <v>411</v>
      </c>
      <c r="L69" s="268" t="s">
        <v>10184</v>
      </c>
      <c r="M69" s="214"/>
    </row>
    <row r="70" spans="1:13" x14ac:dyDescent="0.25">
      <c r="A70" s="266">
        <v>2004</v>
      </c>
      <c r="B70" s="267" t="s">
        <v>9305</v>
      </c>
      <c r="C70" s="267"/>
      <c r="D70" s="267" t="s">
        <v>10180</v>
      </c>
      <c r="E70" s="268" t="s">
        <v>10181</v>
      </c>
      <c r="F70" s="267" t="s">
        <v>52</v>
      </c>
      <c r="G70" s="268" t="s">
        <v>109</v>
      </c>
      <c r="H70" s="268"/>
      <c r="I70" s="268" t="s">
        <v>2879</v>
      </c>
      <c r="J70" s="267" t="s">
        <v>1942</v>
      </c>
      <c r="K70" s="267">
        <v>411</v>
      </c>
      <c r="L70" s="268" t="s">
        <v>10185</v>
      </c>
      <c r="M70" s="214"/>
    </row>
    <row r="71" spans="1:13" x14ac:dyDescent="0.25">
      <c r="A71" s="266">
        <v>2004</v>
      </c>
      <c r="B71" s="267" t="s">
        <v>9305</v>
      </c>
      <c r="C71" s="267"/>
      <c r="D71" s="267" t="s">
        <v>10180</v>
      </c>
      <c r="E71" s="268" t="s">
        <v>10181</v>
      </c>
      <c r="F71" s="267" t="s">
        <v>52</v>
      </c>
      <c r="G71" s="268" t="s">
        <v>109</v>
      </c>
      <c r="H71" s="268"/>
      <c r="I71" s="268" t="s">
        <v>2879</v>
      </c>
      <c r="J71" s="267" t="s">
        <v>1942</v>
      </c>
      <c r="K71" s="267">
        <v>112</v>
      </c>
      <c r="L71" s="268" t="s">
        <v>10186</v>
      </c>
      <c r="M71" s="214"/>
    </row>
    <row r="72" spans="1:13" x14ac:dyDescent="0.25">
      <c r="A72" s="266">
        <v>2004</v>
      </c>
      <c r="B72" s="267" t="s">
        <v>9305</v>
      </c>
      <c r="C72" s="267"/>
      <c r="D72" s="267" t="s">
        <v>10180</v>
      </c>
      <c r="E72" s="268" t="s">
        <v>10181</v>
      </c>
      <c r="F72" s="267" t="s">
        <v>52</v>
      </c>
      <c r="G72" s="268" t="s">
        <v>109</v>
      </c>
      <c r="H72" s="268"/>
      <c r="I72" s="268" t="s">
        <v>2879</v>
      </c>
      <c r="J72" s="267" t="s">
        <v>1942</v>
      </c>
      <c r="K72" s="267">
        <v>411</v>
      </c>
      <c r="L72" s="268" t="s">
        <v>10187</v>
      </c>
      <c r="M72" s="214"/>
    </row>
    <row r="73" spans="1:13" x14ac:dyDescent="0.25">
      <c r="A73" s="266">
        <v>2004</v>
      </c>
      <c r="B73" s="267" t="s">
        <v>9305</v>
      </c>
      <c r="C73" s="267"/>
      <c r="D73" s="267" t="s">
        <v>10180</v>
      </c>
      <c r="E73" s="268" t="s">
        <v>10181</v>
      </c>
      <c r="F73" s="267" t="s">
        <v>52</v>
      </c>
      <c r="G73" s="268" t="s">
        <v>109</v>
      </c>
      <c r="H73" s="268"/>
      <c r="I73" s="268" t="s">
        <v>2879</v>
      </c>
      <c r="J73" s="267" t="s">
        <v>1942</v>
      </c>
      <c r="K73" s="267">
        <v>411</v>
      </c>
      <c r="L73" s="268" t="s">
        <v>10188</v>
      </c>
      <c r="M73" s="214"/>
    </row>
    <row r="74" spans="1:13" x14ac:dyDescent="0.25">
      <c r="A74" s="266">
        <v>2004</v>
      </c>
      <c r="B74" s="267" t="s">
        <v>9305</v>
      </c>
      <c r="C74" s="267"/>
      <c r="D74" s="267" t="s">
        <v>10180</v>
      </c>
      <c r="E74" s="268" t="s">
        <v>10181</v>
      </c>
      <c r="F74" s="267" t="s">
        <v>52</v>
      </c>
      <c r="G74" s="268" t="s">
        <v>109</v>
      </c>
      <c r="H74" s="268"/>
      <c r="I74" s="268" t="s">
        <v>2879</v>
      </c>
      <c r="J74" s="267" t="s">
        <v>1942</v>
      </c>
      <c r="K74" s="267">
        <v>436</v>
      </c>
      <c r="L74" s="268" t="s">
        <v>10189</v>
      </c>
      <c r="M74" s="214"/>
    </row>
    <row r="75" spans="1:13" x14ac:dyDescent="0.25">
      <c r="A75" s="266">
        <v>2004</v>
      </c>
      <c r="B75" s="267" t="s">
        <v>9305</v>
      </c>
      <c r="C75" s="267"/>
      <c r="D75" s="267" t="s">
        <v>10180</v>
      </c>
      <c r="E75" s="268" t="s">
        <v>10181</v>
      </c>
      <c r="F75" s="267" t="s">
        <v>52</v>
      </c>
      <c r="G75" s="268" t="s">
        <v>109</v>
      </c>
      <c r="H75" s="268"/>
      <c r="I75" s="268" t="s">
        <v>1905</v>
      </c>
      <c r="J75" s="267" t="s">
        <v>1942</v>
      </c>
      <c r="K75" s="267">
        <v>436</v>
      </c>
      <c r="L75" s="268" t="s">
        <v>10190</v>
      </c>
      <c r="M75" s="214"/>
    </row>
    <row r="76" spans="1:13" x14ac:dyDescent="0.25">
      <c r="A76" s="266">
        <v>2004</v>
      </c>
      <c r="B76" s="267" t="s">
        <v>9305</v>
      </c>
      <c r="C76" s="267"/>
      <c r="D76" s="267" t="s">
        <v>10180</v>
      </c>
      <c r="E76" s="268" t="s">
        <v>10181</v>
      </c>
      <c r="F76" s="267" t="s">
        <v>52</v>
      </c>
      <c r="G76" s="268" t="s">
        <v>109</v>
      </c>
      <c r="H76" s="268"/>
      <c r="I76" s="268" t="s">
        <v>2879</v>
      </c>
      <c r="J76" s="267" t="s">
        <v>1948</v>
      </c>
      <c r="K76" s="267">
        <v>632</v>
      </c>
      <c r="L76" s="268" t="s">
        <v>10182</v>
      </c>
      <c r="M76" s="214"/>
    </row>
    <row r="77" spans="1:13" x14ac:dyDescent="0.25">
      <c r="A77" s="266">
        <v>2004</v>
      </c>
      <c r="B77" s="267" t="s">
        <v>9305</v>
      </c>
      <c r="C77" s="267"/>
      <c r="D77" s="267" t="s">
        <v>10180</v>
      </c>
      <c r="E77" s="268" t="s">
        <v>10181</v>
      </c>
      <c r="F77" s="267" t="s">
        <v>52</v>
      </c>
      <c r="G77" s="268" t="s">
        <v>109</v>
      </c>
      <c r="H77" s="268"/>
      <c r="I77" s="268" t="s">
        <v>2879</v>
      </c>
      <c r="J77" s="267" t="s">
        <v>1942</v>
      </c>
      <c r="K77" s="267">
        <v>436</v>
      </c>
      <c r="L77" s="268" t="s">
        <v>10189</v>
      </c>
      <c r="M77" s="214"/>
    </row>
    <row r="78" spans="1:13" x14ac:dyDescent="0.25">
      <c r="A78" s="266">
        <v>2004</v>
      </c>
      <c r="B78" s="267" t="s">
        <v>9305</v>
      </c>
      <c r="C78" s="267"/>
      <c r="D78" s="267" t="s">
        <v>10180</v>
      </c>
      <c r="E78" s="268" t="s">
        <v>10181</v>
      </c>
      <c r="F78" s="267" t="s">
        <v>52</v>
      </c>
      <c r="G78" s="268" t="s">
        <v>109</v>
      </c>
      <c r="H78" s="268"/>
      <c r="I78" s="268" t="s">
        <v>1905</v>
      </c>
      <c r="J78" s="267" t="s">
        <v>1942</v>
      </c>
      <c r="K78" s="267">
        <v>436</v>
      </c>
      <c r="L78" s="268" t="s">
        <v>10190</v>
      </c>
      <c r="M78" s="214"/>
    </row>
    <row r="79" spans="1:13" x14ac:dyDescent="0.25">
      <c r="A79" s="266">
        <v>2004</v>
      </c>
      <c r="B79" s="267" t="s">
        <v>1862</v>
      </c>
      <c r="C79" s="267"/>
      <c r="D79" s="267" t="s">
        <v>10191</v>
      </c>
      <c r="E79" s="268" t="s">
        <v>10192</v>
      </c>
      <c r="F79" s="267" t="s">
        <v>64</v>
      </c>
      <c r="G79" s="268" t="s">
        <v>152</v>
      </c>
      <c r="H79" s="268"/>
      <c r="I79" s="268" t="s">
        <v>1905</v>
      </c>
      <c r="J79" s="267" t="s">
        <v>1942</v>
      </c>
      <c r="K79" s="267">
        <v>712</v>
      </c>
      <c r="L79" s="268" t="s">
        <v>10193</v>
      </c>
      <c r="M79" s="214"/>
    </row>
    <row r="80" spans="1:13" x14ac:dyDescent="0.25">
      <c r="A80" s="266">
        <v>2004</v>
      </c>
      <c r="B80" s="267" t="s">
        <v>1862</v>
      </c>
      <c r="C80" s="267"/>
      <c r="D80" s="267" t="s">
        <v>10191</v>
      </c>
      <c r="E80" s="268" t="s">
        <v>10192</v>
      </c>
      <c r="F80" s="267" t="s">
        <v>64</v>
      </c>
      <c r="G80" s="268" t="s">
        <v>152</v>
      </c>
      <c r="H80" s="268"/>
      <c r="I80" s="268" t="s">
        <v>1905</v>
      </c>
      <c r="J80" s="267" t="s">
        <v>1942</v>
      </c>
      <c r="K80" s="267">
        <v>84</v>
      </c>
      <c r="L80" s="268" t="s">
        <v>10194</v>
      </c>
      <c r="M80" s="214"/>
    </row>
    <row r="81" spans="1:13" s="262" customFormat="1" x14ac:dyDescent="0.25">
      <c r="A81" s="266">
        <v>2004</v>
      </c>
      <c r="B81" s="267" t="s">
        <v>1862</v>
      </c>
      <c r="C81" s="267"/>
      <c r="D81" s="267" t="s">
        <v>10191</v>
      </c>
      <c r="E81" s="268" t="s">
        <v>10192</v>
      </c>
      <c r="F81" s="267" t="s">
        <v>64</v>
      </c>
      <c r="G81" s="268" t="s">
        <v>152</v>
      </c>
      <c r="H81" s="268"/>
      <c r="I81" s="268" t="s">
        <v>1905</v>
      </c>
      <c r="J81" s="267" t="s">
        <v>1942</v>
      </c>
      <c r="K81" s="267">
        <v>84</v>
      </c>
      <c r="L81" s="268" t="s">
        <v>10195</v>
      </c>
      <c r="M81" s="214"/>
    </row>
    <row r="82" spans="1:13" x14ac:dyDescent="0.25">
      <c r="A82" s="266">
        <v>2004</v>
      </c>
      <c r="B82" s="267" t="s">
        <v>1862</v>
      </c>
      <c r="C82" s="267"/>
      <c r="D82" s="267" t="s">
        <v>10191</v>
      </c>
      <c r="E82" s="268" t="s">
        <v>10192</v>
      </c>
      <c r="F82" s="267" t="s">
        <v>64</v>
      </c>
      <c r="G82" s="268" t="s">
        <v>152</v>
      </c>
      <c r="H82" s="268"/>
      <c r="I82" s="268" t="s">
        <v>1905</v>
      </c>
      <c r="J82" s="267" t="s">
        <v>9664</v>
      </c>
      <c r="K82" s="267">
        <v>321</v>
      </c>
      <c r="L82" s="268" t="s">
        <v>10196</v>
      </c>
      <c r="M82" s="214"/>
    </row>
    <row r="83" spans="1:13" x14ac:dyDescent="0.25">
      <c r="A83" s="266">
        <v>2004</v>
      </c>
      <c r="B83" s="267" t="s">
        <v>1862</v>
      </c>
      <c r="C83" s="267"/>
      <c r="D83" s="267" t="s">
        <v>10191</v>
      </c>
      <c r="E83" s="268" t="s">
        <v>10192</v>
      </c>
      <c r="F83" s="267" t="s">
        <v>64</v>
      </c>
      <c r="G83" s="268" t="s">
        <v>152</v>
      </c>
      <c r="H83" s="268"/>
      <c r="I83" s="268" t="s">
        <v>1905</v>
      </c>
      <c r="J83" s="267" t="s">
        <v>9664</v>
      </c>
      <c r="K83" s="267">
        <v>334</v>
      </c>
      <c r="L83" s="268" t="s">
        <v>10197</v>
      </c>
      <c r="M83" s="214"/>
    </row>
    <row r="84" spans="1:13" x14ac:dyDescent="0.25">
      <c r="A84" s="266">
        <v>2004</v>
      </c>
      <c r="B84" s="267" t="s">
        <v>1862</v>
      </c>
      <c r="C84" s="267"/>
      <c r="D84" s="267" t="s">
        <v>10191</v>
      </c>
      <c r="E84" s="268" t="s">
        <v>10192</v>
      </c>
      <c r="F84" s="267" t="s">
        <v>64</v>
      </c>
      <c r="G84" s="268" t="s">
        <v>152</v>
      </c>
      <c r="H84" s="268"/>
      <c r="I84" s="268" t="s">
        <v>1905</v>
      </c>
      <c r="J84" s="267" t="s">
        <v>1942</v>
      </c>
      <c r="K84" s="267">
        <v>111</v>
      </c>
      <c r="L84" s="268" t="s">
        <v>10198</v>
      </c>
      <c r="M84" s="214"/>
    </row>
    <row r="85" spans="1:13" x14ac:dyDescent="0.25">
      <c r="A85" s="266">
        <v>2004</v>
      </c>
      <c r="B85" s="267" t="s">
        <v>1862</v>
      </c>
      <c r="C85" s="267"/>
      <c r="D85" s="267" t="s">
        <v>10191</v>
      </c>
      <c r="E85" s="268" t="s">
        <v>10192</v>
      </c>
      <c r="F85" s="267" t="s">
        <v>64</v>
      </c>
      <c r="G85" s="268" t="s">
        <v>152</v>
      </c>
      <c r="H85" s="268"/>
      <c r="I85" s="268" t="s">
        <v>1905</v>
      </c>
      <c r="J85" s="267" t="s">
        <v>1906</v>
      </c>
      <c r="K85" s="267">
        <v>324</v>
      </c>
      <c r="L85" s="268" t="s">
        <v>10199</v>
      </c>
      <c r="M85" s="214"/>
    </row>
    <row r="86" spans="1:13" x14ac:dyDescent="0.25">
      <c r="A86" s="266">
        <v>2004</v>
      </c>
      <c r="B86" s="267" t="s">
        <v>1862</v>
      </c>
      <c r="C86" s="267"/>
      <c r="D86" s="267" t="s">
        <v>10191</v>
      </c>
      <c r="E86" s="268" t="s">
        <v>10192</v>
      </c>
      <c r="F86" s="267" t="s">
        <v>64</v>
      </c>
      <c r="G86" s="268" t="s">
        <v>152</v>
      </c>
      <c r="H86" s="268"/>
      <c r="I86" s="268" t="s">
        <v>1905</v>
      </c>
      <c r="J86" s="267" t="s">
        <v>9664</v>
      </c>
      <c r="K86" s="267">
        <v>324</v>
      </c>
      <c r="L86" s="268" t="s">
        <v>10200</v>
      </c>
      <c r="M86" s="214"/>
    </row>
    <row r="87" spans="1:13" x14ac:dyDescent="0.25">
      <c r="A87" s="266">
        <v>2004</v>
      </c>
      <c r="B87" s="267" t="s">
        <v>1862</v>
      </c>
      <c r="C87" s="267"/>
      <c r="D87" s="267" t="s">
        <v>10191</v>
      </c>
      <c r="E87" s="268" t="s">
        <v>10192</v>
      </c>
      <c r="F87" s="267" t="s">
        <v>64</v>
      </c>
      <c r="G87" s="268" t="s">
        <v>152</v>
      </c>
      <c r="H87" s="268"/>
      <c r="I87" s="268" t="s">
        <v>1905</v>
      </c>
      <c r="J87" s="267" t="s">
        <v>1942</v>
      </c>
      <c r="K87" s="267">
        <v>431</v>
      </c>
      <c r="L87" s="268" t="s">
        <v>10201</v>
      </c>
      <c r="M87" s="214"/>
    </row>
    <row r="88" spans="1:13" x14ac:dyDescent="0.25">
      <c r="A88" s="266">
        <v>2004</v>
      </c>
      <c r="B88" s="267" t="s">
        <v>1862</v>
      </c>
      <c r="C88" s="267"/>
      <c r="D88" s="267" t="s">
        <v>10191</v>
      </c>
      <c r="E88" s="268" t="s">
        <v>10192</v>
      </c>
      <c r="F88" s="267" t="s">
        <v>64</v>
      </c>
      <c r="G88" s="268" t="s">
        <v>152</v>
      </c>
      <c r="H88" s="268"/>
      <c r="I88" s="268" t="s">
        <v>1905</v>
      </c>
      <c r="J88" s="267" t="s">
        <v>1942</v>
      </c>
      <c r="K88" s="267">
        <v>521</v>
      </c>
      <c r="L88" s="268" t="s">
        <v>10202</v>
      </c>
      <c r="M88" s="214"/>
    </row>
    <row r="89" spans="1:13" x14ac:dyDescent="0.25">
      <c r="A89" s="266">
        <v>2004</v>
      </c>
      <c r="B89" s="267" t="s">
        <v>1862</v>
      </c>
      <c r="C89" s="267"/>
      <c r="D89" s="267" t="s">
        <v>10191</v>
      </c>
      <c r="E89" s="268" t="s">
        <v>10192</v>
      </c>
      <c r="F89" s="267" t="s">
        <v>64</v>
      </c>
      <c r="G89" s="268" t="s">
        <v>152</v>
      </c>
      <c r="H89" s="268"/>
      <c r="I89" s="268" t="s">
        <v>1905</v>
      </c>
      <c r="J89" s="267" t="s">
        <v>1942</v>
      </c>
      <c r="K89" s="267">
        <v>521</v>
      </c>
      <c r="L89" s="268" t="s">
        <v>10203</v>
      </c>
      <c r="M89" s="214"/>
    </row>
    <row r="90" spans="1:13" x14ac:dyDescent="0.25">
      <c r="A90" s="266">
        <v>2004</v>
      </c>
      <c r="B90" s="267" t="s">
        <v>1862</v>
      </c>
      <c r="C90" s="267"/>
      <c r="D90" s="267" t="s">
        <v>10191</v>
      </c>
      <c r="E90" s="268" t="s">
        <v>10192</v>
      </c>
      <c r="F90" s="267" t="s">
        <v>64</v>
      </c>
      <c r="G90" s="268" t="s">
        <v>152</v>
      </c>
      <c r="H90" s="268"/>
      <c r="I90" s="268" t="s">
        <v>1905</v>
      </c>
      <c r="J90" s="267" t="s">
        <v>1942</v>
      </c>
      <c r="K90" s="267">
        <v>521</v>
      </c>
      <c r="L90" s="268" t="s">
        <v>10204</v>
      </c>
      <c r="M90" s="214"/>
    </row>
    <row r="91" spans="1:13" x14ac:dyDescent="0.25">
      <c r="A91" s="266">
        <v>2004</v>
      </c>
      <c r="B91" s="267" t="s">
        <v>1862</v>
      </c>
      <c r="C91" s="267"/>
      <c r="D91" s="267" t="s">
        <v>10191</v>
      </c>
      <c r="E91" s="268" t="s">
        <v>10192</v>
      </c>
      <c r="F91" s="267" t="s">
        <v>64</v>
      </c>
      <c r="G91" s="268" t="s">
        <v>152</v>
      </c>
      <c r="H91" s="268"/>
      <c r="I91" s="268" t="s">
        <v>1905</v>
      </c>
      <c r="J91" s="267" t="s">
        <v>1942</v>
      </c>
      <c r="K91" s="267">
        <v>521</v>
      </c>
      <c r="L91" s="268" t="s">
        <v>10205</v>
      </c>
      <c r="M91" s="214"/>
    </row>
    <row r="92" spans="1:13" x14ac:dyDescent="0.25">
      <c r="A92" s="266">
        <v>2004</v>
      </c>
      <c r="B92" s="267" t="s">
        <v>1862</v>
      </c>
      <c r="C92" s="267"/>
      <c r="D92" s="267" t="s">
        <v>10191</v>
      </c>
      <c r="E92" s="268" t="s">
        <v>10192</v>
      </c>
      <c r="F92" s="267" t="s">
        <v>64</v>
      </c>
      <c r="G92" s="268" t="s">
        <v>152</v>
      </c>
      <c r="H92" s="268"/>
      <c r="I92" s="268" t="s">
        <v>1905</v>
      </c>
      <c r="J92" s="267" t="s">
        <v>1942</v>
      </c>
      <c r="K92" s="267">
        <v>714</v>
      </c>
      <c r="L92" s="268" t="s">
        <v>10206</v>
      </c>
      <c r="M92" s="214"/>
    </row>
    <row r="93" spans="1:13" s="214" customFormat="1" x14ac:dyDescent="0.25">
      <c r="A93" s="266">
        <v>2004</v>
      </c>
      <c r="B93" s="267" t="s">
        <v>1862</v>
      </c>
      <c r="C93" s="267"/>
      <c r="D93" s="267" t="s">
        <v>10191</v>
      </c>
      <c r="E93" s="268" t="s">
        <v>10192</v>
      </c>
      <c r="F93" s="267" t="s">
        <v>64</v>
      </c>
      <c r="G93" s="268" t="s">
        <v>152</v>
      </c>
      <c r="H93" s="268"/>
      <c r="I93" s="268" t="s">
        <v>1905</v>
      </c>
      <c r="J93" s="267" t="s">
        <v>1942</v>
      </c>
      <c r="K93" s="267">
        <v>714</v>
      </c>
      <c r="L93" s="268" t="s">
        <v>10207</v>
      </c>
    </row>
    <row r="94" spans="1:13" x14ac:dyDescent="0.25">
      <c r="A94" s="266">
        <v>2004</v>
      </c>
      <c r="B94" s="267" t="s">
        <v>1862</v>
      </c>
      <c r="C94" s="267"/>
      <c r="D94" s="267" t="s">
        <v>10191</v>
      </c>
      <c r="E94" s="268" t="s">
        <v>10192</v>
      </c>
      <c r="F94" s="267" t="s">
        <v>64</v>
      </c>
      <c r="G94" s="268" t="s">
        <v>152</v>
      </c>
      <c r="H94" s="268"/>
      <c r="I94" s="268" t="s">
        <v>1905</v>
      </c>
      <c r="J94" s="267" t="s">
        <v>2063</v>
      </c>
      <c r="K94" s="267">
        <v>423</v>
      </c>
      <c r="L94" s="268" t="s">
        <v>10208</v>
      </c>
      <c r="M94" s="214"/>
    </row>
    <row r="95" spans="1:13" x14ac:dyDescent="0.25">
      <c r="A95" s="266">
        <v>2004</v>
      </c>
      <c r="B95" s="267" t="s">
        <v>1862</v>
      </c>
      <c r="C95" s="267"/>
      <c r="D95" s="267" t="s">
        <v>10191</v>
      </c>
      <c r="E95" s="268" t="s">
        <v>10192</v>
      </c>
      <c r="F95" s="267" t="s">
        <v>64</v>
      </c>
      <c r="G95" s="268" t="s">
        <v>152</v>
      </c>
      <c r="H95" s="268"/>
      <c r="I95" s="268" t="s">
        <v>1905</v>
      </c>
      <c r="J95" s="267" t="s">
        <v>1942</v>
      </c>
      <c r="K95" s="267">
        <v>521</v>
      </c>
      <c r="L95" s="268" t="s">
        <v>10209</v>
      </c>
      <c r="M95" s="214"/>
    </row>
    <row r="96" spans="1:13" x14ac:dyDescent="0.25">
      <c r="A96" s="266">
        <v>2004</v>
      </c>
      <c r="B96" s="267" t="s">
        <v>1862</v>
      </c>
      <c r="C96" s="267"/>
      <c r="D96" s="267" t="s">
        <v>10191</v>
      </c>
      <c r="E96" s="268" t="s">
        <v>10192</v>
      </c>
      <c r="F96" s="267" t="s">
        <v>64</v>
      </c>
      <c r="G96" s="268" t="s">
        <v>152</v>
      </c>
      <c r="H96" s="268"/>
      <c r="I96" s="268" t="s">
        <v>1905</v>
      </c>
      <c r="J96" s="267" t="s">
        <v>9664</v>
      </c>
      <c r="K96" s="267">
        <v>334</v>
      </c>
      <c r="L96" s="268" t="s">
        <v>10210</v>
      </c>
      <c r="M96" s="214"/>
    </row>
    <row r="97" spans="1:13" s="214" customFormat="1" x14ac:dyDescent="0.25">
      <c r="A97" s="266">
        <v>2004</v>
      </c>
      <c r="B97" s="267" t="s">
        <v>1862</v>
      </c>
      <c r="C97" s="267"/>
      <c r="D97" s="267" t="s">
        <v>10191</v>
      </c>
      <c r="E97" s="268" t="s">
        <v>10192</v>
      </c>
      <c r="F97" s="267" t="s">
        <v>64</v>
      </c>
      <c r="G97" s="268" t="s">
        <v>152</v>
      </c>
      <c r="H97" s="268"/>
      <c r="I97" s="268" t="s">
        <v>1905</v>
      </c>
      <c r="J97" s="267" t="s">
        <v>2063</v>
      </c>
      <c r="K97" s="267">
        <v>725</v>
      </c>
      <c r="L97" s="268" t="s">
        <v>10211</v>
      </c>
    </row>
    <row r="98" spans="1:13" x14ac:dyDescent="0.25">
      <c r="A98" s="266">
        <v>2004</v>
      </c>
      <c r="B98" s="267" t="s">
        <v>1862</v>
      </c>
      <c r="C98" s="267"/>
      <c r="D98" s="267" t="s">
        <v>10191</v>
      </c>
      <c r="E98" s="268" t="s">
        <v>10192</v>
      </c>
      <c r="F98" s="267" t="s">
        <v>64</v>
      </c>
      <c r="G98" s="268" t="s">
        <v>152</v>
      </c>
      <c r="H98" s="268"/>
      <c r="I98" s="268" t="s">
        <v>1905</v>
      </c>
      <c r="J98" s="267" t="s">
        <v>1942</v>
      </c>
      <c r="K98" s="267">
        <v>523</v>
      </c>
      <c r="L98" s="268" t="s">
        <v>10212</v>
      </c>
      <c r="M98" s="214"/>
    </row>
    <row r="99" spans="1:13" x14ac:dyDescent="0.25">
      <c r="A99" s="266">
        <v>2004</v>
      </c>
      <c r="B99" s="267" t="s">
        <v>1862</v>
      </c>
      <c r="C99" s="267"/>
      <c r="D99" s="267" t="s">
        <v>10191</v>
      </c>
      <c r="E99" s="268" t="s">
        <v>10192</v>
      </c>
      <c r="F99" s="267" t="s">
        <v>64</v>
      </c>
      <c r="G99" s="268" t="s">
        <v>152</v>
      </c>
      <c r="H99" s="268"/>
      <c r="I99" s="268" t="s">
        <v>1905</v>
      </c>
      <c r="J99" s="267" t="s">
        <v>1942</v>
      </c>
      <c r="K99" s="267">
        <v>712</v>
      </c>
      <c r="L99" s="268" t="s">
        <v>10193</v>
      </c>
      <c r="M99" s="214"/>
    </row>
    <row r="100" spans="1:13" x14ac:dyDescent="0.25">
      <c r="A100" s="266">
        <v>2004</v>
      </c>
      <c r="B100" s="267" t="s">
        <v>1862</v>
      </c>
      <c r="C100" s="267"/>
      <c r="D100" s="267" t="s">
        <v>10191</v>
      </c>
      <c r="E100" s="268" t="s">
        <v>10192</v>
      </c>
      <c r="F100" s="267" t="s">
        <v>64</v>
      </c>
      <c r="G100" s="268" t="s">
        <v>152</v>
      </c>
      <c r="H100" s="268"/>
      <c r="I100" s="268" t="s">
        <v>1905</v>
      </c>
      <c r="J100" s="267" t="s">
        <v>1942</v>
      </c>
      <c r="K100" s="267">
        <v>84</v>
      </c>
      <c r="L100" s="268" t="s">
        <v>10194</v>
      </c>
      <c r="M100" s="214"/>
    </row>
    <row r="101" spans="1:13" x14ac:dyDescent="0.25">
      <c r="A101" s="266">
        <v>2004</v>
      </c>
      <c r="B101" s="267" t="s">
        <v>1862</v>
      </c>
      <c r="C101" s="267"/>
      <c r="D101" s="267" t="s">
        <v>10191</v>
      </c>
      <c r="E101" s="268" t="s">
        <v>10192</v>
      </c>
      <c r="F101" s="267" t="s">
        <v>64</v>
      </c>
      <c r="G101" s="268" t="s">
        <v>152</v>
      </c>
      <c r="H101" s="268"/>
      <c r="I101" s="268" t="s">
        <v>1905</v>
      </c>
      <c r="J101" s="267" t="s">
        <v>1942</v>
      </c>
      <c r="K101" s="267">
        <v>84</v>
      </c>
      <c r="L101" s="268" t="s">
        <v>10195</v>
      </c>
      <c r="M101" s="214"/>
    </row>
    <row r="102" spans="1:13" x14ac:dyDescent="0.25">
      <c r="A102" s="266">
        <v>2004</v>
      </c>
      <c r="B102" s="267" t="s">
        <v>1862</v>
      </c>
      <c r="C102" s="267"/>
      <c r="D102" s="267" t="s">
        <v>10191</v>
      </c>
      <c r="E102" s="268" t="s">
        <v>10192</v>
      </c>
      <c r="F102" s="267" t="s">
        <v>64</v>
      </c>
      <c r="G102" s="268" t="s">
        <v>152</v>
      </c>
      <c r="H102" s="268"/>
      <c r="I102" s="268" t="s">
        <v>1905</v>
      </c>
      <c r="J102" s="267" t="s">
        <v>1942</v>
      </c>
      <c r="K102" s="267">
        <v>431</v>
      </c>
      <c r="L102" s="268" t="s">
        <v>10201</v>
      </c>
      <c r="M102" s="214"/>
    </row>
    <row r="103" spans="1:13" s="214" customFormat="1" x14ac:dyDescent="0.25">
      <c r="A103" s="266">
        <v>2004</v>
      </c>
      <c r="B103" s="267" t="s">
        <v>1862</v>
      </c>
      <c r="C103" s="267"/>
      <c r="D103" s="267" t="s">
        <v>10191</v>
      </c>
      <c r="E103" s="268" t="s">
        <v>10192</v>
      </c>
      <c r="F103" s="267" t="s">
        <v>64</v>
      </c>
      <c r="G103" s="268" t="s">
        <v>152</v>
      </c>
      <c r="H103" s="268"/>
      <c r="I103" s="268" t="s">
        <v>1905</v>
      </c>
      <c r="J103" s="267" t="s">
        <v>1942</v>
      </c>
      <c r="K103" s="267">
        <v>521</v>
      </c>
      <c r="L103" s="268" t="s">
        <v>10202</v>
      </c>
    </row>
    <row r="104" spans="1:13" x14ac:dyDescent="0.25">
      <c r="A104" s="266">
        <v>2004</v>
      </c>
      <c r="B104" s="267" t="s">
        <v>1862</v>
      </c>
      <c r="C104" s="267"/>
      <c r="D104" s="267" t="s">
        <v>10191</v>
      </c>
      <c r="E104" s="268" t="s">
        <v>10192</v>
      </c>
      <c r="F104" s="267" t="s">
        <v>64</v>
      </c>
      <c r="G104" s="268" t="s">
        <v>152</v>
      </c>
      <c r="H104" s="268"/>
      <c r="I104" s="268" t="s">
        <v>1905</v>
      </c>
      <c r="J104" s="267" t="s">
        <v>1942</v>
      </c>
      <c r="K104" s="267">
        <v>521</v>
      </c>
      <c r="L104" s="268" t="s">
        <v>10203</v>
      </c>
      <c r="M104" s="214"/>
    </row>
    <row r="105" spans="1:13" x14ac:dyDescent="0.25">
      <c r="A105" s="266">
        <v>2004</v>
      </c>
      <c r="B105" s="267" t="s">
        <v>1862</v>
      </c>
      <c r="C105" s="267"/>
      <c r="D105" s="267" t="s">
        <v>10191</v>
      </c>
      <c r="E105" s="268" t="s">
        <v>10192</v>
      </c>
      <c r="F105" s="267" t="s">
        <v>64</v>
      </c>
      <c r="G105" s="268" t="s">
        <v>152</v>
      </c>
      <c r="H105" s="268"/>
      <c r="I105" s="268" t="s">
        <v>1905</v>
      </c>
      <c r="J105" s="267" t="s">
        <v>1942</v>
      </c>
      <c r="K105" s="267">
        <v>521</v>
      </c>
      <c r="L105" s="268" t="s">
        <v>10204</v>
      </c>
      <c r="M105" s="214"/>
    </row>
    <row r="106" spans="1:13" x14ac:dyDescent="0.25">
      <c r="A106" s="266">
        <v>2004</v>
      </c>
      <c r="B106" s="267" t="s">
        <v>1862</v>
      </c>
      <c r="C106" s="267"/>
      <c r="D106" s="267" t="s">
        <v>10191</v>
      </c>
      <c r="E106" s="268" t="s">
        <v>10192</v>
      </c>
      <c r="F106" s="267" t="s">
        <v>64</v>
      </c>
      <c r="G106" s="268" t="s">
        <v>152</v>
      </c>
      <c r="H106" s="268"/>
      <c r="I106" s="268" t="s">
        <v>1905</v>
      </c>
      <c r="J106" s="267" t="s">
        <v>1942</v>
      </c>
      <c r="K106" s="267">
        <v>521</v>
      </c>
      <c r="L106" s="268" t="s">
        <v>10205</v>
      </c>
      <c r="M106" s="214"/>
    </row>
    <row r="107" spans="1:13" x14ac:dyDescent="0.25">
      <c r="A107" s="266">
        <v>2004</v>
      </c>
      <c r="B107" s="267" t="s">
        <v>1862</v>
      </c>
      <c r="C107" s="267"/>
      <c r="D107" s="267" t="s">
        <v>10191</v>
      </c>
      <c r="E107" s="268" t="s">
        <v>10192</v>
      </c>
      <c r="F107" s="267" t="s">
        <v>64</v>
      </c>
      <c r="G107" s="268" t="s">
        <v>152</v>
      </c>
      <c r="H107" s="268"/>
      <c r="I107" s="268" t="s">
        <v>1905</v>
      </c>
      <c r="J107" s="267" t="s">
        <v>1942</v>
      </c>
      <c r="K107" s="267">
        <v>714</v>
      </c>
      <c r="L107" s="268" t="s">
        <v>10206</v>
      </c>
      <c r="M107" s="214"/>
    </row>
    <row r="108" spans="1:13" x14ac:dyDescent="0.25">
      <c r="A108" s="266">
        <v>2004</v>
      </c>
      <c r="B108" s="267" t="s">
        <v>1862</v>
      </c>
      <c r="C108" s="267"/>
      <c r="D108" s="267" t="s">
        <v>10191</v>
      </c>
      <c r="E108" s="268" t="s">
        <v>10192</v>
      </c>
      <c r="F108" s="267" t="s">
        <v>64</v>
      </c>
      <c r="G108" s="268" t="s">
        <v>152</v>
      </c>
      <c r="H108" s="268"/>
      <c r="I108" s="268" t="s">
        <v>1905</v>
      </c>
      <c r="J108" s="267" t="s">
        <v>1942</v>
      </c>
      <c r="K108" s="267">
        <v>714</v>
      </c>
      <c r="L108" s="268" t="s">
        <v>10207</v>
      </c>
      <c r="M108" s="214"/>
    </row>
    <row r="109" spans="1:13" x14ac:dyDescent="0.25">
      <c r="A109" s="266">
        <v>2004</v>
      </c>
      <c r="B109" s="267" t="s">
        <v>1862</v>
      </c>
      <c r="C109" s="267"/>
      <c r="D109" s="267" t="s">
        <v>10191</v>
      </c>
      <c r="E109" s="268" t="s">
        <v>10192</v>
      </c>
      <c r="F109" s="267" t="s">
        <v>64</v>
      </c>
      <c r="G109" s="268" t="s">
        <v>152</v>
      </c>
      <c r="H109" s="268"/>
      <c r="I109" s="268" t="s">
        <v>1905</v>
      </c>
      <c r="J109" s="267" t="s">
        <v>2063</v>
      </c>
      <c r="K109" s="267">
        <v>423</v>
      </c>
      <c r="L109" s="268" t="s">
        <v>10208</v>
      </c>
      <c r="M109" s="214"/>
    </row>
    <row r="110" spans="1:13" x14ac:dyDescent="0.25">
      <c r="A110" s="266">
        <v>2004</v>
      </c>
      <c r="B110" s="267" t="s">
        <v>1862</v>
      </c>
      <c r="C110" s="267"/>
      <c r="D110" s="267" t="s">
        <v>10191</v>
      </c>
      <c r="E110" s="268" t="s">
        <v>10192</v>
      </c>
      <c r="F110" s="267" t="s">
        <v>64</v>
      </c>
      <c r="G110" s="268" t="s">
        <v>152</v>
      </c>
      <c r="H110" s="268"/>
      <c r="I110" s="268" t="s">
        <v>1905</v>
      </c>
      <c r="J110" s="267" t="s">
        <v>9664</v>
      </c>
      <c r="K110" s="267">
        <v>334</v>
      </c>
      <c r="L110" s="268" t="s">
        <v>10210</v>
      </c>
      <c r="M110" s="214"/>
    </row>
    <row r="111" spans="1:13" x14ac:dyDescent="0.25">
      <c r="A111" s="266">
        <v>2004</v>
      </c>
      <c r="B111" s="267" t="s">
        <v>1862</v>
      </c>
      <c r="C111" s="267"/>
      <c r="D111" s="267" t="s">
        <v>10191</v>
      </c>
      <c r="E111" s="268" t="s">
        <v>10192</v>
      </c>
      <c r="F111" s="267" t="s">
        <v>64</v>
      </c>
      <c r="G111" s="268" t="s">
        <v>152</v>
      </c>
      <c r="H111" s="268"/>
      <c r="I111" s="268" t="s">
        <v>1905</v>
      </c>
      <c r="J111" s="267" t="s">
        <v>1962</v>
      </c>
      <c r="K111" s="267">
        <v>523</v>
      </c>
      <c r="L111" s="268" t="s">
        <v>10212</v>
      </c>
      <c r="M111" s="214"/>
    </row>
    <row r="112" spans="1:13" x14ac:dyDescent="0.25">
      <c r="A112" s="266">
        <v>2004</v>
      </c>
      <c r="B112" s="267" t="s">
        <v>1862</v>
      </c>
      <c r="C112" s="267"/>
      <c r="D112" s="267" t="s">
        <v>10213</v>
      </c>
      <c r="E112" s="268" t="s">
        <v>10214</v>
      </c>
      <c r="F112" s="267" t="s">
        <v>135</v>
      </c>
      <c r="G112" s="268" t="s">
        <v>904</v>
      </c>
      <c r="H112" s="268"/>
      <c r="I112" s="268" t="s">
        <v>2879</v>
      </c>
      <c r="J112" s="267" t="s">
        <v>1965</v>
      </c>
      <c r="K112" s="267">
        <v>523</v>
      </c>
      <c r="L112" s="268" t="s">
        <v>10215</v>
      </c>
      <c r="M112" s="214"/>
    </row>
    <row r="113" spans="1:13" x14ac:dyDescent="0.25">
      <c r="A113" s="266">
        <v>2004</v>
      </c>
      <c r="B113" s="267" t="s">
        <v>1862</v>
      </c>
      <c r="C113" s="267"/>
      <c r="D113" s="267" t="s">
        <v>10213</v>
      </c>
      <c r="E113" s="268" t="s">
        <v>10214</v>
      </c>
      <c r="F113" s="267" t="s">
        <v>135</v>
      </c>
      <c r="G113" s="268" t="s">
        <v>904</v>
      </c>
      <c r="H113" s="268"/>
      <c r="I113" s="268" t="s">
        <v>2879</v>
      </c>
      <c r="J113" s="267" t="s">
        <v>1962</v>
      </c>
      <c r="K113" s="267">
        <v>521</v>
      </c>
      <c r="L113" s="268" t="s">
        <v>10216</v>
      </c>
      <c r="M113" s="214"/>
    </row>
    <row r="114" spans="1:13" x14ac:dyDescent="0.25">
      <c r="A114" s="266">
        <v>2004</v>
      </c>
      <c r="B114" s="267" t="s">
        <v>1862</v>
      </c>
      <c r="C114" s="267"/>
      <c r="D114" s="267" t="s">
        <v>10213</v>
      </c>
      <c r="E114" s="268" t="s">
        <v>10214</v>
      </c>
      <c r="F114" s="267" t="s">
        <v>135</v>
      </c>
      <c r="G114" s="268" t="s">
        <v>904</v>
      </c>
      <c r="H114" s="268"/>
      <c r="I114" s="268" t="s">
        <v>2879</v>
      </c>
      <c r="J114" s="267" t="s">
        <v>1962</v>
      </c>
      <c r="K114" s="267">
        <v>521</v>
      </c>
      <c r="L114" s="268" t="s">
        <v>10217</v>
      </c>
      <c r="M114" s="214"/>
    </row>
    <row r="115" spans="1:13" x14ac:dyDescent="0.25">
      <c r="A115" s="266">
        <v>2004</v>
      </c>
      <c r="B115" s="267" t="s">
        <v>1862</v>
      </c>
      <c r="C115" s="267"/>
      <c r="D115" s="267" t="s">
        <v>10213</v>
      </c>
      <c r="E115" s="268" t="s">
        <v>10214</v>
      </c>
      <c r="F115" s="267" t="s">
        <v>135</v>
      </c>
      <c r="G115" s="268" t="s">
        <v>904</v>
      </c>
      <c r="H115" s="268"/>
      <c r="I115" s="268" t="s">
        <v>2879</v>
      </c>
      <c r="J115" s="267" t="s">
        <v>1962</v>
      </c>
      <c r="K115" s="267">
        <v>411</v>
      </c>
      <c r="L115" s="268" t="s">
        <v>10218</v>
      </c>
      <c r="M115" s="214"/>
    </row>
    <row r="116" spans="1:13" x14ac:dyDescent="0.25">
      <c r="A116" s="266">
        <v>2004</v>
      </c>
      <c r="B116" s="267" t="s">
        <v>1862</v>
      </c>
      <c r="C116" s="267"/>
      <c r="D116" s="267" t="s">
        <v>10213</v>
      </c>
      <c r="E116" s="268" t="s">
        <v>10214</v>
      </c>
      <c r="F116" s="267" t="s">
        <v>135</v>
      </c>
      <c r="G116" s="268" t="s">
        <v>904</v>
      </c>
      <c r="H116" s="268"/>
      <c r="I116" s="268" t="s">
        <v>2879</v>
      </c>
      <c r="J116" s="267" t="s">
        <v>1962</v>
      </c>
      <c r="K116" s="267">
        <v>411</v>
      </c>
      <c r="L116" s="268" t="s">
        <v>10219</v>
      </c>
      <c r="M116" s="214"/>
    </row>
    <row r="117" spans="1:13" x14ac:dyDescent="0.25">
      <c r="A117" s="266">
        <v>2004</v>
      </c>
      <c r="B117" s="267" t="s">
        <v>1862</v>
      </c>
      <c r="C117" s="267"/>
      <c r="D117" s="267" t="s">
        <v>10213</v>
      </c>
      <c r="E117" s="268" t="s">
        <v>10214</v>
      </c>
      <c r="F117" s="267" t="s">
        <v>135</v>
      </c>
      <c r="G117" s="268" t="s">
        <v>904</v>
      </c>
      <c r="H117" s="268"/>
      <c r="I117" s="268" t="s">
        <v>2879</v>
      </c>
      <c r="J117" s="267" t="s">
        <v>1965</v>
      </c>
      <c r="K117" s="267">
        <v>441</v>
      </c>
      <c r="L117" s="268" t="s">
        <v>10220</v>
      </c>
      <c r="M117" s="214"/>
    </row>
    <row r="118" spans="1:13" x14ac:dyDescent="0.25">
      <c r="A118" s="266">
        <v>2004</v>
      </c>
      <c r="B118" s="267" t="s">
        <v>1862</v>
      </c>
      <c r="C118" s="267"/>
      <c r="D118" s="267" t="s">
        <v>10213</v>
      </c>
      <c r="E118" s="268" t="s">
        <v>10214</v>
      </c>
      <c r="F118" s="267" t="s">
        <v>135</v>
      </c>
      <c r="G118" s="268" t="s">
        <v>904</v>
      </c>
      <c r="H118" s="268"/>
      <c r="I118" s="268" t="s">
        <v>2879</v>
      </c>
      <c r="J118" s="267" t="s">
        <v>1965</v>
      </c>
      <c r="K118" s="267">
        <v>663</v>
      </c>
      <c r="L118" s="268" t="s">
        <v>10221</v>
      </c>
      <c r="M118" s="214"/>
    </row>
    <row r="119" spans="1:13" x14ac:dyDescent="0.25">
      <c r="A119" s="266">
        <v>2004</v>
      </c>
      <c r="B119" s="267" t="s">
        <v>1862</v>
      </c>
      <c r="C119" s="267"/>
      <c r="D119" s="267" t="s">
        <v>10213</v>
      </c>
      <c r="E119" s="268" t="s">
        <v>10214</v>
      </c>
      <c r="F119" s="267" t="s">
        <v>135</v>
      </c>
      <c r="G119" s="268" t="s">
        <v>904</v>
      </c>
      <c r="H119" s="268"/>
      <c r="I119" s="268" t="s">
        <v>2879</v>
      </c>
      <c r="J119" s="267" t="s">
        <v>1965</v>
      </c>
      <c r="K119" s="267">
        <v>524</v>
      </c>
      <c r="L119" s="268" t="s">
        <v>10222</v>
      </c>
      <c r="M119" s="214"/>
    </row>
    <row r="120" spans="1:13" x14ac:dyDescent="0.25">
      <c r="A120" s="266">
        <v>2004</v>
      </c>
      <c r="B120" s="267" t="s">
        <v>1862</v>
      </c>
      <c r="C120" s="267"/>
      <c r="D120" s="267" t="s">
        <v>10213</v>
      </c>
      <c r="E120" s="268" t="s">
        <v>10214</v>
      </c>
      <c r="F120" s="267" t="s">
        <v>135</v>
      </c>
      <c r="G120" s="268" t="s">
        <v>904</v>
      </c>
      <c r="H120" s="268"/>
      <c r="I120" s="268" t="s">
        <v>2879</v>
      </c>
      <c r="J120" s="267" t="s">
        <v>1965</v>
      </c>
      <c r="K120" s="267">
        <v>524</v>
      </c>
      <c r="L120" s="268" t="s">
        <v>10223</v>
      </c>
      <c r="M120" s="214"/>
    </row>
    <row r="121" spans="1:13" x14ac:dyDescent="0.25">
      <c r="A121" s="266">
        <v>2004</v>
      </c>
      <c r="B121" s="267" t="s">
        <v>1862</v>
      </c>
      <c r="C121" s="267"/>
      <c r="D121" s="267" t="s">
        <v>10213</v>
      </c>
      <c r="E121" s="268" t="s">
        <v>10214</v>
      </c>
      <c r="F121" s="267" t="s">
        <v>135</v>
      </c>
      <c r="G121" s="268" t="s">
        <v>904</v>
      </c>
      <c r="H121" s="268"/>
      <c r="I121" s="268" t="s">
        <v>2879</v>
      </c>
      <c r="J121" s="267" t="s">
        <v>2063</v>
      </c>
      <c r="K121" s="267">
        <v>114</v>
      </c>
      <c r="L121" s="268" t="s">
        <v>10224</v>
      </c>
      <c r="M121" s="214"/>
    </row>
    <row r="122" spans="1:13" x14ac:dyDescent="0.25">
      <c r="A122" s="266">
        <v>2004</v>
      </c>
      <c r="B122" s="267" t="s">
        <v>1862</v>
      </c>
      <c r="C122" s="267"/>
      <c r="D122" s="267" t="s">
        <v>10213</v>
      </c>
      <c r="E122" s="268" t="s">
        <v>10214</v>
      </c>
      <c r="F122" s="267" t="s">
        <v>135</v>
      </c>
      <c r="G122" s="268" t="s">
        <v>904</v>
      </c>
      <c r="H122" s="268"/>
      <c r="I122" s="268" t="s">
        <v>1905</v>
      </c>
      <c r="J122" s="267" t="s">
        <v>2063</v>
      </c>
      <c r="K122" s="267">
        <v>513</v>
      </c>
      <c r="L122" s="268" t="s">
        <v>10225</v>
      </c>
      <c r="M122" s="214"/>
    </row>
    <row r="123" spans="1:13" x14ac:dyDescent="0.25">
      <c r="A123" s="266">
        <v>2004</v>
      </c>
      <c r="B123" s="267" t="s">
        <v>1862</v>
      </c>
      <c r="C123" s="267"/>
      <c r="D123" s="267" t="s">
        <v>10213</v>
      </c>
      <c r="E123" s="268" t="s">
        <v>10214</v>
      </c>
      <c r="F123" s="267" t="s">
        <v>135</v>
      </c>
      <c r="G123" s="268" t="s">
        <v>904</v>
      </c>
      <c r="H123" s="268"/>
      <c r="I123" s="268" t="s">
        <v>1905</v>
      </c>
      <c r="J123" s="267" t="s">
        <v>1965</v>
      </c>
      <c r="K123" s="267">
        <v>523</v>
      </c>
      <c r="L123" s="268" t="s">
        <v>10226</v>
      </c>
      <c r="M123" s="214"/>
    </row>
    <row r="124" spans="1:13" x14ac:dyDescent="0.25">
      <c r="A124" s="266">
        <v>2004</v>
      </c>
      <c r="B124" s="267" t="s">
        <v>1862</v>
      </c>
      <c r="C124" s="267"/>
      <c r="D124" s="267" t="s">
        <v>10213</v>
      </c>
      <c r="E124" s="268" t="s">
        <v>10214</v>
      </c>
      <c r="F124" s="267" t="s">
        <v>135</v>
      </c>
      <c r="G124" s="268" t="s">
        <v>904</v>
      </c>
      <c r="H124" s="268"/>
      <c r="I124" s="268" t="s">
        <v>1905</v>
      </c>
      <c r="J124" s="267" t="s">
        <v>1965</v>
      </c>
      <c r="K124" s="267">
        <v>523</v>
      </c>
      <c r="L124" s="268" t="s">
        <v>10227</v>
      </c>
      <c r="M124" s="214"/>
    </row>
    <row r="125" spans="1:13" x14ac:dyDescent="0.25">
      <c r="A125" s="266">
        <v>2004</v>
      </c>
      <c r="B125" s="267" t="s">
        <v>1862</v>
      </c>
      <c r="C125" s="267"/>
      <c r="D125" s="267" t="s">
        <v>10213</v>
      </c>
      <c r="E125" s="268" t="s">
        <v>10214</v>
      </c>
      <c r="F125" s="267" t="s">
        <v>135</v>
      </c>
      <c r="G125" s="268" t="s">
        <v>904</v>
      </c>
      <c r="H125" s="268"/>
      <c r="I125" s="268" t="s">
        <v>1905</v>
      </c>
      <c r="J125" s="267" t="s">
        <v>1942</v>
      </c>
      <c r="K125" s="267">
        <v>111</v>
      </c>
      <c r="L125" s="268" t="s">
        <v>10228</v>
      </c>
      <c r="M125" s="214"/>
    </row>
    <row r="126" spans="1:13" x14ac:dyDescent="0.25">
      <c r="A126" s="266">
        <v>2004</v>
      </c>
      <c r="B126" s="267" t="s">
        <v>1862</v>
      </c>
      <c r="C126" s="267"/>
      <c r="D126" s="267" t="s">
        <v>10213</v>
      </c>
      <c r="E126" s="268" t="s">
        <v>10214</v>
      </c>
      <c r="F126" s="267" t="s">
        <v>135</v>
      </c>
      <c r="G126" s="268" t="s">
        <v>904</v>
      </c>
      <c r="H126" s="268"/>
      <c r="I126" s="268" t="s">
        <v>1905</v>
      </c>
      <c r="J126" s="267" t="s">
        <v>1962</v>
      </c>
      <c r="K126" s="267">
        <v>431</v>
      </c>
      <c r="L126" s="268" t="s">
        <v>10229</v>
      </c>
      <c r="M126" s="214"/>
    </row>
    <row r="127" spans="1:13" x14ac:dyDescent="0.25">
      <c r="A127" s="266">
        <v>2004</v>
      </c>
      <c r="B127" s="267" t="s">
        <v>1862</v>
      </c>
      <c r="C127" s="267"/>
      <c r="D127" s="267" t="s">
        <v>10213</v>
      </c>
      <c r="E127" s="268" t="s">
        <v>10214</v>
      </c>
      <c r="F127" s="267" t="s">
        <v>135</v>
      </c>
      <c r="G127" s="268" t="s">
        <v>904</v>
      </c>
      <c r="H127" s="268"/>
      <c r="I127" s="268" t="s">
        <v>1905</v>
      </c>
      <c r="J127" s="267" t="s">
        <v>2063</v>
      </c>
      <c r="K127" s="267">
        <v>431</v>
      </c>
      <c r="L127" s="268" t="s">
        <v>10230</v>
      </c>
      <c r="M127" s="214"/>
    </row>
    <row r="128" spans="1:13" x14ac:dyDescent="0.25">
      <c r="A128" s="266">
        <v>2004</v>
      </c>
      <c r="B128" s="267" t="s">
        <v>1862</v>
      </c>
      <c r="C128" s="267"/>
      <c r="D128" s="267" t="s">
        <v>10213</v>
      </c>
      <c r="E128" s="268" t="s">
        <v>10214</v>
      </c>
      <c r="F128" s="267" t="s">
        <v>135</v>
      </c>
      <c r="G128" s="268" t="s">
        <v>904</v>
      </c>
      <c r="H128" s="268"/>
      <c r="I128" s="268" t="s">
        <v>1905</v>
      </c>
      <c r="J128" s="267" t="s">
        <v>2063</v>
      </c>
      <c r="K128" s="267">
        <v>431</v>
      </c>
      <c r="L128" s="268" t="s">
        <v>10231</v>
      </c>
      <c r="M128" s="214"/>
    </row>
    <row r="129" spans="1:13" x14ac:dyDescent="0.25">
      <c r="A129" s="266">
        <v>2004</v>
      </c>
      <c r="B129" s="267" t="s">
        <v>1862</v>
      </c>
      <c r="C129" s="267"/>
      <c r="D129" s="267" t="s">
        <v>10213</v>
      </c>
      <c r="E129" s="268" t="s">
        <v>10214</v>
      </c>
      <c r="F129" s="267" t="s">
        <v>135</v>
      </c>
      <c r="G129" s="268" t="s">
        <v>904</v>
      </c>
      <c r="H129" s="268"/>
      <c r="I129" s="268" t="s">
        <v>1905</v>
      </c>
      <c r="J129" s="267" t="s">
        <v>1962</v>
      </c>
      <c r="K129" s="267">
        <v>522</v>
      </c>
      <c r="L129" s="268" t="s">
        <v>10232</v>
      </c>
      <c r="M129" s="214"/>
    </row>
    <row r="130" spans="1:13" x14ac:dyDescent="0.25">
      <c r="A130" s="266">
        <v>2004</v>
      </c>
      <c r="B130" s="267" t="s">
        <v>1862</v>
      </c>
      <c r="C130" s="267"/>
      <c r="D130" s="267" t="s">
        <v>10213</v>
      </c>
      <c r="E130" s="268" t="s">
        <v>10214</v>
      </c>
      <c r="F130" s="267" t="s">
        <v>135</v>
      </c>
      <c r="G130" s="268" t="s">
        <v>904</v>
      </c>
      <c r="H130" s="268"/>
      <c r="I130" s="268" t="s">
        <v>1905</v>
      </c>
      <c r="J130" s="267" t="s">
        <v>1965</v>
      </c>
      <c r="K130" s="267">
        <v>441</v>
      </c>
      <c r="L130" s="268" t="s">
        <v>10233</v>
      </c>
      <c r="M130" s="214"/>
    </row>
    <row r="131" spans="1:13" x14ac:dyDescent="0.25">
      <c r="A131" s="266">
        <v>2004</v>
      </c>
      <c r="B131" s="267" t="s">
        <v>1862</v>
      </c>
      <c r="C131" s="267"/>
      <c r="D131" s="267" t="s">
        <v>10213</v>
      </c>
      <c r="E131" s="268" t="s">
        <v>10214</v>
      </c>
      <c r="F131" s="267" t="s">
        <v>135</v>
      </c>
      <c r="G131" s="268" t="s">
        <v>904</v>
      </c>
      <c r="H131" s="268"/>
      <c r="I131" s="268" t="s">
        <v>1905</v>
      </c>
      <c r="J131" s="267" t="s">
        <v>1965</v>
      </c>
      <c r="K131" s="267">
        <v>522</v>
      </c>
      <c r="L131" s="268" t="s">
        <v>10234</v>
      </c>
      <c r="M131" s="214"/>
    </row>
    <row r="132" spans="1:13" x14ac:dyDescent="0.25">
      <c r="A132" s="266">
        <v>2004</v>
      </c>
      <c r="B132" s="267" t="s">
        <v>1862</v>
      </c>
      <c r="C132" s="267"/>
      <c r="D132" s="267" t="s">
        <v>10213</v>
      </c>
      <c r="E132" s="268" t="s">
        <v>10214</v>
      </c>
      <c r="F132" s="267" t="s">
        <v>135</v>
      </c>
      <c r="G132" s="268" t="s">
        <v>904</v>
      </c>
      <c r="H132" s="268"/>
      <c r="I132" s="268" t="s">
        <v>1905</v>
      </c>
      <c r="J132" s="267" t="s">
        <v>1965</v>
      </c>
      <c r="K132" s="267">
        <v>662</v>
      </c>
      <c r="L132" s="268" t="s">
        <v>10235</v>
      </c>
      <c r="M132" s="214"/>
    </row>
    <row r="133" spans="1:13" x14ac:dyDescent="0.25">
      <c r="A133" s="266">
        <v>2004</v>
      </c>
      <c r="B133" s="267" t="s">
        <v>1862</v>
      </c>
      <c r="C133" s="267"/>
      <c r="D133" s="267" t="s">
        <v>10213</v>
      </c>
      <c r="E133" s="268" t="s">
        <v>10214</v>
      </c>
      <c r="F133" s="267" t="s">
        <v>135</v>
      </c>
      <c r="G133" s="268" t="s">
        <v>904</v>
      </c>
      <c r="H133" s="268"/>
      <c r="I133" s="268" t="s">
        <v>1905</v>
      </c>
      <c r="J133" s="267" t="s">
        <v>2063</v>
      </c>
      <c r="K133" s="267">
        <v>663</v>
      </c>
      <c r="L133" s="268" t="s">
        <v>10236</v>
      </c>
      <c r="M133" s="214"/>
    </row>
    <row r="134" spans="1:13" x14ac:dyDescent="0.25">
      <c r="A134" s="266">
        <v>2004</v>
      </c>
      <c r="B134" s="267" t="s">
        <v>1862</v>
      </c>
      <c r="C134" s="267"/>
      <c r="D134" s="267" t="s">
        <v>10213</v>
      </c>
      <c r="E134" s="268" t="s">
        <v>10214</v>
      </c>
      <c r="F134" s="267" t="s">
        <v>135</v>
      </c>
      <c r="G134" s="268" t="s">
        <v>904</v>
      </c>
      <c r="H134" s="268"/>
      <c r="I134" s="268" t="s">
        <v>2879</v>
      </c>
      <c r="J134" s="267" t="s">
        <v>1962</v>
      </c>
      <c r="K134" s="267">
        <v>522</v>
      </c>
      <c r="L134" s="268" t="s">
        <v>10216</v>
      </c>
      <c r="M134" s="214"/>
    </row>
    <row r="135" spans="1:13" x14ac:dyDescent="0.25">
      <c r="A135" s="266">
        <v>2004</v>
      </c>
      <c r="B135" s="267" t="s">
        <v>1862</v>
      </c>
      <c r="C135" s="267"/>
      <c r="D135" s="267" t="s">
        <v>10213</v>
      </c>
      <c r="E135" s="268" t="s">
        <v>10214</v>
      </c>
      <c r="F135" s="267" t="s">
        <v>135</v>
      </c>
      <c r="G135" s="268" t="s">
        <v>904</v>
      </c>
      <c r="H135" s="268"/>
      <c r="I135" s="268" t="s">
        <v>2879</v>
      </c>
      <c r="J135" s="267" t="s">
        <v>1962</v>
      </c>
      <c r="K135" s="267">
        <v>522</v>
      </c>
      <c r="L135" s="268" t="s">
        <v>10217</v>
      </c>
      <c r="M135" s="214"/>
    </row>
    <row r="136" spans="1:13" x14ac:dyDescent="0.25">
      <c r="A136" s="266">
        <v>2004</v>
      </c>
      <c r="B136" s="267" t="s">
        <v>1862</v>
      </c>
      <c r="C136" s="267"/>
      <c r="D136" s="267" t="s">
        <v>10213</v>
      </c>
      <c r="E136" s="268" t="s">
        <v>10214</v>
      </c>
      <c r="F136" s="267" t="s">
        <v>135</v>
      </c>
      <c r="G136" s="268" t="s">
        <v>904</v>
      </c>
      <c r="H136" s="268"/>
      <c r="I136" s="268" t="s">
        <v>2879</v>
      </c>
      <c r="J136" s="267" t="s">
        <v>1962</v>
      </c>
      <c r="K136" s="267">
        <v>663</v>
      </c>
      <c r="L136" s="268" t="s">
        <v>10221</v>
      </c>
      <c r="M136" s="214"/>
    </row>
    <row r="137" spans="1:13" x14ac:dyDescent="0.25">
      <c r="A137" s="266">
        <v>2004</v>
      </c>
      <c r="B137" s="267" t="s">
        <v>1862</v>
      </c>
      <c r="C137" s="267"/>
      <c r="D137" s="267" t="s">
        <v>10213</v>
      </c>
      <c r="E137" s="268" t="s">
        <v>10214</v>
      </c>
      <c r="F137" s="267" t="s">
        <v>135</v>
      </c>
      <c r="G137" s="268" t="s">
        <v>904</v>
      </c>
      <c r="H137" s="268"/>
      <c r="I137" s="268" t="s">
        <v>2879</v>
      </c>
      <c r="J137" s="267" t="s">
        <v>1962</v>
      </c>
      <c r="K137" s="267">
        <v>524</v>
      </c>
      <c r="L137" s="268" t="s">
        <v>10222</v>
      </c>
      <c r="M137" s="214"/>
    </row>
    <row r="138" spans="1:13" x14ac:dyDescent="0.25">
      <c r="A138" s="266">
        <v>2004</v>
      </c>
      <c r="B138" s="267" t="s">
        <v>1862</v>
      </c>
      <c r="C138" s="267"/>
      <c r="D138" s="267" t="s">
        <v>10213</v>
      </c>
      <c r="E138" s="268" t="s">
        <v>10214</v>
      </c>
      <c r="F138" s="267" t="s">
        <v>135</v>
      </c>
      <c r="G138" s="268" t="s">
        <v>904</v>
      </c>
      <c r="H138" s="268"/>
      <c r="I138" s="268" t="s">
        <v>2879</v>
      </c>
      <c r="J138" s="267" t="s">
        <v>1965</v>
      </c>
      <c r="K138" s="267">
        <v>524</v>
      </c>
      <c r="L138" s="268" t="s">
        <v>10223</v>
      </c>
      <c r="M138" s="214"/>
    </row>
    <row r="139" spans="1:13" x14ac:dyDescent="0.25">
      <c r="A139" s="266">
        <v>2004</v>
      </c>
      <c r="B139" s="267" t="s">
        <v>1862</v>
      </c>
      <c r="C139" s="267"/>
      <c r="D139" s="267" t="s">
        <v>10213</v>
      </c>
      <c r="E139" s="268" t="s">
        <v>10214</v>
      </c>
      <c r="F139" s="267" t="s">
        <v>135</v>
      </c>
      <c r="G139" s="268" t="s">
        <v>904</v>
      </c>
      <c r="H139" s="268"/>
      <c r="I139" s="268" t="s">
        <v>1905</v>
      </c>
      <c r="J139" s="267" t="s">
        <v>2063</v>
      </c>
      <c r="K139" s="267">
        <v>513</v>
      </c>
      <c r="L139" s="268" t="s">
        <v>10225</v>
      </c>
      <c r="M139" s="214"/>
    </row>
    <row r="140" spans="1:13" x14ac:dyDescent="0.25">
      <c r="A140" s="266">
        <v>2004</v>
      </c>
      <c r="B140" s="267" t="s">
        <v>1862</v>
      </c>
      <c r="C140" s="267"/>
      <c r="D140" s="267" t="s">
        <v>10213</v>
      </c>
      <c r="E140" s="268" t="s">
        <v>10214</v>
      </c>
      <c r="F140" s="267" t="s">
        <v>135</v>
      </c>
      <c r="G140" s="268" t="s">
        <v>904</v>
      </c>
      <c r="H140" s="268"/>
      <c r="I140" s="268" t="s">
        <v>1905</v>
      </c>
      <c r="J140" s="267" t="s">
        <v>1962</v>
      </c>
      <c r="K140" s="267">
        <v>431</v>
      </c>
      <c r="L140" s="268" t="s">
        <v>10229</v>
      </c>
      <c r="M140" s="214"/>
    </row>
    <row r="141" spans="1:13" x14ac:dyDescent="0.25">
      <c r="A141" s="266">
        <v>2004</v>
      </c>
      <c r="B141" s="267" t="s">
        <v>1862</v>
      </c>
      <c r="C141" s="267"/>
      <c r="D141" s="267" t="s">
        <v>10213</v>
      </c>
      <c r="E141" s="268" t="s">
        <v>10214</v>
      </c>
      <c r="F141" s="267" t="s">
        <v>135</v>
      </c>
      <c r="G141" s="268" t="s">
        <v>904</v>
      </c>
      <c r="H141" s="268"/>
      <c r="I141" s="268" t="s">
        <v>1905</v>
      </c>
      <c r="J141" s="267" t="s">
        <v>2063</v>
      </c>
      <c r="K141" s="267">
        <v>431</v>
      </c>
      <c r="L141" s="268" t="s">
        <v>10230</v>
      </c>
      <c r="M141" s="214"/>
    </row>
    <row r="142" spans="1:13" x14ac:dyDescent="0.25">
      <c r="A142" s="266">
        <v>2004</v>
      </c>
      <c r="B142" s="267" t="s">
        <v>1862</v>
      </c>
      <c r="C142" s="267"/>
      <c r="D142" s="267" t="s">
        <v>10213</v>
      </c>
      <c r="E142" s="268" t="s">
        <v>10214</v>
      </c>
      <c r="F142" s="267" t="s">
        <v>135</v>
      </c>
      <c r="G142" s="268" t="s">
        <v>904</v>
      </c>
      <c r="H142" s="268"/>
      <c r="I142" s="268" t="s">
        <v>1905</v>
      </c>
      <c r="J142" s="267" t="s">
        <v>2063</v>
      </c>
      <c r="K142" s="267">
        <v>431</v>
      </c>
      <c r="L142" s="268" t="s">
        <v>10231</v>
      </c>
      <c r="M142" s="214"/>
    </row>
    <row r="143" spans="1:13" x14ac:dyDescent="0.25">
      <c r="A143" s="266">
        <v>2004</v>
      </c>
      <c r="B143" s="267" t="s">
        <v>1862</v>
      </c>
      <c r="C143" s="267"/>
      <c r="D143" s="267" t="s">
        <v>10213</v>
      </c>
      <c r="E143" s="268" t="s">
        <v>10214</v>
      </c>
      <c r="F143" s="267" t="s">
        <v>135</v>
      </c>
      <c r="G143" s="268" t="s">
        <v>904</v>
      </c>
      <c r="H143" s="268"/>
      <c r="I143" s="268" t="s">
        <v>1905</v>
      </c>
      <c r="J143" s="267" t="s">
        <v>1965</v>
      </c>
      <c r="K143" s="267">
        <v>523</v>
      </c>
      <c r="L143" s="268" t="s">
        <v>10234</v>
      </c>
      <c r="M143" s="214"/>
    </row>
    <row r="144" spans="1:13" x14ac:dyDescent="0.25">
      <c r="A144" s="266">
        <v>2004</v>
      </c>
      <c r="B144" s="267" t="s">
        <v>1862</v>
      </c>
      <c r="C144" s="267"/>
      <c r="D144" s="267" t="s">
        <v>10213</v>
      </c>
      <c r="E144" s="268" t="s">
        <v>10214</v>
      </c>
      <c r="F144" s="267" t="s">
        <v>135</v>
      </c>
      <c r="G144" s="268" t="s">
        <v>904</v>
      </c>
      <c r="H144" s="268"/>
      <c r="I144" s="268" t="s">
        <v>1905</v>
      </c>
      <c r="J144" s="267" t="s">
        <v>1965</v>
      </c>
      <c r="K144" s="267">
        <v>662</v>
      </c>
      <c r="L144" s="268" t="s">
        <v>10235</v>
      </c>
      <c r="M144" s="214"/>
    </row>
    <row r="145" spans="1:13" s="214" customFormat="1" x14ac:dyDescent="0.25">
      <c r="A145" s="266">
        <v>2004</v>
      </c>
      <c r="B145" s="267" t="s">
        <v>1862</v>
      </c>
      <c r="C145" s="267"/>
      <c r="D145" s="267" t="s">
        <v>10213</v>
      </c>
      <c r="E145" s="268" t="s">
        <v>10214</v>
      </c>
      <c r="F145" s="267" t="s">
        <v>135</v>
      </c>
      <c r="G145" s="268" t="s">
        <v>904</v>
      </c>
      <c r="H145" s="268"/>
      <c r="I145" s="268" t="s">
        <v>1905</v>
      </c>
      <c r="J145" s="267" t="s">
        <v>2063</v>
      </c>
      <c r="K145" s="267">
        <v>663</v>
      </c>
      <c r="L145" s="268" t="s">
        <v>10236</v>
      </c>
    </row>
    <row r="146" spans="1:13" x14ac:dyDescent="0.25">
      <c r="A146" s="266">
        <v>2004</v>
      </c>
      <c r="B146" s="267" t="s">
        <v>1862</v>
      </c>
      <c r="C146" s="267"/>
      <c r="D146" s="267" t="s">
        <v>10237</v>
      </c>
      <c r="E146" s="268" t="s">
        <v>10238</v>
      </c>
      <c r="F146" s="267" t="s">
        <v>135</v>
      </c>
      <c r="G146" s="268" t="s">
        <v>904</v>
      </c>
      <c r="H146" s="268"/>
      <c r="I146" s="268" t="s">
        <v>2879</v>
      </c>
      <c r="J146" s="267" t="s">
        <v>1942</v>
      </c>
      <c r="K146" s="267">
        <v>431</v>
      </c>
      <c r="L146" s="268" t="s">
        <v>10239</v>
      </c>
      <c r="M146" s="214"/>
    </row>
    <row r="147" spans="1:13" x14ac:dyDescent="0.25">
      <c r="A147" s="266">
        <v>2004</v>
      </c>
      <c r="B147" s="267" t="s">
        <v>1862</v>
      </c>
      <c r="C147" s="267"/>
      <c r="D147" s="267" t="s">
        <v>10237</v>
      </c>
      <c r="E147" s="268" t="s">
        <v>10238</v>
      </c>
      <c r="F147" s="267" t="s">
        <v>135</v>
      </c>
      <c r="G147" s="268" t="s">
        <v>904</v>
      </c>
      <c r="H147" s="268"/>
      <c r="I147" s="268" t="s">
        <v>2879</v>
      </c>
      <c r="J147" s="267" t="s">
        <v>1944</v>
      </c>
      <c r="K147" s="267">
        <v>652</v>
      </c>
      <c r="L147" s="268" t="s">
        <v>10240</v>
      </c>
      <c r="M147" s="214"/>
    </row>
    <row r="148" spans="1:13" x14ac:dyDescent="0.25">
      <c r="A148" s="266">
        <v>2004</v>
      </c>
      <c r="B148" s="267" t="s">
        <v>1862</v>
      </c>
      <c r="C148" s="267"/>
      <c r="D148" s="267" t="s">
        <v>10237</v>
      </c>
      <c r="E148" s="268" t="s">
        <v>10238</v>
      </c>
      <c r="F148" s="267" t="s">
        <v>135</v>
      </c>
      <c r="G148" s="268" t="s">
        <v>904</v>
      </c>
      <c r="H148" s="268"/>
      <c r="I148" s="268" t="s">
        <v>2879</v>
      </c>
      <c r="J148" s="267" t="s">
        <v>1944</v>
      </c>
      <c r="K148" s="267">
        <v>652</v>
      </c>
      <c r="L148" s="268" t="s">
        <v>10241</v>
      </c>
      <c r="M148" s="214"/>
    </row>
    <row r="149" spans="1:13" x14ac:dyDescent="0.25">
      <c r="A149" s="266">
        <v>2004</v>
      </c>
      <c r="B149" s="267" t="s">
        <v>1862</v>
      </c>
      <c r="C149" s="267"/>
      <c r="D149" s="267" t="s">
        <v>10237</v>
      </c>
      <c r="E149" s="268" t="s">
        <v>10238</v>
      </c>
      <c r="F149" s="267" t="s">
        <v>135</v>
      </c>
      <c r="G149" s="268" t="s">
        <v>904</v>
      </c>
      <c r="H149" s="268"/>
      <c r="I149" s="268" t="s">
        <v>2879</v>
      </c>
      <c r="J149" s="267" t="s">
        <v>1942</v>
      </c>
      <c r="K149" s="267">
        <v>111</v>
      </c>
      <c r="L149" s="268" t="s">
        <v>10242</v>
      </c>
      <c r="M149" s="214"/>
    </row>
    <row r="150" spans="1:13" x14ac:dyDescent="0.25">
      <c r="A150" s="266">
        <v>2004</v>
      </c>
      <c r="B150" s="267" t="s">
        <v>1862</v>
      </c>
      <c r="C150" s="267"/>
      <c r="D150" s="267" t="s">
        <v>10237</v>
      </c>
      <c r="E150" s="268" t="s">
        <v>10238</v>
      </c>
      <c r="F150" s="267" t="s">
        <v>135</v>
      </c>
      <c r="G150" s="268" t="s">
        <v>904</v>
      </c>
      <c r="H150" s="268"/>
      <c r="I150" s="268" t="s">
        <v>2879</v>
      </c>
      <c r="J150" s="267" t="s">
        <v>1942</v>
      </c>
      <c r="K150" s="267">
        <v>415</v>
      </c>
      <c r="L150" s="268" t="s">
        <v>10243</v>
      </c>
      <c r="M150" s="214"/>
    </row>
    <row r="151" spans="1:13" x14ac:dyDescent="0.25">
      <c r="A151" s="266">
        <v>2004</v>
      </c>
      <c r="B151" s="267" t="s">
        <v>1862</v>
      </c>
      <c r="C151" s="267"/>
      <c r="D151" s="267" t="s">
        <v>10237</v>
      </c>
      <c r="E151" s="268" t="s">
        <v>10238</v>
      </c>
      <c r="F151" s="267" t="s">
        <v>135</v>
      </c>
      <c r="G151" s="268" t="s">
        <v>904</v>
      </c>
      <c r="H151" s="268"/>
      <c r="I151" s="268" t="s">
        <v>2879</v>
      </c>
      <c r="J151" s="267" t="s">
        <v>1942</v>
      </c>
      <c r="K151" s="267">
        <v>411</v>
      </c>
      <c r="L151" s="268" t="s">
        <v>10244</v>
      </c>
      <c r="M151" s="214"/>
    </row>
    <row r="152" spans="1:13" x14ac:dyDescent="0.25">
      <c r="A152" s="266">
        <v>2004</v>
      </c>
      <c r="B152" s="267" t="s">
        <v>1862</v>
      </c>
      <c r="C152" s="267"/>
      <c r="D152" s="267" t="s">
        <v>10237</v>
      </c>
      <c r="E152" s="268" t="s">
        <v>10238</v>
      </c>
      <c r="F152" s="267" t="s">
        <v>135</v>
      </c>
      <c r="G152" s="268" t="s">
        <v>904</v>
      </c>
      <c r="H152" s="268"/>
      <c r="I152" s="268" t="s">
        <v>2879</v>
      </c>
      <c r="J152" s="267" t="s">
        <v>1944</v>
      </c>
      <c r="K152" s="267">
        <v>112</v>
      </c>
      <c r="L152" s="268" t="s">
        <v>10245</v>
      </c>
      <c r="M152" s="214"/>
    </row>
    <row r="153" spans="1:13" x14ac:dyDescent="0.25">
      <c r="A153" s="266">
        <v>2004</v>
      </c>
      <c r="B153" s="267" t="s">
        <v>1862</v>
      </c>
      <c r="C153" s="267"/>
      <c r="D153" s="267" t="s">
        <v>10237</v>
      </c>
      <c r="E153" s="268" t="s">
        <v>10238</v>
      </c>
      <c r="F153" s="267" t="s">
        <v>135</v>
      </c>
      <c r="G153" s="268" t="s">
        <v>904</v>
      </c>
      <c r="H153" s="268"/>
      <c r="I153" s="268" t="s">
        <v>2879</v>
      </c>
      <c r="J153" s="267" t="s">
        <v>2063</v>
      </c>
      <c r="K153" s="267">
        <v>411</v>
      </c>
      <c r="L153" s="268" t="s">
        <v>10246</v>
      </c>
      <c r="M153" s="214"/>
    </row>
    <row r="154" spans="1:13" x14ac:dyDescent="0.25">
      <c r="A154" s="266">
        <v>2004</v>
      </c>
      <c r="B154" s="267" t="s">
        <v>1862</v>
      </c>
      <c r="C154" s="267"/>
      <c r="D154" s="267" t="s">
        <v>10237</v>
      </c>
      <c r="E154" s="268" t="s">
        <v>10238</v>
      </c>
      <c r="F154" s="267" t="s">
        <v>135</v>
      </c>
      <c r="G154" s="268" t="s">
        <v>904</v>
      </c>
      <c r="H154" s="268"/>
      <c r="I154" s="268" t="s">
        <v>2879</v>
      </c>
      <c r="J154" s="267" t="s">
        <v>2063</v>
      </c>
      <c r="K154" s="267">
        <v>411</v>
      </c>
      <c r="L154" s="268" t="s">
        <v>10247</v>
      </c>
      <c r="M154" s="214"/>
    </row>
    <row r="155" spans="1:13" x14ac:dyDescent="0.25">
      <c r="A155" s="266">
        <v>2004</v>
      </c>
      <c r="B155" s="267" t="s">
        <v>1862</v>
      </c>
      <c r="C155" s="267"/>
      <c r="D155" s="267" t="s">
        <v>10237</v>
      </c>
      <c r="E155" s="268" t="s">
        <v>10238</v>
      </c>
      <c r="F155" s="267" t="s">
        <v>135</v>
      </c>
      <c r="G155" s="268" t="s">
        <v>904</v>
      </c>
      <c r="H155" s="268"/>
      <c r="I155" s="268" t="s">
        <v>2879</v>
      </c>
      <c r="J155" s="267" t="s">
        <v>2063</v>
      </c>
      <c r="K155" s="267">
        <v>411</v>
      </c>
      <c r="L155" s="268" t="s">
        <v>10248</v>
      </c>
      <c r="M155" s="214"/>
    </row>
    <row r="156" spans="1:13" x14ac:dyDescent="0.25">
      <c r="A156" s="266">
        <v>2004</v>
      </c>
      <c r="B156" s="267" t="s">
        <v>1862</v>
      </c>
      <c r="C156" s="267"/>
      <c r="D156" s="267" t="s">
        <v>10237</v>
      </c>
      <c r="E156" s="268" t="s">
        <v>10238</v>
      </c>
      <c r="F156" s="267" t="s">
        <v>135</v>
      </c>
      <c r="G156" s="268" t="s">
        <v>904</v>
      </c>
      <c r="H156" s="268"/>
      <c r="I156" s="268" t="s">
        <v>2879</v>
      </c>
      <c r="J156" s="267" t="s">
        <v>2063</v>
      </c>
      <c r="K156" s="267">
        <v>411</v>
      </c>
      <c r="L156" s="268" t="s">
        <v>10249</v>
      </c>
      <c r="M156" s="214"/>
    </row>
    <row r="157" spans="1:13" x14ac:dyDescent="0.25">
      <c r="A157" s="266">
        <v>2004</v>
      </c>
      <c r="B157" s="267" t="s">
        <v>1862</v>
      </c>
      <c r="C157" s="267"/>
      <c r="D157" s="267" t="s">
        <v>10237</v>
      </c>
      <c r="E157" s="268" t="s">
        <v>10238</v>
      </c>
      <c r="F157" s="267" t="s">
        <v>135</v>
      </c>
      <c r="G157" s="268" t="s">
        <v>904</v>
      </c>
      <c r="H157" s="268"/>
      <c r="I157" s="268" t="s">
        <v>2879</v>
      </c>
      <c r="J157" s="267" t="s">
        <v>2063</v>
      </c>
      <c r="K157" s="267">
        <v>411</v>
      </c>
      <c r="L157" s="268" t="s">
        <v>10250</v>
      </c>
      <c r="M157" s="214"/>
    </row>
    <row r="158" spans="1:13" x14ac:dyDescent="0.25">
      <c r="A158" s="266">
        <v>2004</v>
      </c>
      <c r="B158" s="267" t="s">
        <v>1862</v>
      </c>
      <c r="C158" s="267"/>
      <c r="D158" s="267" t="s">
        <v>10237</v>
      </c>
      <c r="E158" s="268" t="s">
        <v>10238</v>
      </c>
      <c r="F158" s="267" t="s">
        <v>135</v>
      </c>
      <c r="G158" s="268" t="s">
        <v>904</v>
      </c>
      <c r="H158" s="268"/>
      <c r="I158" s="268" t="s">
        <v>2879</v>
      </c>
      <c r="J158" s="267" t="s">
        <v>2063</v>
      </c>
      <c r="K158" s="267">
        <v>411</v>
      </c>
      <c r="L158" s="268" t="s">
        <v>10251</v>
      </c>
      <c r="M158" s="214"/>
    </row>
    <row r="159" spans="1:13" x14ac:dyDescent="0.25">
      <c r="A159" s="266">
        <v>2004</v>
      </c>
      <c r="B159" s="267" t="s">
        <v>1862</v>
      </c>
      <c r="C159" s="267"/>
      <c r="D159" s="267" t="s">
        <v>10237</v>
      </c>
      <c r="E159" s="268" t="s">
        <v>10238</v>
      </c>
      <c r="F159" s="267" t="s">
        <v>135</v>
      </c>
      <c r="G159" s="268" t="s">
        <v>904</v>
      </c>
      <c r="H159" s="268"/>
      <c r="I159" s="268" t="s">
        <v>2879</v>
      </c>
      <c r="J159" s="267" t="s">
        <v>2063</v>
      </c>
      <c r="K159" s="267">
        <v>411</v>
      </c>
      <c r="L159" s="268" t="s">
        <v>10252</v>
      </c>
      <c r="M159" s="214"/>
    </row>
    <row r="160" spans="1:13" x14ac:dyDescent="0.25">
      <c r="A160" s="266">
        <v>2004</v>
      </c>
      <c r="B160" s="267" t="s">
        <v>1862</v>
      </c>
      <c r="C160" s="267"/>
      <c r="D160" s="267" t="s">
        <v>10237</v>
      </c>
      <c r="E160" s="268" t="s">
        <v>10238</v>
      </c>
      <c r="F160" s="267" t="s">
        <v>135</v>
      </c>
      <c r="G160" s="268" t="s">
        <v>904</v>
      </c>
      <c r="H160" s="268"/>
      <c r="I160" s="268" t="s">
        <v>1905</v>
      </c>
      <c r="J160" s="267" t="s">
        <v>1946</v>
      </c>
      <c r="K160" s="267">
        <v>651</v>
      </c>
      <c r="L160" s="268" t="s">
        <v>10253</v>
      </c>
      <c r="M160" s="214"/>
    </row>
    <row r="161" spans="1:13" x14ac:dyDescent="0.25">
      <c r="A161" s="266">
        <v>2004</v>
      </c>
      <c r="B161" s="267" t="s">
        <v>1862</v>
      </c>
      <c r="C161" s="267"/>
      <c r="D161" s="267" t="s">
        <v>10237</v>
      </c>
      <c r="E161" s="268" t="s">
        <v>10238</v>
      </c>
      <c r="F161" s="267" t="s">
        <v>135</v>
      </c>
      <c r="G161" s="268" t="s">
        <v>904</v>
      </c>
      <c r="H161" s="268"/>
      <c r="I161" s="268" t="s">
        <v>1905</v>
      </c>
      <c r="J161" s="267" t="s">
        <v>1942</v>
      </c>
      <c r="K161" s="267">
        <v>111</v>
      </c>
      <c r="L161" s="268" t="s">
        <v>10254</v>
      </c>
      <c r="M161" s="214"/>
    </row>
    <row r="162" spans="1:13" x14ac:dyDescent="0.25">
      <c r="A162" s="266">
        <v>2004</v>
      </c>
      <c r="B162" s="267" t="s">
        <v>1862</v>
      </c>
      <c r="C162" s="267"/>
      <c r="D162" s="267" t="s">
        <v>10237</v>
      </c>
      <c r="E162" s="268" t="s">
        <v>10238</v>
      </c>
      <c r="F162" s="267" t="s">
        <v>135</v>
      </c>
      <c r="G162" s="268" t="s">
        <v>904</v>
      </c>
      <c r="H162" s="268"/>
      <c r="I162" s="268" t="s">
        <v>1905</v>
      </c>
      <c r="J162" s="267" t="s">
        <v>1942</v>
      </c>
      <c r="K162" s="267">
        <v>652</v>
      </c>
      <c r="L162" s="268" t="s">
        <v>10255</v>
      </c>
      <c r="M162" s="214"/>
    </row>
    <row r="163" spans="1:13" x14ac:dyDescent="0.25">
      <c r="A163" s="266">
        <v>2004</v>
      </c>
      <c r="B163" s="267" t="s">
        <v>1862</v>
      </c>
      <c r="C163" s="267"/>
      <c r="D163" s="267" t="s">
        <v>10237</v>
      </c>
      <c r="E163" s="268" t="s">
        <v>10238</v>
      </c>
      <c r="F163" s="267" t="s">
        <v>135</v>
      </c>
      <c r="G163" s="268" t="s">
        <v>904</v>
      </c>
      <c r="H163" s="268"/>
      <c r="I163" s="268" t="s">
        <v>1905</v>
      </c>
      <c r="J163" s="267" t="s">
        <v>2063</v>
      </c>
      <c r="K163" s="267">
        <v>112</v>
      </c>
      <c r="L163" s="268" t="s">
        <v>10256</v>
      </c>
      <c r="M163" s="214"/>
    </row>
    <row r="164" spans="1:13" x14ac:dyDescent="0.25">
      <c r="A164" s="266">
        <v>2004</v>
      </c>
      <c r="B164" s="267" t="s">
        <v>1862</v>
      </c>
      <c r="C164" s="267"/>
      <c r="D164" s="267" t="s">
        <v>10237</v>
      </c>
      <c r="E164" s="268" t="s">
        <v>10238</v>
      </c>
      <c r="F164" s="267" t="s">
        <v>135</v>
      </c>
      <c r="G164" s="268" t="s">
        <v>904</v>
      </c>
      <c r="H164" s="268"/>
      <c r="I164" s="268" t="s">
        <v>1905</v>
      </c>
      <c r="J164" s="267" t="s">
        <v>2063</v>
      </c>
      <c r="K164" s="267">
        <v>115</v>
      </c>
      <c r="L164" s="268" t="s">
        <v>10257</v>
      </c>
      <c r="M164" s="214"/>
    </row>
    <row r="165" spans="1:13" x14ac:dyDescent="0.25">
      <c r="A165" s="266">
        <v>2004</v>
      </c>
      <c r="B165" s="267" t="s">
        <v>1862</v>
      </c>
      <c r="C165" s="267"/>
      <c r="D165" s="267" t="s">
        <v>10237</v>
      </c>
      <c r="E165" s="268" t="s">
        <v>10238</v>
      </c>
      <c r="F165" s="267" t="s">
        <v>135</v>
      </c>
      <c r="G165" s="268" t="s">
        <v>904</v>
      </c>
      <c r="H165" s="268"/>
      <c r="I165" s="268" t="s">
        <v>1905</v>
      </c>
      <c r="J165" s="267" t="s">
        <v>2063</v>
      </c>
      <c r="K165" s="267">
        <v>411</v>
      </c>
      <c r="L165" s="268" t="s">
        <v>10258</v>
      </c>
      <c r="M165" s="214"/>
    </row>
    <row r="166" spans="1:13" x14ac:dyDescent="0.25">
      <c r="A166" s="266">
        <v>2004</v>
      </c>
      <c r="B166" s="267" t="s">
        <v>1862</v>
      </c>
      <c r="C166" s="267"/>
      <c r="D166" s="267" t="s">
        <v>10237</v>
      </c>
      <c r="E166" s="268" t="s">
        <v>10238</v>
      </c>
      <c r="F166" s="267" t="s">
        <v>135</v>
      </c>
      <c r="G166" s="268" t="s">
        <v>904</v>
      </c>
      <c r="H166" s="268"/>
      <c r="I166" s="268" t="s">
        <v>1905</v>
      </c>
      <c r="J166" s="267" t="s">
        <v>1946</v>
      </c>
      <c r="K166" s="267">
        <v>652</v>
      </c>
      <c r="L166" s="268" t="s">
        <v>10259</v>
      </c>
      <c r="M166" s="214"/>
    </row>
    <row r="167" spans="1:13" x14ac:dyDescent="0.25">
      <c r="A167" s="266">
        <v>2004</v>
      </c>
      <c r="B167" s="267" t="s">
        <v>1862</v>
      </c>
      <c r="C167" s="267"/>
      <c r="D167" s="267" t="s">
        <v>10237</v>
      </c>
      <c r="E167" s="268" t="s">
        <v>10238</v>
      </c>
      <c r="F167" s="267" t="s">
        <v>135</v>
      </c>
      <c r="G167" s="268" t="s">
        <v>904</v>
      </c>
      <c r="H167" s="268"/>
      <c r="I167" s="268" t="s">
        <v>2879</v>
      </c>
      <c r="J167" s="267" t="s">
        <v>1942</v>
      </c>
      <c r="K167" s="267">
        <v>431</v>
      </c>
      <c r="L167" s="268" t="s">
        <v>10239</v>
      </c>
      <c r="M167" s="214"/>
    </row>
    <row r="168" spans="1:13" x14ac:dyDescent="0.25">
      <c r="A168" s="266">
        <v>2004</v>
      </c>
      <c r="B168" s="267" t="s">
        <v>1839</v>
      </c>
      <c r="C168" s="267"/>
      <c r="D168" s="267" t="s">
        <v>10260</v>
      </c>
      <c r="E168" s="268" t="s">
        <v>7502</v>
      </c>
      <c r="F168" s="267" t="s">
        <v>52</v>
      </c>
      <c r="G168" s="268" t="s">
        <v>330</v>
      </c>
      <c r="H168" s="268"/>
      <c r="I168" s="268" t="s">
        <v>1905</v>
      </c>
      <c r="J168" s="267" t="s">
        <v>2218</v>
      </c>
      <c r="K168" s="267">
        <v>652</v>
      </c>
      <c r="L168" s="268" t="s">
        <v>10261</v>
      </c>
      <c r="M168" s="214"/>
    </row>
    <row r="169" spans="1:13" x14ac:dyDescent="0.25">
      <c r="A169" s="266">
        <v>2004</v>
      </c>
      <c r="B169" s="267" t="s">
        <v>1839</v>
      </c>
      <c r="C169" s="267"/>
      <c r="D169" s="267" t="s">
        <v>10260</v>
      </c>
      <c r="E169" s="268" t="s">
        <v>7502</v>
      </c>
      <c r="F169" s="267" t="s">
        <v>52</v>
      </c>
      <c r="G169" s="268" t="s">
        <v>330</v>
      </c>
      <c r="H169" s="268"/>
      <c r="I169" s="268" t="s">
        <v>1905</v>
      </c>
      <c r="J169" s="267" t="s">
        <v>2218</v>
      </c>
      <c r="K169" s="267">
        <v>656</v>
      </c>
      <c r="L169" s="268" t="s">
        <v>10262</v>
      </c>
      <c r="M169" s="214"/>
    </row>
    <row r="170" spans="1:13" x14ac:dyDescent="0.25">
      <c r="A170" s="266">
        <v>2004</v>
      </c>
      <c r="B170" s="267" t="s">
        <v>1839</v>
      </c>
      <c r="C170" s="267"/>
      <c r="D170" s="267" t="s">
        <v>10260</v>
      </c>
      <c r="E170" s="268" t="s">
        <v>7502</v>
      </c>
      <c r="F170" s="267" t="s">
        <v>52</v>
      </c>
      <c r="G170" s="268" t="s">
        <v>330</v>
      </c>
      <c r="H170" s="268"/>
      <c r="I170" s="268" t="s">
        <v>1905</v>
      </c>
      <c r="J170" s="267" t="s">
        <v>2218</v>
      </c>
      <c r="K170" s="267">
        <v>656</v>
      </c>
      <c r="L170" s="268" t="s">
        <v>10263</v>
      </c>
      <c r="M170" s="214"/>
    </row>
    <row r="171" spans="1:13" x14ac:dyDescent="0.25">
      <c r="A171" s="266">
        <v>2004</v>
      </c>
      <c r="B171" s="267" t="s">
        <v>1839</v>
      </c>
      <c r="C171" s="267"/>
      <c r="D171" s="267" t="s">
        <v>10260</v>
      </c>
      <c r="E171" s="268" t="s">
        <v>7502</v>
      </c>
      <c r="F171" s="267" t="s">
        <v>52</v>
      </c>
      <c r="G171" s="268" t="s">
        <v>330</v>
      </c>
      <c r="H171" s="268"/>
      <c r="I171" s="268" t="s">
        <v>1905</v>
      </c>
      <c r="J171" s="267" t="s">
        <v>2016</v>
      </c>
      <c r="K171" s="267">
        <v>631</v>
      </c>
      <c r="L171" s="268" t="s">
        <v>10264</v>
      </c>
      <c r="M171" s="214"/>
    </row>
    <row r="172" spans="1:13" x14ac:dyDescent="0.25">
      <c r="A172" s="266">
        <v>2004</v>
      </c>
      <c r="B172" s="267" t="s">
        <v>1839</v>
      </c>
      <c r="C172" s="267"/>
      <c r="D172" s="267" t="s">
        <v>10260</v>
      </c>
      <c r="E172" s="268" t="s">
        <v>7502</v>
      </c>
      <c r="F172" s="267" t="s">
        <v>52</v>
      </c>
      <c r="G172" s="268" t="s">
        <v>330</v>
      </c>
      <c r="H172" s="268"/>
      <c r="I172" s="268" t="s">
        <v>1905</v>
      </c>
      <c r="J172" s="267" t="s">
        <v>1948</v>
      </c>
      <c r="K172" s="267">
        <v>631</v>
      </c>
      <c r="L172" s="268" t="s">
        <v>10265</v>
      </c>
      <c r="M172" s="214"/>
    </row>
    <row r="173" spans="1:13" x14ac:dyDescent="0.25">
      <c r="A173" s="266">
        <v>2004</v>
      </c>
      <c r="B173" s="267" t="s">
        <v>1839</v>
      </c>
      <c r="C173" s="267"/>
      <c r="D173" s="267" t="s">
        <v>10260</v>
      </c>
      <c r="E173" s="268" t="s">
        <v>7502</v>
      </c>
      <c r="F173" s="267" t="s">
        <v>52</v>
      </c>
      <c r="G173" s="268" t="s">
        <v>330</v>
      </c>
      <c r="H173" s="268"/>
      <c r="I173" s="268" t="s">
        <v>1905</v>
      </c>
      <c r="J173" s="267" t="s">
        <v>1948</v>
      </c>
      <c r="K173" s="267">
        <v>631</v>
      </c>
      <c r="L173" s="268" t="s">
        <v>10266</v>
      </c>
      <c r="M173" s="214"/>
    </row>
    <row r="174" spans="1:13" x14ac:dyDescent="0.25">
      <c r="A174" s="266">
        <v>2004</v>
      </c>
      <c r="B174" s="267" t="s">
        <v>1839</v>
      </c>
      <c r="C174" s="267"/>
      <c r="D174" s="267" t="s">
        <v>10260</v>
      </c>
      <c r="E174" s="268" t="s">
        <v>7502</v>
      </c>
      <c r="F174" s="267" t="s">
        <v>52</v>
      </c>
      <c r="G174" s="268" t="s">
        <v>330</v>
      </c>
      <c r="H174" s="268"/>
      <c r="I174" s="268" t="s">
        <v>1905</v>
      </c>
      <c r="J174" s="267" t="s">
        <v>1942</v>
      </c>
      <c r="K174" s="267">
        <v>112</v>
      </c>
      <c r="L174" s="268" t="s">
        <v>10267</v>
      </c>
      <c r="M174" s="214"/>
    </row>
    <row r="175" spans="1:13" x14ac:dyDescent="0.25">
      <c r="A175" s="266">
        <v>2004</v>
      </c>
      <c r="B175" s="267" t="s">
        <v>1839</v>
      </c>
      <c r="C175" s="267"/>
      <c r="D175" s="267" t="s">
        <v>10260</v>
      </c>
      <c r="E175" s="268" t="s">
        <v>7502</v>
      </c>
      <c r="F175" s="267" t="s">
        <v>52</v>
      </c>
      <c r="G175" s="268" t="s">
        <v>330</v>
      </c>
      <c r="H175" s="268"/>
      <c r="I175" s="268" t="s">
        <v>1905</v>
      </c>
      <c r="J175" s="267" t="s">
        <v>1942</v>
      </c>
      <c r="K175" s="267">
        <v>411</v>
      </c>
      <c r="L175" s="268" t="s">
        <v>10268</v>
      </c>
      <c r="M175" s="214"/>
    </row>
    <row r="176" spans="1:13" x14ac:dyDescent="0.25">
      <c r="A176" s="266">
        <v>2004</v>
      </c>
      <c r="B176" s="267" t="s">
        <v>1839</v>
      </c>
      <c r="C176" s="267"/>
      <c r="D176" s="267" t="s">
        <v>10260</v>
      </c>
      <c r="E176" s="268" t="s">
        <v>7502</v>
      </c>
      <c r="F176" s="267" t="s">
        <v>52</v>
      </c>
      <c r="G176" s="268" t="s">
        <v>330</v>
      </c>
      <c r="H176" s="268"/>
      <c r="I176" s="268" t="s">
        <v>1905</v>
      </c>
      <c r="J176" s="267" t="s">
        <v>1942</v>
      </c>
      <c r="K176" s="267">
        <v>411</v>
      </c>
      <c r="L176" s="268" t="s">
        <v>10269</v>
      </c>
      <c r="M176" s="214"/>
    </row>
    <row r="177" spans="1:13" x14ac:dyDescent="0.25">
      <c r="A177" s="266">
        <v>2004</v>
      </c>
      <c r="B177" s="267" t="s">
        <v>1839</v>
      </c>
      <c r="C177" s="267"/>
      <c r="D177" s="267" t="s">
        <v>10260</v>
      </c>
      <c r="E177" s="268" t="s">
        <v>7502</v>
      </c>
      <c r="F177" s="267" t="s">
        <v>52</v>
      </c>
      <c r="G177" s="268" t="s">
        <v>330</v>
      </c>
      <c r="H177" s="268"/>
      <c r="I177" s="268" t="s">
        <v>1905</v>
      </c>
      <c r="J177" s="267" t="s">
        <v>1942</v>
      </c>
      <c r="K177" s="267">
        <v>411</v>
      </c>
      <c r="L177" s="268" t="s">
        <v>10270</v>
      </c>
      <c r="M177" s="214"/>
    </row>
    <row r="178" spans="1:13" x14ac:dyDescent="0.25">
      <c r="A178" s="266">
        <v>2004</v>
      </c>
      <c r="B178" s="267" t="s">
        <v>1839</v>
      </c>
      <c r="C178" s="267"/>
      <c r="D178" s="267" t="s">
        <v>10260</v>
      </c>
      <c r="E178" s="268" t="s">
        <v>7502</v>
      </c>
      <c r="F178" s="267" t="s">
        <v>52</v>
      </c>
      <c r="G178" s="268" t="s">
        <v>330</v>
      </c>
      <c r="H178" s="268"/>
      <c r="I178" s="268" t="s">
        <v>1905</v>
      </c>
      <c r="J178" s="267" t="s">
        <v>3340</v>
      </c>
      <c r="K178" s="267">
        <v>100</v>
      </c>
      <c r="L178" s="268" t="s">
        <v>10271</v>
      </c>
      <c r="M178" s="214"/>
    </row>
    <row r="179" spans="1:13" x14ac:dyDescent="0.25">
      <c r="A179" s="266">
        <v>2004</v>
      </c>
      <c r="B179" s="267" t="s">
        <v>1839</v>
      </c>
      <c r="C179" s="267"/>
      <c r="D179" s="267" t="s">
        <v>10260</v>
      </c>
      <c r="E179" s="268" t="s">
        <v>7502</v>
      </c>
      <c r="F179" s="267" t="s">
        <v>52</v>
      </c>
      <c r="G179" s="268" t="s">
        <v>330</v>
      </c>
      <c r="H179" s="268"/>
      <c r="I179" s="268" t="s">
        <v>1905</v>
      </c>
      <c r="J179" s="267" t="s">
        <v>3340</v>
      </c>
      <c r="K179" s="267">
        <v>100</v>
      </c>
      <c r="L179" s="268" t="s">
        <v>10272</v>
      </c>
      <c r="M179" s="214"/>
    </row>
    <row r="180" spans="1:13" x14ac:dyDescent="0.25">
      <c r="A180" s="266">
        <v>2004</v>
      </c>
      <c r="B180" s="267" t="s">
        <v>1839</v>
      </c>
      <c r="C180" s="267"/>
      <c r="D180" s="267" t="s">
        <v>10260</v>
      </c>
      <c r="E180" s="268" t="s">
        <v>7502</v>
      </c>
      <c r="F180" s="267" t="s">
        <v>52</v>
      </c>
      <c r="G180" s="268" t="s">
        <v>330</v>
      </c>
      <c r="H180" s="268"/>
      <c r="I180" s="268" t="s">
        <v>1905</v>
      </c>
      <c r="J180" s="267" t="s">
        <v>2016</v>
      </c>
      <c r="K180" s="267">
        <v>631</v>
      </c>
      <c r="L180" s="268" t="s">
        <v>10264</v>
      </c>
      <c r="M180" s="214"/>
    </row>
    <row r="181" spans="1:13" x14ac:dyDescent="0.25">
      <c r="A181" s="266">
        <v>2004</v>
      </c>
      <c r="B181" s="267" t="s">
        <v>1839</v>
      </c>
      <c r="C181" s="267"/>
      <c r="D181" s="267" t="s">
        <v>10260</v>
      </c>
      <c r="E181" s="268" t="s">
        <v>7502</v>
      </c>
      <c r="F181" s="267" t="s">
        <v>52</v>
      </c>
      <c r="G181" s="268" t="s">
        <v>330</v>
      </c>
      <c r="H181" s="268"/>
      <c r="I181" s="268" t="s">
        <v>1905</v>
      </c>
      <c r="J181" s="267" t="s">
        <v>1948</v>
      </c>
      <c r="K181" s="267">
        <v>631</v>
      </c>
      <c r="L181" s="268" t="s">
        <v>10265</v>
      </c>
      <c r="M181" s="214"/>
    </row>
    <row r="182" spans="1:13" x14ac:dyDescent="0.25">
      <c r="A182" s="266">
        <v>2004</v>
      </c>
      <c r="B182" s="267" t="s">
        <v>1839</v>
      </c>
      <c r="C182" s="267"/>
      <c r="D182" s="267" t="s">
        <v>10260</v>
      </c>
      <c r="E182" s="268" t="s">
        <v>7502</v>
      </c>
      <c r="F182" s="267" t="s">
        <v>52</v>
      </c>
      <c r="G182" s="268" t="s">
        <v>330</v>
      </c>
      <c r="H182" s="268"/>
      <c r="I182" s="268" t="s">
        <v>1905</v>
      </c>
      <c r="J182" s="267" t="s">
        <v>1948</v>
      </c>
      <c r="K182" s="267">
        <v>631</v>
      </c>
      <c r="L182" s="268" t="s">
        <v>10266</v>
      </c>
      <c r="M182" s="214"/>
    </row>
    <row r="183" spans="1:13" x14ac:dyDescent="0.25">
      <c r="A183" s="266">
        <v>2004</v>
      </c>
      <c r="B183" s="267" t="s">
        <v>1839</v>
      </c>
      <c r="C183" s="267"/>
      <c r="D183" s="267" t="s">
        <v>10260</v>
      </c>
      <c r="E183" s="268" t="s">
        <v>7502</v>
      </c>
      <c r="F183" s="267" t="s">
        <v>52</v>
      </c>
      <c r="G183" s="268" t="s">
        <v>330</v>
      </c>
      <c r="H183" s="268"/>
      <c r="I183" s="268" t="s">
        <v>1905</v>
      </c>
      <c r="J183" s="267" t="s">
        <v>3340</v>
      </c>
      <c r="K183" s="267">
        <v>851</v>
      </c>
      <c r="L183" s="268" t="s">
        <v>10271</v>
      </c>
      <c r="M183" s="214"/>
    </row>
    <row r="184" spans="1:13" x14ac:dyDescent="0.25">
      <c r="A184" s="266">
        <v>2004</v>
      </c>
      <c r="B184" s="267" t="s">
        <v>1839</v>
      </c>
      <c r="C184" s="267"/>
      <c r="D184" s="267" t="s">
        <v>10260</v>
      </c>
      <c r="E184" s="268" t="s">
        <v>7502</v>
      </c>
      <c r="F184" s="267" t="s">
        <v>52</v>
      </c>
      <c r="G184" s="268" t="s">
        <v>330</v>
      </c>
      <c r="H184" s="268"/>
      <c r="I184" s="268" t="s">
        <v>1905</v>
      </c>
      <c r="J184" s="267" t="s">
        <v>3340</v>
      </c>
      <c r="K184" s="267">
        <v>851</v>
      </c>
      <c r="L184" s="268" t="s">
        <v>10272</v>
      </c>
      <c r="M184" s="214"/>
    </row>
    <row r="185" spans="1:13" x14ac:dyDescent="0.25">
      <c r="A185" s="266">
        <v>2004</v>
      </c>
      <c r="B185" s="267" t="s">
        <v>1862</v>
      </c>
      <c r="C185" s="267"/>
      <c r="D185" s="267" t="s">
        <v>10273</v>
      </c>
      <c r="E185" s="268" t="s">
        <v>10274</v>
      </c>
      <c r="F185" s="267" t="s">
        <v>52</v>
      </c>
      <c r="G185" s="268" t="s">
        <v>473</v>
      </c>
      <c r="H185" s="268"/>
      <c r="I185" s="268" t="s">
        <v>2879</v>
      </c>
      <c r="J185" s="267" t="s">
        <v>1942</v>
      </c>
      <c r="K185" s="267">
        <v>431</v>
      </c>
      <c r="L185" s="268" t="s">
        <v>10275</v>
      </c>
      <c r="M185" s="214"/>
    </row>
    <row r="186" spans="1:13" x14ac:dyDescent="0.25">
      <c r="A186" s="266">
        <v>2004</v>
      </c>
      <c r="B186" s="267" t="s">
        <v>1862</v>
      </c>
      <c r="C186" s="267"/>
      <c r="D186" s="267" t="s">
        <v>10273</v>
      </c>
      <c r="E186" s="268" t="s">
        <v>10274</v>
      </c>
      <c r="F186" s="267" t="s">
        <v>52</v>
      </c>
      <c r="G186" s="268" t="s">
        <v>473</v>
      </c>
      <c r="H186" s="268"/>
      <c r="I186" s="268" t="s">
        <v>2879</v>
      </c>
      <c r="J186" s="267" t="s">
        <v>1942</v>
      </c>
      <c r="K186" s="267">
        <v>437</v>
      </c>
      <c r="L186" s="268" t="s">
        <v>10276</v>
      </c>
      <c r="M186" s="214"/>
    </row>
    <row r="187" spans="1:13" x14ac:dyDescent="0.25">
      <c r="A187" s="266">
        <v>2004</v>
      </c>
      <c r="B187" s="267" t="s">
        <v>1862</v>
      </c>
      <c r="C187" s="267"/>
      <c r="D187" s="267" t="s">
        <v>10273</v>
      </c>
      <c r="E187" s="268" t="s">
        <v>10274</v>
      </c>
      <c r="F187" s="267" t="s">
        <v>52</v>
      </c>
      <c r="G187" s="268" t="s">
        <v>473</v>
      </c>
      <c r="H187" s="268"/>
      <c r="I187" s="268" t="s">
        <v>2879</v>
      </c>
      <c r="J187" s="267" t="s">
        <v>1942</v>
      </c>
      <c r="K187" s="267">
        <v>437</v>
      </c>
      <c r="L187" s="268" t="s">
        <v>10277</v>
      </c>
      <c r="M187" s="214"/>
    </row>
    <row r="188" spans="1:13" x14ac:dyDescent="0.25">
      <c r="A188" s="266">
        <v>2004</v>
      </c>
      <c r="B188" s="267" t="s">
        <v>1862</v>
      </c>
      <c r="C188" s="267"/>
      <c r="D188" s="267" t="s">
        <v>10273</v>
      </c>
      <c r="E188" s="268" t="s">
        <v>10274</v>
      </c>
      <c r="F188" s="267" t="s">
        <v>52</v>
      </c>
      <c r="G188" s="268" t="s">
        <v>473</v>
      </c>
      <c r="H188" s="268"/>
      <c r="I188" s="268" t="s">
        <v>2879</v>
      </c>
      <c r="J188" s="267" t="s">
        <v>1942</v>
      </c>
      <c r="K188" s="267">
        <v>436</v>
      </c>
      <c r="L188" s="268" t="s">
        <v>10278</v>
      </c>
      <c r="M188" s="214"/>
    </row>
    <row r="189" spans="1:13" x14ac:dyDescent="0.25">
      <c r="A189" s="266">
        <v>2004</v>
      </c>
      <c r="B189" s="267" t="s">
        <v>1862</v>
      </c>
      <c r="C189" s="267"/>
      <c r="D189" s="267" t="s">
        <v>10273</v>
      </c>
      <c r="E189" s="268" t="s">
        <v>10274</v>
      </c>
      <c r="F189" s="267" t="s">
        <v>52</v>
      </c>
      <c r="G189" s="268" t="s">
        <v>473</v>
      </c>
      <c r="H189" s="268"/>
      <c r="I189" s="268" t="s">
        <v>2879</v>
      </c>
      <c r="J189" s="267" t="s">
        <v>2000</v>
      </c>
      <c r="K189" s="267">
        <v>436</v>
      </c>
      <c r="L189" s="268" t="s">
        <v>10279</v>
      </c>
      <c r="M189" s="214"/>
    </row>
    <row r="190" spans="1:13" x14ac:dyDescent="0.25">
      <c r="A190" s="266">
        <v>2004</v>
      </c>
      <c r="B190" s="267" t="s">
        <v>1862</v>
      </c>
      <c r="C190" s="267"/>
      <c r="D190" s="267" t="s">
        <v>10273</v>
      </c>
      <c r="E190" s="268" t="s">
        <v>10274</v>
      </c>
      <c r="F190" s="267" t="s">
        <v>52</v>
      </c>
      <c r="G190" s="268" t="s">
        <v>473</v>
      </c>
      <c r="H190" s="268"/>
      <c r="I190" s="268" t="s">
        <v>2879</v>
      </c>
      <c r="J190" s="267" t="s">
        <v>1942</v>
      </c>
      <c r="K190" s="267">
        <v>727</v>
      </c>
      <c r="L190" s="268" t="s">
        <v>10280</v>
      </c>
      <c r="M190" s="214"/>
    </row>
    <row r="191" spans="1:13" x14ac:dyDescent="0.25">
      <c r="A191" s="266">
        <v>2004</v>
      </c>
      <c r="B191" s="267" t="s">
        <v>1862</v>
      </c>
      <c r="C191" s="267"/>
      <c r="D191" s="267" t="s">
        <v>10273</v>
      </c>
      <c r="E191" s="268" t="s">
        <v>10274</v>
      </c>
      <c r="F191" s="267" t="s">
        <v>52</v>
      </c>
      <c r="G191" s="268" t="s">
        <v>473</v>
      </c>
      <c r="H191" s="268"/>
      <c r="I191" s="268" t="s">
        <v>1905</v>
      </c>
      <c r="J191" s="267" t="s">
        <v>1942</v>
      </c>
      <c r="K191" s="267">
        <v>431</v>
      </c>
      <c r="L191" s="268" t="s">
        <v>10281</v>
      </c>
      <c r="M191" s="214"/>
    </row>
    <row r="192" spans="1:13" x14ac:dyDescent="0.25">
      <c r="A192" s="266">
        <v>2004</v>
      </c>
      <c r="B192" s="267" t="s">
        <v>1862</v>
      </c>
      <c r="C192" s="267"/>
      <c r="D192" s="267" t="s">
        <v>10273</v>
      </c>
      <c r="E192" s="268" t="s">
        <v>10274</v>
      </c>
      <c r="F192" s="267" t="s">
        <v>52</v>
      </c>
      <c r="G192" s="268" t="s">
        <v>473</v>
      </c>
      <c r="H192" s="268"/>
      <c r="I192" s="268" t="s">
        <v>1905</v>
      </c>
      <c r="J192" s="267" t="s">
        <v>1942</v>
      </c>
      <c r="K192" s="267">
        <v>431</v>
      </c>
      <c r="L192" s="268" t="s">
        <v>10282</v>
      </c>
      <c r="M192" s="214"/>
    </row>
    <row r="193" spans="1:13" x14ac:dyDescent="0.25">
      <c r="A193" s="266">
        <v>2004</v>
      </c>
      <c r="B193" s="267" t="s">
        <v>1862</v>
      </c>
      <c r="C193" s="267"/>
      <c r="D193" s="267" t="s">
        <v>10273</v>
      </c>
      <c r="E193" s="268" t="s">
        <v>10274</v>
      </c>
      <c r="F193" s="267" t="s">
        <v>52</v>
      </c>
      <c r="G193" s="268" t="s">
        <v>473</v>
      </c>
      <c r="H193" s="268"/>
      <c r="I193" s="268" t="s">
        <v>1905</v>
      </c>
      <c r="J193" s="267" t="s">
        <v>1942</v>
      </c>
      <c r="K193" s="267">
        <v>437</v>
      </c>
      <c r="L193" s="268" t="s">
        <v>10283</v>
      </c>
      <c r="M193" s="214"/>
    </row>
    <row r="194" spans="1:13" x14ac:dyDescent="0.25">
      <c r="A194" s="266">
        <v>2004</v>
      </c>
      <c r="B194" s="267" t="s">
        <v>1862</v>
      </c>
      <c r="C194" s="267"/>
      <c r="D194" s="267" t="s">
        <v>10273</v>
      </c>
      <c r="E194" s="268" t="s">
        <v>10274</v>
      </c>
      <c r="F194" s="267" t="s">
        <v>52</v>
      </c>
      <c r="G194" s="268" t="s">
        <v>473</v>
      </c>
      <c r="H194" s="268"/>
      <c r="I194" s="268" t="s">
        <v>1905</v>
      </c>
      <c r="J194" s="267" t="s">
        <v>3083</v>
      </c>
      <c r="K194" s="267">
        <v>423</v>
      </c>
      <c r="L194" s="268" t="s">
        <v>10284</v>
      </c>
      <c r="M194" s="214"/>
    </row>
    <row r="195" spans="1:13" x14ac:dyDescent="0.25">
      <c r="A195" s="266">
        <v>2004</v>
      </c>
      <c r="B195" s="267" t="s">
        <v>1862</v>
      </c>
      <c r="C195" s="267"/>
      <c r="D195" s="267" t="s">
        <v>10273</v>
      </c>
      <c r="E195" s="268" t="s">
        <v>10274</v>
      </c>
      <c r="F195" s="267" t="s">
        <v>52</v>
      </c>
      <c r="G195" s="268" t="s">
        <v>473</v>
      </c>
      <c r="H195" s="268"/>
      <c r="I195" s="268" t="s">
        <v>1905</v>
      </c>
      <c r="J195" s="267" t="s">
        <v>1942</v>
      </c>
      <c r="K195" s="267">
        <v>436</v>
      </c>
      <c r="L195" s="268" t="s">
        <v>10285</v>
      </c>
      <c r="M195" s="214"/>
    </row>
    <row r="196" spans="1:13" x14ac:dyDescent="0.25">
      <c r="A196" s="266">
        <v>2004</v>
      </c>
      <c r="B196" s="267" t="s">
        <v>1862</v>
      </c>
      <c r="C196" s="267"/>
      <c r="D196" s="267" t="s">
        <v>10273</v>
      </c>
      <c r="E196" s="268" t="s">
        <v>10274</v>
      </c>
      <c r="F196" s="267" t="s">
        <v>52</v>
      </c>
      <c r="G196" s="268" t="s">
        <v>473</v>
      </c>
      <c r="H196" s="268"/>
      <c r="I196" s="268" t="s">
        <v>1905</v>
      </c>
      <c r="J196" s="267" t="s">
        <v>1942</v>
      </c>
      <c r="K196" s="267">
        <v>436</v>
      </c>
      <c r="L196" s="268" t="s">
        <v>10286</v>
      </c>
      <c r="M196" s="214"/>
    </row>
    <row r="197" spans="1:13" x14ac:dyDescent="0.25">
      <c r="A197" s="266">
        <v>2004</v>
      </c>
      <c r="B197" s="267" t="s">
        <v>1862</v>
      </c>
      <c r="C197" s="267"/>
      <c r="D197" s="267" t="s">
        <v>10273</v>
      </c>
      <c r="E197" s="268" t="s">
        <v>10274</v>
      </c>
      <c r="F197" s="267" t="s">
        <v>52</v>
      </c>
      <c r="G197" s="268" t="s">
        <v>473</v>
      </c>
      <c r="H197" s="268"/>
      <c r="I197" s="268" t="s">
        <v>1905</v>
      </c>
      <c r="J197" s="267" t="s">
        <v>2000</v>
      </c>
      <c r="K197" s="267">
        <v>114</v>
      </c>
      <c r="L197" s="268" t="s">
        <v>10287</v>
      </c>
      <c r="M197" s="214"/>
    </row>
    <row r="198" spans="1:13" x14ac:dyDescent="0.25">
      <c r="A198" s="266">
        <v>2004</v>
      </c>
      <c r="B198" s="267" t="s">
        <v>1862</v>
      </c>
      <c r="C198" s="267"/>
      <c r="D198" s="267" t="s">
        <v>10273</v>
      </c>
      <c r="E198" s="268" t="s">
        <v>10274</v>
      </c>
      <c r="F198" s="267" t="s">
        <v>52</v>
      </c>
      <c r="G198" s="268" t="s">
        <v>473</v>
      </c>
      <c r="H198" s="268"/>
      <c r="I198" s="268" t="s">
        <v>1905</v>
      </c>
      <c r="J198" s="267" t="s">
        <v>2000</v>
      </c>
      <c r="K198" s="267">
        <v>412</v>
      </c>
      <c r="L198" s="268" t="s">
        <v>10288</v>
      </c>
      <c r="M198" s="214"/>
    </row>
    <row r="199" spans="1:13" x14ac:dyDescent="0.25">
      <c r="A199" s="266">
        <v>2004</v>
      </c>
      <c r="B199" s="267" t="s">
        <v>1862</v>
      </c>
      <c r="C199" s="267"/>
      <c r="D199" s="267" t="s">
        <v>10273</v>
      </c>
      <c r="E199" s="268" t="s">
        <v>10274</v>
      </c>
      <c r="F199" s="267" t="s">
        <v>52</v>
      </c>
      <c r="G199" s="268" t="s">
        <v>473</v>
      </c>
      <c r="H199" s="268"/>
      <c r="I199" s="268" t="s">
        <v>1905</v>
      </c>
      <c r="J199" s="267" t="s">
        <v>2000</v>
      </c>
      <c r="K199" s="267">
        <v>412</v>
      </c>
      <c r="L199" s="268" t="s">
        <v>10289</v>
      </c>
      <c r="M199" s="214"/>
    </row>
    <row r="200" spans="1:13" x14ac:dyDescent="0.25">
      <c r="A200" s="266">
        <v>2004</v>
      </c>
      <c r="B200" s="267" t="s">
        <v>1862</v>
      </c>
      <c r="C200" s="267"/>
      <c r="D200" s="267" t="s">
        <v>10273</v>
      </c>
      <c r="E200" s="268" t="s">
        <v>10274</v>
      </c>
      <c r="F200" s="267" t="s">
        <v>52</v>
      </c>
      <c r="G200" s="268" t="s">
        <v>473</v>
      </c>
      <c r="H200" s="268"/>
      <c r="I200" s="268" t="s">
        <v>1905</v>
      </c>
      <c r="J200" s="267" t="s">
        <v>2000</v>
      </c>
      <c r="K200" s="267">
        <v>114</v>
      </c>
      <c r="L200" s="268" t="s">
        <v>10290</v>
      </c>
      <c r="M200" s="214"/>
    </row>
    <row r="201" spans="1:13" x14ac:dyDescent="0.25">
      <c r="A201" s="266">
        <v>2004</v>
      </c>
      <c r="B201" s="267" t="s">
        <v>1862</v>
      </c>
      <c r="C201" s="267"/>
      <c r="D201" s="267" t="s">
        <v>10273</v>
      </c>
      <c r="E201" s="268" t="s">
        <v>10274</v>
      </c>
      <c r="F201" s="267" t="s">
        <v>52</v>
      </c>
      <c r="G201" s="268" t="s">
        <v>473</v>
      </c>
      <c r="H201" s="268"/>
      <c r="I201" s="268" t="s">
        <v>2879</v>
      </c>
      <c r="J201" s="267" t="s">
        <v>1942</v>
      </c>
      <c r="K201" s="267">
        <v>431</v>
      </c>
      <c r="L201" s="268" t="s">
        <v>10275</v>
      </c>
      <c r="M201" s="214"/>
    </row>
    <row r="202" spans="1:13" x14ac:dyDescent="0.25">
      <c r="A202" s="266">
        <v>2004</v>
      </c>
      <c r="B202" s="267" t="s">
        <v>1862</v>
      </c>
      <c r="C202" s="267"/>
      <c r="D202" s="267" t="s">
        <v>10273</v>
      </c>
      <c r="E202" s="268" t="s">
        <v>10274</v>
      </c>
      <c r="F202" s="267" t="s">
        <v>52</v>
      </c>
      <c r="G202" s="268" t="s">
        <v>473</v>
      </c>
      <c r="H202" s="268"/>
      <c r="I202" s="268" t="s">
        <v>2879</v>
      </c>
      <c r="J202" s="267" t="s">
        <v>1942</v>
      </c>
      <c r="K202" s="267">
        <v>437</v>
      </c>
      <c r="L202" s="268" t="s">
        <v>10276</v>
      </c>
      <c r="M202" s="214"/>
    </row>
    <row r="203" spans="1:13" x14ac:dyDescent="0.25">
      <c r="A203" s="266">
        <v>2004</v>
      </c>
      <c r="B203" s="267" t="s">
        <v>1862</v>
      </c>
      <c r="C203" s="267"/>
      <c r="D203" s="267" t="s">
        <v>10273</v>
      </c>
      <c r="E203" s="268" t="s">
        <v>10274</v>
      </c>
      <c r="F203" s="267" t="s">
        <v>52</v>
      </c>
      <c r="G203" s="268" t="s">
        <v>473</v>
      </c>
      <c r="H203" s="268"/>
      <c r="I203" s="268" t="s">
        <v>2879</v>
      </c>
      <c r="J203" s="267" t="s">
        <v>1942</v>
      </c>
      <c r="K203" s="267">
        <v>725</v>
      </c>
      <c r="L203" s="268" t="s">
        <v>10277</v>
      </c>
      <c r="M203" s="214"/>
    </row>
    <row r="204" spans="1:13" x14ac:dyDescent="0.25">
      <c r="A204" s="266">
        <v>2004</v>
      </c>
      <c r="B204" s="267" t="s">
        <v>1862</v>
      </c>
      <c r="C204" s="267"/>
      <c r="D204" s="267" t="s">
        <v>10273</v>
      </c>
      <c r="E204" s="268" t="s">
        <v>10274</v>
      </c>
      <c r="F204" s="267" t="s">
        <v>52</v>
      </c>
      <c r="G204" s="268" t="s">
        <v>473</v>
      </c>
      <c r="H204" s="268"/>
      <c r="I204" s="268" t="s">
        <v>2879</v>
      </c>
      <c r="J204" s="267" t="s">
        <v>1942</v>
      </c>
      <c r="K204" s="267">
        <v>431</v>
      </c>
      <c r="L204" s="268" t="s">
        <v>10278</v>
      </c>
      <c r="M204" s="214"/>
    </row>
    <row r="205" spans="1:13" x14ac:dyDescent="0.25">
      <c r="A205" s="266">
        <v>2004</v>
      </c>
      <c r="B205" s="267" t="s">
        <v>1862</v>
      </c>
      <c r="C205" s="267"/>
      <c r="D205" s="267" t="s">
        <v>10273</v>
      </c>
      <c r="E205" s="268" t="s">
        <v>10274</v>
      </c>
      <c r="F205" s="267" t="s">
        <v>52</v>
      </c>
      <c r="G205" s="268" t="s">
        <v>473</v>
      </c>
      <c r="H205" s="268"/>
      <c r="I205" s="268" t="s">
        <v>2879</v>
      </c>
      <c r="J205" s="267" t="s">
        <v>2000</v>
      </c>
      <c r="K205" s="267">
        <v>721</v>
      </c>
      <c r="L205" s="268" t="s">
        <v>10279</v>
      </c>
      <c r="M205" s="214"/>
    </row>
    <row r="206" spans="1:13" x14ac:dyDescent="0.25">
      <c r="A206" s="266">
        <v>2004</v>
      </c>
      <c r="B206" s="267" t="s">
        <v>1862</v>
      </c>
      <c r="C206" s="267"/>
      <c r="D206" s="267" t="s">
        <v>10273</v>
      </c>
      <c r="E206" s="268" t="s">
        <v>10274</v>
      </c>
      <c r="F206" s="267" t="s">
        <v>52</v>
      </c>
      <c r="G206" s="268" t="s">
        <v>473</v>
      </c>
      <c r="H206" s="268"/>
      <c r="I206" s="268" t="s">
        <v>1905</v>
      </c>
      <c r="J206" s="267" t="s">
        <v>1942</v>
      </c>
      <c r="K206" s="267">
        <v>431</v>
      </c>
      <c r="L206" s="268" t="s">
        <v>10281</v>
      </c>
      <c r="M206" s="214"/>
    </row>
    <row r="207" spans="1:13" x14ac:dyDescent="0.25">
      <c r="A207" s="266">
        <v>2004</v>
      </c>
      <c r="B207" s="267" t="s">
        <v>1862</v>
      </c>
      <c r="C207" s="267"/>
      <c r="D207" s="267" t="s">
        <v>10273</v>
      </c>
      <c r="E207" s="268" t="s">
        <v>10274</v>
      </c>
      <c r="F207" s="267" t="s">
        <v>52</v>
      </c>
      <c r="G207" s="268" t="s">
        <v>473</v>
      </c>
      <c r="H207" s="268"/>
      <c r="I207" s="268" t="s">
        <v>1905</v>
      </c>
      <c r="J207" s="267" t="s">
        <v>1942</v>
      </c>
      <c r="K207" s="267">
        <v>431</v>
      </c>
      <c r="L207" s="268" t="s">
        <v>10282</v>
      </c>
      <c r="M207" s="214"/>
    </row>
    <row r="208" spans="1:13" x14ac:dyDescent="0.25">
      <c r="A208" s="266">
        <v>2004</v>
      </c>
      <c r="B208" s="267" t="s">
        <v>1862</v>
      </c>
      <c r="C208" s="267"/>
      <c r="D208" s="267" t="s">
        <v>10273</v>
      </c>
      <c r="E208" s="268" t="s">
        <v>10274</v>
      </c>
      <c r="F208" s="267" t="s">
        <v>52</v>
      </c>
      <c r="G208" s="268" t="s">
        <v>473</v>
      </c>
      <c r="H208" s="268"/>
      <c r="I208" s="268" t="s">
        <v>1905</v>
      </c>
      <c r="J208" s="267" t="s">
        <v>2063</v>
      </c>
      <c r="K208" s="267">
        <v>723</v>
      </c>
      <c r="L208" s="268" t="s">
        <v>10283</v>
      </c>
      <c r="M208" s="214"/>
    </row>
    <row r="209" spans="1:13" x14ac:dyDescent="0.25">
      <c r="A209" s="266">
        <v>2004</v>
      </c>
      <c r="B209" s="267" t="s">
        <v>1862</v>
      </c>
      <c r="C209" s="267"/>
      <c r="D209" s="267" t="s">
        <v>10273</v>
      </c>
      <c r="E209" s="268" t="s">
        <v>10274</v>
      </c>
      <c r="F209" s="267" t="s">
        <v>52</v>
      </c>
      <c r="G209" s="268" t="s">
        <v>473</v>
      </c>
      <c r="H209" s="268"/>
      <c r="I209" s="268" t="s">
        <v>1905</v>
      </c>
      <c r="J209" s="267" t="s">
        <v>3083</v>
      </c>
      <c r="K209" s="267">
        <v>725</v>
      </c>
      <c r="L209" s="268" t="s">
        <v>10284</v>
      </c>
      <c r="M209" s="214"/>
    </row>
    <row r="210" spans="1:13" x14ac:dyDescent="0.25">
      <c r="A210" s="266">
        <v>2004</v>
      </c>
      <c r="B210" s="267" t="s">
        <v>1862</v>
      </c>
      <c r="C210" s="267"/>
      <c r="D210" s="267" t="s">
        <v>10273</v>
      </c>
      <c r="E210" s="268" t="s">
        <v>10274</v>
      </c>
      <c r="F210" s="267" t="s">
        <v>52</v>
      </c>
      <c r="G210" s="268" t="s">
        <v>473</v>
      </c>
      <c r="H210" s="268"/>
      <c r="I210" s="268" t="s">
        <v>1905</v>
      </c>
      <c r="J210" s="267" t="s">
        <v>1942</v>
      </c>
      <c r="K210" s="267">
        <v>436</v>
      </c>
      <c r="L210" s="268" t="s">
        <v>10285</v>
      </c>
      <c r="M210" s="214"/>
    </row>
    <row r="211" spans="1:13" x14ac:dyDescent="0.25">
      <c r="A211" s="266">
        <v>2004</v>
      </c>
      <c r="B211" s="267" t="s">
        <v>1862</v>
      </c>
      <c r="C211" s="267"/>
      <c r="D211" s="267" t="s">
        <v>10273</v>
      </c>
      <c r="E211" s="268" t="s">
        <v>10274</v>
      </c>
      <c r="F211" s="267" t="s">
        <v>52</v>
      </c>
      <c r="G211" s="268" t="s">
        <v>473</v>
      </c>
      <c r="H211" s="268"/>
      <c r="I211" s="268" t="s">
        <v>1905</v>
      </c>
      <c r="J211" s="267" t="s">
        <v>1942</v>
      </c>
      <c r="K211" s="267">
        <v>436</v>
      </c>
      <c r="L211" s="268" t="s">
        <v>10286</v>
      </c>
      <c r="M211" s="214"/>
    </row>
    <row r="212" spans="1:13" x14ac:dyDescent="0.25">
      <c r="A212" s="266">
        <v>2004</v>
      </c>
      <c r="B212" s="267" t="s">
        <v>9305</v>
      </c>
      <c r="C212" s="267"/>
      <c r="D212" s="267" t="s">
        <v>10291</v>
      </c>
      <c r="E212" s="268" t="s">
        <v>10292</v>
      </c>
      <c r="F212" s="267" t="s">
        <v>64</v>
      </c>
      <c r="G212" s="268" t="s">
        <v>10293</v>
      </c>
      <c r="H212" s="268"/>
      <c r="I212" s="268" t="s">
        <v>2879</v>
      </c>
      <c r="J212" s="267" t="s">
        <v>1948</v>
      </c>
      <c r="K212" s="267">
        <v>637</v>
      </c>
      <c r="L212" s="268" t="s">
        <v>10294</v>
      </c>
      <c r="M212" s="214"/>
    </row>
    <row r="213" spans="1:13" x14ac:dyDescent="0.25">
      <c r="A213" s="266">
        <v>2004</v>
      </c>
      <c r="B213" s="267" t="s">
        <v>9305</v>
      </c>
      <c r="C213" s="267"/>
      <c r="D213" s="267" t="s">
        <v>10291</v>
      </c>
      <c r="E213" s="268" t="s">
        <v>10292</v>
      </c>
      <c r="F213" s="267" t="s">
        <v>64</v>
      </c>
      <c r="G213" s="268" t="s">
        <v>10293</v>
      </c>
      <c r="H213" s="268"/>
      <c r="I213" s="268" t="s">
        <v>2879</v>
      </c>
      <c r="J213" s="267" t="s">
        <v>1948</v>
      </c>
      <c r="K213" s="267">
        <v>637</v>
      </c>
      <c r="L213" s="268" t="s">
        <v>10295</v>
      </c>
      <c r="M213" s="214"/>
    </row>
    <row r="214" spans="1:13" x14ac:dyDescent="0.25">
      <c r="A214" s="266">
        <v>2004</v>
      </c>
      <c r="B214" s="267" t="s">
        <v>9305</v>
      </c>
      <c r="C214" s="267"/>
      <c r="D214" s="267" t="s">
        <v>10291</v>
      </c>
      <c r="E214" s="268" t="s">
        <v>10292</v>
      </c>
      <c r="F214" s="267" t="s">
        <v>64</v>
      </c>
      <c r="G214" s="268" t="s">
        <v>10293</v>
      </c>
      <c r="H214" s="268"/>
      <c r="I214" s="268" t="s">
        <v>2879</v>
      </c>
      <c r="J214" s="267" t="s">
        <v>1942</v>
      </c>
      <c r="K214" s="267">
        <v>631</v>
      </c>
      <c r="L214" s="268" t="s">
        <v>10296</v>
      </c>
      <c r="M214" s="214"/>
    </row>
    <row r="215" spans="1:13" x14ac:dyDescent="0.25">
      <c r="A215" s="266">
        <v>2004</v>
      </c>
      <c r="B215" s="267" t="s">
        <v>9305</v>
      </c>
      <c r="C215" s="267"/>
      <c r="D215" s="267" t="s">
        <v>10291</v>
      </c>
      <c r="E215" s="268" t="s">
        <v>10292</v>
      </c>
      <c r="F215" s="267" t="s">
        <v>64</v>
      </c>
      <c r="G215" s="268" t="s">
        <v>10293</v>
      </c>
      <c r="H215" s="268"/>
      <c r="I215" s="268" t="s">
        <v>2879</v>
      </c>
      <c r="J215" s="267" t="s">
        <v>2016</v>
      </c>
      <c r="K215" s="267">
        <v>631</v>
      </c>
      <c r="L215" s="268" t="s">
        <v>10297</v>
      </c>
      <c r="M215" s="214"/>
    </row>
    <row r="216" spans="1:13" x14ac:dyDescent="0.25">
      <c r="A216" s="266">
        <v>2004</v>
      </c>
      <c r="B216" s="267" t="s">
        <v>9305</v>
      </c>
      <c r="C216" s="267"/>
      <c r="D216" s="267" t="s">
        <v>10291</v>
      </c>
      <c r="E216" s="268" t="s">
        <v>10292</v>
      </c>
      <c r="F216" s="267" t="s">
        <v>64</v>
      </c>
      <c r="G216" s="268" t="s">
        <v>10293</v>
      </c>
      <c r="H216" s="268"/>
      <c r="I216" s="268" t="s">
        <v>2879</v>
      </c>
      <c r="J216" s="267" t="s">
        <v>1948</v>
      </c>
      <c r="K216" s="267">
        <v>631</v>
      </c>
      <c r="L216" s="268" t="s">
        <v>10298</v>
      </c>
      <c r="M216" s="214"/>
    </row>
    <row r="217" spans="1:13" x14ac:dyDescent="0.25">
      <c r="A217" s="266">
        <v>2004</v>
      </c>
      <c r="B217" s="267" t="s">
        <v>9305</v>
      </c>
      <c r="C217" s="267"/>
      <c r="D217" s="267" t="s">
        <v>10291</v>
      </c>
      <c r="E217" s="268" t="s">
        <v>10292</v>
      </c>
      <c r="F217" s="267" t="s">
        <v>64</v>
      </c>
      <c r="G217" s="268" t="s">
        <v>10293</v>
      </c>
      <c r="H217" s="268"/>
      <c r="I217" s="268" t="s">
        <v>2879</v>
      </c>
      <c r="J217" s="267" t="s">
        <v>1948</v>
      </c>
      <c r="K217" s="267">
        <v>631</v>
      </c>
      <c r="L217" s="268" t="s">
        <v>10299</v>
      </c>
      <c r="M217" s="214"/>
    </row>
    <row r="218" spans="1:13" x14ac:dyDescent="0.25">
      <c r="A218" s="266">
        <v>2004</v>
      </c>
      <c r="B218" s="267" t="s">
        <v>9305</v>
      </c>
      <c r="C218" s="267"/>
      <c r="D218" s="267" t="s">
        <v>10291</v>
      </c>
      <c r="E218" s="268" t="s">
        <v>10292</v>
      </c>
      <c r="F218" s="267" t="s">
        <v>64</v>
      </c>
      <c r="G218" s="268" t="s">
        <v>10293</v>
      </c>
      <c r="H218" s="268"/>
      <c r="I218" s="268" t="s">
        <v>2879</v>
      </c>
      <c r="J218" s="267" t="s">
        <v>1948</v>
      </c>
      <c r="K218" s="267">
        <v>631</v>
      </c>
      <c r="L218" s="268" t="s">
        <v>10300</v>
      </c>
      <c r="M218" s="214"/>
    </row>
    <row r="219" spans="1:13" x14ac:dyDescent="0.25">
      <c r="A219" s="266">
        <v>2004</v>
      </c>
      <c r="B219" s="267" t="s">
        <v>9305</v>
      </c>
      <c r="C219" s="267"/>
      <c r="D219" s="267" t="s">
        <v>10291</v>
      </c>
      <c r="E219" s="268" t="s">
        <v>10292</v>
      </c>
      <c r="F219" s="267" t="s">
        <v>64</v>
      </c>
      <c r="G219" s="268" t="s">
        <v>10293</v>
      </c>
      <c r="H219" s="268"/>
      <c r="I219" s="268" t="s">
        <v>2879</v>
      </c>
      <c r="J219" s="267" t="s">
        <v>1942</v>
      </c>
      <c r="K219" s="267">
        <v>111</v>
      </c>
      <c r="L219" s="268" t="s">
        <v>10301</v>
      </c>
      <c r="M219" s="214"/>
    </row>
    <row r="220" spans="1:13" x14ac:dyDescent="0.25">
      <c r="A220" s="266">
        <v>2004</v>
      </c>
      <c r="B220" s="267" t="s">
        <v>9305</v>
      </c>
      <c r="C220" s="267"/>
      <c r="D220" s="267" t="s">
        <v>10291</v>
      </c>
      <c r="E220" s="268" t="s">
        <v>10292</v>
      </c>
      <c r="F220" s="267" t="s">
        <v>64</v>
      </c>
      <c r="G220" s="268" t="s">
        <v>10293</v>
      </c>
      <c r="H220" s="268"/>
      <c r="I220" s="268" t="s">
        <v>2879</v>
      </c>
      <c r="J220" s="267" t="s">
        <v>3083</v>
      </c>
      <c r="K220" s="267">
        <v>635</v>
      </c>
      <c r="L220" s="268" t="s">
        <v>10302</v>
      </c>
      <c r="M220" s="214"/>
    </row>
    <row r="221" spans="1:13" x14ac:dyDescent="0.25">
      <c r="A221" s="266">
        <v>2004</v>
      </c>
      <c r="B221" s="267" t="s">
        <v>9305</v>
      </c>
      <c r="C221" s="267"/>
      <c r="D221" s="267" t="s">
        <v>10291</v>
      </c>
      <c r="E221" s="268" t="s">
        <v>10292</v>
      </c>
      <c r="F221" s="267" t="s">
        <v>64</v>
      </c>
      <c r="G221" s="268" t="s">
        <v>10293</v>
      </c>
      <c r="H221" s="268"/>
      <c r="I221" s="268" t="s">
        <v>2879</v>
      </c>
      <c r="J221" s="267" t="s">
        <v>1948</v>
      </c>
      <c r="K221" s="267">
        <v>112</v>
      </c>
      <c r="L221" s="268" t="s">
        <v>10303</v>
      </c>
      <c r="M221" s="214"/>
    </row>
    <row r="222" spans="1:13" x14ac:dyDescent="0.25">
      <c r="A222" s="266">
        <v>2004</v>
      </c>
      <c r="B222" s="267" t="s">
        <v>9305</v>
      </c>
      <c r="C222" s="267"/>
      <c r="D222" s="267" t="s">
        <v>10291</v>
      </c>
      <c r="E222" s="268" t="s">
        <v>10292</v>
      </c>
      <c r="F222" s="267" t="s">
        <v>64</v>
      </c>
      <c r="G222" s="268" t="s">
        <v>10293</v>
      </c>
      <c r="H222" s="268"/>
      <c r="I222" s="268" t="s">
        <v>2879</v>
      </c>
      <c r="J222" s="267" t="s">
        <v>1948</v>
      </c>
      <c r="K222" s="267">
        <v>411</v>
      </c>
      <c r="L222" s="268" t="s">
        <v>10304</v>
      </c>
      <c r="M222" s="214"/>
    </row>
    <row r="223" spans="1:13" x14ac:dyDescent="0.25">
      <c r="A223" s="266">
        <v>2004</v>
      </c>
      <c r="B223" s="267" t="s">
        <v>9305</v>
      </c>
      <c r="C223" s="267"/>
      <c r="D223" s="267" t="s">
        <v>10291</v>
      </c>
      <c r="E223" s="268" t="s">
        <v>10292</v>
      </c>
      <c r="F223" s="267" t="s">
        <v>64</v>
      </c>
      <c r="G223" s="268" t="s">
        <v>10293</v>
      </c>
      <c r="H223" s="268"/>
      <c r="I223" s="268" t="s">
        <v>1905</v>
      </c>
      <c r="J223" s="267" t="s">
        <v>1942</v>
      </c>
      <c r="K223" s="267">
        <v>631</v>
      </c>
      <c r="L223" s="268" t="s">
        <v>10305</v>
      </c>
      <c r="M223" s="214"/>
    </row>
    <row r="224" spans="1:13" x14ac:dyDescent="0.25">
      <c r="A224" s="266">
        <v>2004</v>
      </c>
      <c r="B224" s="267" t="s">
        <v>9305</v>
      </c>
      <c r="C224" s="267"/>
      <c r="D224" s="267" t="s">
        <v>10291</v>
      </c>
      <c r="E224" s="268" t="s">
        <v>10292</v>
      </c>
      <c r="F224" s="267" t="s">
        <v>64</v>
      </c>
      <c r="G224" s="268" t="s">
        <v>10293</v>
      </c>
      <c r="H224" s="268"/>
      <c r="I224" s="268" t="s">
        <v>1905</v>
      </c>
      <c r="J224" s="267" t="s">
        <v>1948</v>
      </c>
      <c r="K224" s="267">
        <v>631</v>
      </c>
      <c r="L224" s="268" t="s">
        <v>10306</v>
      </c>
      <c r="M224" s="214"/>
    </row>
    <row r="225" spans="1:13" x14ac:dyDescent="0.25">
      <c r="A225" s="266">
        <v>2004</v>
      </c>
      <c r="B225" s="267" t="s">
        <v>9305</v>
      </c>
      <c r="C225" s="267"/>
      <c r="D225" s="267" t="s">
        <v>10291</v>
      </c>
      <c r="E225" s="268" t="s">
        <v>10292</v>
      </c>
      <c r="F225" s="267" t="s">
        <v>64</v>
      </c>
      <c r="G225" s="268" t="s">
        <v>10293</v>
      </c>
      <c r="H225" s="268"/>
      <c r="I225" s="268" t="s">
        <v>1905</v>
      </c>
      <c r="J225" s="267" t="s">
        <v>1948</v>
      </c>
      <c r="K225" s="267">
        <v>635</v>
      </c>
      <c r="L225" s="268" t="s">
        <v>10307</v>
      </c>
      <c r="M225" s="214"/>
    </row>
    <row r="226" spans="1:13" x14ac:dyDescent="0.25">
      <c r="A226" s="266">
        <v>2004</v>
      </c>
      <c r="B226" s="267" t="s">
        <v>9305</v>
      </c>
      <c r="C226" s="267"/>
      <c r="D226" s="267" t="s">
        <v>10291</v>
      </c>
      <c r="E226" s="268" t="s">
        <v>10292</v>
      </c>
      <c r="F226" s="267" t="s">
        <v>64</v>
      </c>
      <c r="G226" s="268" t="s">
        <v>10293</v>
      </c>
      <c r="H226" s="268"/>
      <c r="I226" s="268" t="s">
        <v>1905</v>
      </c>
      <c r="J226" s="267" t="s">
        <v>1948</v>
      </c>
      <c r="K226" s="267">
        <v>635</v>
      </c>
      <c r="L226" s="268" t="s">
        <v>10308</v>
      </c>
      <c r="M226" s="214"/>
    </row>
    <row r="227" spans="1:13" x14ac:dyDescent="0.25">
      <c r="A227" s="266">
        <v>2004</v>
      </c>
      <c r="B227" s="267" t="s">
        <v>9305</v>
      </c>
      <c r="C227" s="267"/>
      <c r="D227" s="267" t="s">
        <v>10291</v>
      </c>
      <c r="E227" s="268" t="s">
        <v>10292</v>
      </c>
      <c r="F227" s="267" t="s">
        <v>64</v>
      </c>
      <c r="G227" s="268" t="s">
        <v>10293</v>
      </c>
      <c r="H227" s="268"/>
      <c r="I227" s="268" t="s">
        <v>1905</v>
      </c>
      <c r="J227" s="267" t="s">
        <v>1942</v>
      </c>
      <c r="K227" s="267">
        <v>112</v>
      </c>
      <c r="L227" s="268" t="s">
        <v>10309</v>
      </c>
      <c r="M227" s="214"/>
    </row>
    <row r="228" spans="1:13" x14ac:dyDescent="0.25">
      <c r="A228" s="266">
        <v>2004</v>
      </c>
      <c r="B228" s="267" t="s">
        <v>9305</v>
      </c>
      <c r="C228" s="267"/>
      <c r="D228" s="267" t="s">
        <v>10291</v>
      </c>
      <c r="E228" s="268" t="s">
        <v>10292</v>
      </c>
      <c r="F228" s="267" t="s">
        <v>64</v>
      </c>
      <c r="G228" s="268" t="s">
        <v>10293</v>
      </c>
      <c r="H228" s="268"/>
      <c r="I228" s="268" t="s">
        <v>2879</v>
      </c>
      <c r="J228" s="267" t="s">
        <v>1948</v>
      </c>
      <c r="K228" s="267">
        <v>637</v>
      </c>
      <c r="L228" s="268" t="s">
        <v>10294</v>
      </c>
      <c r="M228" s="214"/>
    </row>
    <row r="229" spans="1:13" x14ac:dyDescent="0.25">
      <c r="A229" s="266">
        <v>2004</v>
      </c>
      <c r="B229" s="267" t="s">
        <v>9305</v>
      </c>
      <c r="C229" s="267"/>
      <c r="D229" s="267" t="s">
        <v>10291</v>
      </c>
      <c r="E229" s="268" t="s">
        <v>10292</v>
      </c>
      <c r="F229" s="267" t="s">
        <v>64</v>
      </c>
      <c r="G229" s="268" t="s">
        <v>10293</v>
      </c>
      <c r="H229" s="268"/>
      <c r="I229" s="268" t="s">
        <v>2879</v>
      </c>
      <c r="J229" s="267" t="s">
        <v>1948</v>
      </c>
      <c r="K229" s="267">
        <v>637</v>
      </c>
      <c r="L229" s="268" t="s">
        <v>10295</v>
      </c>
      <c r="M229" s="214"/>
    </row>
    <row r="230" spans="1:13" x14ac:dyDescent="0.25">
      <c r="A230" s="266">
        <v>2004</v>
      </c>
      <c r="B230" s="267" t="s">
        <v>9305</v>
      </c>
      <c r="C230" s="267"/>
      <c r="D230" s="267" t="s">
        <v>10291</v>
      </c>
      <c r="E230" s="268" t="s">
        <v>10292</v>
      </c>
      <c r="F230" s="267" t="s">
        <v>64</v>
      </c>
      <c r="G230" s="268" t="s">
        <v>10293</v>
      </c>
      <c r="H230" s="268"/>
      <c r="I230" s="268" t="s">
        <v>2879</v>
      </c>
      <c r="J230" s="267" t="s">
        <v>1942</v>
      </c>
      <c r="K230" s="267">
        <v>631</v>
      </c>
      <c r="L230" s="268" t="s">
        <v>10296</v>
      </c>
      <c r="M230" s="214"/>
    </row>
    <row r="231" spans="1:13" x14ac:dyDescent="0.25">
      <c r="A231" s="266">
        <v>2004</v>
      </c>
      <c r="B231" s="267" t="s">
        <v>9305</v>
      </c>
      <c r="C231" s="267"/>
      <c r="D231" s="267" t="s">
        <v>10291</v>
      </c>
      <c r="E231" s="268" t="s">
        <v>10292</v>
      </c>
      <c r="F231" s="267" t="s">
        <v>64</v>
      </c>
      <c r="G231" s="268" t="s">
        <v>10293</v>
      </c>
      <c r="H231" s="268"/>
      <c r="I231" s="268" t="s">
        <v>2879</v>
      </c>
      <c r="J231" s="267" t="s">
        <v>2016</v>
      </c>
      <c r="K231" s="267">
        <v>522</v>
      </c>
      <c r="L231" s="268" t="s">
        <v>10297</v>
      </c>
      <c r="M231" s="214"/>
    </row>
    <row r="232" spans="1:13" x14ac:dyDescent="0.25">
      <c r="A232" s="266">
        <v>2004</v>
      </c>
      <c r="B232" s="267" t="s">
        <v>9305</v>
      </c>
      <c r="C232" s="267"/>
      <c r="D232" s="267" t="s">
        <v>10291</v>
      </c>
      <c r="E232" s="268" t="s">
        <v>10292</v>
      </c>
      <c r="F232" s="267" t="s">
        <v>64</v>
      </c>
      <c r="G232" s="268" t="s">
        <v>10293</v>
      </c>
      <c r="H232" s="268"/>
      <c r="I232" s="268" t="s">
        <v>2879</v>
      </c>
      <c r="J232" s="267" t="s">
        <v>1948</v>
      </c>
      <c r="K232" s="267">
        <v>631</v>
      </c>
      <c r="L232" s="268" t="s">
        <v>10298</v>
      </c>
      <c r="M232" s="214"/>
    </row>
    <row r="233" spans="1:13" x14ac:dyDescent="0.25">
      <c r="A233" s="266">
        <v>2004</v>
      </c>
      <c r="B233" s="267" t="s">
        <v>9305</v>
      </c>
      <c r="C233" s="267"/>
      <c r="D233" s="267" t="s">
        <v>10291</v>
      </c>
      <c r="E233" s="268" t="s">
        <v>10292</v>
      </c>
      <c r="F233" s="267" t="s">
        <v>64</v>
      </c>
      <c r="G233" s="268" t="s">
        <v>10293</v>
      </c>
      <c r="H233" s="268"/>
      <c r="I233" s="268" t="s">
        <v>2879</v>
      </c>
      <c r="J233" s="267" t="s">
        <v>1948</v>
      </c>
      <c r="K233" s="267">
        <v>631</v>
      </c>
      <c r="L233" s="268" t="s">
        <v>10299</v>
      </c>
      <c r="M233" s="214"/>
    </row>
    <row r="234" spans="1:13" x14ac:dyDescent="0.25">
      <c r="A234" s="266">
        <v>2004</v>
      </c>
      <c r="B234" s="267" t="s">
        <v>9305</v>
      </c>
      <c r="C234" s="267"/>
      <c r="D234" s="267" t="s">
        <v>10291</v>
      </c>
      <c r="E234" s="268" t="s">
        <v>10292</v>
      </c>
      <c r="F234" s="267" t="s">
        <v>64</v>
      </c>
      <c r="G234" s="268" t="s">
        <v>10293</v>
      </c>
      <c r="H234" s="268"/>
      <c r="I234" s="268" t="s">
        <v>2879</v>
      </c>
      <c r="J234" s="267" t="s">
        <v>1948</v>
      </c>
      <c r="K234" s="267">
        <v>631</v>
      </c>
      <c r="L234" s="268" t="s">
        <v>10300</v>
      </c>
      <c r="M234" s="214"/>
    </row>
    <row r="235" spans="1:13" x14ac:dyDescent="0.25">
      <c r="A235" s="266">
        <v>2004</v>
      </c>
      <c r="B235" s="267" t="s">
        <v>9305</v>
      </c>
      <c r="C235" s="267"/>
      <c r="D235" s="267" t="s">
        <v>10291</v>
      </c>
      <c r="E235" s="268" t="s">
        <v>10292</v>
      </c>
      <c r="F235" s="267" t="s">
        <v>64</v>
      </c>
      <c r="G235" s="268" t="s">
        <v>10293</v>
      </c>
      <c r="H235" s="268"/>
      <c r="I235" s="268" t="s">
        <v>2879</v>
      </c>
      <c r="J235" s="267" t="s">
        <v>3083</v>
      </c>
      <c r="K235" s="267">
        <v>635</v>
      </c>
      <c r="L235" s="268" t="s">
        <v>10302</v>
      </c>
      <c r="M235" s="214"/>
    </row>
    <row r="236" spans="1:13" x14ac:dyDescent="0.25">
      <c r="A236" s="266">
        <v>2004</v>
      </c>
      <c r="B236" s="267" t="s">
        <v>9305</v>
      </c>
      <c r="C236" s="267"/>
      <c r="D236" s="267" t="s">
        <v>10291</v>
      </c>
      <c r="E236" s="268" t="s">
        <v>10292</v>
      </c>
      <c r="F236" s="267" t="s">
        <v>64</v>
      </c>
      <c r="G236" s="268" t="s">
        <v>10293</v>
      </c>
      <c r="H236" s="268"/>
      <c r="I236" s="268" t="s">
        <v>1905</v>
      </c>
      <c r="J236" s="267" t="s">
        <v>1942</v>
      </c>
      <c r="K236" s="267">
        <v>631</v>
      </c>
      <c r="L236" s="268" t="s">
        <v>10305</v>
      </c>
      <c r="M236" s="214"/>
    </row>
    <row r="237" spans="1:13" x14ac:dyDescent="0.25">
      <c r="A237" s="266">
        <v>2004</v>
      </c>
      <c r="B237" s="267" t="s">
        <v>9305</v>
      </c>
      <c r="C237" s="267"/>
      <c r="D237" s="267" t="s">
        <v>10291</v>
      </c>
      <c r="E237" s="268" t="s">
        <v>10292</v>
      </c>
      <c r="F237" s="267" t="s">
        <v>64</v>
      </c>
      <c r="G237" s="268" t="s">
        <v>10293</v>
      </c>
      <c r="H237" s="268"/>
      <c r="I237" s="268" t="s">
        <v>1905</v>
      </c>
      <c r="J237" s="267" t="s">
        <v>1948</v>
      </c>
      <c r="K237" s="267">
        <v>631</v>
      </c>
      <c r="L237" s="268" t="s">
        <v>10306</v>
      </c>
      <c r="M237" s="214"/>
    </row>
    <row r="238" spans="1:13" x14ac:dyDescent="0.25">
      <c r="A238" s="266">
        <v>2004</v>
      </c>
      <c r="B238" s="267" t="s">
        <v>9305</v>
      </c>
      <c r="C238" s="267"/>
      <c r="D238" s="267" t="s">
        <v>10291</v>
      </c>
      <c r="E238" s="268" t="s">
        <v>10292</v>
      </c>
      <c r="F238" s="267" t="s">
        <v>64</v>
      </c>
      <c r="G238" s="268" t="s">
        <v>10293</v>
      </c>
      <c r="H238" s="268"/>
      <c r="I238" s="268" t="s">
        <v>1905</v>
      </c>
      <c r="J238" s="267" t="s">
        <v>1948</v>
      </c>
      <c r="K238" s="267">
        <v>635</v>
      </c>
      <c r="L238" s="268" t="s">
        <v>10307</v>
      </c>
      <c r="M238" s="214"/>
    </row>
    <row r="239" spans="1:13" x14ac:dyDescent="0.25">
      <c r="A239" s="266">
        <v>2004</v>
      </c>
      <c r="B239" s="267" t="s">
        <v>9305</v>
      </c>
      <c r="C239" s="267"/>
      <c r="D239" s="267" t="s">
        <v>10291</v>
      </c>
      <c r="E239" s="268" t="s">
        <v>10292</v>
      </c>
      <c r="F239" s="267" t="s">
        <v>64</v>
      </c>
      <c r="G239" s="268" t="s">
        <v>10293</v>
      </c>
      <c r="H239" s="268"/>
      <c r="I239" s="268" t="s">
        <v>1905</v>
      </c>
      <c r="J239" s="267" t="s">
        <v>1948</v>
      </c>
      <c r="K239" s="267">
        <v>635</v>
      </c>
      <c r="L239" s="268" t="s">
        <v>10308</v>
      </c>
      <c r="M239" s="214"/>
    </row>
    <row r="240" spans="1:13" x14ac:dyDescent="0.25">
      <c r="A240" s="266">
        <v>2004</v>
      </c>
      <c r="B240" s="267" t="s">
        <v>1839</v>
      </c>
      <c r="C240" s="267"/>
      <c r="D240" s="267" t="s">
        <v>10310</v>
      </c>
      <c r="E240" s="268" t="s">
        <v>7502</v>
      </c>
      <c r="F240" s="267" t="s">
        <v>52</v>
      </c>
      <c r="G240" s="268" t="s">
        <v>53</v>
      </c>
      <c r="H240" s="268"/>
      <c r="I240" s="268" t="s">
        <v>1905</v>
      </c>
      <c r="J240" s="267" t="s">
        <v>2063</v>
      </c>
      <c r="K240" s="267">
        <v>431</v>
      </c>
      <c r="L240" s="268" t="s">
        <v>10311</v>
      </c>
      <c r="M240" s="214"/>
    </row>
    <row r="241" spans="1:13" x14ac:dyDescent="0.25">
      <c r="A241" s="266">
        <v>2004</v>
      </c>
      <c r="B241" s="267" t="s">
        <v>1839</v>
      </c>
      <c r="C241" s="267"/>
      <c r="D241" s="267" t="s">
        <v>10310</v>
      </c>
      <c r="E241" s="268" t="s">
        <v>7502</v>
      </c>
      <c r="F241" s="267" t="s">
        <v>52</v>
      </c>
      <c r="G241" s="268" t="s">
        <v>53</v>
      </c>
      <c r="H241" s="268"/>
      <c r="I241" s="268" t="s">
        <v>1905</v>
      </c>
      <c r="J241" s="267" t="s">
        <v>2063</v>
      </c>
      <c r="K241" s="267">
        <v>441</v>
      </c>
      <c r="L241" s="268" t="s">
        <v>10312</v>
      </c>
      <c r="M241" s="214"/>
    </row>
    <row r="242" spans="1:13" x14ac:dyDescent="0.25">
      <c r="A242" s="266">
        <v>2004</v>
      </c>
      <c r="B242" s="267" t="s">
        <v>1839</v>
      </c>
      <c r="C242" s="267"/>
      <c r="D242" s="267" t="s">
        <v>10310</v>
      </c>
      <c r="E242" s="268" t="s">
        <v>7502</v>
      </c>
      <c r="F242" s="267" t="s">
        <v>52</v>
      </c>
      <c r="G242" s="268" t="s">
        <v>53</v>
      </c>
      <c r="H242" s="268"/>
      <c r="I242" s="268" t="s">
        <v>1905</v>
      </c>
      <c r="J242" s="267" t="s">
        <v>3083</v>
      </c>
      <c r="K242" s="267">
        <v>84</v>
      </c>
      <c r="L242" s="268" t="s">
        <v>10313</v>
      </c>
      <c r="M242" s="214"/>
    </row>
    <row r="243" spans="1:13" x14ac:dyDescent="0.25">
      <c r="A243" s="266">
        <v>2004</v>
      </c>
      <c r="B243" s="267" t="s">
        <v>1839</v>
      </c>
      <c r="C243" s="267"/>
      <c r="D243" s="267" t="s">
        <v>10310</v>
      </c>
      <c r="E243" s="268" t="s">
        <v>7502</v>
      </c>
      <c r="F243" s="267" t="s">
        <v>52</v>
      </c>
      <c r="G243" s="268" t="s">
        <v>53</v>
      </c>
      <c r="H243" s="268"/>
      <c r="I243" s="268" t="s">
        <v>1905</v>
      </c>
      <c r="J243" s="267" t="s">
        <v>1948</v>
      </c>
      <c r="K243" s="267">
        <v>631</v>
      </c>
      <c r="L243" s="268" t="s">
        <v>10314</v>
      </c>
      <c r="M243" s="214"/>
    </row>
    <row r="244" spans="1:13" x14ac:dyDescent="0.25">
      <c r="A244" s="266">
        <v>2004</v>
      </c>
      <c r="B244" s="267" t="s">
        <v>1839</v>
      </c>
      <c r="C244" s="267"/>
      <c r="D244" s="267" t="s">
        <v>10310</v>
      </c>
      <c r="E244" s="268" t="s">
        <v>7502</v>
      </c>
      <c r="F244" s="267" t="s">
        <v>52</v>
      </c>
      <c r="G244" s="268" t="s">
        <v>53</v>
      </c>
      <c r="H244" s="268"/>
      <c r="I244" s="268" t="s">
        <v>1905</v>
      </c>
      <c r="J244" s="267" t="s">
        <v>1942</v>
      </c>
      <c r="K244" s="267">
        <v>115</v>
      </c>
      <c r="L244" s="268" t="s">
        <v>10315</v>
      </c>
      <c r="M244" s="214"/>
    </row>
    <row r="245" spans="1:13" x14ac:dyDescent="0.25">
      <c r="A245" s="266">
        <v>2004</v>
      </c>
      <c r="B245" s="267" t="s">
        <v>1839</v>
      </c>
      <c r="C245" s="267"/>
      <c r="D245" s="267" t="s">
        <v>10310</v>
      </c>
      <c r="E245" s="268" t="s">
        <v>7502</v>
      </c>
      <c r="F245" s="267" t="s">
        <v>52</v>
      </c>
      <c r="G245" s="268" t="s">
        <v>53</v>
      </c>
      <c r="H245" s="268"/>
      <c r="I245" s="268" t="s">
        <v>1905</v>
      </c>
      <c r="J245" s="267" t="s">
        <v>2063</v>
      </c>
      <c r="K245" s="267">
        <v>672</v>
      </c>
      <c r="L245" s="268" t="s">
        <v>10316</v>
      </c>
      <c r="M245" s="214"/>
    </row>
    <row r="246" spans="1:13" x14ac:dyDescent="0.25">
      <c r="A246" s="266">
        <v>2004</v>
      </c>
      <c r="B246" s="267" t="s">
        <v>1839</v>
      </c>
      <c r="C246" s="267"/>
      <c r="D246" s="267" t="s">
        <v>10310</v>
      </c>
      <c r="E246" s="268" t="s">
        <v>7502</v>
      </c>
      <c r="F246" s="267" t="s">
        <v>52</v>
      </c>
      <c r="G246" s="268" t="s">
        <v>53</v>
      </c>
      <c r="H246" s="268"/>
      <c r="I246" s="268" t="s">
        <v>1905</v>
      </c>
      <c r="J246" s="267" t="s">
        <v>1950</v>
      </c>
      <c r="K246" s="267">
        <v>423</v>
      </c>
      <c r="L246" s="268" t="s">
        <v>10317</v>
      </c>
      <c r="M246" s="214"/>
    </row>
    <row r="247" spans="1:13" x14ac:dyDescent="0.25">
      <c r="A247" s="266">
        <v>2004</v>
      </c>
      <c r="B247" s="267" t="s">
        <v>1839</v>
      </c>
      <c r="C247" s="267"/>
      <c r="D247" s="267" t="s">
        <v>10310</v>
      </c>
      <c r="E247" s="268" t="s">
        <v>7502</v>
      </c>
      <c r="F247" s="267" t="s">
        <v>52</v>
      </c>
      <c r="G247" s="268" t="s">
        <v>53</v>
      </c>
      <c r="H247" s="268"/>
      <c r="I247" s="268" t="s">
        <v>1905</v>
      </c>
      <c r="J247" s="267" t="s">
        <v>1942</v>
      </c>
      <c r="K247" s="267">
        <v>411</v>
      </c>
      <c r="L247" s="268" t="s">
        <v>10318</v>
      </c>
      <c r="M247" s="214"/>
    </row>
    <row r="248" spans="1:13" x14ac:dyDescent="0.25">
      <c r="A248" s="266">
        <v>2004</v>
      </c>
      <c r="B248" s="267" t="s">
        <v>1839</v>
      </c>
      <c r="C248" s="267"/>
      <c r="D248" s="267" t="s">
        <v>10310</v>
      </c>
      <c r="E248" s="268" t="s">
        <v>7502</v>
      </c>
      <c r="F248" s="267" t="s">
        <v>52</v>
      </c>
      <c r="G248" s="268" t="s">
        <v>53</v>
      </c>
      <c r="H248" s="268"/>
      <c r="I248" s="268" t="s">
        <v>1905</v>
      </c>
      <c r="J248" s="267" t="s">
        <v>3083</v>
      </c>
      <c r="K248" s="267">
        <v>115</v>
      </c>
      <c r="L248" s="268" t="s">
        <v>10319</v>
      </c>
      <c r="M248" s="214"/>
    </row>
    <row r="249" spans="1:13" x14ac:dyDescent="0.25">
      <c r="A249" s="266">
        <v>2004</v>
      </c>
      <c r="B249" s="267" t="s">
        <v>1839</v>
      </c>
      <c r="C249" s="267"/>
      <c r="D249" s="267" t="s">
        <v>10310</v>
      </c>
      <c r="E249" s="268" t="s">
        <v>7502</v>
      </c>
      <c r="F249" s="267" t="s">
        <v>52</v>
      </c>
      <c r="G249" s="268" t="s">
        <v>53</v>
      </c>
      <c r="H249" s="268"/>
      <c r="I249" s="268" t="s">
        <v>1905</v>
      </c>
      <c r="J249" s="267" t="s">
        <v>2063</v>
      </c>
      <c r="K249" s="267">
        <v>411</v>
      </c>
      <c r="L249" s="268" t="s">
        <v>10320</v>
      </c>
      <c r="M249" s="214"/>
    </row>
    <row r="250" spans="1:13" x14ac:dyDescent="0.25">
      <c r="A250" s="266">
        <v>2004</v>
      </c>
      <c r="B250" s="267" t="s">
        <v>1839</v>
      </c>
      <c r="C250" s="267"/>
      <c r="D250" s="267" t="s">
        <v>10310</v>
      </c>
      <c r="E250" s="268" t="s">
        <v>7502</v>
      </c>
      <c r="F250" s="267" t="s">
        <v>52</v>
      </c>
      <c r="G250" s="268" t="s">
        <v>53</v>
      </c>
      <c r="H250" s="268"/>
      <c r="I250" s="268" t="s">
        <v>1905</v>
      </c>
      <c r="J250" s="267" t="s">
        <v>5004</v>
      </c>
      <c r="K250" s="267">
        <v>212</v>
      </c>
      <c r="L250" s="268" t="s">
        <v>10321</v>
      </c>
      <c r="M250" s="214"/>
    </row>
    <row r="251" spans="1:13" x14ac:dyDescent="0.25">
      <c r="A251" s="266">
        <v>2004</v>
      </c>
      <c r="B251" s="267" t="s">
        <v>1839</v>
      </c>
      <c r="C251" s="267"/>
      <c r="D251" s="267" t="s">
        <v>10310</v>
      </c>
      <c r="E251" s="268" t="s">
        <v>7502</v>
      </c>
      <c r="F251" s="267" t="s">
        <v>52</v>
      </c>
      <c r="G251" s="268" t="s">
        <v>53</v>
      </c>
      <c r="H251" s="268"/>
      <c r="I251" s="268" t="s">
        <v>1905</v>
      </c>
      <c r="J251" s="267" t="s">
        <v>1950</v>
      </c>
      <c r="K251" s="267">
        <v>721</v>
      </c>
      <c r="L251" s="268" t="s">
        <v>10322</v>
      </c>
      <c r="M251" s="214"/>
    </row>
    <row r="252" spans="1:13" x14ac:dyDescent="0.25">
      <c r="A252" s="266">
        <v>2004</v>
      </c>
      <c r="B252" s="267" t="s">
        <v>1839</v>
      </c>
      <c r="C252" s="267"/>
      <c r="D252" s="267" t="s">
        <v>10310</v>
      </c>
      <c r="E252" s="268" t="s">
        <v>7502</v>
      </c>
      <c r="F252" s="267" t="s">
        <v>52</v>
      </c>
      <c r="G252" s="268" t="s">
        <v>53</v>
      </c>
      <c r="H252" s="268"/>
      <c r="I252" s="268" t="s">
        <v>1905</v>
      </c>
      <c r="J252" s="267" t="s">
        <v>1942</v>
      </c>
      <c r="K252" s="267">
        <v>436</v>
      </c>
      <c r="L252" s="268" t="s">
        <v>10323</v>
      </c>
      <c r="M252" s="214"/>
    </row>
    <row r="253" spans="1:13" x14ac:dyDescent="0.25">
      <c r="A253" s="266">
        <v>2004</v>
      </c>
      <c r="B253" s="267" t="s">
        <v>1839</v>
      </c>
      <c r="C253" s="267"/>
      <c r="D253" s="267" t="s">
        <v>10310</v>
      </c>
      <c r="E253" s="268" t="s">
        <v>7502</v>
      </c>
      <c r="F253" s="267" t="s">
        <v>52</v>
      </c>
      <c r="G253" s="268" t="s">
        <v>53</v>
      </c>
      <c r="H253" s="268"/>
      <c r="I253" s="268" t="s">
        <v>1905</v>
      </c>
      <c r="J253" s="267" t="s">
        <v>1950</v>
      </c>
      <c r="K253" s="267">
        <v>141</v>
      </c>
      <c r="L253" s="268" t="s">
        <v>10324</v>
      </c>
      <c r="M253" s="214"/>
    </row>
    <row r="254" spans="1:13" x14ac:dyDescent="0.25">
      <c r="A254" s="266">
        <v>2004</v>
      </c>
      <c r="B254" s="267" t="s">
        <v>1839</v>
      </c>
      <c r="C254" s="267"/>
      <c r="D254" s="267" t="s">
        <v>10310</v>
      </c>
      <c r="E254" s="268" t="s">
        <v>7502</v>
      </c>
      <c r="F254" s="267" t="s">
        <v>52</v>
      </c>
      <c r="G254" s="268" t="s">
        <v>53</v>
      </c>
      <c r="H254" s="268"/>
      <c r="I254" s="268" t="s">
        <v>1905</v>
      </c>
      <c r="J254" s="267" t="s">
        <v>2063</v>
      </c>
      <c r="K254" s="267">
        <v>431</v>
      </c>
      <c r="L254" s="268" t="s">
        <v>10311</v>
      </c>
      <c r="M254" s="214"/>
    </row>
    <row r="255" spans="1:13" x14ac:dyDescent="0.25">
      <c r="A255" s="266">
        <v>2004</v>
      </c>
      <c r="B255" s="267" t="s">
        <v>1839</v>
      </c>
      <c r="C255" s="267"/>
      <c r="D255" s="267" t="s">
        <v>10310</v>
      </c>
      <c r="E255" s="268" t="s">
        <v>7502</v>
      </c>
      <c r="F255" s="267" t="s">
        <v>52</v>
      </c>
      <c r="G255" s="268" t="s">
        <v>53</v>
      </c>
      <c r="H255" s="268"/>
      <c r="I255" s="268" t="s">
        <v>1905</v>
      </c>
      <c r="J255" s="267" t="s">
        <v>2063</v>
      </c>
      <c r="K255" s="267">
        <v>441</v>
      </c>
      <c r="L255" s="268" t="s">
        <v>10312</v>
      </c>
      <c r="M255" s="214"/>
    </row>
    <row r="256" spans="1:13" x14ac:dyDescent="0.25">
      <c r="A256" s="266">
        <v>2004</v>
      </c>
      <c r="B256" s="267" t="s">
        <v>1839</v>
      </c>
      <c r="C256" s="267"/>
      <c r="D256" s="267" t="s">
        <v>10310</v>
      </c>
      <c r="E256" s="268" t="s">
        <v>7502</v>
      </c>
      <c r="F256" s="267" t="s">
        <v>52</v>
      </c>
      <c r="G256" s="268" t="s">
        <v>53</v>
      </c>
      <c r="H256" s="268"/>
      <c r="I256" s="268" t="s">
        <v>1905</v>
      </c>
      <c r="J256" s="267" t="s">
        <v>3083</v>
      </c>
      <c r="K256" s="267">
        <v>84</v>
      </c>
      <c r="L256" s="268" t="s">
        <v>10313</v>
      </c>
      <c r="M256" s="214"/>
    </row>
    <row r="257" spans="1:13" x14ac:dyDescent="0.25">
      <c r="A257" s="266">
        <v>2004</v>
      </c>
      <c r="B257" s="267" t="s">
        <v>1839</v>
      </c>
      <c r="C257" s="267"/>
      <c r="D257" s="267" t="s">
        <v>10310</v>
      </c>
      <c r="E257" s="268" t="s">
        <v>7502</v>
      </c>
      <c r="F257" s="267" t="s">
        <v>52</v>
      </c>
      <c r="G257" s="268" t="s">
        <v>53</v>
      </c>
      <c r="H257" s="268"/>
      <c r="I257" s="268" t="s">
        <v>1905</v>
      </c>
      <c r="J257" s="267" t="s">
        <v>1948</v>
      </c>
      <c r="K257" s="267">
        <v>631</v>
      </c>
      <c r="L257" s="268" t="s">
        <v>10314</v>
      </c>
      <c r="M257" s="214"/>
    </row>
    <row r="258" spans="1:13" x14ac:dyDescent="0.25">
      <c r="A258" s="266">
        <v>2004</v>
      </c>
      <c r="B258" s="267" t="s">
        <v>1839</v>
      </c>
      <c r="C258" s="267"/>
      <c r="D258" s="267" t="s">
        <v>10310</v>
      </c>
      <c r="E258" s="268" t="s">
        <v>7502</v>
      </c>
      <c r="F258" s="267" t="s">
        <v>52</v>
      </c>
      <c r="G258" s="268" t="s">
        <v>53</v>
      </c>
      <c r="H258" s="268"/>
      <c r="I258" s="268" t="s">
        <v>1905</v>
      </c>
      <c r="J258" s="267" t="s">
        <v>1950</v>
      </c>
      <c r="K258" s="267">
        <v>725</v>
      </c>
      <c r="L258" s="268" t="s">
        <v>10317</v>
      </c>
      <c r="M258" s="214"/>
    </row>
    <row r="259" spans="1:13" x14ac:dyDescent="0.25">
      <c r="A259" s="266">
        <v>2004</v>
      </c>
      <c r="B259" s="267" t="s">
        <v>1839</v>
      </c>
      <c r="C259" s="267"/>
      <c r="D259" s="267" t="s">
        <v>10310</v>
      </c>
      <c r="E259" s="268" t="s">
        <v>7502</v>
      </c>
      <c r="F259" s="267" t="s">
        <v>52</v>
      </c>
      <c r="G259" s="268" t="s">
        <v>53</v>
      </c>
      <c r="H259" s="268"/>
      <c r="I259" s="268" t="s">
        <v>1905</v>
      </c>
      <c r="J259" s="267" t="s">
        <v>5004</v>
      </c>
      <c r="K259" s="267">
        <v>212</v>
      </c>
      <c r="L259" s="268" t="s">
        <v>10321</v>
      </c>
      <c r="M259" s="214"/>
    </row>
    <row r="260" spans="1:13" x14ac:dyDescent="0.25">
      <c r="A260" s="266">
        <v>2004</v>
      </c>
      <c r="B260" s="267" t="s">
        <v>1839</v>
      </c>
      <c r="C260" s="267"/>
      <c r="D260" s="267" t="s">
        <v>10310</v>
      </c>
      <c r="E260" s="268" t="s">
        <v>7502</v>
      </c>
      <c r="F260" s="267" t="s">
        <v>52</v>
      </c>
      <c r="G260" s="268" t="s">
        <v>53</v>
      </c>
      <c r="H260" s="268"/>
      <c r="I260" s="268" t="s">
        <v>1905</v>
      </c>
      <c r="J260" s="267" t="s">
        <v>1906</v>
      </c>
      <c r="K260" s="267">
        <v>311</v>
      </c>
      <c r="L260" s="268" t="s">
        <v>10323</v>
      </c>
      <c r="M260" s="214"/>
    </row>
    <row r="261" spans="1:13" x14ac:dyDescent="0.25">
      <c r="A261" s="266">
        <v>2004</v>
      </c>
      <c r="B261" s="267" t="s">
        <v>1839</v>
      </c>
      <c r="C261" s="267"/>
      <c r="D261" s="267" t="s">
        <v>10310</v>
      </c>
      <c r="E261" s="268" t="s">
        <v>7502</v>
      </c>
      <c r="F261" s="267" t="s">
        <v>52</v>
      </c>
      <c r="G261" s="268" t="s">
        <v>53</v>
      </c>
      <c r="H261" s="268"/>
      <c r="I261" s="268" t="s">
        <v>1905</v>
      </c>
      <c r="J261" s="267" t="s">
        <v>5004</v>
      </c>
      <c r="K261" s="267">
        <v>143</v>
      </c>
      <c r="L261" s="268" t="s">
        <v>10324</v>
      </c>
      <c r="M261" s="214"/>
    </row>
    <row r="262" spans="1:13" s="262" customFormat="1" x14ac:dyDescent="0.25">
      <c r="A262" s="266">
        <v>2004</v>
      </c>
      <c r="B262" s="267" t="s">
        <v>9297</v>
      </c>
      <c r="C262" s="267"/>
      <c r="D262" s="267" t="s">
        <v>10325</v>
      </c>
      <c r="E262" s="268" t="s">
        <v>10326</v>
      </c>
      <c r="F262" s="267" t="s">
        <v>52</v>
      </c>
      <c r="G262" s="268" t="s">
        <v>222</v>
      </c>
      <c r="H262" s="268"/>
      <c r="I262" s="268" t="s">
        <v>1905</v>
      </c>
      <c r="J262" s="267" t="s">
        <v>1942</v>
      </c>
      <c r="K262" s="267">
        <v>431</v>
      </c>
      <c r="L262" s="268" t="s">
        <v>10327</v>
      </c>
      <c r="M262" s="214"/>
    </row>
    <row r="263" spans="1:13" x14ac:dyDescent="0.25">
      <c r="A263" s="266">
        <v>2004</v>
      </c>
      <c r="B263" s="267" t="s">
        <v>9297</v>
      </c>
      <c r="C263" s="267"/>
      <c r="D263" s="267" t="s">
        <v>10325</v>
      </c>
      <c r="E263" s="268" t="s">
        <v>10326</v>
      </c>
      <c r="F263" s="267" t="s">
        <v>52</v>
      </c>
      <c r="G263" s="268" t="s">
        <v>222</v>
      </c>
      <c r="H263" s="268"/>
      <c r="I263" s="268" t="s">
        <v>1905</v>
      </c>
      <c r="J263" s="267" t="s">
        <v>1942</v>
      </c>
      <c r="K263" s="267">
        <v>431</v>
      </c>
      <c r="L263" s="268" t="s">
        <v>10328</v>
      </c>
      <c r="M263" s="214"/>
    </row>
    <row r="264" spans="1:13" x14ac:dyDescent="0.25">
      <c r="A264" s="266">
        <v>2004</v>
      </c>
      <c r="B264" s="267" t="s">
        <v>9297</v>
      </c>
      <c r="C264" s="267"/>
      <c r="D264" s="267" t="s">
        <v>10325</v>
      </c>
      <c r="E264" s="268" t="s">
        <v>10326</v>
      </c>
      <c r="F264" s="267" t="s">
        <v>52</v>
      </c>
      <c r="G264" s="268" t="s">
        <v>222</v>
      </c>
      <c r="H264" s="268"/>
      <c r="I264" s="268" t="s">
        <v>1905</v>
      </c>
      <c r="J264" s="267" t="s">
        <v>2218</v>
      </c>
      <c r="K264" s="267">
        <v>651</v>
      </c>
      <c r="L264" s="268" t="s">
        <v>10329</v>
      </c>
      <c r="M264" s="214"/>
    </row>
    <row r="265" spans="1:13" x14ac:dyDescent="0.25">
      <c r="A265" s="266">
        <v>2004</v>
      </c>
      <c r="B265" s="267" t="s">
        <v>9297</v>
      </c>
      <c r="C265" s="267"/>
      <c r="D265" s="267" t="s">
        <v>10325</v>
      </c>
      <c r="E265" s="268" t="s">
        <v>10326</v>
      </c>
      <c r="F265" s="267" t="s">
        <v>52</v>
      </c>
      <c r="G265" s="268" t="s">
        <v>222</v>
      </c>
      <c r="H265" s="268"/>
      <c r="I265" s="268" t="s">
        <v>1905</v>
      </c>
      <c r="J265" s="267" t="s">
        <v>1948</v>
      </c>
      <c r="K265" s="267">
        <v>631</v>
      </c>
      <c r="L265" s="268" t="s">
        <v>10330</v>
      </c>
      <c r="M265" s="214"/>
    </row>
    <row r="266" spans="1:13" x14ac:dyDescent="0.25">
      <c r="A266" s="266">
        <v>2004</v>
      </c>
      <c r="B266" s="267" t="s">
        <v>9297</v>
      </c>
      <c r="C266" s="267"/>
      <c r="D266" s="267" t="s">
        <v>10325</v>
      </c>
      <c r="E266" s="268" t="s">
        <v>10326</v>
      </c>
      <c r="F266" s="267" t="s">
        <v>52</v>
      </c>
      <c r="G266" s="268" t="s">
        <v>222</v>
      </c>
      <c r="H266" s="268"/>
      <c r="I266" s="268" t="s">
        <v>1905</v>
      </c>
      <c r="J266" s="267" t="s">
        <v>1950</v>
      </c>
      <c r="K266" s="267">
        <v>725</v>
      </c>
      <c r="L266" s="268" t="s">
        <v>10331</v>
      </c>
      <c r="M266" s="214"/>
    </row>
    <row r="267" spans="1:13" x14ac:dyDescent="0.25">
      <c r="A267" s="266">
        <v>2004</v>
      </c>
      <c r="B267" s="267" t="s">
        <v>9297</v>
      </c>
      <c r="C267" s="267"/>
      <c r="D267" s="267" t="s">
        <v>10325</v>
      </c>
      <c r="E267" s="268" t="s">
        <v>10326</v>
      </c>
      <c r="F267" s="267" t="s">
        <v>52</v>
      </c>
      <c r="G267" s="268" t="s">
        <v>222</v>
      </c>
      <c r="H267" s="268"/>
      <c r="I267" s="268" t="s">
        <v>1905</v>
      </c>
      <c r="J267" s="267" t="s">
        <v>1942</v>
      </c>
      <c r="K267" s="267">
        <v>432</v>
      </c>
      <c r="L267" s="268" t="s">
        <v>10332</v>
      </c>
      <c r="M267" s="214"/>
    </row>
    <row r="268" spans="1:13" x14ac:dyDescent="0.25">
      <c r="A268" s="266">
        <v>2004</v>
      </c>
      <c r="B268" s="267" t="s">
        <v>9297</v>
      </c>
      <c r="C268" s="267"/>
      <c r="D268" s="267" t="s">
        <v>10325</v>
      </c>
      <c r="E268" s="268" t="s">
        <v>10326</v>
      </c>
      <c r="F268" s="267" t="s">
        <v>52</v>
      </c>
      <c r="G268" s="268" t="s">
        <v>222</v>
      </c>
      <c r="H268" s="268"/>
      <c r="I268" s="268" t="s">
        <v>1905</v>
      </c>
      <c r="J268" s="267" t="s">
        <v>1942</v>
      </c>
      <c r="K268" s="267">
        <v>112</v>
      </c>
      <c r="L268" s="268" t="s">
        <v>10333</v>
      </c>
      <c r="M268" s="214"/>
    </row>
    <row r="269" spans="1:13" x14ac:dyDescent="0.25">
      <c r="A269" s="266">
        <v>2004</v>
      </c>
      <c r="B269" s="267" t="s">
        <v>9297</v>
      </c>
      <c r="C269" s="267"/>
      <c r="D269" s="267" t="s">
        <v>10325</v>
      </c>
      <c r="E269" s="268" t="s">
        <v>10326</v>
      </c>
      <c r="F269" s="267" t="s">
        <v>52</v>
      </c>
      <c r="G269" s="268" t="s">
        <v>222</v>
      </c>
      <c r="H269" s="268"/>
      <c r="I269" s="268" t="s">
        <v>1905</v>
      </c>
      <c r="J269" s="267" t="s">
        <v>1942</v>
      </c>
      <c r="K269" s="267">
        <v>411</v>
      </c>
      <c r="L269" s="268" t="s">
        <v>10334</v>
      </c>
      <c r="M269" s="214"/>
    </row>
    <row r="270" spans="1:13" x14ac:dyDescent="0.25">
      <c r="A270" s="266">
        <v>2004</v>
      </c>
      <c r="B270" s="267" t="s">
        <v>9297</v>
      </c>
      <c r="C270" s="267"/>
      <c r="D270" s="267" t="s">
        <v>10325</v>
      </c>
      <c r="E270" s="268" t="s">
        <v>10326</v>
      </c>
      <c r="F270" s="267" t="s">
        <v>52</v>
      </c>
      <c r="G270" s="268" t="s">
        <v>222</v>
      </c>
      <c r="H270" s="268"/>
      <c r="I270" s="268" t="s">
        <v>1905</v>
      </c>
      <c r="J270" s="267" t="s">
        <v>1942</v>
      </c>
      <c r="K270" s="267">
        <v>411</v>
      </c>
      <c r="L270" s="268" t="s">
        <v>10335</v>
      </c>
      <c r="M270" s="214"/>
    </row>
    <row r="271" spans="1:13" x14ac:dyDescent="0.25">
      <c r="A271" s="266">
        <v>2004</v>
      </c>
      <c r="B271" s="267" t="s">
        <v>9297</v>
      </c>
      <c r="C271" s="267"/>
      <c r="D271" s="267" t="s">
        <v>10325</v>
      </c>
      <c r="E271" s="268" t="s">
        <v>10326</v>
      </c>
      <c r="F271" s="267" t="s">
        <v>52</v>
      </c>
      <c r="G271" s="268" t="s">
        <v>222</v>
      </c>
      <c r="H271" s="268"/>
      <c r="I271" s="268" t="s">
        <v>1905</v>
      </c>
      <c r="J271" s="267" t="s">
        <v>3340</v>
      </c>
      <c r="K271" s="267">
        <v>436</v>
      </c>
      <c r="L271" s="268" t="s">
        <v>10336</v>
      </c>
      <c r="M271" s="214"/>
    </row>
    <row r="272" spans="1:13" x14ac:dyDescent="0.25">
      <c r="A272" s="266">
        <v>2004</v>
      </c>
      <c r="B272" s="267" t="s">
        <v>9297</v>
      </c>
      <c r="C272" s="267"/>
      <c r="D272" s="267" t="s">
        <v>10325</v>
      </c>
      <c r="E272" s="268" t="s">
        <v>10326</v>
      </c>
      <c r="F272" s="267" t="s">
        <v>52</v>
      </c>
      <c r="G272" s="268" t="s">
        <v>222</v>
      </c>
      <c r="H272" s="268"/>
      <c r="I272" s="268" t="s">
        <v>1905</v>
      </c>
      <c r="J272" s="267" t="s">
        <v>3340</v>
      </c>
      <c r="K272" s="267">
        <v>851</v>
      </c>
      <c r="L272" s="268" t="s">
        <v>10337</v>
      </c>
      <c r="M272" s="214"/>
    </row>
    <row r="273" spans="1:13" x14ac:dyDescent="0.25">
      <c r="A273" s="266">
        <v>2004</v>
      </c>
      <c r="B273" s="267" t="s">
        <v>9297</v>
      </c>
      <c r="C273" s="267"/>
      <c r="D273" s="267" t="s">
        <v>10325</v>
      </c>
      <c r="E273" s="268" t="s">
        <v>10326</v>
      </c>
      <c r="F273" s="267" t="s">
        <v>52</v>
      </c>
      <c r="G273" s="268" t="s">
        <v>222</v>
      </c>
      <c r="H273" s="268"/>
      <c r="I273" s="268" t="s">
        <v>1905</v>
      </c>
      <c r="J273" s="267" t="s">
        <v>1942</v>
      </c>
      <c r="K273" s="267">
        <v>431</v>
      </c>
      <c r="L273" s="268" t="s">
        <v>10327</v>
      </c>
      <c r="M273" s="214"/>
    </row>
    <row r="274" spans="1:13" x14ac:dyDescent="0.25">
      <c r="A274" s="266">
        <v>2004</v>
      </c>
      <c r="B274" s="267" t="s">
        <v>9297</v>
      </c>
      <c r="C274" s="267"/>
      <c r="D274" s="267" t="s">
        <v>10325</v>
      </c>
      <c r="E274" s="268" t="s">
        <v>10326</v>
      </c>
      <c r="F274" s="267" t="s">
        <v>52</v>
      </c>
      <c r="G274" s="268" t="s">
        <v>222</v>
      </c>
      <c r="H274" s="268"/>
      <c r="I274" s="268" t="s">
        <v>1905</v>
      </c>
      <c r="J274" s="267" t="s">
        <v>1942</v>
      </c>
      <c r="K274" s="267">
        <v>431</v>
      </c>
      <c r="L274" s="268" t="s">
        <v>10328</v>
      </c>
      <c r="M274" s="214"/>
    </row>
    <row r="275" spans="1:13" x14ac:dyDescent="0.25">
      <c r="A275" s="266">
        <v>2004</v>
      </c>
      <c r="B275" s="267" t="s">
        <v>9297</v>
      </c>
      <c r="C275" s="267"/>
      <c r="D275" s="267" t="s">
        <v>10325</v>
      </c>
      <c r="E275" s="268" t="s">
        <v>10326</v>
      </c>
      <c r="F275" s="267" t="s">
        <v>52</v>
      </c>
      <c r="G275" s="268" t="s">
        <v>222</v>
      </c>
      <c r="H275" s="268"/>
      <c r="I275" s="268" t="s">
        <v>1905</v>
      </c>
      <c r="J275" s="267" t="s">
        <v>1948</v>
      </c>
      <c r="K275" s="267">
        <v>631</v>
      </c>
      <c r="L275" s="268" t="s">
        <v>10330</v>
      </c>
      <c r="M275" s="214"/>
    </row>
    <row r="276" spans="1:13" x14ac:dyDescent="0.25">
      <c r="A276" s="266">
        <v>2004</v>
      </c>
      <c r="B276" s="267" t="s">
        <v>9297</v>
      </c>
      <c r="C276" s="267"/>
      <c r="D276" s="267" t="s">
        <v>10325</v>
      </c>
      <c r="E276" s="268" t="s">
        <v>10326</v>
      </c>
      <c r="F276" s="267" t="s">
        <v>52</v>
      </c>
      <c r="G276" s="268" t="s">
        <v>222</v>
      </c>
      <c r="H276" s="268"/>
      <c r="I276" s="268" t="s">
        <v>1905</v>
      </c>
      <c r="J276" s="267" t="s">
        <v>1950</v>
      </c>
      <c r="K276" s="267">
        <v>431</v>
      </c>
      <c r="L276" s="268" t="s">
        <v>10331</v>
      </c>
      <c r="M276" s="214"/>
    </row>
    <row r="277" spans="1:13" x14ac:dyDescent="0.25">
      <c r="A277" s="266">
        <v>2004</v>
      </c>
      <c r="B277" s="267" t="s">
        <v>9297</v>
      </c>
      <c r="C277" s="267"/>
      <c r="D277" s="267" t="s">
        <v>10325</v>
      </c>
      <c r="E277" s="268" t="s">
        <v>10326</v>
      </c>
      <c r="F277" s="267" t="s">
        <v>52</v>
      </c>
      <c r="G277" s="268" t="s">
        <v>222</v>
      </c>
      <c r="H277" s="268"/>
      <c r="I277" s="268" t="s">
        <v>1905</v>
      </c>
      <c r="J277" s="267" t="s">
        <v>1942</v>
      </c>
      <c r="K277" s="267">
        <v>432</v>
      </c>
      <c r="L277" s="268" t="s">
        <v>10332</v>
      </c>
      <c r="M277" s="214"/>
    </row>
    <row r="278" spans="1:13" x14ac:dyDescent="0.25">
      <c r="A278" s="266">
        <v>2004</v>
      </c>
      <c r="B278" s="267" t="s">
        <v>9297</v>
      </c>
      <c r="C278" s="267"/>
      <c r="D278" s="267" t="s">
        <v>10325</v>
      </c>
      <c r="E278" s="268" t="s">
        <v>10326</v>
      </c>
      <c r="F278" s="267" t="s">
        <v>52</v>
      </c>
      <c r="G278" s="268" t="s">
        <v>222</v>
      </c>
      <c r="H278" s="268"/>
      <c r="I278" s="268" t="s">
        <v>1905</v>
      </c>
      <c r="J278" s="267" t="s">
        <v>3340</v>
      </c>
      <c r="K278" s="267">
        <v>851</v>
      </c>
      <c r="L278" s="268" t="s">
        <v>10336</v>
      </c>
      <c r="M278" s="214"/>
    </row>
    <row r="279" spans="1:13" x14ac:dyDescent="0.25">
      <c r="A279" s="266">
        <v>2004</v>
      </c>
      <c r="B279" s="267" t="s">
        <v>9297</v>
      </c>
      <c r="C279" s="267"/>
      <c r="D279" s="267" t="s">
        <v>10325</v>
      </c>
      <c r="E279" s="268" t="s">
        <v>10326</v>
      </c>
      <c r="F279" s="267" t="s">
        <v>52</v>
      </c>
      <c r="G279" s="268" t="s">
        <v>222</v>
      </c>
      <c r="H279" s="268"/>
      <c r="I279" s="268" t="s">
        <v>1905</v>
      </c>
      <c r="J279" s="267" t="s">
        <v>3340</v>
      </c>
      <c r="K279" s="267">
        <v>851</v>
      </c>
      <c r="L279" s="268" t="s">
        <v>10337</v>
      </c>
      <c r="M279" s="214"/>
    </row>
    <row r="280" spans="1:13" x14ac:dyDescent="0.25">
      <c r="A280" s="266">
        <v>2004</v>
      </c>
      <c r="B280" s="267" t="s">
        <v>9305</v>
      </c>
      <c r="C280" s="267"/>
      <c r="D280" s="267" t="s">
        <v>10338</v>
      </c>
      <c r="E280" s="268" t="s">
        <v>10339</v>
      </c>
      <c r="F280" s="267" t="s">
        <v>76</v>
      </c>
      <c r="G280" s="268" t="s">
        <v>1416</v>
      </c>
      <c r="H280" s="268"/>
      <c r="I280" s="268" t="s">
        <v>1905</v>
      </c>
      <c r="J280" s="267" t="s">
        <v>2218</v>
      </c>
      <c r="K280" s="267">
        <v>656</v>
      </c>
      <c r="L280" s="268" t="s">
        <v>10340</v>
      </c>
      <c r="M280" s="214"/>
    </row>
    <row r="281" spans="1:13" x14ac:dyDescent="0.25">
      <c r="A281" s="266">
        <v>2004</v>
      </c>
      <c r="B281" s="267" t="s">
        <v>9305</v>
      </c>
      <c r="C281" s="267"/>
      <c r="D281" s="267" t="s">
        <v>10338</v>
      </c>
      <c r="E281" s="268" t="s">
        <v>10339</v>
      </c>
      <c r="F281" s="267" t="s">
        <v>76</v>
      </c>
      <c r="G281" s="268" t="s">
        <v>1416</v>
      </c>
      <c r="H281" s="268"/>
      <c r="I281" s="268" t="s">
        <v>1905</v>
      </c>
      <c r="J281" s="267" t="s">
        <v>1948</v>
      </c>
      <c r="K281" s="267">
        <v>631</v>
      </c>
      <c r="L281" s="268" t="s">
        <v>10341</v>
      </c>
      <c r="M281" s="214"/>
    </row>
    <row r="282" spans="1:13" x14ac:dyDescent="0.25">
      <c r="A282" s="266">
        <v>2004</v>
      </c>
      <c r="B282" s="267" t="s">
        <v>9305</v>
      </c>
      <c r="C282" s="267"/>
      <c r="D282" s="267" t="s">
        <v>10338</v>
      </c>
      <c r="E282" s="268" t="s">
        <v>10339</v>
      </c>
      <c r="F282" s="267" t="s">
        <v>76</v>
      </c>
      <c r="G282" s="268" t="s">
        <v>1416</v>
      </c>
      <c r="H282" s="268"/>
      <c r="I282" s="268" t="s">
        <v>1905</v>
      </c>
      <c r="J282" s="267" t="s">
        <v>1942</v>
      </c>
      <c r="K282" s="267">
        <v>432</v>
      </c>
      <c r="L282" s="268" t="s">
        <v>10342</v>
      </c>
      <c r="M282" s="214"/>
    </row>
    <row r="283" spans="1:13" x14ac:dyDescent="0.25">
      <c r="A283" s="266">
        <v>2004</v>
      </c>
      <c r="B283" s="267" t="s">
        <v>9305</v>
      </c>
      <c r="C283" s="267"/>
      <c r="D283" s="267" t="s">
        <v>10338</v>
      </c>
      <c r="E283" s="268" t="s">
        <v>10339</v>
      </c>
      <c r="F283" s="267" t="s">
        <v>76</v>
      </c>
      <c r="G283" s="268" t="s">
        <v>1416</v>
      </c>
      <c r="H283" s="268"/>
      <c r="I283" s="268" t="s">
        <v>1905</v>
      </c>
      <c r="J283" s="267" t="s">
        <v>2039</v>
      </c>
      <c r="K283" s="267">
        <v>432</v>
      </c>
      <c r="L283" s="268" t="s">
        <v>10343</v>
      </c>
      <c r="M283" s="214"/>
    </row>
    <row r="284" spans="1:13" x14ac:dyDescent="0.25">
      <c r="A284" s="266">
        <v>2004</v>
      </c>
      <c r="B284" s="267" t="s">
        <v>9305</v>
      </c>
      <c r="C284" s="267"/>
      <c r="D284" s="267" t="s">
        <v>10338</v>
      </c>
      <c r="E284" s="268" t="s">
        <v>10339</v>
      </c>
      <c r="F284" s="267" t="s">
        <v>76</v>
      </c>
      <c r="G284" s="268" t="s">
        <v>1416</v>
      </c>
      <c r="H284" s="268"/>
      <c r="I284" s="268" t="s">
        <v>1905</v>
      </c>
      <c r="J284" s="267" t="s">
        <v>1942</v>
      </c>
      <c r="K284" s="267">
        <v>411</v>
      </c>
      <c r="L284" s="268" t="s">
        <v>10344</v>
      </c>
      <c r="M284" s="214"/>
    </row>
    <row r="285" spans="1:13" x14ac:dyDescent="0.25">
      <c r="A285" s="266">
        <v>2004</v>
      </c>
      <c r="B285" s="267" t="s">
        <v>9305</v>
      </c>
      <c r="C285" s="267"/>
      <c r="D285" s="267" t="s">
        <v>10338</v>
      </c>
      <c r="E285" s="268" t="s">
        <v>10339</v>
      </c>
      <c r="F285" s="267" t="s">
        <v>76</v>
      </c>
      <c r="G285" s="268" t="s">
        <v>1416</v>
      </c>
      <c r="H285" s="268"/>
      <c r="I285" s="268" t="s">
        <v>1905</v>
      </c>
      <c r="J285" s="267" t="s">
        <v>1942</v>
      </c>
      <c r="K285" s="267">
        <v>411</v>
      </c>
      <c r="L285" s="268" t="s">
        <v>10345</v>
      </c>
      <c r="M285" s="214"/>
    </row>
    <row r="286" spans="1:13" x14ac:dyDescent="0.25">
      <c r="A286" s="266">
        <v>2004</v>
      </c>
      <c r="B286" s="267" t="s">
        <v>9305</v>
      </c>
      <c r="C286" s="267"/>
      <c r="D286" s="267" t="s">
        <v>10338</v>
      </c>
      <c r="E286" s="268" t="s">
        <v>10339</v>
      </c>
      <c r="F286" s="267" t="s">
        <v>76</v>
      </c>
      <c r="G286" s="268" t="s">
        <v>1416</v>
      </c>
      <c r="H286" s="268"/>
      <c r="I286" s="268" t="s">
        <v>1905</v>
      </c>
      <c r="J286" s="267" t="s">
        <v>1906</v>
      </c>
      <c r="K286" s="267">
        <v>436</v>
      </c>
      <c r="L286" s="268" t="s">
        <v>10346</v>
      </c>
      <c r="M286" s="214"/>
    </row>
    <row r="287" spans="1:13" x14ac:dyDescent="0.25">
      <c r="A287" s="266">
        <v>2004</v>
      </c>
      <c r="B287" s="267" t="s">
        <v>9305</v>
      </c>
      <c r="C287" s="267"/>
      <c r="D287" s="267" t="s">
        <v>10338</v>
      </c>
      <c r="E287" s="268" t="s">
        <v>10339</v>
      </c>
      <c r="F287" s="267" t="s">
        <v>76</v>
      </c>
      <c r="G287" s="268" t="s">
        <v>1416</v>
      </c>
      <c r="H287" s="268"/>
      <c r="I287" s="268" t="s">
        <v>1905</v>
      </c>
      <c r="J287" s="267" t="s">
        <v>10347</v>
      </c>
      <c r="K287" s="267">
        <v>141</v>
      </c>
      <c r="L287" s="268" t="s">
        <v>10348</v>
      </c>
      <c r="M287" s="214"/>
    </row>
    <row r="288" spans="1:13" x14ac:dyDescent="0.25">
      <c r="A288" s="266">
        <v>2004</v>
      </c>
      <c r="B288" s="267" t="s">
        <v>9305</v>
      </c>
      <c r="C288" s="267"/>
      <c r="D288" s="267" t="s">
        <v>10338</v>
      </c>
      <c r="E288" s="268" t="s">
        <v>10339</v>
      </c>
      <c r="F288" s="267" t="s">
        <v>76</v>
      </c>
      <c r="G288" s="268" t="s">
        <v>1416</v>
      </c>
      <c r="H288" s="268"/>
      <c r="I288" s="268" t="s">
        <v>1905</v>
      </c>
      <c r="J288" s="267" t="s">
        <v>1948</v>
      </c>
      <c r="K288" s="267">
        <v>631</v>
      </c>
      <c r="L288" s="268" t="s">
        <v>10341</v>
      </c>
      <c r="M288" s="214"/>
    </row>
    <row r="289" spans="1:13" x14ac:dyDescent="0.25">
      <c r="A289" s="266">
        <v>2004</v>
      </c>
      <c r="B289" s="267" t="s">
        <v>9305</v>
      </c>
      <c r="C289" s="267"/>
      <c r="D289" s="267" t="s">
        <v>10338</v>
      </c>
      <c r="E289" s="268" t="s">
        <v>10339</v>
      </c>
      <c r="F289" s="267" t="s">
        <v>76</v>
      </c>
      <c r="G289" s="268" t="s">
        <v>1416</v>
      </c>
      <c r="H289" s="268"/>
      <c r="I289" s="268" t="s">
        <v>1905</v>
      </c>
      <c r="J289" s="267" t="s">
        <v>1942</v>
      </c>
      <c r="K289" s="267">
        <v>432</v>
      </c>
      <c r="L289" s="268" t="s">
        <v>10342</v>
      </c>
      <c r="M289" s="214"/>
    </row>
    <row r="290" spans="1:13" x14ac:dyDescent="0.25">
      <c r="A290" s="266">
        <v>2004</v>
      </c>
      <c r="B290" s="267" t="s">
        <v>9305</v>
      </c>
      <c r="C290" s="267"/>
      <c r="D290" s="267" t="s">
        <v>10338</v>
      </c>
      <c r="E290" s="268" t="s">
        <v>10339</v>
      </c>
      <c r="F290" s="267" t="s">
        <v>76</v>
      </c>
      <c r="G290" s="268" t="s">
        <v>1416</v>
      </c>
      <c r="H290" s="268"/>
      <c r="I290" s="268" t="s">
        <v>1905</v>
      </c>
      <c r="J290" s="267" t="s">
        <v>1923</v>
      </c>
      <c r="K290" s="267">
        <v>862</v>
      </c>
      <c r="L290" s="268" t="s">
        <v>10343</v>
      </c>
      <c r="M290" s="214"/>
    </row>
    <row r="291" spans="1:13" x14ac:dyDescent="0.25">
      <c r="A291" s="266">
        <v>2004</v>
      </c>
      <c r="B291" s="267" t="s">
        <v>9305</v>
      </c>
      <c r="C291" s="267"/>
      <c r="D291" s="267" t="s">
        <v>10338</v>
      </c>
      <c r="E291" s="268" t="s">
        <v>10339</v>
      </c>
      <c r="F291" s="267" t="s">
        <v>76</v>
      </c>
      <c r="G291" s="268" t="s">
        <v>1416</v>
      </c>
      <c r="H291" s="268"/>
      <c r="I291" s="268" t="s">
        <v>1905</v>
      </c>
      <c r="J291" s="267" t="s">
        <v>1906</v>
      </c>
      <c r="K291" s="267">
        <v>311</v>
      </c>
      <c r="L291" s="268" t="s">
        <v>10346</v>
      </c>
      <c r="M291" s="214"/>
    </row>
    <row r="292" spans="1:13" x14ac:dyDescent="0.25">
      <c r="A292" s="266">
        <v>2004</v>
      </c>
      <c r="B292" s="267" t="s">
        <v>9305</v>
      </c>
      <c r="C292" s="267"/>
      <c r="D292" s="267" t="s">
        <v>10338</v>
      </c>
      <c r="E292" s="268" t="s">
        <v>10339</v>
      </c>
      <c r="F292" s="267" t="s">
        <v>76</v>
      </c>
      <c r="G292" s="268" t="s">
        <v>1416</v>
      </c>
      <c r="H292" s="268"/>
      <c r="I292" s="268" t="s">
        <v>1905</v>
      </c>
      <c r="J292" s="267" t="s">
        <v>4692</v>
      </c>
      <c r="K292" s="267">
        <v>713</v>
      </c>
      <c r="L292" s="268" t="s">
        <v>10348</v>
      </c>
      <c r="M292" s="214"/>
    </row>
    <row r="293" spans="1:13" x14ac:dyDescent="0.25">
      <c r="A293" s="266">
        <v>2004</v>
      </c>
      <c r="B293" s="267" t="s">
        <v>1862</v>
      </c>
      <c r="C293" s="267"/>
      <c r="D293" s="267" t="s">
        <v>10349</v>
      </c>
      <c r="E293" s="268" t="s">
        <v>7502</v>
      </c>
      <c r="F293" s="267" t="s">
        <v>64</v>
      </c>
      <c r="G293" s="268" t="s">
        <v>87</v>
      </c>
      <c r="H293" s="268"/>
      <c r="I293" s="268" t="s">
        <v>1905</v>
      </c>
      <c r="J293" s="267" t="s">
        <v>1942</v>
      </c>
      <c r="K293" s="267">
        <v>431</v>
      </c>
      <c r="L293" s="268" t="s">
        <v>10350</v>
      </c>
      <c r="M293" s="214"/>
    </row>
    <row r="294" spans="1:13" x14ac:dyDescent="0.25">
      <c r="A294" s="266">
        <v>2004</v>
      </c>
      <c r="B294" s="267" t="s">
        <v>1862</v>
      </c>
      <c r="C294" s="267"/>
      <c r="D294" s="267" t="s">
        <v>10349</v>
      </c>
      <c r="E294" s="268" t="s">
        <v>7502</v>
      </c>
      <c r="F294" s="267" t="s">
        <v>64</v>
      </c>
      <c r="G294" s="268" t="s">
        <v>87</v>
      </c>
      <c r="H294" s="268"/>
      <c r="I294" s="268" t="s">
        <v>1905</v>
      </c>
      <c r="J294" s="267" t="s">
        <v>1942</v>
      </c>
      <c r="K294" s="267">
        <v>431</v>
      </c>
      <c r="L294" s="268" t="s">
        <v>10351</v>
      </c>
      <c r="M294" s="214"/>
    </row>
    <row r="295" spans="1:13" x14ac:dyDescent="0.25">
      <c r="A295" s="266">
        <v>2004</v>
      </c>
      <c r="B295" s="267" t="s">
        <v>1862</v>
      </c>
      <c r="C295" s="267"/>
      <c r="D295" s="267" t="s">
        <v>10349</v>
      </c>
      <c r="E295" s="268" t="s">
        <v>7502</v>
      </c>
      <c r="F295" s="267" t="s">
        <v>64</v>
      </c>
      <c r="G295" s="268" t="s">
        <v>87</v>
      </c>
      <c r="H295" s="268"/>
      <c r="I295" s="268" t="s">
        <v>1905</v>
      </c>
      <c r="J295" s="267" t="s">
        <v>1942</v>
      </c>
      <c r="K295" s="267">
        <v>431</v>
      </c>
      <c r="L295" s="268" t="s">
        <v>10352</v>
      </c>
      <c r="M295" s="214"/>
    </row>
    <row r="296" spans="1:13" x14ac:dyDescent="0.25">
      <c r="A296" s="266">
        <v>2004</v>
      </c>
      <c r="B296" s="267" t="s">
        <v>1862</v>
      </c>
      <c r="C296" s="267"/>
      <c r="D296" s="267" t="s">
        <v>10349</v>
      </c>
      <c r="E296" s="268" t="s">
        <v>7502</v>
      </c>
      <c r="F296" s="267" t="s">
        <v>64</v>
      </c>
      <c r="G296" s="268" t="s">
        <v>87</v>
      </c>
      <c r="H296" s="268"/>
      <c r="I296" s="268" t="s">
        <v>1905</v>
      </c>
      <c r="J296" s="267" t="s">
        <v>1942</v>
      </c>
      <c r="K296" s="267">
        <v>834</v>
      </c>
      <c r="L296" s="268" t="s">
        <v>10353</v>
      </c>
      <c r="M296" s="214"/>
    </row>
    <row r="297" spans="1:13" x14ac:dyDescent="0.25">
      <c r="A297" s="266">
        <v>2004</v>
      </c>
      <c r="B297" s="267" t="s">
        <v>1862</v>
      </c>
      <c r="C297" s="267"/>
      <c r="D297" s="267" t="s">
        <v>10349</v>
      </c>
      <c r="E297" s="268" t="s">
        <v>7502</v>
      </c>
      <c r="F297" s="267" t="s">
        <v>64</v>
      </c>
      <c r="G297" s="268" t="s">
        <v>87</v>
      </c>
      <c r="H297" s="268"/>
      <c r="I297" s="268" t="s">
        <v>1905</v>
      </c>
      <c r="J297" s="267" t="s">
        <v>1944</v>
      </c>
      <c r="K297" s="267">
        <v>656</v>
      </c>
      <c r="L297" s="268" t="s">
        <v>10354</v>
      </c>
      <c r="M297" s="214"/>
    </row>
    <row r="298" spans="1:13" x14ac:dyDescent="0.25">
      <c r="A298" s="266">
        <v>2004</v>
      </c>
      <c r="B298" s="267" t="s">
        <v>1862</v>
      </c>
      <c r="C298" s="267"/>
      <c r="D298" s="267" t="s">
        <v>10349</v>
      </c>
      <c r="E298" s="268" t="s">
        <v>7502</v>
      </c>
      <c r="F298" s="267" t="s">
        <v>64</v>
      </c>
      <c r="G298" s="268" t="s">
        <v>87</v>
      </c>
      <c r="H298" s="268"/>
      <c r="I298" s="268" t="s">
        <v>1905</v>
      </c>
      <c r="J298" s="267" t="s">
        <v>1942</v>
      </c>
      <c r="K298" s="267">
        <v>111</v>
      </c>
      <c r="L298" s="268" t="s">
        <v>10355</v>
      </c>
      <c r="M298" s="214"/>
    </row>
    <row r="299" spans="1:13" x14ac:dyDescent="0.25">
      <c r="A299" s="266">
        <v>2004</v>
      </c>
      <c r="B299" s="267" t="s">
        <v>1862</v>
      </c>
      <c r="C299" s="267"/>
      <c r="D299" s="267" t="s">
        <v>10349</v>
      </c>
      <c r="E299" s="268" t="s">
        <v>7502</v>
      </c>
      <c r="F299" s="267" t="s">
        <v>64</v>
      </c>
      <c r="G299" s="268" t="s">
        <v>87</v>
      </c>
      <c r="H299" s="268"/>
      <c r="I299" s="268" t="s">
        <v>1905</v>
      </c>
      <c r="J299" s="267" t="s">
        <v>1942</v>
      </c>
      <c r="K299" s="267">
        <v>432</v>
      </c>
      <c r="L299" s="268" t="s">
        <v>10356</v>
      </c>
      <c r="M299" s="214"/>
    </row>
    <row r="300" spans="1:13" x14ac:dyDescent="0.25">
      <c r="A300" s="266">
        <v>2004</v>
      </c>
      <c r="B300" s="267" t="s">
        <v>1862</v>
      </c>
      <c r="C300" s="267"/>
      <c r="D300" s="267" t="s">
        <v>10349</v>
      </c>
      <c r="E300" s="268" t="s">
        <v>7502</v>
      </c>
      <c r="F300" s="267" t="s">
        <v>64</v>
      </c>
      <c r="G300" s="268" t="s">
        <v>87</v>
      </c>
      <c r="H300" s="268"/>
      <c r="I300" s="268" t="s">
        <v>1905</v>
      </c>
      <c r="J300" s="267" t="s">
        <v>9664</v>
      </c>
      <c r="K300" s="267">
        <v>423</v>
      </c>
      <c r="L300" s="268" t="s">
        <v>10357</v>
      </c>
      <c r="M300" s="214"/>
    </row>
    <row r="301" spans="1:13" x14ac:dyDescent="0.25">
      <c r="A301" s="266">
        <v>2004</v>
      </c>
      <c r="B301" s="267" t="s">
        <v>1862</v>
      </c>
      <c r="C301" s="267"/>
      <c r="D301" s="267" t="s">
        <v>10349</v>
      </c>
      <c r="E301" s="268" t="s">
        <v>7502</v>
      </c>
      <c r="F301" s="267" t="s">
        <v>64</v>
      </c>
      <c r="G301" s="268" t="s">
        <v>87</v>
      </c>
      <c r="H301" s="268"/>
      <c r="I301" s="268" t="s">
        <v>1905</v>
      </c>
      <c r="J301" s="267" t="s">
        <v>1942</v>
      </c>
      <c r="K301" s="267">
        <v>112</v>
      </c>
      <c r="L301" s="268" t="s">
        <v>10358</v>
      </c>
      <c r="M301" s="214"/>
    </row>
    <row r="302" spans="1:13" x14ac:dyDescent="0.25">
      <c r="A302" s="266">
        <v>2004</v>
      </c>
      <c r="B302" s="267" t="s">
        <v>1862</v>
      </c>
      <c r="C302" s="267"/>
      <c r="D302" s="267" t="s">
        <v>10349</v>
      </c>
      <c r="E302" s="268" t="s">
        <v>7502</v>
      </c>
      <c r="F302" s="267" t="s">
        <v>64</v>
      </c>
      <c r="G302" s="268" t="s">
        <v>87</v>
      </c>
      <c r="H302" s="268"/>
      <c r="I302" s="268" t="s">
        <v>1905</v>
      </c>
      <c r="J302" s="267" t="s">
        <v>1942</v>
      </c>
      <c r="K302" s="267">
        <v>112</v>
      </c>
      <c r="L302" s="268" t="s">
        <v>10359</v>
      </c>
      <c r="M302" s="214"/>
    </row>
    <row r="303" spans="1:13" x14ac:dyDescent="0.25">
      <c r="A303" s="266">
        <v>2004</v>
      </c>
      <c r="B303" s="267" t="s">
        <v>1862</v>
      </c>
      <c r="C303" s="267"/>
      <c r="D303" s="267" t="s">
        <v>10349</v>
      </c>
      <c r="E303" s="268" t="s">
        <v>7502</v>
      </c>
      <c r="F303" s="267" t="s">
        <v>64</v>
      </c>
      <c r="G303" s="268" t="s">
        <v>87</v>
      </c>
      <c r="H303" s="268"/>
      <c r="I303" s="268" t="s">
        <v>1905</v>
      </c>
      <c r="J303" s="267" t="s">
        <v>2545</v>
      </c>
      <c r="K303" s="267">
        <v>212</v>
      </c>
      <c r="L303" s="268" t="s">
        <v>10360</v>
      </c>
      <c r="M303" s="214"/>
    </row>
    <row r="304" spans="1:13" x14ac:dyDescent="0.25">
      <c r="A304" s="266">
        <v>2004</v>
      </c>
      <c r="B304" s="267" t="s">
        <v>1862</v>
      </c>
      <c r="C304" s="267"/>
      <c r="D304" s="267" t="s">
        <v>10349</v>
      </c>
      <c r="E304" s="268" t="s">
        <v>7502</v>
      </c>
      <c r="F304" s="267" t="s">
        <v>64</v>
      </c>
      <c r="G304" s="268" t="s">
        <v>87</v>
      </c>
      <c r="H304" s="268"/>
      <c r="I304" s="268" t="s">
        <v>1905</v>
      </c>
      <c r="J304" s="267" t="s">
        <v>5004</v>
      </c>
      <c r="K304" s="267">
        <v>212</v>
      </c>
      <c r="L304" s="268" t="s">
        <v>10361</v>
      </c>
      <c r="M304" s="214"/>
    </row>
    <row r="305" spans="1:13" x14ac:dyDescent="0.25">
      <c r="A305" s="266">
        <v>2004</v>
      </c>
      <c r="B305" s="267" t="s">
        <v>1862</v>
      </c>
      <c r="C305" s="267"/>
      <c r="D305" s="267" t="s">
        <v>10349</v>
      </c>
      <c r="E305" s="268" t="s">
        <v>7502</v>
      </c>
      <c r="F305" s="267" t="s">
        <v>64</v>
      </c>
      <c r="G305" s="268" t="s">
        <v>87</v>
      </c>
      <c r="H305" s="268"/>
      <c r="I305" s="268" t="s">
        <v>1905</v>
      </c>
      <c r="J305" s="267" t="s">
        <v>2527</v>
      </c>
      <c r="K305" s="267">
        <v>212</v>
      </c>
      <c r="L305" s="268" t="s">
        <v>10362</v>
      </c>
      <c r="M305" s="214"/>
    </row>
    <row r="306" spans="1:13" x14ac:dyDescent="0.25">
      <c r="A306" s="266">
        <v>2004</v>
      </c>
      <c r="B306" s="267" t="s">
        <v>1862</v>
      </c>
      <c r="C306" s="267"/>
      <c r="D306" s="267" t="s">
        <v>10349</v>
      </c>
      <c r="E306" s="268" t="s">
        <v>7502</v>
      </c>
      <c r="F306" s="267" t="s">
        <v>64</v>
      </c>
      <c r="G306" s="268" t="s">
        <v>87</v>
      </c>
      <c r="H306" s="268"/>
      <c r="I306" s="268" t="s">
        <v>1905</v>
      </c>
      <c r="J306" s="267" t="s">
        <v>2218</v>
      </c>
      <c r="K306" s="267">
        <v>100</v>
      </c>
      <c r="L306" s="268" t="s">
        <v>10363</v>
      </c>
      <c r="M306" s="214"/>
    </row>
    <row r="307" spans="1:13" x14ac:dyDescent="0.25">
      <c r="A307" s="266">
        <v>2004</v>
      </c>
      <c r="B307" s="267" t="s">
        <v>1862</v>
      </c>
      <c r="C307" s="267"/>
      <c r="D307" s="267" t="s">
        <v>10349</v>
      </c>
      <c r="E307" s="268" t="s">
        <v>7502</v>
      </c>
      <c r="F307" s="267" t="s">
        <v>64</v>
      </c>
      <c r="G307" s="268" t="s">
        <v>87</v>
      </c>
      <c r="H307" s="268"/>
      <c r="I307" s="268" t="s">
        <v>1905</v>
      </c>
      <c r="J307" s="267" t="s">
        <v>1942</v>
      </c>
      <c r="K307" s="267">
        <v>431</v>
      </c>
      <c r="L307" s="268" t="s">
        <v>10350</v>
      </c>
      <c r="M307" s="214"/>
    </row>
    <row r="308" spans="1:13" x14ac:dyDescent="0.25">
      <c r="A308" s="266">
        <v>2004</v>
      </c>
      <c r="B308" s="267" t="s">
        <v>1862</v>
      </c>
      <c r="C308" s="267"/>
      <c r="D308" s="267" t="s">
        <v>10349</v>
      </c>
      <c r="E308" s="268" t="s">
        <v>7502</v>
      </c>
      <c r="F308" s="267" t="s">
        <v>64</v>
      </c>
      <c r="G308" s="268" t="s">
        <v>87</v>
      </c>
      <c r="H308" s="268"/>
      <c r="I308" s="268" t="s">
        <v>1905</v>
      </c>
      <c r="J308" s="267" t="s">
        <v>1942</v>
      </c>
      <c r="K308" s="267">
        <v>431</v>
      </c>
      <c r="L308" s="268" t="s">
        <v>10351</v>
      </c>
      <c r="M308" s="214"/>
    </row>
    <row r="309" spans="1:13" x14ac:dyDescent="0.25">
      <c r="A309" s="266">
        <v>2004</v>
      </c>
      <c r="B309" s="267" t="s">
        <v>1862</v>
      </c>
      <c r="C309" s="267"/>
      <c r="D309" s="267" t="s">
        <v>10349</v>
      </c>
      <c r="E309" s="268" t="s">
        <v>7502</v>
      </c>
      <c r="F309" s="267" t="s">
        <v>64</v>
      </c>
      <c r="G309" s="268" t="s">
        <v>87</v>
      </c>
      <c r="H309" s="268"/>
      <c r="I309" s="268" t="s">
        <v>1905</v>
      </c>
      <c r="J309" s="267" t="s">
        <v>1942</v>
      </c>
      <c r="K309" s="267">
        <v>431</v>
      </c>
      <c r="L309" s="268" t="s">
        <v>10352</v>
      </c>
      <c r="M309" s="214"/>
    </row>
    <row r="310" spans="1:13" x14ac:dyDescent="0.25">
      <c r="A310" s="266">
        <v>2004</v>
      </c>
      <c r="B310" s="267" t="s">
        <v>1862</v>
      </c>
      <c r="C310" s="267"/>
      <c r="D310" s="267" t="s">
        <v>10349</v>
      </c>
      <c r="E310" s="268" t="s">
        <v>7502</v>
      </c>
      <c r="F310" s="267" t="s">
        <v>64</v>
      </c>
      <c r="G310" s="268" t="s">
        <v>87</v>
      </c>
      <c r="H310" s="268"/>
      <c r="I310" s="268" t="s">
        <v>1905</v>
      </c>
      <c r="J310" s="267" t="s">
        <v>1942</v>
      </c>
      <c r="K310" s="267">
        <v>834</v>
      </c>
      <c r="L310" s="268" t="s">
        <v>10353</v>
      </c>
      <c r="M310" s="214"/>
    </row>
    <row r="311" spans="1:13" x14ac:dyDescent="0.25">
      <c r="A311" s="266">
        <v>2004</v>
      </c>
      <c r="B311" s="267" t="s">
        <v>1862</v>
      </c>
      <c r="C311" s="267"/>
      <c r="D311" s="267" t="s">
        <v>10349</v>
      </c>
      <c r="E311" s="268" t="s">
        <v>7502</v>
      </c>
      <c r="F311" s="267" t="s">
        <v>64</v>
      </c>
      <c r="G311" s="268" t="s">
        <v>87</v>
      </c>
      <c r="H311" s="268"/>
      <c r="I311" s="268" t="s">
        <v>1905</v>
      </c>
      <c r="J311" s="267" t="s">
        <v>1942</v>
      </c>
      <c r="K311" s="267">
        <v>432</v>
      </c>
      <c r="L311" s="268" t="s">
        <v>10356</v>
      </c>
      <c r="M311" s="214"/>
    </row>
    <row r="312" spans="1:13" x14ac:dyDescent="0.25">
      <c r="A312" s="266">
        <v>2004</v>
      </c>
      <c r="B312" s="267" t="s">
        <v>1862</v>
      </c>
      <c r="C312" s="267"/>
      <c r="D312" s="267" t="s">
        <v>10349</v>
      </c>
      <c r="E312" s="268" t="s">
        <v>7502</v>
      </c>
      <c r="F312" s="267" t="s">
        <v>64</v>
      </c>
      <c r="G312" s="268" t="s">
        <v>87</v>
      </c>
      <c r="H312" s="268"/>
      <c r="I312" s="268" t="s">
        <v>1905</v>
      </c>
      <c r="J312" s="267" t="s">
        <v>9664</v>
      </c>
      <c r="K312" s="267">
        <v>423</v>
      </c>
      <c r="L312" s="268" t="s">
        <v>10357</v>
      </c>
      <c r="M312" s="214"/>
    </row>
    <row r="313" spans="1:13" x14ac:dyDescent="0.25">
      <c r="A313" s="266">
        <v>2004</v>
      </c>
      <c r="B313" s="267" t="s">
        <v>1862</v>
      </c>
      <c r="C313" s="267"/>
      <c r="D313" s="267" t="s">
        <v>10349</v>
      </c>
      <c r="E313" s="268" t="s">
        <v>7502</v>
      </c>
      <c r="F313" s="267" t="s">
        <v>64</v>
      </c>
      <c r="G313" s="268" t="s">
        <v>87</v>
      </c>
      <c r="H313" s="268"/>
      <c r="I313" s="268" t="s">
        <v>1905</v>
      </c>
      <c r="J313" s="267" t="s">
        <v>2545</v>
      </c>
      <c r="K313" s="267">
        <v>713</v>
      </c>
      <c r="L313" s="268" t="s">
        <v>10360</v>
      </c>
      <c r="M313" s="214"/>
    </row>
    <row r="314" spans="1:13" x14ac:dyDescent="0.25">
      <c r="A314" s="266">
        <v>2004</v>
      </c>
      <c r="B314" s="267" t="s">
        <v>1862</v>
      </c>
      <c r="C314" s="267"/>
      <c r="D314" s="267" t="s">
        <v>10349</v>
      </c>
      <c r="E314" s="268" t="s">
        <v>7502</v>
      </c>
      <c r="F314" s="267" t="s">
        <v>64</v>
      </c>
      <c r="G314" s="268" t="s">
        <v>87</v>
      </c>
      <c r="H314" s="268"/>
      <c r="I314" s="268" t="s">
        <v>1905</v>
      </c>
      <c r="J314" s="267" t="s">
        <v>5004</v>
      </c>
      <c r="K314" s="267">
        <v>211</v>
      </c>
      <c r="L314" s="268" t="s">
        <v>10361</v>
      </c>
      <c r="M314" s="214"/>
    </row>
    <row r="315" spans="1:13" x14ac:dyDescent="0.25">
      <c r="A315" s="266">
        <v>2004</v>
      </c>
      <c r="B315" s="267" t="s">
        <v>1862</v>
      </c>
      <c r="C315" s="267"/>
      <c r="D315" s="267" t="s">
        <v>10349</v>
      </c>
      <c r="E315" s="268" t="s">
        <v>7502</v>
      </c>
      <c r="F315" s="267" t="s">
        <v>64</v>
      </c>
      <c r="G315" s="268" t="s">
        <v>87</v>
      </c>
      <c r="H315" s="268"/>
      <c r="I315" s="268" t="s">
        <v>1905</v>
      </c>
      <c r="J315" s="267" t="s">
        <v>2527</v>
      </c>
      <c r="K315" s="267">
        <v>262</v>
      </c>
      <c r="L315" s="268" t="s">
        <v>10362</v>
      </c>
      <c r="M315" s="214"/>
    </row>
    <row r="316" spans="1:13" x14ac:dyDescent="0.25">
      <c r="A316" s="266">
        <v>2004</v>
      </c>
      <c r="B316" s="267" t="s">
        <v>1862</v>
      </c>
      <c r="C316" s="267"/>
      <c r="D316" s="267" t="s">
        <v>10349</v>
      </c>
      <c r="E316" s="268" t="s">
        <v>7502</v>
      </c>
      <c r="F316" s="267" t="s">
        <v>64</v>
      </c>
      <c r="G316" s="268" t="s">
        <v>87</v>
      </c>
      <c r="H316" s="268"/>
      <c r="I316" s="268" t="s">
        <v>1905</v>
      </c>
      <c r="J316" s="267" t="s">
        <v>2218</v>
      </c>
      <c r="K316" s="267">
        <v>651</v>
      </c>
      <c r="L316" s="268" t="s">
        <v>10363</v>
      </c>
      <c r="M316" s="214"/>
    </row>
    <row r="317" spans="1:13" x14ac:dyDescent="0.25">
      <c r="A317" s="266">
        <v>2004</v>
      </c>
      <c r="B317" s="267" t="s">
        <v>1862</v>
      </c>
      <c r="C317" s="267"/>
      <c r="D317" s="267" t="s">
        <v>10364</v>
      </c>
      <c r="E317" s="268" t="s">
        <v>10365</v>
      </c>
      <c r="F317" s="267" t="s">
        <v>135</v>
      </c>
      <c r="G317" s="268" t="s">
        <v>3142</v>
      </c>
      <c r="H317" s="268"/>
      <c r="I317" s="268" t="s">
        <v>1905</v>
      </c>
      <c r="J317" s="267" t="s">
        <v>1942</v>
      </c>
      <c r="K317" s="267">
        <v>431</v>
      </c>
      <c r="L317" s="268" t="s">
        <v>10366</v>
      </c>
      <c r="M317" s="214"/>
    </row>
    <row r="318" spans="1:13" x14ac:dyDescent="0.25">
      <c r="A318" s="266">
        <v>2004</v>
      </c>
      <c r="B318" s="267" t="s">
        <v>1862</v>
      </c>
      <c r="C318" s="267"/>
      <c r="D318" s="267" t="s">
        <v>10364</v>
      </c>
      <c r="E318" s="268" t="s">
        <v>10365</v>
      </c>
      <c r="F318" s="267" t="s">
        <v>135</v>
      </c>
      <c r="G318" s="268" t="s">
        <v>3142</v>
      </c>
      <c r="H318" s="268"/>
      <c r="I318" s="268" t="s">
        <v>1905</v>
      </c>
      <c r="J318" s="267" t="s">
        <v>1942</v>
      </c>
      <c r="K318" s="267">
        <v>431</v>
      </c>
      <c r="L318" s="268" t="s">
        <v>10367</v>
      </c>
      <c r="M318" s="214"/>
    </row>
    <row r="319" spans="1:13" x14ac:dyDescent="0.25">
      <c r="A319" s="266">
        <v>2004</v>
      </c>
      <c r="B319" s="267" t="s">
        <v>1862</v>
      </c>
      <c r="C319" s="267"/>
      <c r="D319" s="267" t="s">
        <v>10364</v>
      </c>
      <c r="E319" s="268" t="s">
        <v>10365</v>
      </c>
      <c r="F319" s="267" t="s">
        <v>135</v>
      </c>
      <c r="G319" s="268" t="s">
        <v>3142</v>
      </c>
      <c r="H319" s="268"/>
      <c r="I319" s="268" t="s">
        <v>1905</v>
      </c>
      <c r="J319" s="267" t="s">
        <v>1942</v>
      </c>
      <c r="K319" s="267">
        <v>431</v>
      </c>
      <c r="L319" s="268" t="s">
        <v>10368</v>
      </c>
      <c r="M319" s="214"/>
    </row>
    <row r="320" spans="1:13" x14ac:dyDescent="0.25">
      <c r="A320" s="266">
        <v>2004</v>
      </c>
      <c r="B320" s="267" t="s">
        <v>1862</v>
      </c>
      <c r="C320" s="267"/>
      <c r="D320" s="267" t="s">
        <v>10364</v>
      </c>
      <c r="E320" s="268" t="s">
        <v>10365</v>
      </c>
      <c r="F320" s="267" t="s">
        <v>135</v>
      </c>
      <c r="G320" s="268" t="s">
        <v>3142</v>
      </c>
      <c r="H320" s="268"/>
      <c r="I320" s="268" t="s">
        <v>1905</v>
      </c>
      <c r="J320" s="267" t="s">
        <v>1942</v>
      </c>
      <c r="K320" s="267">
        <v>431</v>
      </c>
      <c r="L320" s="268" t="s">
        <v>10369</v>
      </c>
      <c r="M320" s="214"/>
    </row>
    <row r="321" spans="1:13" x14ac:dyDescent="0.25">
      <c r="A321" s="266">
        <v>2004</v>
      </c>
      <c r="B321" s="267" t="s">
        <v>1862</v>
      </c>
      <c r="C321" s="267"/>
      <c r="D321" s="267" t="s">
        <v>10364</v>
      </c>
      <c r="E321" s="268" t="s">
        <v>10365</v>
      </c>
      <c r="F321" s="267" t="s">
        <v>135</v>
      </c>
      <c r="G321" s="268" t="s">
        <v>3142</v>
      </c>
      <c r="H321" s="268"/>
      <c r="I321" s="268" t="s">
        <v>1905</v>
      </c>
      <c r="J321" s="267" t="s">
        <v>1948</v>
      </c>
      <c r="K321" s="267">
        <v>631</v>
      </c>
      <c r="L321" s="268" t="s">
        <v>10370</v>
      </c>
      <c r="M321" s="214"/>
    </row>
    <row r="322" spans="1:13" x14ac:dyDescent="0.25">
      <c r="A322" s="266">
        <v>2004</v>
      </c>
      <c r="B322" s="267" t="s">
        <v>1862</v>
      </c>
      <c r="C322" s="267"/>
      <c r="D322" s="267" t="s">
        <v>10364</v>
      </c>
      <c r="E322" s="268" t="s">
        <v>10365</v>
      </c>
      <c r="F322" s="267" t="s">
        <v>135</v>
      </c>
      <c r="G322" s="268" t="s">
        <v>3142</v>
      </c>
      <c r="H322" s="268"/>
      <c r="I322" s="268" t="s">
        <v>1905</v>
      </c>
      <c r="J322" s="267" t="s">
        <v>1948</v>
      </c>
      <c r="K322" s="267">
        <v>631</v>
      </c>
      <c r="L322" s="268" t="s">
        <v>10371</v>
      </c>
      <c r="M322" s="214"/>
    </row>
    <row r="323" spans="1:13" x14ac:dyDescent="0.25">
      <c r="A323" s="266">
        <v>2004</v>
      </c>
      <c r="B323" s="267" t="s">
        <v>1862</v>
      </c>
      <c r="C323" s="267"/>
      <c r="D323" s="267" t="s">
        <v>10364</v>
      </c>
      <c r="E323" s="268" t="s">
        <v>10365</v>
      </c>
      <c r="F323" s="267" t="s">
        <v>135</v>
      </c>
      <c r="G323" s="268" t="s">
        <v>3142</v>
      </c>
      <c r="H323" s="268"/>
      <c r="I323" s="268" t="s">
        <v>1905</v>
      </c>
      <c r="J323" s="267" t="s">
        <v>1942</v>
      </c>
      <c r="K323" s="267">
        <v>411</v>
      </c>
      <c r="L323" s="268" t="s">
        <v>10372</v>
      </c>
      <c r="M323" s="214"/>
    </row>
    <row r="324" spans="1:13" x14ac:dyDescent="0.25">
      <c r="A324" s="266">
        <v>2004</v>
      </c>
      <c r="B324" s="267" t="s">
        <v>1862</v>
      </c>
      <c r="C324" s="267"/>
      <c r="D324" s="267" t="s">
        <v>10364</v>
      </c>
      <c r="E324" s="268" t="s">
        <v>10365</v>
      </c>
      <c r="F324" s="267" t="s">
        <v>135</v>
      </c>
      <c r="G324" s="268" t="s">
        <v>3142</v>
      </c>
      <c r="H324" s="268"/>
      <c r="I324" s="268" t="s">
        <v>1905</v>
      </c>
      <c r="J324" s="267" t="s">
        <v>1942</v>
      </c>
      <c r="K324" s="267">
        <v>112</v>
      </c>
      <c r="L324" s="268" t="s">
        <v>10373</v>
      </c>
      <c r="M324" s="214"/>
    </row>
    <row r="325" spans="1:13" x14ac:dyDescent="0.25">
      <c r="A325" s="266">
        <v>2004</v>
      </c>
      <c r="B325" s="267" t="s">
        <v>1862</v>
      </c>
      <c r="C325" s="267"/>
      <c r="D325" s="267" t="s">
        <v>10364</v>
      </c>
      <c r="E325" s="268" t="s">
        <v>10365</v>
      </c>
      <c r="F325" s="267" t="s">
        <v>135</v>
      </c>
      <c r="G325" s="268" t="s">
        <v>3142</v>
      </c>
      <c r="H325" s="268"/>
      <c r="I325" s="268" t="s">
        <v>1905</v>
      </c>
      <c r="J325" s="267" t="s">
        <v>1942</v>
      </c>
      <c r="K325" s="267">
        <v>112</v>
      </c>
      <c r="L325" s="268" t="s">
        <v>10374</v>
      </c>
      <c r="M325" s="214"/>
    </row>
    <row r="326" spans="1:13" x14ac:dyDescent="0.25">
      <c r="A326" s="266">
        <v>2004</v>
      </c>
      <c r="B326" s="267" t="s">
        <v>1862</v>
      </c>
      <c r="C326" s="267"/>
      <c r="D326" s="267" t="s">
        <v>10364</v>
      </c>
      <c r="E326" s="268" t="s">
        <v>10365</v>
      </c>
      <c r="F326" s="267" t="s">
        <v>135</v>
      </c>
      <c r="G326" s="268" t="s">
        <v>3142</v>
      </c>
      <c r="H326" s="268"/>
      <c r="I326" s="268" t="s">
        <v>1905</v>
      </c>
      <c r="J326" s="267" t="s">
        <v>1942</v>
      </c>
      <c r="K326" s="267">
        <v>411</v>
      </c>
      <c r="L326" s="268" t="s">
        <v>10375</v>
      </c>
      <c r="M326" s="214"/>
    </row>
    <row r="327" spans="1:13" x14ac:dyDescent="0.25">
      <c r="A327" s="266">
        <v>2004</v>
      </c>
      <c r="B327" s="267" t="s">
        <v>1862</v>
      </c>
      <c r="C327" s="267"/>
      <c r="D327" s="267" t="s">
        <v>10364</v>
      </c>
      <c r="E327" s="268" t="s">
        <v>10365</v>
      </c>
      <c r="F327" s="267" t="s">
        <v>135</v>
      </c>
      <c r="G327" s="268" t="s">
        <v>3142</v>
      </c>
      <c r="H327" s="268"/>
      <c r="I327" s="268" t="s">
        <v>1905</v>
      </c>
      <c r="J327" s="267" t="s">
        <v>1942</v>
      </c>
      <c r="K327" s="267">
        <v>411</v>
      </c>
      <c r="L327" s="268" t="s">
        <v>10376</v>
      </c>
      <c r="M327" s="214"/>
    </row>
    <row r="328" spans="1:13" x14ac:dyDescent="0.25">
      <c r="A328" s="266">
        <v>2004</v>
      </c>
      <c r="B328" s="267" t="s">
        <v>1862</v>
      </c>
      <c r="C328" s="267"/>
      <c r="D328" s="267" t="s">
        <v>10364</v>
      </c>
      <c r="E328" s="268" t="s">
        <v>10365</v>
      </c>
      <c r="F328" s="267" t="s">
        <v>135</v>
      </c>
      <c r="G328" s="268" t="s">
        <v>3142</v>
      </c>
      <c r="H328" s="268"/>
      <c r="I328" s="268" t="s">
        <v>1905</v>
      </c>
      <c r="J328" s="267" t="s">
        <v>1942</v>
      </c>
      <c r="K328" s="267">
        <v>411</v>
      </c>
      <c r="L328" s="268" t="s">
        <v>10377</v>
      </c>
      <c r="M328" s="214"/>
    </row>
    <row r="329" spans="1:13" x14ac:dyDescent="0.25">
      <c r="A329" s="266">
        <v>2004</v>
      </c>
      <c r="B329" s="267" t="s">
        <v>1862</v>
      </c>
      <c r="C329" s="267"/>
      <c r="D329" s="267" t="s">
        <v>10364</v>
      </c>
      <c r="E329" s="268" t="s">
        <v>10365</v>
      </c>
      <c r="F329" s="267" t="s">
        <v>135</v>
      </c>
      <c r="G329" s="268" t="s">
        <v>3142</v>
      </c>
      <c r="H329" s="268"/>
      <c r="I329" s="268" t="s">
        <v>1905</v>
      </c>
      <c r="J329" s="267" t="s">
        <v>1942</v>
      </c>
      <c r="K329" s="267">
        <v>411</v>
      </c>
      <c r="L329" s="268" t="s">
        <v>10378</v>
      </c>
      <c r="M329" s="214"/>
    </row>
    <row r="330" spans="1:13" x14ac:dyDescent="0.25">
      <c r="A330" s="266">
        <v>2004</v>
      </c>
      <c r="B330" s="267" t="s">
        <v>1862</v>
      </c>
      <c r="C330" s="267"/>
      <c r="D330" s="267" t="s">
        <v>10364</v>
      </c>
      <c r="E330" s="268" t="s">
        <v>10365</v>
      </c>
      <c r="F330" s="267" t="s">
        <v>135</v>
      </c>
      <c r="G330" s="268" t="s">
        <v>3142</v>
      </c>
      <c r="H330" s="268"/>
      <c r="I330" s="268" t="s">
        <v>1905</v>
      </c>
      <c r="J330" s="267" t="s">
        <v>1942</v>
      </c>
      <c r="K330" s="267">
        <v>411</v>
      </c>
      <c r="L330" s="268" t="s">
        <v>10379</v>
      </c>
      <c r="M330" s="214"/>
    </row>
    <row r="331" spans="1:13" x14ac:dyDescent="0.25">
      <c r="A331" s="266">
        <v>2004</v>
      </c>
      <c r="B331" s="267" t="s">
        <v>1862</v>
      </c>
      <c r="C331" s="267"/>
      <c r="D331" s="267" t="s">
        <v>10364</v>
      </c>
      <c r="E331" s="268" t="s">
        <v>10365</v>
      </c>
      <c r="F331" s="267" t="s">
        <v>135</v>
      </c>
      <c r="G331" s="268" t="s">
        <v>3142</v>
      </c>
      <c r="H331" s="268"/>
      <c r="I331" s="268" t="s">
        <v>1905</v>
      </c>
      <c r="J331" s="267" t="s">
        <v>3083</v>
      </c>
      <c r="K331" s="267">
        <v>411</v>
      </c>
      <c r="L331" s="268" t="s">
        <v>10380</v>
      </c>
      <c r="M331" s="214"/>
    </row>
    <row r="332" spans="1:13" x14ac:dyDescent="0.25">
      <c r="A332" s="266">
        <v>2004</v>
      </c>
      <c r="B332" s="267" t="s">
        <v>1862</v>
      </c>
      <c r="C332" s="267"/>
      <c r="D332" s="267" t="s">
        <v>10364</v>
      </c>
      <c r="E332" s="268" t="s">
        <v>10365</v>
      </c>
      <c r="F332" s="267" t="s">
        <v>135</v>
      </c>
      <c r="G332" s="268" t="s">
        <v>3142</v>
      </c>
      <c r="H332" s="268"/>
      <c r="I332" s="268" t="s">
        <v>2879</v>
      </c>
      <c r="J332" s="267" t="s">
        <v>1942</v>
      </c>
      <c r="K332" s="267">
        <v>431</v>
      </c>
      <c r="L332" s="268" t="s">
        <v>10381</v>
      </c>
      <c r="M332" s="214"/>
    </row>
    <row r="333" spans="1:13" x14ac:dyDescent="0.25">
      <c r="A333" s="266">
        <v>2004</v>
      </c>
      <c r="B333" s="267" t="s">
        <v>1862</v>
      </c>
      <c r="C333" s="267"/>
      <c r="D333" s="267" t="s">
        <v>10364</v>
      </c>
      <c r="E333" s="268" t="s">
        <v>10365</v>
      </c>
      <c r="F333" s="267" t="s">
        <v>135</v>
      </c>
      <c r="G333" s="268" t="s">
        <v>3142</v>
      </c>
      <c r="H333" s="268"/>
      <c r="I333" s="268" t="s">
        <v>2879</v>
      </c>
      <c r="J333" s="267" t="s">
        <v>1942</v>
      </c>
      <c r="K333" s="267">
        <v>411</v>
      </c>
      <c r="L333" s="268" t="s">
        <v>10382</v>
      </c>
      <c r="M333" s="214"/>
    </row>
    <row r="334" spans="1:13" x14ac:dyDescent="0.25">
      <c r="A334" s="266">
        <v>2004</v>
      </c>
      <c r="B334" s="267" t="s">
        <v>1862</v>
      </c>
      <c r="C334" s="267"/>
      <c r="D334" s="267" t="s">
        <v>10364</v>
      </c>
      <c r="E334" s="268" t="s">
        <v>10365</v>
      </c>
      <c r="F334" s="267" t="s">
        <v>135</v>
      </c>
      <c r="G334" s="268" t="s">
        <v>3142</v>
      </c>
      <c r="H334" s="268"/>
      <c r="I334" s="268" t="s">
        <v>2879</v>
      </c>
      <c r="J334" s="267" t="s">
        <v>1948</v>
      </c>
      <c r="K334" s="267">
        <v>411</v>
      </c>
      <c r="L334" s="268" t="s">
        <v>10383</v>
      </c>
      <c r="M334" s="214"/>
    </row>
    <row r="335" spans="1:13" x14ac:dyDescent="0.25">
      <c r="A335" s="266">
        <v>2004</v>
      </c>
      <c r="B335" s="267" t="s">
        <v>1862</v>
      </c>
      <c r="C335" s="267"/>
      <c r="D335" s="267" t="s">
        <v>10364</v>
      </c>
      <c r="E335" s="268" t="s">
        <v>10365</v>
      </c>
      <c r="F335" s="267" t="s">
        <v>135</v>
      </c>
      <c r="G335" s="268" t="s">
        <v>3142</v>
      </c>
      <c r="H335" s="268"/>
      <c r="I335" s="268" t="s">
        <v>2879</v>
      </c>
      <c r="J335" s="267" t="s">
        <v>1948</v>
      </c>
      <c r="K335" s="267">
        <v>411</v>
      </c>
      <c r="L335" s="268" t="s">
        <v>10384</v>
      </c>
      <c r="M335" s="214"/>
    </row>
    <row r="336" spans="1:13" x14ac:dyDescent="0.25">
      <c r="A336" s="266">
        <v>2004</v>
      </c>
      <c r="B336" s="267" t="s">
        <v>1862</v>
      </c>
      <c r="C336" s="267"/>
      <c r="D336" s="267" t="s">
        <v>10364</v>
      </c>
      <c r="E336" s="268" t="s">
        <v>10365</v>
      </c>
      <c r="F336" s="267" t="s">
        <v>135</v>
      </c>
      <c r="G336" s="268" t="s">
        <v>3142</v>
      </c>
      <c r="H336" s="268"/>
      <c r="I336" s="268" t="s">
        <v>1905</v>
      </c>
      <c r="J336" s="267" t="s">
        <v>1942</v>
      </c>
      <c r="K336" s="267">
        <v>431</v>
      </c>
      <c r="L336" s="268" t="s">
        <v>10366</v>
      </c>
      <c r="M336" s="214"/>
    </row>
    <row r="337" spans="1:13" x14ac:dyDescent="0.25">
      <c r="A337" s="266">
        <v>2004</v>
      </c>
      <c r="B337" s="267" t="s">
        <v>1862</v>
      </c>
      <c r="C337" s="267"/>
      <c r="D337" s="267" t="s">
        <v>10364</v>
      </c>
      <c r="E337" s="268" t="s">
        <v>10365</v>
      </c>
      <c r="F337" s="267" t="s">
        <v>135</v>
      </c>
      <c r="G337" s="268" t="s">
        <v>3142</v>
      </c>
      <c r="H337" s="268"/>
      <c r="I337" s="268" t="s">
        <v>1905</v>
      </c>
      <c r="J337" s="267" t="s">
        <v>1942</v>
      </c>
      <c r="K337" s="267">
        <v>431</v>
      </c>
      <c r="L337" s="268" t="s">
        <v>10367</v>
      </c>
      <c r="M337" s="214"/>
    </row>
    <row r="338" spans="1:13" x14ac:dyDescent="0.25">
      <c r="A338" s="266">
        <v>2004</v>
      </c>
      <c r="B338" s="267" t="s">
        <v>1862</v>
      </c>
      <c r="C338" s="267"/>
      <c r="D338" s="267" t="s">
        <v>10364</v>
      </c>
      <c r="E338" s="268" t="s">
        <v>10365</v>
      </c>
      <c r="F338" s="267" t="s">
        <v>135</v>
      </c>
      <c r="G338" s="268" t="s">
        <v>3142</v>
      </c>
      <c r="H338" s="268"/>
      <c r="I338" s="268" t="s">
        <v>1905</v>
      </c>
      <c r="J338" s="267" t="s">
        <v>1942</v>
      </c>
      <c r="K338" s="267">
        <v>431</v>
      </c>
      <c r="L338" s="268" t="s">
        <v>10368</v>
      </c>
      <c r="M338" s="214"/>
    </row>
    <row r="339" spans="1:13" x14ac:dyDescent="0.25">
      <c r="A339" s="266">
        <v>2004</v>
      </c>
      <c r="B339" s="267" t="s">
        <v>1862</v>
      </c>
      <c r="C339" s="267"/>
      <c r="D339" s="267" t="s">
        <v>10364</v>
      </c>
      <c r="E339" s="268" t="s">
        <v>10365</v>
      </c>
      <c r="F339" s="267" t="s">
        <v>135</v>
      </c>
      <c r="G339" s="268" t="s">
        <v>3142</v>
      </c>
      <c r="H339" s="268"/>
      <c r="I339" s="268" t="s">
        <v>1905</v>
      </c>
      <c r="J339" s="267" t="s">
        <v>1942</v>
      </c>
      <c r="K339" s="267">
        <v>431</v>
      </c>
      <c r="L339" s="268" t="s">
        <v>10369</v>
      </c>
      <c r="M339" s="214"/>
    </row>
    <row r="340" spans="1:13" x14ac:dyDescent="0.25">
      <c r="A340" s="266">
        <v>2004</v>
      </c>
      <c r="B340" s="267" t="s">
        <v>1862</v>
      </c>
      <c r="C340" s="267"/>
      <c r="D340" s="267" t="s">
        <v>10364</v>
      </c>
      <c r="E340" s="268" t="s">
        <v>10365</v>
      </c>
      <c r="F340" s="267" t="s">
        <v>135</v>
      </c>
      <c r="G340" s="268" t="s">
        <v>3142</v>
      </c>
      <c r="H340" s="268"/>
      <c r="I340" s="268" t="s">
        <v>1905</v>
      </c>
      <c r="J340" s="267" t="s">
        <v>1948</v>
      </c>
      <c r="K340" s="267">
        <v>631</v>
      </c>
      <c r="L340" s="268" t="s">
        <v>10370</v>
      </c>
      <c r="M340" s="214"/>
    </row>
    <row r="341" spans="1:13" x14ac:dyDescent="0.25">
      <c r="A341" s="266">
        <v>2004</v>
      </c>
      <c r="B341" s="267" t="s">
        <v>1862</v>
      </c>
      <c r="C341" s="267"/>
      <c r="D341" s="267" t="s">
        <v>10364</v>
      </c>
      <c r="E341" s="268" t="s">
        <v>10365</v>
      </c>
      <c r="F341" s="267" t="s">
        <v>135</v>
      </c>
      <c r="G341" s="268" t="s">
        <v>3142</v>
      </c>
      <c r="H341" s="268"/>
      <c r="I341" s="268" t="s">
        <v>1905</v>
      </c>
      <c r="J341" s="267" t="s">
        <v>1948</v>
      </c>
      <c r="K341" s="267">
        <v>631</v>
      </c>
      <c r="L341" s="268" t="s">
        <v>10371</v>
      </c>
      <c r="M341" s="214"/>
    </row>
    <row r="342" spans="1:13" x14ac:dyDescent="0.25">
      <c r="A342" s="266">
        <v>2004</v>
      </c>
      <c r="B342" s="267" t="s">
        <v>1862</v>
      </c>
      <c r="C342" s="267"/>
      <c r="D342" s="267" t="s">
        <v>10364</v>
      </c>
      <c r="E342" s="268" t="s">
        <v>10365</v>
      </c>
      <c r="F342" s="267" t="s">
        <v>135</v>
      </c>
      <c r="G342" s="268" t="s">
        <v>3142</v>
      </c>
      <c r="H342" s="268"/>
      <c r="I342" s="268" t="s">
        <v>2879</v>
      </c>
      <c r="J342" s="267" t="s">
        <v>1942</v>
      </c>
      <c r="K342" s="267">
        <v>431</v>
      </c>
      <c r="L342" s="268" t="s">
        <v>10381</v>
      </c>
      <c r="M342" s="214"/>
    </row>
    <row r="343" spans="1:13" x14ac:dyDescent="0.25">
      <c r="A343" s="266">
        <v>2004</v>
      </c>
      <c r="B343" s="267" t="s">
        <v>9305</v>
      </c>
      <c r="C343" s="267"/>
      <c r="D343" s="267" t="s">
        <v>10385</v>
      </c>
      <c r="E343" s="268" t="s">
        <v>406</v>
      </c>
      <c r="F343" s="267" t="s">
        <v>135</v>
      </c>
      <c r="G343" s="268" t="s">
        <v>136</v>
      </c>
      <c r="H343" s="268"/>
      <c r="I343" s="268" t="s">
        <v>1905</v>
      </c>
      <c r="J343" s="267" t="s">
        <v>1962</v>
      </c>
      <c r="K343" s="267">
        <v>522</v>
      </c>
      <c r="L343" s="268" t="s">
        <v>10386</v>
      </c>
      <c r="M343" s="214"/>
    </row>
    <row r="344" spans="1:13" x14ac:dyDescent="0.25">
      <c r="A344" s="266">
        <v>2004</v>
      </c>
      <c r="B344" s="267" t="s">
        <v>9305</v>
      </c>
      <c r="C344" s="267"/>
      <c r="D344" s="267" t="s">
        <v>10385</v>
      </c>
      <c r="E344" s="268" t="s">
        <v>406</v>
      </c>
      <c r="F344" s="267" t="s">
        <v>135</v>
      </c>
      <c r="G344" s="268" t="s">
        <v>136</v>
      </c>
      <c r="H344" s="268"/>
      <c r="I344" s="268" t="s">
        <v>1905</v>
      </c>
      <c r="J344" s="267" t="s">
        <v>1950</v>
      </c>
      <c r="K344" s="267">
        <v>423</v>
      </c>
      <c r="L344" s="268" t="s">
        <v>10387</v>
      </c>
      <c r="M344" s="214"/>
    </row>
    <row r="345" spans="1:13" x14ac:dyDescent="0.25">
      <c r="A345" s="266">
        <v>2004</v>
      </c>
      <c r="B345" s="267" t="s">
        <v>9305</v>
      </c>
      <c r="C345" s="267"/>
      <c r="D345" s="267" t="s">
        <v>10385</v>
      </c>
      <c r="E345" s="268" t="s">
        <v>406</v>
      </c>
      <c r="F345" s="267" t="s">
        <v>135</v>
      </c>
      <c r="G345" s="268" t="s">
        <v>136</v>
      </c>
      <c r="H345" s="268"/>
      <c r="I345" s="268" t="s">
        <v>1905</v>
      </c>
      <c r="J345" s="267" t="s">
        <v>3083</v>
      </c>
      <c r="K345" s="267">
        <v>423</v>
      </c>
      <c r="L345" s="268" t="s">
        <v>10388</v>
      </c>
      <c r="M345" s="214"/>
    </row>
    <row r="346" spans="1:13" x14ac:dyDescent="0.25">
      <c r="A346" s="266">
        <v>2004</v>
      </c>
      <c r="B346" s="267" t="s">
        <v>9305</v>
      </c>
      <c r="C346" s="267"/>
      <c r="D346" s="267" t="s">
        <v>10385</v>
      </c>
      <c r="E346" s="268" t="s">
        <v>406</v>
      </c>
      <c r="F346" s="267" t="s">
        <v>135</v>
      </c>
      <c r="G346" s="268" t="s">
        <v>136</v>
      </c>
      <c r="H346" s="268"/>
      <c r="I346" s="268" t="s">
        <v>1905</v>
      </c>
      <c r="J346" s="267" t="s">
        <v>2011</v>
      </c>
      <c r="K346" s="267">
        <v>822</v>
      </c>
      <c r="L346" s="268" t="s">
        <v>10389</v>
      </c>
      <c r="M346" s="214"/>
    </row>
    <row r="347" spans="1:13" x14ac:dyDescent="0.25">
      <c r="A347" s="266">
        <v>2004</v>
      </c>
      <c r="B347" s="267" t="s">
        <v>9305</v>
      </c>
      <c r="C347" s="267"/>
      <c r="D347" s="267" t="s">
        <v>10385</v>
      </c>
      <c r="E347" s="268" t="s">
        <v>406</v>
      </c>
      <c r="F347" s="267" t="s">
        <v>135</v>
      </c>
      <c r="G347" s="268" t="s">
        <v>136</v>
      </c>
      <c r="H347" s="268"/>
      <c r="I347" s="268" t="s">
        <v>1905</v>
      </c>
      <c r="J347" s="267" t="s">
        <v>1965</v>
      </c>
      <c r="K347" s="267">
        <v>521</v>
      </c>
      <c r="L347" s="268" t="s">
        <v>10390</v>
      </c>
      <c r="M347" s="214"/>
    </row>
    <row r="348" spans="1:13" x14ac:dyDescent="0.25">
      <c r="A348" s="266">
        <v>2004</v>
      </c>
      <c r="B348" s="267" t="s">
        <v>9305</v>
      </c>
      <c r="C348" s="267"/>
      <c r="D348" s="267" t="s">
        <v>10385</v>
      </c>
      <c r="E348" s="268" t="s">
        <v>406</v>
      </c>
      <c r="F348" s="267" t="s">
        <v>135</v>
      </c>
      <c r="G348" s="268" t="s">
        <v>136</v>
      </c>
      <c r="H348" s="268"/>
      <c r="I348" s="268" t="s">
        <v>1905</v>
      </c>
      <c r="J348" s="267" t="s">
        <v>1942</v>
      </c>
      <c r="K348" s="267">
        <v>113</v>
      </c>
      <c r="L348" s="268" t="s">
        <v>10391</v>
      </c>
      <c r="M348" s="214"/>
    </row>
    <row r="349" spans="1:13" x14ac:dyDescent="0.25">
      <c r="A349" s="266">
        <v>2004</v>
      </c>
      <c r="B349" s="267" t="s">
        <v>9305</v>
      </c>
      <c r="C349" s="267"/>
      <c r="D349" s="267" t="s">
        <v>10385</v>
      </c>
      <c r="E349" s="268" t="s">
        <v>406</v>
      </c>
      <c r="F349" s="267" t="s">
        <v>135</v>
      </c>
      <c r="G349" s="268" t="s">
        <v>136</v>
      </c>
      <c r="H349" s="268"/>
      <c r="I349" s="268" t="s">
        <v>1905</v>
      </c>
      <c r="J349" s="267" t="s">
        <v>1942</v>
      </c>
      <c r="K349" s="267">
        <v>411</v>
      </c>
      <c r="L349" s="268" t="s">
        <v>10392</v>
      </c>
      <c r="M349" s="214"/>
    </row>
    <row r="350" spans="1:13" x14ac:dyDescent="0.25">
      <c r="A350" s="266">
        <v>2004</v>
      </c>
      <c r="B350" s="267" t="s">
        <v>9305</v>
      </c>
      <c r="C350" s="267"/>
      <c r="D350" s="267" t="s">
        <v>10385</v>
      </c>
      <c r="E350" s="268" t="s">
        <v>406</v>
      </c>
      <c r="F350" s="267" t="s">
        <v>135</v>
      </c>
      <c r="G350" s="268" t="s">
        <v>136</v>
      </c>
      <c r="H350" s="268"/>
      <c r="I350" s="268" t="s">
        <v>1905</v>
      </c>
      <c r="J350" s="267" t="s">
        <v>1942</v>
      </c>
      <c r="K350" s="267">
        <v>411</v>
      </c>
      <c r="L350" s="268" t="s">
        <v>10393</v>
      </c>
      <c r="M350" s="214"/>
    </row>
    <row r="351" spans="1:13" x14ac:dyDescent="0.25">
      <c r="A351" s="266">
        <v>2004</v>
      </c>
      <c r="B351" s="267" t="s">
        <v>9305</v>
      </c>
      <c r="C351" s="267"/>
      <c r="D351" s="267" t="s">
        <v>10385</v>
      </c>
      <c r="E351" s="268" t="s">
        <v>406</v>
      </c>
      <c r="F351" s="267" t="s">
        <v>135</v>
      </c>
      <c r="G351" s="268" t="s">
        <v>136</v>
      </c>
      <c r="H351" s="268"/>
      <c r="I351" s="268" t="s">
        <v>1905</v>
      </c>
      <c r="J351" s="267" t="s">
        <v>1965</v>
      </c>
      <c r="K351" s="267">
        <v>521</v>
      </c>
      <c r="L351" s="268" t="s">
        <v>10394</v>
      </c>
      <c r="M351" s="214"/>
    </row>
    <row r="352" spans="1:13" x14ac:dyDescent="0.25">
      <c r="A352" s="266">
        <v>2004</v>
      </c>
      <c r="B352" s="267" t="s">
        <v>9305</v>
      </c>
      <c r="C352" s="267"/>
      <c r="D352" s="267" t="s">
        <v>10385</v>
      </c>
      <c r="E352" s="268" t="s">
        <v>406</v>
      </c>
      <c r="F352" s="267" t="s">
        <v>135</v>
      </c>
      <c r="G352" s="268" t="s">
        <v>136</v>
      </c>
      <c r="H352" s="268"/>
      <c r="I352" s="268" t="s">
        <v>1905</v>
      </c>
      <c r="J352" s="267" t="s">
        <v>10150</v>
      </c>
      <c r="K352" s="267">
        <v>431</v>
      </c>
      <c r="L352" s="268" t="s">
        <v>10395</v>
      </c>
      <c r="M352" s="214"/>
    </row>
    <row r="353" spans="1:13" x14ac:dyDescent="0.25">
      <c r="A353" s="266">
        <v>2004</v>
      </c>
      <c r="B353" s="267" t="s">
        <v>9305</v>
      </c>
      <c r="C353" s="267"/>
      <c r="D353" s="267" t="s">
        <v>10385</v>
      </c>
      <c r="E353" s="268" t="s">
        <v>406</v>
      </c>
      <c r="F353" s="267" t="s">
        <v>135</v>
      </c>
      <c r="G353" s="268" t="s">
        <v>136</v>
      </c>
      <c r="H353" s="268"/>
      <c r="I353" s="268" t="s">
        <v>1905</v>
      </c>
      <c r="J353" s="267" t="s">
        <v>1934</v>
      </c>
      <c r="K353" s="267">
        <v>311</v>
      </c>
      <c r="L353" s="268" t="s">
        <v>10396</v>
      </c>
      <c r="M353" s="214"/>
    </row>
    <row r="354" spans="1:13" x14ac:dyDescent="0.25">
      <c r="A354" s="266">
        <v>2004</v>
      </c>
      <c r="B354" s="267" t="s">
        <v>9305</v>
      </c>
      <c r="C354" s="267"/>
      <c r="D354" s="267" t="s">
        <v>10385</v>
      </c>
      <c r="E354" s="268" t="s">
        <v>406</v>
      </c>
      <c r="F354" s="267" t="s">
        <v>135</v>
      </c>
      <c r="G354" s="268" t="s">
        <v>136</v>
      </c>
      <c r="H354" s="268"/>
      <c r="I354" s="268" t="s">
        <v>1905</v>
      </c>
      <c r="J354" s="267" t="s">
        <v>3083</v>
      </c>
      <c r="K354" s="267">
        <v>334</v>
      </c>
      <c r="L354" s="268" t="s">
        <v>10397</v>
      </c>
      <c r="M354" s="214"/>
    </row>
    <row r="355" spans="1:13" x14ac:dyDescent="0.25">
      <c r="A355" s="266">
        <v>2004</v>
      </c>
      <c r="B355" s="267" t="s">
        <v>9305</v>
      </c>
      <c r="C355" s="267"/>
      <c r="D355" s="267" t="s">
        <v>10385</v>
      </c>
      <c r="E355" s="268" t="s">
        <v>406</v>
      </c>
      <c r="F355" s="267" t="s">
        <v>135</v>
      </c>
      <c r="G355" s="268" t="s">
        <v>136</v>
      </c>
      <c r="H355" s="268"/>
      <c r="I355" s="268" t="s">
        <v>1905</v>
      </c>
      <c r="J355" s="267" t="s">
        <v>1906</v>
      </c>
      <c r="K355" s="267">
        <v>436</v>
      </c>
      <c r="L355" s="268" t="s">
        <v>10398</v>
      </c>
      <c r="M355" s="214"/>
    </row>
    <row r="356" spans="1:13" x14ac:dyDescent="0.25">
      <c r="A356" s="266">
        <v>2004</v>
      </c>
      <c r="B356" s="267" t="s">
        <v>9305</v>
      </c>
      <c r="C356" s="267"/>
      <c r="D356" s="267" t="s">
        <v>10385</v>
      </c>
      <c r="E356" s="268" t="s">
        <v>406</v>
      </c>
      <c r="F356" s="267" t="s">
        <v>135</v>
      </c>
      <c r="G356" s="268" t="s">
        <v>136</v>
      </c>
      <c r="H356" s="268"/>
      <c r="I356" s="268" t="s">
        <v>1905</v>
      </c>
      <c r="J356" s="267" t="s">
        <v>1942</v>
      </c>
      <c r="K356" s="267">
        <v>436</v>
      </c>
      <c r="L356" s="268" t="s">
        <v>10399</v>
      </c>
      <c r="M356" s="214"/>
    </row>
    <row r="357" spans="1:13" x14ac:dyDescent="0.25">
      <c r="A357" s="266">
        <v>2004</v>
      </c>
      <c r="B357" s="267" t="s">
        <v>9305</v>
      </c>
      <c r="C357" s="267"/>
      <c r="D357" s="267" t="s">
        <v>10385</v>
      </c>
      <c r="E357" s="268" t="s">
        <v>406</v>
      </c>
      <c r="F357" s="267" t="s">
        <v>135</v>
      </c>
      <c r="G357" s="268" t="s">
        <v>136</v>
      </c>
      <c r="H357" s="268"/>
      <c r="I357" s="268" t="s">
        <v>1905</v>
      </c>
      <c r="J357" s="267" t="s">
        <v>1942</v>
      </c>
      <c r="K357" s="267">
        <v>114</v>
      </c>
      <c r="L357" s="268" t="s">
        <v>10400</v>
      </c>
      <c r="M357" s="214"/>
    </row>
    <row r="358" spans="1:13" x14ac:dyDescent="0.25">
      <c r="A358" s="266">
        <v>2004</v>
      </c>
      <c r="B358" s="267" t="s">
        <v>9305</v>
      </c>
      <c r="C358" s="267"/>
      <c r="D358" s="267" t="s">
        <v>10385</v>
      </c>
      <c r="E358" s="268" t="s">
        <v>406</v>
      </c>
      <c r="F358" s="267" t="s">
        <v>135</v>
      </c>
      <c r="G358" s="268" t="s">
        <v>136</v>
      </c>
      <c r="H358" s="268"/>
      <c r="I358" s="268" t="s">
        <v>1905</v>
      </c>
      <c r="J358" s="267" t="s">
        <v>1974</v>
      </c>
      <c r="K358" s="267">
        <v>141</v>
      </c>
      <c r="L358" s="268" t="s">
        <v>10401</v>
      </c>
      <c r="M358" s="214"/>
    </row>
    <row r="359" spans="1:13" x14ac:dyDescent="0.25">
      <c r="A359" s="266">
        <v>2004</v>
      </c>
      <c r="B359" s="267" t="s">
        <v>9305</v>
      </c>
      <c r="C359" s="267"/>
      <c r="D359" s="267" t="s">
        <v>10385</v>
      </c>
      <c r="E359" s="268" t="s">
        <v>406</v>
      </c>
      <c r="F359" s="267" t="s">
        <v>135</v>
      </c>
      <c r="G359" s="268" t="s">
        <v>136</v>
      </c>
      <c r="H359" s="268"/>
      <c r="I359" s="268" t="s">
        <v>2879</v>
      </c>
      <c r="J359" s="267" t="s">
        <v>2039</v>
      </c>
      <c r="K359" s="267">
        <v>113</v>
      </c>
      <c r="L359" s="268" t="s">
        <v>10402</v>
      </c>
      <c r="M359" s="214"/>
    </row>
    <row r="360" spans="1:13" x14ac:dyDescent="0.25">
      <c r="A360" s="266">
        <v>2004</v>
      </c>
      <c r="B360" s="267" t="s">
        <v>9305</v>
      </c>
      <c r="C360" s="267"/>
      <c r="D360" s="267" t="s">
        <v>10385</v>
      </c>
      <c r="E360" s="268" t="s">
        <v>406</v>
      </c>
      <c r="F360" s="267" t="s">
        <v>135</v>
      </c>
      <c r="G360" s="268" t="s">
        <v>136</v>
      </c>
      <c r="H360" s="268"/>
      <c r="I360" s="268" t="s">
        <v>2879</v>
      </c>
      <c r="J360" s="267" t="s">
        <v>1942</v>
      </c>
      <c r="K360" s="267">
        <v>113</v>
      </c>
      <c r="L360" s="268" t="s">
        <v>10403</v>
      </c>
      <c r="M360" s="214"/>
    </row>
    <row r="361" spans="1:13" x14ac:dyDescent="0.25">
      <c r="A361" s="266">
        <v>2004</v>
      </c>
      <c r="B361" s="267" t="s">
        <v>9305</v>
      </c>
      <c r="C361" s="267"/>
      <c r="D361" s="267" t="s">
        <v>10385</v>
      </c>
      <c r="E361" s="268" t="s">
        <v>406</v>
      </c>
      <c r="F361" s="267" t="s">
        <v>135</v>
      </c>
      <c r="G361" s="268" t="s">
        <v>136</v>
      </c>
      <c r="H361" s="268"/>
      <c r="I361" s="268" t="s">
        <v>2879</v>
      </c>
      <c r="J361" s="267" t="s">
        <v>1942</v>
      </c>
      <c r="K361" s="267">
        <v>411</v>
      </c>
      <c r="L361" s="268" t="s">
        <v>10404</v>
      </c>
      <c r="M361" s="214"/>
    </row>
    <row r="362" spans="1:13" x14ac:dyDescent="0.25">
      <c r="A362" s="266">
        <v>2004</v>
      </c>
      <c r="B362" s="267" t="s">
        <v>9305</v>
      </c>
      <c r="C362" s="267"/>
      <c r="D362" s="267" t="s">
        <v>10385</v>
      </c>
      <c r="E362" s="268" t="s">
        <v>406</v>
      </c>
      <c r="F362" s="267" t="s">
        <v>135</v>
      </c>
      <c r="G362" s="268" t="s">
        <v>136</v>
      </c>
      <c r="H362" s="268"/>
      <c r="I362" s="268" t="s">
        <v>2879</v>
      </c>
      <c r="J362" s="267" t="s">
        <v>1906</v>
      </c>
      <c r="K362" s="267">
        <v>212</v>
      </c>
      <c r="L362" s="268" t="s">
        <v>10405</v>
      </c>
      <c r="M362" s="214"/>
    </row>
    <row r="363" spans="1:13" x14ac:dyDescent="0.25">
      <c r="A363" s="266">
        <v>2004</v>
      </c>
      <c r="B363" s="267" t="s">
        <v>9305</v>
      </c>
      <c r="C363" s="267"/>
      <c r="D363" s="267" t="s">
        <v>10385</v>
      </c>
      <c r="E363" s="268" t="s">
        <v>406</v>
      </c>
      <c r="F363" s="267" t="s">
        <v>135</v>
      </c>
      <c r="G363" s="268" t="s">
        <v>136</v>
      </c>
      <c r="H363" s="268"/>
      <c r="I363" s="268" t="s">
        <v>2879</v>
      </c>
      <c r="J363" s="267" t="s">
        <v>1942</v>
      </c>
      <c r="K363" s="267">
        <v>436</v>
      </c>
      <c r="L363" s="268" t="s">
        <v>10406</v>
      </c>
      <c r="M363" s="214"/>
    </row>
    <row r="364" spans="1:13" x14ac:dyDescent="0.25">
      <c r="A364" s="266">
        <v>2004</v>
      </c>
      <c r="B364" s="267" t="s">
        <v>9305</v>
      </c>
      <c r="C364" s="267"/>
      <c r="D364" s="267" t="s">
        <v>10385</v>
      </c>
      <c r="E364" s="268" t="s">
        <v>406</v>
      </c>
      <c r="F364" s="267" t="s">
        <v>135</v>
      </c>
      <c r="G364" s="268" t="s">
        <v>136</v>
      </c>
      <c r="H364" s="268"/>
      <c r="I364" s="268" t="s">
        <v>2879</v>
      </c>
      <c r="J364" s="267" t="s">
        <v>1950</v>
      </c>
      <c r="K364" s="267">
        <v>436</v>
      </c>
      <c r="L364" s="268" t="s">
        <v>10407</v>
      </c>
      <c r="M364" s="214"/>
    </row>
    <row r="365" spans="1:13" x14ac:dyDescent="0.25">
      <c r="A365" s="266">
        <v>2004</v>
      </c>
      <c r="B365" s="267" t="s">
        <v>9305</v>
      </c>
      <c r="C365" s="267"/>
      <c r="D365" s="267" t="s">
        <v>10385</v>
      </c>
      <c r="E365" s="268" t="s">
        <v>406</v>
      </c>
      <c r="F365" s="267" t="s">
        <v>135</v>
      </c>
      <c r="G365" s="268" t="s">
        <v>136</v>
      </c>
      <c r="H365" s="268"/>
      <c r="I365" s="268" t="s">
        <v>2879</v>
      </c>
      <c r="J365" s="267" t="s">
        <v>10150</v>
      </c>
      <c r="K365" s="267">
        <v>114</v>
      </c>
      <c r="L365" s="268" t="s">
        <v>10408</v>
      </c>
      <c r="M365" s="214"/>
    </row>
    <row r="366" spans="1:13" x14ac:dyDescent="0.25">
      <c r="A366" s="266">
        <v>2004</v>
      </c>
      <c r="B366" s="267" t="s">
        <v>9305</v>
      </c>
      <c r="C366" s="267"/>
      <c r="D366" s="267" t="s">
        <v>10385</v>
      </c>
      <c r="E366" s="268" t="s">
        <v>406</v>
      </c>
      <c r="F366" s="267" t="s">
        <v>135</v>
      </c>
      <c r="G366" s="268" t="s">
        <v>136</v>
      </c>
      <c r="H366" s="268"/>
      <c r="I366" s="268" t="s">
        <v>2879</v>
      </c>
      <c r="J366" s="267" t="s">
        <v>1974</v>
      </c>
      <c r="K366" s="267">
        <v>141</v>
      </c>
      <c r="L366" s="268" t="s">
        <v>10409</v>
      </c>
      <c r="M366" s="214"/>
    </row>
    <row r="367" spans="1:13" x14ac:dyDescent="0.25">
      <c r="A367" s="266">
        <v>2004</v>
      </c>
      <c r="B367" s="267" t="s">
        <v>9305</v>
      </c>
      <c r="C367" s="267"/>
      <c r="D367" s="267" t="s">
        <v>10385</v>
      </c>
      <c r="E367" s="268" t="s">
        <v>406</v>
      </c>
      <c r="F367" s="267" t="s">
        <v>135</v>
      </c>
      <c r="G367" s="268" t="s">
        <v>136</v>
      </c>
      <c r="H367" s="268"/>
      <c r="I367" s="268" t="s">
        <v>1905</v>
      </c>
      <c r="J367" s="267" t="s">
        <v>1950</v>
      </c>
      <c r="K367" s="267">
        <v>721</v>
      </c>
      <c r="L367" s="268" t="s">
        <v>10387</v>
      </c>
      <c r="M367" s="214"/>
    </row>
    <row r="368" spans="1:13" x14ac:dyDescent="0.25">
      <c r="A368" s="266">
        <v>2004</v>
      </c>
      <c r="B368" s="267" t="s">
        <v>9305</v>
      </c>
      <c r="C368" s="267"/>
      <c r="D368" s="267" t="s">
        <v>10385</v>
      </c>
      <c r="E368" s="268" t="s">
        <v>406</v>
      </c>
      <c r="F368" s="267" t="s">
        <v>135</v>
      </c>
      <c r="G368" s="268" t="s">
        <v>136</v>
      </c>
      <c r="H368" s="268"/>
      <c r="I368" s="268" t="s">
        <v>1905</v>
      </c>
      <c r="J368" s="267" t="s">
        <v>3083</v>
      </c>
      <c r="K368" s="267">
        <v>727</v>
      </c>
      <c r="L368" s="268" t="s">
        <v>10388</v>
      </c>
      <c r="M368" s="214"/>
    </row>
    <row r="369" spans="1:13" x14ac:dyDescent="0.25">
      <c r="A369" s="266">
        <v>2004</v>
      </c>
      <c r="B369" s="267" t="s">
        <v>9305</v>
      </c>
      <c r="C369" s="267"/>
      <c r="D369" s="267" t="s">
        <v>10385</v>
      </c>
      <c r="E369" s="268" t="s">
        <v>406</v>
      </c>
      <c r="F369" s="267" t="s">
        <v>135</v>
      </c>
      <c r="G369" s="268" t="s">
        <v>136</v>
      </c>
      <c r="H369" s="268"/>
      <c r="I369" s="268" t="s">
        <v>1905</v>
      </c>
      <c r="J369" s="267" t="s">
        <v>1934</v>
      </c>
      <c r="K369" s="267">
        <v>311</v>
      </c>
      <c r="L369" s="268" t="s">
        <v>10396</v>
      </c>
      <c r="M369" s="214"/>
    </row>
    <row r="370" spans="1:13" x14ac:dyDescent="0.25">
      <c r="A370" s="266">
        <v>2004</v>
      </c>
      <c r="B370" s="267" t="s">
        <v>9305</v>
      </c>
      <c r="C370" s="267"/>
      <c r="D370" s="267" t="s">
        <v>10385</v>
      </c>
      <c r="E370" s="268" t="s">
        <v>406</v>
      </c>
      <c r="F370" s="267" t="s">
        <v>135</v>
      </c>
      <c r="G370" s="268" t="s">
        <v>136</v>
      </c>
      <c r="H370" s="268"/>
      <c r="I370" s="268" t="s">
        <v>1905</v>
      </c>
      <c r="J370" s="267" t="s">
        <v>3083</v>
      </c>
      <c r="K370" s="267">
        <v>334</v>
      </c>
      <c r="L370" s="268" t="s">
        <v>10397</v>
      </c>
      <c r="M370" s="214"/>
    </row>
    <row r="371" spans="1:13" x14ac:dyDescent="0.25">
      <c r="A371" s="266">
        <v>2004</v>
      </c>
      <c r="B371" s="267" t="s">
        <v>9305</v>
      </c>
      <c r="C371" s="267"/>
      <c r="D371" s="267" t="s">
        <v>10385</v>
      </c>
      <c r="E371" s="268" t="s">
        <v>406</v>
      </c>
      <c r="F371" s="267" t="s">
        <v>135</v>
      </c>
      <c r="G371" s="268" t="s">
        <v>136</v>
      </c>
      <c r="H371" s="268"/>
      <c r="I371" s="268" t="s">
        <v>1905</v>
      </c>
      <c r="J371" s="267" t="s">
        <v>1906</v>
      </c>
      <c r="K371" s="267">
        <v>311</v>
      </c>
      <c r="L371" s="268" t="s">
        <v>10398</v>
      </c>
      <c r="M371" s="214"/>
    </row>
    <row r="372" spans="1:13" x14ac:dyDescent="0.25">
      <c r="A372" s="266">
        <v>2004</v>
      </c>
      <c r="B372" s="267" t="s">
        <v>9305</v>
      </c>
      <c r="C372" s="267"/>
      <c r="D372" s="267" t="s">
        <v>10385</v>
      </c>
      <c r="E372" s="268" t="s">
        <v>406</v>
      </c>
      <c r="F372" s="267" t="s">
        <v>135</v>
      </c>
      <c r="G372" s="268" t="s">
        <v>136</v>
      </c>
      <c r="H372" s="268"/>
      <c r="I372" s="268" t="s">
        <v>1905</v>
      </c>
      <c r="J372" s="267" t="s">
        <v>1942</v>
      </c>
      <c r="K372" s="267">
        <v>436</v>
      </c>
      <c r="L372" s="268" t="s">
        <v>10399</v>
      </c>
      <c r="M372" s="214"/>
    </row>
    <row r="373" spans="1:13" x14ac:dyDescent="0.25">
      <c r="A373" s="266">
        <v>2004</v>
      </c>
      <c r="B373" s="267" t="s">
        <v>9305</v>
      </c>
      <c r="C373" s="267"/>
      <c r="D373" s="267" t="s">
        <v>10385</v>
      </c>
      <c r="E373" s="268" t="s">
        <v>406</v>
      </c>
      <c r="F373" s="267" t="s">
        <v>135</v>
      </c>
      <c r="G373" s="268" t="s">
        <v>136</v>
      </c>
      <c r="H373" s="268"/>
      <c r="I373" s="268" t="s">
        <v>1905</v>
      </c>
      <c r="J373" s="267" t="s">
        <v>1974</v>
      </c>
      <c r="K373" s="267">
        <v>141</v>
      </c>
      <c r="L373" s="268" t="s">
        <v>10401</v>
      </c>
      <c r="M373" s="214"/>
    </row>
    <row r="374" spans="1:13" x14ac:dyDescent="0.25">
      <c r="A374" s="266">
        <v>2004</v>
      </c>
      <c r="B374" s="267" t="s">
        <v>9305</v>
      </c>
      <c r="C374" s="267"/>
      <c r="D374" s="267" t="s">
        <v>10385</v>
      </c>
      <c r="E374" s="268" t="s">
        <v>406</v>
      </c>
      <c r="F374" s="267" t="s">
        <v>135</v>
      </c>
      <c r="G374" s="268" t="s">
        <v>136</v>
      </c>
      <c r="H374" s="268"/>
      <c r="I374" s="268" t="s">
        <v>2879</v>
      </c>
      <c r="J374" s="267" t="s">
        <v>1906</v>
      </c>
      <c r="K374" s="267">
        <v>311</v>
      </c>
      <c r="L374" s="268" t="s">
        <v>10405</v>
      </c>
      <c r="M374" s="214"/>
    </row>
    <row r="375" spans="1:13" x14ac:dyDescent="0.25">
      <c r="A375" s="266">
        <v>2004</v>
      </c>
      <c r="B375" s="267" t="s">
        <v>9305</v>
      </c>
      <c r="C375" s="267"/>
      <c r="D375" s="267" t="s">
        <v>10385</v>
      </c>
      <c r="E375" s="268" t="s">
        <v>406</v>
      </c>
      <c r="F375" s="267" t="s">
        <v>135</v>
      </c>
      <c r="G375" s="268" t="s">
        <v>136</v>
      </c>
      <c r="H375" s="268"/>
      <c r="I375" s="268" t="s">
        <v>2879</v>
      </c>
      <c r="J375" s="267" t="s">
        <v>1942</v>
      </c>
      <c r="K375" s="267">
        <v>862</v>
      </c>
      <c r="L375" s="268" t="s">
        <v>10406</v>
      </c>
      <c r="M375" s="214"/>
    </row>
    <row r="376" spans="1:13" x14ac:dyDescent="0.25">
      <c r="A376" s="266">
        <v>2004</v>
      </c>
      <c r="B376" s="267" t="s">
        <v>9305</v>
      </c>
      <c r="C376" s="267"/>
      <c r="D376" s="267" t="s">
        <v>10385</v>
      </c>
      <c r="E376" s="268" t="s">
        <v>406</v>
      </c>
      <c r="F376" s="267" t="s">
        <v>135</v>
      </c>
      <c r="G376" s="268" t="s">
        <v>136</v>
      </c>
      <c r="H376" s="268"/>
      <c r="I376" s="268" t="s">
        <v>2879</v>
      </c>
      <c r="J376" s="267" t="s">
        <v>1950</v>
      </c>
      <c r="K376" s="267">
        <v>725</v>
      </c>
      <c r="L376" s="268" t="s">
        <v>10407</v>
      </c>
      <c r="M376" s="214"/>
    </row>
    <row r="377" spans="1:13" x14ac:dyDescent="0.25">
      <c r="A377" s="266">
        <v>2004</v>
      </c>
      <c r="B377" s="267" t="s">
        <v>9305</v>
      </c>
      <c r="C377" s="267"/>
      <c r="D377" s="267" t="s">
        <v>10385</v>
      </c>
      <c r="E377" s="268" t="s">
        <v>406</v>
      </c>
      <c r="F377" s="267" t="s">
        <v>135</v>
      </c>
      <c r="G377" s="268" t="s">
        <v>136</v>
      </c>
      <c r="H377" s="268"/>
      <c r="I377" s="268" t="s">
        <v>2879</v>
      </c>
      <c r="J377" s="267" t="s">
        <v>5004</v>
      </c>
      <c r="K377" s="267">
        <v>141</v>
      </c>
      <c r="L377" s="268" t="s">
        <v>10409</v>
      </c>
      <c r="M377" s="214"/>
    </row>
    <row r="378" spans="1:13" x14ac:dyDescent="0.25">
      <c r="A378" s="266">
        <v>2004</v>
      </c>
      <c r="B378" s="267" t="s">
        <v>1839</v>
      </c>
      <c r="C378" s="267"/>
      <c r="D378" s="267" t="s">
        <v>10410</v>
      </c>
      <c r="E378" s="268" t="s">
        <v>10411</v>
      </c>
      <c r="F378" s="267" t="s">
        <v>76</v>
      </c>
      <c r="G378" s="268" t="s">
        <v>314</v>
      </c>
      <c r="H378" s="268"/>
      <c r="I378" s="268" t="s">
        <v>1905</v>
      </c>
      <c r="J378" s="267" t="s">
        <v>2063</v>
      </c>
      <c r="K378" s="267">
        <v>431</v>
      </c>
      <c r="L378" s="268" t="s">
        <v>10412</v>
      </c>
      <c r="M378" s="214"/>
    </row>
    <row r="379" spans="1:13" x14ac:dyDescent="0.25">
      <c r="A379" s="266">
        <v>2004</v>
      </c>
      <c r="B379" s="267" t="s">
        <v>1839</v>
      </c>
      <c r="C379" s="267"/>
      <c r="D379" s="267" t="s">
        <v>10410</v>
      </c>
      <c r="E379" s="268" t="s">
        <v>10411</v>
      </c>
      <c r="F379" s="267" t="s">
        <v>76</v>
      </c>
      <c r="G379" s="268" t="s">
        <v>314</v>
      </c>
      <c r="H379" s="268"/>
      <c r="I379" s="268" t="s">
        <v>1905</v>
      </c>
      <c r="J379" s="267" t="s">
        <v>2063</v>
      </c>
      <c r="K379" s="267">
        <v>431</v>
      </c>
      <c r="L379" s="268" t="s">
        <v>10413</v>
      </c>
      <c r="M379" s="214"/>
    </row>
    <row r="380" spans="1:13" x14ac:dyDescent="0.25">
      <c r="A380" s="266">
        <v>2004</v>
      </c>
      <c r="B380" s="267" t="s">
        <v>1839</v>
      </c>
      <c r="C380" s="267"/>
      <c r="D380" s="267" t="s">
        <v>10410</v>
      </c>
      <c r="E380" s="268" t="s">
        <v>10411</v>
      </c>
      <c r="F380" s="267" t="s">
        <v>76</v>
      </c>
      <c r="G380" s="268" t="s">
        <v>314</v>
      </c>
      <c r="H380" s="268"/>
      <c r="I380" s="268" t="s">
        <v>1905</v>
      </c>
      <c r="J380" s="267" t="s">
        <v>1962</v>
      </c>
      <c r="K380" s="267">
        <v>441</v>
      </c>
      <c r="L380" s="268" t="s">
        <v>10414</v>
      </c>
      <c r="M380" s="214"/>
    </row>
    <row r="381" spans="1:13" x14ac:dyDescent="0.25">
      <c r="A381" s="266">
        <v>2004</v>
      </c>
      <c r="B381" s="267" t="s">
        <v>1839</v>
      </c>
      <c r="C381" s="267"/>
      <c r="D381" s="267" t="s">
        <v>10410</v>
      </c>
      <c r="E381" s="268" t="s">
        <v>10411</v>
      </c>
      <c r="F381" s="267" t="s">
        <v>76</v>
      </c>
      <c r="G381" s="268" t="s">
        <v>314</v>
      </c>
      <c r="H381" s="268"/>
      <c r="I381" s="268" t="s">
        <v>1905</v>
      </c>
      <c r="J381" s="267" t="s">
        <v>3083</v>
      </c>
      <c r="K381" s="267">
        <v>421</v>
      </c>
      <c r="L381" s="268" t="s">
        <v>10415</v>
      </c>
      <c r="M381" s="214"/>
    </row>
    <row r="382" spans="1:13" x14ac:dyDescent="0.25">
      <c r="A382" s="266">
        <v>2004</v>
      </c>
      <c r="B382" s="267" t="s">
        <v>1839</v>
      </c>
      <c r="C382" s="267"/>
      <c r="D382" s="267" t="s">
        <v>10410</v>
      </c>
      <c r="E382" s="268" t="s">
        <v>10411</v>
      </c>
      <c r="F382" s="267" t="s">
        <v>76</v>
      </c>
      <c r="G382" s="268" t="s">
        <v>314</v>
      </c>
      <c r="H382" s="268"/>
      <c r="I382" s="268" t="s">
        <v>1905</v>
      </c>
      <c r="J382" s="267" t="s">
        <v>2063</v>
      </c>
      <c r="K382" s="267">
        <v>411</v>
      </c>
      <c r="L382" s="268" t="s">
        <v>10416</v>
      </c>
      <c r="M382" s="214"/>
    </row>
    <row r="383" spans="1:13" x14ac:dyDescent="0.25">
      <c r="A383" s="266">
        <v>2004</v>
      </c>
      <c r="B383" s="267" t="s">
        <v>1839</v>
      </c>
      <c r="C383" s="267"/>
      <c r="D383" s="267" t="s">
        <v>10410</v>
      </c>
      <c r="E383" s="268" t="s">
        <v>10411</v>
      </c>
      <c r="F383" s="267" t="s">
        <v>76</v>
      </c>
      <c r="G383" s="268" t="s">
        <v>314</v>
      </c>
      <c r="H383" s="268"/>
      <c r="I383" s="268" t="s">
        <v>1905</v>
      </c>
      <c r="J383" s="267" t="s">
        <v>2063</v>
      </c>
      <c r="K383" s="267">
        <v>432</v>
      </c>
      <c r="L383" s="268" t="s">
        <v>10417</v>
      </c>
      <c r="M383" s="214"/>
    </row>
    <row r="384" spans="1:13" x14ac:dyDescent="0.25">
      <c r="A384" s="266">
        <v>2004</v>
      </c>
      <c r="B384" s="267" t="s">
        <v>1839</v>
      </c>
      <c r="C384" s="267"/>
      <c r="D384" s="267" t="s">
        <v>10410</v>
      </c>
      <c r="E384" s="268" t="s">
        <v>10411</v>
      </c>
      <c r="F384" s="267" t="s">
        <v>76</v>
      </c>
      <c r="G384" s="268" t="s">
        <v>314</v>
      </c>
      <c r="H384" s="268"/>
      <c r="I384" s="268" t="s">
        <v>1905</v>
      </c>
      <c r="J384" s="267" t="s">
        <v>2063</v>
      </c>
      <c r="K384" s="267">
        <v>523</v>
      </c>
      <c r="L384" s="268" t="s">
        <v>10418</v>
      </c>
      <c r="M384" s="214"/>
    </row>
    <row r="385" spans="1:13" x14ac:dyDescent="0.25">
      <c r="A385" s="266">
        <v>2004</v>
      </c>
      <c r="B385" s="267" t="s">
        <v>1839</v>
      </c>
      <c r="C385" s="267"/>
      <c r="D385" s="267" t="s">
        <v>10410</v>
      </c>
      <c r="E385" s="268" t="s">
        <v>10411</v>
      </c>
      <c r="F385" s="267" t="s">
        <v>76</v>
      </c>
      <c r="G385" s="268" t="s">
        <v>314</v>
      </c>
      <c r="H385" s="268"/>
      <c r="I385" s="268" t="s">
        <v>1905</v>
      </c>
      <c r="J385" s="267" t="s">
        <v>2063</v>
      </c>
      <c r="K385" s="267">
        <v>411</v>
      </c>
      <c r="L385" s="268" t="s">
        <v>10419</v>
      </c>
      <c r="M385" s="214"/>
    </row>
    <row r="386" spans="1:13" x14ac:dyDescent="0.25">
      <c r="A386" s="266">
        <v>2004</v>
      </c>
      <c r="B386" s="267" t="s">
        <v>1839</v>
      </c>
      <c r="C386" s="267"/>
      <c r="D386" s="267" t="s">
        <v>10410</v>
      </c>
      <c r="E386" s="268" t="s">
        <v>10411</v>
      </c>
      <c r="F386" s="267" t="s">
        <v>76</v>
      </c>
      <c r="G386" s="268" t="s">
        <v>314</v>
      </c>
      <c r="H386" s="268"/>
      <c r="I386" s="268" t="s">
        <v>1905</v>
      </c>
      <c r="J386" s="267" t="s">
        <v>2063</v>
      </c>
      <c r="K386" s="267">
        <v>112</v>
      </c>
      <c r="L386" s="268" t="s">
        <v>10420</v>
      </c>
      <c r="M386" s="214"/>
    </row>
    <row r="387" spans="1:13" x14ac:dyDescent="0.25">
      <c r="A387" s="266">
        <v>2004</v>
      </c>
      <c r="B387" s="267" t="s">
        <v>1839</v>
      </c>
      <c r="C387" s="267"/>
      <c r="D387" s="267" t="s">
        <v>10410</v>
      </c>
      <c r="E387" s="268" t="s">
        <v>10411</v>
      </c>
      <c r="F387" s="267" t="s">
        <v>76</v>
      </c>
      <c r="G387" s="268" t="s">
        <v>314</v>
      </c>
      <c r="H387" s="268"/>
      <c r="I387" s="268" t="s">
        <v>1905</v>
      </c>
      <c r="J387" s="267" t="s">
        <v>2063</v>
      </c>
      <c r="K387" s="267">
        <v>411</v>
      </c>
      <c r="L387" s="268" t="s">
        <v>10421</v>
      </c>
      <c r="M387" s="214"/>
    </row>
    <row r="388" spans="1:13" x14ac:dyDescent="0.25">
      <c r="A388" s="266">
        <v>2004</v>
      </c>
      <c r="B388" s="267" t="s">
        <v>1839</v>
      </c>
      <c r="C388" s="267"/>
      <c r="D388" s="267" t="s">
        <v>10410</v>
      </c>
      <c r="E388" s="268" t="s">
        <v>10411</v>
      </c>
      <c r="F388" s="267" t="s">
        <v>76</v>
      </c>
      <c r="G388" s="268" t="s">
        <v>314</v>
      </c>
      <c r="H388" s="268"/>
      <c r="I388" s="268" t="s">
        <v>1905</v>
      </c>
      <c r="J388" s="267" t="s">
        <v>2063</v>
      </c>
      <c r="K388" s="267">
        <v>411</v>
      </c>
      <c r="L388" s="268" t="s">
        <v>10422</v>
      </c>
      <c r="M388" s="214"/>
    </row>
    <row r="389" spans="1:13" x14ac:dyDescent="0.25">
      <c r="A389" s="266">
        <v>2004</v>
      </c>
      <c r="B389" s="267" t="s">
        <v>1839</v>
      </c>
      <c r="C389" s="267"/>
      <c r="D389" s="267" t="s">
        <v>10410</v>
      </c>
      <c r="E389" s="268" t="s">
        <v>10411</v>
      </c>
      <c r="F389" s="267" t="s">
        <v>76</v>
      </c>
      <c r="G389" s="268" t="s">
        <v>314</v>
      </c>
      <c r="H389" s="268"/>
      <c r="I389" s="268" t="s">
        <v>1905</v>
      </c>
      <c r="J389" s="267" t="s">
        <v>1934</v>
      </c>
      <c r="K389" s="267">
        <v>211</v>
      </c>
      <c r="L389" s="268" t="s">
        <v>10423</v>
      </c>
      <c r="M389" s="214"/>
    </row>
    <row r="390" spans="1:13" x14ac:dyDescent="0.25">
      <c r="A390" s="266">
        <v>2004</v>
      </c>
      <c r="B390" s="267" t="s">
        <v>1839</v>
      </c>
      <c r="C390" s="267"/>
      <c r="D390" s="267" t="s">
        <v>10410</v>
      </c>
      <c r="E390" s="268" t="s">
        <v>10411</v>
      </c>
      <c r="F390" s="267" t="s">
        <v>76</v>
      </c>
      <c r="G390" s="268" t="s">
        <v>314</v>
      </c>
      <c r="H390" s="268"/>
      <c r="I390" s="268" t="s">
        <v>1905</v>
      </c>
      <c r="J390" s="267" t="s">
        <v>2063</v>
      </c>
      <c r="K390" s="267">
        <v>436</v>
      </c>
      <c r="L390" s="268" t="s">
        <v>10424</v>
      </c>
      <c r="M390" s="214"/>
    </row>
    <row r="391" spans="1:13" x14ac:dyDescent="0.25">
      <c r="A391" s="266">
        <v>2004</v>
      </c>
      <c r="B391" s="267" t="s">
        <v>1839</v>
      </c>
      <c r="C391" s="267"/>
      <c r="D391" s="267" t="s">
        <v>10410</v>
      </c>
      <c r="E391" s="268" t="s">
        <v>10411</v>
      </c>
      <c r="F391" s="267" t="s">
        <v>76</v>
      </c>
      <c r="G391" s="268" t="s">
        <v>314</v>
      </c>
      <c r="H391" s="268"/>
      <c r="I391" s="268" t="s">
        <v>1905</v>
      </c>
      <c r="J391" s="267" t="s">
        <v>2063</v>
      </c>
      <c r="K391" s="267">
        <v>412</v>
      </c>
      <c r="L391" s="268" t="s">
        <v>10425</v>
      </c>
      <c r="M391" s="214"/>
    </row>
    <row r="392" spans="1:13" x14ac:dyDescent="0.25">
      <c r="A392" s="266">
        <v>2004</v>
      </c>
      <c r="B392" s="267" t="s">
        <v>1839</v>
      </c>
      <c r="C392" s="267"/>
      <c r="D392" s="267" t="s">
        <v>10410</v>
      </c>
      <c r="E392" s="268" t="s">
        <v>10411</v>
      </c>
      <c r="F392" s="267" t="s">
        <v>76</v>
      </c>
      <c r="G392" s="268" t="s">
        <v>314</v>
      </c>
      <c r="H392" s="268"/>
      <c r="I392" s="268" t="s">
        <v>1905</v>
      </c>
      <c r="J392" s="267" t="s">
        <v>2063</v>
      </c>
      <c r="K392" s="267">
        <v>431</v>
      </c>
      <c r="L392" s="268" t="s">
        <v>10412</v>
      </c>
      <c r="M392" s="214"/>
    </row>
    <row r="393" spans="1:13" x14ac:dyDescent="0.25">
      <c r="A393" s="266">
        <v>2004</v>
      </c>
      <c r="B393" s="267" t="s">
        <v>1839</v>
      </c>
      <c r="C393" s="267"/>
      <c r="D393" s="267" t="s">
        <v>10410</v>
      </c>
      <c r="E393" s="268" t="s">
        <v>10411</v>
      </c>
      <c r="F393" s="267" t="s">
        <v>76</v>
      </c>
      <c r="G393" s="268" t="s">
        <v>314</v>
      </c>
      <c r="H393" s="268"/>
      <c r="I393" s="268" t="s">
        <v>1905</v>
      </c>
      <c r="J393" s="267" t="s">
        <v>2063</v>
      </c>
      <c r="K393" s="267">
        <v>431</v>
      </c>
      <c r="L393" s="268" t="s">
        <v>10413</v>
      </c>
      <c r="M393" s="214"/>
    </row>
    <row r="394" spans="1:13" x14ac:dyDescent="0.25">
      <c r="A394" s="266">
        <v>2004</v>
      </c>
      <c r="B394" s="267" t="s">
        <v>1839</v>
      </c>
      <c r="C394" s="267"/>
      <c r="D394" s="267" t="s">
        <v>10410</v>
      </c>
      <c r="E394" s="268" t="s">
        <v>10411</v>
      </c>
      <c r="F394" s="267" t="s">
        <v>76</v>
      </c>
      <c r="G394" s="268" t="s">
        <v>314</v>
      </c>
      <c r="H394" s="268"/>
      <c r="I394" s="268" t="s">
        <v>1905</v>
      </c>
      <c r="J394" s="267" t="s">
        <v>1962</v>
      </c>
      <c r="K394" s="267">
        <v>522</v>
      </c>
      <c r="L394" s="268" t="s">
        <v>10414</v>
      </c>
      <c r="M394" s="214"/>
    </row>
    <row r="395" spans="1:13" x14ac:dyDescent="0.25">
      <c r="A395" s="266">
        <v>2004</v>
      </c>
      <c r="B395" s="267" t="s">
        <v>1839</v>
      </c>
      <c r="C395" s="267"/>
      <c r="D395" s="267" t="s">
        <v>10410</v>
      </c>
      <c r="E395" s="268" t="s">
        <v>10411</v>
      </c>
      <c r="F395" s="267" t="s">
        <v>76</v>
      </c>
      <c r="G395" s="268" t="s">
        <v>314</v>
      </c>
      <c r="H395" s="268"/>
      <c r="I395" s="268" t="s">
        <v>1905</v>
      </c>
      <c r="J395" s="267" t="s">
        <v>2063</v>
      </c>
      <c r="K395" s="267">
        <v>411</v>
      </c>
      <c r="L395" s="268" t="s">
        <v>10416</v>
      </c>
      <c r="M395" s="214"/>
    </row>
    <row r="396" spans="1:13" x14ac:dyDescent="0.25">
      <c r="A396" s="266">
        <v>2004</v>
      </c>
      <c r="B396" s="267" t="s">
        <v>1839</v>
      </c>
      <c r="C396" s="267"/>
      <c r="D396" s="267" t="s">
        <v>10410</v>
      </c>
      <c r="E396" s="268" t="s">
        <v>10411</v>
      </c>
      <c r="F396" s="267" t="s">
        <v>76</v>
      </c>
      <c r="G396" s="268" t="s">
        <v>314</v>
      </c>
      <c r="H396" s="268"/>
      <c r="I396" s="268" t="s">
        <v>1905</v>
      </c>
      <c r="J396" s="267" t="s">
        <v>2063</v>
      </c>
      <c r="K396" s="267">
        <v>432</v>
      </c>
      <c r="L396" s="268" t="s">
        <v>10417</v>
      </c>
      <c r="M396" s="214"/>
    </row>
    <row r="397" spans="1:13" x14ac:dyDescent="0.25">
      <c r="A397" s="266">
        <v>2004</v>
      </c>
      <c r="B397" s="267" t="s">
        <v>1839</v>
      </c>
      <c r="C397" s="267"/>
      <c r="D397" s="267" t="s">
        <v>10410</v>
      </c>
      <c r="E397" s="268" t="s">
        <v>10411</v>
      </c>
      <c r="F397" s="267" t="s">
        <v>76</v>
      </c>
      <c r="G397" s="268" t="s">
        <v>314</v>
      </c>
      <c r="H397" s="268"/>
      <c r="I397" s="268" t="s">
        <v>1905</v>
      </c>
      <c r="J397" s="267" t="s">
        <v>5004</v>
      </c>
      <c r="K397" s="267">
        <v>211</v>
      </c>
      <c r="L397" s="268" t="s">
        <v>10423</v>
      </c>
      <c r="M397" s="214"/>
    </row>
    <row r="398" spans="1:13" x14ac:dyDescent="0.25">
      <c r="A398" s="266">
        <v>2004</v>
      </c>
      <c r="B398" s="267" t="s">
        <v>1839</v>
      </c>
      <c r="C398" s="267"/>
      <c r="D398" s="267" t="s">
        <v>10410</v>
      </c>
      <c r="E398" s="268" t="s">
        <v>10411</v>
      </c>
      <c r="F398" s="267" t="s">
        <v>76</v>
      </c>
      <c r="G398" s="268" t="s">
        <v>314</v>
      </c>
      <c r="H398" s="268"/>
      <c r="I398" s="268" t="s">
        <v>1905</v>
      </c>
      <c r="J398" s="267" t="s">
        <v>2063</v>
      </c>
      <c r="K398" s="267">
        <v>436</v>
      </c>
      <c r="L398" s="268" t="s">
        <v>10424</v>
      </c>
      <c r="M398" s="214"/>
    </row>
    <row r="399" spans="1:13" x14ac:dyDescent="0.25">
      <c r="A399" s="266">
        <v>2004</v>
      </c>
      <c r="B399" s="267" t="s">
        <v>9297</v>
      </c>
      <c r="C399" s="267"/>
      <c r="D399" s="267" t="s">
        <v>10426</v>
      </c>
      <c r="E399" s="268" t="s">
        <v>10427</v>
      </c>
      <c r="F399" s="267" t="s">
        <v>52</v>
      </c>
      <c r="G399" s="268" t="s">
        <v>104</v>
      </c>
      <c r="H399" s="268"/>
      <c r="I399" s="268" t="s">
        <v>1905</v>
      </c>
      <c r="J399" s="267" t="s">
        <v>1942</v>
      </c>
      <c r="K399" s="267">
        <v>437</v>
      </c>
      <c r="L399" s="268" t="s">
        <v>10428</v>
      </c>
      <c r="M399" s="214"/>
    </row>
    <row r="400" spans="1:13" x14ac:dyDescent="0.25">
      <c r="A400" s="266">
        <v>2004</v>
      </c>
      <c r="B400" s="267" t="s">
        <v>9297</v>
      </c>
      <c r="C400" s="267"/>
      <c r="D400" s="267" t="s">
        <v>10426</v>
      </c>
      <c r="E400" s="268" t="s">
        <v>10427</v>
      </c>
      <c r="F400" s="267" t="s">
        <v>52</v>
      </c>
      <c r="G400" s="268" t="s">
        <v>104</v>
      </c>
      <c r="H400" s="268"/>
      <c r="I400" s="268" t="s">
        <v>1905</v>
      </c>
      <c r="J400" s="267" t="s">
        <v>1948</v>
      </c>
      <c r="K400" s="267">
        <v>631</v>
      </c>
      <c r="L400" s="268" t="s">
        <v>10429</v>
      </c>
      <c r="M400" s="214"/>
    </row>
    <row r="401" spans="1:13" x14ac:dyDescent="0.25">
      <c r="A401" s="266">
        <v>2004</v>
      </c>
      <c r="B401" s="267" t="s">
        <v>9297</v>
      </c>
      <c r="C401" s="267"/>
      <c r="D401" s="267" t="s">
        <v>10426</v>
      </c>
      <c r="E401" s="268" t="s">
        <v>10427</v>
      </c>
      <c r="F401" s="267" t="s">
        <v>52</v>
      </c>
      <c r="G401" s="268" t="s">
        <v>104</v>
      </c>
      <c r="H401" s="268"/>
      <c r="I401" s="268" t="s">
        <v>1905</v>
      </c>
      <c r="J401" s="267" t="s">
        <v>1948</v>
      </c>
      <c r="K401" s="267">
        <v>631</v>
      </c>
      <c r="L401" s="268" t="s">
        <v>10430</v>
      </c>
      <c r="M401" s="214"/>
    </row>
    <row r="402" spans="1:13" x14ac:dyDescent="0.25">
      <c r="A402" s="266">
        <v>2004</v>
      </c>
      <c r="B402" s="267" t="s">
        <v>9297</v>
      </c>
      <c r="C402" s="267"/>
      <c r="D402" s="267" t="s">
        <v>10426</v>
      </c>
      <c r="E402" s="268" t="s">
        <v>10427</v>
      </c>
      <c r="F402" s="267" t="s">
        <v>52</v>
      </c>
      <c r="G402" s="268" t="s">
        <v>104</v>
      </c>
      <c r="H402" s="268"/>
      <c r="I402" s="268" t="s">
        <v>1905</v>
      </c>
      <c r="J402" s="267" t="s">
        <v>1942</v>
      </c>
      <c r="K402" s="267">
        <v>111</v>
      </c>
      <c r="L402" s="268" t="s">
        <v>10431</v>
      </c>
      <c r="M402" s="214"/>
    </row>
    <row r="403" spans="1:13" x14ac:dyDescent="0.25">
      <c r="A403" s="266">
        <v>2004</v>
      </c>
      <c r="B403" s="267" t="s">
        <v>9297</v>
      </c>
      <c r="C403" s="267"/>
      <c r="D403" s="267" t="s">
        <v>10426</v>
      </c>
      <c r="E403" s="268" t="s">
        <v>10427</v>
      </c>
      <c r="F403" s="267" t="s">
        <v>52</v>
      </c>
      <c r="G403" s="268" t="s">
        <v>104</v>
      </c>
      <c r="H403" s="268"/>
      <c r="I403" s="268" t="s">
        <v>1905</v>
      </c>
      <c r="J403" s="267" t="s">
        <v>1942</v>
      </c>
      <c r="K403" s="267">
        <v>112</v>
      </c>
      <c r="L403" s="268" t="s">
        <v>10432</v>
      </c>
      <c r="M403" s="214"/>
    </row>
    <row r="404" spans="1:13" x14ac:dyDescent="0.25">
      <c r="A404" s="266">
        <v>2004</v>
      </c>
      <c r="B404" s="267" t="s">
        <v>9297</v>
      </c>
      <c r="C404" s="267"/>
      <c r="D404" s="267" t="s">
        <v>10426</v>
      </c>
      <c r="E404" s="268" t="s">
        <v>10427</v>
      </c>
      <c r="F404" s="267" t="s">
        <v>52</v>
      </c>
      <c r="G404" s="268" t="s">
        <v>104</v>
      </c>
      <c r="H404" s="268"/>
      <c r="I404" s="268" t="s">
        <v>1905</v>
      </c>
      <c r="J404" s="267" t="s">
        <v>1942</v>
      </c>
      <c r="K404" s="267">
        <v>411</v>
      </c>
      <c r="L404" s="268" t="s">
        <v>10433</v>
      </c>
      <c r="M404" s="214"/>
    </row>
    <row r="405" spans="1:13" x14ac:dyDescent="0.25">
      <c r="A405" s="266">
        <v>2004</v>
      </c>
      <c r="B405" s="267" t="s">
        <v>9297</v>
      </c>
      <c r="C405" s="267"/>
      <c r="D405" s="267" t="s">
        <v>10426</v>
      </c>
      <c r="E405" s="268" t="s">
        <v>10427</v>
      </c>
      <c r="F405" s="267" t="s">
        <v>52</v>
      </c>
      <c r="G405" s="268" t="s">
        <v>104</v>
      </c>
      <c r="H405" s="268"/>
      <c r="I405" s="268" t="s">
        <v>1905</v>
      </c>
      <c r="J405" s="267" t="s">
        <v>1942</v>
      </c>
      <c r="K405" s="267">
        <v>411</v>
      </c>
      <c r="L405" s="268" t="s">
        <v>10434</v>
      </c>
      <c r="M405" s="214"/>
    </row>
    <row r="406" spans="1:13" x14ac:dyDescent="0.25">
      <c r="A406" s="266">
        <v>2004</v>
      </c>
      <c r="B406" s="267" t="s">
        <v>9297</v>
      </c>
      <c r="C406" s="267"/>
      <c r="D406" s="267" t="s">
        <v>10426</v>
      </c>
      <c r="E406" s="268" t="s">
        <v>10427</v>
      </c>
      <c r="F406" s="267" t="s">
        <v>52</v>
      </c>
      <c r="G406" s="268" t="s">
        <v>104</v>
      </c>
      <c r="H406" s="268"/>
      <c r="I406" s="268" t="s">
        <v>1905</v>
      </c>
      <c r="J406" s="267" t="s">
        <v>2063</v>
      </c>
      <c r="K406" s="267">
        <v>411</v>
      </c>
      <c r="L406" s="268" t="s">
        <v>10435</v>
      </c>
      <c r="M406" s="214"/>
    </row>
    <row r="407" spans="1:13" x14ac:dyDescent="0.25">
      <c r="A407" s="266">
        <v>2004</v>
      </c>
      <c r="B407" s="267" t="s">
        <v>9297</v>
      </c>
      <c r="C407" s="267"/>
      <c r="D407" s="267" t="s">
        <v>10426</v>
      </c>
      <c r="E407" s="268" t="s">
        <v>10427</v>
      </c>
      <c r="F407" s="267" t="s">
        <v>52</v>
      </c>
      <c r="G407" s="268" t="s">
        <v>104</v>
      </c>
      <c r="H407" s="268"/>
      <c r="I407" s="268" t="s">
        <v>1905</v>
      </c>
      <c r="J407" s="267" t="s">
        <v>2752</v>
      </c>
      <c r="K407" s="267">
        <v>436</v>
      </c>
      <c r="L407" s="268" t="s">
        <v>10436</v>
      </c>
      <c r="M407" s="214"/>
    </row>
    <row r="408" spans="1:13" x14ac:dyDescent="0.25">
      <c r="A408" s="266">
        <v>2004</v>
      </c>
      <c r="B408" s="267" t="s">
        <v>9297</v>
      </c>
      <c r="C408" s="267"/>
      <c r="D408" s="267" t="s">
        <v>10426</v>
      </c>
      <c r="E408" s="268" t="s">
        <v>10427</v>
      </c>
      <c r="F408" s="267" t="s">
        <v>52</v>
      </c>
      <c r="G408" s="268" t="s">
        <v>104</v>
      </c>
      <c r="H408" s="268"/>
      <c r="I408" s="268" t="s">
        <v>1905</v>
      </c>
      <c r="J408" s="267" t="s">
        <v>10150</v>
      </c>
      <c r="K408" s="267">
        <v>436</v>
      </c>
      <c r="L408" s="268" t="s">
        <v>10437</v>
      </c>
      <c r="M408" s="214"/>
    </row>
    <row r="409" spans="1:13" x14ac:dyDescent="0.25">
      <c r="A409" s="266">
        <v>2004</v>
      </c>
      <c r="B409" s="267" t="s">
        <v>9297</v>
      </c>
      <c r="C409" s="267"/>
      <c r="D409" s="267" t="s">
        <v>10426</v>
      </c>
      <c r="E409" s="268" t="s">
        <v>10427</v>
      </c>
      <c r="F409" s="267" t="s">
        <v>52</v>
      </c>
      <c r="G409" s="268" t="s">
        <v>104</v>
      </c>
      <c r="H409" s="268"/>
      <c r="I409" s="268" t="s">
        <v>1905</v>
      </c>
      <c r="J409" s="267" t="s">
        <v>2527</v>
      </c>
      <c r="K409" s="267">
        <v>436</v>
      </c>
      <c r="L409" s="268" t="s">
        <v>10438</v>
      </c>
      <c r="M409" s="214"/>
    </row>
    <row r="410" spans="1:13" x14ac:dyDescent="0.25">
      <c r="A410" s="266">
        <v>2004</v>
      </c>
      <c r="B410" s="267" t="s">
        <v>9297</v>
      </c>
      <c r="C410" s="267"/>
      <c r="D410" s="267" t="s">
        <v>10426</v>
      </c>
      <c r="E410" s="268" t="s">
        <v>10427</v>
      </c>
      <c r="F410" s="267" t="s">
        <v>52</v>
      </c>
      <c r="G410" s="268" t="s">
        <v>104</v>
      </c>
      <c r="H410" s="268"/>
      <c r="I410" s="268" t="s">
        <v>1905</v>
      </c>
      <c r="J410" s="267" t="s">
        <v>2063</v>
      </c>
      <c r="K410" s="267">
        <v>437</v>
      </c>
      <c r="L410" s="268" t="s">
        <v>10428</v>
      </c>
      <c r="M410" s="214"/>
    </row>
    <row r="411" spans="1:13" x14ac:dyDescent="0.25">
      <c r="A411" s="266">
        <v>2004</v>
      </c>
      <c r="B411" s="267" t="s">
        <v>9297</v>
      </c>
      <c r="C411" s="267"/>
      <c r="D411" s="267" t="s">
        <v>10426</v>
      </c>
      <c r="E411" s="268" t="s">
        <v>10427</v>
      </c>
      <c r="F411" s="267" t="s">
        <v>52</v>
      </c>
      <c r="G411" s="268" t="s">
        <v>104</v>
      </c>
      <c r="H411" s="268"/>
      <c r="I411" s="268" t="s">
        <v>1905</v>
      </c>
      <c r="J411" s="267" t="s">
        <v>1948</v>
      </c>
      <c r="K411" s="267">
        <v>631</v>
      </c>
      <c r="L411" s="268" t="s">
        <v>10429</v>
      </c>
      <c r="M411" s="214"/>
    </row>
    <row r="412" spans="1:13" x14ac:dyDescent="0.25">
      <c r="A412" s="266">
        <v>2004</v>
      </c>
      <c r="B412" s="267" t="s">
        <v>9297</v>
      </c>
      <c r="C412" s="267"/>
      <c r="D412" s="267" t="s">
        <v>10426</v>
      </c>
      <c r="E412" s="268" t="s">
        <v>10427</v>
      </c>
      <c r="F412" s="267" t="s">
        <v>52</v>
      </c>
      <c r="G412" s="268" t="s">
        <v>104</v>
      </c>
      <c r="H412" s="268"/>
      <c r="I412" s="268" t="s">
        <v>1905</v>
      </c>
      <c r="J412" s="267" t="s">
        <v>1948</v>
      </c>
      <c r="K412" s="267">
        <v>631</v>
      </c>
      <c r="L412" s="268" t="s">
        <v>10430</v>
      </c>
      <c r="M412" s="214"/>
    </row>
    <row r="413" spans="1:13" x14ac:dyDescent="0.25">
      <c r="A413" s="266">
        <v>2004</v>
      </c>
      <c r="B413" s="267" t="s">
        <v>9297</v>
      </c>
      <c r="C413" s="267"/>
      <c r="D413" s="267" t="s">
        <v>10426</v>
      </c>
      <c r="E413" s="268" t="s">
        <v>10427</v>
      </c>
      <c r="F413" s="267" t="s">
        <v>52</v>
      </c>
      <c r="G413" s="268" t="s">
        <v>104</v>
      </c>
      <c r="H413" s="268"/>
      <c r="I413" s="268" t="s">
        <v>1905</v>
      </c>
      <c r="J413" s="267" t="s">
        <v>2752</v>
      </c>
      <c r="K413" s="267">
        <v>721</v>
      </c>
      <c r="L413" s="268" t="s">
        <v>10436</v>
      </c>
      <c r="M413" s="214"/>
    </row>
    <row r="414" spans="1:13" x14ac:dyDescent="0.25">
      <c r="A414" s="266">
        <v>2004</v>
      </c>
      <c r="B414" s="267" t="s">
        <v>9297</v>
      </c>
      <c r="C414" s="267"/>
      <c r="D414" s="267" t="s">
        <v>10426</v>
      </c>
      <c r="E414" s="268" t="s">
        <v>10427</v>
      </c>
      <c r="F414" s="267" t="s">
        <v>52</v>
      </c>
      <c r="G414" s="268" t="s">
        <v>104</v>
      </c>
      <c r="H414" s="268"/>
      <c r="I414" s="268" t="s">
        <v>1905</v>
      </c>
      <c r="J414" s="267" t="s">
        <v>1923</v>
      </c>
      <c r="K414" s="267">
        <v>862</v>
      </c>
      <c r="L414" s="268" t="s">
        <v>10437</v>
      </c>
      <c r="M414" s="214"/>
    </row>
    <row r="415" spans="1:13" x14ac:dyDescent="0.25">
      <c r="A415" s="266">
        <v>2004</v>
      </c>
      <c r="B415" s="267" t="s">
        <v>9297</v>
      </c>
      <c r="C415" s="267"/>
      <c r="D415" s="267" t="s">
        <v>10426</v>
      </c>
      <c r="E415" s="268" t="s">
        <v>10427</v>
      </c>
      <c r="F415" s="267" t="s">
        <v>52</v>
      </c>
      <c r="G415" s="268" t="s">
        <v>104</v>
      </c>
      <c r="H415" s="268"/>
      <c r="I415" s="268" t="s">
        <v>1905</v>
      </c>
      <c r="J415" s="267" t="s">
        <v>2527</v>
      </c>
      <c r="K415" s="267">
        <v>436</v>
      </c>
      <c r="L415" s="268" t="s">
        <v>10438</v>
      </c>
      <c r="M415" s="214"/>
    </row>
    <row r="416" spans="1:13" x14ac:dyDescent="0.25">
      <c r="A416" s="266">
        <v>2004</v>
      </c>
      <c r="B416" s="267" t="s">
        <v>9297</v>
      </c>
      <c r="C416" s="267"/>
      <c r="D416" s="267" t="s">
        <v>10439</v>
      </c>
      <c r="E416" s="268" t="s">
        <v>520</v>
      </c>
      <c r="F416" s="267" t="s">
        <v>135</v>
      </c>
      <c r="G416" s="268" t="s">
        <v>384</v>
      </c>
      <c r="H416" s="268"/>
      <c r="I416" s="268" t="s">
        <v>1905</v>
      </c>
      <c r="J416" s="267" t="s">
        <v>1942</v>
      </c>
      <c r="K416" s="267">
        <v>431</v>
      </c>
      <c r="L416" s="268" t="s">
        <v>10440</v>
      </c>
      <c r="M416" s="214"/>
    </row>
    <row r="417" spans="1:13" x14ac:dyDescent="0.25">
      <c r="A417" s="266">
        <v>2004</v>
      </c>
      <c r="B417" s="267" t="s">
        <v>9297</v>
      </c>
      <c r="C417" s="267"/>
      <c r="D417" s="267" t="s">
        <v>10439</v>
      </c>
      <c r="E417" s="268" t="s">
        <v>520</v>
      </c>
      <c r="F417" s="267" t="s">
        <v>135</v>
      </c>
      <c r="G417" s="268" t="s">
        <v>384</v>
      </c>
      <c r="H417" s="268"/>
      <c r="I417" s="268" t="s">
        <v>1905</v>
      </c>
      <c r="J417" s="267" t="s">
        <v>1942</v>
      </c>
      <c r="K417" s="267">
        <v>431</v>
      </c>
      <c r="L417" s="268" t="s">
        <v>10441</v>
      </c>
      <c r="M417" s="214"/>
    </row>
    <row r="418" spans="1:13" x14ac:dyDescent="0.25">
      <c r="A418" s="266">
        <v>2004</v>
      </c>
      <c r="B418" s="267" t="s">
        <v>9297</v>
      </c>
      <c r="C418" s="267"/>
      <c r="D418" s="267" t="s">
        <v>10439</v>
      </c>
      <c r="E418" s="268" t="s">
        <v>520</v>
      </c>
      <c r="F418" s="267" t="s">
        <v>135</v>
      </c>
      <c r="G418" s="268" t="s">
        <v>384</v>
      </c>
      <c r="H418" s="268"/>
      <c r="I418" s="268" t="s">
        <v>1905</v>
      </c>
      <c r="J418" s="267" t="s">
        <v>1942</v>
      </c>
      <c r="K418" s="267">
        <v>431</v>
      </c>
      <c r="L418" s="268" t="s">
        <v>10442</v>
      </c>
      <c r="M418" s="214"/>
    </row>
    <row r="419" spans="1:13" x14ac:dyDescent="0.25">
      <c r="A419" s="266">
        <v>2004</v>
      </c>
      <c r="B419" s="267" t="s">
        <v>9297</v>
      </c>
      <c r="C419" s="267"/>
      <c r="D419" s="267" t="s">
        <v>10439</v>
      </c>
      <c r="E419" s="268" t="s">
        <v>520</v>
      </c>
      <c r="F419" s="267" t="s">
        <v>135</v>
      </c>
      <c r="G419" s="268" t="s">
        <v>384</v>
      </c>
      <c r="H419" s="268"/>
      <c r="I419" s="268" t="s">
        <v>1905</v>
      </c>
      <c r="J419" s="267" t="s">
        <v>1948</v>
      </c>
      <c r="K419" s="267">
        <v>637</v>
      </c>
      <c r="L419" s="268" t="s">
        <v>10443</v>
      </c>
      <c r="M419" s="214"/>
    </row>
    <row r="420" spans="1:13" x14ac:dyDescent="0.25">
      <c r="A420" s="266">
        <v>2004</v>
      </c>
      <c r="B420" s="267" t="s">
        <v>9297</v>
      </c>
      <c r="C420" s="267"/>
      <c r="D420" s="267" t="s">
        <v>10439</v>
      </c>
      <c r="E420" s="268" t="s">
        <v>520</v>
      </c>
      <c r="F420" s="267" t="s">
        <v>135</v>
      </c>
      <c r="G420" s="268" t="s">
        <v>384</v>
      </c>
      <c r="H420" s="268"/>
      <c r="I420" s="268" t="s">
        <v>1905</v>
      </c>
      <c r="J420" s="267" t="s">
        <v>1944</v>
      </c>
      <c r="K420" s="267">
        <v>652</v>
      </c>
      <c r="L420" s="268" t="s">
        <v>10444</v>
      </c>
      <c r="M420" s="214"/>
    </row>
    <row r="421" spans="1:13" x14ac:dyDescent="0.25">
      <c r="A421" s="266">
        <v>2004</v>
      </c>
      <c r="B421" s="267" t="s">
        <v>9297</v>
      </c>
      <c r="C421" s="267"/>
      <c r="D421" s="267" t="s">
        <v>10439</v>
      </c>
      <c r="E421" s="268" t="s">
        <v>520</v>
      </c>
      <c r="F421" s="267" t="s">
        <v>135</v>
      </c>
      <c r="G421" s="268" t="s">
        <v>384</v>
      </c>
      <c r="H421" s="268"/>
      <c r="I421" s="268" t="s">
        <v>1905</v>
      </c>
      <c r="J421" s="267" t="s">
        <v>5110</v>
      </c>
      <c r="K421" s="267">
        <v>656</v>
      </c>
      <c r="L421" s="268" t="s">
        <v>10445</v>
      </c>
      <c r="M421" s="214"/>
    </row>
    <row r="422" spans="1:13" x14ac:dyDescent="0.25">
      <c r="A422" s="266">
        <v>2004</v>
      </c>
      <c r="B422" s="267" t="s">
        <v>9297</v>
      </c>
      <c r="C422" s="267"/>
      <c r="D422" s="267" t="s">
        <v>10439</v>
      </c>
      <c r="E422" s="268" t="s">
        <v>520</v>
      </c>
      <c r="F422" s="267" t="s">
        <v>135</v>
      </c>
      <c r="G422" s="268" t="s">
        <v>384</v>
      </c>
      <c r="H422" s="268"/>
      <c r="I422" s="268" t="s">
        <v>1905</v>
      </c>
      <c r="J422" s="267" t="s">
        <v>2218</v>
      </c>
      <c r="K422" s="267">
        <v>657</v>
      </c>
      <c r="L422" s="268" t="s">
        <v>10446</v>
      </c>
      <c r="M422" s="214"/>
    </row>
    <row r="423" spans="1:13" x14ac:dyDescent="0.25">
      <c r="A423" s="266">
        <v>2004</v>
      </c>
      <c r="B423" s="267" t="s">
        <v>9297</v>
      </c>
      <c r="C423" s="267"/>
      <c r="D423" s="267" t="s">
        <v>10439</v>
      </c>
      <c r="E423" s="268" t="s">
        <v>520</v>
      </c>
      <c r="F423" s="267" t="s">
        <v>135</v>
      </c>
      <c r="G423" s="268" t="s">
        <v>384</v>
      </c>
      <c r="H423" s="268"/>
      <c r="I423" s="268" t="s">
        <v>1905</v>
      </c>
      <c r="J423" s="267" t="s">
        <v>2016</v>
      </c>
      <c r="K423" s="267">
        <v>631</v>
      </c>
      <c r="L423" s="268" t="s">
        <v>10447</v>
      </c>
      <c r="M423" s="214"/>
    </row>
    <row r="424" spans="1:13" x14ac:dyDescent="0.25">
      <c r="A424" s="266">
        <v>2004</v>
      </c>
      <c r="B424" s="267" t="s">
        <v>9297</v>
      </c>
      <c r="C424" s="267"/>
      <c r="D424" s="267" t="s">
        <v>10439</v>
      </c>
      <c r="E424" s="268" t="s">
        <v>520</v>
      </c>
      <c r="F424" s="267" t="s">
        <v>135</v>
      </c>
      <c r="G424" s="268" t="s">
        <v>384</v>
      </c>
      <c r="H424" s="268"/>
      <c r="I424" s="268" t="s">
        <v>1905</v>
      </c>
      <c r="J424" s="267" t="s">
        <v>2016</v>
      </c>
      <c r="K424" s="267">
        <v>631</v>
      </c>
      <c r="L424" s="268" t="s">
        <v>10448</v>
      </c>
      <c r="M424" s="214"/>
    </row>
    <row r="425" spans="1:13" x14ac:dyDescent="0.25">
      <c r="A425" s="266">
        <v>2004</v>
      </c>
      <c r="B425" s="267" t="s">
        <v>9297</v>
      </c>
      <c r="C425" s="267"/>
      <c r="D425" s="267" t="s">
        <v>10439</v>
      </c>
      <c r="E425" s="268" t="s">
        <v>520</v>
      </c>
      <c r="F425" s="267" t="s">
        <v>135</v>
      </c>
      <c r="G425" s="268" t="s">
        <v>384</v>
      </c>
      <c r="H425" s="268"/>
      <c r="I425" s="268" t="s">
        <v>1905</v>
      </c>
      <c r="J425" s="267" t="s">
        <v>1942</v>
      </c>
      <c r="K425" s="267">
        <v>111</v>
      </c>
      <c r="L425" s="268" t="s">
        <v>10449</v>
      </c>
      <c r="M425" s="214"/>
    </row>
    <row r="426" spans="1:13" x14ac:dyDescent="0.25">
      <c r="A426" s="266">
        <v>2004</v>
      </c>
      <c r="B426" s="267" t="s">
        <v>9297</v>
      </c>
      <c r="C426" s="267"/>
      <c r="D426" s="267" t="s">
        <v>10439</v>
      </c>
      <c r="E426" s="268" t="s">
        <v>520</v>
      </c>
      <c r="F426" s="267" t="s">
        <v>135</v>
      </c>
      <c r="G426" s="268" t="s">
        <v>384</v>
      </c>
      <c r="H426" s="268"/>
      <c r="I426" s="268" t="s">
        <v>1905</v>
      </c>
      <c r="J426" s="267" t="s">
        <v>1942</v>
      </c>
      <c r="K426" s="267">
        <v>432</v>
      </c>
      <c r="L426" s="268" t="s">
        <v>10450</v>
      </c>
      <c r="M426" s="214"/>
    </row>
    <row r="427" spans="1:13" x14ac:dyDescent="0.25">
      <c r="A427" s="266">
        <v>2004</v>
      </c>
      <c r="B427" s="267" t="s">
        <v>9297</v>
      </c>
      <c r="C427" s="267"/>
      <c r="D427" s="267" t="s">
        <v>10439</v>
      </c>
      <c r="E427" s="268" t="s">
        <v>520</v>
      </c>
      <c r="F427" s="267" t="s">
        <v>135</v>
      </c>
      <c r="G427" s="268" t="s">
        <v>384</v>
      </c>
      <c r="H427" s="268"/>
      <c r="I427" s="268" t="s">
        <v>1905</v>
      </c>
      <c r="J427" s="267" t="s">
        <v>2063</v>
      </c>
      <c r="K427" s="267">
        <v>115</v>
      </c>
      <c r="L427" s="268" t="s">
        <v>10451</v>
      </c>
      <c r="M427" s="214"/>
    </row>
    <row r="428" spans="1:13" s="214" customFormat="1" x14ac:dyDescent="0.25">
      <c r="A428" s="266">
        <v>2004</v>
      </c>
      <c r="B428" s="267" t="s">
        <v>9297</v>
      </c>
      <c r="C428" s="267"/>
      <c r="D428" s="267" t="s">
        <v>10439</v>
      </c>
      <c r="E428" s="268" t="s">
        <v>520</v>
      </c>
      <c r="F428" s="267" t="s">
        <v>135</v>
      </c>
      <c r="G428" s="268" t="s">
        <v>384</v>
      </c>
      <c r="H428" s="268"/>
      <c r="I428" s="268" t="s">
        <v>1905</v>
      </c>
      <c r="J428" s="267" t="s">
        <v>1942</v>
      </c>
      <c r="K428" s="267">
        <v>411</v>
      </c>
      <c r="L428" s="268" t="s">
        <v>10452</v>
      </c>
    </row>
    <row r="429" spans="1:13" x14ac:dyDescent="0.25">
      <c r="A429" s="266">
        <v>2004</v>
      </c>
      <c r="B429" s="267" t="s">
        <v>9297</v>
      </c>
      <c r="C429" s="267"/>
      <c r="D429" s="267" t="s">
        <v>10439</v>
      </c>
      <c r="E429" s="268" t="s">
        <v>520</v>
      </c>
      <c r="F429" s="267" t="s">
        <v>135</v>
      </c>
      <c r="G429" s="268" t="s">
        <v>384</v>
      </c>
      <c r="H429" s="268"/>
      <c r="I429" s="268" t="s">
        <v>1905</v>
      </c>
      <c r="J429" s="267" t="s">
        <v>1942</v>
      </c>
      <c r="K429" s="267">
        <v>411</v>
      </c>
      <c r="L429" s="268" t="s">
        <v>10453</v>
      </c>
      <c r="M429" s="214"/>
    </row>
    <row r="430" spans="1:13" x14ac:dyDescent="0.25">
      <c r="A430" s="266">
        <v>2004</v>
      </c>
      <c r="B430" s="267" t="s">
        <v>9297</v>
      </c>
      <c r="C430" s="267"/>
      <c r="D430" s="267" t="s">
        <v>10439</v>
      </c>
      <c r="E430" s="268" t="s">
        <v>520</v>
      </c>
      <c r="F430" s="267" t="s">
        <v>135</v>
      </c>
      <c r="G430" s="268" t="s">
        <v>384</v>
      </c>
      <c r="H430" s="268"/>
      <c r="I430" s="268" t="s">
        <v>1905</v>
      </c>
      <c r="J430" s="267" t="s">
        <v>1942</v>
      </c>
      <c r="K430" s="267">
        <v>411</v>
      </c>
      <c r="L430" s="268" t="s">
        <v>10454</v>
      </c>
      <c r="M430" s="214"/>
    </row>
    <row r="431" spans="1:13" s="214" customFormat="1" x14ac:dyDescent="0.25">
      <c r="A431" s="266">
        <v>2004</v>
      </c>
      <c r="B431" s="267" t="s">
        <v>9297</v>
      </c>
      <c r="C431" s="267"/>
      <c r="D431" s="267" t="s">
        <v>10439</v>
      </c>
      <c r="E431" s="268" t="s">
        <v>520</v>
      </c>
      <c r="F431" s="267" t="s">
        <v>135</v>
      </c>
      <c r="G431" s="268" t="s">
        <v>384</v>
      </c>
      <c r="H431" s="268"/>
      <c r="I431" s="268" t="s">
        <v>1905</v>
      </c>
      <c r="J431" s="267" t="s">
        <v>5004</v>
      </c>
      <c r="K431" s="267">
        <v>212</v>
      </c>
      <c r="L431" s="268" t="s">
        <v>10455</v>
      </c>
    </row>
    <row r="432" spans="1:13" s="214" customFormat="1" x14ac:dyDescent="0.25">
      <c r="A432" s="266">
        <v>2004</v>
      </c>
      <c r="B432" s="267" t="s">
        <v>9297</v>
      </c>
      <c r="C432" s="267"/>
      <c r="D432" s="267" t="s">
        <v>10439</v>
      </c>
      <c r="E432" s="268" t="s">
        <v>520</v>
      </c>
      <c r="F432" s="267" t="s">
        <v>135</v>
      </c>
      <c r="G432" s="268" t="s">
        <v>384</v>
      </c>
      <c r="H432" s="268"/>
      <c r="I432" s="268" t="s">
        <v>1905</v>
      </c>
      <c r="J432" s="267" t="s">
        <v>1962</v>
      </c>
      <c r="K432" s="267">
        <v>522</v>
      </c>
      <c r="L432" s="268" t="s">
        <v>10456</v>
      </c>
    </row>
    <row r="433" spans="1:12" s="214" customFormat="1" x14ac:dyDescent="0.25">
      <c r="A433" s="266">
        <v>2004</v>
      </c>
      <c r="B433" s="267" t="s">
        <v>9297</v>
      </c>
      <c r="C433" s="267"/>
      <c r="D433" s="267" t="s">
        <v>10439</v>
      </c>
      <c r="E433" s="268" t="s">
        <v>520</v>
      </c>
      <c r="F433" s="267" t="s">
        <v>135</v>
      </c>
      <c r="G433" s="268" t="s">
        <v>384</v>
      </c>
      <c r="H433" s="268"/>
      <c r="I433" s="268" t="s">
        <v>1905</v>
      </c>
      <c r="J433" s="267" t="s">
        <v>1942</v>
      </c>
      <c r="K433" s="267">
        <v>431</v>
      </c>
      <c r="L433" s="268" t="s">
        <v>10440</v>
      </c>
    </row>
    <row r="434" spans="1:12" s="214" customFormat="1" x14ac:dyDescent="0.25">
      <c r="A434" s="266">
        <v>2004</v>
      </c>
      <c r="B434" s="267" t="s">
        <v>9297</v>
      </c>
      <c r="C434" s="267"/>
      <c r="D434" s="267" t="s">
        <v>10439</v>
      </c>
      <c r="E434" s="268" t="s">
        <v>520</v>
      </c>
      <c r="F434" s="267" t="s">
        <v>135</v>
      </c>
      <c r="G434" s="268" t="s">
        <v>384</v>
      </c>
      <c r="H434" s="268"/>
      <c r="I434" s="268" t="s">
        <v>1905</v>
      </c>
      <c r="J434" s="267" t="s">
        <v>1942</v>
      </c>
      <c r="K434" s="267">
        <v>431</v>
      </c>
      <c r="L434" s="268" t="s">
        <v>10441</v>
      </c>
    </row>
    <row r="435" spans="1:12" s="214" customFormat="1" x14ac:dyDescent="0.25">
      <c r="A435" s="266">
        <v>2004</v>
      </c>
      <c r="B435" s="267" t="s">
        <v>9297</v>
      </c>
      <c r="C435" s="267"/>
      <c r="D435" s="267" t="s">
        <v>10439</v>
      </c>
      <c r="E435" s="268" t="s">
        <v>520</v>
      </c>
      <c r="F435" s="267" t="s">
        <v>135</v>
      </c>
      <c r="G435" s="268" t="s">
        <v>384</v>
      </c>
      <c r="H435" s="268"/>
      <c r="I435" s="268" t="s">
        <v>1905</v>
      </c>
      <c r="J435" s="267" t="s">
        <v>1942</v>
      </c>
      <c r="K435" s="267">
        <v>431</v>
      </c>
      <c r="L435" s="268" t="s">
        <v>10442</v>
      </c>
    </row>
    <row r="436" spans="1:12" s="214" customFormat="1" x14ac:dyDescent="0.25">
      <c r="A436" s="266">
        <v>2004</v>
      </c>
      <c r="B436" s="267" t="s">
        <v>9297</v>
      </c>
      <c r="C436" s="267"/>
      <c r="D436" s="267" t="s">
        <v>10439</v>
      </c>
      <c r="E436" s="268" t="s">
        <v>520</v>
      </c>
      <c r="F436" s="267" t="s">
        <v>135</v>
      </c>
      <c r="G436" s="268" t="s">
        <v>384</v>
      </c>
      <c r="H436" s="268"/>
      <c r="I436" s="268" t="s">
        <v>1905</v>
      </c>
      <c r="J436" s="267" t="s">
        <v>1948</v>
      </c>
      <c r="K436" s="267">
        <v>631</v>
      </c>
      <c r="L436" s="268" t="s">
        <v>10443</v>
      </c>
    </row>
    <row r="437" spans="1:12" s="214" customFormat="1" x14ac:dyDescent="0.25">
      <c r="A437" s="266">
        <v>2004</v>
      </c>
      <c r="B437" s="267" t="s">
        <v>9297</v>
      </c>
      <c r="C437" s="267"/>
      <c r="D437" s="267" t="s">
        <v>10439</v>
      </c>
      <c r="E437" s="268" t="s">
        <v>520</v>
      </c>
      <c r="F437" s="267" t="s">
        <v>135</v>
      </c>
      <c r="G437" s="268" t="s">
        <v>384</v>
      </c>
      <c r="H437" s="268"/>
      <c r="I437" s="268" t="s">
        <v>1905</v>
      </c>
      <c r="J437" s="267" t="s">
        <v>2016</v>
      </c>
      <c r="K437" s="267">
        <v>631</v>
      </c>
      <c r="L437" s="268" t="s">
        <v>10447</v>
      </c>
    </row>
    <row r="438" spans="1:12" s="214" customFormat="1" x14ac:dyDescent="0.25">
      <c r="A438" s="266">
        <v>2004</v>
      </c>
      <c r="B438" s="267" t="s">
        <v>9297</v>
      </c>
      <c r="C438" s="267"/>
      <c r="D438" s="267" t="s">
        <v>10439</v>
      </c>
      <c r="E438" s="268" t="s">
        <v>520</v>
      </c>
      <c r="F438" s="267" t="s">
        <v>135</v>
      </c>
      <c r="G438" s="268" t="s">
        <v>384</v>
      </c>
      <c r="H438" s="268"/>
      <c r="I438" s="268" t="s">
        <v>1905</v>
      </c>
      <c r="J438" s="267" t="s">
        <v>2016</v>
      </c>
      <c r="K438" s="267">
        <v>631</v>
      </c>
      <c r="L438" s="268" t="s">
        <v>10448</v>
      </c>
    </row>
    <row r="439" spans="1:12" s="214" customFormat="1" x14ac:dyDescent="0.25">
      <c r="A439" s="266">
        <v>2004</v>
      </c>
      <c r="B439" s="267" t="s">
        <v>9297</v>
      </c>
      <c r="C439" s="267"/>
      <c r="D439" s="267" t="s">
        <v>10439</v>
      </c>
      <c r="E439" s="268" t="s">
        <v>520</v>
      </c>
      <c r="F439" s="267" t="s">
        <v>135</v>
      </c>
      <c r="G439" s="268" t="s">
        <v>384</v>
      </c>
      <c r="H439" s="268"/>
      <c r="I439" s="268" t="s">
        <v>1905</v>
      </c>
      <c r="J439" s="267" t="s">
        <v>1942</v>
      </c>
      <c r="K439" s="267">
        <v>432</v>
      </c>
      <c r="L439" s="268" t="s">
        <v>10450</v>
      </c>
    </row>
    <row r="440" spans="1:12" s="214" customFormat="1" x14ac:dyDescent="0.25">
      <c r="A440" s="266">
        <v>2004</v>
      </c>
      <c r="B440" s="267" t="s">
        <v>9297</v>
      </c>
      <c r="C440" s="267"/>
      <c r="D440" s="267" t="s">
        <v>10439</v>
      </c>
      <c r="E440" s="268" t="s">
        <v>520</v>
      </c>
      <c r="F440" s="267" t="s">
        <v>135</v>
      </c>
      <c r="G440" s="268" t="s">
        <v>384</v>
      </c>
      <c r="H440" s="268"/>
      <c r="I440" s="268" t="s">
        <v>1905</v>
      </c>
      <c r="J440" s="267" t="s">
        <v>5004</v>
      </c>
      <c r="K440" s="267">
        <v>212</v>
      </c>
      <c r="L440" s="268" t="s">
        <v>10455</v>
      </c>
    </row>
    <row r="441" spans="1:12" s="214" customFormat="1" x14ac:dyDescent="0.25">
      <c r="A441" s="266">
        <v>2004</v>
      </c>
      <c r="B441" s="267" t="s">
        <v>9297</v>
      </c>
      <c r="C441" s="267"/>
      <c r="D441" s="267" t="s">
        <v>10439</v>
      </c>
      <c r="E441" s="268" t="s">
        <v>520</v>
      </c>
      <c r="F441" s="267" t="s">
        <v>135</v>
      </c>
      <c r="G441" s="268" t="s">
        <v>384</v>
      </c>
      <c r="H441" s="268"/>
      <c r="I441" s="268" t="s">
        <v>1905</v>
      </c>
      <c r="J441" s="267" t="s">
        <v>1962</v>
      </c>
      <c r="K441" s="267">
        <v>522</v>
      </c>
      <c r="L441" s="268" t="s">
        <v>10456</v>
      </c>
    </row>
    <row r="442" spans="1:12" s="214" customFormat="1" x14ac:dyDescent="0.25">
      <c r="A442" s="266">
        <v>2004</v>
      </c>
      <c r="B442" s="267" t="s">
        <v>9305</v>
      </c>
      <c r="C442" s="267"/>
      <c r="D442" s="267" t="s">
        <v>10457</v>
      </c>
      <c r="E442" s="268" t="s">
        <v>10458</v>
      </c>
      <c r="F442" s="267" t="s">
        <v>64</v>
      </c>
      <c r="G442" s="268" t="s">
        <v>432</v>
      </c>
      <c r="H442" s="268"/>
      <c r="I442" s="268" t="s">
        <v>1905</v>
      </c>
      <c r="J442" s="267" t="s">
        <v>1965</v>
      </c>
      <c r="K442" s="267">
        <v>513</v>
      </c>
      <c r="L442" s="268" t="s">
        <v>10459</v>
      </c>
    </row>
    <row r="443" spans="1:12" s="214" customFormat="1" x14ac:dyDescent="0.25">
      <c r="A443" s="266">
        <v>2004</v>
      </c>
      <c r="B443" s="267" t="s">
        <v>9305</v>
      </c>
      <c r="C443" s="267"/>
      <c r="D443" s="267" t="s">
        <v>10457</v>
      </c>
      <c r="E443" s="268" t="s">
        <v>10458</v>
      </c>
      <c r="F443" s="267" t="s">
        <v>64</v>
      </c>
      <c r="G443" s="268" t="s">
        <v>432</v>
      </c>
      <c r="H443" s="268"/>
      <c r="I443" s="268" t="s">
        <v>1905</v>
      </c>
      <c r="J443" s="267" t="s">
        <v>1965</v>
      </c>
      <c r="K443" s="267">
        <v>513</v>
      </c>
      <c r="L443" s="268" t="s">
        <v>10460</v>
      </c>
    </row>
    <row r="444" spans="1:12" s="214" customFormat="1" x14ac:dyDescent="0.25">
      <c r="A444" s="266">
        <v>2004</v>
      </c>
      <c r="B444" s="267" t="s">
        <v>9305</v>
      </c>
      <c r="C444" s="267"/>
      <c r="D444" s="267" t="s">
        <v>10457</v>
      </c>
      <c r="E444" s="268" t="s">
        <v>10458</v>
      </c>
      <c r="F444" s="267" t="s">
        <v>64</v>
      </c>
      <c r="G444" s="268" t="s">
        <v>432</v>
      </c>
      <c r="H444" s="268"/>
      <c r="I444" s="268" t="s">
        <v>1905</v>
      </c>
      <c r="J444" s="267" t="s">
        <v>2218</v>
      </c>
      <c r="K444" s="267">
        <v>651</v>
      </c>
      <c r="L444" s="268" t="s">
        <v>10461</v>
      </c>
    </row>
    <row r="445" spans="1:12" s="214" customFormat="1" x14ac:dyDescent="0.25">
      <c r="A445" s="266">
        <v>2004</v>
      </c>
      <c r="B445" s="267" t="s">
        <v>9305</v>
      </c>
      <c r="C445" s="267"/>
      <c r="D445" s="267" t="s">
        <v>10457</v>
      </c>
      <c r="E445" s="268" t="s">
        <v>10458</v>
      </c>
      <c r="F445" s="267" t="s">
        <v>64</v>
      </c>
      <c r="G445" s="268" t="s">
        <v>432</v>
      </c>
      <c r="H445" s="268"/>
      <c r="I445" s="268" t="s">
        <v>1905</v>
      </c>
      <c r="J445" s="267" t="s">
        <v>1942</v>
      </c>
      <c r="K445" s="267">
        <v>111</v>
      </c>
      <c r="L445" s="268" t="s">
        <v>10462</v>
      </c>
    </row>
    <row r="446" spans="1:12" s="214" customFormat="1" x14ac:dyDescent="0.25">
      <c r="A446" s="266">
        <v>2004</v>
      </c>
      <c r="B446" s="267" t="s">
        <v>9305</v>
      </c>
      <c r="C446" s="267"/>
      <c r="D446" s="267" t="s">
        <v>10457</v>
      </c>
      <c r="E446" s="268" t="s">
        <v>10458</v>
      </c>
      <c r="F446" s="267" t="s">
        <v>64</v>
      </c>
      <c r="G446" s="268" t="s">
        <v>432</v>
      </c>
      <c r="H446" s="268"/>
      <c r="I446" s="268" t="s">
        <v>1905</v>
      </c>
      <c r="J446" s="267" t="s">
        <v>1965</v>
      </c>
      <c r="K446" s="267">
        <v>523</v>
      </c>
      <c r="L446" s="268" t="s">
        <v>10463</v>
      </c>
    </row>
    <row r="447" spans="1:12" s="214" customFormat="1" x14ac:dyDescent="0.25">
      <c r="A447" s="266">
        <v>2004</v>
      </c>
      <c r="B447" s="267" t="s">
        <v>9305</v>
      </c>
      <c r="C447" s="267"/>
      <c r="D447" s="267" t="s">
        <v>10457</v>
      </c>
      <c r="E447" s="268" t="s">
        <v>10458</v>
      </c>
      <c r="F447" s="267" t="s">
        <v>64</v>
      </c>
      <c r="G447" s="268" t="s">
        <v>432</v>
      </c>
      <c r="H447" s="268"/>
      <c r="I447" s="268" t="s">
        <v>1905</v>
      </c>
      <c r="J447" s="267" t="s">
        <v>1965</v>
      </c>
      <c r="K447" s="267">
        <v>523</v>
      </c>
      <c r="L447" s="268" t="s">
        <v>10464</v>
      </c>
    </row>
    <row r="448" spans="1:12" s="214" customFormat="1" x14ac:dyDescent="0.25">
      <c r="A448" s="266">
        <v>2004</v>
      </c>
      <c r="B448" s="267" t="s">
        <v>9305</v>
      </c>
      <c r="C448" s="267"/>
      <c r="D448" s="267" t="s">
        <v>10457</v>
      </c>
      <c r="E448" s="268" t="s">
        <v>10458</v>
      </c>
      <c r="F448" s="267" t="s">
        <v>64</v>
      </c>
      <c r="G448" s="268" t="s">
        <v>432</v>
      </c>
      <c r="H448" s="268"/>
      <c r="I448" s="268" t="s">
        <v>1905</v>
      </c>
      <c r="J448" s="267" t="s">
        <v>1965</v>
      </c>
      <c r="K448" s="267">
        <v>523</v>
      </c>
      <c r="L448" s="268" t="s">
        <v>10465</v>
      </c>
    </row>
    <row r="449" spans="1:13" x14ac:dyDescent="0.25">
      <c r="A449" s="266">
        <v>2004</v>
      </c>
      <c r="B449" s="267" t="s">
        <v>9305</v>
      </c>
      <c r="C449" s="267"/>
      <c r="D449" s="267" t="s">
        <v>10457</v>
      </c>
      <c r="E449" s="268" t="s">
        <v>10458</v>
      </c>
      <c r="F449" s="267" t="s">
        <v>64</v>
      </c>
      <c r="G449" s="268" t="s">
        <v>432</v>
      </c>
      <c r="H449" s="268"/>
      <c r="I449" s="268" t="s">
        <v>1905</v>
      </c>
      <c r="J449" s="267" t="s">
        <v>1965</v>
      </c>
      <c r="K449" s="267">
        <v>523</v>
      </c>
      <c r="L449" s="268" t="s">
        <v>10466</v>
      </c>
      <c r="M449" s="214"/>
    </row>
    <row r="450" spans="1:13" x14ac:dyDescent="0.25">
      <c r="A450" s="266">
        <v>2004</v>
      </c>
      <c r="B450" s="267" t="s">
        <v>9305</v>
      </c>
      <c r="C450" s="267"/>
      <c r="D450" s="267" t="s">
        <v>10457</v>
      </c>
      <c r="E450" s="268" t="s">
        <v>10458</v>
      </c>
      <c r="F450" s="267" t="s">
        <v>64</v>
      </c>
      <c r="G450" s="268" t="s">
        <v>432</v>
      </c>
      <c r="H450" s="268"/>
      <c r="I450" s="268" t="s">
        <v>1905</v>
      </c>
      <c r="J450" s="267" t="s">
        <v>1965</v>
      </c>
      <c r="K450" s="267">
        <v>523</v>
      </c>
      <c r="L450" s="268" t="s">
        <v>10467</v>
      </c>
      <c r="M450" s="214"/>
    </row>
    <row r="451" spans="1:13" x14ac:dyDescent="0.25">
      <c r="A451" s="266">
        <v>2004</v>
      </c>
      <c r="B451" s="267" t="s">
        <v>9305</v>
      </c>
      <c r="C451" s="267"/>
      <c r="D451" s="267" t="s">
        <v>10457</v>
      </c>
      <c r="E451" s="268" t="s">
        <v>10458</v>
      </c>
      <c r="F451" s="267" t="s">
        <v>64</v>
      </c>
      <c r="G451" s="268" t="s">
        <v>432</v>
      </c>
      <c r="H451" s="268"/>
      <c r="I451" s="268" t="s">
        <v>1905</v>
      </c>
      <c r="J451" s="267" t="s">
        <v>1965</v>
      </c>
      <c r="K451" s="267">
        <v>523</v>
      </c>
      <c r="L451" s="268" t="s">
        <v>10468</v>
      </c>
      <c r="M451" s="214"/>
    </row>
    <row r="452" spans="1:13" x14ac:dyDescent="0.25">
      <c r="A452" s="266">
        <v>2004</v>
      </c>
      <c r="B452" s="267" t="s">
        <v>9305</v>
      </c>
      <c r="C452" s="267"/>
      <c r="D452" s="267" t="s">
        <v>10457</v>
      </c>
      <c r="E452" s="268" t="s">
        <v>10458</v>
      </c>
      <c r="F452" s="267" t="s">
        <v>64</v>
      </c>
      <c r="G452" s="268" t="s">
        <v>432</v>
      </c>
      <c r="H452" s="268"/>
      <c r="I452" s="268" t="s">
        <v>1905</v>
      </c>
      <c r="J452" s="267" t="s">
        <v>1965</v>
      </c>
      <c r="K452" s="267">
        <v>523</v>
      </c>
      <c r="L452" s="268" t="s">
        <v>10469</v>
      </c>
      <c r="M452" s="214"/>
    </row>
    <row r="453" spans="1:13" x14ac:dyDescent="0.25">
      <c r="A453" s="266">
        <v>2004</v>
      </c>
      <c r="B453" s="267" t="s">
        <v>9305</v>
      </c>
      <c r="C453" s="267"/>
      <c r="D453" s="267" t="s">
        <v>10457</v>
      </c>
      <c r="E453" s="268" t="s">
        <v>10458</v>
      </c>
      <c r="F453" s="267" t="s">
        <v>64</v>
      </c>
      <c r="G453" s="268" t="s">
        <v>432</v>
      </c>
      <c r="H453" s="268"/>
      <c r="I453" s="268" t="s">
        <v>1905</v>
      </c>
      <c r="J453" s="267" t="s">
        <v>1965</v>
      </c>
      <c r="K453" s="267">
        <v>523</v>
      </c>
      <c r="L453" s="268" t="s">
        <v>10470</v>
      </c>
      <c r="M453" s="214"/>
    </row>
    <row r="454" spans="1:13" x14ac:dyDescent="0.25">
      <c r="A454" s="266">
        <v>2004</v>
      </c>
      <c r="B454" s="267" t="s">
        <v>9305</v>
      </c>
      <c r="C454" s="267"/>
      <c r="D454" s="267" t="s">
        <v>10457</v>
      </c>
      <c r="E454" s="268" t="s">
        <v>10458</v>
      </c>
      <c r="F454" s="267" t="s">
        <v>64</v>
      </c>
      <c r="G454" s="268" t="s">
        <v>432</v>
      </c>
      <c r="H454" s="268"/>
      <c r="I454" s="268" t="s">
        <v>1905</v>
      </c>
      <c r="J454" s="267" t="s">
        <v>1965</v>
      </c>
      <c r="K454" s="267">
        <v>522</v>
      </c>
      <c r="L454" s="268" t="s">
        <v>10471</v>
      </c>
      <c r="M454" s="214"/>
    </row>
    <row r="455" spans="1:13" x14ac:dyDescent="0.25">
      <c r="A455" s="266">
        <v>2004</v>
      </c>
      <c r="B455" s="267" t="s">
        <v>9305</v>
      </c>
      <c r="C455" s="267"/>
      <c r="D455" s="267" t="s">
        <v>10457</v>
      </c>
      <c r="E455" s="268" t="s">
        <v>10458</v>
      </c>
      <c r="F455" s="267" t="s">
        <v>64</v>
      </c>
      <c r="G455" s="268" t="s">
        <v>432</v>
      </c>
      <c r="H455" s="268"/>
      <c r="I455" s="268" t="s">
        <v>1905</v>
      </c>
      <c r="J455" s="267" t="s">
        <v>1962</v>
      </c>
      <c r="K455" s="267">
        <v>431</v>
      </c>
      <c r="L455" s="268" t="s">
        <v>10459</v>
      </c>
      <c r="M455" s="214"/>
    </row>
    <row r="456" spans="1:13" x14ac:dyDescent="0.25">
      <c r="A456" s="266">
        <v>2004</v>
      </c>
      <c r="B456" s="267" t="s">
        <v>9305</v>
      </c>
      <c r="C456" s="267"/>
      <c r="D456" s="267" t="s">
        <v>10457</v>
      </c>
      <c r="E456" s="268" t="s">
        <v>10458</v>
      </c>
      <c r="F456" s="267" t="s">
        <v>64</v>
      </c>
      <c r="G456" s="268" t="s">
        <v>432</v>
      </c>
      <c r="H456" s="268"/>
      <c r="I456" s="268" t="s">
        <v>1905</v>
      </c>
      <c r="J456" s="267" t="s">
        <v>1965</v>
      </c>
      <c r="K456" s="267">
        <v>112</v>
      </c>
      <c r="L456" s="268" t="s">
        <v>10460</v>
      </c>
      <c r="M456" s="214"/>
    </row>
    <row r="457" spans="1:13" x14ac:dyDescent="0.25">
      <c r="A457" s="266">
        <v>2004</v>
      </c>
      <c r="B457" s="267" t="s">
        <v>9305</v>
      </c>
      <c r="C457" s="267"/>
      <c r="D457" s="267" t="s">
        <v>10457</v>
      </c>
      <c r="E457" s="268" t="s">
        <v>10458</v>
      </c>
      <c r="F457" s="267" t="s">
        <v>64</v>
      </c>
      <c r="G457" s="268" t="s">
        <v>432</v>
      </c>
      <c r="H457" s="268"/>
      <c r="I457" s="268" t="s">
        <v>1905</v>
      </c>
      <c r="J457" s="267" t="s">
        <v>1962</v>
      </c>
      <c r="K457" s="267">
        <v>521</v>
      </c>
      <c r="L457" s="268" t="s">
        <v>10471</v>
      </c>
      <c r="M457" s="214"/>
    </row>
    <row r="458" spans="1:13" x14ac:dyDescent="0.25">
      <c r="A458" s="266">
        <v>2004</v>
      </c>
      <c r="B458" s="267" t="s">
        <v>1839</v>
      </c>
      <c r="C458" s="267"/>
      <c r="D458" s="267" t="s">
        <v>10472</v>
      </c>
      <c r="E458" s="268" t="s">
        <v>10473</v>
      </c>
      <c r="F458" s="267" t="s">
        <v>64</v>
      </c>
      <c r="G458" s="268" t="s">
        <v>10474</v>
      </c>
      <c r="H458" s="268"/>
      <c r="I458" s="268" t="s">
        <v>1905</v>
      </c>
      <c r="J458" s="267" t="s">
        <v>1942</v>
      </c>
      <c r="K458" s="267">
        <v>431</v>
      </c>
      <c r="L458" s="268" t="s">
        <v>10475</v>
      </c>
      <c r="M458" s="214"/>
    </row>
    <row r="459" spans="1:13" x14ac:dyDescent="0.25">
      <c r="A459" s="266">
        <v>2004</v>
      </c>
      <c r="B459" s="267" t="s">
        <v>1839</v>
      </c>
      <c r="C459" s="267"/>
      <c r="D459" s="267" t="s">
        <v>10472</v>
      </c>
      <c r="E459" s="268" t="s">
        <v>10473</v>
      </c>
      <c r="F459" s="267" t="s">
        <v>64</v>
      </c>
      <c r="G459" s="268" t="s">
        <v>10474</v>
      </c>
      <c r="H459" s="268"/>
      <c r="I459" s="268" t="s">
        <v>1905</v>
      </c>
      <c r="J459" s="267" t="s">
        <v>1942</v>
      </c>
      <c r="K459" s="267">
        <v>111</v>
      </c>
      <c r="L459" s="268" t="s">
        <v>10476</v>
      </c>
      <c r="M459" s="214"/>
    </row>
    <row r="460" spans="1:13" x14ac:dyDescent="0.25">
      <c r="A460" s="266">
        <v>2004</v>
      </c>
      <c r="B460" s="267" t="s">
        <v>1839</v>
      </c>
      <c r="C460" s="267"/>
      <c r="D460" s="267" t="s">
        <v>10472</v>
      </c>
      <c r="E460" s="268" t="s">
        <v>10473</v>
      </c>
      <c r="F460" s="267" t="s">
        <v>64</v>
      </c>
      <c r="G460" s="268" t="s">
        <v>10474</v>
      </c>
      <c r="H460" s="268"/>
      <c r="I460" s="268" t="s">
        <v>1905</v>
      </c>
      <c r="J460" s="267" t="s">
        <v>1942</v>
      </c>
      <c r="K460" s="267">
        <v>411</v>
      </c>
      <c r="L460" s="268" t="s">
        <v>10477</v>
      </c>
      <c r="M460" s="214"/>
    </row>
    <row r="461" spans="1:13" x14ac:dyDescent="0.25">
      <c r="A461" s="266">
        <v>2004</v>
      </c>
      <c r="B461" s="267" t="s">
        <v>1839</v>
      </c>
      <c r="C461" s="267"/>
      <c r="D461" s="267" t="s">
        <v>10472</v>
      </c>
      <c r="E461" s="268" t="s">
        <v>10473</v>
      </c>
      <c r="F461" s="267" t="s">
        <v>64</v>
      </c>
      <c r="G461" s="268" t="s">
        <v>10474</v>
      </c>
      <c r="H461" s="268"/>
      <c r="I461" s="268" t="s">
        <v>1905</v>
      </c>
      <c r="J461" s="267" t="s">
        <v>1942</v>
      </c>
      <c r="K461" s="267">
        <v>413</v>
      </c>
      <c r="L461" s="268" t="s">
        <v>10478</v>
      </c>
      <c r="M461" s="214"/>
    </row>
    <row r="462" spans="1:13" x14ac:dyDescent="0.25">
      <c r="A462" s="266">
        <v>2004</v>
      </c>
      <c r="B462" s="267" t="s">
        <v>1839</v>
      </c>
      <c r="C462" s="267"/>
      <c r="D462" s="267" t="s">
        <v>10472</v>
      </c>
      <c r="E462" s="268" t="s">
        <v>10473</v>
      </c>
      <c r="F462" s="267" t="s">
        <v>64</v>
      </c>
      <c r="G462" s="268" t="s">
        <v>10474</v>
      </c>
      <c r="H462" s="268"/>
      <c r="I462" s="268" t="s">
        <v>1905</v>
      </c>
      <c r="J462" s="267" t="s">
        <v>1942</v>
      </c>
      <c r="K462" s="267">
        <v>411</v>
      </c>
      <c r="L462" s="268" t="s">
        <v>10479</v>
      </c>
      <c r="M462" s="214"/>
    </row>
    <row r="463" spans="1:13" x14ac:dyDescent="0.25">
      <c r="A463" s="266">
        <v>2004</v>
      </c>
      <c r="B463" s="267" t="s">
        <v>1839</v>
      </c>
      <c r="C463" s="267"/>
      <c r="D463" s="267" t="s">
        <v>10472</v>
      </c>
      <c r="E463" s="268" t="s">
        <v>10473</v>
      </c>
      <c r="F463" s="267" t="s">
        <v>64</v>
      </c>
      <c r="G463" s="268" t="s">
        <v>10474</v>
      </c>
      <c r="H463" s="268"/>
      <c r="I463" s="268" t="s">
        <v>1905</v>
      </c>
      <c r="J463" s="267" t="s">
        <v>1962</v>
      </c>
      <c r="K463" s="267">
        <v>521</v>
      </c>
      <c r="L463" s="268" t="s">
        <v>10480</v>
      </c>
      <c r="M463" s="214"/>
    </row>
    <row r="464" spans="1:13" x14ac:dyDescent="0.25">
      <c r="A464" s="266">
        <v>2004</v>
      </c>
      <c r="B464" s="267" t="s">
        <v>1839</v>
      </c>
      <c r="C464" s="267"/>
      <c r="D464" s="267" t="s">
        <v>10472</v>
      </c>
      <c r="E464" s="268" t="s">
        <v>10473</v>
      </c>
      <c r="F464" s="267" t="s">
        <v>64</v>
      </c>
      <c r="G464" s="268" t="s">
        <v>10474</v>
      </c>
      <c r="H464" s="268"/>
      <c r="I464" s="268" t="s">
        <v>1905</v>
      </c>
      <c r="J464" s="267" t="s">
        <v>1942</v>
      </c>
      <c r="K464" s="267">
        <v>212</v>
      </c>
      <c r="L464" s="268" t="s">
        <v>10481</v>
      </c>
      <c r="M464" s="214"/>
    </row>
    <row r="465" spans="1:13" x14ac:dyDescent="0.25">
      <c r="A465" s="266">
        <v>2004</v>
      </c>
      <c r="B465" s="267" t="s">
        <v>1839</v>
      </c>
      <c r="C465" s="267"/>
      <c r="D465" s="267" t="s">
        <v>10472</v>
      </c>
      <c r="E465" s="268" t="s">
        <v>10473</v>
      </c>
      <c r="F465" s="267" t="s">
        <v>64</v>
      </c>
      <c r="G465" s="268" t="s">
        <v>10474</v>
      </c>
      <c r="H465" s="268"/>
      <c r="I465" s="268" t="s">
        <v>1905</v>
      </c>
      <c r="J465" s="267" t="s">
        <v>2039</v>
      </c>
      <c r="K465" s="267">
        <v>212</v>
      </c>
      <c r="L465" s="268" t="s">
        <v>10482</v>
      </c>
      <c r="M465" s="214"/>
    </row>
    <row r="466" spans="1:13" x14ac:dyDescent="0.25">
      <c r="A466" s="266">
        <v>2004</v>
      </c>
      <c r="B466" s="267" t="s">
        <v>1839</v>
      </c>
      <c r="C466" s="267"/>
      <c r="D466" s="267" t="s">
        <v>10472</v>
      </c>
      <c r="E466" s="268" t="s">
        <v>10473</v>
      </c>
      <c r="F466" s="267" t="s">
        <v>64</v>
      </c>
      <c r="G466" s="268" t="s">
        <v>10474</v>
      </c>
      <c r="H466" s="268"/>
      <c r="I466" s="268" t="s">
        <v>1905</v>
      </c>
      <c r="J466" s="267" t="s">
        <v>1906</v>
      </c>
      <c r="K466" s="267">
        <v>436</v>
      </c>
      <c r="L466" s="268" t="s">
        <v>10483</v>
      </c>
      <c r="M466" s="214"/>
    </row>
    <row r="467" spans="1:13" x14ac:dyDescent="0.25">
      <c r="A467" s="266">
        <v>2004</v>
      </c>
      <c r="B467" s="267" t="s">
        <v>1839</v>
      </c>
      <c r="C467" s="267"/>
      <c r="D467" s="267" t="s">
        <v>10472</v>
      </c>
      <c r="E467" s="268" t="s">
        <v>10473</v>
      </c>
      <c r="F467" s="267" t="s">
        <v>64</v>
      </c>
      <c r="G467" s="268" t="s">
        <v>10474</v>
      </c>
      <c r="H467" s="268"/>
      <c r="I467" s="268" t="s">
        <v>1905</v>
      </c>
      <c r="J467" s="267" t="s">
        <v>3107</v>
      </c>
      <c r="K467" s="267">
        <v>141</v>
      </c>
      <c r="L467" s="268" t="s">
        <v>10484</v>
      </c>
      <c r="M467" s="214"/>
    </row>
    <row r="468" spans="1:13" x14ac:dyDescent="0.25">
      <c r="A468" s="266">
        <v>2004</v>
      </c>
      <c r="B468" s="267" t="s">
        <v>1839</v>
      </c>
      <c r="C468" s="267"/>
      <c r="D468" s="267" t="s">
        <v>10472</v>
      </c>
      <c r="E468" s="268" t="s">
        <v>10473</v>
      </c>
      <c r="F468" s="267" t="s">
        <v>64</v>
      </c>
      <c r="G468" s="268" t="s">
        <v>10474</v>
      </c>
      <c r="H468" s="268"/>
      <c r="I468" s="268" t="s">
        <v>1905</v>
      </c>
      <c r="J468" s="267" t="s">
        <v>1942</v>
      </c>
      <c r="K468" s="267">
        <v>431</v>
      </c>
      <c r="L468" s="268" t="s">
        <v>10475</v>
      </c>
      <c r="M468" s="214"/>
    </row>
    <row r="469" spans="1:13" x14ac:dyDescent="0.25">
      <c r="A469" s="266">
        <v>2004</v>
      </c>
      <c r="B469" s="267" t="s">
        <v>1839</v>
      </c>
      <c r="C469" s="267"/>
      <c r="D469" s="267" t="s">
        <v>10472</v>
      </c>
      <c r="E469" s="268" t="s">
        <v>10473</v>
      </c>
      <c r="F469" s="267" t="s">
        <v>64</v>
      </c>
      <c r="G469" s="268" t="s">
        <v>10474</v>
      </c>
      <c r="H469" s="268"/>
      <c r="I469" s="268" t="s">
        <v>1905</v>
      </c>
      <c r="J469" s="267" t="s">
        <v>1915</v>
      </c>
      <c r="K469" s="267">
        <v>324</v>
      </c>
      <c r="L469" s="268" t="s">
        <v>10481</v>
      </c>
      <c r="M469" s="214"/>
    </row>
    <row r="470" spans="1:13" x14ac:dyDescent="0.25">
      <c r="A470" s="266">
        <v>2004</v>
      </c>
      <c r="B470" s="267" t="s">
        <v>1839</v>
      </c>
      <c r="C470" s="267"/>
      <c r="D470" s="267" t="s">
        <v>10472</v>
      </c>
      <c r="E470" s="268" t="s">
        <v>10473</v>
      </c>
      <c r="F470" s="267" t="s">
        <v>64</v>
      </c>
      <c r="G470" s="268" t="s">
        <v>10474</v>
      </c>
      <c r="H470" s="268"/>
      <c r="I470" s="268" t="s">
        <v>1905</v>
      </c>
      <c r="J470" s="267" t="s">
        <v>1923</v>
      </c>
      <c r="K470" s="267">
        <v>862</v>
      </c>
      <c r="L470" s="268" t="s">
        <v>10482</v>
      </c>
      <c r="M470" s="214"/>
    </row>
    <row r="471" spans="1:13" x14ac:dyDescent="0.25">
      <c r="A471" s="266">
        <v>2004</v>
      </c>
      <c r="B471" s="267" t="s">
        <v>1839</v>
      </c>
      <c r="C471" s="267"/>
      <c r="D471" s="267" t="s">
        <v>10472</v>
      </c>
      <c r="E471" s="268" t="s">
        <v>10473</v>
      </c>
      <c r="F471" s="267" t="s">
        <v>64</v>
      </c>
      <c r="G471" s="268" t="s">
        <v>10474</v>
      </c>
      <c r="H471" s="268"/>
      <c r="I471" s="268" t="s">
        <v>1905</v>
      </c>
      <c r="J471" s="267" t="s">
        <v>1906</v>
      </c>
      <c r="K471" s="267">
        <v>311</v>
      </c>
      <c r="L471" s="268" t="s">
        <v>10483</v>
      </c>
      <c r="M471" s="214"/>
    </row>
    <row r="472" spans="1:13" x14ac:dyDescent="0.25">
      <c r="A472" s="266">
        <v>2004</v>
      </c>
      <c r="B472" s="267" t="s">
        <v>9305</v>
      </c>
      <c r="C472" s="267"/>
      <c r="D472" s="267" t="s">
        <v>10485</v>
      </c>
      <c r="E472" s="268" t="s">
        <v>10486</v>
      </c>
      <c r="F472" s="267" t="s">
        <v>64</v>
      </c>
      <c r="G472" s="268" t="s">
        <v>65</v>
      </c>
      <c r="H472" s="268"/>
      <c r="I472" s="268" t="s">
        <v>1905</v>
      </c>
      <c r="J472" s="267" t="s">
        <v>1944</v>
      </c>
      <c r="K472" s="267">
        <v>431</v>
      </c>
      <c r="L472" s="268" t="s">
        <v>10487</v>
      </c>
      <c r="M472" s="214"/>
    </row>
    <row r="473" spans="1:13" x14ac:dyDescent="0.25">
      <c r="A473" s="266">
        <v>2004</v>
      </c>
      <c r="B473" s="267" t="s">
        <v>9305</v>
      </c>
      <c r="C473" s="267"/>
      <c r="D473" s="267" t="s">
        <v>10485</v>
      </c>
      <c r="E473" s="268" t="s">
        <v>10486</v>
      </c>
      <c r="F473" s="267" t="s">
        <v>64</v>
      </c>
      <c r="G473" s="268" t="s">
        <v>65</v>
      </c>
      <c r="H473" s="268"/>
      <c r="I473" s="268" t="s">
        <v>1905</v>
      </c>
      <c r="J473" s="267" t="s">
        <v>1942</v>
      </c>
      <c r="K473" s="267">
        <v>513</v>
      </c>
      <c r="L473" s="268" t="s">
        <v>10488</v>
      </c>
      <c r="M473" s="214"/>
    </row>
    <row r="474" spans="1:13" x14ac:dyDescent="0.25">
      <c r="A474" s="266">
        <v>2004</v>
      </c>
      <c r="B474" s="267" t="s">
        <v>9305</v>
      </c>
      <c r="C474" s="267"/>
      <c r="D474" s="267" t="s">
        <v>10485</v>
      </c>
      <c r="E474" s="268" t="s">
        <v>10486</v>
      </c>
      <c r="F474" s="267" t="s">
        <v>64</v>
      </c>
      <c r="G474" s="268" t="s">
        <v>65</v>
      </c>
      <c r="H474" s="268"/>
      <c r="I474" s="268" t="s">
        <v>1905</v>
      </c>
      <c r="J474" s="267" t="s">
        <v>1944</v>
      </c>
      <c r="K474" s="267">
        <v>654</v>
      </c>
      <c r="L474" s="268" t="s">
        <v>10489</v>
      </c>
      <c r="M474" s="214"/>
    </row>
    <row r="475" spans="1:13" x14ac:dyDescent="0.25">
      <c r="A475" s="266">
        <v>2004</v>
      </c>
      <c r="B475" s="267" t="s">
        <v>9305</v>
      </c>
      <c r="C475" s="267"/>
      <c r="D475" s="267" t="s">
        <v>10485</v>
      </c>
      <c r="E475" s="268" t="s">
        <v>10486</v>
      </c>
      <c r="F475" s="267" t="s">
        <v>64</v>
      </c>
      <c r="G475" s="268" t="s">
        <v>65</v>
      </c>
      <c r="H475" s="268"/>
      <c r="I475" s="268" t="s">
        <v>1905</v>
      </c>
      <c r="J475" s="267" t="s">
        <v>1942</v>
      </c>
      <c r="K475" s="267">
        <v>631</v>
      </c>
      <c r="L475" s="268" t="s">
        <v>10490</v>
      </c>
      <c r="M475" s="214"/>
    </row>
    <row r="476" spans="1:13" x14ac:dyDescent="0.25">
      <c r="A476" s="266">
        <v>2004</v>
      </c>
      <c r="B476" s="267" t="s">
        <v>9305</v>
      </c>
      <c r="C476" s="267"/>
      <c r="D476" s="267" t="s">
        <v>10485</v>
      </c>
      <c r="E476" s="268" t="s">
        <v>10486</v>
      </c>
      <c r="F476" s="267" t="s">
        <v>64</v>
      </c>
      <c r="G476" s="268" t="s">
        <v>65</v>
      </c>
      <c r="H476" s="268"/>
      <c r="I476" s="268" t="s">
        <v>1905</v>
      </c>
      <c r="J476" s="267" t="s">
        <v>3083</v>
      </c>
      <c r="K476" s="267">
        <v>423</v>
      </c>
      <c r="L476" s="268" t="s">
        <v>10491</v>
      </c>
      <c r="M476" s="214"/>
    </row>
    <row r="477" spans="1:13" x14ac:dyDescent="0.25">
      <c r="A477" s="266">
        <v>2004</v>
      </c>
      <c r="B477" s="267" t="s">
        <v>9305</v>
      </c>
      <c r="C477" s="267"/>
      <c r="D477" s="267" t="s">
        <v>10485</v>
      </c>
      <c r="E477" s="268" t="s">
        <v>10486</v>
      </c>
      <c r="F477" s="267" t="s">
        <v>64</v>
      </c>
      <c r="G477" s="268" t="s">
        <v>65</v>
      </c>
      <c r="H477" s="268"/>
      <c r="I477" s="268" t="s">
        <v>1905</v>
      </c>
      <c r="J477" s="267" t="s">
        <v>1948</v>
      </c>
      <c r="K477" s="267">
        <v>635</v>
      </c>
      <c r="L477" s="268" t="s">
        <v>10492</v>
      </c>
      <c r="M477" s="214"/>
    </row>
    <row r="478" spans="1:13" x14ac:dyDescent="0.25">
      <c r="A478" s="266">
        <v>2004</v>
      </c>
      <c r="B478" s="267" t="s">
        <v>9305</v>
      </c>
      <c r="C478" s="267"/>
      <c r="D478" s="267" t="s">
        <v>10485</v>
      </c>
      <c r="E478" s="268" t="s">
        <v>10486</v>
      </c>
      <c r="F478" s="267" t="s">
        <v>64</v>
      </c>
      <c r="G478" s="268" t="s">
        <v>65</v>
      </c>
      <c r="H478" s="268"/>
      <c r="I478" s="268" t="s">
        <v>1905</v>
      </c>
      <c r="J478" s="267" t="s">
        <v>1965</v>
      </c>
      <c r="K478" s="267">
        <v>521</v>
      </c>
      <c r="L478" s="268" t="s">
        <v>10493</v>
      </c>
      <c r="M478" s="214"/>
    </row>
    <row r="479" spans="1:13" x14ac:dyDescent="0.25">
      <c r="A479" s="266">
        <v>2004</v>
      </c>
      <c r="B479" s="267" t="s">
        <v>9305</v>
      </c>
      <c r="C479" s="267"/>
      <c r="D479" s="267" t="s">
        <v>10485</v>
      </c>
      <c r="E479" s="268" t="s">
        <v>10486</v>
      </c>
      <c r="F479" s="267" t="s">
        <v>64</v>
      </c>
      <c r="G479" s="268" t="s">
        <v>65</v>
      </c>
      <c r="H479" s="268"/>
      <c r="I479" s="268" t="s">
        <v>1905</v>
      </c>
      <c r="J479" s="267" t="s">
        <v>1942</v>
      </c>
      <c r="K479" s="267">
        <v>112</v>
      </c>
      <c r="L479" s="268" t="s">
        <v>10494</v>
      </c>
      <c r="M479" s="214"/>
    </row>
    <row r="480" spans="1:13" x14ac:dyDescent="0.25">
      <c r="A480" s="266">
        <v>2004</v>
      </c>
      <c r="B480" s="267" t="s">
        <v>9305</v>
      </c>
      <c r="C480" s="267"/>
      <c r="D480" s="267" t="s">
        <v>10485</v>
      </c>
      <c r="E480" s="268" t="s">
        <v>10486</v>
      </c>
      <c r="F480" s="267" t="s">
        <v>64</v>
      </c>
      <c r="G480" s="268" t="s">
        <v>65</v>
      </c>
      <c r="H480" s="268"/>
      <c r="I480" s="268" t="s">
        <v>1905</v>
      </c>
      <c r="J480" s="267" t="s">
        <v>1942</v>
      </c>
      <c r="K480" s="267">
        <v>411</v>
      </c>
      <c r="L480" s="268" t="s">
        <v>10495</v>
      </c>
      <c r="M480" s="214"/>
    </row>
    <row r="481" spans="1:13" x14ac:dyDescent="0.25">
      <c r="A481" s="266">
        <v>2004</v>
      </c>
      <c r="B481" s="267" t="s">
        <v>9305</v>
      </c>
      <c r="C481" s="267"/>
      <c r="D481" s="267" t="s">
        <v>10485</v>
      </c>
      <c r="E481" s="268" t="s">
        <v>10486</v>
      </c>
      <c r="F481" s="267" t="s">
        <v>64</v>
      </c>
      <c r="G481" s="268" t="s">
        <v>65</v>
      </c>
      <c r="H481" s="268"/>
      <c r="I481" s="268" t="s">
        <v>1905</v>
      </c>
      <c r="J481" s="267" t="s">
        <v>1942</v>
      </c>
      <c r="K481" s="267">
        <v>411</v>
      </c>
      <c r="L481" s="268" t="s">
        <v>10496</v>
      </c>
      <c r="M481" s="214"/>
    </row>
    <row r="482" spans="1:13" x14ac:dyDescent="0.25">
      <c r="A482" s="266">
        <v>2004</v>
      </c>
      <c r="B482" s="267" t="s">
        <v>9305</v>
      </c>
      <c r="C482" s="267"/>
      <c r="D482" s="267" t="s">
        <v>10485</v>
      </c>
      <c r="E482" s="268" t="s">
        <v>10486</v>
      </c>
      <c r="F482" s="267" t="s">
        <v>64</v>
      </c>
      <c r="G482" s="268" t="s">
        <v>65</v>
      </c>
      <c r="H482" s="268"/>
      <c r="I482" s="268" t="s">
        <v>1905</v>
      </c>
      <c r="J482" s="267" t="s">
        <v>1942</v>
      </c>
      <c r="K482" s="267">
        <v>432</v>
      </c>
      <c r="L482" s="268" t="s">
        <v>10497</v>
      </c>
      <c r="M482" s="214"/>
    </row>
    <row r="483" spans="1:13" x14ac:dyDescent="0.25">
      <c r="A483" s="266">
        <v>2004</v>
      </c>
      <c r="B483" s="267" t="s">
        <v>9305</v>
      </c>
      <c r="C483" s="267"/>
      <c r="D483" s="267" t="s">
        <v>10485</v>
      </c>
      <c r="E483" s="268" t="s">
        <v>10486</v>
      </c>
      <c r="F483" s="267" t="s">
        <v>64</v>
      </c>
      <c r="G483" s="268" t="s">
        <v>65</v>
      </c>
      <c r="H483" s="268"/>
      <c r="I483" s="268" t="s">
        <v>1905</v>
      </c>
      <c r="J483" s="267" t="s">
        <v>1942</v>
      </c>
      <c r="K483" s="267">
        <v>411</v>
      </c>
      <c r="L483" s="268" t="s">
        <v>10498</v>
      </c>
      <c r="M483" s="214"/>
    </row>
    <row r="484" spans="1:13" x14ac:dyDescent="0.25">
      <c r="A484" s="266">
        <v>2004</v>
      </c>
      <c r="B484" s="267" t="s">
        <v>9305</v>
      </c>
      <c r="C484" s="267"/>
      <c r="D484" s="267" t="s">
        <v>10485</v>
      </c>
      <c r="E484" s="268" t="s">
        <v>10486</v>
      </c>
      <c r="F484" s="267" t="s">
        <v>64</v>
      </c>
      <c r="G484" s="268" t="s">
        <v>65</v>
      </c>
      <c r="H484" s="268"/>
      <c r="I484" s="268" t="s">
        <v>1905</v>
      </c>
      <c r="J484" s="267" t="s">
        <v>1962</v>
      </c>
      <c r="K484" s="267">
        <v>411</v>
      </c>
      <c r="L484" s="268" t="s">
        <v>10499</v>
      </c>
      <c r="M484" s="214"/>
    </row>
    <row r="485" spans="1:13" x14ac:dyDescent="0.25">
      <c r="A485" s="266">
        <v>2004</v>
      </c>
      <c r="B485" s="267" t="s">
        <v>9305</v>
      </c>
      <c r="C485" s="267"/>
      <c r="D485" s="267" t="s">
        <v>10485</v>
      </c>
      <c r="E485" s="268" t="s">
        <v>10486</v>
      </c>
      <c r="F485" s="267" t="s">
        <v>64</v>
      </c>
      <c r="G485" s="268" t="s">
        <v>65</v>
      </c>
      <c r="H485" s="268"/>
      <c r="I485" s="268" t="s">
        <v>1905</v>
      </c>
      <c r="J485" s="267" t="s">
        <v>2063</v>
      </c>
      <c r="K485" s="267">
        <v>115</v>
      </c>
      <c r="L485" s="268" t="s">
        <v>10500</v>
      </c>
      <c r="M485" s="214"/>
    </row>
    <row r="486" spans="1:13" x14ac:dyDescent="0.25">
      <c r="A486" s="266">
        <v>2004</v>
      </c>
      <c r="B486" s="267" t="s">
        <v>9305</v>
      </c>
      <c r="C486" s="267"/>
      <c r="D486" s="267" t="s">
        <v>10485</v>
      </c>
      <c r="E486" s="268" t="s">
        <v>10486</v>
      </c>
      <c r="F486" s="267" t="s">
        <v>64</v>
      </c>
      <c r="G486" s="268" t="s">
        <v>65</v>
      </c>
      <c r="H486" s="268"/>
      <c r="I486" s="268" t="s">
        <v>1905</v>
      </c>
      <c r="J486" s="267" t="s">
        <v>2063</v>
      </c>
      <c r="K486" s="267">
        <v>437</v>
      </c>
      <c r="L486" s="268" t="s">
        <v>10501</v>
      </c>
      <c r="M486" s="214"/>
    </row>
    <row r="487" spans="1:13" x14ac:dyDescent="0.25">
      <c r="A487" s="266">
        <v>2004</v>
      </c>
      <c r="B487" s="267" t="s">
        <v>9305</v>
      </c>
      <c r="C487" s="267"/>
      <c r="D487" s="267" t="s">
        <v>10485</v>
      </c>
      <c r="E487" s="268" t="s">
        <v>10486</v>
      </c>
      <c r="F487" s="267" t="s">
        <v>64</v>
      </c>
      <c r="G487" s="268" t="s">
        <v>65</v>
      </c>
      <c r="H487" s="268"/>
      <c r="I487" s="268" t="s">
        <v>1905</v>
      </c>
      <c r="J487" s="267" t="s">
        <v>1962</v>
      </c>
      <c r="K487" s="267">
        <v>522</v>
      </c>
      <c r="L487" s="268" t="s">
        <v>10502</v>
      </c>
      <c r="M487" s="214"/>
    </row>
    <row r="488" spans="1:13" x14ac:dyDescent="0.25">
      <c r="A488" s="266">
        <v>2004</v>
      </c>
      <c r="B488" s="267" t="s">
        <v>9305</v>
      </c>
      <c r="C488" s="267"/>
      <c r="D488" s="267" t="s">
        <v>10485</v>
      </c>
      <c r="E488" s="268" t="s">
        <v>10486</v>
      </c>
      <c r="F488" s="267" t="s">
        <v>64</v>
      </c>
      <c r="G488" s="268" t="s">
        <v>65</v>
      </c>
      <c r="H488" s="268"/>
      <c r="I488" s="268" t="s">
        <v>1905</v>
      </c>
      <c r="J488" s="267" t="s">
        <v>1962</v>
      </c>
      <c r="K488" s="267">
        <v>522</v>
      </c>
      <c r="L488" s="268" t="s">
        <v>10503</v>
      </c>
      <c r="M488" s="214"/>
    </row>
    <row r="489" spans="1:13" x14ac:dyDescent="0.25">
      <c r="A489" s="266">
        <v>2004</v>
      </c>
      <c r="B489" s="267" t="s">
        <v>9305</v>
      </c>
      <c r="C489" s="267"/>
      <c r="D489" s="267" t="s">
        <v>10485</v>
      </c>
      <c r="E489" s="268" t="s">
        <v>10486</v>
      </c>
      <c r="F489" s="267" t="s">
        <v>64</v>
      </c>
      <c r="G489" s="268" t="s">
        <v>65</v>
      </c>
      <c r="H489" s="268"/>
      <c r="I489" s="268" t="s">
        <v>1905</v>
      </c>
      <c r="J489" s="267" t="s">
        <v>1944</v>
      </c>
      <c r="K489" s="267">
        <v>656</v>
      </c>
      <c r="L489" s="268" t="s">
        <v>10487</v>
      </c>
      <c r="M489" s="214"/>
    </row>
    <row r="490" spans="1:13" x14ac:dyDescent="0.25">
      <c r="A490" s="266">
        <v>2004</v>
      </c>
      <c r="B490" s="267" t="s">
        <v>9305</v>
      </c>
      <c r="C490" s="267"/>
      <c r="D490" s="267" t="s">
        <v>10485</v>
      </c>
      <c r="E490" s="268" t="s">
        <v>10486</v>
      </c>
      <c r="F490" s="267" t="s">
        <v>64</v>
      </c>
      <c r="G490" s="268" t="s">
        <v>65</v>
      </c>
      <c r="H490" s="268"/>
      <c r="I490" s="268" t="s">
        <v>1905</v>
      </c>
      <c r="J490" s="267" t="s">
        <v>1942</v>
      </c>
      <c r="K490" s="267">
        <v>513</v>
      </c>
      <c r="L490" s="268" t="s">
        <v>10488</v>
      </c>
      <c r="M490" s="214"/>
    </row>
    <row r="491" spans="1:13" x14ac:dyDescent="0.25">
      <c r="A491" s="266">
        <v>2004</v>
      </c>
      <c r="B491" s="267" t="s">
        <v>9305</v>
      </c>
      <c r="C491" s="267"/>
      <c r="D491" s="267" t="s">
        <v>10485</v>
      </c>
      <c r="E491" s="268" t="s">
        <v>10486</v>
      </c>
      <c r="F491" s="267" t="s">
        <v>64</v>
      </c>
      <c r="G491" s="268" t="s">
        <v>65</v>
      </c>
      <c r="H491" s="268"/>
      <c r="I491" s="268" t="s">
        <v>1905</v>
      </c>
      <c r="J491" s="267" t="s">
        <v>2016</v>
      </c>
      <c r="K491" s="267">
        <v>633</v>
      </c>
      <c r="L491" s="268" t="s">
        <v>10490</v>
      </c>
      <c r="M491" s="214"/>
    </row>
    <row r="492" spans="1:13" x14ac:dyDescent="0.25">
      <c r="A492" s="266">
        <v>2004</v>
      </c>
      <c r="B492" s="267" t="s">
        <v>9305</v>
      </c>
      <c r="C492" s="267"/>
      <c r="D492" s="267" t="s">
        <v>10485</v>
      </c>
      <c r="E492" s="268" t="s">
        <v>10486</v>
      </c>
      <c r="F492" s="267" t="s">
        <v>64</v>
      </c>
      <c r="G492" s="268" t="s">
        <v>65</v>
      </c>
      <c r="H492" s="268"/>
      <c r="I492" s="268" t="s">
        <v>1905</v>
      </c>
      <c r="J492" s="267" t="s">
        <v>3083</v>
      </c>
      <c r="K492" s="267">
        <v>432</v>
      </c>
      <c r="L492" s="268" t="s">
        <v>10491</v>
      </c>
      <c r="M492" s="214"/>
    </row>
    <row r="493" spans="1:13" x14ac:dyDescent="0.25">
      <c r="A493" s="266">
        <v>2004</v>
      </c>
      <c r="B493" s="267" t="s">
        <v>9305</v>
      </c>
      <c r="C493" s="267"/>
      <c r="D493" s="267" t="s">
        <v>10485</v>
      </c>
      <c r="E493" s="268" t="s">
        <v>10486</v>
      </c>
      <c r="F493" s="267" t="s">
        <v>64</v>
      </c>
      <c r="G493" s="268" t="s">
        <v>65</v>
      </c>
      <c r="H493" s="268"/>
      <c r="I493" s="268" t="s">
        <v>1905</v>
      </c>
      <c r="J493" s="267" t="s">
        <v>1948</v>
      </c>
      <c r="K493" s="267">
        <v>635</v>
      </c>
      <c r="L493" s="268" t="s">
        <v>10492</v>
      </c>
      <c r="M493" s="214"/>
    </row>
    <row r="494" spans="1:13" x14ac:dyDescent="0.25">
      <c r="A494" s="266">
        <v>2004</v>
      </c>
      <c r="B494" s="267" t="s">
        <v>9305</v>
      </c>
      <c r="C494" s="267"/>
      <c r="D494" s="267" t="s">
        <v>10485</v>
      </c>
      <c r="E494" s="268" t="s">
        <v>10486</v>
      </c>
      <c r="F494" s="267" t="s">
        <v>64</v>
      </c>
      <c r="G494" s="268" t="s">
        <v>65</v>
      </c>
      <c r="H494" s="268"/>
      <c r="I494" s="268" t="s">
        <v>1905</v>
      </c>
      <c r="J494" s="267" t="s">
        <v>1962</v>
      </c>
      <c r="K494" s="267">
        <v>522</v>
      </c>
      <c r="L494" s="268" t="s">
        <v>10503</v>
      </c>
      <c r="M494" s="214"/>
    </row>
    <row r="495" spans="1:13" x14ac:dyDescent="0.25">
      <c r="A495" s="266">
        <v>2004</v>
      </c>
      <c r="B495" s="267" t="s">
        <v>1862</v>
      </c>
      <c r="C495" s="267"/>
      <c r="D495" s="267" t="s">
        <v>10504</v>
      </c>
      <c r="E495" s="268" t="s">
        <v>10505</v>
      </c>
      <c r="F495" s="267" t="s">
        <v>52</v>
      </c>
      <c r="G495" s="268" t="s">
        <v>104</v>
      </c>
      <c r="H495" s="268"/>
      <c r="I495" s="268" t="s">
        <v>1905</v>
      </c>
      <c r="J495" s="267" t="s">
        <v>1942</v>
      </c>
      <c r="K495" s="267">
        <v>111</v>
      </c>
      <c r="L495" s="268" t="s">
        <v>10506</v>
      </c>
      <c r="M495" s="214"/>
    </row>
    <row r="496" spans="1:13" x14ac:dyDescent="0.25">
      <c r="A496" s="266">
        <v>2004</v>
      </c>
      <c r="B496" s="267" t="s">
        <v>1862</v>
      </c>
      <c r="C496" s="267"/>
      <c r="D496" s="267" t="s">
        <v>10504</v>
      </c>
      <c r="E496" s="268" t="s">
        <v>10505</v>
      </c>
      <c r="F496" s="267" t="s">
        <v>52</v>
      </c>
      <c r="G496" s="268" t="s">
        <v>104</v>
      </c>
      <c r="H496" s="268"/>
      <c r="I496" s="268" t="s">
        <v>1905</v>
      </c>
      <c r="J496" s="267" t="s">
        <v>1948</v>
      </c>
      <c r="K496" s="267">
        <v>635</v>
      </c>
      <c r="L496" s="268" t="s">
        <v>10507</v>
      </c>
      <c r="M496" s="214"/>
    </row>
    <row r="497" spans="1:13" x14ac:dyDescent="0.25">
      <c r="A497" s="266">
        <v>2004</v>
      </c>
      <c r="B497" s="267" t="s">
        <v>1862</v>
      </c>
      <c r="C497" s="267"/>
      <c r="D497" s="267" t="s">
        <v>10504</v>
      </c>
      <c r="E497" s="268" t="s">
        <v>10505</v>
      </c>
      <c r="F497" s="267" t="s">
        <v>52</v>
      </c>
      <c r="G497" s="268" t="s">
        <v>104</v>
      </c>
      <c r="H497" s="268"/>
      <c r="I497" s="268" t="s">
        <v>1905</v>
      </c>
      <c r="J497" s="267" t="s">
        <v>1942</v>
      </c>
      <c r="K497" s="267">
        <v>112</v>
      </c>
      <c r="L497" s="268" t="s">
        <v>10508</v>
      </c>
      <c r="M497" s="214"/>
    </row>
    <row r="498" spans="1:13" x14ac:dyDescent="0.25">
      <c r="A498" s="266">
        <v>2004</v>
      </c>
      <c r="B498" s="267" t="s">
        <v>1862</v>
      </c>
      <c r="C498" s="267"/>
      <c r="D498" s="267" t="s">
        <v>10504</v>
      </c>
      <c r="E498" s="268" t="s">
        <v>10505</v>
      </c>
      <c r="F498" s="267" t="s">
        <v>52</v>
      </c>
      <c r="G498" s="268" t="s">
        <v>104</v>
      </c>
      <c r="H498" s="268"/>
      <c r="I498" s="268" t="s">
        <v>1905</v>
      </c>
      <c r="J498" s="267" t="s">
        <v>1942</v>
      </c>
      <c r="K498" s="267">
        <v>411</v>
      </c>
      <c r="L498" s="268" t="s">
        <v>10509</v>
      </c>
      <c r="M498" s="214"/>
    </row>
    <row r="499" spans="1:13" x14ac:dyDescent="0.25">
      <c r="A499" s="266">
        <v>2004</v>
      </c>
      <c r="B499" s="267" t="s">
        <v>1862</v>
      </c>
      <c r="C499" s="267"/>
      <c r="D499" s="267" t="s">
        <v>10504</v>
      </c>
      <c r="E499" s="268" t="s">
        <v>10505</v>
      </c>
      <c r="F499" s="267" t="s">
        <v>52</v>
      </c>
      <c r="G499" s="268" t="s">
        <v>104</v>
      </c>
      <c r="H499" s="268"/>
      <c r="I499" s="268" t="s">
        <v>1905</v>
      </c>
      <c r="J499" s="267" t="s">
        <v>1942</v>
      </c>
      <c r="K499" s="267">
        <v>411</v>
      </c>
      <c r="L499" s="268" t="s">
        <v>10510</v>
      </c>
      <c r="M499" s="214"/>
    </row>
    <row r="500" spans="1:13" x14ac:dyDescent="0.25">
      <c r="A500" s="266">
        <v>2004</v>
      </c>
      <c r="B500" s="267" t="s">
        <v>1862</v>
      </c>
      <c r="C500" s="267"/>
      <c r="D500" s="267" t="s">
        <v>10504</v>
      </c>
      <c r="E500" s="268" t="s">
        <v>10505</v>
      </c>
      <c r="F500" s="267" t="s">
        <v>52</v>
      </c>
      <c r="G500" s="268" t="s">
        <v>104</v>
      </c>
      <c r="H500" s="268"/>
      <c r="I500" s="268" t="s">
        <v>1905</v>
      </c>
      <c r="J500" s="267" t="s">
        <v>1942</v>
      </c>
      <c r="K500" s="267">
        <v>411</v>
      </c>
      <c r="L500" s="268" t="s">
        <v>10511</v>
      </c>
      <c r="M500" s="214"/>
    </row>
    <row r="501" spans="1:13" x14ac:dyDescent="0.25">
      <c r="A501" s="266">
        <v>2004</v>
      </c>
      <c r="B501" s="267" t="s">
        <v>1862</v>
      </c>
      <c r="C501" s="267"/>
      <c r="D501" s="267" t="s">
        <v>10504</v>
      </c>
      <c r="E501" s="268" t="s">
        <v>10505</v>
      </c>
      <c r="F501" s="267" t="s">
        <v>52</v>
      </c>
      <c r="G501" s="268" t="s">
        <v>104</v>
      </c>
      <c r="H501" s="268"/>
      <c r="I501" s="268" t="s">
        <v>1905</v>
      </c>
      <c r="J501" s="267" t="s">
        <v>1942</v>
      </c>
      <c r="K501" s="267">
        <v>411</v>
      </c>
      <c r="L501" s="268" t="s">
        <v>10512</v>
      </c>
      <c r="M501" s="214"/>
    </row>
    <row r="502" spans="1:13" x14ac:dyDescent="0.25">
      <c r="A502" s="266">
        <v>2004</v>
      </c>
      <c r="B502" s="267" t="s">
        <v>1862</v>
      </c>
      <c r="C502" s="267"/>
      <c r="D502" s="267" t="s">
        <v>10504</v>
      </c>
      <c r="E502" s="268" t="s">
        <v>10505</v>
      </c>
      <c r="F502" s="267" t="s">
        <v>52</v>
      </c>
      <c r="G502" s="268" t="s">
        <v>104</v>
      </c>
      <c r="H502" s="268"/>
      <c r="I502" s="268" t="s">
        <v>1905</v>
      </c>
      <c r="J502" s="267" t="s">
        <v>1948</v>
      </c>
      <c r="K502" s="267">
        <v>112</v>
      </c>
      <c r="L502" s="268" t="s">
        <v>10513</v>
      </c>
      <c r="M502" s="214"/>
    </row>
    <row r="503" spans="1:13" x14ac:dyDescent="0.25">
      <c r="A503" s="266">
        <v>2004</v>
      </c>
      <c r="B503" s="267" t="s">
        <v>1862</v>
      </c>
      <c r="C503" s="267"/>
      <c r="D503" s="267" t="s">
        <v>10504</v>
      </c>
      <c r="E503" s="268" t="s">
        <v>10505</v>
      </c>
      <c r="F503" s="267" t="s">
        <v>52</v>
      </c>
      <c r="G503" s="268" t="s">
        <v>104</v>
      </c>
      <c r="H503" s="268"/>
      <c r="I503" s="268" t="s">
        <v>1905</v>
      </c>
      <c r="J503" s="267" t="s">
        <v>10150</v>
      </c>
      <c r="K503" s="267">
        <v>212</v>
      </c>
      <c r="L503" s="268" t="s">
        <v>9691</v>
      </c>
      <c r="M503" s="214"/>
    </row>
    <row r="504" spans="1:13" x14ac:dyDescent="0.25">
      <c r="A504" s="266">
        <v>2004</v>
      </c>
      <c r="B504" s="267" t="s">
        <v>1862</v>
      </c>
      <c r="C504" s="267"/>
      <c r="D504" s="267" t="s">
        <v>10504</v>
      </c>
      <c r="E504" s="268" t="s">
        <v>10505</v>
      </c>
      <c r="F504" s="267" t="s">
        <v>52</v>
      </c>
      <c r="G504" s="268" t="s">
        <v>104</v>
      </c>
      <c r="H504" s="268"/>
      <c r="I504" s="268" t="s">
        <v>1905</v>
      </c>
      <c r="J504" s="267" t="s">
        <v>2752</v>
      </c>
      <c r="K504" s="267">
        <v>436</v>
      </c>
      <c r="L504" s="268" t="s">
        <v>10514</v>
      </c>
      <c r="M504" s="214"/>
    </row>
    <row r="505" spans="1:13" x14ac:dyDescent="0.25">
      <c r="A505" s="266">
        <v>2004</v>
      </c>
      <c r="B505" s="267" t="s">
        <v>1862</v>
      </c>
      <c r="C505" s="267"/>
      <c r="D505" s="267" t="s">
        <v>10504</v>
      </c>
      <c r="E505" s="268" t="s">
        <v>10505</v>
      </c>
      <c r="F505" s="267" t="s">
        <v>52</v>
      </c>
      <c r="G505" s="268" t="s">
        <v>104</v>
      </c>
      <c r="H505" s="268"/>
      <c r="I505" s="268" t="s">
        <v>1905</v>
      </c>
      <c r="J505" s="267" t="s">
        <v>1948</v>
      </c>
      <c r="K505" s="267">
        <v>635</v>
      </c>
      <c r="L505" s="268" t="s">
        <v>10507</v>
      </c>
      <c r="M505" s="214"/>
    </row>
    <row r="506" spans="1:13" x14ac:dyDescent="0.25">
      <c r="A506" s="266">
        <v>2004</v>
      </c>
      <c r="B506" s="267" t="s">
        <v>1862</v>
      </c>
      <c r="C506" s="267"/>
      <c r="D506" s="267" t="s">
        <v>10504</v>
      </c>
      <c r="E506" s="268" t="s">
        <v>10505</v>
      </c>
      <c r="F506" s="267" t="s">
        <v>52</v>
      </c>
      <c r="G506" s="268" t="s">
        <v>104</v>
      </c>
      <c r="H506" s="268"/>
      <c r="I506" s="268" t="s">
        <v>1905</v>
      </c>
      <c r="J506" s="267" t="s">
        <v>1923</v>
      </c>
      <c r="K506" s="267">
        <v>862</v>
      </c>
      <c r="L506" s="268" t="s">
        <v>9691</v>
      </c>
      <c r="M506" s="214"/>
    </row>
    <row r="507" spans="1:13" x14ac:dyDescent="0.25">
      <c r="A507" s="266">
        <v>2004</v>
      </c>
      <c r="B507" s="267" t="s">
        <v>1862</v>
      </c>
      <c r="C507" s="267"/>
      <c r="D507" s="267" t="s">
        <v>10504</v>
      </c>
      <c r="E507" s="268" t="s">
        <v>10505</v>
      </c>
      <c r="F507" s="267" t="s">
        <v>52</v>
      </c>
      <c r="G507" s="268" t="s">
        <v>104</v>
      </c>
      <c r="H507" s="268"/>
      <c r="I507" s="268" t="s">
        <v>1905</v>
      </c>
      <c r="J507" s="267" t="s">
        <v>2752</v>
      </c>
      <c r="K507" s="267">
        <v>436</v>
      </c>
      <c r="L507" s="268" t="s">
        <v>10514</v>
      </c>
      <c r="M507" s="214"/>
    </row>
    <row r="508" spans="1:13" x14ac:dyDescent="0.25">
      <c r="A508" s="266">
        <v>2004</v>
      </c>
      <c r="B508" s="267" t="s">
        <v>9297</v>
      </c>
      <c r="C508" s="267"/>
      <c r="D508" s="267" t="s">
        <v>10515</v>
      </c>
      <c r="E508" s="268" t="s">
        <v>10516</v>
      </c>
      <c r="F508" s="267" t="s">
        <v>64</v>
      </c>
      <c r="G508" s="268" t="s">
        <v>91</v>
      </c>
      <c r="H508" s="268"/>
      <c r="I508" s="268" t="s">
        <v>1905</v>
      </c>
      <c r="J508" s="267" t="s">
        <v>1948</v>
      </c>
      <c r="K508" s="267">
        <v>637</v>
      </c>
      <c r="L508" s="268" t="s">
        <v>10517</v>
      </c>
      <c r="M508" s="214"/>
    </row>
    <row r="509" spans="1:13" x14ac:dyDescent="0.25">
      <c r="A509" s="266">
        <v>2004</v>
      </c>
      <c r="B509" s="267" t="s">
        <v>9297</v>
      </c>
      <c r="C509" s="267"/>
      <c r="D509" s="267" t="s">
        <v>10515</v>
      </c>
      <c r="E509" s="268" t="s">
        <v>10516</v>
      </c>
      <c r="F509" s="267" t="s">
        <v>64</v>
      </c>
      <c r="G509" s="268" t="s">
        <v>91</v>
      </c>
      <c r="H509" s="268"/>
      <c r="I509" s="268" t="s">
        <v>1905</v>
      </c>
      <c r="J509" s="267" t="s">
        <v>1948</v>
      </c>
      <c r="K509" s="267">
        <v>637</v>
      </c>
      <c r="L509" s="268" t="s">
        <v>10518</v>
      </c>
      <c r="M509" s="214"/>
    </row>
    <row r="510" spans="1:13" x14ac:dyDescent="0.25">
      <c r="A510" s="266">
        <v>2004</v>
      </c>
      <c r="B510" s="267" t="s">
        <v>9297</v>
      </c>
      <c r="C510" s="267"/>
      <c r="D510" s="267" t="s">
        <v>10515</v>
      </c>
      <c r="E510" s="268" t="s">
        <v>10516</v>
      </c>
      <c r="F510" s="267" t="s">
        <v>64</v>
      </c>
      <c r="G510" s="268" t="s">
        <v>91</v>
      </c>
      <c r="H510" s="268"/>
      <c r="I510" s="268" t="s">
        <v>1905</v>
      </c>
      <c r="J510" s="267" t="s">
        <v>2016</v>
      </c>
      <c r="K510" s="267">
        <v>637</v>
      </c>
      <c r="L510" s="268" t="s">
        <v>10519</v>
      </c>
      <c r="M510" s="214"/>
    </row>
    <row r="511" spans="1:13" x14ac:dyDescent="0.25">
      <c r="A511" s="266">
        <v>2004</v>
      </c>
      <c r="B511" s="267" t="s">
        <v>9297</v>
      </c>
      <c r="C511" s="267"/>
      <c r="D511" s="267" t="s">
        <v>10515</v>
      </c>
      <c r="E511" s="268" t="s">
        <v>10516</v>
      </c>
      <c r="F511" s="267" t="s">
        <v>64</v>
      </c>
      <c r="G511" s="268" t="s">
        <v>91</v>
      </c>
      <c r="H511" s="268"/>
      <c r="I511" s="268" t="s">
        <v>1905</v>
      </c>
      <c r="J511" s="267" t="s">
        <v>1944</v>
      </c>
      <c r="K511" s="267">
        <v>656</v>
      </c>
      <c r="L511" s="268" t="s">
        <v>10520</v>
      </c>
      <c r="M511" s="214"/>
    </row>
    <row r="512" spans="1:13" x14ac:dyDescent="0.25">
      <c r="A512" s="266">
        <v>2004</v>
      </c>
      <c r="B512" s="267" t="s">
        <v>9297</v>
      </c>
      <c r="C512" s="267"/>
      <c r="D512" s="267" t="s">
        <v>10515</v>
      </c>
      <c r="E512" s="268" t="s">
        <v>10516</v>
      </c>
      <c r="F512" s="267" t="s">
        <v>64</v>
      </c>
      <c r="G512" s="268" t="s">
        <v>91</v>
      </c>
      <c r="H512" s="268"/>
      <c r="I512" s="268" t="s">
        <v>1905</v>
      </c>
      <c r="J512" s="267" t="s">
        <v>2218</v>
      </c>
      <c r="K512" s="267">
        <v>651</v>
      </c>
      <c r="L512" s="268" t="s">
        <v>10521</v>
      </c>
      <c r="M512" s="214"/>
    </row>
    <row r="513" spans="1:13" x14ac:dyDescent="0.25">
      <c r="A513" s="266">
        <v>2004</v>
      </c>
      <c r="B513" s="267" t="s">
        <v>9297</v>
      </c>
      <c r="C513" s="267"/>
      <c r="D513" s="267" t="s">
        <v>10515</v>
      </c>
      <c r="E513" s="268" t="s">
        <v>10516</v>
      </c>
      <c r="F513" s="267" t="s">
        <v>64</v>
      </c>
      <c r="G513" s="268" t="s">
        <v>91</v>
      </c>
      <c r="H513" s="268"/>
      <c r="I513" s="268" t="s">
        <v>1905</v>
      </c>
      <c r="J513" s="267" t="s">
        <v>1942</v>
      </c>
      <c r="K513" s="267">
        <v>111</v>
      </c>
      <c r="L513" s="268" t="s">
        <v>10522</v>
      </c>
      <c r="M513" s="214"/>
    </row>
    <row r="514" spans="1:13" x14ac:dyDescent="0.25">
      <c r="A514" s="266">
        <v>2004</v>
      </c>
      <c r="B514" s="267" t="s">
        <v>9297</v>
      </c>
      <c r="C514" s="267"/>
      <c r="D514" s="267" t="s">
        <v>10515</v>
      </c>
      <c r="E514" s="268" t="s">
        <v>10516</v>
      </c>
      <c r="F514" s="267" t="s">
        <v>64</v>
      </c>
      <c r="G514" s="268" t="s">
        <v>91</v>
      </c>
      <c r="H514" s="268"/>
      <c r="I514" s="268" t="s">
        <v>1905</v>
      </c>
      <c r="J514" s="267" t="s">
        <v>1948</v>
      </c>
      <c r="K514" s="267">
        <v>522</v>
      </c>
      <c r="L514" s="268" t="s">
        <v>10523</v>
      </c>
      <c r="M514" s="214"/>
    </row>
    <row r="515" spans="1:13" x14ac:dyDescent="0.25">
      <c r="A515" s="266">
        <v>2004</v>
      </c>
      <c r="B515" s="267" t="s">
        <v>9297</v>
      </c>
      <c r="C515" s="267"/>
      <c r="D515" s="267" t="s">
        <v>10515</v>
      </c>
      <c r="E515" s="268" t="s">
        <v>10516</v>
      </c>
      <c r="F515" s="267" t="s">
        <v>64</v>
      </c>
      <c r="G515" s="268" t="s">
        <v>91</v>
      </c>
      <c r="H515" s="268"/>
      <c r="I515" s="268" t="s">
        <v>1905</v>
      </c>
      <c r="J515" s="267" t="s">
        <v>1965</v>
      </c>
      <c r="K515" s="267">
        <v>522</v>
      </c>
      <c r="L515" s="268" t="s">
        <v>10524</v>
      </c>
      <c r="M515" s="214"/>
    </row>
    <row r="516" spans="1:13" x14ac:dyDescent="0.25">
      <c r="A516" s="266">
        <v>2004</v>
      </c>
      <c r="B516" s="267" t="s">
        <v>9297</v>
      </c>
      <c r="C516" s="267"/>
      <c r="D516" s="267" t="s">
        <v>10515</v>
      </c>
      <c r="E516" s="268" t="s">
        <v>10516</v>
      </c>
      <c r="F516" s="267" t="s">
        <v>64</v>
      </c>
      <c r="G516" s="268" t="s">
        <v>91</v>
      </c>
      <c r="H516" s="268"/>
      <c r="I516" s="268" t="s">
        <v>1905</v>
      </c>
      <c r="J516" s="267" t="s">
        <v>2643</v>
      </c>
      <c r="K516" s="267">
        <v>522</v>
      </c>
      <c r="L516" s="268" t="s">
        <v>10525</v>
      </c>
      <c r="M516" s="214"/>
    </row>
    <row r="517" spans="1:13" x14ac:dyDescent="0.25">
      <c r="A517" s="266">
        <v>2004</v>
      </c>
      <c r="B517" s="267" t="s">
        <v>9297</v>
      </c>
      <c r="C517" s="267"/>
      <c r="D517" s="267" t="s">
        <v>10515</v>
      </c>
      <c r="E517" s="268" t="s">
        <v>10516</v>
      </c>
      <c r="F517" s="267" t="s">
        <v>64</v>
      </c>
      <c r="G517" s="268" t="s">
        <v>91</v>
      </c>
      <c r="H517" s="268"/>
      <c r="I517" s="268" t="s">
        <v>1905</v>
      </c>
      <c r="J517" s="267" t="s">
        <v>2643</v>
      </c>
      <c r="K517" s="267">
        <v>522</v>
      </c>
      <c r="L517" s="268" t="s">
        <v>10526</v>
      </c>
      <c r="M517" s="214"/>
    </row>
    <row r="518" spans="1:13" x14ac:dyDescent="0.25">
      <c r="A518" s="266">
        <v>2004</v>
      </c>
      <c r="B518" s="267" t="s">
        <v>9297</v>
      </c>
      <c r="C518" s="267"/>
      <c r="D518" s="267" t="s">
        <v>10515</v>
      </c>
      <c r="E518" s="268" t="s">
        <v>10516</v>
      </c>
      <c r="F518" s="267" t="s">
        <v>64</v>
      </c>
      <c r="G518" s="268" t="s">
        <v>91</v>
      </c>
      <c r="H518" s="268"/>
      <c r="I518" s="268" t="s">
        <v>1905</v>
      </c>
      <c r="J518" s="267" t="s">
        <v>1962</v>
      </c>
      <c r="K518" s="267">
        <v>523</v>
      </c>
      <c r="L518" s="268" t="s">
        <v>10517</v>
      </c>
      <c r="M518" s="214"/>
    </row>
    <row r="519" spans="1:13" x14ac:dyDescent="0.25">
      <c r="A519" s="266">
        <v>2004</v>
      </c>
      <c r="B519" s="267" t="s">
        <v>9297</v>
      </c>
      <c r="C519" s="267"/>
      <c r="D519" s="267" t="s">
        <v>10515</v>
      </c>
      <c r="E519" s="268" t="s">
        <v>10516</v>
      </c>
      <c r="F519" s="267" t="s">
        <v>64</v>
      </c>
      <c r="G519" s="268" t="s">
        <v>91</v>
      </c>
      <c r="H519" s="268"/>
      <c r="I519" s="268" t="s">
        <v>1905</v>
      </c>
      <c r="J519" s="267" t="s">
        <v>1948</v>
      </c>
      <c r="K519" s="267">
        <v>671</v>
      </c>
      <c r="L519" s="268" t="s">
        <v>10518</v>
      </c>
      <c r="M519" s="214"/>
    </row>
    <row r="520" spans="1:13" x14ac:dyDescent="0.25">
      <c r="A520" s="266">
        <v>2004</v>
      </c>
      <c r="B520" s="267" t="s">
        <v>9297</v>
      </c>
      <c r="C520" s="267"/>
      <c r="D520" s="267" t="s">
        <v>10515</v>
      </c>
      <c r="E520" s="268" t="s">
        <v>10516</v>
      </c>
      <c r="F520" s="267" t="s">
        <v>64</v>
      </c>
      <c r="G520" s="268" t="s">
        <v>91</v>
      </c>
      <c r="H520" s="268"/>
      <c r="I520" s="268" t="s">
        <v>1905</v>
      </c>
      <c r="J520" s="267" t="s">
        <v>2016</v>
      </c>
      <c r="K520" s="267">
        <v>632</v>
      </c>
      <c r="L520" s="268" t="s">
        <v>10519</v>
      </c>
      <c r="M520" s="214"/>
    </row>
    <row r="521" spans="1:13" x14ac:dyDescent="0.25">
      <c r="A521" s="266">
        <v>2004</v>
      </c>
      <c r="B521" s="267" t="s">
        <v>9297</v>
      </c>
      <c r="C521" s="267"/>
      <c r="D521" s="267" t="s">
        <v>10515</v>
      </c>
      <c r="E521" s="268" t="s">
        <v>10516</v>
      </c>
      <c r="F521" s="267" t="s">
        <v>64</v>
      </c>
      <c r="G521" s="268" t="s">
        <v>91</v>
      </c>
      <c r="H521" s="268"/>
      <c r="I521" s="268" t="s">
        <v>1905</v>
      </c>
      <c r="J521" s="267" t="s">
        <v>1948</v>
      </c>
      <c r="K521" s="267">
        <v>631</v>
      </c>
      <c r="L521" s="268" t="s">
        <v>10523</v>
      </c>
      <c r="M521" s="214"/>
    </row>
    <row r="522" spans="1:13" x14ac:dyDescent="0.25">
      <c r="A522" s="266">
        <v>2004</v>
      </c>
      <c r="B522" s="267" t="s">
        <v>9297</v>
      </c>
      <c r="C522" s="267"/>
      <c r="D522" s="267" t="s">
        <v>10515</v>
      </c>
      <c r="E522" s="268" t="s">
        <v>10516</v>
      </c>
      <c r="F522" s="267" t="s">
        <v>64</v>
      </c>
      <c r="G522" s="268" t="s">
        <v>91</v>
      </c>
      <c r="H522" s="268"/>
      <c r="I522" s="268" t="s">
        <v>1905</v>
      </c>
      <c r="J522" s="267" t="s">
        <v>1962</v>
      </c>
      <c r="K522" s="267">
        <v>523</v>
      </c>
      <c r="L522" s="268" t="s">
        <v>10524</v>
      </c>
      <c r="M522" s="214"/>
    </row>
    <row r="523" spans="1:13" x14ac:dyDescent="0.25">
      <c r="A523" s="266">
        <v>2004</v>
      </c>
      <c r="B523" s="267" t="s">
        <v>9297</v>
      </c>
      <c r="C523" s="267"/>
      <c r="D523" s="267" t="s">
        <v>10515</v>
      </c>
      <c r="E523" s="268" t="s">
        <v>10516</v>
      </c>
      <c r="F523" s="267" t="s">
        <v>64</v>
      </c>
      <c r="G523" s="268" t="s">
        <v>91</v>
      </c>
      <c r="H523" s="268"/>
      <c r="I523" s="268" t="s">
        <v>1905</v>
      </c>
      <c r="J523" s="267" t="s">
        <v>2643</v>
      </c>
      <c r="K523" s="267">
        <v>523</v>
      </c>
      <c r="L523" s="268" t="s">
        <v>10525</v>
      </c>
      <c r="M523" s="214"/>
    </row>
    <row r="524" spans="1:13" x14ac:dyDescent="0.25">
      <c r="A524" s="266">
        <v>2004</v>
      </c>
      <c r="B524" s="267" t="s">
        <v>9297</v>
      </c>
      <c r="C524" s="267"/>
      <c r="D524" s="267" t="s">
        <v>10515</v>
      </c>
      <c r="E524" s="268" t="s">
        <v>10516</v>
      </c>
      <c r="F524" s="267" t="s">
        <v>64</v>
      </c>
      <c r="G524" s="268" t="s">
        <v>91</v>
      </c>
      <c r="H524" s="268"/>
      <c r="I524" s="268" t="s">
        <v>1905</v>
      </c>
      <c r="J524" s="267" t="s">
        <v>2643</v>
      </c>
      <c r="K524" s="267">
        <v>661</v>
      </c>
      <c r="L524" s="268" t="s">
        <v>10526</v>
      </c>
      <c r="M524" s="214"/>
    </row>
    <row r="525" spans="1:13" x14ac:dyDescent="0.25">
      <c r="A525" s="266">
        <v>2004</v>
      </c>
      <c r="B525" s="267" t="s">
        <v>1862</v>
      </c>
      <c r="C525" s="267"/>
      <c r="D525" s="267" t="s">
        <v>10527</v>
      </c>
      <c r="E525" s="268" t="s">
        <v>10528</v>
      </c>
      <c r="F525" s="267" t="s">
        <v>76</v>
      </c>
      <c r="G525" s="268" t="s">
        <v>77</v>
      </c>
      <c r="H525" s="268"/>
      <c r="I525" s="268" t="s">
        <v>1905</v>
      </c>
      <c r="J525" s="267" t="s">
        <v>1944</v>
      </c>
      <c r="K525" s="267">
        <v>431</v>
      </c>
      <c r="L525" s="268" t="s">
        <v>10529</v>
      </c>
      <c r="M525" s="214"/>
    </row>
    <row r="526" spans="1:13" x14ac:dyDescent="0.25">
      <c r="A526" s="266">
        <v>2004</v>
      </c>
      <c r="B526" s="267" t="s">
        <v>1862</v>
      </c>
      <c r="C526" s="267"/>
      <c r="D526" s="267" t="s">
        <v>10527</v>
      </c>
      <c r="E526" s="268" t="s">
        <v>10528</v>
      </c>
      <c r="F526" s="267" t="s">
        <v>76</v>
      </c>
      <c r="G526" s="268" t="s">
        <v>77</v>
      </c>
      <c r="H526" s="268"/>
      <c r="I526" s="268" t="s">
        <v>1905</v>
      </c>
      <c r="J526" s="267" t="s">
        <v>2063</v>
      </c>
      <c r="K526" s="267">
        <v>431</v>
      </c>
      <c r="L526" s="268" t="s">
        <v>10530</v>
      </c>
      <c r="M526" s="214"/>
    </row>
    <row r="527" spans="1:13" x14ac:dyDescent="0.25">
      <c r="A527" s="266">
        <v>2004</v>
      </c>
      <c r="B527" s="267" t="s">
        <v>1862</v>
      </c>
      <c r="C527" s="267"/>
      <c r="D527" s="267" t="s">
        <v>10527</v>
      </c>
      <c r="E527" s="268" t="s">
        <v>10528</v>
      </c>
      <c r="F527" s="267" t="s">
        <v>76</v>
      </c>
      <c r="G527" s="268" t="s">
        <v>77</v>
      </c>
      <c r="H527" s="268"/>
      <c r="I527" s="268" t="s">
        <v>1905</v>
      </c>
      <c r="J527" s="267" t="s">
        <v>1944</v>
      </c>
      <c r="K527" s="267">
        <v>437</v>
      </c>
      <c r="L527" s="268" t="s">
        <v>10531</v>
      </c>
      <c r="M527" s="214"/>
    </row>
    <row r="528" spans="1:13" x14ac:dyDescent="0.25">
      <c r="A528" s="266">
        <v>2004</v>
      </c>
      <c r="B528" s="267" t="s">
        <v>1862</v>
      </c>
      <c r="C528" s="267"/>
      <c r="D528" s="267" t="s">
        <v>10527</v>
      </c>
      <c r="E528" s="268" t="s">
        <v>10528</v>
      </c>
      <c r="F528" s="267" t="s">
        <v>76</v>
      </c>
      <c r="G528" s="268" t="s">
        <v>77</v>
      </c>
      <c r="H528" s="268"/>
      <c r="I528" s="268" t="s">
        <v>1905</v>
      </c>
      <c r="J528" s="267" t="s">
        <v>1944</v>
      </c>
      <c r="K528" s="267">
        <v>658</v>
      </c>
      <c r="L528" s="268" t="s">
        <v>10532</v>
      </c>
      <c r="M528" s="214"/>
    </row>
    <row r="529" spans="1:13" x14ac:dyDescent="0.25">
      <c r="A529" s="266">
        <v>2004</v>
      </c>
      <c r="B529" s="267" t="s">
        <v>1862</v>
      </c>
      <c r="C529" s="267"/>
      <c r="D529" s="267" t="s">
        <v>10527</v>
      </c>
      <c r="E529" s="268" t="s">
        <v>10528</v>
      </c>
      <c r="F529" s="267" t="s">
        <v>76</v>
      </c>
      <c r="G529" s="268" t="s">
        <v>77</v>
      </c>
      <c r="H529" s="268"/>
      <c r="I529" s="268" t="s">
        <v>1905</v>
      </c>
      <c r="J529" s="267" t="s">
        <v>2260</v>
      </c>
      <c r="K529" s="267">
        <v>651</v>
      </c>
      <c r="L529" s="268" t="s">
        <v>10533</v>
      </c>
      <c r="M529" s="214"/>
    </row>
    <row r="530" spans="1:13" x14ac:dyDescent="0.25">
      <c r="A530" s="266">
        <v>2004</v>
      </c>
      <c r="B530" s="267" t="s">
        <v>1862</v>
      </c>
      <c r="C530" s="267"/>
      <c r="D530" s="267" t="s">
        <v>10527</v>
      </c>
      <c r="E530" s="268" t="s">
        <v>10528</v>
      </c>
      <c r="F530" s="267" t="s">
        <v>76</v>
      </c>
      <c r="G530" s="268" t="s">
        <v>77</v>
      </c>
      <c r="H530" s="268"/>
      <c r="I530" s="268" t="s">
        <v>1905</v>
      </c>
      <c r="J530" s="267" t="s">
        <v>1948</v>
      </c>
      <c r="K530" s="267">
        <v>631</v>
      </c>
      <c r="L530" s="268" t="s">
        <v>10534</v>
      </c>
      <c r="M530" s="214"/>
    </row>
    <row r="531" spans="1:13" x14ac:dyDescent="0.25">
      <c r="A531" s="266">
        <v>2004</v>
      </c>
      <c r="B531" s="267" t="s">
        <v>1862</v>
      </c>
      <c r="C531" s="267"/>
      <c r="D531" s="267" t="s">
        <v>10527</v>
      </c>
      <c r="E531" s="268" t="s">
        <v>10528</v>
      </c>
      <c r="F531" s="267" t="s">
        <v>76</v>
      </c>
      <c r="G531" s="268" t="s">
        <v>77</v>
      </c>
      <c r="H531" s="268"/>
      <c r="I531" s="268" t="s">
        <v>1905</v>
      </c>
      <c r="J531" s="267" t="s">
        <v>2063</v>
      </c>
      <c r="K531" s="267">
        <v>721</v>
      </c>
      <c r="L531" s="268" t="s">
        <v>10535</v>
      </c>
      <c r="M531" s="214"/>
    </row>
    <row r="532" spans="1:13" x14ac:dyDescent="0.25">
      <c r="A532" s="266">
        <v>2004</v>
      </c>
      <c r="B532" s="267" t="s">
        <v>1862</v>
      </c>
      <c r="C532" s="267"/>
      <c r="D532" s="267" t="s">
        <v>10527</v>
      </c>
      <c r="E532" s="268" t="s">
        <v>10528</v>
      </c>
      <c r="F532" s="267" t="s">
        <v>76</v>
      </c>
      <c r="G532" s="268" t="s">
        <v>77</v>
      </c>
      <c r="H532" s="268"/>
      <c r="I532" s="268" t="s">
        <v>1905</v>
      </c>
      <c r="J532" s="267" t="s">
        <v>3083</v>
      </c>
      <c r="K532" s="267">
        <v>411</v>
      </c>
      <c r="L532" s="268" t="s">
        <v>10536</v>
      </c>
      <c r="M532" s="214"/>
    </row>
    <row r="533" spans="1:13" x14ac:dyDescent="0.25">
      <c r="A533" s="266">
        <v>2004</v>
      </c>
      <c r="B533" s="267" t="s">
        <v>1862</v>
      </c>
      <c r="C533" s="267"/>
      <c r="D533" s="267" t="s">
        <v>10527</v>
      </c>
      <c r="E533" s="268" t="s">
        <v>10528</v>
      </c>
      <c r="F533" s="267" t="s">
        <v>76</v>
      </c>
      <c r="G533" s="268" t="s">
        <v>77</v>
      </c>
      <c r="H533" s="268"/>
      <c r="I533" s="268" t="s">
        <v>1905</v>
      </c>
      <c r="J533" s="267" t="s">
        <v>2063</v>
      </c>
      <c r="K533" s="267">
        <v>411</v>
      </c>
      <c r="L533" s="268" t="s">
        <v>10537</v>
      </c>
      <c r="M533" s="214"/>
    </row>
    <row r="534" spans="1:13" x14ac:dyDescent="0.25">
      <c r="A534" s="266">
        <v>2004</v>
      </c>
      <c r="B534" s="267" t="s">
        <v>1862</v>
      </c>
      <c r="C534" s="267"/>
      <c r="D534" s="267" t="s">
        <v>10527</v>
      </c>
      <c r="E534" s="268" t="s">
        <v>10528</v>
      </c>
      <c r="F534" s="267" t="s">
        <v>76</v>
      </c>
      <c r="G534" s="268" t="s">
        <v>77</v>
      </c>
      <c r="H534" s="268"/>
      <c r="I534" s="268" t="s">
        <v>1905</v>
      </c>
      <c r="J534" s="267" t="s">
        <v>2063</v>
      </c>
      <c r="K534" s="267">
        <v>411</v>
      </c>
      <c r="L534" s="268" t="s">
        <v>10538</v>
      </c>
      <c r="M534" s="214"/>
    </row>
    <row r="535" spans="1:13" x14ac:dyDescent="0.25">
      <c r="A535" s="266">
        <v>2004</v>
      </c>
      <c r="B535" s="267" t="s">
        <v>1862</v>
      </c>
      <c r="C535" s="267"/>
      <c r="D535" s="267" t="s">
        <v>10527</v>
      </c>
      <c r="E535" s="268" t="s">
        <v>10528</v>
      </c>
      <c r="F535" s="267" t="s">
        <v>76</v>
      </c>
      <c r="G535" s="268" t="s">
        <v>77</v>
      </c>
      <c r="H535" s="268"/>
      <c r="I535" s="268" t="s">
        <v>1905</v>
      </c>
      <c r="J535" s="267" t="s">
        <v>2063</v>
      </c>
      <c r="K535" s="267">
        <v>411</v>
      </c>
      <c r="L535" s="268" t="s">
        <v>10539</v>
      </c>
      <c r="M535" s="214"/>
    </row>
    <row r="536" spans="1:13" x14ac:dyDescent="0.25">
      <c r="A536" s="266">
        <v>2004</v>
      </c>
      <c r="B536" s="267" t="s">
        <v>1862</v>
      </c>
      <c r="C536" s="267"/>
      <c r="D536" s="267" t="s">
        <v>10527</v>
      </c>
      <c r="E536" s="268" t="s">
        <v>10528</v>
      </c>
      <c r="F536" s="267" t="s">
        <v>76</v>
      </c>
      <c r="G536" s="268" t="s">
        <v>77</v>
      </c>
      <c r="H536" s="268"/>
      <c r="I536" s="268" t="s">
        <v>1905</v>
      </c>
      <c r="J536" s="267" t="s">
        <v>2063</v>
      </c>
      <c r="K536" s="267">
        <v>436</v>
      </c>
      <c r="L536" s="268" t="s">
        <v>10540</v>
      </c>
      <c r="M536" s="214"/>
    </row>
    <row r="537" spans="1:13" x14ac:dyDescent="0.25">
      <c r="A537" s="266">
        <v>2004</v>
      </c>
      <c r="B537" s="267" t="s">
        <v>1862</v>
      </c>
      <c r="C537" s="267"/>
      <c r="D537" s="267" t="s">
        <v>10527</v>
      </c>
      <c r="E537" s="268" t="s">
        <v>10528</v>
      </c>
      <c r="F537" s="267" t="s">
        <v>76</v>
      </c>
      <c r="G537" s="268" t="s">
        <v>77</v>
      </c>
      <c r="H537" s="268"/>
      <c r="I537" s="268" t="s">
        <v>1905</v>
      </c>
      <c r="J537" s="267" t="s">
        <v>1944</v>
      </c>
      <c r="K537" s="267">
        <v>654</v>
      </c>
      <c r="L537" s="268" t="s">
        <v>10529</v>
      </c>
      <c r="M537" s="214"/>
    </row>
    <row r="538" spans="1:13" x14ac:dyDescent="0.25">
      <c r="A538" s="266">
        <v>2004</v>
      </c>
      <c r="B538" s="267" t="s">
        <v>1862</v>
      </c>
      <c r="C538" s="267"/>
      <c r="D538" s="267" t="s">
        <v>10527</v>
      </c>
      <c r="E538" s="268" t="s">
        <v>10528</v>
      </c>
      <c r="F538" s="267" t="s">
        <v>76</v>
      </c>
      <c r="G538" s="268" t="s">
        <v>77</v>
      </c>
      <c r="H538" s="268"/>
      <c r="I538" s="268" t="s">
        <v>1905</v>
      </c>
      <c r="J538" s="267" t="s">
        <v>2063</v>
      </c>
      <c r="K538" s="267">
        <v>211</v>
      </c>
      <c r="L538" s="268" t="s">
        <v>10530</v>
      </c>
      <c r="M538" s="214"/>
    </row>
    <row r="539" spans="1:13" x14ac:dyDescent="0.25">
      <c r="A539" s="266">
        <v>2004</v>
      </c>
      <c r="B539" s="267" t="s">
        <v>1862</v>
      </c>
      <c r="C539" s="267"/>
      <c r="D539" s="267" t="s">
        <v>10527</v>
      </c>
      <c r="E539" s="268" t="s">
        <v>10528</v>
      </c>
      <c r="F539" s="267" t="s">
        <v>76</v>
      </c>
      <c r="G539" s="268" t="s">
        <v>77</v>
      </c>
      <c r="H539" s="268"/>
      <c r="I539" s="268" t="s">
        <v>1905</v>
      </c>
      <c r="J539" s="267" t="s">
        <v>1944</v>
      </c>
      <c r="K539" s="267">
        <v>654</v>
      </c>
      <c r="L539" s="268" t="s">
        <v>10531</v>
      </c>
      <c r="M539" s="214"/>
    </row>
    <row r="540" spans="1:13" x14ac:dyDescent="0.25">
      <c r="A540" s="266">
        <v>2004</v>
      </c>
      <c r="B540" s="267" t="s">
        <v>1862</v>
      </c>
      <c r="C540" s="267"/>
      <c r="D540" s="267" t="s">
        <v>10527</v>
      </c>
      <c r="E540" s="268" t="s">
        <v>10528</v>
      </c>
      <c r="F540" s="267" t="s">
        <v>76</v>
      </c>
      <c r="G540" s="268" t="s">
        <v>77</v>
      </c>
      <c r="H540" s="268"/>
      <c r="I540" s="268" t="s">
        <v>1905</v>
      </c>
      <c r="J540" s="267" t="s">
        <v>1948</v>
      </c>
      <c r="K540" s="267">
        <v>631</v>
      </c>
      <c r="L540" s="268" t="s">
        <v>10534</v>
      </c>
      <c r="M540" s="214"/>
    </row>
    <row r="541" spans="1:13" x14ac:dyDescent="0.25">
      <c r="A541" s="266">
        <v>2004</v>
      </c>
      <c r="B541" s="267" t="s">
        <v>1862</v>
      </c>
      <c r="C541" s="267"/>
      <c r="D541" s="267" t="s">
        <v>10527</v>
      </c>
      <c r="E541" s="268" t="s">
        <v>10528</v>
      </c>
      <c r="F541" s="267" t="s">
        <v>76</v>
      </c>
      <c r="G541" s="268" t="s">
        <v>77</v>
      </c>
      <c r="H541" s="268"/>
      <c r="I541" s="268" t="s">
        <v>1905</v>
      </c>
      <c r="J541" s="267" t="s">
        <v>2063</v>
      </c>
      <c r="K541" s="267">
        <v>436</v>
      </c>
      <c r="L541" s="268" t="s">
        <v>10540</v>
      </c>
      <c r="M541" s="214"/>
    </row>
    <row r="542" spans="1:13" x14ac:dyDescent="0.25">
      <c r="A542" s="266">
        <v>2004</v>
      </c>
      <c r="B542" s="267" t="s">
        <v>1839</v>
      </c>
      <c r="C542" s="267"/>
      <c r="D542" s="267" t="s">
        <v>10541</v>
      </c>
      <c r="E542" s="268" t="s">
        <v>10542</v>
      </c>
      <c r="F542" s="267" t="s">
        <v>52</v>
      </c>
      <c r="G542" s="268" t="s">
        <v>248</v>
      </c>
      <c r="H542" s="268" t="s">
        <v>55</v>
      </c>
      <c r="I542" s="268" t="s">
        <v>1905</v>
      </c>
      <c r="J542" s="267" t="s">
        <v>1942</v>
      </c>
      <c r="K542" s="267">
        <v>431</v>
      </c>
      <c r="L542" s="268" t="s">
        <v>10543</v>
      </c>
      <c r="M542" s="214"/>
    </row>
    <row r="543" spans="1:13" x14ac:dyDescent="0.25">
      <c r="A543" s="266">
        <v>2004</v>
      </c>
      <c r="B543" s="267" t="s">
        <v>1839</v>
      </c>
      <c r="C543" s="267"/>
      <c r="D543" s="267" t="s">
        <v>10541</v>
      </c>
      <c r="E543" s="268" t="s">
        <v>10542</v>
      </c>
      <c r="F543" s="267" t="s">
        <v>52</v>
      </c>
      <c r="G543" s="268" t="s">
        <v>248</v>
      </c>
      <c r="H543" s="268" t="s">
        <v>55</v>
      </c>
      <c r="I543" s="268" t="s">
        <v>1905</v>
      </c>
      <c r="J543" s="267" t="s">
        <v>1942</v>
      </c>
      <c r="K543" s="267">
        <v>431</v>
      </c>
      <c r="L543" s="268" t="s">
        <v>10544</v>
      </c>
      <c r="M543" s="214"/>
    </row>
    <row r="544" spans="1:13" x14ac:dyDescent="0.25">
      <c r="A544" s="266">
        <v>2004</v>
      </c>
      <c r="B544" s="267" t="s">
        <v>1839</v>
      </c>
      <c r="C544" s="267"/>
      <c r="D544" s="267" t="s">
        <v>10541</v>
      </c>
      <c r="E544" s="268" t="s">
        <v>10542</v>
      </c>
      <c r="F544" s="267" t="s">
        <v>52</v>
      </c>
      <c r="G544" s="268" t="s">
        <v>248</v>
      </c>
      <c r="H544" s="268" t="s">
        <v>55</v>
      </c>
      <c r="I544" s="268" t="s">
        <v>1905</v>
      </c>
      <c r="J544" s="267" t="s">
        <v>1962</v>
      </c>
      <c r="K544" s="267">
        <v>431</v>
      </c>
      <c r="L544" s="268" t="s">
        <v>10545</v>
      </c>
      <c r="M544" s="214"/>
    </row>
    <row r="545" spans="1:13" x14ac:dyDescent="0.25">
      <c r="A545" s="266">
        <v>2004</v>
      </c>
      <c r="B545" s="267" t="s">
        <v>1839</v>
      </c>
      <c r="C545" s="267"/>
      <c r="D545" s="267" t="s">
        <v>10541</v>
      </c>
      <c r="E545" s="268" t="s">
        <v>10542</v>
      </c>
      <c r="F545" s="267" t="s">
        <v>52</v>
      </c>
      <c r="G545" s="268" t="s">
        <v>248</v>
      </c>
      <c r="H545" s="268" t="s">
        <v>55</v>
      </c>
      <c r="I545" s="268" t="s">
        <v>1905</v>
      </c>
      <c r="J545" s="267" t="s">
        <v>3083</v>
      </c>
      <c r="K545" s="267">
        <v>212</v>
      </c>
      <c r="L545" s="268" t="s">
        <v>10546</v>
      </c>
      <c r="M545" s="214"/>
    </row>
    <row r="546" spans="1:13" x14ac:dyDescent="0.25">
      <c r="A546" s="266">
        <v>2004</v>
      </c>
      <c r="B546" s="267" t="s">
        <v>1839</v>
      </c>
      <c r="C546" s="267"/>
      <c r="D546" s="267" t="s">
        <v>10541</v>
      </c>
      <c r="E546" s="268" t="s">
        <v>10542</v>
      </c>
      <c r="F546" s="267" t="s">
        <v>52</v>
      </c>
      <c r="G546" s="268" t="s">
        <v>248</v>
      </c>
      <c r="H546" s="268" t="s">
        <v>55</v>
      </c>
      <c r="I546" s="268" t="s">
        <v>1905</v>
      </c>
      <c r="J546" s="267" t="s">
        <v>2767</v>
      </c>
      <c r="K546" s="267">
        <v>522</v>
      </c>
      <c r="L546" s="268" t="s">
        <v>10547</v>
      </c>
      <c r="M546" s="214"/>
    </row>
    <row r="547" spans="1:13" x14ac:dyDescent="0.25">
      <c r="A547" s="266">
        <v>2004</v>
      </c>
      <c r="B547" s="267" t="s">
        <v>1839</v>
      </c>
      <c r="C547" s="267"/>
      <c r="D547" s="267" t="s">
        <v>10541</v>
      </c>
      <c r="E547" s="268" t="s">
        <v>10542</v>
      </c>
      <c r="F547" s="267" t="s">
        <v>52</v>
      </c>
      <c r="G547" s="268" t="s">
        <v>248</v>
      </c>
      <c r="H547" s="268" t="s">
        <v>55</v>
      </c>
      <c r="I547" s="268" t="s">
        <v>1905</v>
      </c>
      <c r="J547" s="267" t="s">
        <v>1962</v>
      </c>
      <c r="K547" s="267">
        <v>432</v>
      </c>
      <c r="L547" s="268" t="s">
        <v>10548</v>
      </c>
      <c r="M547" s="214"/>
    </row>
    <row r="548" spans="1:13" x14ac:dyDescent="0.25">
      <c r="A548" s="266">
        <v>2004</v>
      </c>
      <c r="B548" s="267" t="s">
        <v>1839</v>
      </c>
      <c r="C548" s="267"/>
      <c r="D548" s="267" t="s">
        <v>10541</v>
      </c>
      <c r="E548" s="268" t="s">
        <v>10542</v>
      </c>
      <c r="F548" s="267" t="s">
        <v>52</v>
      </c>
      <c r="G548" s="268" t="s">
        <v>248</v>
      </c>
      <c r="H548" s="268" t="s">
        <v>55</v>
      </c>
      <c r="I548" s="268" t="s">
        <v>1905</v>
      </c>
      <c r="J548" s="267" t="s">
        <v>3083</v>
      </c>
      <c r="K548" s="267">
        <v>432</v>
      </c>
      <c r="L548" s="268" t="s">
        <v>10549</v>
      </c>
      <c r="M548" s="214"/>
    </row>
    <row r="549" spans="1:13" x14ac:dyDescent="0.25">
      <c r="A549" s="266">
        <v>2004</v>
      </c>
      <c r="B549" s="267" t="s">
        <v>1839</v>
      </c>
      <c r="C549" s="267"/>
      <c r="D549" s="267" t="s">
        <v>10541</v>
      </c>
      <c r="E549" s="268" t="s">
        <v>10542</v>
      </c>
      <c r="F549" s="267" t="s">
        <v>52</v>
      </c>
      <c r="G549" s="268" t="s">
        <v>248</v>
      </c>
      <c r="H549" s="268" t="s">
        <v>55</v>
      </c>
      <c r="I549" s="268" t="s">
        <v>1905</v>
      </c>
      <c r="J549" s="267" t="s">
        <v>1942</v>
      </c>
      <c r="K549" s="267">
        <v>413</v>
      </c>
      <c r="L549" s="268" t="s">
        <v>10550</v>
      </c>
      <c r="M549" s="214"/>
    </row>
    <row r="550" spans="1:13" x14ac:dyDescent="0.25">
      <c r="A550" s="266">
        <v>2004</v>
      </c>
      <c r="B550" s="267" t="s">
        <v>1839</v>
      </c>
      <c r="C550" s="267"/>
      <c r="D550" s="267" t="s">
        <v>10541</v>
      </c>
      <c r="E550" s="268" t="s">
        <v>10542</v>
      </c>
      <c r="F550" s="267" t="s">
        <v>52</v>
      </c>
      <c r="G550" s="268" t="s">
        <v>248</v>
      </c>
      <c r="H550" s="268" t="s">
        <v>55</v>
      </c>
      <c r="I550" s="268" t="s">
        <v>1905</v>
      </c>
      <c r="J550" s="267" t="s">
        <v>5004</v>
      </c>
      <c r="K550" s="267">
        <v>212</v>
      </c>
      <c r="L550" s="268" t="s">
        <v>10551</v>
      </c>
      <c r="M550" s="214"/>
    </row>
    <row r="551" spans="1:13" x14ac:dyDescent="0.25">
      <c r="A551" s="266">
        <v>2004</v>
      </c>
      <c r="B551" s="267" t="s">
        <v>1839</v>
      </c>
      <c r="C551" s="267"/>
      <c r="D551" s="267" t="s">
        <v>10541</v>
      </c>
      <c r="E551" s="268" t="s">
        <v>10542</v>
      </c>
      <c r="F551" s="267" t="s">
        <v>52</v>
      </c>
      <c r="G551" s="268" t="s">
        <v>248</v>
      </c>
      <c r="H551" s="268" t="s">
        <v>55</v>
      </c>
      <c r="I551" s="268" t="s">
        <v>1905</v>
      </c>
      <c r="J551" s="267" t="s">
        <v>1962</v>
      </c>
      <c r="K551" s="267">
        <v>522</v>
      </c>
      <c r="L551" s="268" t="s">
        <v>10552</v>
      </c>
      <c r="M551" s="214"/>
    </row>
    <row r="552" spans="1:13" x14ac:dyDescent="0.25">
      <c r="A552" s="266">
        <v>2004</v>
      </c>
      <c r="B552" s="267" t="s">
        <v>1839</v>
      </c>
      <c r="C552" s="267"/>
      <c r="D552" s="267" t="s">
        <v>10541</v>
      </c>
      <c r="E552" s="268" t="s">
        <v>10542</v>
      </c>
      <c r="F552" s="267" t="s">
        <v>52</v>
      </c>
      <c r="G552" s="268" t="s">
        <v>248</v>
      </c>
      <c r="H552" s="268" t="s">
        <v>55</v>
      </c>
      <c r="I552" s="268" t="s">
        <v>1905</v>
      </c>
      <c r="J552" s="267" t="s">
        <v>1942</v>
      </c>
      <c r="K552" s="267">
        <v>436</v>
      </c>
      <c r="L552" s="268" t="s">
        <v>10553</v>
      </c>
      <c r="M552" s="214"/>
    </row>
    <row r="553" spans="1:13" x14ac:dyDescent="0.25">
      <c r="A553" s="266">
        <v>2004</v>
      </c>
      <c r="B553" s="267" t="s">
        <v>1839</v>
      </c>
      <c r="C553" s="267"/>
      <c r="D553" s="267" t="s">
        <v>10541</v>
      </c>
      <c r="E553" s="268" t="s">
        <v>10542</v>
      </c>
      <c r="F553" s="267" t="s">
        <v>52</v>
      </c>
      <c r="G553" s="268" t="s">
        <v>248</v>
      </c>
      <c r="H553" s="268" t="s">
        <v>55</v>
      </c>
      <c r="I553" s="268" t="s">
        <v>1905</v>
      </c>
      <c r="J553" s="267" t="s">
        <v>1942</v>
      </c>
      <c r="K553" s="267">
        <v>436</v>
      </c>
      <c r="L553" s="268" t="s">
        <v>10554</v>
      </c>
      <c r="M553" s="214"/>
    </row>
    <row r="554" spans="1:13" x14ac:dyDescent="0.25">
      <c r="A554" s="266">
        <v>2004</v>
      </c>
      <c r="B554" s="267" t="s">
        <v>1839</v>
      </c>
      <c r="C554" s="267"/>
      <c r="D554" s="267" t="s">
        <v>10541</v>
      </c>
      <c r="E554" s="268" t="s">
        <v>10542</v>
      </c>
      <c r="F554" s="267" t="s">
        <v>52</v>
      </c>
      <c r="G554" s="268" t="s">
        <v>248</v>
      </c>
      <c r="H554" s="268" t="s">
        <v>55</v>
      </c>
      <c r="I554" s="268" t="s">
        <v>1905</v>
      </c>
      <c r="J554" s="267" t="s">
        <v>1942</v>
      </c>
      <c r="K554" s="267">
        <v>114</v>
      </c>
      <c r="L554" s="268" t="s">
        <v>10555</v>
      </c>
      <c r="M554" s="214"/>
    </row>
    <row r="555" spans="1:13" x14ac:dyDescent="0.25">
      <c r="A555" s="266">
        <v>2004</v>
      </c>
      <c r="B555" s="267" t="s">
        <v>1839</v>
      </c>
      <c r="C555" s="267"/>
      <c r="D555" s="267" t="s">
        <v>10541</v>
      </c>
      <c r="E555" s="268" t="s">
        <v>10542</v>
      </c>
      <c r="F555" s="267" t="s">
        <v>52</v>
      </c>
      <c r="G555" s="268" t="s">
        <v>248</v>
      </c>
      <c r="H555" s="268" t="s">
        <v>55</v>
      </c>
      <c r="I555" s="268" t="s">
        <v>1905</v>
      </c>
      <c r="J555" s="267" t="s">
        <v>1942</v>
      </c>
      <c r="K555" s="267">
        <v>114</v>
      </c>
      <c r="L555" s="268" t="s">
        <v>10556</v>
      </c>
      <c r="M555" s="214"/>
    </row>
    <row r="556" spans="1:13" x14ac:dyDescent="0.25">
      <c r="A556" s="266">
        <v>2004</v>
      </c>
      <c r="B556" s="267" t="s">
        <v>1839</v>
      </c>
      <c r="C556" s="267"/>
      <c r="D556" s="267" t="s">
        <v>10541</v>
      </c>
      <c r="E556" s="268" t="s">
        <v>10542</v>
      </c>
      <c r="F556" s="267" t="s">
        <v>52</v>
      </c>
      <c r="G556" s="268" t="s">
        <v>248</v>
      </c>
      <c r="H556" s="268" t="s">
        <v>55</v>
      </c>
      <c r="I556" s="268" t="s">
        <v>1905</v>
      </c>
      <c r="J556" s="267" t="s">
        <v>1942</v>
      </c>
      <c r="K556" s="267">
        <v>431</v>
      </c>
      <c r="L556" s="268" t="s">
        <v>10543</v>
      </c>
      <c r="M556" s="214"/>
    </row>
    <row r="557" spans="1:13" x14ac:dyDescent="0.25">
      <c r="A557" s="266">
        <v>2004</v>
      </c>
      <c r="B557" s="267" t="s">
        <v>1839</v>
      </c>
      <c r="C557" s="267"/>
      <c r="D557" s="267" t="s">
        <v>10541</v>
      </c>
      <c r="E557" s="268" t="s">
        <v>10542</v>
      </c>
      <c r="F557" s="267" t="s">
        <v>52</v>
      </c>
      <c r="G557" s="268" t="s">
        <v>248</v>
      </c>
      <c r="H557" s="268" t="s">
        <v>55</v>
      </c>
      <c r="I557" s="268" t="s">
        <v>1905</v>
      </c>
      <c r="J557" s="267" t="s">
        <v>1942</v>
      </c>
      <c r="K557" s="267">
        <v>431</v>
      </c>
      <c r="L557" s="268" t="s">
        <v>10544</v>
      </c>
      <c r="M557" s="214"/>
    </row>
    <row r="558" spans="1:13" x14ac:dyDescent="0.25">
      <c r="A558" s="266">
        <v>2004</v>
      </c>
      <c r="B558" s="267" t="s">
        <v>1839</v>
      </c>
      <c r="C558" s="267"/>
      <c r="D558" s="267" t="s">
        <v>10541</v>
      </c>
      <c r="E558" s="268" t="s">
        <v>10542</v>
      </c>
      <c r="F558" s="267" t="s">
        <v>52</v>
      </c>
      <c r="G558" s="268" t="s">
        <v>248</v>
      </c>
      <c r="H558" s="268" t="s">
        <v>55</v>
      </c>
      <c r="I558" s="268" t="s">
        <v>1905</v>
      </c>
      <c r="J558" s="267" t="s">
        <v>1962</v>
      </c>
      <c r="K558" s="267">
        <v>522</v>
      </c>
      <c r="L558" s="268" t="s">
        <v>10545</v>
      </c>
      <c r="M558" s="214"/>
    </row>
    <row r="559" spans="1:13" x14ac:dyDescent="0.25">
      <c r="A559" s="266">
        <v>2004</v>
      </c>
      <c r="B559" s="267" t="s">
        <v>1839</v>
      </c>
      <c r="C559" s="267"/>
      <c r="D559" s="267" t="s">
        <v>10541</v>
      </c>
      <c r="E559" s="268" t="s">
        <v>10542</v>
      </c>
      <c r="F559" s="267" t="s">
        <v>52</v>
      </c>
      <c r="G559" s="268" t="s">
        <v>248</v>
      </c>
      <c r="H559" s="268" t="s">
        <v>55</v>
      </c>
      <c r="I559" s="268" t="s">
        <v>1905</v>
      </c>
      <c r="J559" s="267" t="s">
        <v>1962</v>
      </c>
      <c r="K559" s="267">
        <v>522</v>
      </c>
      <c r="L559" s="268" t="s">
        <v>10548</v>
      </c>
      <c r="M559" s="214"/>
    </row>
    <row r="560" spans="1:13" x14ac:dyDescent="0.25">
      <c r="A560" s="266">
        <v>2004</v>
      </c>
      <c r="B560" s="267" t="s">
        <v>1839</v>
      </c>
      <c r="C560" s="267"/>
      <c r="D560" s="267" t="s">
        <v>10541</v>
      </c>
      <c r="E560" s="268" t="s">
        <v>10542</v>
      </c>
      <c r="F560" s="267" t="s">
        <v>52</v>
      </c>
      <c r="G560" s="268" t="s">
        <v>248</v>
      </c>
      <c r="H560" s="268" t="s">
        <v>55</v>
      </c>
      <c r="I560" s="268" t="s">
        <v>1905</v>
      </c>
      <c r="J560" s="267" t="s">
        <v>3083</v>
      </c>
      <c r="K560" s="267">
        <v>431</v>
      </c>
      <c r="L560" s="268" t="s">
        <v>10549</v>
      </c>
      <c r="M560" s="214"/>
    </row>
    <row r="561" spans="1:13" x14ac:dyDescent="0.25">
      <c r="A561" s="266">
        <v>2004</v>
      </c>
      <c r="B561" s="267" t="s">
        <v>1839</v>
      </c>
      <c r="C561" s="267"/>
      <c r="D561" s="267" t="s">
        <v>10541</v>
      </c>
      <c r="E561" s="268" t="s">
        <v>10542</v>
      </c>
      <c r="F561" s="267" t="s">
        <v>52</v>
      </c>
      <c r="G561" s="268" t="s">
        <v>248</v>
      </c>
      <c r="H561" s="268" t="s">
        <v>55</v>
      </c>
      <c r="I561" s="268" t="s">
        <v>1905</v>
      </c>
      <c r="J561" s="267" t="s">
        <v>5004</v>
      </c>
      <c r="K561" s="267">
        <v>212</v>
      </c>
      <c r="L561" s="268" t="s">
        <v>10551</v>
      </c>
      <c r="M561" s="214"/>
    </row>
    <row r="562" spans="1:13" x14ac:dyDescent="0.25">
      <c r="A562" s="266">
        <v>2004</v>
      </c>
      <c r="B562" s="267" t="s">
        <v>1839</v>
      </c>
      <c r="C562" s="267"/>
      <c r="D562" s="267" t="s">
        <v>10541</v>
      </c>
      <c r="E562" s="268" t="s">
        <v>10542</v>
      </c>
      <c r="F562" s="267" t="s">
        <v>52</v>
      </c>
      <c r="G562" s="268" t="s">
        <v>248</v>
      </c>
      <c r="H562" s="268" t="s">
        <v>55</v>
      </c>
      <c r="I562" s="268" t="s">
        <v>1905</v>
      </c>
      <c r="J562" s="267" t="s">
        <v>1962</v>
      </c>
      <c r="K562" s="267">
        <v>522</v>
      </c>
      <c r="L562" s="268" t="s">
        <v>10552</v>
      </c>
      <c r="M562" s="214"/>
    </row>
    <row r="563" spans="1:13" x14ac:dyDescent="0.25">
      <c r="A563" s="266">
        <v>2004</v>
      </c>
      <c r="B563" s="267" t="s">
        <v>1839</v>
      </c>
      <c r="C563" s="267"/>
      <c r="D563" s="267" t="s">
        <v>10541</v>
      </c>
      <c r="E563" s="268" t="s">
        <v>10542</v>
      </c>
      <c r="F563" s="267" t="s">
        <v>52</v>
      </c>
      <c r="G563" s="268" t="s">
        <v>248</v>
      </c>
      <c r="H563" s="268" t="s">
        <v>55</v>
      </c>
      <c r="I563" s="268" t="s">
        <v>1905</v>
      </c>
      <c r="J563" s="267" t="s">
        <v>1942</v>
      </c>
      <c r="K563" s="267">
        <v>436</v>
      </c>
      <c r="L563" s="268" t="s">
        <v>10553</v>
      </c>
      <c r="M563" s="214"/>
    </row>
    <row r="564" spans="1:13" x14ac:dyDescent="0.25">
      <c r="A564" s="266">
        <v>2004</v>
      </c>
      <c r="B564" s="267" t="s">
        <v>1839</v>
      </c>
      <c r="C564" s="267"/>
      <c r="D564" s="267" t="s">
        <v>10541</v>
      </c>
      <c r="E564" s="268" t="s">
        <v>10542</v>
      </c>
      <c r="F564" s="267" t="s">
        <v>52</v>
      </c>
      <c r="G564" s="268" t="s">
        <v>248</v>
      </c>
      <c r="H564" s="268" t="s">
        <v>55</v>
      </c>
      <c r="I564" s="268" t="s">
        <v>1905</v>
      </c>
      <c r="J564" s="267" t="s">
        <v>1942</v>
      </c>
      <c r="K564" s="267">
        <v>522</v>
      </c>
      <c r="L564" s="268" t="s">
        <v>10554</v>
      </c>
      <c r="M564" s="214"/>
    </row>
    <row r="565" spans="1:13" x14ac:dyDescent="0.25">
      <c r="A565" s="266">
        <v>2004</v>
      </c>
      <c r="B565" s="267" t="s">
        <v>1839</v>
      </c>
      <c r="C565" s="267"/>
      <c r="D565" s="267" t="s">
        <v>10557</v>
      </c>
      <c r="E565" s="268" t="s">
        <v>10558</v>
      </c>
      <c r="F565" s="267" t="s">
        <v>64</v>
      </c>
      <c r="G565" s="268" t="s">
        <v>115</v>
      </c>
      <c r="H565" s="268"/>
      <c r="I565" s="268" t="s">
        <v>1905</v>
      </c>
      <c r="J565" s="267" t="s">
        <v>10347</v>
      </c>
      <c r="K565" s="267">
        <v>437</v>
      </c>
      <c r="L565" s="268" t="s">
        <v>10559</v>
      </c>
      <c r="M565" s="214"/>
    </row>
    <row r="566" spans="1:13" x14ac:dyDescent="0.25">
      <c r="A566" s="266">
        <v>2004</v>
      </c>
      <c r="B566" s="267" t="s">
        <v>1839</v>
      </c>
      <c r="C566" s="267"/>
      <c r="D566" s="267" t="s">
        <v>10557</v>
      </c>
      <c r="E566" s="268" t="s">
        <v>10558</v>
      </c>
      <c r="F566" s="267" t="s">
        <v>64</v>
      </c>
      <c r="G566" s="268" t="s">
        <v>115</v>
      </c>
      <c r="H566" s="268"/>
      <c r="I566" s="268" t="s">
        <v>1905</v>
      </c>
      <c r="J566" s="267" t="s">
        <v>3083</v>
      </c>
      <c r="K566" s="267">
        <v>84</v>
      </c>
      <c r="L566" s="268" t="s">
        <v>10560</v>
      </c>
      <c r="M566" s="214"/>
    </row>
    <row r="567" spans="1:13" x14ac:dyDescent="0.25">
      <c r="A567" s="266">
        <v>2004</v>
      </c>
      <c r="B567" s="267" t="s">
        <v>1839</v>
      </c>
      <c r="C567" s="267"/>
      <c r="D567" s="267" t="s">
        <v>10557</v>
      </c>
      <c r="E567" s="268" t="s">
        <v>10558</v>
      </c>
      <c r="F567" s="267" t="s">
        <v>64</v>
      </c>
      <c r="G567" s="268" t="s">
        <v>115</v>
      </c>
      <c r="H567" s="268"/>
      <c r="I567" s="268" t="s">
        <v>1905</v>
      </c>
      <c r="J567" s="267" t="s">
        <v>3083</v>
      </c>
      <c r="K567" s="267">
        <v>422</v>
      </c>
      <c r="L567" s="268" t="s">
        <v>10561</v>
      </c>
      <c r="M567" s="214"/>
    </row>
    <row r="568" spans="1:13" x14ac:dyDescent="0.25">
      <c r="A568" s="266">
        <v>2004</v>
      </c>
      <c r="B568" s="267" t="s">
        <v>1839</v>
      </c>
      <c r="C568" s="267"/>
      <c r="D568" s="267" t="s">
        <v>10557</v>
      </c>
      <c r="E568" s="268" t="s">
        <v>10558</v>
      </c>
      <c r="F568" s="267" t="s">
        <v>64</v>
      </c>
      <c r="G568" s="268" t="s">
        <v>115</v>
      </c>
      <c r="H568" s="268"/>
      <c r="I568" s="268" t="s">
        <v>1905</v>
      </c>
      <c r="J568" s="267" t="s">
        <v>1942</v>
      </c>
      <c r="K568" s="267">
        <v>111</v>
      </c>
      <c r="L568" s="268" t="s">
        <v>10562</v>
      </c>
      <c r="M568" s="214"/>
    </row>
    <row r="569" spans="1:13" x14ac:dyDescent="0.25">
      <c r="A569" s="266">
        <v>2004</v>
      </c>
      <c r="B569" s="267" t="s">
        <v>1839</v>
      </c>
      <c r="C569" s="267"/>
      <c r="D569" s="267" t="s">
        <v>10557</v>
      </c>
      <c r="E569" s="268" t="s">
        <v>10558</v>
      </c>
      <c r="F569" s="267" t="s">
        <v>64</v>
      </c>
      <c r="G569" s="268" t="s">
        <v>115</v>
      </c>
      <c r="H569" s="268"/>
      <c r="I569" s="268" t="s">
        <v>1905</v>
      </c>
      <c r="J569" s="267" t="s">
        <v>1942</v>
      </c>
      <c r="K569" s="267">
        <v>213</v>
      </c>
      <c r="L569" s="268" t="s">
        <v>10563</v>
      </c>
      <c r="M569" s="214"/>
    </row>
    <row r="570" spans="1:13" x14ac:dyDescent="0.25">
      <c r="A570" s="266">
        <v>2004</v>
      </c>
      <c r="B570" s="267" t="s">
        <v>1839</v>
      </c>
      <c r="C570" s="267"/>
      <c r="D570" s="267" t="s">
        <v>10557</v>
      </c>
      <c r="E570" s="268" t="s">
        <v>10558</v>
      </c>
      <c r="F570" s="267" t="s">
        <v>64</v>
      </c>
      <c r="G570" s="268" t="s">
        <v>115</v>
      </c>
      <c r="H570" s="268"/>
      <c r="I570" s="268" t="s">
        <v>1905</v>
      </c>
      <c r="J570" s="267" t="s">
        <v>5004</v>
      </c>
      <c r="K570" s="267">
        <v>213</v>
      </c>
      <c r="L570" s="268" t="s">
        <v>10564</v>
      </c>
      <c r="M570" s="214"/>
    </row>
    <row r="571" spans="1:13" x14ac:dyDescent="0.25">
      <c r="A571" s="266">
        <v>2004</v>
      </c>
      <c r="B571" s="267" t="s">
        <v>1839</v>
      </c>
      <c r="C571" s="267"/>
      <c r="D571" s="267" t="s">
        <v>10557</v>
      </c>
      <c r="E571" s="268" t="s">
        <v>10558</v>
      </c>
      <c r="F571" s="267" t="s">
        <v>64</v>
      </c>
      <c r="G571" s="268" t="s">
        <v>115</v>
      </c>
      <c r="H571" s="268"/>
      <c r="I571" s="268" t="s">
        <v>1905</v>
      </c>
      <c r="J571" s="267" t="s">
        <v>2537</v>
      </c>
      <c r="K571" s="267">
        <v>142</v>
      </c>
      <c r="L571" s="268" t="s">
        <v>10565</v>
      </c>
      <c r="M571" s="214"/>
    </row>
    <row r="572" spans="1:13" x14ac:dyDescent="0.25">
      <c r="A572" s="266">
        <v>2004</v>
      </c>
      <c r="B572" s="267" t="s">
        <v>1839</v>
      </c>
      <c r="C572" s="267"/>
      <c r="D572" s="267" t="s">
        <v>10557</v>
      </c>
      <c r="E572" s="268" t="s">
        <v>10558</v>
      </c>
      <c r="F572" s="267" t="s">
        <v>64</v>
      </c>
      <c r="G572" s="268" t="s">
        <v>115</v>
      </c>
      <c r="H572" s="268"/>
      <c r="I572" s="268" t="s">
        <v>1905</v>
      </c>
      <c r="J572" s="267" t="s">
        <v>10347</v>
      </c>
      <c r="K572" s="267">
        <v>411</v>
      </c>
      <c r="L572" s="268" t="s">
        <v>10566</v>
      </c>
      <c r="M572" s="214"/>
    </row>
    <row r="573" spans="1:13" x14ac:dyDescent="0.25">
      <c r="A573" s="266">
        <v>2004</v>
      </c>
      <c r="B573" s="267" t="s">
        <v>1839</v>
      </c>
      <c r="C573" s="267"/>
      <c r="D573" s="267" t="s">
        <v>10557</v>
      </c>
      <c r="E573" s="268" t="s">
        <v>10558</v>
      </c>
      <c r="F573" s="267" t="s">
        <v>64</v>
      </c>
      <c r="G573" s="268" t="s">
        <v>115</v>
      </c>
      <c r="H573" s="268"/>
      <c r="I573" s="268" t="s">
        <v>1905</v>
      </c>
      <c r="J573" s="267" t="s">
        <v>1906</v>
      </c>
      <c r="K573" s="267">
        <v>324</v>
      </c>
      <c r="L573" s="268" t="s">
        <v>10567</v>
      </c>
      <c r="M573" s="214"/>
    </row>
    <row r="574" spans="1:13" x14ac:dyDescent="0.25">
      <c r="A574" s="266">
        <v>2004</v>
      </c>
      <c r="B574" s="267" t="s">
        <v>1839</v>
      </c>
      <c r="C574" s="267"/>
      <c r="D574" s="267" t="s">
        <v>10557</v>
      </c>
      <c r="E574" s="268" t="s">
        <v>10558</v>
      </c>
      <c r="F574" s="267" t="s">
        <v>64</v>
      </c>
      <c r="G574" s="268" t="s">
        <v>115</v>
      </c>
      <c r="H574" s="268"/>
      <c r="I574" s="268" t="s">
        <v>1905</v>
      </c>
      <c r="J574" s="267" t="s">
        <v>1934</v>
      </c>
      <c r="K574" s="267">
        <v>212</v>
      </c>
      <c r="L574" s="268" t="s">
        <v>10568</v>
      </c>
      <c r="M574" s="214"/>
    </row>
    <row r="575" spans="1:13" x14ac:dyDescent="0.25">
      <c r="A575" s="266">
        <v>2004</v>
      </c>
      <c r="B575" s="267" t="s">
        <v>1839</v>
      </c>
      <c r="C575" s="267"/>
      <c r="D575" s="267" t="s">
        <v>10557</v>
      </c>
      <c r="E575" s="268" t="s">
        <v>10558</v>
      </c>
      <c r="F575" s="267" t="s">
        <v>64</v>
      </c>
      <c r="G575" s="268" t="s">
        <v>115</v>
      </c>
      <c r="H575" s="268"/>
      <c r="I575" s="268" t="s">
        <v>1905</v>
      </c>
      <c r="J575" s="267" t="s">
        <v>1906</v>
      </c>
      <c r="K575" s="267">
        <v>212</v>
      </c>
      <c r="L575" s="268" t="s">
        <v>10569</v>
      </c>
      <c r="M575" s="214"/>
    </row>
    <row r="576" spans="1:13" x14ac:dyDescent="0.25">
      <c r="A576" s="266">
        <v>2004</v>
      </c>
      <c r="B576" s="267" t="s">
        <v>1839</v>
      </c>
      <c r="C576" s="267"/>
      <c r="D576" s="267" t="s">
        <v>10557</v>
      </c>
      <c r="E576" s="268" t="s">
        <v>10558</v>
      </c>
      <c r="F576" s="267" t="s">
        <v>64</v>
      </c>
      <c r="G576" s="268" t="s">
        <v>115</v>
      </c>
      <c r="H576" s="268"/>
      <c r="I576" s="268" t="s">
        <v>1905</v>
      </c>
      <c r="J576" s="267" t="s">
        <v>1934</v>
      </c>
      <c r="K576" s="267">
        <v>311</v>
      </c>
      <c r="L576" s="268" t="s">
        <v>10570</v>
      </c>
      <c r="M576" s="214"/>
    </row>
    <row r="577" spans="1:13" x14ac:dyDescent="0.25">
      <c r="A577" s="266">
        <v>2004</v>
      </c>
      <c r="B577" s="267" t="s">
        <v>1839</v>
      </c>
      <c r="C577" s="267"/>
      <c r="D577" s="267" t="s">
        <v>10557</v>
      </c>
      <c r="E577" s="268" t="s">
        <v>10558</v>
      </c>
      <c r="F577" s="267" t="s">
        <v>64</v>
      </c>
      <c r="G577" s="268" t="s">
        <v>115</v>
      </c>
      <c r="H577" s="268"/>
      <c r="I577" s="268" t="s">
        <v>1905</v>
      </c>
      <c r="J577" s="267" t="s">
        <v>3083</v>
      </c>
      <c r="K577" s="267">
        <v>212</v>
      </c>
      <c r="L577" s="268" t="s">
        <v>10571</v>
      </c>
      <c r="M577" s="214"/>
    </row>
    <row r="578" spans="1:13" x14ac:dyDescent="0.25">
      <c r="A578" s="266">
        <v>2004</v>
      </c>
      <c r="B578" s="267" t="s">
        <v>1839</v>
      </c>
      <c r="C578" s="267"/>
      <c r="D578" s="267" t="s">
        <v>10557</v>
      </c>
      <c r="E578" s="268" t="s">
        <v>10558</v>
      </c>
      <c r="F578" s="267" t="s">
        <v>64</v>
      </c>
      <c r="G578" s="268" t="s">
        <v>115</v>
      </c>
      <c r="H578" s="268"/>
      <c r="I578" s="268" t="s">
        <v>1905</v>
      </c>
      <c r="J578" s="267" t="s">
        <v>1934</v>
      </c>
      <c r="K578" s="267">
        <v>211</v>
      </c>
      <c r="L578" s="268" t="s">
        <v>10572</v>
      </c>
      <c r="M578" s="214"/>
    </row>
    <row r="579" spans="1:13" x14ac:dyDescent="0.25">
      <c r="A579" s="266">
        <v>2004</v>
      </c>
      <c r="B579" s="267" t="s">
        <v>1839</v>
      </c>
      <c r="C579" s="267"/>
      <c r="D579" s="267" t="s">
        <v>10557</v>
      </c>
      <c r="E579" s="268" t="s">
        <v>10558</v>
      </c>
      <c r="F579" s="267" t="s">
        <v>64</v>
      </c>
      <c r="G579" s="268" t="s">
        <v>115</v>
      </c>
      <c r="H579" s="268"/>
      <c r="I579" s="268" t="s">
        <v>1905</v>
      </c>
      <c r="J579" s="267" t="s">
        <v>1938</v>
      </c>
      <c r="K579" s="267">
        <v>311</v>
      </c>
      <c r="L579" s="268" t="s">
        <v>10573</v>
      </c>
      <c r="M579" s="214"/>
    </row>
    <row r="580" spans="1:13" x14ac:dyDescent="0.25">
      <c r="A580" s="266">
        <v>2004</v>
      </c>
      <c r="B580" s="267" t="s">
        <v>1839</v>
      </c>
      <c r="C580" s="267"/>
      <c r="D580" s="267" t="s">
        <v>10557</v>
      </c>
      <c r="E580" s="268" t="s">
        <v>10558</v>
      </c>
      <c r="F580" s="267" t="s">
        <v>64</v>
      </c>
      <c r="G580" s="268" t="s">
        <v>115</v>
      </c>
      <c r="H580" s="268"/>
      <c r="I580" s="268" t="s">
        <v>1905</v>
      </c>
      <c r="J580" s="267" t="s">
        <v>1974</v>
      </c>
      <c r="K580" s="267">
        <v>141</v>
      </c>
      <c r="L580" s="268" t="s">
        <v>10574</v>
      </c>
      <c r="M580" s="214"/>
    </row>
    <row r="581" spans="1:13" x14ac:dyDescent="0.25">
      <c r="A581" s="266">
        <v>2004</v>
      </c>
      <c r="B581" s="267" t="s">
        <v>1839</v>
      </c>
      <c r="C581" s="267"/>
      <c r="D581" s="267" t="s">
        <v>10557</v>
      </c>
      <c r="E581" s="268" t="s">
        <v>10558</v>
      </c>
      <c r="F581" s="267" t="s">
        <v>64</v>
      </c>
      <c r="G581" s="268" t="s">
        <v>115</v>
      </c>
      <c r="H581" s="268"/>
      <c r="I581" s="268" t="s">
        <v>1905</v>
      </c>
      <c r="J581" s="267" t="s">
        <v>4692</v>
      </c>
      <c r="K581" s="267">
        <v>713</v>
      </c>
      <c r="L581" s="268" t="s">
        <v>10559</v>
      </c>
      <c r="M581" s="214"/>
    </row>
    <row r="582" spans="1:13" x14ac:dyDescent="0.25">
      <c r="A582" s="266">
        <v>2004</v>
      </c>
      <c r="B582" s="267" t="s">
        <v>1839</v>
      </c>
      <c r="C582" s="267"/>
      <c r="D582" s="267" t="s">
        <v>10557</v>
      </c>
      <c r="E582" s="268" t="s">
        <v>10558</v>
      </c>
      <c r="F582" s="267" t="s">
        <v>64</v>
      </c>
      <c r="G582" s="268" t="s">
        <v>115</v>
      </c>
      <c r="H582" s="268"/>
      <c r="I582" s="268" t="s">
        <v>1905</v>
      </c>
      <c r="J582" s="267" t="s">
        <v>3083</v>
      </c>
      <c r="K582" s="267">
        <v>84</v>
      </c>
      <c r="L582" s="268" t="s">
        <v>10560</v>
      </c>
      <c r="M582" s="214"/>
    </row>
    <row r="583" spans="1:13" x14ac:dyDescent="0.25">
      <c r="A583" s="266">
        <v>2004</v>
      </c>
      <c r="B583" s="267" t="s">
        <v>1839</v>
      </c>
      <c r="C583" s="267"/>
      <c r="D583" s="267" t="s">
        <v>10557</v>
      </c>
      <c r="E583" s="268" t="s">
        <v>10558</v>
      </c>
      <c r="F583" s="267" t="s">
        <v>64</v>
      </c>
      <c r="G583" s="268" t="s">
        <v>115</v>
      </c>
      <c r="H583" s="268"/>
      <c r="I583" s="268" t="s">
        <v>1905</v>
      </c>
      <c r="J583" s="267" t="s">
        <v>5004</v>
      </c>
      <c r="K583" s="267">
        <v>213</v>
      </c>
      <c r="L583" s="268" t="s">
        <v>10561</v>
      </c>
      <c r="M583" s="214"/>
    </row>
    <row r="584" spans="1:13" x14ac:dyDescent="0.25">
      <c r="A584" s="266">
        <v>2004</v>
      </c>
      <c r="B584" s="267" t="s">
        <v>1839</v>
      </c>
      <c r="C584" s="267"/>
      <c r="D584" s="267" t="s">
        <v>10557</v>
      </c>
      <c r="E584" s="268" t="s">
        <v>10558</v>
      </c>
      <c r="F584" s="267" t="s">
        <v>64</v>
      </c>
      <c r="G584" s="268" t="s">
        <v>115</v>
      </c>
      <c r="H584" s="268"/>
      <c r="I584" s="268" t="s">
        <v>1905</v>
      </c>
      <c r="J584" s="267" t="s">
        <v>1906</v>
      </c>
      <c r="K584" s="267">
        <v>324</v>
      </c>
      <c r="L584" s="268" t="s">
        <v>10567</v>
      </c>
      <c r="M584" s="214"/>
    </row>
    <row r="585" spans="1:13" x14ac:dyDescent="0.25">
      <c r="A585" s="266">
        <v>2004</v>
      </c>
      <c r="B585" s="267" t="s">
        <v>1839</v>
      </c>
      <c r="C585" s="267"/>
      <c r="D585" s="267" t="s">
        <v>10557</v>
      </c>
      <c r="E585" s="268" t="s">
        <v>10558</v>
      </c>
      <c r="F585" s="267" t="s">
        <v>64</v>
      </c>
      <c r="G585" s="268" t="s">
        <v>115</v>
      </c>
      <c r="H585" s="268"/>
      <c r="I585" s="268" t="s">
        <v>1905</v>
      </c>
      <c r="J585" s="267" t="s">
        <v>3083</v>
      </c>
      <c r="K585" s="267">
        <v>321</v>
      </c>
      <c r="L585" s="268" t="s">
        <v>10571</v>
      </c>
      <c r="M585" s="214"/>
    </row>
    <row r="586" spans="1:13" x14ac:dyDescent="0.25">
      <c r="A586" s="266">
        <v>2004</v>
      </c>
      <c r="B586" s="267" t="s">
        <v>1839</v>
      </c>
      <c r="C586" s="267"/>
      <c r="D586" s="267" t="s">
        <v>10557</v>
      </c>
      <c r="E586" s="268" t="s">
        <v>10558</v>
      </c>
      <c r="F586" s="267" t="s">
        <v>64</v>
      </c>
      <c r="G586" s="268" t="s">
        <v>115</v>
      </c>
      <c r="H586" s="268"/>
      <c r="I586" s="268" t="s">
        <v>1905</v>
      </c>
      <c r="J586" s="267" t="s">
        <v>1974</v>
      </c>
      <c r="K586" s="267">
        <v>141</v>
      </c>
      <c r="L586" s="268" t="s">
        <v>10574</v>
      </c>
      <c r="M586" s="214"/>
    </row>
    <row r="587" spans="1:13" x14ac:dyDescent="0.25">
      <c r="A587" s="266">
        <v>2004</v>
      </c>
      <c r="B587" s="267" t="s">
        <v>1862</v>
      </c>
      <c r="C587" s="267"/>
      <c r="D587" s="267" t="s">
        <v>10575</v>
      </c>
      <c r="E587" s="268" t="s">
        <v>10576</v>
      </c>
      <c r="F587" s="267" t="s">
        <v>135</v>
      </c>
      <c r="G587" s="268" t="s">
        <v>374</v>
      </c>
      <c r="H587" s="268"/>
      <c r="I587" s="268" t="s">
        <v>1905</v>
      </c>
      <c r="J587" s="267" t="s">
        <v>1942</v>
      </c>
      <c r="K587" s="267">
        <v>431</v>
      </c>
      <c r="L587" s="268" t="s">
        <v>10577</v>
      </c>
      <c r="M587" s="214"/>
    </row>
    <row r="588" spans="1:13" x14ac:dyDescent="0.25">
      <c r="A588" s="266">
        <v>2004</v>
      </c>
      <c r="B588" s="267" t="s">
        <v>1862</v>
      </c>
      <c r="C588" s="267"/>
      <c r="D588" s="267" t="s">
        <v>10575</v>
      </c>
      <c r="E588" s="268" t="s">
        <v>10576</v>
      </c>
      <c r="F588" s="267" t="s">
        <v>135</v>
      </c>
      <c r="G588" s="268" t="s">
        <v>374</v>
      </c>
      <c r="H588" s="268"/>
      <c r="I588" s="268" t="s">
        <v>1905</v>
      </c>
      <c r="J588" s="267" t="s">
        <v>1942</v>
      </c>
      <c r="K588" s="267">
        <v>431</v>
      </c>
      <c r="L588" s="268" t="s">
        <v>10578</v>
      </c>
      <c r="M588" s="214"/>
    </row>
    <row r="589" spans="1:13" x14ac:dyDescent="0.25">
      <c r="A589" s="266">
        <v>2004</v>
      </c>
      <c r="B589" s="267" t="s">
        <v>1862</v>
      </c>
      <c r="C589" s="267"/>
      <c r="D589" s="267" t="s">
        <v>10575</v>
      </c>
      <c r="E589" s="268" t="s">
        <v>10576</v>
      </c>
      <c r="F589" s="267" t="s">
        <v>135</v>
      </c>
      <c r="G589" s="268" t="s">
        <v>374</v>
      </c>
      <c r="H589" s="268"/>
      <c r="I589" s="268" t="s">
        <v>1905</v>
      </c>
      <c r="J589" s="267" t="s">
        <v>2537</v>
      </c>
      <c r="K589" s="267">
        <v>431</v>
      </c>
      <c r="L589" s="268" t="s">
        <v>10579</v>
      </c>
      <c r="M589" s="214"/>
    </row>
    <row r="590" spans="1:13" x14ac:dyDescent="0.25">
      <c r="A590" s="266">
        <v>2004</v>
      </c>
      <c r="B590" s="267" t="s">
        <v>1862</v>
      </c>
      <c r="C590" s="267"/>
      <c r="D590" s="267" t="s">
        <v>10575</v>
      </c>
      <c r="E590" s="268" t="s">
        <v>10576</v>
      </c>
      <c r="F590" s="267" t="s">
        <v>135</v>
      </c>
      <c r="G590" s="268" t="s">
        <v>374</v>
      </c>
      <c r="H590" s="268"/>
      <c r="I590" s="268" t="s">
        <v>1905</v>
      </c>
      <c r="J590" s="267" t="s">
        <v>1944</v>
      </c>
      <c r="K590" s="267">
        <v>656</v>
      </c>
      <c r="L590" s="268" t="s">
        <v>10580</v>
      </c>
      <c r="M590" s="214"/>
    </row>
    <row r="591" spans="1:13" x14ac:dyDescent="0.25">
      <c r="A591" s="266">
        <v>2004</v>
      </c>
      <c r="B591" s="267" t="s">
        <v>1862</v>
      </c>
      <c r="C591" s="267"/>
      <c r="D591" s="267" t="s">
        <v>10575</v>
      </c>
      <c r="E591" s="268" t="s">
        <v>10576</v>
      </c>
      <c r="F591" s="267" t="s">
        <v>135</v>
      </c>
      <c r="G591" s="268" t="s">
        <v>374</v>
      </c>
      <c r="H591" s="268"/>
      <c r="I591" s="268" t="s">
        <v>1905</v>
      </c>
      <c r="J591" s="267" t="s">
        <v>3083</v>
      </c>
      <c r="K591" s="267">
        <v>421</v>
      </c>
      <c r="L591" s="268" t="s">
        <v>10581</v>
      </c>
      <c r="M591" s="214"/>
    </row>
    <row r="592" spans="1:13" x14ac:dyDescent="0.25">
      <c r="A592" s="266">
        <v>2004</v>
      </c>
      <c r="B592" s="267" t="s">
        <v>1862</v>
      </c>
      <c r="C592" s="267"/>
      <c r="D592" s="267" t="s">
        <v>10575</v>
      </c>
      <c r="E592" s="268" t="s">
        <v>10576</v>
      </c>
      <c r="F592" s="267" t="s">
        <v>135</v>
      </c>
      <c r="G592" s="268" t="s">
        <v>374</v>
      </c>
      <c r="H592" s="268"/>
      <c r="I592" s="268" t="s">
        <v>1905</v>
      </c>
      <c r="J592" s="267" t="s">
        <v>10150</v>
      </c>
      <c r="K592" s="267">
        <v>862</v>
      </c>
      <c r="L592" s="268" t="s">
        <v>10582</v>
      </c>
      <c r="M592" s="214"/>
    </row>
    <row r="593" spans="1:13" x14ac:dyDescent="0.25">
      <c r="A593" s="266">
        <v>2004</v>
      </c>
      <c r="B593" s="267" t="s">
        <v>1862</v>
      </c>
      <c r="C593" s="267"/>
      <c r="D593" s="267" t="s">
        <v>10575</v>
      </c>
      <c r="E593" s="268" t="s">
        <v>10576</v>
      </c>
      <c r="F593" s="267" t="s">
        <v>135</v>
      </c>
      <c r="G593" s="268" t="s">
        <v>374</v>
      </c>
      <c r="H593" s="268"/>
      <c r="I593" s="268" t="s">
        <v>1905</v>
      </c>
      <c r="J593" s="267" t="s">
        <v>1942</v>
      </c>
      <c r="K593" s="267">
        <v>432</v>
      </c>
      <c r="L593" s="268" t="s">
        <v>10583</v>
      </c>
      <c r="M593" s="214"/>
    </row>
    <row r="594" spans="1:13" x14ac:dyDescent="0.25">
      <c r="A594" s="266">
        <v>2004</v>
      </c>
      <c r="B594" s="267" t="s">
        <v>1862</v>
      </c>
      <c r="C594" s="267"/>
      <c r="D594" s="267" t="s">
        <v>10575</v>
      </c>
      <c r="E594" s="268" t="s">
        <v>10576</v>
      </c>
      <c r="F594" s="267" t="s">
        <v>135</v>
      </c>
      <c r="G594" s="268" t="s">
        <v>374</v>
      </c>
      <c r="H594" s="268"/>
      <c r="I594" s="268" t="s">
        <v>1905</v>
      </c>
      <c r="J594" s="267" t="s">
        <v>1962</v>
      </c>
      <c r="K594" s="267">
        <v>521</v>
      </c>
      <c r="L594" s="268" t="s">
        <v>10584</v>
      </c>
      <c r="M594" s="214"/>
    </row>
    <row r="595" spans="1:13" x14ac:dyDescent="0.25">
      <c r="A595" s="266">
        <v>2004</v>
      </c>
      <c r="B595" s="267" t="s">
        <v>1862</v>
      </c>
      <c r="C595" s="267"/>
      <c r="D595" s="267" t="s">
        <v>10575</v>
      </c>
      <c r="E595" s="268" t="s">
        <v>10576</v>
      </c>
      <c r="F595" s="267" t="s">
        <v>135</v>
      </c>
      <c r="G595" s="268" t="s">
        <v>374</v>
      </c>
      <c r="H595" s="268"/>
      <c r="I595" s="268" t="s">
        <v>1905</v>
      </c>
      <c r="J595" s="267" t="s">
        <v>1942</v>
      </c>
      <c r="K595" s="267">
        <v>212</v>
      </c>
      <c r="L595" s="268" t="s">
        <v>10585</v>
      </c>
      <c r="M595" s="214"/>
    </row>
    <row r="596" spans="1:13" x14ac:dyDescent="0.25">
      <c r="A596" s="266">
        <v>2004</v>
      </c>
      <c r="B596" s="267" t="s">
        <v>1862</v>
      </c>
      <c r="C596" s="267"/>
      <c r="D596" s="267" t="s">
        <v>10575</v>
      </c>
      <c r="E596" s="268" t="s">
        <v>10576</v>
      </c>
      <c r="F596" s="267" t="s">
        <v>135</v>
      </c>
      <c r="G596" s="268" t="s">
        <v>374</v>
      </c>
      <c r="H596" s="268"/>
      <c r="I596" s="268" t="s">
        <v>1905</v>
      </c>
      <c r="J596" s="267" t="s">
        <v>1942</v>
      </c>
      <c r="K596" s="267">
        <v>522</v>
      </c>
      <c r="L596" s="268" t="s">
        <v>10586</v>
      </c>
      <c r="M596" s="214"/>
    </row>
    <row r="597" spans="1:13" x14ac:dyDescent="0.25">
      <c r="A597" s="266">
        <v>2004</v>
      </c>
      <c r="B597" s="267" t="s">
        <v>1862</v>
      </c>
      <c r="C597" s="267"/>
      <c r="D597" s="267" t="s">
        <v>10575</v>
      </c>
      <c r="E597" s="268" t="s">
        <v>10576</v>
      </c>
      <c r="F597" s="267" t="s">
        <v>135</v>
      </c>
      <c r="G597" s="268" t="s">
        <v>374</v>
      </c>
      <c r="H597" s="268"/>
      <c r="I597" s="268" t="s">
        <v>1905</v>
      </c>
      <c r="J597" s="267" t="s">
        <v>1965</v>
      </c>
      <c r="K597" s="267">
        <v>522</v>
      </c>
      <c r="L597" s="268" t="s">
        <v>10587</v>
      </c>
      <c r="M597" s="214"/>
    </row>
    <row r="598" spans="1:13" x14ac:dyDescent="0.25">
      <c r="A598" s="266">
        <v>2004</v>
      </c>
      <c r="B598" s="267" t="s">
        <v>1862</v>
      </c>
      <c r="C598" s="267"/>
      <c r="D598" s="267" t="s">
        <v>10575</v>
      </c>
      <c r="E598" s="268" t="s">
        <v>10576</v>
      </c>
      <c r="F598" s="267" t="s">
        <v>135</v>
      </c>
      <c r="G598" s="268" t="s">
        <v>374</v>
      </c>
      <c r="H598" s="268"/>
      <c r="I598" s="268" t="s">
        <v>1905</v>
      </c>
      <c r="J598" s="267" t="s">
        <v>1942</v>
      </c>
      <c r="K598" s="267">
        <v>436</v>
      </c>
      <c r="L598" s="268" t="s">
        <v>10588</v>
      </c>
      <c r="M598" s="214"/>
    </row>
    <row r="599" spans="1:13" x14ac:dyDescent="0.25">
      <c r="A599" s="266">
        <v>2004</v>
      </c>
      <c r="B599" s="267" t="s">
        <v>1862</v>
      </c>
      <c r="C599" s="267"/>
      <c r="D599" s="267" t="s">
        <v>10575</v>
      </c>
      <c r="E599" s="268" t="s">
        <v>10576</v>
      </c>
      <c r="F599" s="267" t="s">
        <v>135</v>
      </c>
      <c r="G599" s="268" t="s">
        <v>374</v>
      </c>
      <c r="H599" s="268"/>
      <c r="I599" s="268" t="s">
        <v>2879</v>
      </c>
      <c r="J599" s="267" t="s">
        <v>1942</v>
      </c>
      <c r="K599" s="267">
        <v>436</v>
      </c>
      <c r="L599" s="268" t="s">
        <v>10588</v>
      </c>
      <c r="M599" s="214"/>
    </row>
    <row r="600" spans="1:13" x14ac:dyDescent="0.25">
      <c r="A600" s="266">
        <v>2004</v>
      </c>
      <c r="B600" s="267" t="s">
        <v>1862</v>
      </c>
      <c r="C600" s="267"/>
      <c r="D600" s="267" t="s">
        <v>10575</v>
      </c>
      <c r="E600" s="268" t="s">
        <v>10576</v>
      </c>
      <c r="F600" s="267" t="s">
        <v>135</v>
      </c>
      <c r="G600" s="268" t="s">
        <v>374</v>
      </c>
      <c r="H600" s="268"/>
      <c r="I600" s="268" t="s">
        <v>1905</v>
      </c>
      <c r="J600" s="267" t="s">
        <v>1942</v>
      </c>
      <c r="K600" s="267">
        <v>431</v>
      </c>
      <c r="L600" s="268" t="s">
        <v>10577</v>
      </c>
      <c r="M600" s="214"/>
    </row>
    <row r="601" spans="1:13" x14ac:dyDescent="0.25">
      <c r="A601" s="266">
        <v>2004</v>
      </c>
      <c r="B601" s="267" t="s">
        <v>1862</v>
      </c>
      <c r="C601" s="267"/>
      <c r="D601" s="267" t="s">
        <v>10575</v>
      </c>
      <c r="E601" s="268" t="s">
        <v>10576</v>
      </c>
      <c r="F601" s="267" t="s">
        <v>135</v>
      </c>
      <c r="G601" s="268" t="s">
        <v>374</v>
      </c>
      <c r="H601" s="268"/>
      <c r="I601" s="268" t="s">
        <v>1905</v>
      </c>
      <c r="J601" s="267" t="s">
        <v>1942</v>
      </c>
      <c r="K601" s="267">
        <v>431</v>
      </c>
      <c r="L601" s="268" t="s">
        <v>10578</v>
      </c>
      <c r="M601" s="214"/>
    </row>
    <row r="602" spans="1:13" x14ac:dyDescent="0.25">
      <c r="A602" s="266">
        <v>2004</v>
      </c>
      <c r="B602" s="267" t="s">
        <v>1862</v>
      </c>
      <c r="C602" s="267"/>
      <c r="D602" s="267" t="s">
        <v>10575</v>
      </c>
      <c r="E602" s="268" t="s">
        <v>10576</v>
      </c>
      <c r="F602" s="267" t="s">
        <v>135</v>
      </c>
      <c r="G602" s="268" t="s">
        <v>374</v>
      </c>
      <c r="H602" s="268"/>
      <c r="I602" s="268" t="s">
        <v>1905</v>
      </c>
      <c r="J602" s="267" t="s">
        <v>2537</v>
      </c>
      <c r="K602" s="267">
        <v>431</v>
      </c>
      <c r="L602" s="268" t="s">
        <v>10579</v>
      </c>
      <c r="M602" s="214"/>
    </row>
    <row r="603" spans="1:13" x14ac:dyDescent="0.25">
      <c r="A603" s="266">
        <v>2004</v>
      </c>
      <c r="B603" s="267" t="s">
        <v>1862</v>
      </c>
      <c r="C603" s="267"/>
      <c r="D603" s="267" t="s">
        <v>10575</v>
      </c>
      <c r="E603" s="268" t="s">
        <v>10576</v>
      </c>
      <c r="F603" s="267" t="s">
        <v>135</v>
      </c>
      <c r="G603" s="268" t="s">
        <v>374</v>
      </c>
      <c r="H603" s="268"/>
      <c r="I603" s="268" t="s">
        <v>1905</v>
      </c>
      <c r="J603" s="267" t="s">
        <v>1942</v>
      </c>
      <c r="K603" s="267">
        <v>432</v>
      </c>
      <c r="L603" s="268" t="s">
        <v>10583</v>
      </c>
      <c r="M603" s="214"/>
    </row>
    <row r="604" spans="1:13" x14ac:dyDescent="0.25">
      <c r="A604" s="266">
        <v>2004</v>
      </c>
      <c r="B604" s="267" t="s">
        <v>1862</v>
      </c>
      <c r="C604" s="267"/>
      <c r="D604" s="267" t="s">
        <v>10575</v>
      </c>
      <c r="E604" s="268" t="s">
        <v>10576</v>
      </c>
      <c r="F604" s="267" t="s">
        <v>135</v>
      </c>
      <c r="G604" s="268" t="s">
        <v>374</v>
      </c>
      <c r="H604" s="268"/>
      <c r="I604" s="268" t="s">
        <v>1905</v>
      </c>
      <c r="J604" s="267" t="s">
        <v>1962</v>
      </c>
      <c r="K604" s="267">
        <v>522</v>
      </c>
      <c r="L604" s="268" t="s">
        <v>10584</v>
      </c>
      <c r="M604" s="214"/>
    </row>
    <row r="605" spans="1:13" x14ac:dyDescent="0.25">
      <c r="A605" s="266">
        <v>2004</v>
      </c>
      <c r="B605" s="267" t="s">
        <v>1862</v>
      </c>
      <c r="C605" s="267"/>
      <c r="D605" s="267" t="s">
        <v>10575</v>
      </c>
      <c r="E605" s="268" t="s">
        <v>10576</v>
      </c>
      <c r="F605" s="267" t="s">
        <v>135</v>
      </c>
      <c r="G605" s="268" t="s">
        <v>374</v>
      </c>
      <c r="H605" s="268"/>
      <c r="I605" s="268" t="s">
        <v>1905</v>
      </c>
      <c r="J605" s="267" t="s">
        <v>1942</v>
      </c>
      <c r="K605" s="267">
        <v>211</v>
      </c>
      <c r="L605" s="268" t="s">
        <v>10585</v>
      </c>
      <c r="M605" s="214"/>
    </row>
    <row r="606" spans="1:13" x14ac:dyDescent="0.25">
      <c r="A606" s="266">
        <v>2004</v>
      </c>
      <c r="B606" s="267" t="s">
        <v>1862</v>
      </c>
      <c r="C606" s="267"/>
      <c r="D606" s="267" t="s">
        <v>10575</v>
      </c>
      <c r="E606" s="268" t="s">
        <v>10576</v>
      </c>
      <c r="F606" s="267" t="s">
        <v>135</v>
      </c>
      <c r="G606" s="268" t="s">
        <v>374</v>
      </c>
      <c r="H606" s="268"/>
      <c r="I606" s="268" t="s">
        <v>1905</v>
      </c>
      <c r="J606" s="267" t="s">
        <v>1942</v>
      </c>
      <c r="K606" s="267">
        <v>662</v>
      </c>
      <c r="L606" s="268" t="s">
        <v>10586</v>
      </c>
      <c r="M606" s="214"/>
    </row>
    <row r="607" spans="1:13" x14ac:dyDescent="0.25">
      <c r="A607" s="266">
        <v>2004</v>
      </c>
      <c r="B607" s="267" t="s">
        <v>1862</v>
      </c>
      <c r="C607" s="267"/>
      <c r="D607" s="267" t="s">
        <v>10575</v>
      </c>
      <c r="E607" s="268" t="s">
        <v>10576</v>
      </c>
      <c r="F607" s="267" t="s">
        <v>135</v>
      </c>
      <c r="G607" s="268" t="s">
        <v>374</v>
      </c>
      <c r="H607" s="268"/>
      <c r="I607" s="268" t="s">
        <v>1905</v>
      </c>
      <c r="J607" s="267" t="s">
        <v>1962</v>
      </c>
      <c r="K607" s="267">
        <v>523</v>
      </c>
      <c r="L607" s="268" t="s">
        <v>10587</v>
      </c>
      <c r="M607" s="214"/>
    </row>
    <row r="608" spans="1:13" x14ac:dyDescent="0.25">
      <c r="A608" s="266">
        <v>2004</v>
      </c>
      <c r="B608" s="267" t="s">
        <v>1862</v>
      </c>
      <c r="C608" s="267"/>
      <c r="D608" s="267" t="s">
        <v>10575</v>
      </c>
      <c r="E608" s="268" t="s">
        <v>10576</v>
      </c>
      <c r="F608" s="267" t="s">
        <v>135</v>
      </c>
      <c r="G608" s="268" t="s">
        <v>374</v>
      </c>
      <c r="H608" s="268"/>
      <c r="I608" s="268" t="s">
        <v>2879</v>
      </c>
      <c r="J608" s="267" t="s">
        <v>1942</v>
      </c>
      <c r="K608" s="267">
        <v>436</v>
      </c>
      <c r="L608" s="268" t="s">
        <v>10588</v>
      </c>
      <c r="M608" s="214"/>
    </row>
    <row r="609" spans="1:13" x14ac:dyDescent="0.25">
      <c r="A609" s="266">
        <v>2004</v>
      </c>
      <c r="B609" s="267" t="s">
        <v>1839</v>
      </c>
      <c r="C609" s="267"/>
      <c r="D609" s="267" t="s">
        <v>10589</v>
      </c>
      <c r="E609" s="268" t="s">
        <v>10590</v>
      </c>
      <c r="F609" s="267" t="s">
        <v>52</v>
      </c>
      <c r="G609" s="268" t="s">
        <v>206</v>
      </c>
      <c r="H609" s="268"/>
      <c r="I609" s="268" t="s">
        <v>10591</v>
      </c>
      <c r="J609" s="267" t="s">
        <v>1942</v>
      </c>
      <c r="K609" s="267">
        <v>431</v>
      </c>
      <c r="L609" s="268" t="s">
        <v>10592</v>
      </c>
      <c r="M609" s="214"/>
    </row>
    <row r="610" spans="1:13" x14ac:dyDescent="0.25">
      <c r="A610" s="266">
        <v>2004</v>
      </c>
      <c r="B610" s="267" t="s">
        <v>1839</v>
      </c>
      <c r="C610" s="267"/>
      <c r="D610" s="267" t="s">
        <v>10589</v>
      </c>
      <c r="E610" s="268" t="s">
        <v>10590</v>
      </c>
      <c r="F610" s="267" t="s">
        <v>52</v>
      </c>
      <c r="G610" s="268" t="s">
        <v>206</v>
      </c>
      <c r="H610" s="268"/>
      <c r="I610" s="268" t="s">
        <v>10591</v>
      </c>
      <c r="J610" s="267" t="s">
        <v>1962</v>
      </c>
      <c r="K610" s="267">
        <v>431</v>
      </c>
      <c r="L610" s="268" t="s">
        <v>10593</v>
      </c>
      <c r="M610" s="214"/>
    </row>
    <row r="611" spans="1:13" x14ac:dyDescent="0.25">
      <c r="A611" s="266">
        <v>2004</v>
      </c>
      <c r="B611" s="267" t="s">
        <v>1839</v>
      </c>
      <c r="C611" s="267"/>
      <c r="D611" s="267" t="s">
        <v>10589</v>
      </c>
      <c r="E611" s="268" t="s">
        <v>10590</v>
      </c>
      <c r="F611" s="267" t="s">
        <v>52</v>
      </c>
      <c r="G611" s="268" t="s">
        <v>206</v>
      </c>
      <c r="H611" s="268"/>
      <c r="I611" s="268" t="s">
        <v>10591</v>
      </c>
      <c r="J611" s="267" t="s">
        <v>1962</v>
      </c>
      <c r="K611" s="267">
        <v>431</v>
      </c>
      <c r="L611" s="268" t="s">
        <v>10594</v>
      </c>
      <c r="M611" s="214"/>
    </row>
    <row r="612" spans="1:13" x14ac:dyDescent="0.25">
      <c r="A612" s="266">
        <v>2004</v>
      </c>
      <c r="B612" s="267" t="s">
        <v>1839</v>
      </c>
      <c r="C612" s="267"/>
      <c r="D612" s="267" t="s">
        <v>10589</v>
      </c>
      <c r="E612" s="268" t="s">
        <v>10590</v>
      </c>
      <c r="F612" s="267" t="s">
        <v>52</v>
      </c>
      <c r="G612" s="268" t="s">
        <v>206</v>
      </c>
      <c r="H612" s="268"/>
      <c r="I612" s="268" t="s">
        <v>10591</v>
      </c>
      <c r="J612" s="267" t="s">
        <v>1942</v>
      </c>
      <c r="K612" s="267">
        <v>413</v>
      </c>
      <c r="L612" s="268" t="s">
        <v>10595</v>
      </c>
      <c r="M612" s="214"/>
    </row>
    <row r="613" spans="1:13" x14ac:dyDescent="0.25">
      <c r="A613" s="266">
        <v>2004</v>
      </c>
      <c r="B613" s="267" t="s">
        <v>1839</v>
      </c>
      <c r="C613" s="267"/>
      <c r="D613" s="267" t="s">
        <v>10589</v>
      </c>
      <c r="E613" s="268" t="s">
        <v>10590</v>
      </c>
      <c r="F613" s="267" t="s">
        <v>52</v>
      </c>
      <c r="G613" s="268" t="s">
        <v>206</v>
      </c>
      <c r="H613" s="268"/>
      <c r="I613" s="268" t="s">
        <v>10591</v>
      </c>
      <c r="J613" s="267" t="s">
        <v>1942</v>
      </c>
      <c r="K613" s="267">
        <v>413</v>
      </c>
      <c r="L613" s="268" t="s">
        <v>10596</v>
      </c>
      <c r="M613" s="214"/>
    </row>
    <row r="614" spans="1:13" x14ac:dyDescent="0.25">
      <c r="A614" s="266">
        <v>2004</v>
      </c>
      <c r="B614" s="267" t="s">
        <v>1839</v>
      </c>
      <c r="C614" s="267"/>
      <c r="D614" s="267" t="s">
        <v>10589</v>
      </c>
      <c r="E614" s="268" t="s">
        <v>10590</v>
      </c>
      <c r="F614" s="267" t="s">
        <v>52</v>
      </c>
      <c r="G614" s="268" t="s">
        <v>206</v>
      </c>
      <c r="H614" s="268"/>
      <c r="I614" s="268" t="s">
        <v>10591</v>
      </c>
      <c r="J614" s="267" t="s">
        <v>1942</v>
      </c>
      <c r="K614" s="267">
        <v>413</v>
      </c>
      <c r="L614" s="268" t="s">
        <v>10597</v>
      </c>
      <c r="M614" s="214"/>
    </row>
    <row r="615" spans="1:13" x14ac:dyDescent="0.25">
      <c r="A615" s="266">
        <v>2004</v>
      </c>
      <c r="B615" s="267" t="s">
        <v>1839</v>
      </c>
      <c r="C615" s="267"/>
      <c r="D615" s="267" t="s">
        <v>10589</v>
      </c>
      <c r="E615" s="268" t="s">
        <v>10590</v>
      </c>
      <c r="F615" s="267" t="s">
        <v>52</v>
      </c>
      <c r="G615" s="268" t="s">
        <v>206</v>
      </c>
      <c r="H615" s="268"/>
      <c r="I615" s="268" t="s">
        <v>10591</v>
      </c>
      <c r="J615" s="267" t="s">
        <v>1942</v>
      </c>
      <c r="K615" s="267">
        <v>413</v>
      </c>
      <c r="L615" s="268" t="s">
        <v>10598</v>
      </c>
      <c r="M615" s="214"/>
    </row>
    <row r="616" spans="1:13" x14ac:dyDescent="0.25">
      <c r="A616" s="266">
        <v>2004</v>
      </c>
      <c r="B616" s="267" t="s">
        <v>1839</v>
      </c>
      <c r="C616" s="267"/>
      <c r="D616" s="267" t="s">
        <v>10589</v>
      </c>
      <c r="E616" s="268" t="s">
        <v>10590</v>
      </c>
      <c r="F616" s="267" t="s">
        <v>52</v>
      </c>
      <c r="G616" s="268" t="s">
        <v>206</v>
      </c>
      <c r="H616" s="268"/>
      <c r="I616" s="268" t="s">
        <v>10591</v>
      </c>
      <c r="J616" s="267" t="s">
        <v>1942</v>
      </c>
      <c r="K616" s="267">
        <v>111</v>
      </c>
      <c r="L616" s="268" t="s">
        <v>10599</v>
      </c>
      <c r="M616" s="214"/>
    </row>
    <row r="617" spans="1:13" x14ac:dyDescent="0.25">
      <c r="A617" s="266">
        <v>2004</v>
      </c>
      <c r="B617" s="267" t="s">
        <v>1839</v>
      </c>
      <c r="C617" s="267"/>
      <c r="D617" s="267" t="s">
        <v>10589</v>
      </c>
      <c r="E617" s="268" t="s">
        <v>10590</v>
      </c>
      <c r="F617" s="267" t="s">
        <v>52</v>
      </c>
      <c r="G617" s="268" t="s">
        <v>206</v>
      </c>
      <c r="H617" s="268"/>
      <c r="I617" s="268" t="s">
        <v>10591</v>
      </c>
      <c r="J617" s="267" t="s">
        <v>1942</v>
      </c>
      <c r="K617" s="267">
        <v>432</v>
      </c>
      <c r="L617" s="268" t="s">
        <v>10600</v>
      </c>
      <c r="M617" s="214"/>
    </row>
    <row r="618" spans="1:13" x14ac:dyDescent="0.25">
      <c r="A618" s="266">
        <v>2004</v>
      </c>
      <c r="B618" s="267" t="s">
        <v>1839</v>
      </c>
      <c r="C618" s="267"/>
      <c r="D618" s="267" t="s">
        <v>10589</v>
      </c>
      <c r="E618" s="268" t="s">
        <v>10590</v>
      </c>
      <c r="F618" s="267" t="s">
        <v>52</v>
      </c>
      <c r="G618" s="268" t="s">
        <v>206</v>
      </c>
      <c r="H618" s="268"/>
      <c r="I618" s="268" t="s">
        <v>10591</v>
      </c>
      <c r="J618" s="267" t="s">
        <v>10150</v>
      </c>
      <c r="K618" s="267">
        <v>212</v>
      </c>
      <c r="L618" s="268" t="s">
        <v>10601</v>
      </c>
      <c r="M618" s="214"/>
    </row>
    <row r="619" spans="1:13" x14ac:dyDescent="0.25">
      <c r="A619" s="266">
        <v>2004</v>
      </c>
      <c r="B619" s="267" t="s">
        <v>1839</v>
      </c>
      <c r="C619" s="267"/>
      <c r="D619" s="267" t="s">
        <v>10589</v>
      </c>
      <c r="E619" s="268" t="s">
        <v>10590</v>
      </c>
      <c r="F619" s="267" t="s">
        <v>52</v>
      </c>
      <c r="G619" s="268" t="s">
        <v>206</v>
      </c>
      <c r="H619" s="268"/>
      <c r="I619" s="268" t="s">
        <v>10591</v>
      </c>
      <c r="J619" s="267" t="s">
        <v>10150</v>
      </c>
      <c r="K619" s="267">
        <v>212</v>
      </c>
      <c r="L619" s="268" t="s">
        <v>10602</v>
      </c>
      <c r="M619" s="214"/>
    </row>
    <row r="620" spans="1:13" x14ac:dyDescent="0.25">
      <c r="A620" s="266">
        <v>2004</v>
      </c>
      <c r="B620" s="267" t="s">
        <v>1839</v>
      </c>
      <c r="C620" s="267"/>
      <c r="D620" s="267" t="s">
        <v>10589</v>
      </c>
      <c r="E620" s="268" t="s">
        <v>10590</v>
      </c>
      <c r="F620" s="267" t="s">
        <v>52</v>
      </c>
      <c r="G620" s="268" t="s">
        <v>206</v>
      </c>
      <c r="H620" s="268"/>
      <c r="I620" s="268" t="s">
        <v>10591</v>
      </c>
      <c r="J620" s="267" t="s">
        <v>1942</v>
      </c>
      <c r="K620" s="267">
        <v>431</v>
      </c>
      <c r="L620" s="268" t="s">
        <v>10592</v>
      </c>
      <c r="M620" s="214"/>
    </row>
    <row r="621" spans="1:13" x14ac:dyDescent="0.25">
      <c r="A621" s="266">
        <v>2004</v>
      </c>
      <c r="B621" s="267" t="s">
        <v>1839</v>
      </c>
      <c r="C621" s="267"/>
      <c r="D621" s="267" t="s">
        <v>10589</v>
      </c>
      <c r="E621" s="268" t="s">
        <v>10590</v>
      </c>
      <c r="F621" s="267" t="s">
        <v>52</v>
      </c>
      <c r="G621" s="268" t="s">
        <v>206</v>
      </c>
      <c r="H621" s="268"/>
      <c r="I621" s="268" t="s">
        <v>10591</v>
      </c>
      <c r="J621" s="267" t="s">
        <v>1962</v>
      </c>
      <c r="K621" s="267">
        <v>431</v>
      </c>
      <c r="L621" s="268" t="s">
        <v>10593</v>
      </c>
      <c r="M621" s="214"/>
    </row>
    <row r="622" spans="1:13" x14ac:dyDescent="0.25">
      <c r="A622" s="266">
        <v>2004</v>
      </c>
      <c r="B622" s="267" t="s">
        <v>1839</v>
      </c>
      <c r="C622" s="267"/>
      <c r="D622" s="267" t="s">
        <v>10589</v>
      </c>
      <c r="E622" s="268" t="s">
        <v>10590</v>
      </c>
      <c r="F622" s="267" t="s">
        <v>52</v>
      </c>
      <c r="G622" s="268" t="s">
        <v>206</v>
      </c>
      <c r="H622" s="268"/>
      <c r="I622" s="268" t="s">
        <v>10591</v>
      </c>
      <c r="J622" s="267" t="s">
        <v>1962</v>
      </c>
      <c r="K622" s="267">
        <v>431</v>
      </c>
      <c r="L622" s="268" t="s">
        <v>10594</v>
      </c>
      <c r="M622" s="214"/>
    </row>
    <row r="623" spans="1:13" x14ac:dyDescent="0.25">
      <c r="A623" s="266">
        <v>2004</v>
      </c>
      <c r="B623" s="267" t="s">
        <v>1839</v>
      </c>
      <c r="C623" s="267"/>
      <c r="D623" s="267" t="s">
        <v>10589</v>
      </c>
      <c r="E623" s="268" t="s">
        <v>10590</v>
      </c>
      <c r="F623" s="267" t="s">
        <v>52</v>
      </c>
      <c r="G623" s="268" t="s">
        <v>206</v>
      </c>
      <c r="H623" s="268"/>
      <c r="I623" s="268" t="s">
        <v>10591</v>
      </c>
      <c r="J623" s="267" t="s">
        <v>1942</v>
      </c>
      <c r="K623" s="267">
        <v>432</v>
      </c>
      <c r="L623" s="268" t="s">
        <v>10600</v>
      </c>
      <c r="M623" s="214"/>
    </row>
    <row r="624" spans="1:13" x14ac:dyDescent="0.25">
      <c r="A624" s="266">
        <v>2004</v>
      </c>
      <c r="B624" s="267" t="s">
        <v>1839</v>
      </c>
      <c r="C624" s="267"/>
      <c r="D624" s="267" t="s">
        <v>10589</v>
      </c>
      <c r="E624" s="268" t="s">
        <v>10590</v>
      </c>
      <c r="F624" s="267" t="s">
        <v>52</v>
      </c>
      <c r="G624" s="268" t="s">
        <v>206</v>
      </c>
      <c r="H624" s="268"/>
      <c r="I624" s="268" t="s">
        <v>10591</v>
      </c>
      <c r="J624" s="267" t="s">
        <v>1918</v>
      </c>
      <c r="K624" s="267">
        <v>862</v>
      </c>
      <c r="L624" s="268" t="s">
        <v>10601</v>
      </c>
      <c r="M624" s="214"/>
    </row>
    <row r="625" spans="1:13" x14ac:dyDescent="0.25">
      <c r="A625" s="266">
        <v>2004</v>
      </c>
      <c r="B625" s="267" t="s">
        <v>1839</v>
      </c>
      <c r="C625" s="267"/>
      <c r="D625" s="267" t="s">
        <v>10589</v>
      </c>
      <c r="E625" s="268" t="s">
        <v>10590</v>
      </c>
      <c r="F625" s="267" t="s">
        <v>52</v>
      </c>
      <c r="G625" s="268" t="s">
        <v>206</v>
      </c>
      <c r="H625" s="268"/>
      <c r="I625" s="268" t="s">
        <v>10591</v>
      </c>
      <c r="J625" s="267" t="s">
        <v>1923</v>
      </c>
      <c r="K625" s="267">
        <v>862</v>
      </c>
      <c r="L625" s="268" t="s">
        <v>10602</v>
      </c>
      <c r="M625" s="214"/>
    </row>
    <row r="626" spans="1:13" x14ac:dyDescent="0.25">
      <c r="A626" s="266">
        <v>2004</v>
      </c>
      <c r="B626" s="267" t="s">
        <v>1862</v>
      </c>
      <c r="C626" s="267"/>
      <c r="D626" s="267" t="s">
        <v>10603</v>
      </c>
      <c r="E626" s="268" t="s">
        <v>7313</v>
      </c>
      <c r="F626" s="267" t="s">
        <v>69</v>
      </c>
      <c r="G626" s="268" t="s">
        <v>126</v>
      </c>
      <c r="H626" s="268"/>
      <c r="I626" s="268" t="s">
        <v>1905</v>
      </c>
      <c r="J626" s="267" t="s">
        <v>1948</v>
      </c>
      <c r="K626" s="267">
        <v>621</v>
      </c>
      <c r="L626" s="268" t="s">
        <v>10604</v>
      </c>
      <c r="M626" s="214"/>
    </row>
    <row r="627" spans="1:13" x14ac:dyDescent="0.25">
      <c r="A627" s="266">
        <v>2004</v>
      </c>
      <c r="B627" s="267" t="s">
        <v>1862</v>
      </c>
      <c r="C627" s="267"/>
      <c r="D627" s="267" t="s">
        <v>10603</v>
      </c>
      <c r="E627" s="268" t="s">
        <v>7313</v>
      </c>
      <c r="F627" s="267" t="s">
        <v>69</v>
      </c>
      <c r="G627" s="268" t="s">
        <v>126</v>
      </c>
      <c r="H627" s="268"/>
      <c r="I627" s="268" t="s">
        <v>1905</v>
      </c>
      <c r="J627" s="267" t="s">
        <v>1942</v>
      </c>
      <c r="K627" s="267">
        <v>432</v>
      </c>
      <c r="L627" s="268" t="s">
        <v>10605</v>
      </c>
      <c r="M627" s="214"/>
    </row>
    <row r="628" spans="1:13" x14ac:dyDescent="0.25">
      <c r="A628" s="266">
        <v>2004</v>
      </c>
      <c r="B628" s="267" t="s">
        <v>1862</v>
      </c>
      <c r="C628" s="267"/>
      <c r="D628" s="267" t="s">
        <v>10603</v>
      </c>
      <c r="E628" s="268" t="s">
        <v>7313</v>
      </c>
      <c r="F628" s="267" t="s">
        <v>69</v>
      </c>
      <c r="G628" s="268" t="s">
        <v>126</v>
      </c>
      <c r="H628" s="268"/>
      <c r="I628" s="268" t="s">
        <v>1905</v>
      </c>
      <c r="J628" s="267" t="s">
        <v>3083</v>
      </c>
      <c r="K628" s="267">
        <v>423</v>
      </c>
      <c r="L628" s="268" t="s">
        <v>10606</v>
      </c>
      <c r="M628" s="214"/>
    </row>
    <row r="629" spans="1:13" x14ac:dyDescent="0.25">
      <c r="A629" s="266">
        <v>2004</v>
      </c>
      <c r="B629" s="267" t="s">
        <v>1862</v>
      </c>
      <c r="C629" s="267"/>
      <c r="D629" s="267" t="s">
        <v>10603</v>
      </c>
      <c r="E629" s="268" t="s">
        <v>7313</v>
      </c>
      <c r="F629" s="267" t="s">
        <v>69</v>
      </c>
      <c r="G629" s="268" t="s">
        <v>126</v>
      </c>
      <c r="H629" s="268"/>
      <c r="I629" s="268" t="s">
        <v>1905</v>
      </c>
      <c r="J629" s="267" t="s">
        <v>1942</v>
      </c>
      <c r="K629" s="267">
        <v>411</v>
      </c>
      <c r="L629" s="268" t="s">
        <v>10607</v>
      </c>
      <c r="M629" s="214"/>
    </row>
    <row r="630" spans="1:13" x14ac:dyDescent="0.25">
      <c r="A630" s="266">
        <v>2004</v>
      </c>
      <c r="B630" s="267" t="s">
        <v>1862</v>
      </c>
      <c r="C630" s="267"/>
      <c r="D630" s="267" t="s">
        <v>10603</v>
      </c>
      <c r="E630" s="268" t="s">
        <v>7313</v>
      </c>
      <c r="F630" s="267" t="s">
        <v>69</v>
      </c>
      <c r="G630" s="268" t="s">
        <v>126</v>
      </c>
      <c r="H630" s="268"/>
      <c r="I630" s="268" t="s">
        <v>1905</v>
      </c>
      <c r="J630" s="267" t="s">
        <v>1942</v>
      </c>
      <c r="K630" s="267">
        <v>411</v>
      </c>
      <c r="L630" s="268" t="s">
        <v>10608</v>
      </c>
      <c r="M630" s="214"/>
    </row>
    <row r="631" spans="1:13" x14ac:dyDescent="0.25">
      <c r="A631" s="266">
        <v>2004</v>
      </c>
      <c r="B631" s="267" t="s">
        <v>1862</v>
      </c>
      <c r="C631" s="267"/>
      <c r="D631" s="267" t="s">
        <v>10603</v>
      </c>
      <c r="E631" s="268" t="s">
        <v>7313</v>
      </c>
      <c r="F631" s="267" t="s">
        <v>69</v>
      </c>
      <c r="G631" s="268" t="s">
        <v>126</v>
      </c>
      <c r="H631" s="268"/>
      <c r="I631" s="268" t="s">
        <v>1905</v>
      </c>
      <c r="J631" s="267" t="s">
        <v>1942</v>
      </c>
      <c r="K631" s="267">
        <v>411</v>
      </c>
      <c r="L631" s="268" t="s">
        <v>10609</v>
      </c>
      <c r="M631" s="214"/>
    </row>
    <row r="632" spans="1:13" x14ac:dyDescent="0.25">
      <c r="A632" s="266">
        <v>2004</v>
      </c>
      <c r="B632" s="267" t="s">
        <v>1862</v>
      </c>
      <c r="C632" s="267"/>
      <c r="D632" s="267" t="s">
        <v>10603</v>
      </c>
      <c r="E632" s="268" t="s">
        <v>7313</v>
      </c>
      <c r="F632" s="267" t="s">
        <v>69</v>
      </c>
      <c r="G632" s="268" t="s">
        <v>126</v>
      </c>
      <c r="H632" s="268"/>
      <c r="I632" s="268" t="s">
        <v>1905</v>
      </c>
      <c r="J632" s="267" t="s">
        <v>5004</v>
      </c>
      <c r="K632" s="267">
        <v>212</v>
      </c>
      <c r="L632" s="268" t="s">
        <v>10610</v>
      </c>
      <c r="M632" s="214"/>
    </row>
    <row r="633" spans="1:13" x14ac:dyDescent="0.25">
      <c r="A633" s="266">
        <v>2004</v>
      </c>
      <c r="B633" s="267" t="s">
        <v>1862</v>
      </c>
      <c r="C633" s="267"/>
      <c r="D633" s="267" t="s">
        <v>10603</v>
      </c>
      <c r="E633" s="268" t="s">
        <v>7313</v>
      </c>
      <c r="F633" s="267" t="s">
        <v>69</v>
      </c>
      <c r="G633" s="268" t="s">
        <v>126</v>
      </c>
      <c r="H633" s="268"/>
      <c r="I633" s="268" t="s">
        <v>1905</v>
      </c>
      <c r="J633" s="267" t="s">
        <v>1948</v>
      </c>
      <c r="K633" s="267">
        <v>100</v>
      </c>
      <c r="L633" s="268" t="s">
        <v>10611</v>
      </c>
      <c r="M633" s="214"/>
    </row>
    <row r="634" spans="1:13" x14ac:dyDescent="0.25">
      <c r="A634" s="266">
        <v>2004</v>
      </c>
      <c r="B634" s="267" t="s">
        <v>1862</v>
      </c>
      <c r="C634" s="267"/>
      <c r="D634" s="267" t="s">
        <v>10603</v>
      </c>
      <c r="E634" s="268" t="s">
        <v>7313</v>
      </c>
      <c r="F634" s="267" t="s">
        <v>69</v>
      </c>
      <c r="G634" s="268" t="s">
        <v>126</v>
      </c>
      <c r="H634" s="268"/>
      <c r="I634" s="268" t="s">
        <v>1905</v>
      </c>
      <c r="J634" s="267" t="s">
        <v>2143</v>
      </c>
      <c r="K634" s="267">
        <v>100</v>
      </c>
      <c r="L634" s="268" t="s">
        <v>10612</v>
      </c>
      <c r="M634" s="214"/>
    </row>
    <row r="635" spans="1:13" x14ac:dyDescent="0.25">
      <c r="A635" s="266">
        <v>2004</v>
      </c>
      <c r="B635" s="267" t="s">
        <v>1862</v>
      </c>
      <c r="C635" s="267"/>
      <c r="D635" s="267" t="s">
        <v>10603</v>
      </c>
      <c r="E635" s="268" t="s">
        <v>7313</v>
      </c>
      <c r="F635" s="267" t="s">
        <v>69</v>
      </c>
      <c r="G635" s="268" t="s">
        <v>126</v>
      </c>
      <c r="H635" s="268"/>
      <c r="I635" s="268" t="s">
        <v>1905</v>
      </c>
      <c r="J635" s="267" t="s">
        <v>5004</v>
      </c>
      <c r="K635" s="267">
        <v>436</v>
      </c>
      <c r="L635" s="268" t="s">
        <v>10613</v>
      </c>
      <c r="M635" s="214"/>
    </row>
    <row r="636" spans="1:13" x14ac:dyDescent="0.25">
      <c r="A636" s="266">
        <v>2004</v>
      </c>
      <c r="B636" s="267" t="s">
        <v>1862</v>
      </c>
      <c r="C636" s="267"/>
      <c r="D636" s="267" t="s">
        <v>10603</v>
      </c>
      <c r="E636" s="268" t="s">
        <v>7313</v>
      </c>
      <c r="F636" s="267" t="s">
        <v>69</v>
      </c>
      <c r="G636" s="268" t="s">
        <v>126</v>
      </c>
      <c r="H636" s="268"/>
      <c r="I636" s="268" t="s">
        <v>1905</v>
      </c>
      <c r="J636" s="267" t="s">
        <v>5004</v>
      </c>
      <c r="K636" s="267">
        <v>436</v>
      </c>
      <c r="L636" s="268" t="s">
        <v>10614</v>
      </c>
      <c r="M636" s="214"/>
    </row>
    <row r="637" spans="1:13" x14ac:dyDescent="0.25">
      <c r="A637" s="266">
        <v>2004</v>
      </c>
      <c r="B637" s="267" t="s">
        <v>1862</v>
      </c>
      <c r="C637" s="267"/>
      <c r="D637" s="267" t="s">
        <v>10603</v>
      </c>
      <c r="E637" s="268" t="s">
        <v>7313</v>
      </c>
      <c r="F637" s="267" t="s">
        <v>69</v>
      </c>
      <c r="G637" s="268" t="s">
        <v>126</v>
      </c>
      <c r="H637" s="268"/>
      <c r="I637" s="268" t="s">
        <v>1905</v>
      </c>
      <c r="J637" s="267" t="s">
        <v>5004</v>
      </c>
      <c r="K637" s="267">
        <v>114</v>
      </c>
      <c r="L637" s="268" t="s">
        <v>10615</v>
      </c>
      <c r="M637" s="214"/>
    </row>
    <row r="638" spans="1:13" x14ac:dyDescent="0.25">
      <c r="A638" s="266">
        <v>2004</v>
      </c>
      <c r="B638" s="267" t="s">
        <v>1862</v>
      </c>
      <c r="C638" s="267"/>
      <c r="D638" s="267" t="s">
        <v>10603</v>
      </c>
      <c r="E638" s="268" t="s">
        <v>7313</v>
      </c>
      <c r="F638" s="267" t="s">
        <v>69</v>
      </c>
      <c r="G638" s="268" t="s">
        <v>126</v>
      </c>
      <c r="H638" s="268"/>
      <c r="I638" s="268" t="s">
        <v>1905</v>
      </c>
      <c r="J638" s="267" t="s">
        <v>5004</v>
      </c>
      <c r="K638" s="267">
        <v>436</v>
      </c>
      <c r="L638" s="268" t="s">
        <v>10616</v>
      </c>
      <c r="M638" s="214"/>
    </row>
    <row r="639" spans="1:13" x14ac:dyDescent="0.25">
      <c r="A639" s="266">
        <v>2004</v>
      </c>
      <c r="B639" s="267" t="s">
        <v>1862</v>
      </c>
      <c r="C639" s="267"/>
      <c r="D639" s="267" t="s">
        <v>10603</v>
      </c>
      <c r="E639" s="268" t="s">
        <v>7313</v>
      </c>
      <c r="F639" s="267" t="s">
        <v>69</v>
      </c>
      <c r="G639" s="268" t="s">
        <v>126</v>
      </c>
      <c r="H639" s="268"/>
      <c r="I639" s="268" t="s">
        <v>1905</v>
      </c>
      <c r="J639" s="267" t="s">
        <v>1948</v>
      </c>
      <c r="K639" s="267">
        <v>621</v>
      </c>
      <c r="L639" s="268" t="s">
        <v>10604</v>
      </c>
      <c r="M639" s="214"/>
    </row>
    <row r="640" spans="1:13" x14ac:dyDescent="0.25">
      <c r="A640" s="266">
        <v>2004</v>
      </c>
      <c r="B640" s="267" t="s">
        <v>1862</v>
      </c>
      <c r="C640" s="267"/>
      <c r="D640" s="267" t="s">
        <v>10603</v>
      </c>
      <c r="E640" s="268" t="s">
        <v>7313</v>
      </c>
      <c r="F640" s="267" t="s">
        <v>69</v>
      </c>
      <c r="G640" s="268" t="s">
        <v>126</v>
      </c>
      <c r="H640" s="268"/>
      <c r="I640" s="268" t="s">
        <v>1905</v>
      </c>
      <c r="J640" s="267" t="s">
        <v>1942</v>
      </c>
      <c r="K640" s="267">
        <v>211</v>
      </c>
      <c r="L640" s="268" t="s">
        <v>10605</v>
      </c>
      <c r="M640" s="214"/>
    </row>
    <row r="641" spans="1:13" x14ac:dyDescent="0.25">
      <c r="A641" s="266">
        <v>2004</v>
      </c>
      <c r="B641" s="267" t="s">
        <v>1862</v>
      </c>
      <c r="C641" s="267"/>
      <c r="D641" s="267" t="s">
        <v>10603</v>
      </c>
      <c r="E641" s="268" t="s">
        <v>7313</v>
      </c>
      <c r="F641" s="267" t="s">
        <v>69</v>
      </c>
      <c r="G641" s="268" t="s">
        <v>126</v>
      </c>
      <c r="H641" s="268"/>
      <c r="I641" s="268" t="s">
        <v>1905</v>
      </c>
      <c r="J641" s="267" t="s">
        <v>3083</v>
      </c>
      <c r="K641" s="267">
        <v>423</v>
      </c>
      <c r="L641" s="268" t="s">
        <v>10606</v>
      </c>
      <c r="M641" s="214"/>
    </row>
    <row r="642" spans="1:13" x14ac:dyDescent="0.25">
      <c r="A642" s="266">
        <v>2004</v>
      </c>
      <c r="B642" s="267" t="s">
        <v>1862</v>
      </c>
      <c r="C642" s="267"/>
      <c r="D642" s="267" t="s">
        <v>10603</v>
      </c>
      <c r="E642" s="268" t="s">
        <v>7313</v>
      </c>
      <c r="F642" s="267" t="s">
        <v>69</v>
      </c>
      <c r="G642" s="268" t="s">
        <v>126</v>
      </c>
      <c r="H642" s="268"/>
      <c r="I642" s="268" t="s">
        <v>1905</v>
      </c>
      <c r="J642" s="267" t="s">
        <v>5004</v>
      </c>
      <c r="K642" s="267">
        <v>212</v>
      </c>
      <c r="L642" s="268" t="s">
        <v>10610</v>
      </c>
      <c r="M642" s="214"/>
    </row>
    <row r="643" spans="1:13" x14ac:dyDescent="0.25">
      <c r="A643" s="266">
        <v>2004</v>
      </c>
      <c r="B643" s="267" t="s">
        <v>1862</v>
      </c>
      <c r="C643" s="267"/>
      <c r="D643" s="267" t="s">
        <v>10603</v>
      </c>
      <c r="E643" s="268" t="s">
        <v>7313</v>
      </c>
      <c r="F643" s="267" t="s">
        <v>69</v>
      </c>
      <c r="G643" s="268" t="s">
        <v>126</v>
      </c>
      <c r="H643" s="268"/>
      <c r="I643" s="268" t="s">
        <v>1905</v>
      </c>
      <c r="J643" s="267" t="s">
        <v>2016</v>
      </c>
      <c r="K643" s="267">
        <v>633</v>
      </c>
      <c r="L643" s="268" t="s">
        <v>10611</v>
      </c>
      <c r="M643" s="214"/>
    </row>
    <row r="644" spans="1:13" x14ac:dyDescent="0.25">
      <c r="A644" s="266">
        <v>2004</v>
      </c>
      <c r="B644" s="267" t="s">
        <v>1862</v>
      </c>
      <c r="C644" s="267"/>
      <c r="D644" s="267" t="s">
        <v>10603</v>
      </c>
      <c r="E644" s="268" t="s">
        <v>7313</v>
      </c>
      <c r="F644" s="267" t="s">
        <v>69</v>
      </c>
      <c r="G644" s="268" t="s">
        <v>126</v>
      </c>
      <c r="H644" s="268"/>
      <c r="I644" s="268" t="s">
        <v>1905</v>
      </c>
      <c r="J644" s="267" t="s">
        <v>2143</v>
      </c>
      <c r="K644" s="267">
        <v>851</v>
      </c>
      <c r="L644" s="268" t="s">
        <v>10612</v>
      </c>
      <c r="M644" s="214"/>
    </row>
    <row r="645" spans="1:13" x14ac:dyDescent="0.25">
      <c r="A645" s="266">
        <v>2004</v>
      </c>
      <c r="B645" s="267" t="s">
        <v>1862</v>
      </c>
      <c r="C645" s="267"/>
      <c r="D645" s="267" t="s">
        <v>10603</v>
      </c>
      <c r="E645" s="268" t="s">
        <v>7313</v>
      </c>
      <c r="F645" s="267" t="s">
        <v>69</v>
      </c>
      <c r="G645" s="268" t="s">
        <v>126</v>
      </c>
      <c r="H645" s="268"/>
      <c r="I645" s="268" t="s">
        <v>1905</v>
      </c>
      <c r="J645" s="267" t="s">
        <v>1942</v>
      </c>
      <c r="K645" s="267">
        <v>436</v>
      </c>
      <c r="L645" s="268" t="s">
        <v>10613</v>
      </c>
      <c r="M645" s="214"/>
    </row>
    <row r="646" spans="1:13" x14ac:dyDescent="0.25">
      <c r="A646" s="266">
        <v>2004</v>
      </c>
      <c r="B646" s="267" t="s">
        <v>1862</v>
      </c>
      <c r="C646" s="267"/>
      <c r="D646" s="267" t="s">
        <v>10603</v>
      </c>
      <c r="E646" s="268" t="s">
        <v>7313</v>
      </c>
      <c r="F646" s="267" t="s">
        <v>69</v>
      </c>
      <c r="G646" s="268" t="s">
        <v>126</v>
      </c>
      <c r="H646" s="268"/>
      <c r="I646" s="268" t="s">
        <v>1905</v>
      </c>
      <c r="J646" s="267" t="s">
        <v>1942</v>
      </c>
      <c r="K646" s="267">
        <v>436</v>
      </c>
      <c r="L646" s="268" t="s">
        <v>10614</v>
      </c>
      <c r="M646" s="214"/>
    </row>
    <row r="647" spans="1:13" x14ac:dyDescent="0.25">
      <c r="A647" s="266">
        <v>2004</v>
      </c>
      <c r="B647" s="267" t="s">
        <v>1862</v>
      </c>
      <c r="C647" s="267"/>
      <c r="D647" s="267" t="s">
        <v>10603</v>
      </c>
      <c r="E647" s="268" t="s">
        <v>7313</v>
      </c>
      <c r="F647" s="267" t="s">
        <v>69</v>
      </c>
      <c r="G647" s="268" t="s">
        <v>126</v>
      </c>
      <c r="H647" s="268"/>
      <c r="I647" s="268" t="s">
        <v>1905</v>
      </c>
      <c r="J647" s="267" t="s">
        <v>1942</v>
      </c>
      <c r="K647" s="267">
        <v>436</v>
      </c>
      <c r="L647" s="268" t="s">
        <v>10616</v>
      </c>
      <c r="M647" s="214"/>
    </row>
    <row r="648" spans="1:13" x14ac:dyDescent="0.25">
      <c r="A648" s="266">
        <v>2004</v>
      </c>
      <c r="B648" s="267" t="s">
        <v>1839</v>
      </c>
      <c r="C648" s="267"/>
      <c r="D648" s="267" t="s">
        <v>10617</v>
      </c>
      <c r="E648" s="268" t="s">
        <v>10618</v>
      </c>
      <c r="F648" s="267" t="s">
        <v>64</v>
      </c>
      <c r="G648" s="268" t="s">
        <v>112</v>
      </c>
      <c r="H648" s="268"/>
      <c r="I648" s="268" t="s">
        <v>1905</v>
      </c>
      <c r="J648" s="267" t="s">
        <v>1906</v>
      </c>
      <c r="K648" s="267">
        <v>312</v>
      </c>
      <c r="L648" s="268" t="s">
        <v>10619</v>
      </c>
      <c r="M648" s="214"/>
    </row>
    <row r="649" spans="1:13" x14ac:dyDescent="0.25">
      <c r="A649" s="266">
        <v>2004</v>
      </c>
      <c r="B649" s="267" t="s">
        <v>1839</v>
      </c>
      <c r="C649" s="267"/>
      <c r="D649" s="267" t="s">
        <v>10617</v>
      </c>
      <c r="E649" s="268" t="s">
        <v>10618</v>
      </c>
      <c r="F649" s="267" t="s">
        <v>64</v>
      </c>
      <c r="G649" s="268" t="s">
        <v>112</v>
      </c>
      <c r="H649" s="268"/>
      <c r="I649" s="268" t="s">
        <v>1905</v>
      </c>
      <c r="J649" s="267" t="s">
        <v>1942</v>
      </c>
      <c r="K649" s="267">
        <v>111</v>
      </c>
      <c r="L649" s="268" t="s">
        <v>10620</v>
      </c>
      <c r="M649" s="214"/>
    </row>
    <row r="650" spans="1:13" x14ac:dyDescent="0.25">
      <c r="A650" s="266">
        <v>2004</v>
      </c>
      <c r="B650" s="267" t="s">
        <v>1839</v>
      </c>
      <c r="C650" s="267"/>
      <c r="D650" s="267" t="s">
        <v>10617</v>
      </c>
      <c r="E650" s="268" t="s">
        <v>10618</v>
      </c>
      <c r="F650" s="267" t="s">
        <v>64</v>
      </c>
      <c r="G650" s="268" t="s">
        <v>112</v>
      </c>
      <c r="H650" s="268"/>
      <c r="I650" s="268" t="s">
        <v>1905</v>
      </c>
      <c r="J650" s="267" t="s">
        <v>1906</v>
      </c>
      <c r="K650" s="267">
        <v>311</v>
      </c>
      <c r="L650" s="268" t="s">
        <v>10621</v>
      </c>
      <c r="M650" s="214"/>
    </row>
    <row r="651" spans="1:13" x14ac:dyDescent="0.25">
      <c r="A651" s="266">
        <v>2004</v>
      </c>
      <c r="B651" s="267" t="s">
        <v>1839</v>
      </c>
      <c r="C651" s="267"/>
      <c r="D651" s="267" t="s">
        <v>10617</v>
      </c>
      <c r="E651" s="268" t="s">
        <v>10618</v>
      </c>
      <c r="F651" s="267" t="s">
        <v>64</v>
      </c>
      <c r="G651" s="268" t="s">
        <v>112</v>
      </c>
      <c r="H651" s="268"/>
      <c r="I651" s="268" t="s">
        <v>1905</v>
      </c>
      <c r="J651" s="267" t="s">
        <v>1906</v>
      </c>
      <c r="K651" s="267">
        <v>311</v>
      </c>
      <c r="L651" s="268" t="s">
        <v>10622</v>
      </c>
      <c r="M651" s="214"/>
    </row>
    <row r="652" spans="1:13" x14ac:dyDescent="0.25">
      <c r="A652" s="266">
        <v>2004</v>
      </c>
      <c r="B652" s="267" t="s">
        <v>1839</v>
      </c>
      <c r="C652" s="267"/>
      <c r="D652" s="267" t="s">
        <v>10617</v>
      </c>
      <c r="E652" s="268" t="s">
        <v>10618</v>
      </c>
      <c r="F652" s="267" t="s">
        <v>64</v>
      </c>
      <c r="G652" s="268" t="s">
        <v>112</v>
      </c>
      <c r="H652" s="268"/>
      <c r="I652" s="268" t="s">
        <v>1905</v>
      </c>
      <c r="J652" s="267" t="s">
        <v>1934</v>
      </c>
      <c r="K652" s="267">
        <v>311</v>
      </c>
      <c r="L652" s="268" t="s">
        <v>10623</v>
      </c>
      <c r="M652" s="214"/>
    </row>
    <row r="653" spans="1:13" x14ac:dyDescent="0.25">
      <c r="A653" s="266">
        <v>2004</v>
      </c>
      <c r="B653" s="267" t="s">
        <v>1839</v>
      </c>
      <c r="C653" s="267"/>
      <c r="D653" s="267" t="s">
        <v>10617</v>
      </c>
      <c r="E653" s="268" t="s">
        <v>10618</v>
      </c>
      <c r="F653" s="267" t="s">
        <v>64</v>
      </c>
      <c r="G653" s="268" t="s">
        <v>112</v>
      </c>
      <c r="H653" s="268"/>
      <c r="I653" s="268" t="s">
        <v>1905</v>
      </c>
      <c r="J653" s="267" t="s">
        <v>1942</v>
      </c>
      <c r="K653" s="267">
        <v>411</v>
      </c>
      <c r="L653" s="268" t="s">
        <v>10624</v>
      </c>
      <c r="M653" s="214"/>
    </row>
    <row r="654" spans="1:13" x14ac:dyDescent="0.25">
      <c r="A654" s="266">
        <v>2004</v>
      </c>
      <c r="B654" s="267" t="s">
        <v>1839</v>
      </c>
      <c r="C654" s="267"/>
      <c r="D654" s="267" t="s">
        <v>10617</v>
      </c>
      <c r="E654" s="268" t="s">
        <v>10618</v>
      </c>
      <c r="F654" s="267" t="s">
        <v>64</v>
      </c>
      <c r="G654" s="268" t="s">
        <v>112</v>
      </c>
      <c r="H654" s="268"/>
      <c r="I654" s="268" t="s">
        <v>1905</v>
      </c>
      <c r="J654" s="267" t="s">
        <v>1906</v>
      </c>
      <c r="K654" s="267">
        <v>311</v>
      </c>
      <c r="L654" s="268" t="s">
        <v>10625</v>
      </c>
      <c r="M654" s="214"/>
    </row>
    <row r="655" spans="1:13" x14ac:dyDescent="0.25">
      <c r="A655" s="266">
        <v>2004</v>
      </c>
      <c r="B655" s="267" t="s">
        <v>1839</v>
      </c>
      <c r="C655" s="267"/>
      <c r="D655" s="267" t="s">
        <v>10617</v>
      </c>
      <c r="E655" s="268" t="s">
        <v>10618</v>
      </c>
      <c r="F655" s="267" t="s">
        <v>64</v>
      </c>
      <c r="G655" s="268" t="s">
        <v>112</v>
      </c>
      <c r="H655" s="268"/>
      <c r="I655" s="268" t="s">
        <v>1905</v>
      </c>
      <c r="J655" s="267" t="s">
        <v>1906</v>
      </c>
      <c r="K655" s="267">
        <v>311</v>
      </c>
      <c r="L655" s="268" t="s">
        <v>10626</v>
      </c>
      <c r="M655" s="214"/>
    </row>
    <row r="656" spans="1:13" x14ac:dyDescent="0.25">
      <c r="A656" s="266">
        <v>2004</v>
      </c>
      <c r="B656" s="267" t="s">
        <v>1839</v>
      </c>
      <c r="C656" s="267"/>
      <c r="D656" s="267" t="s">
        <v>10617</v>
      </c>
      <c r="E656" s="268" t="s">
        <v>10618</v>
      </c>
      <c r="F656" s="267" t="s">
        <v>64</v>
      </c>
      <c r="G656" s="268" t="s">
        <v>112</v>
      </c>
      <c r="H656" s="268"/>
      <c r="I656" s="268" t="s">
        <v>1905</v>
      </c>
      <c r="J656" s="267" t="s">
        <v>1906</v>
      </c>
      <c r="K656" s="267">
        <v>311</v>
      </c>
      <c r="L656" s="268" t="s">
        <v>10627</v>
      </c>
      <c r="M656" s="214"/>
    </row>
    <row r="657" spans="1:13" x14ac:dyDescent="0.25">
      <c r="A657" s="266">
        <v>2004</v>
      </c>
      <c r="B657" s="267" t="s">
        <v>1839</v>
      </c>
      <c r="C657" s="267"/>
      <c r="D657" s="267" t="s">
        <v>10617</v>
      </c>
      <c r="E657" s="268" t="s">
        <v>10618</v>
      </c>
      <c r="F657" s="267" t="s">
        <v>64</v>
      </c>
      <c r="G657" s="268" t="s">
        <v>112</v>
      </c>
      <c r="H657" s="268"/>
      <c r="I657" s="268" t="s">
        <v>1905</v>
      </c>
      <c r="J657" s="267" t="s">
        <v>1906</v>
      </c>
      <c r="K657" s="267">
        <v>311</v>
      </c>
      <c r="L657" s="268" t="s">
        <v>10628</v>
      </c>
      <c r="M657" s="214"/>
    </row>
    <row r="658" spans="1:13" x14ac:dyDescent="0.25">
      <c r="A658" s="266">
        <v>2004</v>
      </c>
      <c r="B658" s="267" t="s">
        <v>1839</v>
      </c>
      <c r="C658" s="267"/>
      <c r="D658" s="267" t="s">
        <v>10617</v>
      </c>
      <c r="E658" s="268" t="s">
        <v>10618</v>
      </c>
      <c r="F658" s="267" t="s">
        <v>64</v>
      </c>
      <c r="G658" s="268" t="s">
        <v>112</v>
      </c>
      <c r="H658" s="268"/>
      <c r="I658" s="268" t="s">
        <v>1905</v>
      </c>
      <c r="J658" s="267" t="s">
        <v>1906</v>
      </c>
      <c r="K658" s="267">
        <v>311</v>
      </c>
      <c r="L658" s="268" t="s">
        <v>10629</v>
      </c>
      <c r="M658" s="214"/>
    </row>
    <row r="659" spans="1:13" x14ac:dyDescent="0.25">
      <c r="A659" s="266">
        <v>2004</v>
      </c>
      <c r="B659" s="267" t="s">
        <v>1839</v>
      </c>
      <c r="C659" s="267"/>
      <c r="D659" s="267" t="s">
        <v>10617</v>
      </c>
      <c r="E659" s="268" t="s">
        <v>10618</v>
      </c>
      <c r="F659" s="267" t="s">
        <v>64</v>
      </c>
      <c r="G659" s="268" t="s">
        <v>112</v>
      </c>
      <c r="H659" s="268"/>
      <c r="I659" s="268" t="s">
        <v>1905</v>
      </c>
      <c r="J659" s="267" t="s">
        <v>5004</v>
      </c>
      <c r="K659" s="267">
        <v>311</v>
      </c>
      <c r="L659" s="268" t="s">
        <v>10630</v>
      </c>
      <c r="M659" s="214"/>
    </row>
    <row r="660" spans="1:13" x14ac:dyDescent="0.25">
      <c r="A660" s="266">
        <v>2004</v>
      </c>
      <c r="B660" s="267" t="s">
        <v>1839</v>
      </c>
      <c r="C660" s="267"/>
      <c r="D660" s="267" t="s">
        <v>10617</v>
      </c>
      <c r="E660" s="268" t="s">
        <v>10618</v>
      </c>
      <c r="F660" s="267" t="s">
        <v>64</v>
      </c>
      <c r="G660" s="268" t="s">
        <v>112</v>
      </c>
      <c r="H660" s="268"/>
      <c r="I660" s="268" t="s">
        <v>1905</v>
      </c>
      <c r="J660" s="267" t="s">
        <v>5004</v>
      </c>
      <c r="K660" s="267">
        <v>411</v>
      </c>
      <c r="L660" s="268" t="s">
        <v>10631</v>
      </c>
      <c r="M660" s="214"/>
    </row>
    <row r="661" spans="1:13" x14ac:dyDescent="0.25">
      <c r="A661" s="266">
        <v>2004</v>
      </c>
      <c r="B661" s="267" t="s">
        <v>1839</v>
      </c>
      <c r="C661" s="267"/>
      <c r="D661" s="267" t="s">
        <v>10617</v>
      </c>
      <c r="E661" s="268" t="s">
        <v>10618</v>
      </c>
      <c r="F661" s="267" t="s">
        <v>64</v>
      </c>
      <c r="G661" s="268" t="s">
        <v>112</v>
      </c>
      <c r="H661" s="268"/>
      <c r="I661" s="268" t="s">
        <v>2879</v>
      </c>
      <c r="J661" s="267" t="s">
        <v>1906</v>
      </c>
      <c r="K661" s="267">
        <v>312</v>
      </c>
      <c r="L661" s="268" t="s">
        <v>10632</v>
      </c>
      <c r="M661" s="214"/>
    </row>
    <row r="662" spans="1:13" x14ac:dyDescent="0.25">
      <c r="A662" s="266">
        <v>2004</v>
      </c>
      <c r="B662" s="267" t="s">
        <v>1839</v>
      </c>
      <c r="C662" s="267"/>
      <c r="D662" s="267" t="s">
        <v>10617</v>
      </c>
      <c r="E662" s="268" t="s">
        <v>10618</v>
      </c>
      <c r="F662" s="267" t="s">
        <v>64</v>
      </c>
      <c r="G662" s="268" t="s">
        <v>112</v>
      </c>
      <c r="H662" s="268"/>
      <c r="I662" s="268" t="s">
        <v>2879</v>
      </c>
      <c r="J662" s="267" t="s">
        <v>1942</v>
      </c>
      <c r="K662" s="267">
        <v>111</v>
      </c>
      <c r="L662" s="268" t="s">
        <v>10633</v>
      </c>
      <c r="M662" s="214"/>
    </row>
    <row r="663" spans="1:13" x14ac:dyDescent="0.25">
      <c r="A663" s="266">
        <v>2004</v>
      </c>
      <c r="B663" s="267" t="s">
        <v>1839</v>
      </c>
      <c r="C663" s="267"/>
      <c r="D663" s="267" t="s">
        <v>10617</v>
      </c>
      <c r="E663" s="268" t="s">
        <v>10618</v>
      </c>
      <c r="F663" s="267" t="s">
        <v>64</v>
      </c>
      <c r="G663" s="268" t="s">
        <v>112</v>
      </c>
      <c r="H663" s="268"/>
      <c r="I663" s="268" t="s">
        <v>2879</v>
      </c>
      <c r="J663" s="267" t="s">
        <v>1906</v>
      </c>
      <c r="K663" s="267">
        <v>441</v>
      </c>
      <c r="L663" s="268" t="s">
        <v>10634</v>
      </c>
      <c r="M663" s="214"/>
    </row>
    <row r="664" spans="1:13" x14ac:dyDescent="0.25">
      <c r="A664" s="266">
        <v>2004</v>
      </c>
      <c r="B664" s="267" t="s">
        <v>1839</v>
      </c>
      <c r="C664" s="267"/>
      <c r="D664" s="267" t="s">
        <v>10617</v>
      </c>
      <c r="E664" s="268" t="s">
        <v>10618</v>
      </c>
      <c r="F664" s="267" t="s">
        <v>64</v>
      </c>
      <c r="G664" s="268" t="s">
        <v>112</v>
      </c>
      <c r="H664" s="268"/>
      <c r="I664" s="268" t="s">
        <v>2879</v>
      </c>
      <c r="J664" s="267" t="s">
        <v>1906</v>
      </c>
      <c r="K664" s="267">
        <v>311</v>
      </c>
      <c r="L664" s="268" t="s">
        <v>10635</v>
      </c>
      <c r="M664" s="214"/>
    </row>
    <row r="665" spans="1:13" x14ac:dyDescent="0.25">
      <c r="A665" s="266">
        <v>2004</v>
      </c>
      <c r="B665" s="267" t="s">
        <v>1839</v>
      </c>
      <c r="C665" s="267"/>
      <c r="D665" s="267" t="s">
        <v>10617</v>
      </c>
      <c r="E665" s="268" t="s">
        <v>10618</v>
      </c>
      <c r="F665" s="267" t="s">
        <v>64</v>
      </c>
      <c r="G665" s="268" t="s">
        <v>112</v>
      </c>
      <c r="H665" s="268"/>
      <c r="I665" s="268" t="s">
        <v>2879</v>
      </c>
      <c r="J665" s="267" t="s">
        <v>1906</v>
      </c>
      <c r="K665" s="267">
        <v>311</v>
      </c>
      <c r="L665" s="268" t="s">
        <v>10636</v>
      </c>
      <c r="M665" s="214"/>
    </row>
    <row r="666" spans="1:13" x14ac:dyDescent="0.25">
      <c r="A666" s="266">
        <v>2004</v>
      </c>
      <c r="B666" s="267" t="s">
        <v>1839</v>
      </c>
      <c r="C666" s="267"/>
      <c r="D666" s="267" t="s">
        <v>10617</v>
      </c>
      <c r="E666" s="268" t="s">
        <v>10618</v>
      </c>
      <c r="F666" s="267" t="s">
        <v>64</v>
      </c>
      <c r="G666" s="268" t="s">
        <v>112</v>
      </c>
      <c r="H666" s="268"/>
      <c r="I666" s="268" t="s">
        <v>2879</v>
      </c>
      <c r="J666" s="267" t="s">
        <v>1906</v>
      </c>
      <c r="K666" s="267">
        <v>311</v>
      </c>
      <c r="L666" s="268" t="s">
        <v>10637</v>
      </c>
      <c r="M666" s="214"/>
    </row>
    <row r="667" spans="1:13" x14ac:dyDescent="0.25">
      <c r="A667" s="266">
        <v>2004</v>
      </c>
      <c r="B667" s="267" t="s">
        <v>1839</v>
      </c>
      <c r="C667" s="267"/>
      <c r="D667" s="267" t="s">
        <v>10617</v>
      </c>
      <c r="E667" s="268" t="s">
        <v>10618</v>
      </c>
      <c r="F667" s="267" t="s">
        <v>64</v>
      </c>
      <c r="G667" s="268" t="s">
        <v>112</v>
      </c>
      <c r="H667" s="268"/>
      <c r="I667" s="268" t="s">
        <v>2879</v>
      </c>
      <c r="J667" s="267" t="s">
        <v>1906</v>
      </c>
      <c r="K667" s="267">
        <v>311</v>
      </c>
      <c r="L667" s="268" t="s">
        <v>10638</v>
      </c>
      <c r="M667" s="214"/>
    </row>
    <row r="668" spans="1:13" x14ac:dyDescent="0.25">
      <c r="A668" s="266">
        <v>2004</v>
      </c>
      <c r="B668" s="267" t="s">
        <v>1839</v>
      </c>
      <c r="C668" s="267"/>
      <c r="D668" s="267" t="s">
        <v>10617</v>
      </c>
      <c r="E668" s="268" t="s">
        <v>10618</v>
      </c>
      <c r="F668" s="267" t="s">
        <v>64</v>
      </c>
      <c r="G668" s="268" t="s">
        <v>112</v>
      </c>
      <c r="H668" s="268"/>
      <c r="I668" s="268" t="s">
        <v>2879</v>
      </c>
      <c r="J668" s="267" t="s">
        <v>5004</v>
      </c>
      <c r="K668" s="267">
        <v>311</v>
      </c>
      <c r="L668" s="268" t="s">
        <v>10639</v>
      </c>
      <c r="M668" s="214"/>
    </row>
    <row r="669" spans="1:13" x14ac:dyDescent="0.25">
      <c r="A669" s="266">
        <v>2004</v>
      </c>
      <c r="B669" s="267" t="s">
        <v>1839</v>
      </c>
      <c r="C669" s="267"/>
      <c r="D669" s="267" t="s">
        <v>10617</v>
      </c>
      <c r="E669" s="268" t="s">
        <v>10618</v>
      </c>
      <c r="F669" s="267" t="s">
        <v>64</v>
      </c>
      <c r="G669" s="268" t="s">
        <v>112</v>
      </c>
      <c r="H669" s="268"/>
      <c r="I669" s="268" t="s">
        <v>2879</v>
      </c>
      <c r="J669" s="267" t="s">
        <v>5004</v>
      </c>
      <c r="K669" s="267">
        <v>311</v>
      </c>
      <c r="L669" s="268" t="s">
        <v>10640</v>
      </c>
      <c r="M669" s="214"/>
    </row>
    <row r="670" spans="1:13" x14ac:dyDescent="0.25">
      <c r="A670" s="266">
        <v>2004</v>
      </c>
      <c r="B670" s="267" t="s">
        <v>1839</v>
      </c>
      <c r="C670" s="267"/>
      <c r="D670" s="267" t="s">
        <v>10617</v>
      </c>
      <c r="E670" s="268" t="s">
        <v>10618</v>
      </c>
      <c r="F670" s="267" t="s">
        <v>64</v>
      </c>
      <c r="G670" s="268" t="s">
        <v>112</v>
      </c>
      <c r="H670" s="268"/>
      <c r="I670" s="268" t="s">
        <v>2879</v>
      </c>
      <c r="J670" s="267" t="s">
        <v>5004</v>
      </c>
      <c r="K670" s="267">
        <v>311</v>
      </c>
      <c r="L670" s="268" t="s">
        <v>10641</v>
      </c>
      <c r="M670" s="214"/>
    </row>
    <row r="671" spans="1:13" x14ac:dyDescent="0.25">
      <c r="A671" s="266">
        <v>2004</v>
      </c>
      <c r="B671" s="267" t="s">
        <v>1839</v>
      </c>
      <c r="C671" s="267"/>
      <c r="D671" s="267" t="s">
        <v>10617</v>
      </c>
      <c r="E671" s="268" t="s">
        <v>10618</v>
      </c>
      <c r="F671" s="267" t="s">
        <v>64</v>
      </c>
      <c r="G671" s="268" t="s">
        <v>112</v>
      </c>
      <c r="H671" s="268"/>
      <c r="I671" s="268" t="s">
        <v>2879</v>
      </c>
      <c r="J671" s="267" t="s">
        <v>5004</v>
      </c>
      <c r="K671" s="267">
        <v>311</v>
      </c>
      <c r="L671" s="268" t="s">
        <v>10642</v>
      </c>
      <c r="M671" s="214"/>
    </row>
    <row r="672" spans="1:13" x14ac:dyDescent="0.25">
      <c r="A672" s="266">
        <v>2004</v>
      </c>
      <c r="B672" s="267" t="s">
        <v>1839</v>
      </c>
      <c r="C672" s="267"/>
      <c r="D672" s="267" t="s">
        <v>10617</v>
      </c>
      <c r="E672" s="268" t="s">
        <v>10618</v>
      </c>
      <c r="F672" s="267" t="s">
        <v>64</v>
      </c>
      <c r="G672" s="268" t="s">
        <v>112</v>
      </c>
      <c r="H672" s="268"/>
      <c r="I672" s="268" t="s">
        <v>1905</v>
      </c>
      <c r="J672" s="267" t="s">
        <v>1906</v>
      </c>
      <c r="K672" s="267">
        <v>311</v>
      </c>
      <c r="L672" s="268" t="s">
        <v>10621</v>
      </c>
      <c r="M672" s="214"/>
    </row>
    <row r="673" spans="1:13" x14ac:dyDescent="0.25">
      <c r="A673" s="266">
        <v>2004</v>
      </c>
      <c r="B673" s="267" t="s">
        <v>1839</v>
      </c>
      <c r="C673" s="267"/>
      <c r="D673" s="267" t="s">
        <v>10617</v>
      </c>
      <c r="E673" s="268" t="s">
        <v>10618</v>
      </c>
      <c r="F673" s="267" t="s">
        <v>64</v>
      </c>
      <c r="G673" s="268" t="s">
        <v>112</v>
      </c>
      <c r="H673" s="268"/>
      <c r="I673" s="268" t="s">
        <v>1905</v>
      </c>
      <c r="J673" s="267" t="s">
        <v>1906</v>
      </c>
      <c r="K673" s="267">
        <v>311</v>
      </c>
      <c r="L673" s="268" t="s">
        <v>10622</v>
      </c>
      <c r="M673" s="214"/>
    </row>
    <row r="674" spans="1:13" x14ac:dyDescent="0.25">
      <c r="A674" s="266">
        <v>2004</v>
      </c>
      <c r="B674" s="267" t="s">
        <v>1839</v>
      </c>
      <c r="C674" s="267"/>
      <c r="D674" s="267" t="s">
        <v>10617</v>
      </c>
      <c r="E674" s="268" t="s">
        <v>10618</v>
      </c>
      <c r="F674" s="267" t="s">
        <v>64</v>
      </c>
      <c r="G674" s="268" t="s">
        <v>112</v>
      </c>
      <c r="H674" s="268"/>
      <c r="I674" s="268" t="s">
        <v>1905</v>
      </c>
      <c r="J674" s="267" t="s">
        <v>1906</v>
      </c>
      <c r="K674" s="267">
        <v>431</v>
      </c>
      <c r="L674" s="268" t="s">
        <v>10625</v>
      </c>
      <c r="M674" s="214"/>
    </row>
    <row r="675" spans="1:13" x14ac:dyDescent="0.25">
      <c r="A675" s="266">
        <v>2004</v>
      </c>
      <c r="B675" s="267" t="s">
        <v>1839</v>
      </c>
      <c r="C675" s="267"/>
      <c r="D675" s="267" t="s">
        <v>10617</v>
      </c>
      <c r="E675" s="268" t="s">
        <v>10618</v>
      </c>
      <c r="F675" s="267" t="s">
        <v>64</v>
      </c>
      <c r="G675" s="268" t="s">
        <v>112</v>
      </c>
      <c r="H675" s="268"/>
      <c r="I675" s="268" t="s">
        <v>1905</v>
      </c>
      <c r="J675" s="267" t="s">
        <v>1906</v>
      </c>
      <c r="K675" s="267">
        <v>436</v>
      </c>
      <c r="L675" s="268" t="s">
        <v>10626</v>
      </c>
      <c r="M675" s="214"/>
    </row>
    <row r="676" spans="1:13" x14ac:dyDescent="0.25">
      <c r="A676" s="266">
        <v>2004</v>
      </c>
      <c r="B676" s="267" t="s">
        <v>1839</v>
      </c>
      <c r="C676" s="267"/>
      <c r="D676" s="267" t="s">
        <v>10617</v>
      </c>
      <c r="E676" s="268" t="s">
        <v>10618</v>
      </c>
      <c r="F676" s="267" t="s">
        <v>64</v>
      </c>
      <c r="G676" s="268" t="s">
        <v>112</v>
      </c>
      <c r="H676" s="268"/>
      <c r="I676" s="268" t="s">
        <v>1905</v>
      </c>
      <c r="J676" s="267" t="s">
        <v>1906</v>
      </c>
      <c r="K676" s="267">
        <v>311</v>
      </c>
      <c r="L676" s="268" t="s">
        <v>10627</v>
      </c>
      <c r="M676" s="214"/>
    </row>
    <row r="677" spans="1:13" x14ac:dyDescent="0.25">
      <c r="A677" s="266">
        <v>2004</v>
      </c>
      <c r="B677" s="267" t="s">
        <v>1839</v>
      </c>
      <c r="C677" s="267"/>
      <c r="D677" s="267" t="s">
        <v>10617</v>
      </c>
      <c r="E677" s="268" t="s">
        <v>10618</v>
      </c>
      <c r="F677" s="267" t="s">
        <v>64</v>
      </c>
      <c r="G677" s="268" t="s">
        <v>112</v>
      </c>
      <c r="H677" s="268"/>
      <c r="I677" s="268" t="s">
        <v>1905</v>
      </c>
      <c r="J677" s="267" t="s">
        <v>1906</v>
      </c>
      <c r="K677" s="267">
        <v>311</v>
      </c>
      <c r="L677" s="268" t="s">
        <v>10628</v>
      </c>
      <c r="M677" s="214"/>
    </row>
    <row r="678" spans="1:13" x14ac:dyDescent="0.25">
      <c r="A678" s="266">
        <v>2004</v>
      </c>
      <c r="B678" s="267" t="s">
        <v>1839</v>
      </c>
      <c r="C678" s="267"/>
      <c r="D678" s="267" t="s">
        <v>10617</v>
      </c>
      <c r="E678" s="268" t="s">
        <v>10618</v>
      </c>
      <c r="F678" s="267" t="s">
        <v>64</v>
      </c>
      <c r="G678" s="268" t="s">
        <v>112</v>
      </c>
      <c r="H678" s="268"/>
      <c r="I678" s="268" t="s">
        <v>1905</v>
      </c>
      <c r="J678" s="267" t="s">
        <v>1906</v>
      </c>
      <c r="K678" s="267">
        <v>311</v>
      </c>
      <c r="L678" s="268" t="s">
        <v>10629</v>
      </c>
      <c r="M678" s="214"/>
    </row>
    <row r="679" spans="1:13" x14ac:dyDescent="0.25">
      <c r="A679" s="266">
        <v>2004</v>
      </c>
      <c r="B679" s="267" t="s">
        <v>1839</v>
      </c>
      <c r="C679" s="267"/>
      <c r="D679" s="267" t="s">
        <v>10617</v>
      </c>
      <c r="E679" s="268" t="s">
        <v>10618</v>
      </c>
      <c r="F679" s="267" t="s">
        <v>64</v>
      </c>
      <c r="G679" s="268" t="s">
        <v>112</v>
      </c>
      <c r="H679" s="268"/>
      <c r="I679" s="268" t="s">
        <v>1905</v>
      </c>
      <c r="J679" s="267" t="s">
        <v>1942</v>
      </c>
      <c r="K679" s="267">
        <v>212</v>
      </c>
      <c r="L679" s="268" t="s">
        <v>10630</v>
      </c>
      <c r="M679" s="214"/>
    </row>
    <row r="680" spans="1:13" x14ac:dyDescent="0.25">
      <c r="A680" s="266">
        <v>2004</v>
      </c>
      <c r="B680" s="267" t="s">
        <v>1839</v>
      </c>
      <c r="C680" s="267"/>
      <c r="D680" s="267" t="s">
        <v>10617</v>
      </c>
      <c r="E680" s="268" t="s">
        <v>10618</v>
      </c>
      <c r="F680" s="267" t="s">
        <v>64</v>
      </c>
      <c r="G680" s="268" t="s">
        <v>112</v>
      </c>
      <c r="H680" s="268"/>
      <c r="I680" s="268" t="s">
        <v>1905</v>
      </c>
      <c r="J680" s="267" t="s">
        <v>1942</v>
      </c>
      <c r="K680" s="267">
        <v>212</v>
      </c>
      <c r="L680" s="268" t="s">
        <v>10631</v>
      </c>
      <c r="M680" s="214"/>
    </row>
    <row r="681" spans="1:13" x14ac:dyDescent="0.25">
      <c r="A681" s="266">
        <v>2004</v>
      </c>
      <c r="B681" s="267" t="s">
        <v>1839</v>
      </c>
      <c r="C681" s="267"/>
      <c r="D681" s="267" t="s">
        <v>10617</v>
      </c>
      <c r="E681" s="268" t="s">
        <v>10618</v>
      </c>
      <c r="F681" s="267" t="s">
        <v>64</v>
      </c>
      <c r="G681" s="268" t="s">
        <v>112</v>
      </c>
      <c r="H681" s="268"/>
      <c r="I681" s="268" t="s">
        <v>2879</v>
      </c>
      <c r="J681" s="267" t="s">
        <v>1906</v>
      </c>
      <c r="K681" s="267">
        <v>441</v>
      </c>
      <c r="L681" s="268" t="s">
        <v>10634</v>
      </c>
      <c r="M681" s="214"/>
    </row>
    <row r="682" spans="1:13" x14ac:dyDescent="0.25">
      <c r="A682" s="266">
        <v>2004</v>
      </c>
      <c r="B682" s="267" t="s">
        <v>1839</v>
      </c>
      <c r="C682" s="267"/>
      <c r="D682" s="267" t="s">
        <v>10617</v>
      </c>
      <c r="E682" s="268" t="s">
        <v>10618</v>
      </c>
      <c r="F682" s="267" t="s">
        <v>64</v>
      </c>
      <c r="G682" s="268" t="s">
        <v>112</v>
      </c>
      <c r="H682" s="268"/>
      <c r="I682" s="268" t="s">
        <v>2879</v>
      </c>
      <c r="J682" s="267" t="s">
        <v>1906</v>
      </c>
      <c r="K682" s="267">
        <v>311</v>
      </c>
      <c r="L682" s="268" t="s">
        <v>10635</v>
      </c>
      <c r="M682" s="214"/>
    </row>
    <row r="683" spans="1:13" x14ac:dyDescent="0.25">
      <c r="A683" s="266">
        <v>2004</v>
      </c>
      <c r="B683" s="267" t="s">
        <v>1839</v>
      </c>
      <c r="C683" s="267"/>
      <c r="D683" s="267" t="s">
        <v>10617</v>
      </c>
      <c r="E683" s="268" t="s">
        <v>10618</v>
      </c>
      <c r="F683" s="267" t="s">
        <v>64</v>
      </c>
      <c r="G683" s="268" t="s">
        <v>112</v>
      </c>
      <c r="H683" s="268"/>
      <c r="I683" s="268" t="s">
        <v>2879</v>
      </c>
      <c r="J683" s="267" t="s">
        <v>1906</v>
      </c>
      <c r="K683" s="267">
        <v>311</v>
      </c>
      <c r="L683" s="268" t="s">
        <v>10636</v>
      </c>
      <c r="M683" s="214"/>
    </row>
    <row r="684" spans="1:13" x14ac:dyDescent="0.25">
      <c r="A684" s="266">
        <v>2004</v>
      </c>
      <c r="B684" s="267" t="s">
        <v>1839</v>
      </c>
      <c r="C684" s="267"/>
      <c r="D684" s="267" t="s">
        <v>10617</v>
      </c>
      <c r="E684" s="268" t="s">
        <v>10618</v>
      </c>
      <c r="F684" s="267" t="s">
        <v>64</v>
      </c>
      <c r="G684" s="268" t="s">
        <v>112</v>
      </c>
      <c r="H684" s="268"/>
      <c r="I684" s="268" t="s">
        <v>2879</v>
      </c>
      <c r="J684" s="267" t="s">
        <v>1906</v>
      </c>
      <c r="K684" s="267">
        <v>311</v>
      </c>
      <c r="L684" s="268" t="s">
        <v>10637</v>
      </c>
      <c r="M684" s="214"/>
    </row>
    <row r="685" spans="1:13" x14ac:dyDescent="0.25">
      <c r="A685" s="266">
        <v>2004</v>
      </c>
      <c r="B685" s="267" t="s">
        <v>1839</v>
      </c>
      <c r="C685" s="267"/>
      <c r="D685" s="267" t="s">
        <v>10617</v>
      </c>
      <c r="E685" s="268" t="s">
        <v>10618</v>
      </c>
      <c r="F685" s="267" t="s">
        <v>64</v>
      </c>
      <c r="G685" s="268" t="s">
        <v>112</v>
      </c>
      <c r="H685" s="268"/>
      <c r="I685" s="268" t="s">
        <v>2879</v>
      </c>
      <c r="J685" s="267" t="s">
        <v>1906</v>
      </c>
      <c r="K685" s="267">
        <v>311</v>
      </c>
      <c r="L685" s="268" t="s">
        <v>10638</v>
      </c>
      <c r="M685" s="214"/>
    </row>
    <row r="686" spans="1:13" x14ac:dyDescent="0.25">
      <c r="A686" s="266">
        <v>2004</v>
      </c>
      <c r="B686" s="267" t="s">
        <v>1839</v>
      </c>
      <c r="C686" s="267"/>
      <c r="D686" s="267" t="s">
        <v>10617</v>
      </c>
      <c r="E686" s="268" t="s">
        <v>10618</v>
      </c>
      <c r="F686" s="267" t="s">
        <v>64</v>
      </c>
      <c r="G686" s="268" t="s">
        <v>112</v>
      </c>
      <c r="H686" s="268"/>
      <c r="I686" s="268" t="s">
        <v>2879</v>
      </c>
      <c r="J686" s="267" t="s">
        <v>1942</v>
      </c>
      <c r="K686" s="267">
        <v>436</v>
      </c>
      <c r="L686" s="268" t="s">
        <v>10639</v>
      </c>
      <c r="M686" s="214"/>
    </row>
    <row r="687" spans="1:13" x14ac:dyDescent="0.25">
      <c r="A687" s="266">
        <v>2004</v>
      </c>
      <c r="B687" s="267" t="s">
        <v>1839</v>
      </c>
      <c r="C687" s="267"/>
      <c r="D687" s="267" t="s">
        <v>10617</v>
      </c>
      <c r="E687" s="268" t="s">
        <v>10618</v>
      </c>
      <c r="F687" s="267" t="s">
        <v>64</v>
      </c>
      <c r="G687" s="268" t="s">
        <v>112</v>
      </c>
      <c r="H687" s="268"/>
      <c r="I687" s="268" t="s">
        <v>2879</v>
      </c>
      <c r="J687" s="267" t="s">
        <v>1942</v>
      </c>
      <c r="K687" s="267">
        <v>436</v>
      </c>
      <c r="L687" s="268" t="s">
        <v>10640</v>
      </c>
      <c r="M687" s="214"/>
    </row>
    <row r="688" spans="1:13" x14ac:dyDescent="0.25">
      <c r="A688" s="266">
        <v>2004</v>
      </c>
      <c r="B688" s="267" t="s">
        <v>1839</v>
      </c>
      <c r="C688" s="267"/>
      <c r="D688" s="267" t="s">
        <v>10617</v>
      </c>
      <c r="E688" s="268" t="s">
        <v>10618</v>
      </c>
      <c r="F688" s="267" t="s">
        <v>64</v>
      </c>
      <c r="G688" s="268" t="s">
        <v>112</v>
      </c>
      <c r="H688" s="268"/>
      <c r="I688" s="268" t="s">
        <v>2879</v>
      </c>
      <c r="J688" s="267" t="s">
        <v>1942</v>
      </c>
      <c r="K688" s="267">
        <v>436</v>
      </c>
      <c r="L688" s="268" t="s">
        <v>10641</v>
      </c>
      <c r="M688" s="214"/>
    </row>
    <row r="689" spans="1:13" x14ac:dyDescent="0.25">
      <c r="A689" s="266">
        <v>2004</v>
      </c>
      <c r="B689" s="267" t="s">
        <v>1839</v>
      </c>
      <c r="C689" s="267"/>
      <c r="D689" s="267" t="s">
        <v>10617</v>
      </c>
      <c r="E689" s="268" t="s">
        <v>10618</v>
      </c>
      <c r="F689" s="267" t="s">
        <v>64</v>
      </c>
      <c r="G689" s="268" t="s">
        <v>112</v>
      </c>
      <c r="H689" s="268"/>
      <c r="I689" s="268" t="s">
        <v>2879</v>
      </c>
      <c r="J689" s="267" t="s">
        <v>1942</v>
      </c>
      <c r="K689" s="267">
        <v>436</v>
      </c>
      <c r="L689" s="268" t="s">
        <v>10642</v>
      </c>
      <c r="M689" s="214"/>
    </row>
    <row r="690" spans="1:13" x14ac:dyDescent="0.25">
      <c r="A690" s="266">
        <v>2004</v>
      </c>
      <c r="B690" s="267" t="s">
        <v>9305</v>
      </c>
      <c r="C690" s="267"/>
      <c r="D690" s="267" t="s">
        <v>10643</v>
      </c>
      <c r="E690" s="268" t="s">
        <v>10644</v>
      </c>
      <c r="F690" s="267" t="s">
        <v>64</v>
      </c>
      <c r="G690" s="268" t="s">
        <v>65</v>
      </c>
      <c r="H690" s="268"/>
      <c r="I690" s="268" t="s">
        <v>1905</v>
      </c>
      <c r="J690" s="267" t="s">
        <v>1942</v>
      </c>
      <c r="K690" s="267">
        <v>431</v>
      </c>
      <c r="L690" s="268" t="s">
        <v>10645</v>
      </c>
      <c r="M690" s="214"/>
    </row>
    <row r="691" spans="1:13" x14ac:dyDescent="0.25">
      <c r="A691" s="266">
        <v>2004</v>
      </c>
      <c r="B691" s="267" t="s">
        <v>9305</v>
      </c>
      <c r="C691" s="267"/>
      <c r="D691" s="267" t="s">
        <v>10643</v>
      </c>
      <c r="E691" s="268" t="s">
        <v>10644</v>
      </c>
      <c r="F691" s="267" t="s">
        <v>64</v>
      </c>
      <c r="G691" s="268" t="s">
        <v>65</v>
      </c>
      <c r="H691" s="268"/>
      <c r="I691" s="268" t="s">
        <v>1905</v>
      </c>
      <c r="J691" s="267" t="s">
        <v>1942</v>
      </c>
      <c r="K691" s="267">
        <v>431</v>
      </c>
      <c r="L691" s="268" t="s">
        <v>10646</v>
      </c>
      <c r="M691" s="214"/>
    </row>
    <row r="692" spans="1:13" x14ac:dyDescent="0.25">
      <c r="A692" s="266">
        <v>2004</v>
      </c>
      <c r="B692" s="267" t="s">
        <v>9305</v>
      </c>
      <c r="C692" s="267"/>
      <c r="D692" s="267" t="s">
        <v>10643</v>
      </c>
      <c r="E692" s="268" t="s">
        <v>10644</v>
      </c>
      <c r="F692" s="267" t="s">
        <v>64</v>
      </c>
      <c r="G692" s="268" t="s">
        <v>65</v>
      </c>
      <c r="H692" s="268"/>
      <c r="I692" s="268" t="s">
        <v>1905</v>
      </c>
      <c r="J692" s="267" t="s">
        <v>2063</v>
      </c>
      <c r="K692" s="267">
        <v>513</v>
      </c>
      <c r="L692" s="268" t="s">
        <v>10647</v>
      </c>
      <c r="M692" s="214"/>
    </row>
    <row r="693" spans="1:13" x14ac:dyDescent="0.25">
      <c r="A693" s="266">
        <v>2004</v>
      </c>
      <c r="B693" s="267" t="s">
        <v>9305</v>
      </c>
      <c r="C693" s="267"/>
      <c r="D693" s="267" t="s">
        <v>10643</v>
      </c>
      <c r="E693" s="268" t="s">
        <v>10644</v>
      </c>
      <c r="F693" s="267" t="s">
        <v>64</v>
      </c>
      <c r="G693" s="268" t="s">
        <v>65</v>
      </c>
      <c r="H693" s="268"/>
      <c r="I693" s="268" t="s">
        <v>1905</v>
      </c>
      <c r="J693" s="267" t="s">
        <v>2063</v>
      </c>
      <c r="K693" s="267">
        <v>111</v>
      </c>
      <c r="L693" s="268" t="s">
        <v>10648</v>
      </c>
      <c r="M693" s="214"/>
    </row>
    <row r="694" spans="1:13" x14ac:dyDescent="0.25">
      <c r="A694" s="266">
        <v>2004</v>
      </c>
      <c r="B694" s="267" t="s">
        <v>9305</v>
      </c>
      <c r="C694" s="267"/>
      <c r="D694" s="267" t="s">
        <v>10643</v>
      </c>
      <c r="E694" s="268" t="s">
        <v>10644</v>
      </c>
      <c r="F694" s="267" t="s">
        <v>64</v>
      </c>
      <c r="G694" s="268" t="s">
        <v>65</v>
      </c>
      <c r="H694" s="268"/>
      <c r="I694" s="268" t="s">
        <v>1905</v>
      </c>
      <c r="J694" s="267" t="s">
        <v>3107</v>
      </c>
      <c r="K694" s="267">
        <v>143</v>
      </c>
      <c r="L694" s="268" t="s">
        <v>10649</v>
      </c>
      <c r="M694" s="214"/>
    </row>
    <row r="695" spans="1:13" x14ac:dyDescent="0.25">
      <c r="A695" s="266">
        <v>2004</v>
      </c>
      <c r="B695" s="267" t="s">
        <v>9305</v>
      </c>
      <c r="C695" s="267"/>
      <c r="D695" s="267" t="s">
        <v>10643</v>
      </c>
      <c r="E695" s="268" t="s">
        <v>10644</v>
      </c>
      <c r="F695" s="267" t="s">
        <v>64</v>
      </c>
      <c r="G695" s="268" t="s">
        <v>65</v>
      </c>
      <c r="H695" s="268"/>
      <c r="I695" s="268" t="s">
        <v>1905</v>
      </c>
      <c r="J695" s="267" t="s">
        <v>1942</v>
      </c>
      <c r="K695" s="267">
        <v>111</v>
      </c>
      <c r="L695" s="268" t="s">
        <v>10650</v>
      </c>
      <c r="M695" s="214"/>
    </row>
    <row r="696" spans="1:13" x14ac:dyDescent="0.25">
      <c r="A696" s="266">
        <v>2004</v>
      </c>
      <c r="B696" s="267" t="s">
        <v>9305</v>
      </c>
      <c r="C696" s="267"/>
      <c r="D696" s="267" t="s">
        <v>10643</v>
      </c>
      <c r="E696" s="268" t="s">
        <v>10644</v>
      </c>
      <c r="F696" s="267" t="s">
        <v>64</v>
      </c>
      <c r="G696" s="268" t="s">
        <v>65</v>
      </c>
      <c r="H696" s="268"/>
      <c r="I696" s="268" t="s">
        <v>1905</v>
      </c>
      <c r="J696" s="267" t="s">
        <v>1942</v>
      </c>
      <c r="K696" s="267">
        <v>111</v>
      </c>
      <c r="L696" s="268" t="s">
        <v>10651</v>
      </c>
      <c r="M696" s="214"/>
    </row>
    <row r="697" spans="1:13" x14ac:dyDescent="0.25">
      <c r="A697" s="266">
        <v>2004</v>
      </c>
      <c r="B697" s="267" t="s">
        <v>9305</v>
      </c>
      <c r="C697" s="267"/>
      <c r="D697" s="267" t="s">
        <v>10643</v>
      </c>
      <c r="E697" s="268" t="s">
        <v>10644</v>
      </c>
      <c r="F697" s="267" t="s">
        <v>64</v>
      </c>
      <c r="G697" s="268" t="s">
        <v>65</v>
      </c>
      <c r="H697" s="268"/>
      <c r="I697" s="268" t="s">
        <v>1905</v>
      </c>
      <c r="J697" s="267" t="s">
        <v>2063</v>
      </c>
      <c r="K697" s="267">
        <v>211</v>
      </c>
      <c r="L697" s="268" t="s">
        <v>10652</v>
      </c>
      <c r="M697" s="214"/>
    </row>
    <row r="698" spans="1:13" x14ac:dyDescent="0.25">
      <c r="A698" s="266">
        <v>2004</v>
      </c>
      <c r="B698" s="267" t="s">
        <v>9305</v>
      </c>
      <c r="C698" s="267"/>
      <c r="D698" s="267" t="s">
        <v>10643</v>
      </c>
      <c r="E698" s="268" t="s">
        <v>10644</v>
      </c>
      <c r="F698" s="267" t="s">
        <v>64</v>
      </c>
      <c r="G698" s="268" t="s">
        <v>65</v>
      </c>
      <c r="H698" s="268"/>
      <c r="I698" s="268" t="s">
        <v>1905</v>
      </c>
      <c r="J698" s="267" t="s">
        <v>3083</v>
      </c>
      <c r="K698" s="267">
        <v>411</v>
      </c>
      <c r="L698" s="268" t="s">
        <v>10653</v>
      </c>
      <c r="M698" s="214"/>
    </row>
    <row r="699" spans="1:13" x14ac:dyDescent="0.25">
      <c r="A699" s="266">
        <v>2004</v>
      </c>
      <c r="B699" s="267" t="s">
        <v>9305</v>
      </c>
      <c r="C699" s="267"/>
      <c r="D699" s="267" t="s">
        <v>10643</v>
      </c>
      <c r="E699" s="268" t="s">
        <v>10644</v>
      </c>
      <c r="F699" s="267" t="s">
        <v>64</v>
      </c>
      <c r="G699" s="268" t="s">
        <v>65</v>
      </c>
      <c r="H699" s="268"/>
      <c r="I699" s="268" t="s">
        <v>1905</v>
      </c>
      <c r="J699" s="267" t="s">
        <v>2063</v>
      </c>
      <c r="K699" s="267">
        <v>115</v>
      </c>
      <c r="L699" s="268" t="s">
        <v>10654</v>
      </c>
      <c r="M699" s="214"/>
    </row>
    <row r="700" spans="1:13" x14ac:dyDescent="0.25">
      <c r="A700" s="266">
        <v>2004</v>
      </c>
      <c r="B700" s="267" t="s">
        <v>9305</v>
      </c>
      <c r="C700" s="267"/>
      <c r="D700" s="267" t="s">
        <v>10643</v>
      </c>
      <c r="E700" s="268" t="s">
        <v>10644</v>
      </c>
      <c r="F700" s="267" t="s">
        <v>64</v>
      </c>
      <c r="G700" s="268" t="s">
        <v>65</v>
      </c>
      <c r="H700" s="268"/>
      <c r="I700" s="268" t="s">
        <v>1905</v>
      </c>
      <c r="J700" s="267" t="s">
        <v>2063</v>
      </c>
      <c r="K700" s="267">
        <v>115</v>
      </c>
      <c r="L700" s="268" t="s">
        <v>10655</v>
      </c>
      <c r="M700" s="214"/>
    </row>
    <row r="701" spans="1:13" x14ac:dyDescent="0.25">
      <c r="A701" s="266">
        <v>2004</v>
      </c>
      <c r="B701" s="267" t="s">
        <v>9305</v>
      </c>
      <c r="C701" s="267"/>
      <c r="D701" s="267" t="s">
        <v>10643</v>
      </c>
      <c r="E701" s="268" t="s">
        <v>10644</v>
      </c>
      <c r="F701" s="267" t="s">
        <v>64</v>
      </c>
      <c r="G701" s="268" t="s">
        <v>65</v>
      </c>
      <c r="H701" s="268"/>
      <c r="I701" s="268" t="s">
        <v>1905</v>
      </c>
      <c r="J701" s="267" t="s">
        <v>2063</v>
      </c>
      <c r="K701" s="267">
        <v>115</v>
      </c>
      <c r="L701" s="268" t="s">
        <v>10656</v>
      </c>
      <c r="M701" s="214"/>
    </row>
    <row r="702" spans="1:13" x14ac:dyDescent="0.25">
      <c r="A702" s="266">
        <v>2004</v>
      </c>
      <c r="B702" s="267" t="s">
        <v>9305</v>
      </c>
      <c r="C702" s="267"/>
      <c r="D702" s="267" t="s">
        <v>10643</v>
      </c>
      <c r="E702" s="268" t="s">
        <v>10644</v>
      </c>
      <c r="F702" s="267" t="s">
        <v>64</v>
      </c>
      <c r="G702" s="268" t="s">
        <v>65</v>
      </c>
      <c r="H702" s="268"/>
      <c r="I702" s="268" t="s">
        <v>1905</v>
      </c>
      <c r="J702" s="267" t="s">
        <v>3083</v>
      </c>
      <c r="K702" s="267">
        <v>212</v>
      </c>
      <c r="L702" s="268" t="s">
        <v>10657</v>
      </c>
      <c r="M702" s="214"/>
    </row>
    <row r="703" spans="1:13" x14ac:dyDescent="0.25">
      <c r="A703" s="266">
        <v>2004</v>
      </c>
      <c r="B703" s="267" t="s">
        <v>9305</v>
      </c>
      <c r="C703" s="267"/>
      <c r="D703" s="267" t="s">
        <v>10643</v>
      </c>
      <c r="E703" s="268" t="s">
        <v>10644</v>
      </c>
      <c r="F703" s="267" t="s">
        <v>64</v>
      </c>
      <c r="G703" s="268" t="s">
        <v>65</v>
      </c>
      <c r="H703" s="268"/>
      <c r="I703" s="268" t="s">
        <v>1905</v>
      </c>
      <c r="J703" s="267" t="s">
        <v>1942</v>
      </c>
      <c r="K703" s="267">
        <v>114</v>
      </c>
      <c r="L703" s="268" t="s">
        <v>10658</v>
      </c>
      <c r="M703" s="214"/>
    </row>
    <row r="704" spans="1:13" x14ac:dyDescent="0.25">
      <c r="A704" s="266">
        <v>2004</v>
      </c>
      <c r="B704" s="267" t="s">
        <v>9305</v>
      </c>
      <c r="C704" s="267"/>
      <c r="D704" s="267" t="s">
        <v>10643</v>
      </c>
      <c r="E704" s="268" t="s">
        <v>10644</v>
      </c>
      <c r="F704" s="267" t="s">
        <v>64</v>
      </c>
      <c r="G704" s="268" t="s">
        <v>65</v>
      </c>
      <c r="H704" s="268"/>
      <c r="I704" s="268" t="s">
        <v>1905</v>
      </c>
      <c r="J704" s="267" t="s">
        <v>1942</v>
      </c>
      <c r="K704" s="267">
        <v>431</v>
      </c>
      <c r="L704" s="268" t="s">
        <v>10645</v>
      </c>
      <c r="M704" s="214"/>
    </row>
    <row r="705" spans="1:13" x14ac:dyDescent="0.25">
      <c r="A705" s="266">
        <v>2004</v>
      </c>
      <c r="B705" s="267" t="s">
        <v>9305</v>
      </c>
      <c r="C705" s="267"/>
      <c r="D705" s="267" t="s">
        <v>10643</v>
      </c>
      <c r="E705" s="268" t="s">
        <v>10644</v>
      </c>
      <c r="F705" s="267" t="s">
        <v>64</v>
      </c>
      <c r="G705" s="268" t="s">
        <v>65</v>
      </c>
      <c r="H705" s="268"/>
      <c r="I705" s="268" t="s">
        <v>1905</v>
      </c>
      <c r="J705" s="267" t="s">
        <v>1942</v>
      </c>
      <c r="K705" s="267">
        <v>431</v>
      </c>
      <c r="L705" s="268" t="s">
        <v>10646</v>
      </c>
      <c r="M705" s="214"/>
    </row>
    <row r="706" spans="1:13" x14ac:dyDescent="0.25">
      <c r="A706" s="266">
        <v>2004</v>
      </c>
      <c r="B706" s="267" t="s">
        <v>9305</v>
      </c>
      <c r="C706" s="267"/>
      <c r="D706" s="267" t="s">
        <v>10643</v>
      </c>
      <c r="E706" s="268" t="s">
        <v>10644</v>
      </c>
      <c r="F706" s="267" t="s">
        <v>64</v>
      </c>
      <c r="G706" s="268" t="s">
        <v>65</v>
      </c>
      <c r="H706" s="268"/>
      <c r="I706" s="268" t="s">
        <v>1905</v>
      </c>
      <c r="J706" s="267" t="s">
        <v>2063</v>
      </c>
      <c r="K706" s="267">
        <v>432</v>
      </c>
      <c r="L706" s="268" t="s">
        <v>10647</v>
      </c>
      <c r="M706" s="214"/>
    </row>
    <row r="707" spans="1:13" x14ac:dyDescent="0.25">
      <c r="A707" s="266">
        <v>2004</v>
      </c>
      <c r="B707" s="267" t="s">
        <v>9305</v>
      </c>
      <c r="C707" s="267"/>
      <c r="D707" s="267" t="s">
        <v>10643</v>
      </c>
      <c r="E707" s="268" t="s">
        <v>10644</v>
      </c>
      <c r="F707" s="267" t="s">
        <v>64</v>
      </c>
      <c r="G707" s="268" t="s">
        <v>65</v>
      </c>
      <c r="H707" s="268"/>
      <c r="I707" s="268" t="s">
        <v>1905</v>
      </c>
      <c r="J707" s="267" t="s">
        <v>3083</v>
      </c>
      <c r="K707" s="267">
        <v>212</v>
      </c>
      <c r="L707" s="268" t="s">
        <v>10657</v>
      </c>
      <c r="M707" s="214"/>
    </row>
    <row r="708" spans="1:13" x14ac:dyDescent="0.25">
      <c r="A708" s="266">
        <v>2004</v>
      </c>
      <c r="B708" s="267" t="s">
        <v>1839</v>
      </c>
      <c r="C708" s="267"/>
      <c r="D708" s="267" t="s">
        <v>10659</v>
      </c>
      <c r="E708" s="268" t="s">
        <v>10660</v>
      </c>
      <c r="F708" s="267" t="s">
        <v>64</v>
      </c>
      <c r="G708" s="268" t="s">
        <v>334</v>
      </c>
      <c r="H708" s="268"/>
      <c r="I708" s="268" t="s">
        <v>1905</v>
      </c>
      <c r="J708" s="267" t="s">
        <v>1942</v>
      </c>
      <c r="K708" s="267">
        <v>431</v>
      </c>
      <c r="L708" s="268" t="s">
        <v>10661</v>
      </c>
      <c r="M708" s="214"/>
    </row>
    <row r="709" spans="1:13" x14ac:dyDescent="0.25">
      <c r="A709" s="266">
        <v>2004</v>
      </c>
      <c r="B709" s="267" t="s">
        <v>1839</v>
      </c>
      <c r="C709" s="267"/>
      <c r="D709" s="267" t="s">
        <v>10659</v>
      </c>
      <c r="E709" s="268" t="s">
        <v>10660</v>
      </c>
      <c r="F709" s="267" t="s">
        <v>64</v>
      </c>
      <c r="G709" s="268" t="s">
        <v>334</v>
      </c>
      <c r="H709" s="268"/>
      <c r="I709" s="268" t="s">
        <v>1905</v>
      </c>
      <c r="J709" s="267" t="s">
        <v>2218</v>
      </c>
      <c r="K709" s="267">
        <v>652</v>
      </c>
      <c r="L709" s="268" t="s">
        <v>10662</v>
      </c>
      <c r="M709" s="214"/>
    </row>
    <row r="710" spans="1:13" x14ac:dyDescent="0.25">
      <c r="A710" s="266">
        <v>2004</v>
      </c>
      <c r="B710" s="267" t="s">
        <v>1839</v>
      </c>
      <c r="C710" s="267"/>
      <c r="D710" s="267" t="s">
        <v>10659</v>
      </c>
      <c r="E710" s="268" t="s">
        <v>10660</v>
      </c>
      <c r="F710" s="267" t="s">
        <v>64</v>
      </c>
      <c r="G710" s="268" t="s">
        <v>334</v>
      </c>
      <c r="H710" s="268"/>
      <c r="I710" s="268" t="s">
        <v>1905</v>
      </c>
      <c r="J710" s="267" t="s">
        <v>1942</v>
      </c>
      <c r="K710" s="267">
        <v>111</v>
      </c>
      <c r="L710" s="268" t="s">
        <v>10663</v>
      </c>
      <c r="M710" s="214"/>
    </row>
    <row r="711" spans="1:13" x14ac:dyDescent="0.25">
      <c r="A711" s="266">
        <v>2004</v>
      </c>
      <c r="B711" s="267" t="s">
        <v>1839</v>
      </c>
      <c r="C711" s="267"/>
      <c r="D711" s="267" t="s">
        <v>10659</v>
      </c>
      <c r="E711" s="268" t="s">
        <v>10660</v>
      </c>
      <c r="F711" s="267" t="s">
        <v>64</v>
      </c>
      <c r="G711" s="268" t="s">
        <v>334</v>
      </c>
      <c r="H711" s="268"/>
      <c r="I711" s="268" t="s">
        <v>1905</v>
      </c>
      <c r="J711" s="267" t="s">
        <v>1942</v>
      </c>
      <c r="K711" s="267">
        <v>112</v>
      </c>
      <c r="L711" s="268" t="s">
        <v>10664</v>
      </c>
      <c r="M711" s="214"/>
    </row>
    <row r="712" spans="1:13" x14ac:dyDescent="0.25">
      <c r="A712" s="266">
        <v>2004</v>
      </c>
      <c r="B712" s="267" t="s">
        <v>1839</v>
      </c>
      <c r="C712" s="267"/>
      <c r="D712" s="267" t="s">
        <v>10659</v>
      </c>
      <c r="E712" s="268" t="s">
        <v>10660</v>
      </c>
      <c r="F712" s="267" t="s">
        <v>64</v>
      </c>
      <c r="G712" s="268" t="s">
        <v>334</v>
      </c>
      <c r="H712" s="268"/>
      <c r="I712" s="268" t="s">
        <v>1905</v>
      </c>
      <c r="J712" s="267" t="s">
        <v>1942</v>
      </c>
      <c r="K712" s="267">
        <v>411</v>
      </c>
      <c r="L712" s="268" t="s">
        <v>10665</v>
      </c>
      <c r="M712" s="214"/>
    </row>
    <row r="713" spans="1:13" x14ac:dyDescent="0.25">
      <c r="A713" s="266">
        <v>2004</v>
      </c>
      <c r="B713" s="267" t="s">
        <v>1839</v>
      </c>
      <c r="C713" s="267"/>
      <c r="D713" s="267" t="s">
        <v>10659</v>
      </c>
      <c r="E713" s="268" t="s">
        <v>10660</v>
      </c>
      <c r="F713" s="267" t="s">
        <v>64</v>
      </c>
      <c r="G713" s="268" t="s">
        <v>334</v>
      </c>
      <c r="H713" s="268"/>
      <c r="I713" s="268" t="s">
        <v>1905</v>
      </c>
      <c r="J713" s="267" t="s">
        <v>1942</v>
      </c>
      <c r="K713" s="267">
        <v>411</v>
      </c>
      <c r="L713" s="268" t="s">
        <v>10666</v>
      </c>
      <c r="M713" s="214"/>
    </row>
    <row r="714" spans="1:13" x14ac:dyDescent="0.25">
      <c r="A714" s="266">
        <v>2004</v>
      </c>
      <c r="B714" s="267" t="s">
        <v>1839</v>
      </c>
      <c r="C714" s="267"/>
      <c r="D714" s="267" t="s">
        <v>10659</v>
      </c>
      <c r="E714" s="268" t="s">
        <v>10660</v>
      </c>
      <c r="F714" s="267" t="s">
        <v>64</v>
      </c>
      <c r="G714" s="268" t="s">
        <v>334</v>
      </c>
      <c r="H714" s="268"/>
      <c r="I714" s="268" t="s">
        <v>1905</v>
      </c>
      <c r="J714" s="267" t="s">
        <v>1942</v>
      </c>
      <c r="K714" s="267">
        <v>411</v>
      </c>
      <c r="L714" s="268" t="s">
        <v>10667</v>
      </c>
      <c r="M714" s="214"/>
    </row>
    <row r="715" spans="1:13" x14ac:dyDescent="0.25">
      <c r="A715" s="266">
        <v>2004</v>
      </c>
      <c r="B715" s="267" t="s">
        <v>1839</v>
      </c>
      <c r="C715" s="267"/>
      <c r="D715" s="267" t="s">
        <v>10659</v>
      </c>
      <c r="E715" s="268" t="s">
        <v>10660</v>
      </c>
      <c r="F715" s="267" t="s">
        <v>64</v>
      </c>
      <c r="G715" s="268" t="s">
        <v>334</v>
      </c>
      <c r="H715" s="268"/>
      <c r="I715" s="268" t="s">
        <v>1905</v>
      </c>
      <c r="J715" s="267" t="s">
        <v>2527</v>
      </c>
      <c r="K715" s="267">
        <v>100</v>
      </c>
      <c r="L715" s="268" t="s">
        <v>10668</v>
      </c>
      <c r="M715" s="214"/>
    </row>
    <row r="716" spans="1:13" x14ac:dyDescent="0.25">
      <c r="A716" s="266">
        <v>2004</v>
      </c>
      <c r="B716" s="267" t="s">
        <v>1839</v>
      </c>
      <c r="C716" s="267"/>
      <c r="D716" s="267" t="s">
        <v>10659</v>
      </c>
      <c r="E716" s="268" t="s">
        <v>10660</v>
      </c>
      <c r="F716" s="267" t="s">
        <v>64</v>
      </c>
      <c r="G716" s="268" t="s">
        <v>334</v>
      </c>
      <c r="H716" s="268"/>
      <c r="I716" s="268" t="s">
        <v>1905</v>
      </c>
      <c r="J716" s="267" t="s">
        <v>1965</v>
      </c>
      <c r="K716" s="267">
        <v>522</v>
      </c>
      <c r="L716" s="268" t="s">
        <v>10669</v>
      </c>
      <c r="M716" s="214"/>
    </row>
    <row r="717" spans="1:13" x14ac:dyDescent="0.25">
      <c r="A717" s="266">
        <v>2004</v>
      </c>
      <c r="B717" s="267" t="s">
        <v>1839</v>
      </c>
      <c r="C717" s="267"/>
      <c r="D717" s="267" t="s">
        <v>10659</v>
      </c>
      <c r="E717" s="268" t="s">
        <v>10660</v>
      </c>
      <c r="F717" s="267" t="s">
        <v>64</v>
      </c>
      <c r="G717" s="268" t="s">
        <v>334</v>
      </c>
      <c r="H717" s="268"/>
      <c r="I717" s="268" t="s">
        <v>1905</v>
      </c>
      <c r="J717" s="267" t="s">
        <v>1962</v>
      </c>
      <c r="K717" s="267">
        <v>522</v>
      </c>
      <c r="L717" s="268" t="s">
        <v>10670</v>
      </c>
      <c r="M717" s="214"/>
    </row>
    <row r="718" spans="1:13" x14ac:dyDescent="0.25">
      <c r="A718" s="266">
        <v>2004</v>
      </c>
      <c r="B718" s="267" t="s">
        <v>1839</v>
      </c>
      <c r="C718" s="267"/>
      <c r="D718" s="267" t="s">
        <v>10659</v>
      </c>
      <c r="E718" s="268" t="s">
        <v>10660</v>
      </c>
      <c r="F718" s="267" t="s">
        <v>64</v>
      </c>
      <c r="G718" s="268" t="s">
        <v>334</v>
      </c>
      <c r="H718" s="268"/>
      <c r="I718" s="268" t="s">
        <v>2879</v>
      </c>
      <c r="J718" s="267" t="s">
        <v>3340</v>
      </c>
      <c r="K718" s="267">
        <v>712</v>
      </c>
      <c r="L718" s="268" t="s">
        <v>10671</v>
      </c>
      <c r="M718" s="214"/>
    </row>
    <row r="719" spans="1:13" x14ac:dyDescent="0.25">
      <c r="A719" s="266">
        <v>2004</v>
      </c>
      <c r="B719" s="267" t="s">
        <v>1839</v>
      </c>
      <c r="C719" s="267"/>
      <c r="D719" s="267" t="s">
        <v>10659</v>
      </c>
      <c r="E719" s="268" t="s">
        <v>10660</v>
      </c>
      <c r="F719" s="267" t="s">
        <v>64</v>
      </c>
      <c r="G719" s="268" t="s">
        <v>334</v>
      </c>
      <c r="H719" s="268"/>
      <c r="I719" s="268" t="s">
        <v>2879</v>
      </c>
      <c r="J719" s="267" t="s">
        <v>1946</v>
      </c>
      <c r="K719" s="267">
        <v>651</v>
      </c>
      <c r="L719" s="268" t="s">
        <v>10672</v>
      </c>
      <c r="M719" s="214"/>
    </row>
    <row r="720" spans="1:13" x14ac:dyDescent="0.25">
      <c r="A720" s="266">
        <v>2004</v>
      </c>
      <c r="B720" s="267" t="s">
        <v>1839</v>
      </c>
      <c r="C720" s="267"/>
      <c r="D720" s="267" t="s">
        <v>10659</v>
      </c>
      <c r="E720" s="268" t="s">
        <v>10660</v>
      </c>
      <c r="F720" s="267" t="s">
        <v>64</v>
      </c>
      <c r="G720" s="268" t="s">
        <v>334</v>
      </c>
      <c r="H720" s="268"/>
      <c r="I720" s="268" t="s">
        <v>2879</v>
      </c>
      <c r="J720" s="267" t="s">
        <v>1942</v>
      </c>
      <c r="K720" s="267">
        <v>511</v>
      </c>
      <c r="L720" s="268" t="s">
        <v>10673</v>
      </c>
      <c r="M720" s="214"/>
    </row>
    <row r="721" spans="1:13" x14ac:dyDescent="0.25">
      <c r="A721" s="266">
        <v>2004</v>
      </c>
      <c r="B721" s="267" t="s">
        <v>1839</v>
      </c>
      <c r="C721" s="267"/>
      <c r="D721" s="267" t="s">
        <v>10659</v>
      </c>
      <c r="E721" s="268" t="s">
        <v>10660</v>
      </c>
      <c r="F721" s="267" t="s">
        <v>64</v>
      </c>
      <c r="G721" s="268" t="s">
        <v>334</v>
      </c>
      <c r="H721" s="268"/>
      <c r="I721" s="268" t="s">
        <v>2879</v>
      </c>
      <c r="J721" s="267" t="s">
        <v>1942</v>
      </c>
      <c r="K721" s="267">
        <v>111</v>
      </c>
      <c r="L721" s="268" t="s">
        <v>10663</v>
      </c>
      <c r="M721" s="214"/>
    </row>
    <row r="722" spans="1:13" x14ac:dyDescent="0.25">
      <c r="A722" s="266">
        <v>2004</v>
      </c>
      <c r="B722" s="267" t="s">
        <v>1839</v>
      </c>
      <c r="C722" s="267"/>
      <c r="D722" s="267" t="s">
        <v>10659</v>
      </c>
      <c r="E722" s="268" t="s">
        <v>10660</v>
      </c>
      <c r="F722" s="267" t="s">
        <v>64</v>
      </c>
      <c r="G722" s="268" t="s">
        <v>334</v>
      </c>
      <c r="H722" s="268"/>
      <c r="I722" s="268" t="s">
        <v>2879</v>
      </c>
      <c r="J722" s="267" t="s">
        <v>2063</v>
      </c>
      <c r="K722" s="267">
        <v>115</v>
      </c>
      <c r="L722" s="268" t="s">
        <v>10674</v>
      </c>
      <c r="M722" s="214"/>
    </row>
    <row r="723" spans="1:13" x14ac:dyDescent="0.25">
      <c r="A723" s="266">
        <v>2004</v>
      </c>
      <c r="B723" s="267" t="s">
        <v>1839</v>
      </c>
      <c r="C723" s="267"/>
      <c r="D723" s="267" t="s">
        <v>10659</v>
      </c>
      <c r="E723" s="268" t="s">
        <v>10660</v>
      </c>
      <c r="F723" s="267" t="s">
        <v>64</v>
      </c>
      <c r="G723" s="268" t="s">
        <v>334</v>
      </c>
      <c r="H723" s="268"/>
      <c r="I723" s="268" t="s">
        <v>2879</v>
      </c>
      <c r="J723" s="267" t="s">
        <v>1942</v>
      </c>
      <c r="K723" s="267">
        <v>112</v>
      </c>
      <c r="L723" s="268" t="s">
        <v>10675</v>
      </c>
      <c r="M723" s="214"/>
    </row>
    <row r="724" spans="1:13" x14ac:dyDescent="0.25">
      <c r="A724" s="266">
        <v>2004</v>
      </c>
      <c r="B724" s="267" t="s">
        <v>1839</v>
      </c>
      <c r="C724" s="267"/>
      <c r="D724" s="267" t="s">
        <v>10659</v>
      </c>
      <c r="E724" s="268" t="s">
        <v>10660</v>
      </c>
      <c r="F724" s="267" t="s">
        <v>64</v>
      </c>
      <c r="G724" s="268" t="s">
        <v>334</v>
      </c>
      <c r="H724" s="268"/>
      <c r="I724" s="268" t="s">
        <v>2879</v>
      </c>
      <c r="J724" s="267" t="s">
        <v>1942</v>
      </c>
      <c r="K724" s="267">
        <v>411</v>
      </c>
      <c r="L724" s="268" t="s">
        <v>10676</v>
      </c>
      <c r="M724" s="214"/>
    </row>
    <row r="725" spans="1:13" x14ac:dyDescent="0.25">
      <c r="A725" s="266">
        <v>2004</v>
      </c>
      <c r="B725" s="267" t="s">
        <v>1839</v>
      </c>
      <c r="C725" s="267"/>
      <c r="D725" s="267" t="s">
        <v>10659</v>
      </c>
      <c r="E725" s="268" t="s">
        <v>10660</v>
      </c>
      <c r="F725" s="267" t="s">
        <v>64</v>
      </c>
      <c r="G725" s="268" t="s">
        <v>334</v>
      </c>
      <c r="H725" s="268"/>
      <c r="I725" s="268" t="s">
        <v>2879</v>
      </c>
      <c r="J725" s="267" t="s">
        <v>10150</v>
      </c>
      <c r="K725" s="267">
        <v>100</v>
      </c>
      <c r="L725" s="268" t="s">
        <v>10677</v>
      </c>
      <c r="M725" s="214"/>
    </row>
    <row r="726" spans="1:13" x14ac:dyDescent="0.25">
      <c r="A726" s="266">
        <v>2004</v>
      </c>
      <c r="B726" s="267" t="s">
        <v>1839</v>
      </c>
      <c r="C726" s="267"/>
      <c r="D726" s="267" t="s">
        <v>10659</v>
      </c>
      <c r="E726" s="268" t="s">
        <v>10660</v>
      </c>
      <c r="F726" s="267" t="s">
        <v>64</v>
      </c>
      <c r="G726" s="268" t="s">
        <v>334</v>
      </c>
      <c r="H726" s="268"/>
      <c r="I726" s="268" t="s">
        <v>2879</v>
      </c>
      <c r="J726" s="267" t="s">
        <v>1962</v>
      </c>
      <c r="K726" s="267">
        <v>522</v>
      </c>
      <c r="L726" s="268" t="s">
        <v>10678</v>
      </c>
      <c r="M726" s="214"/>
    </row>
    <row r="727" spans="1:13" x14ac:dyDescent="0.25">
      <c r="A727" s="266">
        <v>2004</v>
      </c>
      <c r="B727" s="267" t="s">
        <v>1839</v>
      </c>
      <c r="C727" s="267"/>
      <c r="D727" s="267" t="s">
        <v>10659</v>
      </c>
      <c r="E727" s="268" t="s">
        <v>10660</v>
      </c>
      <c r="F727" s="267" t="s">
        <v>64</v>
      </c>
      <c r="G727" s="268" t="s">
        <v>334</v>
      </c>
      <c r="H727" s="268"/>
      <c r="I727" s="268" t="s">
        <v>1905</v>
      </c>
      <c r="J727" s="267" t="s">
        <v>1942</v>
      </c>
      <c r="K727" s="267">
        <v>431</v>
      </c>
      <c r="L727" s="268" t="s">
        <v>10661</v>
      </c>
      <c r="M727" s="214"/>
    </row>
    <row r="728" spans="1:13" x14ac:dyDescent="0.25">
      <c r="A728" s="266">
        <v>2004</v>
      </c>
      <c r="B728" s="267" t="s">
        <v>1839</v>
      </c>
      <c r="C728" s="267"/>
      <c r="D728" s="267" t="s">
        <v>10659</v>
      </c>
      <c r="E728" s="268" t="s">
        <v>10660</v>
      </c>
      <c r="F728" s="267" t="s">
        <v>64</v>
      </c>
      <c r="G728" s="268" t="s">
        <v>334</v>
      </c>
      <c r="H728" s="268"/>
      <c r="I728" s="268" t="s">
        <v>1905</v>
      </c>
      <c r="J728" s="267" t="s">
        <v>2527</v>
      </c>
      <c r="K728" s="267">
        <v>262</v>
      </c>
      <c r="L728" s="268" t="s">
        <v>10668</v>
      </c>
      <c r="M728" s="214"/>
    </row>
    <row r="729" spans="1:13" x14ac:dyDescent="0.25">
      <c r="A729" s="266">
        <v>2004</v>
      </c>
      <c r="B729" s="267" t="s">
        <v>1839</v>
      </c>
      <c r="C729" s="267"/>
      <c r="D729" s="267" t="s">
        <v>10659</v>
      </c>
      <c r="E729" s="268" t="s">
        <v>10660</v>
      </c>
      <c r="F729" s="267" t="s">
        <v>64</v>
      </c>
      <c r="G729" s="268" t="s">
        <v>334</v>
      </c>
      <c r="H729" s="268"/>
      <c r="I729" s="268" t="s">
        <v>1905</v>
      </c>
      <c r="J729" s="267" t="s">
        <v>1962</v>
      </c>
      <c r="K729" s="267">
        <v>523</v>
      </c>
      <c r="L729" s="268" t="s">
        <v>10669</v>
      </c>
      <c r="M729" s="214"/>
    </row>
    <row r="730" spans="1:13" x14ac:dyDescent="0.25">
      <c r="A730" s="266">
        <v>2004</v>
      </c>
      <c r="B730" s="267" t="s">
        <v>1839</v>
      </c>
      <c r="C730" s="267"/>
      <c r="D730" s="267" t="s">
        <v>10659</v>
      </c>
      <c r="E730" s="268" t="s">
        <v>10660</v>
      </c>
      <c r="F730" s="267" t="s">
        <v>64</v>
      </c>
      <c r="G730" s="268" t="s">
        <v>334</v>
      </c>
      <c r="H730" s="268"/>
      <c r="I730" s="268" t="s">
        <v>1905</v>
      </c>
      <c r="J730" s="267" t="s">
        <v>1962</v>
      </c>
      <c r="K730" s="267">
        <v>522</v>
      </c>
      <c r="L730" s="268" t="s">
        <v>10670</v>
      </c>
      <c r="M730" s="214"/>
    </row>
    <row r="731" spans="1:13" x14ac:dyDescent="0.25">
      <c r="A731" s="266">
        <v>2004</v>
      </c>
      <c r="B731" s="267" t="s">
        <v>1839</v>
      </c>
      <c r="C731" s="267"/>
      <c r="D731" s="267" t="s">
        <v>10659</v>
      </c>
      <c r="E731" s="268" t="s">
        <v>10660</v>
      </c>
      <c r="F731" s="267" t="s">
        <v>64</v>
      </c>
      <c r="G731" s="268" t="s">
        <v>334</v>
      </c>
      <c r="H731" s="268"/>
      <c r="I731" s="268" t="s">
        <v>2879</v>
      </c>
      <c r="J731" s="267" t="s">
        <v>3340</v>
      </c>
      <c r="K731" s="267">
        <v>851</v>
      </c>
      <c r="L731" s="268" t="s">
        <v>10671</v>
      </c>
      <c r="M731" s="214"/>
    </row>
    <row r="732" spans="1:13" x14ac:dyDescent="0.25">
      <c r="A732" s="266">
        <v>2004</v>
      </c>
      <c r="B732" s="267" t="s">
        <v>1839</v>
      </c>
      <c r="C732" s="267"/>
      <c r="D732" s="267" t="s">
        <v>10659</v>
      </c>
      <c r="E732" s="268" t="s">
        <v>10660</v>
      </c>
      <c r="F732" s="267" t="s">
        <v>64</v>
      </c>
      <c r="G732" s="268" t="s">
        <v>334</v>
      </c>
      <c r="H732" s="268"/>
      <c r="I732" s="268" t="s">
        <v>2879</v>
      </c>
      <c r="J732" s="267" t="s">
        <v>1942</v>
      </c>
      <c r="K732" s="267">
        <v>511</v>
      </c>
      <c r="L732" s="268" t="s">
        <v>10673</v>
      </c>
      <c r="M732" s="214"/>
    </row>
    <row r="733" spans="1:13" x14ac:dyDescent="0.25">
      <c r="A733" s="266">
        <v>2004</v>
      </c>
      <c r="B733" s="267" t="s">
        <v>1839</v>
      </c>
      <c r="C733" s="267"/>
      <c r="D733" s="267" t="s">
        <v>10659</v>
      </c>
      <c r="E733" s="268" t="s">
        <v>10660</v>
      </c>
      <c r="F733" s="267" t="s">
        <v>64</v>
      </c>
      <c r="G733" s="268" t="s">
        <v>334</v>
      </c>
      <c r="H733" s="268"/>
      <c r="I733" s="268" t="s">
        <v>2879</v>
      </c>
      <c r="J733" s="267" t="s">
        <v>1923</v>
      </c>
      <c r="K733" s="267">
        <v>862</v>
      </c>
      <c r="L733" s="268" t="s">
        <v>10677</v>
      </c>
      <c r="M733" s="214"/>
    </row>
    <row r="734" spans="1:13" x14ac:dyDescent="0.25">
      <c r="A734" s="266">
        <v>2004</v>
      </c>
      <c r="B734" s="267" t="s">
        <v>1839</v>
      </c>
      <c r="C734" s="267"/>
      <c r="D734" s="267" t="s">
        <v>10659</v>
      </c>
      <c r="E734" s="268" t="s">
        <v>10660</v>
      </c>
      <c r="F734" s="267" t="s">
        <v>64</v>
      </c>
      <c r="G734" s="268" t="s">
        <v>334</v>
      </c>
      <c r="H734" s="268"/>
      <c r="I734" s="268" t="s">
        <v>2879</v>
      </c>
      <c r="J734" s="267" t="s">
        <v>1962</v>
      </c>
      <c r="K734" s="267">
        <v>522</v>
      </c>
      <c r="L734" s="268" t="s">
        <v>10678</v>
      </c>
      <c r="M734" s="214"/>
    </row>
    <row r="735" spans="1:13" x14ac:dyDescent="0.25">
      <c r="A735" s="266">
        <v>2004</v>
      </c>
      <c r="B735" s="267" t="s">
        <v>1862</v>
      </c>
      <c r="C735" s="267"/>
      <c r="D735" s="267" t="s">
        <v>10679</v>
      </c>
      <c r="E735" s="268" t="s">
        <v>10680</v>
      </c>
      <c r="F735" s="267" t="s">
        <v>135</v>
      </c>
      <c r="G735" s="268" t="s">
        <v>298</v>
      </c>
      <c r="H735" s="268"/>
      <c r="I735" s="268" t="s">
        <v>1905</v>
      </c>
      <c r="J735" s="267" t="s">
        <v>1942</v>
      </c>
      <c r="K735" s="267">
        <v>111</v>
      </c>
      <c r="L735" s="268" t="s">
        <v>10681</v>
      </c>
      <c r="M735" s="214"/>
    </row>
    <row r="736" spans="1:13" x14ac:dyDescent="0.25">
      <c r="A736" s="266">
        <v>2004</v>
      </c>
      <c r="B736" s="267" t="s">
        <v>1862</v>
      </c>
      <c r="C736" s="267"/>
      <c r="D736" s="267" t="s">
        <v>10679</v>
      </c>
      <c r="E736" s="268" t="s">
        <v>10680</v>
      </c>
      <c r="F736" s="267" t="s">
        <v>135</v>
      </c>
      <c r="G736" s="268" t="s">
        <v>298</v>
      </c>
      <c r="H736" s="268"/>
      <c r="I736" s="268" t="s">
        <v>1905</v>
      </c>
      <c r="J736" s="267" t="s">
        <v>1942</v>
      </c>
      <c r="K736" s="267">
        <v>411</v>
      </c>
      <c r="L736" s="268" t="s">
        <v>10682</v>
      </c>
      <c r="M736" s="214"/>
    </row>
    <row r="737" spans="1:13" x14ac:dyDescent="0.25">
      <c r="A737" s="266">
        <v>2004</v>
      </c>
      <c r="B737" s="267" t="s">
        <v>1862</v>
      </c>
      <c r="C737" s="267"/>
      <c r="D737" s="267" t="s">
        <v>10679</v>
      </c>
      <c r="E737" s="268" t="s">
        <v>10680</v>
      </c>
      <c r="F737" s="267" t="s">
        <v>135</v>
      </c>
      <c r="G737" s="268" t="s">
        <v>298</v>
      </c>
      <c r="H737" s="268"/>
      <c r="I737" s="268" t="s">
        <v>1905</v>
      </c>
      <c r="J737" s="267" t="s">
        <v>1950</v>
      </c>
      <c r="K737" s="267">
        <v>721</v>
      </c>
      <c r="L737" s="268" t="s">
        <v>10683</v>
      </c>
      <c r="M737" s="214"/>
    </row>
    <row r="738" spans="1:13" x14ac:dyDescent="0.25">
      <c r="A738" s="266">
        <v>2004</v>
      </c>
      <c r="B738" s="267" t="s">
        <v>1862</v>
      </c>
      <c r="C738" s="267"/>
      <c r="D738" s="267" t="s">
        <v>10679</v>
      </c>
      <c r="E738" s="268" t="s">
        <v>10680</v>
      </c>
      <c r="F738" s="267" t="s">
        <v>135</v>
      </c>
      <c r="G738" s="268" t="s">
        <v>298</v>
      </c>
      <c r="H738" s="268"/>
      <c r="I738" s="268" t="s">
        <v>1905</v>
      </c>
      <c r="J738" s="267" t="s">
        <v>1906</v>
      </c>
      <c r="K738" s="267">
        <v>311</v>
      </c>
      <c r="L738" s="268" t="s">
        <v>10684</v>
      </c>
      <c r="M738" s="214"/>
    </row>
    <row r="739" spans="1:13" x14ac:dyDescent="0.25">
      <c r="A739" s="266">
        <v>2004</v>
      </c>
      <c r="B739" s="267" t="s">
        <v>1862</v>
      </c>
      <c r="C739" s="267"/>
      <c r="D739" s="267" t="s">
        <v>10679</v>
      </c>
      <c r="E739" s="268" t="s">
        <v>10680</v>
      </c>
      <c r="F739" s="267" t="s">
        <v>135</v>
      </c>
      <c r="G739" s="268" t="s">
        <v>298</v>
      </c>
      <c r="H739" s="268"/>
      <c r="I739" s="268" t="s">
        <v>1905</v>
      </c>
      <c r="J739" s="267" t="s">
        <v>1906</v>
      </c>
      <c r="K739" s="267">
        <v>436</v>
      </c>
      <c r="L739" s="268" t="s">
        <v>10685</v>
      </c>
      <c r="M739" s="214"/>
    </row>
    <row r="740" spans="1:13" x14ac:dyDescent="0.25">
      <c r="A740" s="266">
        <v>2004</v>
      </c>
      <c r="B740" s="267" t="s">
        <v>1862</v>
      </c>
      <c r="C740" s="267"/>
      <c r="D740" s="267" t="s">
        <v>10679</v>
      </c>
      <c r="E740" s="268" t="s">
        <v>10680</v>
      </c>
      <c r="F740" s="267" t="s">
        <v>135</v>
      </c>
      <c r="G740" s="268" t="s">
        <v>298</v>
      </c>
      <c r="H740" s="268"/>
      <c r="I740" s="268" t="s">
        <v>1905</v>
      </c>
      <c r="J740" s="267" t="s">
        <v>1906</v>
      </c>
      <c r="K740" s="267">
        <v>436</v>
      </c>
      <c r="L740" s="268" t="s">
        <v>10686</v>
      </c>
      <c r="M740" s="214"/>
    </row>
    <row r="741" spans="1:13" x14ac:dyDescent="0.25">
      <c r="A741" s="266">
        <v>2004</v>
      </c>
      <c r="B741" s="267" t="s">
        <v>1862</v>
      </c>
      <c r="C741" s="267"/>
      <c r="D741" s="267" t="s">
        <v>10679</v>
      </c>
      <c r="E741" s="268" t="s">
        <v>10680</v>
      </c>
      <c r="F741" s="267" t="s">
        <v>135</v>
      </c>
      <c r="G741" s="268" t="s">
        <v>298</v>
      </c>
      <c r="H741" s="268"/>
      <c r="I741" s="268" t="s">
        <v>2879</v>
      </c>
      <c r="J741" s="267" t="s">
        <v>1942</v>
      </c>
      <c r="K741" s="267">
        <v>431</v>
      </c>
      <c r="L741" s="268" t="s">
        <v>10687</v>
      </c>
      <c r="M741" s="214"/>
    </row>
    <row r="742" spans="1:13" x14ac:dyDescent="0.25">
      <c r="A742" s="266">
        <v>2004</v>
      </c>
      <c r="B742" s="267" t="s">
        <v>1862</v>
      </c>
      <c r="C742" s="267"/>
      <c r="D742" s="267" t="s">
        <v>10679</v>
      </c>
      <c r="E742" s="268" t="s">
        <v>10680</v>
      </c>
      <c r="F742" s="267" t="s">
        <v>135</v>
      </c>
      <c r="G742" s="268" t="s">
        <v>298</v>
      </c>
      <c r="H742" s="268"/>
      <c r="I742" s="268" t="s">
        <v>2879</v>
      </c>
      <c r="J742" s="267" t="s">
        <v>3083</v>
      </c>
      <c r="K742" s="267">
        <v>431</v>
      </c>
      <c r="L742" s="268" t="s">
        <v>10688</v>
      </c>
      <c r="M742" s="214"/>
    </row>
    <row r="743" spans="1:13" x14ac:dyDescent="0.25">
      <c r="A743" s="266">
        <v>2004</v>
      </c>
      <c r="B743" s="267" t="s">
        <v>1862</v>
      </c>
      <c r="C743" s="267"/>
      <c r="D743" s="267" t="s">
        <v>10679</v>
      </c>
      <c r="E743" s="268" t="s">
        <v>10680</v>
      </c>
      <c r="F743" s="267" t="s">
        <v>135</v>
      </c>
      <c r="G743" s="268" t="s">
        <v>298</v>
      </c>
      <c r="H743" s="268"/>
      <c r="I743" s="268" t="s">
        <v>2879</v>
      </c>
      <c r="J743" s="267" t="s">
        <v>3083</v>
      </c>
      <c r="K743" s="267">
        <v>431</v>
      </c>
      <c r="L743" s="268" t="s">
        <v>10689</v>
      </c>
      <c r="M743" s="214"/>
    </row>
    <row r="744" spans="1:13" x14ac:dyDescent="0.25">
      <c r="A744" s="266">
        <v>2004</v>
      </c>
      <c r="B744" s="267" t="s">
        <v>1862</v>
      </c>
      <c r="C744" s="267"/>
      <c r="D744" s="267" t="s">
        <v>10679</v>
      </c>
      <c r="E744" s="268" t="s">
        <v>10680</v>
      </c>
      <c r="F744" s="267" t="s">
        <v>135</v>
      </c>
      <c r="G744" s="268" t="s">
        <v>298</v>
      </c>
      <c r="H744" s="268"/>
      <c r="I744" s="268" t="s">
        <v>2879</v>
      </c>
      <c r="J744" s="267" t="s">
        <v>1942</v>
      </c>
      <c r="K744" s="267">
        <v>111</v>
      </c>
      <c r="L744" s="268" t="s">
        <v>10690</v>
      </c>
      <c r="M744" s="214"/>
    </row>
    <row r="745" spans="1:13" x14ac:dyDescent="0.25">
      <c r="A745" s="266">
        <v>2004</v>
      </c>
      <c r="B745" s="267" t="s">
        <v>1862</v>
      </c>
      <c r="C745" s="267"/>
      <c r="D745" s="267" t="s">
        <v>10679</v>
      </c>
      <c r="E745" s="268" t="s">
        <v>10680</v>
      </c>
      <c r="F745" s="267" t="s">
        <v>135</v>
      </c>
      <c r="G745" s="268" t="s">
        <v>298</v>
      </c>
      <c r="H745" s="268"/>
      <c r="I745" s="268" t="s">
        <v>2879</v>
      </c>
      <c r="J745" s="267" t="s">
        <v>1942</v>
      </c>
      <c r="K745" s="267">
        <v>411</v>
      </c>
      <c r="L745" s="268" t="s">
        <v>10691</v>
      </c>
      <c r="M745" s="214"/>
    </row>
    <row r="746" spans="1:13" x14ac:dyDescent="0.25">
      <c r="A746" s="266">
        <v>2004</v>
      </c>
      <c r="B746" s="267" t="s">
        <v>1862</v>
      </c>
      <c r="C746" s="267"/>
      <c r="D746" s="267" t="s">
        <v>10679</v>
      </c>
      <c r="E746" s="268" t="s">
        <v>10680</v>
      </c>
      <c r="F746" s="267" t="s">
        <v>135</v>
      </c>
      <c r="G746" s="268" t="s">
        <v>298</v>
      </c>
      <c r="H746" s="268"/>
      <c r="I746" s="268" t="s">
        <v>2879</v>
      </c>
      <c r="J746" s="267" t="s">
        <v>1950</v>
      </c>
      <c r="K746" s="267">
        <v>721</v>
      </c>
      <c r="L746" s="268" t="s">
        <v>10692</v>
      </c>
      <c r="M746" s="214"/>
    </row>
    <row r="747" spans="1:13" x14ac:dyDescent="0.25">
      <c r="A747" s="266">
        <v>2004</v>
      </c>
      <c r="B747" s="267" t="s">
        <v>1862</v>
      </c>
      <c r="C747" s="267"/>
      <c r="D747" s="267" t="s">
        <v>10679</v>
      </c>
      <c r="E747" s="268" t="s">
        <v>10680</v>
      </c>
      <c r="F747" s="267" t="s">
        <v>135</v>
      </c>
      <c r="G747" s="268" t="s">
        <v>298</v>
      </c>
      <c r="H747" s="268"/>
      <c r="I747" s="268" t="s">
        <v>2879</v>
      </c>
      <c r="J747" s="267" t="s">
        <v>3083</v>
      </c>
      <c r="K747" s="267">
        <v>411</v>
      </c>
      <c r="L747" s="268" t="s">
        <v>10693</v>
      </c>
      <c r="M747" s="214"/>
    </row>
    <row r="748" spans="1:13" x14ac:dyDescent="0.25">
      <c r="A748" s="266">
        <v>2004</v>
      </c>
      <c r="B748" s="267" t="s">
        <v>1862</v>
      </c>
      <c r="C748" s="267"/>
      <c r="D748" s="267" t="s">
        <v>10679</v>
      </c>
      <c r="E748" s="268" t="s">
        <v>10680</v>
      </c>
      <c r="F748" s="267" t="s">
        <v>135</v>
      </c>
      <c r="G748" s="268" t="s">
        <v>298</v>
      </c>
      <c r="H748" s="268"/>
      <c r="I748" s="268" t="s">
        <v>2879</v>
      </c>
      <c r="J748" s="267" t="s">
        <v>1906</v>
      </c>
      <c r="K748" s="267">
        <v>212</v>
      </c>
      <c r="L748" s="268" t="s">
        <v>10694</v>
      </c>
      <c r="M748" s="214"/>
    </row>
    <row r="749" spans="1:13" x14ac:dyDescent="0.25">
      <c r="A749" s="266">
        <v>2004</v>
      </c>
      <c r="B749" s="267" t="s">
        <v>1862</v>
      </c>
      <c r="C749" s="267"/>
      <c r="D749" s="267" t="s">
        <v>10679</v>
      </c>
      <c r="E749" s="268" t="s">
        <v>10680</v>
      </c>
      <c r="F749" s="267" t="s">
        <v>135</v>
      </c>
      <c r="G749" s="268" t="s">
        <v>298</v>
      </c>
      <c r="H749" s="268"/>
      <c r="I749" s="268" t="s">
        <v>2879</v>
      </c>
      <c r="J749" s="267" t="s">
        <v>1906</v>
      </c>
      <c r="K749" s="267">
        <v>212</v>
      </c>
      <c r="L749" s="268" t="s">
        <v>10695</v>
      </c>
      <c r="M749" s="214"/>
    </row>
    <row r="750" spans="1:13" x14ac:dyDescent="0.25">
      <c r="A750" s="266">
        <v>2004</v>
      </c>
      <c r="B750" s="267" t="s">
        <v>1862</v>
      </c>
      <c r="C750" s="267"/>
      <c r="D750" s="267" t="s">
        <v>10679</v>
      </c>
      <c r="E750" s="268" t="s">
        <v>10680</v>
      </c>
      <c r="F750" s="267" t="s">
        <v>135</v>
      </c>
      <c r="G750" s="268" t="s">
        <v>298</v>
      </c>
      <c r="H750" s="268"/>
      <c r="I750" s="268" t="s">
        <v>2879</v>
      </c>
      <c r="J750" s="267" t="s">
        <v>1942</v>
      </c>
      <c r="K750" s="267">
        <v>212</v>
      </c>
      <c r="L750" s="268" t="s">
        <v>10696</v>
      </c>
      <c r="M750" s="214"/>
    </row>
    <row r="751" spans="1:13" x14ac:dyDescent="0.25">
      <c r="A751" s="266">
        <v>2004</v>
      </c>
      <c r="B751" s="267" t="s">
        <v>1862</v>
      </c>
      <c r="C751" s="267"/>
      <c r="D751" s="267" t="s">
        <v>10679</v>
      </c>
      <c r="E751" s="268" t="s">
        <v>10680</v>
      </c>
      <c r="F751" s="267" t="s">
        <v>135</v>
      </c>
      <c r="G751" s="268" t="s">
        <v>298</v>
      </c>
      <c r="H751" s="268"/>
      <c r="I751" s="268" t="s">
        <v>2879</v>
      </c>
      <c r="J751" s="267" t="s">
        <v>1906</v>
      </c>
      <c r="K751" s="267">
        <v>436</v>
      </c>
      <c r="L751" s="268" t="s">
        <v>10697</v>
      </c>
      <c r="M751" s="214"/>
    </row>
    <row r="752" spans="1:13" x14ac:dyDescent="0.25">
      <c r="A752" s="266">
        <v>2004</v>
      </c>
      <c r="B752" s="267" t="s">
        <v>1862</v>
      </c>
      <c r="C752" s="267"/>
      <c r="D752" s="267" t="s">
        <v>10679</v>
      </c>
      <c r="E752" s="268" t="s">
        <v>10680</v>
      </c>
      <c r="F752" s="267" t="s">
        <v>135</v>
      </c>
      <c r="G752" s="268" t="s">
        <v>298</v>
      </c>
      <c r="H752" s="268"/>
      <c r="I752" s="268" t="s">
        <v>2879</v>
      </c>
      <c r="J752" s="267" t="s">
        <v>1906</v>
      </c>
      <c r="K752" s="267">
        <v>436</v>
      </c>
      <c r="L752" s="268" t="s">
        <v>10698</v>
      </c>
      <c r="M752" s="214"/>
    </row>
    <row r="753" spans="1:13" x14ac:dyDescent="0.25">
      <c r="A753" s="266">
        <v>2004</v>
      </c>
      <c r="B753" s="267" t="s">
        <v>1862</v>
      </c>
      <c r="C753" s="267"/>
      <c r="D753" s="267" t="s">
        <v>10679</v>
      </c>
      <c r="E753" s="268" t="s">
        <v>10680</v>
      </c>
      <c r="F753" s="267" t="s">
        <v>135</v>
      </c>
      <c r="G753" s="268" t="s">
        <v>298</v>
      </c>
      <c r="H753" s="268"/>
      <c r="I753" s="268" t="s">
        <v>2879</v>
      </c>
      <c r="J753" s="267" t="s">
        <v>1942</v>
      </c>
      <c r="K753" s="267">
        <v>114</v>
      </c>
      <c r="L753" s="268" t="s">
        <v>10699</v>
      </c>
      <c r="M753" s="214"/>
    </row>
    <row r="754" spans="1:13" x14ac:dyDescent="0.25">
      <c r="A754" s="266">
        <v>2004</v>
      </c>
      <c r="B754" s="267" t="s">
        <v>1862</v>
      </c>
      <c r="C754" s="267"/>
      <c r="D754" s="267" t="s">
        <v>10679</v>
      </c>
      <c r="E754" s="268" t="s">
        <v>10680</v>
      </c>
      <c r="F754" s="267" t="s">
        <v>135</v>
      </c>
      <c r="G754" s="268" t="s">
        <v>298</v>
      </c>
      <c r="H754" s="268"/>
      <c r="I754" s="268" t="s">
        <v>1905</v>
      </c>
      <c r="J754" s="267" t="s">
        <v>1906</v>
      </c>
      <c r="K754" s="267">
        <v>311</v>
      </c>
      <c r="L754" s="268" t="s">
        <v>10684</v>
      </c>
      <c r="M754" s="214"/>
    </row>
    <row r="755" spans="1:13" x14ac:dyDescent="0.25">
      <c r="A755" s="266">
        <v>2004</v>
      </c>
      <c r="B755" s="267" t="s">
        <v>1862</v>
      </c>
      <c r="C755" s="267"/>
      <c r="D755" s="267" t="s">
        <v>10679</v>
      </c>
      <c r="E755" s="268" t="s">
        <v>10680</v>
      </c>
      <c r="F755" s="267" t="s">
        <v>135</v>
      </c>
      <c r="G755" s="268" t="s">
        <v>298</v>
      </c>
      <c r="H755" s="268"/>
      <c r="I755" s="268" t="s">
        <v>1905</v>
      </c>
      <c r="J755" s="267" t="s">
        <v>1906</v>
      </c>
      <c r="K755" s="267">
        <v>436</v>
      </c>
      <c r="L755" s="268" t="s">
        <v>10685</v>
      </c>
      <c r="M755" s="214"/>
    </row>
    <row r="756" spans="1:13" x14ac:dyDescent="0.25">
      <c r="A756" s="266">
        <v>2004</v>
      </c>
      <c r="B756" s="267" t="s">
        <v>1862</v>
      </c>
      <c r="C756" s="267"/>
      <c r="D756" s="267" t="s">
        <v>10679</v>
      </c>
      <c r="E756" s="268" t="s">
        <v>10680</v>
      </c>
      <c r="F756" s="267" t="s">
        <v>135</v>
      </c>
      <c r="G756" s="268" t="s">
        <v>298</v>
      </c>
      <c r="H756" s="268"/>
      <c r="I756" s="268" t="s">
        <v>1905</v>
      </c>
      <c r="J756" s="267" t="s">
        <v>1906</v>
      </c>
      <c r="K756" s="267">
        <v>311</v>
      </c>
      <c r="L756" s="268" t="s">
        <v>10686</v>
      </c>
      <c r="M756" s="214"/>
    </row>
    <row r="757" spans="1:13" x14ac:dyDescent="0.25">
      <c r="A757" s="266">
        <v>2004</v>
      </c>
      <c r="B757" s="267" t="s">
        <v>1862</v>
      </c>
      <c r="C757" s="267"/>
      <c r="D757" s="267" t="s">
        <v>10679</v>
      </c>
      <c r="E757" s="268" t="s">
        <v>10680</v>
      </c>
      <c r="F757" s="267" t="s">
        <v>135</v>
      </c>
      <c r="G757" s="268" t="s">
        <v>298</v>
      </c>
      <c r="H757" s="268"/>
      <c r="I757" s="268" t="s">
        <v>2879</v>
      </c>
      <c r="J757" s="267" t="s">
        <v>1942</v>
      </c>
      <c r="K757" s="267">
        <v>431</v>
      </c>
      <c r="L757" s="268" t="s">
        <v>10687</v>
      </c>
      <c r="M757" s="214"/>
    </row>
    <row r="758" spans="1:13" x14ac:dyDescent="0.25">
      <c r="A758" s="266">
        <v>2004</v>
      </c>
      <c r="B758" s="267" t="s">
        <v>1862</v>
      </c>
      <c r="C758" s="267"/>
      <c r="D758" s="267" t="s">
        <v>10679</v>
      </c>
      <c r="E758" s="268" t="s">
        <v>10680</v>
      </c>
      <c r="F758" s="267" t="s">
        <v>135</v>
      </c>
      <c r="G758" s="268" t="s">
        <v>298</v>
      </c>
      <c r="H758" s="268"/>
      <c r="I758" s="268" t="s">
        <v>2879</v>
      </c>
      <c r="J758" s="267" t="s">
        <v>3083</v>
      </c>
      <c r="K758" s="267">
        <v>431</v>
      </c>
      <c r="L758" s="268" t="s">
        <v>10688</v>
      </c>
      <c r="M758" s="214"/>
    </row>
    <row r="759" spans="1:13" x14ac:dyDescent="0.25">
      <c r="A759" s="266">
        <v>2004</v>
      </c>
      <c r="B759" s="267" t="s">
        <v>1862</v>
      </c>
      <c r="C759" s="267"/>
      <c r="D759" s="267" t="s">
        <v>10679</v>
      </c>
      <c r="E759" s="268" t="s">
        <v>10680</v>
      </c>
      <c r="F759" s="267" t="s">
        <v>135</v>
      </c>
      <c r="G759" s="268" t="s">
        <v>298</v>
      </c>
      <c r="H759" s="268"/>
      <c r="I759" s="268" t="s">
        <v>2879</v>
      </c>
      <c r="J759" s="267" t="s">
        <v>3083</v>
      </c>
      <c r="K759" s="267">
        <v>431</v>
      </c>
      <c r="L759" s="268" t="s">
        <v>10689</v>
      </c>
      <c r="M759" s="214"/>
    </row>
    <row r="760" spans="1:13" x14ac:dyDescent="0.25">
      <c r="A760" s="266">
        <v>2004</v>
      </c>
      <c r="B760" s="267" t="s">
        <v>1862</v>
      </c>
      <c r="C760" s="267"/>
      <c r="D760" s="267" t="s">
        <v>10679</v>
      </c>
      <c r="E760" s="268" t="s">
        <v>10680</v>
      </c>
      <c r="F760" s="267" t="s">
        <v>135</v>
      </c>
      <c r="G760" s="268" t="s">
        <v>298</v>
      </c>
      <c r="H760" s="268"/>
      <c r="I760" s="268" t="s">
        <v>2879</v>
      </c>
      <c r="J760" s="267" t="s">
        <v>1906</v>
      </c>
      <c r="K760" s="267">
        <v>311</v>
      </c>
      <c r="L760" s="268" t="s">
        <v>10694</v>
      </c>
      <c r="M760" s="214"/>
    </row>
    <row r="761" spans="1:13" x14ac:dyDescent="0.25">
      <c r="A761" s="266">
        <v>2004</v>
      </c>
      <c r="B761" s="267" t="s">
        <v>1862</v>
      </c>
      <c r="C761" s="267"/>
      <c r="D761" s="267" t="s">
        <v>10679</v>
      </c>
      <c r="E761" s="268" t="s">
        <v>10680</v>
      </c>
      <c r="F761" s="267" t="s">
        <v>135</v>
      </c>
      <c r="G761" s="268" t="s">
        <v>298</v>
      </c>
      <c r="H761" s="268"/>
      <c r="I761" s="268" t="s">
        <v>2879</v>
      </c>
      <c r="J761" s="267" t="s">
        <v>1906</v>
      </c>
      <c r="K761" s="267">
        <v>311</v>
      </c>
      <c r="L761" s="268" t="s">
        <v>10695</v>
      </c>
      <c r="M761" s="214"/>
    </row>
    <row r="762" spans="1:13" x14ac:dyDescent="0.25">
      <c r="A762" s="266">
        <v>2004</v>
      </c>
      <c r="B762" s="267" t="s">
        <v>1862</v>
      </c>
      <c r="C762" s="267"/>
      <c r="D762" s="267" t="s">
        <v>10679</v>
      </c>
      <c r="E762" s="268" t="s">
        <v>10680</v>
      </c>
      <c r="F762" s="267" t="s">
        <v>135</v>
      </c>
      <c r="G762" s="268" t="s">
        <v>298</v>
      </c>
      <c r="H762" s="268"/>
      <c r="I762" s="268" t="s">
        <v>2879</v>
      </c>
      <c r="J762" s="267" t="s">
        <v>1942</v>
      </c>
      <c r="K762" s="267">
        <v>212</v>
      </c>
      <c r="L762" s="268" t="s">
        <v>10696</v>
      </c>
      <c r="M762" s="214"/>
    </row>
    <row r="763" spans="1:13" x14ac:dyDescent="0.25">
      <c r="A763" s="266">
        <v>2004</v>
      </c>
      <c r="B763" s="267" t="s">
        <v>1862</v>
      </c>
      <c r="C763" s="267"/>
      <c r="D763" s="267" t="s">
        <v>10679</v>
      </c>
      <c r="E763" s="268" t="s">
        <v>10680</v>
      </c>
      <c r="F763" s="267" t="s">
        <v>135</v>
      </c>
      <c r="G763" s="268" t="s">
        <v>298</v>
      </c>
      <c r="H763" s="268"/>
      <c r="I763" s="268" t="s">
        <v>2879</v>
      </c>
      <c r="J763" s="267" t="s">
        <v>1906</v>
      </c>
      <c r="K763" s="267">
        <v>311</v>
      </c>
      <c r="L763" s="268" t="s">
        <v>10697</v>
      </c>
      <c r="M763" s="214"/>
    </row>
    <row r="764" spans="1:13" x14ac:dyDescent="0.25">
      <c r="A764" s="266">
        <v>2004</v>
      </c>
      <c r="B764" s="267" t="s">
        <v>1862</v>
      </c>
      <c r="C764" s="267"/>
      <c r="D764" s="267" t="s">
        <v>10679</v>
      </c>
      <c r="E764" s="268" t="s">
        <v>10680</v>
      </c>
      <c r="F764" s="267" t="s">
        <v>135</v>
      </c>
      <c r="G764" s="268" t="s">
        <v>298</v>
      </c>
      <c r="H764" s="268"/>
      <c r="I764" s="268" t="s">
        <v>2879</v>
      </c>
      <c r="J764" s="267" t="s">
        <v>1906</v>
      </c>
      <c r="K764" s="267">
        <v>311</v>
      </c>
      <c r="L764" s="268" t="s">
        <v>10698</v>
      </c>
      <c r="M764" s="214"/>
    </row>
    <row r="765" spans="1:13" x14ac:dyDescent="0.25">
      <c r="A765" s="266">
        <v>2004</v>
      </c>
      <c r="B765" s="267" t="s">
        <v>1862</v>
      </c>
      <c r="C765" s="267"/>
      <c r="D765" s="267" t="s">
        <v>10700</v>
      </c>
      <c r="E765" s="268" t="s">
        <v>10701</v>
      </c>
      <c r="F765" s="267" t="s">
        <v>52</v>
      </c>
      <c r="G765" s="268" t="s">
        <v>155</v>
      </c>
      <c r="H765" s="268" t="s">
        <v>55</v>
      </c>
      <c r="I765" s="268" t="s">
        <v>1905</v>
      </c>
      <c r="J765" s="267" t="s">
        <v>2260</v>
      </c>
      <c r="K765" s="267">
        <v>651</v>
      </c>
      <c r="L765" s="268" t="s">
        <v>10702</v>
      </c>
      <c r="M765" s="214"/>
    </row>
    <row r="766" spans="1:13" x14ac:dyDescent="0.25">
      <c r="A766" s="266">
        <v>2004</v>
      </c>
      <c r="B766" s="267" t="s">
        <v>1862</v>
      </c>
      <c r="C766" s="267"/>
      <c r="D766" s="267" t="s">
        <v>10700</v>
      </c>
      <c r="E766" s="268" t="s">
        <v>10701</v>
      </c>
      <c r="F766" s="267" t="s">
        <v>52</v>
      </c>
      <c r="G766" s="268" t="s">
        <v>155</v>
      </c>
      <c r="H766" s="268" t="s">
        <v>55</v>
      </c>
      <c r="I766" s="268" t="s">
        <v>1905</v>
      </c>
      <c r="J766" s="267" t="s">
        <v>2260</v>
      </c>
      <c r="K766" s="267">
        <v>654</v>
      </c>
      <c r="L766" s="268" t="s">
        <v>10703</v>
      </c>
      <c r="M766" s="214"/>
    </row>
    <row r="767" spans="1:13" x14ac:dyDescent="0.25">
      <c r="A767" s="266">
        <v>2004</v>
      </c>
      <c r="B767" s="267" t="s">
        <v>1862</v>
      </c>
      <c r="C767" s="267"/>
      <c r="D767" s="267" t="s">
        <v>10700</v>
      </c>
      <c r="E767" s="268" t="s">
        <v>10701</v>
      </c>
      <c r="F767" s="267" t="s">
        <v>52</v>
      </c>
      <c r="G767" s="268" t="s">
        <v>155</v>
      </c>
      <c r="H767" s="268" t="s">
        <v>55</v>
      </c>
      <c r="I767" s="268" t="s">
        <v>1905</v>
      </c>
      <c r="J767" s="267" t="s">
        <v>2260</v>
      </c>
      <c r="K767" s="267">
        <v>657</v>
      </c>
      <c r="L767" s="268" t="s">
        <v>10704</v>
      </c>
      <c r="M767" s="214"/>
    </row>
    <row r="768" spans="1:13" x14ac:dyDescent="0.25">
      <c r="A768" s="266">
        <v>2004</v>
      </c>
      <c r="B768" s="267" t="s">
        <v>1862</v>
      </c>
      <c r="C768" s="267"/>
      <c r="D768" s="267" t="s">
        <v>10700</v>
      </c>
      <c r="E768" s="268" t="s">
        <v>10701</v>
      </c>
      <c r="F768" s="267" t="s">
        <v>52</v>
      </c>
      <c r="G768" s="268" t="s">
        <v>155</v>
      </c>
      <c r="H768" s="268" t="s">
        <v>55</v>
      </c>
      <c r="I768" s="268" t="s">
        <v>2879</v>
      </c>
      <c r="J768" s="267" t="s">
        <v>1944</v>
      </c>
      <c r="K768" s="267">
        <v>657</v>
      </c>
      <c r="L768" s="268" t="s">
        <v>10705</v>
      </c>
      <c r="M768" s="214"/>
    </row>
    <row r="769" spans="1:13" x14ac:dyDescent="0.25">
      <c r="A769" s="266">
        <v>2004</v>
      </c>
      <c r="B769" s="267" t="s">
        <v>1862</v>
      </c>
      <c r="C769" s="267"/>
      <c r="D769" s="267" t="s">
        <v>10700</v>
      </c>
      <c r="E769" s="268" t="s">
        <v>10701</v>
      </c>
      <c r="F769" s="267" t="s">
        <v>52</v>
      </c>
      <c r="G769" s="268" t="s">
        <v>155</v>
      </c>
      <c r="H769" s="268" t="s">
        <v>55</v>
      </c>
      <c r="I769" s="268" t="s">
        <v>2879</v>
      </c>
      <c r="J769" s="267" t="s">
        <v>1944</v>
      </c>
      <c r="K769" s="267">
        <v>657</v>
      </c>
      <c r="L769" s="268" t="s">
        <v>10706</v>
      </c>
      <c r="M769" s="214"/>
    </row>
    <row r="770" spans="1:13" x14ac:dyDescent="0.25">
      <c r="A770" s="266">
        <v>2004</v>
      </c>
      <c r="B770" s="267" t="s">
        <v>1862</v>
      </c>
      <c r="C770" s="267"/>
      <c r="D770" s="267" t="s">
        <v>10700</v>
      </c>
      <c r="E770" s="268" t="s">
        <v>10701</v>
      </c>
      <c r="F770" s="267" t="s">
        <v>52</v>
      </c>
      <c r="G770" s="268" t="s">
        <v>155</v>
      </c>
      <c r="H770" s="268" t="s">
        <v>55</v>
      </c>
      <c r="I770" s="268" t="s">
        <v>2879</v>
      </c>
      <c r="J770" s="267" t="s">
        <v>1944</v>
      </c>
      <c r="K770" s="267">
        <v>657</v>
      </c>
      <c r="L770" s="268" t="s">
        <v>10707</v>
      </c>
      <c r="M770" s="214"/>
    </row>
    <row r="771" spans="1:13" x14ac:dyDescent="0.25">
      <c r="A771" s="266">
        <v>2004</v>
      </c>
      <c r="B771" s="267" t="s">
        <v>1862</v>
      </c>
      <c r="C771" s="267"/>
      <c r="D771" s="267" t="s">
        <v>10700</v>
      </c>
      <c r="E771" s="268" t="s">
        <v>10701</v>
      </c>
      <c r="F771" s="267" t="s">
        <v>52</v>
      </c>
      <c r="G771" s="268" t="s">
        <v>155</v>
      </c>
      <c r="H771" s="268" t="s">
        <v>55</v>
      </c>
      <c r="I771" s="268" t="s">
        <v>2879</v>
      </c>
      <c r="J771" s="267" t="s">
        <v>2260</v>
      </c>
      <c r="K771" s="267">
        <v>651</v>
      </c>
      <c r="L771" s="268" t="s">
        <v>10708</v>
      </c>
      <c r="M771" s="214"/>
    </row>
    <row r="772" spans="1:13" x14ac:dyDescent="0.25">
      <c r="A772" s="266">
        <v>2004</v>
      </c>
      <c r="B772" s="267" t="s">
        <v>1862</v>
      </c>
      <c r="C772" s="267"/>
      <c r="D772" s="267" t="s">
        <v>10700</v>
      </c>
      <c r="E772" s="268" t="s">
        <v>10701</v>
      </c>
      <c r="F772" s="267" t="s">
        <v>52</v>
      </c>
      <c r="G772" s="268" t="s">
        <v>155</v>
      </c>
      <c r="H772" s="268" t="s">
        <v>55</v>
      </c>
      <c r="I772" s="268" t="s">
        <v>2879</v>
      </c>
      <c r="J772" s="267" t="s">
        <v>2260</v>
      </c>
      <c r="K772" s="267">
        <v>656</v>
      </c>
      <c r="L772" s="268" t="s">
        <v>10709</v>
      </c>
      <c r="M772" s="214"/>
    </row>
    <row r="773" spans="1:13" x14ac:dyDescent="0.25">
      <c r="A773" s="266">
        <v>2004</v>
      </c>
      <c r="B773" s="267" t="s">
        <v>1862</v>
      </c>
      <c r="C773" s="267"/>
      <c r="D773" s="267" t="s">
        <v>10700</v>
      </c>
      <c r="E773" s="268" t="s">
        <v>10701</v>
      </c>
      <c r="F773" s="267" t="s">
        <v>52</v>
      </c>
      <c r="G773" s="268" t="s">
        <v>155</v>
      </c>
      <c r="H773" s="268" t="s">
        <v>55</v>
      </c>
      <c r="I773" s="268" t="s">
        <v>2879</v>
      </c>
      <c r="J773" s="267" t="s">
        <v>2260</v>
      </c>
      <c r="K773" s="267">
        <v>656</v>
      </c>
      <c r="L773" s="268" t="s">
        <v>10710</v>
      </c>
      <c r="M773" s="214"/>
    </row>
    <row r="774" spans="1:13" x14ac:dyDescent="0.25">
      <c r="A774" s="266">
        <v>2004</v>
      </c>
      <c r="B774" s="267" t="s">
        <v>1862</v>
      </c>
      <c r="C774" s="267"/>
      <c r="D774" s="267" t="s">
        <v>10700</v>
      </c>
      <c r="E774" s="268" t="s">
        <v>10701</v>
      </c>
      <c r="F774" s="267" t="s">
        <v>52</v>
      </c>
      <c r="G774" s="268" t="s">
        <v>155</v>
      </c>
      <c r="H774" s="268" t="s">
        <v>55</v>
      </c>
      <c r="I774" s="268" t="s">
        <v>2879</v>
      </c>
      <c r="J774" s="267" t="s">
        <v>1944</v>
      </c>
      <c r="K774" s="267">
        <v>652</v>
      </c>
      <c r="L774" s="268" t="s">
        <v>10711</v>
      </c>
      <c r="M774" s="214"/>
    </row>
    <row r="775" spans="1:13" x14ac:dyDescent="0.25">
      <c r="A775" s="266">
        <v>2004</v>
      </c>
      <c r="B775" s="267" t="s">
        <v>1839</v>
      </c>
      <c r="C775" s="267"/>
      <c r="D775" s="267" t="s">
        <v>10712</v>
      </c>
      <c r="E775" s="268" t="s">
        <v>10713</v>
      </c>
      <c r="F775" s="267" t="s">
        <v>76</v>
      </c>
      <c r="G775" s="268" t="s">
        <v>77</v>
      </c>
      <c r="H775" s="268"/>
      <c r="I775" s="268" t="s">
        <v>1905</v>
      </c>
      <c r="J775" s="267" t="s">
        <v>1944</v>
      </c>
      <c r="K775" s="267">
        <v>431</v>
      </c>
      <c r="L775" s="268" t="s">
        <v>10714</v>
      </c>
      <c r="M775" s="214"/>
    </row>
    <row r="776" spans="1:13" x14ac:dyDescent="0.25">
      <c r="A776" s="266">
        <v>2004</v>
      </c>
      <c r="B776" s="267" t="s">
        <v>1839</v>
      </c>
      <c r="C776" s="267"/>
      <c r="D776" s="267" t="s">
        <v>10712</v>
      </c>
      <c r="E776" s="268" t="s">
        <v>10713</v>
      </c>
      <c r="F776" s="267" t="s">
        <v>76</v>
      </c>
      <c r="G776" s="268" t="s">
        <v>77</v>
      </c>
      <c r="H776" s="268"/>
      <c r="I776" s="268" t="s">
        <v>1905</v>
      </c>
      <c r="J776" s="267" t="s">
        <v>2063</v>
      </c>
      <c r="K776" s="267">
        <v>431</v>
      </c>
      <c r="L776" s="268" t="s">
        <v>10715</v>
      </c>
      <c r="M776" s="214"/>
    </row>
    <row r="777" spans="1:13" x14ac:dyDescent="0.25">
      <c r="A777" s="266">
        <v>2004</v>
      </c>
      <c r="B777" s="267" t="s">
        <v>1839</v>
      </c>
      <c r="C777" s="267"/>
      <c r="D777" s="267" t="s">
        <v>10712</v>
      </c>
      <c r="E777" s="268" t="s">
        <v>10713</v>
      </c>
      <c r="F777" s="267" t="s">
        <v>76</v>
      </c>
      <c r="G777" s="268" t="s">
        <v>77</v>
      </c>
      <c r="H777" s="268"/>
      <c r="I777" s="268" t="s">
        <v>1905</v>
      </c>
      <c r="J777" s="267" t="s">
        <v>2063</v>
      </c>
      <c r="K777" s="267">
        <v>437</v>
      </c>
      <c r="L777" s="268" t="s">
        <v>10716</v>
      </c>
      <c r="M777" s="214"/>
    </row>
    <row r="778" spans="1:13" x14ac:dyDescent="0.25">
      <c r="A778" s="266">
        <v>2004</v>
      </c>
      <c r="B778" s="267" t="s">
        <v>1839</v>
      </c>
      <c r="C778" s="267"/>
      <c r="D778" s="267" t="s">
        <v>10712</v>
      </c>
      <c r="E778" s="268" t="s">
        <v>10713</v>
      </c>
      <c r="F778" s="267" t="s">
        <v>76</v>
      </c>
      <c r="G778" s="268" t="s">
        <v>77</v>
      </c>
      <c r="H778" s="268"/>
      <c r="I778" s="268" t="s">
        <v>1905</v>
      </c>
      <c r="J778" s="267" t="s">
        <v>1944</v>
      </c>
      <c r="K778" s="267">
        <v>656</v>
      </c>
      <c r="L778" s="268" t="s">
        <v>10717</v>
      </c>
      <c r="M778" s="214"/>
    </row>
    <row r="779" spans="1:13" x14ac:dyDescent="0.25">
      <c r="A779" s="266">
        <v>2004</v>
      </c>
      <c r="B779" s="267" t="s">
        <v>1839</v>
      </c>
      <c r="C779" s="267"/>
      <c r="D779" s="267" t="s">
        <v>10712</v>
      </c>
      <c r="E779" s="268" t="s">
        <v>10713</v>
      </c>
      <c r="F779" s="267" t="s">
        <v>76</v>
      </c>
      <c r="G779" s="268" t="s">
        <v>77</v>
      </c>
      <c r="H779" s="268"/>
      <c r="I779" s="268" t="s">
        <v>1905</v>
      </c>
      <c r="J779" s="267" t="s">
        <v>1944</v>
      </c>
      <c r="K779" s="267">
        <v>656</v>
      </c>
      <c r="L779" s="268" t="s">
        <v>10718</v>
      </c>
      <c r="M779" s="214"/>
    </row>
    <row r="780" spans="1:13" x14ac:dyDescent="0.25">
      <c r="A780" s="266">
        <v>2004</v>
      </c>
      <c r="B780" s="267" t="s">
        <v>1839</v>
      </c>
      <c r="C780" s="267"/>
      <c r="D780" s="267" t="s">
        <v>10712</v>
      </c>
      <c r="E780" s="268" t="s">
        <v>10713</v>
      </c>
      <c r="F780" s="267" t="s">
        <v>76</v>
      </c>
      <c r="G780" s="268" t="s">
        <v>77</v>
      </c>
      <c r="H780" s="268"/>
      <c r="I780" s="268" t="s">
        <v>1905</v>
      </c>
      <c r="J780" s="267" t="s">
        <v>1944</v>
      </c>
      <c r="K780" s="267">
        <v>651</v>
      </c>
      <c r="L780" s="268" t="s">
        <v>10719</v>
      </c>
      <c r="M780" s="214"/>
    </row>
    <row r="781" spans="1:13" x14ac:dyDescent="0.25">
      <c r="A781" s="266">
        <v>2004</v>
      </c>
      <c r="B781" s="267" t="s">
        <v>1839</v>
      </c>
      <c r="C781" s="267"/>
      <c r="D781" s="267" t="s">
        <v>10712</v>
      </c>
      <c r="E781" s="268" t="s">
        <v>10713</v>
      </c>
      <c r="F781" s="267" t="s">
        <v>76</v>
      </c>
      <c r="G781" s="268" t="s">
        <v>77</v>
      </c>
      <c r="H781" s="268"/>
      <c r="I781" s="268" t="s">
        <v>1905</v>
      </c>
      <c r="J781" s="267" t="s">
        <v>1944</v>
      </c>
      <c r="K781" s="267">
        <v>657</v>
      </c>
      <c r="L781" s="268" t="s">
        <v>10720</v>
      </c>
      <c r="M781" s="214"/>
    </row>
    <row r="782" spans="1:13" x14ac:dyDescent="0.25">
      <c r="A782" s="266">
        <v>2004</v>
      </c>
      <c r="B782" s="267" t="s">
        <v>1839</v>
      </c>
      <c r="C782" s="267"/>
      <c r="D782" s="267" t="s">
        <v>10712</v>
      </c>
      <c r="E782" s="268" t="s">
        <v>10713</v>
      </c>
      <c r="F782" s="267" t="s">
        <v>76</v>
      </c>
      <c r="G782" s="268" t="s">
        <v>77</v>
      </c>
      <c r="H782" s="268"/>
      <c r="I782" s="268" t="s">
        <v>1905</v>
      </c>
      <c r="J782" s="267" t="s">
        <v>1944</v>
      </c>
      <c r="K782" s="267">
        <v>658</v>
      </c>
      <c r="L782" s="268" t="s">
        <v>10721</v>
      </c>
      <c r="M782" s="214"/>
    </row>
    <row r="783" spans="1:13" x14ac:dyDescent="0.25">
      <c r="A783" s="266">
        <v>2004</v>
      </c>
      <c r="B783" s="267" t="s">
        <v>1839</v>
      </c>
      <c r="C783" s="267"/>
      <c r="D783" s="267" t="s">
        <v>10712</v>
      </c>
      <c r="E783" s="268" t="s">
        <v>10713</v>
      </c>
      <c r="F783" s="267" t="s">
        <v>76</v>
      </c>
      <c r="G783" s="268" t="s">
        <v>77</v>
      </c>
      <c r="H783" s="268"/>
      <c r="I783" s="268" t="s">
        <v>1905</v>
      </c>
      <c r="J783" s="267" t="s">
        <v>1944</v>
      </c>
      <c r="K783" s="267">
        <v>656</v>
      </c>
      <c r="L783" s="268" t="s">
        <v>10722</v>
      </c>
      <c r="M783" s="214"/>
    </row>
    <row r="784" spans="1:13" x14ac:dyDescent="0.25">
      <c r="A784" s="266">
        <v>2004</v>
      </c>
      <c r="B784" s="267" t="s">
        <v>1839</v>
      </c>
      <c r="C784" s="267"/>
      <c r="D784" s="267" t="s">
        <v>10712</v>
      </c>
      <c r="E784" s="268" t="s">
        <v>10713</v>
      </c>
      <c r="F784" s="267" t="s">
        <v>76</v>
      </c>
      <c r="G784" s="268" t="s">
        <v>77</v>
      </c>
      <c r="H784" s="268"/>
      <c r="I784" s="268" t="s">
        <v>1905</v>
      </c>
      <c r="J784" s="267" t="s">
        <v>1944</v>
      </c>
      <c r="K784" s="267">
        <v>659</v>
      </c>
      <c r="L784" s="268" t="s">
        <v>10723</v>
      </c>
      <c r="M784" s="214"/>
    </row>
    <row r="785" spans="1:13" x14ac:dyDescent="0.25">
      <c r="A785" s="266">
        <v>2004</v>
      </c>
      <c r="B785" s="267" t="s">
        <v>1839</v>
      </c>
      <c r="C785" s="267"/>
      <c r="D785" s="267" t="s">
        <v>10712</v>
      </c>
      <c r="E785" s="268" t="s">
        <v>10713</v>
      </c>
      <c r="F785" s="267" t="s">
        <v>76</v>
      </c>
      <c r="G785" s="268" t="s">
        <v>77</v>
      </c>
      <c r="H785" s="268"/>
      <c r="I785" s="268" t="s">
        <v>1905</v>
      </c>
      <c r="J785" s="267" t="s">
        <v>2218</v>
      </c>
      <c r="K785" s="267">
        <v>657</v>
      </c>
      <c r="L785" s="268" t="s">
        <v>10724</v>
      </c>
      <c r="M785" s="214"/>
    </row>
    <row r="786" spans="1:13" x14ac:dyDescent="0.25">
      <c r="A786" s="266">
        <v>2004</v>
      </c>
      <c r="B786" s="267" t="s">
        <v>1839</v>
      </c>
      <c r="C786" s="267"/>
      <c r="D786" s="267" t="s">
        <v>10712</v>
      </c>
      <c r="E786" s="268" t="s">
        <v>10713</v>
      </c>
      <c r="F786" s="267" t="s">
        <v>76</v>
      </c>
      <c r="G786" s="268" t="s">
        <v>77</v>
      </c>
      <c r="H786" s="268"/>
      <c r="I786" s="268" t="s">
        <v>1905</v>
      </c>
      <c r="J786" s="267" t="s">
        <v>2260</v>
      </c>
      <c r="K786" s="267">
        <v>652</v>
      </c>
      <c r="L786" s="268" t="s">
        <v>10725</v>
      </c>
      <c r="M786" s="214"/>
    </row>
    <row r="787" spans="1:13" x14ac:dyDescent="0.25">
      <c r="A787" s="266">
        <v>2004</v>
      </c>
      <c r="B787" s="267" t="s">
        <v>1839</v>
      </c>
      <c r="C787" s="267"/>
      <c r="D787" s="267" t="s">
        <v>10712</v>
      </c>
      <c r="E787" s="268" t="s">
        <v>10713</v>
      </c>
      <c r="F787" s="267" t="s">
        <v>76</v>
      </c>
      <c r="G787" s="268" t="s">
        <v>77</v>
      </c>
      <c r="H787" s="268"/>
      <c r="I787" s="268" t="s">
        <v>1905</v>
      </c>
      <c r="J787" s="267" t="s">
        <v>2063</v>
      </c>
      <c r="K787" s="267">
        <v>432</v>
      </c>
      <c r="L787" s="268" t="s">
        <v>10726</v>
      </c>
      <c r="M787" s="214"/>
    </row>
    <row r="788" spans="1:13" x14ac:dyDescent="0.25">
      <c r="A788" s="266">
        <v>2004</v>
      </c>
      <c r="B788" s="267" t="s">
        <v>1839</v>
      </c>
      <c r="C788" s="267"/>
      <c r="D788" s="267" t="s">
        <v>10712</v>
      </c>
      <c r="E788" s="268" t="s">
        <v>10713</v>
      </c>
      <c r="F788" s="267" t="s">
        <v>76</v>
      </c>
      <c r="G788" s="268" t="s">
        <v>77</v>
      </c>
      <c r="H788" s="268"/>
      <c r="I788" s="268" t="s">
        <v>1905</v>
      </c>
      <c r="J788" s="267" t="s">
        <v>2063</v>
      </c>
      <c r="K788" s="267">
        <v>432</v>
      </c>
      <c r="L788" s="268" t="s">
        <v>10727</v>
      </c>
      <c r="M788" s="214"/>
    </row>
    <row r="789" spans="1:13" x14ac:dyDescent="0.25">
      <c r="A789" s="266">
        <v>2004</v>
      </c>
      <c r="B789" s="267" t="s">
        <v>1839</v>
      </c>
      <c r="C789" s="267"/>
      <c r="D789" s="267" t="s">
        <v>10712</v>
      </c>
      <c r="E789" s="268" t="s">
        <v>10713</v>
      </c>
      <c r="F789" s="267" t="s">
        <v>76</v>
      </c>
      <c r="G789" s="268" t="s">
        <v>77</v>
      </c>
      <c r="H789" s="268"/>
      <c r="I789" s="268" t="s">
        <v>1905</v>
      </c>
      <c r="J789" s="267" t="s">
        <v>2063</v>
      </c>
      <c r="K789" s="267">
        <v>432</v>
      </c>
      <c r="L789" s="268" t="s">
        <v>10728</v>
      </c>
      <c r="M789" s="214"/>
    </row>
    <row r="790" spans="1:13" x14ac:dyDescent="0.25">
      <c r="A790" s="266">
        <v>2004</v>
      </c>
      <c r="B790" s="267" t="s">
        <v>1839</v>
      </c>
      <c r="C790" s="267"/>
      <c r="D790" s="267" t="s">
        <v>10712</v>
      </c>
      <c r="E790" s="268" t="s">
        <v>10713</v>
      </c>
      <c r="F790" s="267" t="s">
        <v>76</v>
      </c>
      <c r="G790" s="268" t="s">
        <v>77</v>
      </c>
      <c r="H790" s="268"/>
      <c r="I790" s="268" t="s">
        <v>1905</v>
      </c>
      <c r="J790" s="267" t="s">
        <v>1944</v>
      </c>
      <c r="K790" s="267">
        <v>652</v>
      </c>
      <c r="L790" s="268" t="s">
        <v>10729</v>
      </c>
      <c r="M790" s="214"/>
    </row>
    <row r="791" spans="1:13" x14ac:dyDescent="0.25">
      <c r="A791" s="266">
        <v>2004</v>
      </c>
      <c r="B791" s="267" t="s">
        <v>1839</v>
      </c>
      <c r="C791" s="267"/>
      <c r="D791" s="267" t="s">
        <v>10712</v>
      </c>
      <c r="E791" s="268" t="s">
        <v>10713</v>
      </c>
      <c r="F791" s="267" t="s">
        <v>76</v>
      </c>
      <c r="G791" s="268" t="s">
        <v>77</v>
      </c>
      <c r="H791" s="268"/>
      <c r="I791" s="268" t="s">
        <v>1905</v>
      </c>
      <c r="J791" s="267" t="s">
        <v>1944</v>
      </c>
      <c r="K791" s="267">
        <v>411</v>
      </c>
      <c r="L791" s="268" t="s">
        <v>10730</v>
      </c>
      <c r="M791" s="214"/>
    </row>
    <row r="792" spans="1:13" x14ac:dyDescent="0.25">
      <c r="A792" s="266">
        <v>2004</v>
      </c>
      <c r="B792" s="267" t="s">
        <v>1839</v>
      </c>
      <c r="C792" s="267"/>
      <c r="D792" s="267" t="s">
        <v>10712</v>
      </c>
      <c r="E792" s="268" t="s">
        <v>10713</v>
      </c>
      <c r="F792" s="267" t="s">
        <v>76</v>
      </c>
      <c r="G792" s="268" t="s">
        <v>77</v>
      </c>
      <c r="H792" s="268"/>
      <c r="I792" s="268" t="s">
        <v>1905</v>
      </c>
      <c r="J792" s="267" t="s">
        <v>2063</v>
      </c>
      <c r="K792" s="267">
        <v>656</v>
      </c>
      <c r="L792" s="268" t="s">
        <v>10731</v>
      </c>
      <c r="M792" s="214"/>
    </row>
    <row r="793" spans="1:13" x14ac:dyDescent="0.25">
      <c r="A793" s="266">
        <v>2004</v>
      </c>
      <c r="B793" s="267" t="s">
        <v>1839</v>
      </c>
      <c r="C793" s="267"/>
      <c r="D793" s="267" t="s">
        <v>10712</v>
      </c>
      <c r="E793" s="268" t="s">
        <v>10713</v>
      </c>
      <c r="F793" s="267" t="s">
        <v>76</v>
      </c>
      <c r="G793" s="268" t="s">
        <v>77</v>
      </c>
      <c r="H793" s="268"/>
      <c r="I793" s="268" t="s">
        <v>1905</v>
      </c>
      <c r="J793" s="267" t="s">
        <v>2063</v>
      </c>
      <c r="K793" s="267">
        <v>112</v>
      </c>
      <c r="L793" s="268" t="s">
        <v>10732</v>
      </c>
      <c r="M793" s="214"/>
    </row>
    <row r="794" spans="1:13" x14ac:dyDescent="0.25">
      <c r="A794" s="266">
        <v>2004</v>
      </c>
      <c r="B794" s="267" t="s">
        <v>1839</v>
      </c>
      <c r="C794" s="267"/>
      <c r="D794" s="267" t="s">
        <v>10712</v>
      </c>
      <c r="E794" s="268" t="s">
        <v>10713</v>
      </c>
      <c r="F794" s="267" t="s">
        <v>76</v>
      </c>
      <c r="G794" s="268" t="s">
        <v>77</v>
      </c>
      <c r="H794" s="268"/>
      <c r="I794" s="268" t="s">
        <v>1905</v>
      </c>
      <c r="J794" s="267" t="s">
        <v>2063</v>
      </c>
      <c r="K794" s="267">
        <v>115</v>
      </c>
      <c r="L794" s="268" t="s">
        <v>10733</v>
      </c>
      <c r="M794" s="214"/>
    </row>
    <row r="795" spans="1:13" x14ac:dyDescent="0.25">
      <c r="A795" s="266">
        <v>2004</v>
      </c>
      <c r="B795" s="267" t="s">
        <v>1839</v>
      </c>
      <c r="C795" s="267"/>
      <c r="D795" s="267" t="s">
        <v>10712</v>
      </c>
      <c r="E795" s="268" t="s">
        <v>10713</v>
      </c>
      <c r="F795" s="267" t="s">
        <v>76</v>
      </c>
      <c r="G795" s="268" t="s">
        <v>77</v>
      </c>
      <c r="H795" s="268"/>
      <c r="I795" s="268" t="s">
        <v>1905</v>
      </c>
      <c r="J795" s="267" t="s">
        <v>2063</v>
      </c>
      <c r="K795" s="267">
        <v>411</v>
      </c>
      <c r="L795" s="268" t="s">
        <v>10734</v>
      </c>
      <c r="M795" s="214"/>
    </row>
    <row r="796" spans="1:13" x14ac:dyDescent="0.25">
      <c r="A796" s="266">
        <v>2004</v>
      </c>
      <c r="B796" s="267" t="s">
        <v>1839</v>
      </c>
      <c r="C796" s="267"/>
      <c r="D796" s="267" t="s">
        <v>10712</v>
      </c>
      <c r="E796" s="268" t="s">
        <v>10713</v>
      </c>
      <c r="F796" s="267" t="s">
        <v>76</v>
      </c>
      <c r="G796" s="268" t="s">
        <v>77</v>
      </c>
      <c r="H796" s="268"/>
      <c r="I796" s="268" t="s">
        <v>1905</v>
      </c>
      <c r="J796" s="267" t="s">
        <v>1944</v>
      </c>
      <c r="K796" s="267">
        <v>654</v>
      </c>
      <c r="L796" s="268" t="s">
        <v>10714</v>
      </c>
      <c r="M796" s="214"/>
    </row>
    <row r="797" spans="1:13" x14ac:dyDescent="0.25">
      <c r="A797" s="266">
        <v>2004</v>
      </c>
      <c r="B797" s="267" t="s">
        <v>1839</v>
      </c>
      <c r="C797" s="267"/>
      <c r="D797" s="267" t="s">
        <v>10712</v>
      </c>
      <c r="E797" s="268" t="s">
        <v>10713</v>
      </c>
      <c r="F797" s="267" t="s">
        <v>76</v>
      </c>
      <c r="G797" s="268" t="s">
        <v>77</v>
      </c>
      <c r="H797" s="268"/>
      <c r="I797" s="268" t="s">
        <v>1905</v>
      </c>
      <c r="J797" s="267" t="s">
        <v>2063</v>
      </c>
      <c r="K797" s="267">
        <v>652</v>
      </c>
      <c r="L797" s="268" t="s">
        <v>10715</v>
      </c>
      <c r="M797" s="214"/>
    </row>
    <row r="798" spans="1:13" x14ac:dyDescent="0.25">
      <c r="A798" s="266">
        <v>2004</v>
      </c>
      <c r="B798" s="267" t="s">
        <v>1839</v>
      </c>
      <c r="C798" s="267"/>
      <c r="D798" s="267" t="s">
        <v>10712</v>
      </c>
      <c r="E798" s="268" t="s">
        <v>10713</v>
      </c>
      <c r="F798" s="267" t="s">
        <v>76</v>
      </c>
      <c r="G798" s="268" t="s">
        <v>77</v>
      </c>
      <c r="H798" s="268"/>
      <c r="I798" s="268" t="s">
        <v>1905</v>
      </c>
      <c r="J798" s="267" t="s">
        <v>2063</v>
      </c>
      <c r="K798" s="267">
        <v>652</v>
      </c>
      <c r="L798" s="268" t="s">
        <v>10716</v>
      </c>
      <c r="M798" s="214"/>
    </row>
    <row r="799" spans="1:13" x14ac:dyDescent="0.25">
      <c r="A799" s="266">
        <v>2004</v>
      </c>
      <c r="B799" s="267" t="s">
        <v>1839</v>
      </c>
      <c r="C799" s="267"/>
      <c r="D799" s="267" t="s">
        <v>10712</v>
      </c>
      <c r="E799" s="268" t="s">
        <v>10713</v>
      </c>
      <c r="F799" s="267" t="s">
        <v>76</v>
      </c>
      <c r="G799" s="268" t="s">
        <v>77</v>
      </c>
      <c r="H799" s="268"/>
      <c r="I799" s="268" t="s">
        <v>1905</v>
      </c>
      <c r="J799" s="267" t="s">
        <v>2063</v>
      </c>
      <c r="K799" s="267">
        <v>442</v>
      </c>
      <c r="L799" s="268" t="s">
        <v>10726</v>
      </c>
      <c r="M799" s="214"/>
    </row>
    <row r="800" spans="1:13" x14ac:dyDescent="0.25">
      <c r="A800" s="266">
        <v>2004</v>
      </c>
      <c r="B800" s="267" t="s">
        <v>1839</v>
      </c>
      <c r="C800" s="267"/>
      <c r="D800" s="267" t="s">
        <v>10712</v>
      </c>
      <c r="E800" s="268" t="s">
        <v>10713</v>
      </c>
      <c r="F800" s="267" t="s">
        <v>76</v>
      </c>
      <c r="G800" s="268" t="s">
        <v>77</v>
      </c>
      <c r="H800" s="268"/>
      <c r="I800" s="268" t="s">
        <v>1905</v>
      </c>
      <c r="J800" s="267" t="s">
        <v>2063</v>
      </c>
      <c r="K800" s="267">
        <v>432</v>
      </c>
      <c r="L800" s="268" t="s">
        <v>10727</v>
      </c>
      <c r="M800" s="214"/>
    </row>
    <row r="801" spans="1:13" x14ac:dyDescent="0.25">
      <c r="A801" s="266">
        <v>2004</v>
      </c>
      <c r="B801" s="267" t="s">
        <v>1839</v>
      </c>
      <c r="C801" s="267"/>
      <c r="D801" s="267" t="s">
        <v>10712</v>
      </c>
      <c r="E801" s="268" t="s">
        <v>10713</v>
      </c>
      <c r="F801" s="267" t="s">
        <v>76</v>
      </c>
      <c r="G801" s="268" t="s">
        <v>77</v>
      </c>
      <c r="H801" s="268"/>
      <c r="I801" s="268" t="s">
        <v>1905</v>
      </c>
      <c r="J801" s="267" t="s">
        <v>2063</v>
      </c>
      <c r="K801" s="267">
        <v>442</v>
      </c>
      <c r="L801" s="268" t="s">
        <v>10728</v>
      </c>
      <c r="M801" s="214"/>
    </row>
    <row r="802" spans="1:13" x14ac:dyDescent="0.25">
      <c r="A802" s="266">
        <v>2004</v>
      </c>
      <c r="B802" s="267" t="s">
        <v>9305</v>
      </c>
      <c r="C802" s="267"/>
      <c r="D802" s="267" t="s">
        <v>10735</v>
      </c>
      <c r="E802" s="268" t="s">
        <v>10736</v>
      </c>
      <c r="F802" s="267" t="s">
        <v>64</v>
      </c>
      <c r="G802" s="268" t="s">
        <v>91</v>
      </c>
      <c r="H802" s="268"/>
      <c r="I802" s="268" t="s">
        <v>1905</v>
      </c>
      <c r="J802" s="267" t="s">
        <v>1942</v>
      </c>
      <c r="K802" s="267">
        <v>431</v>
      </c>
      <c r="L802" s="268" t="s">
        <v>10737</v>
      </c>
      <c r="M802" s="214"/>
    </row>
    <row r="803" spans="1:13" x14ac:dyDescent="0.25">
      <c r="A803" s="266">
        <v>2004</v>
      </c>
      <c r="B803" s="267" t="s">
        <v>9305</v>
      </c>
      <c r="C803" s="267"/>
      <c r="D803" s="267" t="s">
        <v>10735</v>
      </c>
      <c r="E803" s="268" t="s">
        <v>10736</v>
      </c>
      <c r="F803" s="267" t="s">
        <v>64</v>
      </c>
      <c r="G803" s="268" t="s">
        <v>91</v>
      </c>
      <c r="H803" s="268"/>
      <c r="I803" s="268" t="s">
        <v>1905</v>
      </c>
      <c r="J803" s="267" t="s">
        <v>1942</v>
      </c>
      <c r="K803" s="267">
        <v>431</v>
      </c>
      <c r="L803" s="268" t="s">
        <v>10738</v>
      </c>
      <c r="M803" s="214"/>
    </row>
    <row r="804" spans="1:13" x14ac:dyDescent="0.25">
      <c r="A804" s="266">
        <v>2004</v>
      </c>
      <c r="B804" s="267" t="s">
        <v>9305</v>
      </c>
      <c r="C804" s="267"/>
      <c r="D804" s="267" t="s">
        <v>10735</v>
      </c>
      <c r="E804" s="268" t="s">
        <v>10736</v>
      </c>
      <c r="F804" s="267" t="s">
        <v>64</v>
      </c>
      <c r="G804" s="268" t="s">
        <v>91</v>
      </c>
      <c r="H804" s="268"/>
      <c r="I804" s="268" t="s">
        <v>1905</v>
      </c>
      <c r="J804" s="267" t="s">
        <v>3083</v>
      </c>
      <c r="K804" s="267">
        <v>656</v>
      </c>
      <c r="L804" s="268" t="s">
        <v>10739</v>
      </c>
      <c r="M804" s="214"/>
    </row>
    <row r="805" spans="1:13" x14ac:dyDescent="0.25">
      <c r="A805" s="266">
        <v>2004</v>
      </c>
      <c r="B805" s="267" t="s">
        <v>9305</v>
      </c>
      <c r="C805" s="267"/>
      <c r="D805" s="267" t="s">
        <v>10735</v>
      </c>
      <c r="E805" s="268" t="s">
        <v>10736</v>
      </c>
      <c r="F805" s="267" t="s">
        <v>64</v>
      </c>
      <c r="G805" s="268" t="s">
        <v>91</v>
      </c>
      <c r="H805" s="268"/>
      <c r="I805" s="268" t="s">
        <v>1905</v>
      </c>
      <c r="J805" s="267" t="s">
        <v>3083</v>
      </c>
      <c r="K805" s="267">
        <v>421</v>
      </c>
      <c r="L805" s="268" t="s">
        <v>10740</v>
      </c>
      <c r="M805" s="214"/>
    </row>
    <row r="806" spans="1:13" x14ac:dyDescent="0.25">
      <c r="A806" s="266">
        <v>2004</v>
      </c>
      <c r="B806" s="267" t="s">
        <v>9305</v>
      </c>
      <c r="C806" s="267"/>
      <c r="D806" s="267" t="s">
        <v>10735</v>
      </c>
      <c r="E806" s="268" t="s">
        <v>10736</v>
      </c>
      <c r="F806" s="267" t="s">
        <v>64</v>
      </c>
      <c r="G806" s="268" t="s">
        <v>91</v>
      </c>
      <c r="H806" s="268"/>
      <c r="I806" s="268" t="s">
        <v>1905</v>
      </c>
      <c r="J806" s="267" t="s">
        <v>1942</v>
      </c>
      <c r="K806" s="267">
        <v>111</v>
      </c>
      <c r="L806" s="268" t="s">
        <v>10741</v>
      </c>
      <c r="M806" s="214"/>
    </row>
    <row r="807" spans="1:13" x14ac:dyDescent="0.25">
      <c r="A807" s="266">
        <v>2004</v>
      </c>
      <c r="B807" s="267" t="s">
        <v>9305</v>
      </c>
      <c r="C807" s="267"/>
      <c r="D807" s="267" t="s">
        <v>10735</v>
      </c>
      <c r="E807" s="268" t="s">
        <v>10736</v>
      </c>
      <c r="F807" s="267" t="s">
        <v>64</v>
      </c>
      <c r="G807" s="268" t="s">
        <v>91</v>
      </c>
      <c r="H807" s="268"/>
      <c r="I807" s="268" t="s">
        <v>1905</v>
      </c>
      <c r="J807" s="267" t="s">
        <v>1942</v>
      </c>
      <c r="K807" s="267">
        <v>432</v>
      </c>
      <c r="L807" s="268" t="s">
        <v>10742</v>
      </c>
      <c r="M807" s="214"/>
    </row>
    <row r="808" spans="1:13" x14ac:dyDescent="0.25">
      <c r="A808" s="266">
        <v>2004</v>
      </c>
      <c r="B808" s="267" t="s">
        <v>9305</v>
      </c>
      <c r="C808" s="267"/>
      <c r="D808" s="267" t="s">
        <v>10735</v>
      </c>
      <c r="E808" s="268" t="s">
        <v>10736</v>
      </c>
      <c r="F808" s="267" t="s">
        <v>64</v>
      </c>
      <c r="G808" s="268" t="s">
        <v>91</v>
      </c>
      <c r="H808" s="268"/>
      <c r="I808" s="268" t="s">
        <v>1905</v>
      </c>
      <c r="J808" s="267" t="s">
        <v>1942</v>
      </c>
      <c r="K808" s="267">
        <v>111</v>
      </c>
      <c r="L808" s="268" t="s">
        <v>10743</v>
      </c>
      <c r="M808" s="214"/>
    </row>
    <row r="809" spans="1:13" x14ac:dyDescent="0.25">
      <c r="A809" s="266">
        <v>2004</v>
      </c>
      <c r="B809" s="267" t="s">
        <v>9305</v>
      </c>
      <c r="C809" s="267"/>
      <c r="D809" s="267" t="s">
        <v>10735</v>
      </c>
      <c r="E809" s="268" t="s">
        <v>10736</v>
      </c>
      <c r="F809" s="267" t="s">
        <v>64</v>
      </c>
      <c r="G809" s="268" t="s">
        <v>91</v>
      </c>
      <c r="H809" s="268"/>
      <c r="I809" s="268" t="s">
        <v>1905</v>
      </c>
      <c r="J809" s="267" t="s">
        <v>1942</v>
      </c>
      <c r="K809" s="267">
        <v>411</v>
      </c>
      <c r="L809" s="268" t="s">
        <v>10744</v>
      </c>
      <c r="M809" s="214"/>
    </row>
    <row r="810" spans="1:13" x14ac:dyDescent="0.25">
      <c r="A810" s="266">
        <v>2004</v>
      </c>
      <c r="B810" s="267" t="s">
        <v>9305</v>
      </c>
      <c r="C810" s="267"/>
      <c r="D810" s="267" t="s">
        <v>10735</v>
      </c>
      <c r="E810" s="268" t="s">
        <v>10736</v>
      </c>
      <c r="F810" s="267" t="s">
        <v>64</v>
      </c>
      <c r="G810" s="268" t="s">
        <v>91</v>
      </c>
      <c r="H810" s="268"/>
      <c r="I810" s="268" t="s">
        <v>1905</v>
      </c>
      <c r="J810" s="267" t="s">
        <v>1942</v>
      </c>
      <c r="K810" s="267">
        <v>411</v>
      </c>
      <c r="L810" s="268" t="s">
        <v>10745</v>
      </c>
      <c r="M810" s="214"/>
    </row>
    <row r="811" spans="1:13" x14ac:dyDescent="0.25">
      <c r="A811" s="266">
        <v>2004</v>
      </c>
      <c r="B811" s="267" t="s">
        <v>9305</v>
      </c>
      <c r="C811" s="267"/>
      <c r="D811" s="267" t="s">
        <v>10735</v>
      </c>
      <c r="E811" s="268" t="s">
        <v>10736</v>
      </c>
      <c r="F811" s="267" t="s">
        <v>64</v>
      </c>
      <c r="G811" s="268" t="s">
        <v>91</v>
      </c>
      <c r="H811" s="268"/>
      <c r="I811" s="268" t="s">
        <v>1905</v>
      </c>
      <c r="J811" s="267" t="s">
        <v>1942</v>
      </c>
      <c r="K811" s="267">
        <v>411</v>
      </c>
      <c r="L811" s="268" t="s">
        <v>10746</v>
      </c>
      <c r="M811" s="214"/>
    </row>
    <row r="812" spans="1:13" x14ac:dyDescent="0.25">
      <c r="A812" s="266">
        <v>2004</v>
      </c>
      <c r="B812" s="267" t="s">
        <v>9305</v>
      </c>
      <c r="C812" s="267"/>
      <c r="D812" s="267" t="s">
        <v>10735</v>
      </c>
      <c r="E812" s="268" t="s">
        <v>10736</v>
      </c>
      <c r="F812" s="267" t="s">
        <v>64</v>
      </c>
      <c r="G812" s="268" t="s">
        <v>91</v>
      </c>
      <c r="H812" s="268"/>
      <c r="I812" s="268" t="s">
        <v>1905</v>
      </c>
      <c r="J812" s="267" t="s">
        <v>1942</v>
      </c>
      <c r="K812" s="267">
        <v>411</v>
      </c>
      <c r="L812" s="268" t="s">
        <v>10747</v>
      </c>
      <c r="M812" s="214"/>
    </row>
    <row r="813" spans="1:13" x14ac:dyDescent="0.25">
      <c r="A813" s="266">
        <v>2004</v>
      </c>
      <c r="B813" s="267" t="s">
        <v>9305</v>
      </c>
      <c r="C813" s="267"/>
      <c r="D813" s="267" t="s">
        <v>10735</v>
      </c>
      <c r="E813" s="268" t="s">
        <v>10736</v>
      </c>
      <c r="F813" s="267" t="s">
        <v>64</v>
      </c>
      <c r="G813" s="268" t="s">
        <v>91</v>
      </c>
      <c r="H813" s="268"/>
      <c r="I813" s="268" t="s">
        <v>1905</v>
      </c>
      <c r="J813" s="267" t="s">
        <v>1942</v>
      </c>
      <c r="K813" s="267">
        <v>435</v>
      </c>
      <c r="L813" s="268" t="s">
        <v>10748</v>
      </c>
      <c r="M813" s="214"/>
    </row>
    <row r="814" spans="1:13" x14ac:dyDescent="0.25">
      <c r="A814" s="266">
        <v>2004</v>
      </c>
      <c r="B814" s="267" t="s">
        <v>9305</v>
      </c>
      <c r="C814" s="267"/>
      <c r="D814" s="267" t="s">
        <v>10735</v>
      </c>
      <c r="E814" s="268" t="s">
        <v>10736</v>
      </c>
      <c r="F814" s="267" t="s">
        <v>64</v>
      </c>
      <c r="G814" s="268" t="s">
        <v>91</v>
      </c>
      <c r="H814" s="268"/>
      <c r="I814" s="268" t="s">
        <v>1905</v>
      </c>
      <c r="J814" s="267" t="s">
        <v>1942</v>
      </c>
      <c r="K814" s="267">
        <v>411</v>
      </c>
      <c r="L814" s="268" t="s">
        <v>10749</v>
      </c>
      <c r="M814" s="214"/>
    </row>
    <row r="815" spans="1:13" x14ac:dyDescent="0.25">
      <c r="A815" s="266">
        <v>2004</v>
      </c>
      <c r="B815" s="267" t="s">
        <v>9305</v>
      </c>
      <c r="C815" s="267"/>
      <c r="D815" s="267" t="s">
        <v>10735</v>
      </c>
      <c r="E815" s="268" t="s">
        <v>10736</v>
      </c>
      <c r="F815" s="267" t="s">
        <v>64</v>
      </c>
      <c r="G815" s="268" t="s">
        <v>91</v>
      </c>
      <c r="H815" s="268"/>
      <c r="I815" s="268" t="s">
        <v>1905</v>
      </c>
      <c r="J815" s="267" t="s">
        <v>1944</v>
      </c>
      <c r="K815" s="267">
        <v>435</v>
      </c>
      <c r="L815" s="268" t="s">
        <v>10750</v>
      </c>
      <c r="M815" s="214"/>
    </row>
    <row r="816" spans="1:13" x14ac:dyDescent="0.25">
      <c r="A816" s="266">
        <v>2004</v>
      </c>
      <c r="B816" s="267" t="s">
        <v>9305</v>
      </c>
      <c r="C816" s="267"/>
      <c r="D816" s="267" t="s">
        <v>10735</v>
      </c>
      <c r="E816" s="268" t="s">
        <v>10736</v>
      </c>
      <c r="F816" s="267" t="s">
        <v>64</v>
      </c>
      <c r="G816" s="268" t="s">
        <v>91</v>
      </c>
      <c r="H816" s="268"/>
      <c r="I816" s="268" t="s">
        <v>1905</v>
      </c>
      <c r="J816" s="267" t="s">
        <v>1942</v>
      </c>
      <c r="K816" s="267">
        <v>412</v>
      </c>
      <c r="L816" s="268" t="s">
        <v>10751</v>
      </c>
      <c r="M816" s="214"/>
    </row>
    <row r="817" spans="1:13" x14ac:dyDescent="0.25">
      <c r="A817" s="266">
        <v>2004</v>
      </c>
      <c r="B817" s="267" t="s">
        <v>9305</v>
      </c>
      <c r="C817" s="267"/>
      <c r="D817" s="267" t="s">
        <v>10735</v>
      </c>
      <c r="E817" s="268" t="s">
        <v>10736</v>
      </c>
      <c r="F817" s="267" t="s">
        <v>64</v>
      </c>
      <c r="G817" s="268" t="s">
        <v>91</v>
      </c>
      <c r="H817" s="268"/>
      <c r="I817" s="268" t="s">
        <v>1905</v>
      </c>
      <c r="J817" s="267" t="s">
        <v>1942</v>
      </c>
      <c r="K817" s="267">
        <v>412</v>
      </c>
      <c r="L817" s="268" t="s">
        <v>10752</v>
      </c>
      <c r="M817" s="214"/>
    </row>
    <row r="818" spans="1:13" x14ac:dyDescent="0.25">
      <c r="A818" s="266">
        <v>2004</v>
      </c>
      <c r="B818" s="267" t="s">
        <v>9305</v>
      </c>
      <c r="C818" s="267"/>
      <c r="D818" s="267" t="s">
        <v>10735</v>
      </c>
      <c r="E818" s="268" t="s">
        <v>10736</v>
      </c>
      <c r="F818" s="267" t="s">
        <v>64</v>
      </c>
      <c r="G818" s="268" t="s">
        <v>91</v>
      </c>
      <c r="H818" s="268"/>
      <c r="I818" s="268" t="s">
        <v>1905</v>
      </c>
      <c r="J818" s="267" t="s">
        <v>1942</v>
      </c>
      <c r="K818" s="267">
        <v>431</v>
      </c>
      <c r="L818" s="268" t="s">
        <v>10737</v>
      </c>
      <c r="M818" s="214"/>
    </row>
    <row r="819" spans="1:13" x14ac:dyDescent="0.25">
      <c r="A819" s="266">
        <v>2004</v>
      </c>
      <c r="B819" s="267" t="s">
        <v>9305</v>
      </c>
      <c r="C819" s="267"/>
      <c r="D819" s="267" t="s">
        <v>10735</v>
      </c>
      <c r="E819" s="268" t="s">
        <v>10736</v>
      </c>
      <c r="F819" s="267" t="s">
        <v>64</v>
      </c>
      <c r="G819" s="268" t="s">
        <v>91</v>
      </c>
      <c r="H819" s="268"/>
      <c r="I819" s="268" t="s">
        <v>1905</v>
      </c>
      <c r="J819" s="267" t="s">
        <v>1942</v>
      </c>
      <c r="K819" s="267">
        <v>431</v>
      </c>
      <c r="L819" s="268" t="s">
        <v>10738</v>
      </c>
      <c r="M819" s="214"/>
    </row>
    <row r="820" spans="1:13" x14ac:dyDescent="0.25">
      <c r="A820" s="266">
        <v>2004</v>
      </c>
      <c r="B820" s="267" t="s">
        <v>9305</v>
      </c>
      <c r="C820" s="267"/>
      <c r="D820" s="267" t="s">
        <v>10735</v>
      </c>
      <c r="E820" s="268" t="s">
        <v>10736</v>
      </c>
      <c r="F820" s="267" t="s">
        <v>64</v>
      </c>
      <c r="G820" s="268" t="s">
        <v>91</v>
      </c>
      <c r="H820" s="268"/>
      <c r="I820" s="268" t="s">
        <v>1905</v>
      </c>
      <c r="J820" s="267" t="s">
        <v>1942</v>
      </c>
      <c r="K820" s="267">
        <v>431</v>
      </c>
      <c r="L820" s="268" t="s">
        <v>10742</v>
      </c>
      <c r="M820" s="214"/>
    </row>
    <row r="821" spans="1:13" x14ac:dyDescent="0.25">
      <c r="A821" s="266">
        <v>2004</v>
      </c>
      <c r="B821" s="267" t="s">
        <v>1862</v>
      </c>
      <c r="C821" s="267"/>
      <c r="D821" s="267" t="s">
        <v>10753</v>
      </c>
      <c r="E821" s="268" t="s">
        <v>10754</v>
      </c>
      <c r="F821" s="267" t="s">
        <v>64</v>
      </c>
      <c r="G821" s="268" t="s">
        <v>10293</v>
      </c>
      <c r="H821" s="268"/>
      <c r="I821" s="268" t="s">
        <v>1905</v>
      </c>
      <c r="J821" s="267" t="s">
        <v>1942</v>
      </c>
      <c r="K821" s="267">
        <v>513</v>
      </c>
      <c r="L821" s="268" t="s">
        <v>10755</v>
      </c>
      <c r="M821" s="214"/>
    </row>
    <row r="822" spans="1:13" x14ac:dyDescent="0.25">
      <c r="A822" s="266">
        <v>2004</v>
      </c>
      <c r="B822" s="267" t="s">
        <v>1862</v>
      </c>
      <c r="C822" s="267"/>
      <c r="D822" s="267" t="s">
        <v>10753</v>
      </c>
      <c r="E822" s="268" t="s">
        <v>10754</v>
      </c>
      <c r="F822" s="267" t="s">
        <v>64</v>
      </c>
      <c r="G822" s="268" t="s">
        <v>10293</v>
      </c>
      <c r="H822" s="268"/>
      <c r="I822" s="268" t="s">
        <v>1905</v>
      </c>
      <c r="J822" s="267" t="s">
        <v>3083</v>
      </c>
      <c r="K822" s="267">
        <v>513</v>
      </c>
      <c r="L822" s="268" t="s">
        <v>10756</v>
      </c>
      <c r="M822" s="214"/>
    </row>
    <row r="823" spans="1:13" x14ac:dyDescent="0.25">
      <c r="A823" s="266">
        <v>2004</v>
      </c>
      <c r="B823" s="267" t="s">
        <v>1862</v>
      </c>
      <c r="C823" s="267"/>
      <c r="D823" s="267" t="s">
        <v>10753</v>
      </c>
      <c r="E823" s="268" t="s">
        <v>10754</v>
      </c>
      <c r="F823" s="267" t="s">
        <v>64</v>
      </c>
      <c r="G823" s="268" t="s">
        <v>10293</v>
      </c>
      <c r="H823" s="268"/>
      <c r="I823" s="268" t="s">
        <v>1905</v>
      </c>
      <c r="J823" s="267" t="s">
        <v>5004</v>
      </c>
      <c r="K823" s="267">
        <v>213</v>
      </c>
      <c r="L823" s="268" t="s">
        <v>10757</v>
      </c>
      <c r="M823" s="214"/>
    </row>
    <row r="824" spans="1:13" x14ac:dyDescent="0.25">
      <c r="A824" s="266">
        <v>2004</v>
      </c>
      <c r="B824" s="267" t="s">
        <v>1862</v>
      </c>
      <c r="C824" s="267"/>
      <c r="D824" s="267" t="s">
        <v>10753</v>
      </c>
      <c r="E824" s="268" t="s">
        <v>10754</v>
      </c>
      <c r="F824" s="267" t="s">
        <v>64</v>
      </c>
      <c r="G824" s="268" t="s">
        <v>10293</v>
      </c>
      <c r="H824" s="268"/>
      <c r="I824" s="268" t="s">
        <v>1905</v>
      </c>
      <c r="J824" s="267" t="s">
        <v>5004</v>
      </c>
      <c r="K824" s="267">
        <v>213</v>
      </c>
      <c r="L824" s="268" t="s">
        <v>10758</v>
      </c>
      <c r="M824" s="214"/>
    </row>
    <row r="825" spans="1:13" x14ac:dyDescent="0.25">
      <c r="A825" s="266">
        <v>2004</v>
      </c>
      <c r="B825" s="267" t="s">
        <v>1862</v>
      </c>
      <c r="C825" s="267"/>
      <c r="D825" s="267" t="s">
        <v>10753</v>
      </c>
      <c r="E825" s="268" t="s">
        <v>10754</v>
      </c>
      <c r="F825" s="267" t="s">
        <v>64</v>
      </c>
      <c r="G825" s="268" t="s">
        <v>10293</v>
      </c>
      <c r="H825" s="268"/>
      <c r="I825" s="268" t="s">
        <v>1905</v>
      </c>
      <c r="J825" s="267" t="s">
        <v>5004</v>
      </c>
      <c r="K825" s="267">
        <v>213</v>
      </c>
      <c r="L825" s="268" t="s">
        <v>10759</v>
      </c>
      <c r="M825" s="214"/>
    </row>
    <row r="826" spans="1:13" x14ac:dyDescent="0.25">
      <c r="A826" s="266">
        <v>2004</v>
      </c>
      <c r="B826" s="267" t="s">
        <v>1862</v>
      </c>
      <c r="C826" s="267"/>
      <c r="D826" s="267" t="s">
        <v>10753</v>
      </c>
      <c r="E826" s="268" t="s">
        <v>10754</v>
      </c>
      <c r="F826" s="267" t="s">
        <v>64</v>
      </c>
      <c r="G826" s="268" t="s">
        <v>10293</v>
      </c>
      <c r="H826" s="268"/>
      <c r="I826" s="268" t="s">
        <v>1905</v>
      </c>
      <c r="J826" s="267" t="s">
        <v>1942</v>
      </c>
      <c r="K826" s="267">
        <v>111</v>
      </c>
      <c r="L826" s="268" t="s">
        <v>10198</v>
      </c>
      <c r="M826" s="214"/>
    </row>
    <row r="827" spans="1:13" x14ac:dyDescent="0.25">
      <c r="A827" s="266">
        <v>2004</v>
      </c>
      <c r="B827" s="267" t="s">
        <v>1862</v>
      </c>
      <c r="C827" s="267"/>
      <c r="D827" s="267" t="s">
        <v>10753</v>
      </c>
      <c r="E827" s="268" t="s">
        <v>10754</v>
      </c>
      <c r="F827" s="267" t="s">
        <v>64</v>
      </c>
      <c r="G827" s="268" t="s">
        <v>10293</v>
      </c>
      <c r="H827" s="268"/>
      <c r="I827" s="268" t="s">
        <v>1905</v>
      </c>
      <c r="J827" s="267" t="s">
        <v>1974</v>
      </c>
      <c r="K827" s="267">
        <v>141</v>
      </c>
      <c r="L827" s="268" t="s">
        <v>10760</v>
      </c>
      <c r="M827" s="214"/>
    </row>
    <row r="828" spans="1:13" x14ac:dyDescent="0.25">
      <c r="A828" s="266">
        <v>2004</v>
      </c>
      <c r="B828" s="267" t="s">
        <v>1862</v>
      </c>
      <c r="C828" s="267"/>
      <c r="D828" s="267" t="s">
        <v>10753</v>
      </c>
      <c r="E828" s="268" t="s">
        <v>10754</v>
      </c>
      <c r="F828" s="267" t="s">
        <v>64</v>
      </c>
      <c r="G828" s="268" t="s">
        <v>10293</v>
      </c>
      <c r="H828" s="268"/>
      <c r="I828" s="268" t="s">
        <v>1905</v>
      </c>
      <c r="J828" s="267" t="s">
        <v>10150</v>
      </c>
      <c r="K828" s="267">
        <v>862</v>
      </c>
      <c r="L828" s="268" t="s">
        <v>10761</v>
      </c>
      <c r="M828" s="214"/>
    </row>
    <row r="829" spans="1:13" x14ac:dyDescent="0.25">
      <c r="A829" s="266">
        <v>2004</v>
      </c>
      <c r="B829" s="267" t="s">
        <v>1862</v>
      </c>
      <c r="C829" s="267"/>
      <c r="D829" s="267" t="s">
        <v>10753</v>
      </c>
      <c r="E829" s="268" t="s">
        <v>10754</v>
      </c>
      <c r="F829" s="267" t="s">
        <v>64</v>
      </c>
      <c r="G829" s="268" t="s">
        <v>10293</v>
      </c>
      <c r="H829" s="268"/>
      <c r="I829" s="268" t="s">
        <v>1905</v>
      </c>
      <c r="J829" s="267" t="s">
        <v>10150</v>
      </c>
      <c r="K829" s="267">
        <v>212</v>
      </c>
      <c r="L829" s="268" t="s">
        <v>10762</v>
      </c>
      <c r="M829" s="214"/>
    </row>
    <row r="830" spans="1:13" x14ac:dyDescent="0.25">
      <c r="A830" s="266">
        <v>2004</v>
      </c>
      <c r="B830" s="267" t="s">
        <v>1862</v>
      </c>
      <c r="C830" s="267"/>
      <c r="D830" s="267" t="s">
        <v>10753</v>
      </c>
      <c r="E830" s="268" t="s">
        <v>10754</v>
      </c>
      <c r="F830" s="267" t="s">
        <v>64</v>
      </c>
      <c r="G830" s="268" t="s">
        <v>10293</v>
      </c>
      <c r="H830" s="268"/>
      <c r="I830" s="268" t="s">
        <v>1905</v>
      </c>
      <c r="J830" s="267" t="s">
        <v>10763</v>
      </c>
      <c r="K830" s="267">
        <v>323</v>
      </c>
      <c r="L830" s="268" t="s">
        <v>10764</v>
      </c>
      <c r="M830" s="214"/>
    </row>
    <row r="831" spans="1:13" x14ac:dyDescent="0.25">
      <c r="A831" s="266">
        <v>2004</v>
      </c>
      <c r="B831" s="267" t="s">
        <v>1862</v>
      </c>
      <c r="C831" s="267"/>
      <c r="D831" s="267" t="s">
        <v>10753</v>
      </c>
      <c r="E831" s="268" t="s">
        <v>10754</v>
      </c>
      <c r="F831" s="267" t="s">
        <v>64</v>
      </c>
      <c r="G831" s="268" t="s">
        <v>10293</v>
      </c>
      <c r="H831" s="268"/>
      <c r="I831" s="268" t="s">
        <v>1905</v>
      </c>
      <c r="J831" s="267" t="s">
        <v>10763</v>
      </c>
      <c r="K831" s="267">
        <v>212</v>
      </c>
      <c r="L831" s="268" t="s">
        <v>10765</v>
      </c>
      <c r="M831" s="214"/>
    </row>
    <row r="832" spans="1:13" x14ac:dyDescent="0.25">
      <c r="A832" s="266">
        <v>2004</v>
      </c>
      <c r="B832" s="267" t="s">
        <v>1862</v>
      </c>
      <c r="C832" s="267"/>
      <c r="D832" s="267" t="s">
        <v>10753</v>
      </c>
      <c r="E832" s="268" t="s">
        <v>10754</v>
      </c>
      <c r="F832" s="267" t="s">
        <v>64</v>
      </c>
      <c r="G832" s="268" t="s">
        <v>10293</v>
      </c>
      <c r="H832" s="268"/>
      <c r="I832" s="268" t="s">
        <v>1905</v>
      </c>
      <c r="J832" s="267" t="s">
        <v>1906</v>
      </c>
      <c r="K832" s="267">
        <v>311</v>
      </c>
      <c r="L832" s="268" t="s">
        <v>10766</v>
      </c>
      <c r="M832" s="214"/>
    </row>
    <row r="833" spans="1:13" x14ac:dyDescent="0.25">
      <c r="A833" s="266">
        <v>2004</v>
      </c>
      <c r="B833" s="267" t="s">
        <v>1862</v>
      </c>
      <c r="C833" s="267"/>
      <c r="D833" s="267" t="s">
        <v>10753</v>
      </c>
      <c r="E833" s="268" t="s">
        <v>10754</v>
      </c>
      <c r="F833" s="267" t="s">
        <v>64</v>
      </c>
      <c r="G833" s="268" t="s">
        <v>10293</v>
      </c>
      <c r="H833" s="268"/>
      <c r="I833" s="268" t="s">
        <v>1905</v>
      </c>
      <c r="J833" s="267" t="s">
        <v>1906</v>
      </c>
      <c r="K833" s="267">
        <v>311</v>
      </c>
      <c r="L833" s="268" t="s">
        <v>10767</v>
      </c>
      <c r="M833" s="214"/>
    </row>
    <row r="834" spans="1:13" x14ac:dyDescent="0.25">
      <c r="A834" s="266">
        <v>2004</v>
      </c>
      <c r="B834" s="267" t="s">
        <v>1862</v>
      </c>
      <c r="C834" s="267"/>
      <c r="D834" s="267" t="s">
        <v>10753</v>
      </c>
      <c r="E834" s="268" t="s">
        <v>10754</v>
      </c>
      <c r="F834" s="267" t="s">
        <v>64</v>
      </c>
      <c r="G834" s="268" t="s">
        <v>10293</v>
      </c>
      <c r="H834" s="268"/>
      <c r="I834" s="268" t="s">
        <v>1905</v>
      </c>
      <c r="J834" s="267" t="s">
        <v>1906</v>
      </c>
      <c r="K834" s="267">
        <v>413</v>
      </c>
      <c r="L834" s="268" t="s">
        <v>10768</v>
      </c>
      <c r="M834" s="214"/>
    </row>
    <row r="835" spans="1:13" x14ac:dyDescent="0.25">
      <c r="A835" s="266">
        <v>2004</v>
      </c>
      <c r="B835" s="267" t="s">
        <v>1862</v>
      </c>
      <c r="C835" s="267"/>
      <c r="D835" s="267" t="s">
        <v>10753</v>
      </c>
      <c r="E835" s="268" t="s">
        <v>10754</v>
      </c>
      <c r="F835" s="267" t="s">
        <v>64</v>
      </c>
      <c r="G835" s="268" t="s">
        <v>10293</v>
      </c>
      <c r="H835" s="268"/>
      <c r="I835" s="268" t="s">
        <v>1905</v>
      </c>
      <c r="J835" s="267" t="s">
        <v>1906</v>
      </c>
      <c r="K835" s="267">
        <v>114</v>
      </c>
      <c r="L835" s="268" t="s">
        <v>10769</v>
      </c>
      <c r="M835" s="214"/>
    </row>
    <row r="836" spans="1:13" x14ac:dyDescent="0.25">
      <c r="A836" s="266">
        <v>2004</v>
      </c>
      <c r="B836" s="267" t="s">
        <v>1862</v>
      </c>
      <c r="C836" s="267"/>
      <c r="D836" s="267" t="s">
        <v>10753</v>
      </c>
      <c r="E836" s="268" t="s">
        <v>10754</v>
      </c>
      <c r="F836" s="267" t="s">
        <v>64</v>
      </c>
      <c r="G836" s="268" t="s">
        <v>10293</v>
      </c>
      <c r="H836" s="268"/>
      <c r="I836" s="268" t="s">
        <v>1905</v>
      </c>
      <c r="J836" s="267" t="s">
        <v>1974</v>
      </c>
      <c r="K836" s="267">
        <v>114</v>
      </c>
      <c r="L836" s="268" t="s">
        <v>10770</v>
      </c>
      <c r="M836" s="214"/>
    </row>
    <row r="837" spans="1:13" x14ac:dyDescent="0.25">
      <c r="A837" s="266">
        <v>2004</v>
      </c>
      <c r="B837" s="267" t="s">
        <v>1862</v>
      </c>
      <c r="C837" s="267"/>
      <c r="D837" s="267" t="s">
        <v>10753</v>
      </c>
      <c r="E837" s="268" t="s">
        <v>10754</v>
      </c>
      <c r="F837" s="267" t="s">
        <v>64</v>
      </c>
      <c r="G837" s="268" t="s">
        <v>10293</v>
      </c>
      <c r="H837" s="268"/>
      <c r="I837" s="268" t="s">
        <v>1905</v>
      </c>
      <c r="J837" s="267" t="s">
        <v>1942</v>
      </c>
      <c r="K837" s="267">
        <v>141</v>
      </c>
      <c r="L837" s="268" t="s">
        <v>10771</v>
      </c>
      <c r="M837" s="214"/>
    </row>
    <row r="838" spans="1:13" x14ac:dyDescent="0.25">
      <c r="A838" s="266">
        <v>2004</v>
      </c>
      <c r="B838" s="267" t="s">
        <v>1862</v>
      </c>
      <c r="C838" s="267"/>
      <c r="D838" s="267" t="s">
        <v>10753</v>
      </c>
      <c r="E838" s="268" t="s">
        <v>10754</v>
      </c>
      <c r="F838" s="267" t="s">
        <v>64</v>
      </c>
      <c r="G838" s="268" t="s">
        <v>10293</v>
      </c>
      <c r="H838" s="268"/>
      <c r="I838" s="268" t="s">
        <v>1905</v>
      </c>
      <c r="J838" s="267" t="s">
        <v>10763</v>
      </c>
      <c r="K838" s="267">
        <v>141</v>
      </c>
      <c r="L838" s="268" t="s">
        <v>10772</v>
      </c>
      <c r="M838" s="214"/>
    </row>
    <row r="839" spans="1:13" x14ac:dyDescent="0.25">
      <c r="A839" s="266">
        <v>2004</v>
      </c>
      <c r="B839" s="267" t="s">
        <v>1862</v>
      </c>
      <c r="C839" s="267"/>
      <c r="D839" s="267" t="s">
        <v>10753</v>
      </c>
      <c r="E839" s="268" t="s">
        <v>10754</v>
      </c>
      <c r="F839" s="267" t="s">
        <v>64</v>
      </c>
      <c r="G839" s="268" t="s">
        <v>10293</v>
      </c>
      <c r="H839" s="268"/>
      <c r="I839" s="268" t="s">
        <v>1905</v>
      </c>
      <c r="J839" s="267" t="s">
        <v>1974</v>
      </c>
      <c r="K839" s="267">
        <v>141</v>
      </c>
      <c r="L839" s="268" t="s">
        <v>10773</v>
      </c>
      <c r="M839" s="214"/>
    </row>
    <row r="840" spans="1:13" x14ac:dyDescent="0.25">
      <c r="A840" s="266">
        <v>2004</v>
      </c>
      <c r="B840" s="267" t="s">
        <v>1862</v>
      </c>
      <c r="C840" s="267"/>
      <c r="D840" s="267" t="s">
        <v>10753</v>
      </c>
      <c r="E840" s="268" t="s">
        <v>10754</v>
      </c>
      <c r="F840" s="267" t="s">
        <v>64</v>
      </c>
      <c r="G840" s="268" t="s">
        <v>10293</v>
      </c>
      <c r="H840" s="268"/>
      <c r="I840" s="268" t="s">
        <v>2879</v>
      </c>
      <c r="J840" s="267" t="s">
        <v>1906</v>
      </c>
      <c r="K840" s="267">
        <v>211</v>
      </c>
      <c r="L840" s="268" t="s">
        <v>10774</v>
      </c>
      <c r="M840" s="214"/>
    </row>
    <row r="841" spans="1:13" x14ac:dyDescent="0.25">
      <c r="A841" s="266">
        <v>2004</v>
      </c>
      <c r="B841" s="267" t="s">
        <v>1862</v>
      </c>
      <c r="C841" s="267"/>
      <c r="D841" s="267" t="s">
        <v>10753</v>
      </c>
      <c r="E841" s="268" t="s">
        <v>10754</v>
      </c>
      <c r="F841" s="267" t="s">
        <v>64</v>
      </c>
      <c r="G841" s="268" t="s">
        <v>10293</v>
      </c>
      <c r="H841" s="268"/>
      <c r="I841" s="268" t="s">
        <v>2879</v>
      </c>
      <c r="J841" s="267" t="s">
        <v>1906</v>
      </c>
      <c r="K841" s="267">
        <v>211</v>
      </c>
      <c r="L841" s="268" t="s">
        <v>10775</v>
      </c>
      <c r="M841" s="214"/>
    </row>
    <row r="842" spans="1:13" x14ac:dyDescent="0.25">
      <c r="A842" s="266">
        <v>2004</v>
      </c>
      <c r="B842" s="267" t="s">
        <v>1862</v>
      </c>
      <c r="C842" s="267"/>
      <c r="D842" s="267" t="s">
        <v>10753</v>
      </c>
      <c r="E842" s="268" t="s">
        <v>10754</v>
      </c>
      <c r="F842" s="267" t="s">
        <v>64</v>
      </c>
      <c r="G842" s="268" t="s">
        <v>10293</v>
      </c>
      <c r="H842" s="268"/>
      <c r="I842" s="268" t="s">
        <v>2879</v>
      </c>
      <c r="J842" s="267" t="s">
        <v>1938</v>
      </c>
      <c r="K842" s="267">
        <v>213</v>
      </c>
      <c r="L842" s="268" t="s">
        <v>10776</v>
      </c>
      <c r="M842" s="214"/>
    </row>
    <row r="843" spans="1:13" x14ac:dyDescent="0.25">
      <c r="A843" s="266">
        <v>2004</v>
      </c>
      <c r="B843" s="267" t="s">
        <v>1862</v>
      </c>
      <c r="C843" s="267"/>
      <c r="D843" s="267" t="s">
        <v>10753</v>
      </c>
      <c r="E843" s="268" t="s">
        <v>10754</v>
      </c>
      <c r="F843" s="267" t="s">
        <v>64</v>
      </c>
      <c r="G843" s="268" t="s">
        <v>10293</v>
      </c>
      <c r="H843" s="268"/>
      <c r="I843" s="268" t="s">
        <v>2879</v>
      </c>
      <c r="J843" s="267" t="s">
        <v>1952</v>
      </c>
      <c r="K843" s="267">
        <v>212</v>
      </c>
      <c r="L843" s="268" t="s">
        <v>10777</v>
      </c>
      <c r="M843" s="214"/>
    </row>
    <row r="844" spans="1:13" x14ac:dyDescent="0.25">
      <c r="A844" s="266">
        <v>2004</v>
      </c>
      <c r="B844" s="267" t="s">
        <v>1862</v>
      </c>
      <c r="C844" s="267"/>
      <c r="D844" s="267" t="s">
        <v>10753</v>
      </c>
      <c r="E844" s="268" t="s">
        <v>10754</v>
      </c>
      <c r="F844" s="267" t="s">
        <v>64</v>
      </c>
      <c r="G844" s="268" t="s">
        <v>10293</v>
      </c>
      <c r="H844" s="268"/>
      <c r="I844" s="268" t="s">
        <v>2879</v>
      </c>
      <c r="J844" s="267" t="s">
        <v>10150</v>
      </c>
      <c r="K844" s="267">
        <v>862</v>
      </c>
      <c r="L844" s="268" t="s">
        <v>10778</v>
      </c>
      <c r="M844" s="214"/>
    </row>
    <row r="845" spans="1:13" x14ac:dyDescent="0.25">
      <c r="A845" s="266">
        <v>2004</v>
      </c>
      <c r="B845" s="267" t="s">
        <v>1862</v>
      </c>
      <c r="C845" s="267"/>
      <c r="D845" s="267" t="s">
        <v>10753</v>
      </c>
      <c r="E845" s="268" t="s">
        <v>10754</v>
      </c>
      <c r="F845" s="267" t="s">
        <v>64</v>
      </c>
      <c r="G845" s="268" t="s">
        <v>10293</v>
      </c>
      <c r="H845" s="268"/>
      <c r="I845" s="268" t="s">
        <v>2879</v>
      </c>
      <c r="J845" s="267" t="s">
        <v>5004</v>
      </c>
      <c r="K845" s="267">
        <v>213</v>
      </c>
      <c r="L845" s="268" t="s">
        <v>10779</v>
      </c>
      <c r="M845" s="214"/>
    </row>
    <row r="846" spans="1:13" x14ac:dyDescent="0.25">
      <c r="A846" s="266">
        <v>2004</v>
      </c>
      <c r="B846" s="267" t="s">
        <v>1862</v>
      </c>
      <c r="C846" s="267"/>
      <c r="D846" s="267" t="s">
        <v>10753</v>
      </c>
      <c r="E846" s="268" t="s">
        <v>10754</v>
      </c>
      <c r="F846" s="267" t="s">
        <v>64</v>
      </c>
      <c r="G846" s="268" t="s">
        <v>10293</v>
      </c>
      <c r="H846" s="268"/>
      <c r="I846" s="268" t="s">
        <v>2879</v>
      </c>
      <c r="J846" s="267" t="s">
        <v>2333</v>
      </c>
      <c r="K846" s="267">
        <v>142</v>
      </c>
      <c r="L846" s="268" t="s">
        <v>10780</v>
      </c>
      <c r="M846" s="214"/>
    </row>
    <row r="847" spans="1:13" x14ac:dyDescent="0.25">
      <c r="A847" s="266">
        <v>2004</v>
      </c>
      <c r="B847" s="267" t="s">
        <v>1862</v>
      </c>
      <c r="C847" s="267"/>
      <c r="D847" s="267" t="s">
        <v>10753</v>
      </c>
      <c r="E847" s="268" t="s">
        <v>10754</v>
      </c>
      <c r="F847" s="267" t="s">
        <v>64</v>
      </c>
      <c r="G847" s="268" t="s">
        <v>10293</v>
      </c>
      <c r="H847" s="268"/>
      <c r="I847" s="268" t="s">
        <v>2879</v>
      </c>
      <c r="J847" s="267" t="s">
        <v>1942</v>
      </c>
      <c r="K847" s="267">
        <v>111</v>
      </c>
      <c r="L847" s="268" t="s">
        <v>10198</v>
      </c>
      <c r="M847" s="214"/>
    </row>
    <row r="848" spans="1:13" x14ac:dyDescent="0.25">
      <c r="A848" s="266">
        <v>2004</v>
      </c>
      <c r="B848" s="267" t="s">
        <v>1862</v>
      </c>
      <c r="C848" s="267"/>
      <c r="D848" s="267" t="s">
        <v>10753</v>
      </c>
      <c r="E848" s="268" t="s">
        <v>10754</v>
      </c>
      <c r="F848" s="267" t="s">
        <v>64</v>
      </c>
      <c r="G848" s="268" t="s">
        <v>10293</v>
      </c>
      <c r="H848" s="268"/>
      <c r="I848" s="268" t="s">
        <v>2879</v>
      </c>
      <c r="J848" s="267" t="s">
        <v>1906</v>
      </c>
      <c r="K848" s="267">
        <v>311</v>
      </c>
      <c r="L848" s="268" t="s">
        <v>10781</v>
      </c>
      <c r="M848" s="214"/>
    </row>
    <row r="849" spans="1:13" x14ac:dyDescent="0.25">
      <c r="A849" s="266">
        <v>2004</v>
      </c>
      <c r="B849" s="267" t="s">
        <v>1862</v>
      </c>
      <c r="C849" s="267"/>
      <c r="D849" s="267" t="s">
        <v>10753</v>
      </c>
      <c r="E849" s="268" t="s">
        <v>10754</v>
      </c>
      <c r="F849" s="267" t="s">
        <v>64</v>
      </c>
      <c r="G849" s="268" t="s">
        <v>10293</v>
      </c>
      <c r="H849" s="268"/>
      <c r="I849" s="268" t="s">
        <v>2879</v>
      </c>
      <c r="J849" s="267" t="s">
        <v>10150</v>
      </c>
      <c r="K849" s="267">
        <v>212</v>
      </c>
      <c r="L849" s="268" t="s">
        <v>10782</v>
      </c>
      <c r="M849" s="214"/>
    </row>
    <row r="850" spans="1:13" x14ac:dyDescent="0.25">
      <c r="A850" s="266">
        <v>2004</v>
      </c>
      <c r="B850" s="267" t="s">
        <v>1862</v>
      </c>
      <c r="C850" s="267"/>
      <c r="D850" s="267" t="s">
        <v>10753</v>
      </c>
      <c r="E850" s="268" t="s">
        <v>10754</v>
      </c>
      <c r="F850" s="267" t="s">
        <v>64</v>
      </c>
      <c r="G850" s="268" t="s">
        <v>10293</v>
      </c>
      <c r="H850" s="268"/>
      <c r="I850" s="268" t="s">
        <v>2879</v>
      </c>
      <c r="J850" s="267" t="s">
        <v>10763</v>
      </c>
      <c r="K850" s="267">
        <v>212</v>
      </c>
      <c r="L850" s="268" t="s">
        <v>10783</v>
      </c>
      <c r="M850" s="214"/>
    </row>
    <row r="851" spans="1:13" x14ac:dyDescent="0.25">
      <c r="A851" s="266">
        <v>2004</v>
      </c>
      <c r="B851" s="267" t="s">
        <v>1862</v>
      </c>
      <c r="C851" s="267"/>
      <c r="D851" s="267" t="s">
        <v>10753</v>
      </c>
      <c r="E851" s="268" t="s">
        <v>10754</v>
      </c>
      <c r="F851" s="267" t="s">
        <v>64</v>
      </c>
      <c r="G851" s="268" t="s">
        <v>10293</v>
      </c>
      <c r="H851" s="268"/>
      <c r="I851" s="268" t="s">
        <v>2879</v>
      </c>
      <c r="J851" s="267" t="s">
        <v>10763</v>
      </c>
      <c r="K851" s="267">
        <v>323</v>
      </c>
      <c r="L851" s="268" t="s">
        <v>10784</v>
      </c>
      <c r="M851" s="214"/>
    </row>
    <row r="852" spans="1:13" x14ac:dyDescent="0.25">
      <c r="A852" s="266">
        <v>2004</v>
      </c>
      <c r="B852" s="267" t="s">
        <v>1862</v>
      </c>
      <c r="C852" s="267"/>
      <c r="D852" s="267" t="s">
        <v>10753</v>
      </c>
      <c r="E852" s="268" t="s">
        <v>10754</v>
      </c>
      <c r="F852" s="267" t="s">
        <v>64</v>
      </c>
      <c r="G852" s="268" t="s">
        <v>10293</v>
      </c>
      <c r="H852" s="268"/>
      <c r="I852" s="268" t="s">
        <v>1905</v>
      </c>
      <c r="J852" s="267" t="s">
        <v>1942</v>
      </c>
      <c r="K852" s="267">
        <v>421</v>
      </c>
      <c r="L852" s="268" t="s">
        <v>10755</v>
      </c>
      <c r="M852" s="214"/>
    </row>
    <row r="853" spans="1:13" x14ac:dyDescent="0.25">
      <c r="A853" s="266">
        <v>2004</v>
      </c>
      <c r="B853" s="267" t="s">
        <v>1862</v>
      </c>
      <c r="C853" s="267"/>
      <c r="D853" s="267" t="s">
        <v>10753</v>
      </c>
      <c r="E853" s="268" t="s">
        <v>10754</v>
      </c>
      <c r="F853" s="267" t="s">
        <v>64</v>
      </c>
      <c r="G853" s="268" t="s">
        <v>10293</v>
      </c>
      <c r="H853" s="268"/>
      <c r="I853" s="268" t="s">
        <v>1905</v>
      </c>
      <c r="J853" s="267" t="s">
        <v>3083</v>
      </c>
      <c r="K853" s="267">
        <v>421</v>
      </c>
      <c r="L853" s="268" t="s">
        <v>10756</v>
      </c>
      <c r="M853" s="214"/>
    </row>
    <row r="854" spans="1:13" x14ac:dyDescent="0.25">
      <c r="A854" s="266">
        <v>2004</v>
      </c>
      <c r="B854" s="267" t="s">
        <v>1862</v>
      </c>
      <c r="C854" s="267"/>
      <c r="D854" s="267" t="s">
        <v>10753</v>
      </c>
      <c r="E854" s="268" t="s">
        <v>10754</v>
      </c>
      <c r="F854" s="267" t="s">
        <v>64</v>
      </c>
      <c r="G854" s="268" t="s">
        <v>10293</v>
      </c>
      <c r="H854" s="268"/>
      <c r="I854" s="268" t="s">
        <v>1905</v>
      </c>
      <c r="J854" s="267" t="s">
        <v>3083</v>
      </c>
      <c r="K854" s="267">
        <v>431</v>
      </c>
      <c r="L854" s="268" t="s">
        <v>10762</v>
      </c>
      <c r="M854" s="214"/>
    </row>
    <row r="855" spans="1:13" x14ac:dyDescent="0.25">
      <c r="A855" s="266">
        <v>2004</v>
      </c>
      <c r="B855" s="267" t="s">
        <v>1862</v>
      </c>
      <c r="C855" s="267"/>
      <c r="D855" s="267" t="s">
        <v>10753</v>
      </c>
      <c r="E855" s="268" t="s">
        <v>10754</v>
      </c>
      <c r="F855" s="267" t="s">
        <v>64</v>
      </c>
      <c r="G855" s="268" t="s">
        <v>10293</v>
      </c>
      <c r="H855" s="268"/>
      <c r="I855" s="268" t="s">
        <v>1905</v>
      </c>
      <c r="J855" s="267" t="s">
        <v>1942</v>
      </c>
      <c r="K855" s="267">
        <v>143</v>
      </c>
      <c r="L855" s="268" t="s">
        <v>10771</v>
      </c>
      <c r="M855" s="214"/>
    </row>
    <row r="856" spans="1:13" x14ac:dyDescent="0.25">
      <c r="A856" s="266">
        <v>2004</v>
      </c>
      <c r="B856" s="267" t="s">
        <v>1862</v>
      </c>
      <c r="C856" s="267"/>
      <c r="D856" s="267" t="s">
        <v>10753</v>
      </c>
      <c r="E856" s="268" t="s">
        <v>10754</v>
      </c>
      <c r="F856" s="267" t="s">
        <v>64</v>
      </c>
      <c r="G856" s="268" t="s">
        <v>10293</v>
      </c>
      <c r="H856" s="268"/>
      <c r="I856" s="268" t="s">
        <v>1905</v>
      </c>
      <c r="J856" s="267" t="s">
        <v>10763</v>
      </c>
      <c r="K856" s="267">
        <v>141</v>
      </c>
      <c r="L856" s="268" t="s">
        <v>10772</v>
      </c>
      <c r="M856" s="214"/>
    </row>
    <row r="857" spans="1:13" x14ac:dyDescent="0.25">
      <c r="A857" s="266">
        <v>2004</v>
      </c>
      <c r="B857" s="267" t="s">
        <v>1862</v>
      </c>
      <c r="C857" s="267"/>
      <c r="D857" s="267" t="s">
        <v>10753</v>
      </c>
      <c r="E857" s="268" t="s">
        <v>10754</v>
      </c>
      <c r="F857" s="267" t="s">
        <v>64</v>
      </c>
      <c r="G857" s="268" t="s">
        <v>10293</v>
      </c>
      <c r="H857" s="268"/>
      <c r="I857" s="268" t="s">
        <v>1905</v>
      </c>
      <c r="J857" s="267" t="s">
        <v>1974</v>
      </c>
      <c r="K857" s="267">
        <v>141</v>
      </c>
      <c r="L857" s="268" t="s">
        <v>10773</v>
      </c>
      <c r="M857" s="214"/>
    </row>
    <row r="858" spans="1:13" x14ac:dyDescent="0.25">
      <c r="A858" s="266">
        <v>2004</v>
      </c>
      <c r="B858" s="267" t="s">
        <v>1862</v>
      </c>
      <c r="C858" s="267"/>
      <c r="D858" s="267" t="s">
        <v>10753</v>
      </c>
      <c r="E858" s="268" t="s">
        <v>10754</v>
      </c>
      <c r="F858" s="267" t="s">
        <v>64</v>
      </c>
      <c r="G858" s="268" t="s">
        <v>10293</v>
      </c>
      <c r="H858" s="268"/>
      <c r="I858" s="268" t="s">
        <v>2879</v>
      </c>
      <c r="J858" s="267" t="s">
        <v>1906</v>
      </c>
      <c r="K858" s="267">
        <v>311</v>
      </c>
      <c r="L858" s="268" t="s">
        <v>10774</v>
      </c>
      <c r="M858" s="214"/>
    </row>
    <row r="859" spans="1:13" x14ac:dyDescent="0.25">
      <c r="A859" s="266">
        <v>2004</v>
      </c>
      <c r="B859" s="267" t="s">
        <v>1862</v>
      </c>
      <c r="C859" s="267"/>
      <c r="D859" s="267" t="s">
        <v>10753</v>
      </c>
      <c r="E859" s="268" t="s">
        <v>10754</v>
      </c>
      <c r="F859" s="267" t="s">
        <v>64</v>
      </c>
      <c r="G859" s="268" t="s">
        <v>10293</v>
      </c>
      <c r="H859" s="268"/>
      <c r="I859" s="268" t="s">
        <v>2879</v>
      </c>
      <c r="J859" s="267" t="s">
        <v>1906</v>
      </c>
      <c r="K859" s="267">
        <v>311</v>
      </c>
      <c r="L859" s="268" t="s">
        <v>10775</v>
      </c>
      <c r="M859" s="214"/>
    </row>
    <row r="860" spans="1:13" x14ac:dyDescent="0.25">
      <c r="A860" s="266">
        <v>2004</v>
      </c>
      <c r="B860" s="267" t="s">
        <v>1862</v>
      </c>
      <c r="C860" s="267"/>
      <c r="D860" s="267" t="s">
        <v>10753</v>
      </c>
      <c r="E860" s="268" t="s">
        <v>10754</v>
      </c>
      <c r="F860" s="267" t="s">
        <v>64</v>
      </c>
      <c r="G860" s="268" t="s">
        <v>10293</v>
      </c>
      <c r="H860" s="268"/>
      <c r="I860" s="268" t="s">
        <v>2879</v>
      </c>
      <c r="J860" s="267" t="s">
        <v>1923</v>
      </c>
      <c r="K860" s="267">
        <v>411</v>
      </c>
      <c r="L860" s="268" t="s">
        <v>10782</v>
      </c>
      <c r="M860" s="214"/>
    </row>
    <row r="861" spans="1:13" x14ac:dyDescent="0.25">
      <c r="A861" s="266">
        <v>2004</v>
      </c>
      <c r="B861" s="267" t="s">
        <v>1839</v>
      </c>
      <c r="C861" s="267"/>
      <c r="D861" s="267" t="s">
        <v>10785</v>
      </c>
      <c r="E861" s="268" t="s">
        <v>10786</v>
      </c>
      <c r="F861" s="267" t="s">
        <v>64</v>
      </c>
      <c r="G861" s="268" t="s">
        <v>830</v>
      </c>
      <c r="H861" s="268"/>
      <c r="I861" s="268" t="s">
        <v>1905</v>
      </c>
      <c r="J861" s="267" t="s">
        <v>1948</v>
      </c>
      <c r="K861" s="267">
        <v>637</v>
      </c>
      <c r="L861" s="268" t="s">
        <v>10787</v>
      </c>
      <c r="M861" s="214"/>
    </row>
    <row r="862" spans="1:13" x14ac:dyDescent="0.25">
      <c r="A862" s="266">
        <v>2004</v>
      </c>
      <c r="B862" s="267" t="s">
        <v>1839</v>
      </c>
      <c r="C862" s="267"/>
      <c r="D862" s="267" t="s">
        <v>10785</v>
      </c>
      <c r="E862" s="268" t="s">
        <v>10786</v>
      </c>
      <c r="F862" s="267" t="s">
        <v>64</v>
      </c>
      <c r="G862" s="268" t="s">
        <v>830</v>
      </c>
      <c r="H862" s="268"/>
      <c r="I862" s="268" t="s">
        <v>1905</v>
      </c>
      <c r="J862" s="267" t="s">
        <v>1965</v>
      </c>
      <c r="K862" s="267">
        <v>637</v>
      </c>
      <c r="L862" s="268" t="s">
        <v>10788</v>
      </c>
      <c r="M862" s="214"/>
    </row>
    <row r="863" spans="1:13" x14ac:dyDescent="0.25">
      <c r="A863" s="266">
        <v>2004</v>
      </c>
      <c r="B863" s="267" t="s">
        <v>1839</v>
      </c>
      <c r="C863" s="267"/>
      <c r="D863" s="267" t="s">
        <v>10785</v>
      </c>
      <c r="E863" s="268" t="s">
        <v>10786</v>
      </c>
      <c r="F863" s="267" t="s">
        <v>64</v>
      </c>
      <c r="G863" s="268" t="s">
        <v>830</v>
      </c>
      <c r="H863" s="268"/>
      <c r="I863" s="268" t="s">
        <v>1905</v>
      </c>
      <c r="J863" s="267" t="s">
        <v>1948</v>
      </c>
      <c r="K863" s="267">
        <v>513</v>
      </c>
      <c r="L863" s="268" t="s">
        <v>10789</v>
      </c>
      <c r="M863" s="214"/>
    </row>
    <row r="864" spans="1:13" x14ac:dyDescent="0.25">
      <c r="A864" s="266">
        <v>2004</v>
      </c>
      <c r="B864" s="267" t="s">
        <v>1839</v>
      </c>
      <c r="C864" s="267"/>
      <c r="D864" s="267" t="s">
        <v>10785</v>
      </c>
      <c r="E864" s="268" t="s">
        <v>10786</v>
      </c>
      <c r="F864" s="267" t="s">
        <v>64</v>
      </c>
      <c r="G864" s="268" t="s">
        <v>830</v>
      </c>
      <c r="H864" s="268"/>
      <c r="I864" s="268" t="s">
        <v>1905</v>
      </c>
      <c r="J864" s="267" t="s">
        <v>2218</v>
      </c>
      <c r="K864" s="267">
        <v>651</v>
      </c>
      <c r="L864" s="268" t="s">
        <v>10790</v>
      </c>
      <c r="M864" s="214"/>
    </row>
    <row r="865" spans="1:13" x14ac:dyDescent="0.25">
      <c r="A865" s="266">
        <v>2004</v>
      </c>
      <c r="B865" s="267" t="s">
        <v>1839</v>
      </c>
      <c r="C865" s="267"/>
      <c r="D865" s="267" t="s">
        <v>10785</v>
      </c>
      <c r="E865" s="268" t="s">
        <v>10786</v>
      </c>
      <c r="F865" s="267" t="s">
        <v>64</v>
      </c>
      <c r="G865" s="268" t="s">
        <v>830</v>
      </c>
      <c r="H865" s="268"/>
      <c r="I865" s="268" t="s">
        <v>1905</v>
      </c>
      <c r="J865" s="267" t="s">
        <v>1948</v>
      </c>
      <c r="K865" s="267">
        <v>631</v>
      </c>
      <c r="L865" s="268" t="s">
        <v>10791</v>
      </c>
      <c r="M865" s="214"/>
    </row>
    <row r="866" spans="1:13" x14ac:dyDescent="0.25">
      <c r="A866" s="266">
        <v>2004</v>
      </c>
      <c r="B866" s="267" t="s">
        <v>1839</v>
      </c>
      <c r="C866" s="267"/>
      <c r="D866" s="267" t="s">
        <v>10785</v>
      </c>
      <c r="E866" s="268" t="s">
        <v>10786</v>
      </c>
      <c r="F866" s="267" t="s">
        <v>64</v>
      </c>
      <c r="G866" s="268" t="s">
        <v>830</v>
      </c>
      <c r="H866" s="268"/>
      <c r="I866" s="268" t="s">
        <v>1905</v>
      </c>
      <c r="J866" s="267" t="s">
        <v>1942</v>
      </c>
      <c r="K866" s="267">
        <v>111</v>
      </c>
      <c r="L866" s="268" t="s">
        <v>10792</v>
      </c>
      <c r="M866" s="214"/>
    </row>
    <row r="867" spans="1:13" x14ac:dyDescent="0.25">
      <c r="A867" s="266">
        <v>2004</v>
      </c>
      <c r="B867" s="267" t="s">
        <v>1839</v>
      </c>
      <c r="C867" s="267"/>
      <c r="D867" s="267" t="s">
        <v>10785</v>
      </c>
      <c r="E867" s="268" t="s">
        <v>10786</v>
      </c>
      <c r="F867" s="267" t="s">
        <v>64</v>
      </c>
      <c r="G867" s="268" t="s">
        <v>830</v>
      </c>
      <c r="H867" s="268"/>
      <c r="I867" s="268" t="s">
        <v>1905</v>
      </c>
      <c r="J867" s="267" t="s">
        <v>10150</v>
      </c>
      <c r="K867" s="267">
        <v>432</v>
      </c>
      <c r="L867" s="268" t="s">
        <v>10793</v>
      </c>
      <c r="M867" s="214"/>
    </row>
    <row r="868" spans="1:13" x14ac:dyDescent="0.25">
      <c r="A868" s="266">
        <v>2004</v>
      </c>
      <c r="B868" s="267" t="s">
        <v>1839</v>
      </c>
      <c r="C868" s="267"/>
      <c r="D868" s="267" t="s">
        <v>10785</v>
      </c>
      <c r="E868" s="268" t="s">
        <v>10786</v>
      </c>
      <c r="F868" s="267" t="s">
        <v>64</v>
      </c>
      <c r="G868" s="268" t="s">
        <v>830</v>
      </c>
      <c r="H868" s="268"/>
      <c r="I868" s="268" t="s">
        <v>1905</v>
      </c>
      <c r="J868" s="267" t="s">
        <v>1965</v>
      </c>
      <c r="K868" s="267">
        <v>521</v>
      </c>
      <c r="L868" s="268" t="s">
        <v>10794</v>
      </c>
      <c r="M868" s="214"/>
    </row>
    <row r="869" spans="1:13" x14ac:dyDescent="0.25">
      <c r="A869" s="266">
        <v>2004</v>
      </c>
      <c r="B869" s="267" t="s">
        <v>1839</v>
      </c>
      <c r="C869" s="267"/>
      <c r="D869" s="267" t="s">
        <v>10785</v>
      </c>
      <c r="E869" s="268" t="s">
        <v>10786</v>
      </c>
      <c r="F869" s="267" t="s">
        <v>64</v>
      </c>
      <c r="G869" s="268" t="s">
        <v>830</v>
      </c>
      <c r="H869" s="268"/>
      <c r="I869" s="268" t="s">
        <v>1905</v>
      </c>
      <c r="J869" s="267" t="s">
        <v>10150</v>
      </c>
      <c r="K869" s="267">
        <v>112</v>
      </c>
      <c r="L869" s="268" t="s">
        <v>10795</v>
      </c>
      <c r="M869" s="214"/>
    </row>
    <row r="870" spans="1:13" x14ac:dyDescent="0.25">
      <c r="A870" s="266">
        <v>2004</v>
      </c>
      <c r="B870" s="267" t="s">
        <v>1839</v>
      </c>
      <c r="C870" s="267"/>
      <c r="D870" s="267" t="s">
        <v>10785</v>
      </c>
      <c r="E870" s="268" t="s">
        <v>10786</v>
      </c>
      <c r="F870" s="267" t="s">
        <v>64</v>
      </c>
      <c r="G870" s="268" t="s">
        <v>830</v>
      </c>
      <c r="H870" s="268"/>
      <c r="I870" s="268" t="s">
        <v>1905</v>
      </c>
      <c r="J870" s="267" t="s">
        <v>2218</v>
      </c>
      <c r="K870" s="267">
        <v>522</v>
      </c>
      <c r="L870" s="268" t="s">
        <v>10796</v>
      </c>
      <c r="M870" s="214"/>
    </row>
    <row r="871" spans="1:13" x14ac:dyDescent="0.25">
      <c r="A871" s="266">
        <v>2004</v>
      </c>
      <c r="B871" s="267" t="s">
        <v>1839</v>
      </c>
      <c r="C871" s="267"/>
      <c r="D871" s="267" t="s">
        <v>10785</v>
      </c>
      <c r="E871" s="268" t="s">
        <v>10786</v>
      </c>
      <c r="F871" s="267" t="s">
        <v>64</v>
      </c>
      <c r="G871" s="268" t="s">
        <v>830</v>
      </c>
      <c r="H871" s="268"/>
      <c r="I871" s="268" t="s">
        <v>10591</v>
      </c>
      <c r="J871" s="267" t="s">
        <v>3083</v>
      </c>
      <c r="K871" s="267">
        <v>651</v>
      </c>
      <c r="L871" s="268" t="s">
        <v>10797</v>
      </c>
      <c r="M871" s="214"/>
    </row>
    <row r="872" spans="1:13" x14ac:dyDescent="0.25">
      <c r="A872" s="266">
        <v>2004</v>
      </c>
      <c r="B872" s="267" t="s">
        <v>1839</v>
      </c>
      <c r="C872" s="267"/>
      <c r="D872" s="267" t="s">
        <v>10785</v>
      </c>
      <c r="E872" s="268" t="s">
        <v>10786</v>
      </c>
      <c r="F872" s="267" t="s">
        <v>64</v>
      </c>
      <c r="G872" s="268" t="s">
        <v>830</v>
      </c>
      <c r="H872" s="268"/>
      <c r="I872" s="268" t="s">
        <v>10591</v>
      </c>
      <c r="J872" s="267" t="s">
        <v>1948</v>
      </c>
      <c r="K872" s="267">
        <v>513</v>
      </c>
      <c r="L872" s="268" t="s">
        <v>10798</v>
      </c>
      <c r="M872" s="214"/>
    </row>
    <row r="873" spans="1:13" x14ac:dyDescent="0.25">
      <c r="A873" s="266">
        <v>2004</v>
      </c>
      <c r="B873" s="267" t="s">
        <v>1839</v>
      </c>
      <c r="C873" s="267"/>
      <c r="D873" s="267" t="s">
        <v>10785</v>
      </c>
      <c r="E873" s="268" t="s">
        <v>10786</v>
      </c>
      <c r="F873" s="267" t="s">
        <v>64</v>
      </c>
      <c r="G873" s="268" t="s">
        <v>830</v>
      </c>
      <c r="H873" s="268"/>
      <c r="I873" s="268" t="s">
        <v>10591</v>
      </c>
      <c r="J873" s="267" t="s">
        <v>2016</v>
      </c>
      <c r="K873" s="267">
        <v>631</v>
      </c>
      <c r="L873" s="268" t="s">
        <v>10799</v>
      </c>
      <c r="M873" s="214"/>
    </row>
    <row r="874" spans="1:13" x14ac:dyDescent="0.25">
      <c r="A874" s="266">
        <v>2004</v>
      </c>
      <c r="B874" s="267" t="s">
        <v>1839</v>
      </c>
      <c r="C874" s="267"/>
      <c r="D874" s="267" t="s">
        <v>10785</v>
      </c>
      <c r="E874" s="268" t="s">
        <v>10786</v>
      </c>
      <c r="F874" s="267" t="s">
        <v>64</v>
      </c>
      <c r="G874" s="268" t="s">
        <v>830</v>
      </c>
      <c r="H874" s="268"/>
      <c r="I874" s="268" t="s">
        <v>10591</v>
      </c>
      <c r="J874" s="267" t="s">
        <v>1948</v>
      </c>
      <c r="K874" s="267">
        <v>631</v>
      </c>
      <c r="L874" s="268" t="s">
        <v>10800</v>
      </c>
      <c r="M874" s="214"/>
    </row>
    <row r="875" spans="1:13" x14ac:dyDescent="0.25">
      <c r="A875" s="266">
        <v>2004</v>
      </c>
      <c r="B875" s="267" t="s">
        <v>1839</v>
      </c>
      <c r="C875" s="267"/>
      <c r="D875" s="267" t="s">
        <v>10785</v>
      </c>
      <c r="E875" s="268" t="s">
        <v>10786</v>
      </c>
      <c r="F875" s="267" t="s">
        <v>64</v>
      </c>
      <c r="G875" s="268" t="s">
        <v>830</v>
      </c>
      <c r="H875" s="268"/>
      <c r="I875" s="268" t="s">
        <v>10591</v>
      </c>
      <c r="J875" s="267" t="s">
        <v>1942</v>
      </c>
      <c r="K875" s="267">
        <v>111</v>
      </c>
      <c r="L875" s="268" t="s">
        <v>10801</v>
      </c>
      <c r="M875" s="214"/>
    </row>
    <row r="876" spans="1:13" x14ac:dyDescent="0.25">
      <c r="A876" s="266">
        <v>2004</v>
      </c>
      <c r="B876" s="267" t="s">
        <v>1839</v>
      </c>
      <c r="C876" s="267"/>
      <c r="D876" s="267" t="s">
        <v>10785</v>
      </c>
      <c r="E876" s="268" t="s">
        <v>10786</v>
      </c>
      <c r="F876" s="267" t="s">
        <v>64</v>
      </c>
      <c r="G876" s="268" t="s">
        <v>830</v>
      </c>
      <c r="H876" s="268"/>
      <c r="I876" s="268" t="s">
        <v>10591</v>
      </c>
      <c r="J876" s="267" t="s">
        <v>1965</v>
      </c>
      <c r="K876" s="267">
        <v>671</v>
      </c>
      <c r="L876" s="268" t="s">
        <v>10802</v>
      </c>
      <c r="M876" s="214"/>
    </row>
    <row r="877" spans="1:13" x14ac:dyDescent="0.25">
      <c r="A877" s="266">
        <v>2004</v>
      </c>
      <c r="B877" s="267" t="s">
        <v>1839</v>
      </c>
      <c r="C877" s="267"/>
      <c r="D877" s="267" t="s">
        <v>10785</v>
      </c>
      <c r="E877" s="268" t="s">
        <v>10786</v>
      </c>
      <c r="F877" s="267" t="s">
        <v>64</v>
      </c>
      <c r="G877" s="268" t="s">
        <v>830</v>
      </c>
      <c r="H877" s="268"/>
      <c r="I877" s="268" t="s">
        <v>10591</v>
      </c>
      <c r="J877" s="267" t="s">
        <v>2016</v>
      </c>
      <c r="K877" s="267">
        <v>522</v>
      </c>
      <c r="L877" s="268" t="s">
        <v>10803</v>
      </c>
      <c r="M877" s="214"/>
    </row>
    <row r="878" spans="1:13" x14ac:dyDescent="0.25">
      <c r="A878" s="266">
        <v>2004</v>
      </c>
      <c r="B878" s="267" t="s">
        <v>1839</v>
      </c>
      <c r="C878" s="267"/>
      <c r="D878" s="267" t="s">
        <v>10785</v>
      </c>
      <c r="E878" s="268" t="s">
        <v>10786</v>
      </c>
      <c r="F878" s="267" t="s">
        <v>64</v>
      </c>
      <c r="G878" s="268" t="s">
        <v>830</v>
      </c>
      <c r="H878" s="268"/>
      <c r="I878" s="268" t="s">
        <v>10591</v>
      </c>
      <c r="J878" s="267" t="s">
        <v>10150</v>
      </c>
      <c r="K878" s="267">
        <v>522</v>
      </c>
      <c r="L878" s="268" t="s">
        <v>10804</v>
      </c>
      <c r="M878" s="214"/>
    </row>
    <row r="879" spans="1:13" x14ac:dyDescent="0.25">
      <c r="A879" s="266">
        <v>2004</v>
      </c>
      <c r="B879" s="267" t="s">
        <v>1839</v>
      </c>
      <c r="C879" s="267"/>
      <c r="D879" s="267" t="s">
        <v>10785</v>
      </c>
      <c r="E879" s="268" t="s">
        <v>10786</v>
      </c>
      <c r="F879" s="267" t="s">
        <v>64</v>
      </c>
      <c r="G879" s="268" t="s">
        <v>830</v>
      </c>
      <c r="H879" s="268"/>
      <c r="I879" s="268" t="s">
        <v>10591</v>
      </c>
      <c r="J879" s="267" t="s">
        <v>10150</v>
      </c>
      <c r="K879" s="267">
        <v>522</v>
      </c>
      <c r="L879" s="268" t="s">
        <v>10805</v>
      </c>
      <c r="M879" s="214"/>
    </row>
    <row r="880" spans="1:13" x14ac:dyDescent="0.25">
      <c r="A880" s="266">
        <v>2004</v>
      </c>
      <c r="B880" s="267" t="s">
        <v>1839</v>
      </c>
      <c r="C880" s="267"/>
      <c r="D880" s="267" t="s">
        <v>10785</v>
      </c>
      <c r="E880" s="268" t="s">
        <v>10786</v>
      </c>
      <c r="F880" s="267" t="s">
        <v>64</v>
      </c>
      <c r="G880" s="268" t="s">
        <v>830</v>
      </c>
      <c r="H880" s="268"/>
      <c r="I880" s="268" t="s">
        <v>10591</v>
      </c>
      <c r="J880" s="267" t="s">
        <v>10150</v>
      </c>
      <c r="K880" s="267">
        <v>522</v>
      </c>
      <c r="L880" s="268" t="s">
        <v>10806</v>
      </c>
      <c r="M880" s="214"/>
    </row>
    <row r="881" spans="1:13" x14ac:dyDescent="0.25">
      <c r="A881" s="266">
        <v>2004</v>
      </c>
      <c r="B881" s="267" t="s">
        <v>1839</v>
      </c>
      <c r="C881" s="267"/>
      <c r="D881" s="267" t="s">
        <v>10785</v>
      </c>
      <c r="E881" s="268" t="s">
        <v>10786</v>
      </c>
      <c r="F881" s="267" t="s">
        <v>64</v>
      </c>
      <c r="G881" s="268" t="s">
        <v>830</v>
      </c>
      <c r="H881" s="268"/>
      <c r="I881" s="268" t="s">
        <v>10591</v>
      </c>
      <c r="J881" s="267" t="s">
        <v>2218</v>
      </c>
      <c r="K881" s="267">
        <v>522</v>
      </c>
      <c r="L881" s="268" t="s">
        <v>10807</v>
      </c>
      <c r="M881" s="214"/>
    </row>
    <row r="882" spans="1:13" x14ac:dyDescent="0.25">
      <c r="A882" s="266">
        <v>2004</v>
      </c>
      <c r="B882" s="267" t="s">
        <v>1839</v>
      </c>
      <c r="C882" s="267"/>
      <c r="D882" s="267" t="s">
        <v>10785</v>
      </c>
      <c r="E882" s="268" t="s">
        <v>10786</v>
      </c>
      <c r="F882" s="267" t="s">
        <v>64</v>
      </c>
      <c r="G882" s="268" t="s">
        <v>830</v>
      </c>
      <c r="H882" s="268"/>
      <c r="I882" s="268" t="s">
        <v>10591</v>
      </c>
      <c r="J882" s="267" t="s">
        <v>1965</v>
      </c>
      <c r="K882" s="267">
        <v>523</v>
      </c>
      <c r="L882" s="268" t="s">
        <v>10808</v>
      </c>
      <c r="M882" s="214"/>
    </row>
    <row r="883" spans="1:13" x14ac:dyDescent="0.25">
      <c r="A883" s="266">
        <v>2004</v>
      </c>
      <c r="B883" s="267" t="s">
        <v>1839</v>
      </c>
      <c r="C883" s="267"/>
      <c r="D883" s="267" t="s">
        <v>10785</v>
      </c>
      <c r="E883" s="268" t="s">
        <v>10786</v>
      </c>
      <c r="F883" s="267" t="s">
        <v>64</v>
      </c>
      <c r="G883" s="268" t="s">
        <v>830</v>
      </c>
      <c r="H883" s="268"/>
      <c r="I883" s="268" t="s">
        <v>1905</v>
      </c>
      <c r="J883" s="267" t="s">
        <v>1948</v>
      </c>
      <c r="K883" s="267">
        <v>637</v>
      </c>
      <c r="L883" s="268" t="s">
        <v>10787</v>
      </c>
      <c r="M883" s="214"/>
    </row>
    <row r="884" spans="1:13" x14ac:dyDescent="0.25">
      <c r="A884" s="266">
        <v>2004</v>
      </c>
      <c r="B884" s="267" t="s">
        <v>1839</v>
      </c>
      <c r="C884" s="267"/>
      <c r="D884" s="267" t="s">
        <v>10785</v>
      </c>
      <c r="E884" s="268" t="s">
        <v>10786</v>
      </c>
      <c r="F884" s="267" t="s">
        <v>64</v>
      </c>
      <c r="G884" s="268" t="s">
        <v>830</v>
      </c>
      <c r="H884" s="268"/>
      <c r="I884" s="268" t="s">
        <v>1905</v>
      </c>
      <c r="J884" s="267" t="s">
        <v>1965</v>
      </c>
      <c r="K884" s="267">
        <v>112</v>
      </c>
      <c r="L884" s="268" t="s">
        <v>10788</v>
      </c>
      <c r="M884" s="214"/>
    </row>
    <row r="885" spans="1:13" x14ac:dyDescent="0.25">
      <c r="A885" s="266">
        <v>2004</v>
      </c>
      <c r="B885" s="267" t="s">
        <v>1839</v>
      </c>
      <c r="C885" s="267"/>
      <c r="D885" s="267" t="s">
        <v>10785</v>
      </c>
      <c r="E885" s="268" t="s">
        <v>10786</v>
      </c>
      <c r="F885" s="267" t="s">
        <v>64</v>
      </c>
      <c r="G885" s="268" t="s">
        <v>830</v>
      </c>
      <c r="H885" s="268"/>
      <c r="I885" s="268" t="s">
        <v>1905</v>
      </c>
      <c r="J885" s="267" t="s">
        <v>2016</v>
      </c>
      <c r="K885" s="267">
        <v>513</v>
      </c>
      <c r="L885" s="268" t="s">
        <v>10789</v>
      </c>
      <c r="M885" s="214"/>
    </row>
    <row r="886" spans="1:13" x14ac:dyDescent="0.25">
      <c r="A886" s="266">
        <v>2004</v>
      </c>
      <c r="B886" s="267" t="s">
        <v>1839</v>
      </c>
      <c r="C886" s="267"/>
      <c r="D886" s="267" t="s">
        <v>10785</v>
      </c>
      <c r="E886" s="268" t="s">
        <v>10786</v>
      </c>
      <c r="F886" s="267" t="s">
        <v>64</v>
      </c>
      <c r="G886" s="268" t="s">
        <v>830</v>
      </c>
      <c r="H886" s="268"/>
      <c r="I886" s="268" t="s">
        <v>1905</v>
      </c>
      <c r="J886" s="267" t="s">
        <v>2016</v>
      </c>
      <c r="K886" s="267">
        <v>631</v>
      </c>
      <c r="L886" s="268" t="s">
        <v>10791</v>
      </c>
      <c r="M886" s="214"/>
    </row>
    <row r="887" spans="1:13" x14ac:dyDescent="0.25">
      <c r="A887" s="266">
        <v>2004</v>
      </c>
      <c r="B887" s="267" t="s">
        <v>1839</v>
      </c>
      <c r="C887" s="267"/>
      <c r="D887" s="267" t="s">
        <v>10785</v>
      </c>
      <c r="E887" s="268" t="s">
        <v>10786</v>
      </c>
      <c r="F887" s="267" t="s">
        <v>64</v>
      </c>
      <c r="G887" s="268" t="s">
        <v>830</v>
      </c>
      <c r="H887" s="268"/>
      <c r="I887" s="268" t="s">
        <v>1905</v>
      </c>
      <c r="J887" s="267" t="s">
        <v>1923</v>
      </c>
      <c r="K887" s="267">
        <v>862</v>
      </c>
      <c r="L887" s="268" t="s">
        <v>10793</v>
      </c>
      <c r="M887" s="214"/>
    </row>
    <row r="888" spans="1:13" x14ac:dyDescent="0.25">
      <c r="A888" s="266">
        <v>2004</v>
      </c>
      <c r="B888" s="267" t="s">
        <v>1839</v>
      </c>
      <c r="C888" s="267"/>
      <c r="D888" s="267" t="s">
        <v>10785</v>
      </c>
      <c r="E888" s="268" t="s">
        <v>10786</v>
      </c>
      <c r="F888" s="267" t="s">
        <v>64</v>
      </c>
      <c r="G888" s="268" t="s">
        <v>830</v>
      </c>
      <c r="H888" s="268"/>
      <c r="I888" s="268" t="s">
        <v>1905</v>
      </c>
      <c r="J888" s="267" t="s">
        <v>1965</v>
      </c>
      <c r="K888" s="267">
        <v>521</v>
      </c>
      <c r="L888" s="268" t="s">
        <v>10794</v>
      </c>
      <c r="M888" s="214"/>
    </row>
    <row r="889" spans="1:13" x14ac:dyDescent="0.25">
      <c r="A889" s="266">
        <v>2004</v>
      </c>
      <c r="B889" s="267" t="s">
        <v>1839</v>
      </c>
      <c r="C889" s="267"/>
      <c r="D889" s="267" t="s">
        <v>10785</v>
      </c>
      <c r="E889" s="268" t="s">
        <v>10786</v>
      </c>
      <c r="F889" s="267" t="s">
        <v>64</v>
      </c>
      <c r="G889" s="268" t="s">
        <v>830</v>
      </c>
      <c r="H889" s="268"/>
      <c r="I889" s="268" t="s">
        <v>1905</v>
      </c>
      <c r="J889" s="267" t="s">
        <v>2218</v>
      </c>
      <c r="K889" s="267">
        <v>522</v>
      </c>
      <c r="L889" s="268" t="s">
        <v>10796</v>
      </c>
      <c r="M889" s="214"/>
    </row>
    <row r="890" spans="1:13" x14ac:dyDescent="0.25">
      <c r="A890" s="266">
        <v>2004</v>
      </c>
      <c r="B890" s="267" t="s">
        <v>1839</v>
      </c>
      <c r="C890" s="267"/>
      <c r="D890" s="267" t="s">
        <v>10785</v>
      </c>
      <c r="E890" s="268" t="s">
        <v>10786</v>
      </c>
      <c r="F890" s="267" t="s">
        <v>64</v>
      </c>
      <c r="G890" s="268" t="s">
        <v>830</v>
      </c>
      <c r="H890" s="268"/>
      <c r="I890" s="268" t="s">
        <v>10591</v>
      </c>
      <c r="J890" s="267" t="s">
        <v>1948</v>
      </c>
      <c r="K890" s="267">
        <v>431</v>
      </c>
      <c r="L890" s="268" t="s">
        <v>10798</v>
      </c>
      <c r="M890" s="214"/>
    </row>
    <row r="891" spans="1:13" x14ac:dyDescent="0.25">
      <c r="A891" s="266">
        <v>2004</v>
      </c>
      <c r="B891" s="267" t="s">
        <v>1839</v>
      </c>
      <c r="C891" s="267"/>
      <c r="D891" s="267" t="s">
        <v>10785</v>
      </c>
      <c r="E891" s="268" t="s">
        <v>10786</v>
      </c>
      <c r="F891" s="267" t="s">
        <v>64</v>
      </c>
      <c r="G891" s="268" t="s">
        <v>830</v>
      </c>
      <c r="H891" s="268"/>
      <c r="I891" s="268" t="s">
        <v>10591</v>
      </c>
      <c r="J891" s="267" t="s">
        <v>2016</v>
      </c>
      <c r="K891" s="267">
        <v>631</v>
      </c>
      <c r="L891" s="268" t="s">
        <v>10799</v>
      </c>
      <c r="M891" s="214"/>
    </row>
    <row r="892" spans="1:13" x14ac:dyDescent="0.25">
      <c r="A892" s="266">
        <v>2004</v>
      </c>
      <c r="B892" s="267" t="s">
        <v>1839</v>
      </c>
      <c r="C892" s="267"/>
      <c r="D892" s="267" t="s">
        <v>10785</v>
      </c>
      <c r="E892" s="268" t="s">
        <v>10786</v>
      </c>
      <c r="F892" s="267" t="s">
        <v>64</v>
      </c>
      <c r="G892" s="268" t="s">
        <v>830</v>
      </c>
      <c r="H892" s="268"/>
      <c r="I892" s="268" t="s">
        <v>10591</v>
      </c>
      <c r="J892" s="267" t="s">
        <v>1948</v>
      </c>
      <c r="K892" s="267">
        <v>631</v>
      </c>
      <c r="L892" s="268" t="s">
        <v>10800</v>
      </c>
      <c r="M892" s="214"/>
    </row>
    <row r="893" spans="1:13" x14ac:dyDescent="0.25">
      <c r="A893" s="266">
        <v>2004</v>
      </c>
      <c r="B893" s="267" t="s">
        <v>1839</v>
      </c>
      <c r="C893" s="267"/>
      <c r="D893" s="267" t="s">
        <v>10785</v>
      </c>
      <c r="E893" s="268" t="s">
        <v>10786</v>
      </c>
      <c r="F893" s="267" t="s">
        <v>64</v>
      </c>
      <c r="G893" s="268" t="s">
        <v>830</v>
      </c>
      <c r="H893" s="268"/>
      <c r="I893" s="268" t="s">
        <v>10591</v>
      </c>
      <c r="J893" s="267" t="s">
        <v>2016</v>
      </c>
      <c r="K893" s="267">
        <v>522</v>
      </c>
      <c r="L893" s="268" t="s">
        <v>10803</v>
      </c>
      <c r="M893" s="214"/>
    </row>
    <row r="894" spans="1:13" x14ac:dyDescent="0.25">
      <c r="A894" s="266">
        <v>2004</v>
      </c>
      <c r="B894" s="267" t="s">
        <v>1839</v>
      </c>
      <c r="C894" s="267"/>
      <c r="D894" s="267" t="s">
        <v>10785</v>
      </c>
      <c r="E894" s="268" t="s">
        <v>10786</v>
      </c>
      <c r="F894" s="267" t="s">
        <v>64</v>
      </c>
      <c r="G894" s="268" t="s">
        <v>830</v>
      </c>
      <c r="H894" s="268"/>
      <c r="I894" s="268" t="s">
        <v>10591</v>
      </c>
      <c r="J894" s="267" t="s">
        <v>1923</v>
      </c>
      <c r="K894" s="267">
        <v>862</v>
      </c>
      <c r="L894" s="268" t="s">
        <v>10804</v>
      </c>
      <c r="M894" s="214"/>
    </row>
    <row r="895" spans="1:13" x14ac:dyDescent="0.25">
      <c r="A895" s="266">
        <v>2004</v>
      </c>
      <c r="B895" s="267" t="s">
        <v>1839</v>
      </c>
      <c r="C895" s="267"/>
      <c r="D895" s="267" t="s">
        <v>10785</v>
      </c>
      <c r="E895" s="268" t="s">
        <v>10786</v>
      </c>
      <c r="F895" s="267" t="s">
        <v>64</v>
      </c>
      <c r="G895" s="268" t="s">
        <v>830</v>
      </c>
      <c r="H895" s="268"/>
      <c r="I895" s="268" t="s">
        <v>10591</v>
      </c>
      <c r="J895" s="267" t="s">
        <v>1923</v>
      </c>
      <c r="K895" s="267">
        <v>862</v>
      </c>
      <c r="L895" s="268" t="s">
        <v>10805</v>
      </c>
      <c r="M895" s="214"/>
    </row>
    <row r="896" spans="1:13" x14ac:dyDescent="0.25">
      <c r="A896" s="266">
        <v>2004</v>
      </c>
      <c r="B896" s="267" t="s">
        <v>1839</v>
      </c>
      <c r="C896" s="267"/>
      <c r="D896" s="267" t="s">
        <v>10785</v>
      </c>
      <c r="E896" s="268" t="s">
        <v>10786</v>
      </c>
      <c r="F896" s="267" t="s">
        <v>64</v>
      </c>
      <c r="G896" s="268" t="s">
        <v>830</v>
      </c>
      <c r="H896" s="268"/>
      <c r="I896" s="268" t="s">
        <v>10591</v>
      </c>
      <c r="J896" s="267" t="s">
        <v>1923</v>
      </c>
      <c r="K896" s="267">
        <v>862</v>
      </c>
      <c r="L896" s="268" t="s">
        <v>10806</v>
      </c>
      <c r="M896" s="214"/>
    </row>
    <row r="897" spans="1:13" x14ac:dyDescent="0.25">
      <c r="A897" s="266">
        <v>2004</v>
      </c>
      <c r="B897" s="267" t="s">
        <v>1839</v>
      </c>
      <c r="C897" s="267"/>
      <c r="D897" s="267" t="s">
        <v>10785</v>
      </c>
      <c r="E897" s="268" t="s">
        <v>10786</v>
      </c>
      <c r="F897" s="267" t="s">
        <v>64</v>
      </c>
      <c r="G897" s="268" t="s">
        <v>830</v>
      </c>
      <c r="H897" s="268"/>
      <c r="I897" s="268" t="s">
        <v>10591</v>
      </c>
      <c r="J897" s="267" t="s">
        <v>2218</v>
      </c>
      <c r="K897" s="267">
        <v>522</v>
      </c>
      <c r="L897" s="268" t="s">
        <v>10807</v>
      </c>
      <c r="M897" s="214"/>
    </row>
    <row r="898" spans="1:13" x14ac:dyDescent="0.25">
      <c r="A898" s="266">
        <v>2004</v>
      </c>
      <c r="B898" s="267" t="s">
        <v>1839</v>
      </c>
      <c r="C898" s="267"/>
      <c r="D898" s="267" t="s">
        <v>10785</v>
      </c>
      <c r="E898" s="268" t="s">
        <v>10786</v>
      </c>
      <c r="F898" s="267" t="s">
        <v>64</v>
      </c>
      <c r="G898" s="268" t="s">
        <v>830</v>
      </c>
      <c r="H898" s="268"/>
      <c r="I898" s="268" t="s">
        <v>10591</v>
      </c>
      <c r="J898" s="267" t="s">
        <v>1962</v>
      </c>
      <c r="K898" s="267">
        <v>523</v>
      </c>
      <c r="L898" s="268" t="s">
        <v>10808</v>
      </c>
      <c r="M898" s="214"/>
    </row>
    <row r="899" spans="1:13" x14ac:dyDescent="0.25">
      <c r="A899" s="266">
        <v>2004</v>
      </c>
      <c r="B899" s="267" t="s">
        <v>9305</v>
      </c>
      <c r="C899" s="267"/>
      <c r="D899" s="267" t="s">
        <v>10809</v>
      </c>
      <c r="E899" s="268" t="s">
        <v>10810</v>
      </c>
      <c r="F899" s="267" t="s">
        <v>64</v>
      </c>
      <c r="G899" s="268" t="s">
        <v>713</v>
      </c>
      <c r="H899" s="268"/>
      <c r="I899" s="268" t="s">
        <v>1905</v>
      </c>
      <c r="J899" s="267" t="s">
        <v>1942</v>
      </c>
      <c r="K899" s="267">
        <v>431</v>
      </c>
      <c r="L899" s="268" t="s">
        <v>10811</v>
      </c>
      <c r="M899" s="214"/>
    </row>
    <row r="900" spans="1:13" x14ac:dyDescent="0.25">
      <c r="A900" s="266">
        <v>2004</v>
      </c>
      <c r="B900" s="267" t="s">
        <v>9305</v>
      </c>
      <c r="C900" s="267"/>
      <c r="D900" s="267" t="s">
        <v>10809</v>
      </c>
      <c r="E900" s="268" t="s">
        <v>10810</v>
      </c>
      <c r="F900" s="267" t="s">
        <v>64</v>
      </c>
      <c r="G900" s="268" t="s">
        <v>713</v>
      </c>
      <c r="H900" s="268"/>
      <c r="I900" s="268" t="s">
        <v>1905</v>
      </c>
      <c r="J900" s="267" t="s">
        <v>1942</v>
      </c>
      <c r="K900" s="267">
        <v>431</v>
      </c>
      <c r="L900" s="268" t="s">
        <v>10812</v>
      </c>
      <c r="M900" s="214"/>
    </row>
    <row r="901" spans="1:13" x14ac:dyDescent="0.25">
      <c r="A901" s="266">
        <v>2004</v>
      </c>
      <c r="B901" s="267" t="s">
        <v>9305</v>
      </c>
      <c r="C901" s="267"/>
      <c r="D901" s="267" t="s">
        <v>10809</v>
      </c>
      <c r="E901" s="268" t="s">
        <v>10810</v>
      </c>
      <c r="F901" s="267" t="s">
        <v>64</v>
      </c>
      <c r="G901" s="268" t="s">
        <v>713</v>
      </c>
      <c r="H901" s="268"/>
      <c r="I901" s="268" t="s">
        <v>1905</v>
      </c>
      <c r="J901" s="267" t="s">
        <v>1962</v>
      </c>
      <c r="K901" s="267">
        <v>431</v>
      </c>
      <c r="L901" s="268" t="s">
        <v>10813</v>
      </c>
      <c r="M901" s="214"/>
    </row>
    <row r="902" spans="1:13" x14ac:dyDescent="0.25">
      <c r="A902" s="266">
        <v>2004</v>
      </c>
      <c r="B902" s="267" t="s">
        <v>9305</v>
      </c>
      <c r="C902" s="267"/>
      <c r="D902" s="267" t="s">
        <v>10809</v>
      </c>
      <c r="E902" s="268" t="s">
        <v>10810</v>
      </c>
      <c r="F902" s="267" t="s">
        <v>64</v>
      </c>
      <c r="G902" s="268" t="s">
        <v>713</v>
      </c>
      <c r="H902" s="268"/>
      <c r="I902" s="268" t="s">
        <v>1905</v>
      </c>
      <c r="J902" s="267" t="s">
        <v>1962</v>
      </c>
      <c r="K902" s="267">
        <v>522</v>
      </c>
      <c r="L902" s="268" t="s">
        <v>10814</v>
      </c>
      <c r="M902" s="214"/>
    </row>
    <row r="903" spans="1:13" x14ac:dyDescent="0.25">
      <c r="A903" s="266">
        <v>2004</v>
      </c>
      <c r="B903" s="267" t="s">
        <v>9305</v>
      </c>
      <c r="C903" s="267"/>
      <c r="D903" s="267" t="s">
        <v>10809</v>
      </c>
      <c r="E903" s="268" t="s">
        <v>10810</v>
      </c>
      <c r="F903" s="267" t="s">
        <v>64</v>
      </c>
      <c r="G903" s="268" t="s">
        <v>713</v>
      </c>
      <c r="H903" s="268"/>
      <c r="I903" s="268" t="s">
        <v>1905</v>
      </c>
      <c r="J903" s="267" t="s">
        <v>1942</v>
      </c>
      <c r="K903" s="267">
        <v>111</v>
      </c>
      <c r="L903" s="268" t="s">
        <v>10815</v>
      </c>
      <c r="M903" s="214"/>
    </row>
    <row r="904" spans="1:13" x14ac:dyDescent="0.25">
      <c r="A904" s="266">
        <v>2004</v>
      </c>
      <c r="B904" s="267" t="s">
        <v>9305</v>
      </c>
      <c r="C904" s="267"/>
      <c r="D904" s="267" t="s">
        <v>10809</v>
      </c>
      <c r="E904" s="268" t="s">
        <v>10810</v>
      </c>
      <c r="F904" s="267" t="s">
        <v>64</v>
      </c>
      <c r="G904" s="268" t="s">
        <v>713</v>
      </c>
      <c r="H904" s="268"/>
      <c r="I904" s="268" t="s">
        <v>1905</v>
      </c>
      <c r="J904" s="267" t="s">
        <v>1942</v>
      </c>
      <c r="K904" s="267">
        <v>432</v>
      </c>
      <c r="L904" s="268" t="s">
        <v>10816</v>
      </c>
      <c r="M904" s="214"/>
    </row>
    <row r="905" spans="1:13" x14ac:dyDescent="0.25">
      <c r="A905" s="266">
        <v>2004</v>
      </c>
      <c r="B905" s="267" t="s">
        <v>9305</v>
      </c>
      <c r="C905" s="267"/>
      <c r="D905" s="267" t="s">
        <v>10809</v>
      </c>
      <c r="E905" s="268" t="s">
        <v>10810</v>
      </c>
      <c r="F905" s="267" t="s">
        <v>64</v>
      </c>
      <c r="G905" s="268" t="s">
        <v>713</v>
      </c>
      <c r="H905" s="268"/>
      <c r="I905" s="268" t="s">
        <v>1905</v>
      </c>
      <c r="J905" s="267" t="s">
        <v>1942</v>
      </c>
      <c r="K905" s="267">
        <v>432</v>
      </c>
      <c r="L905" s="268" t="s">
        <v>10817</v>
      </c>
      <c r="M905" s="214"/>
    </row>
    <row r="906" spans="1:13" x14ac:dyDescent="0.25">
      <c r="A906" s="266">
        <v>2004</v>
      </c>
      <c r="B906" s="267" t="s">
        <v>9305</v>
      </c>
      <c r="C906" s="267"/>
      <c r="D906" s="267" t="s">
        <v>10809</v>
      </c>
      <c r="E906" s="268" t="s">
        <v>10810</v>
      </c>
      <c r="F906" s="267" t="s">
        <v>64</v>
      </c>
      <c r="G906" s="268" t="s">
        <v>713</v>
      </c>
      <c r="H906" s="268"/>
      <c r="I906" s="268" t="s">
        <v>1905</v>
      </c>
      <c r="J906" s="267" t="s">
        <v>1942</v>
      </c>
      <c r="K906" s="267">
        <v>411</v>
      </c>
      <c r="L906" s="268" t="s">
        <v>10818</v>
      </c>
      <c r="M906" s="214"/>
    </row>
    <row r="907" spans="1:13" x14ac:dyDescent="0.25">
      <c r="A907" s="266">
        <v>2004</v>
      </c>
      <c r="B907" s="267" t="s">
        <v>9305</v>
      </c>
      <c r="C907" s="267"/>
      <c r="D907" s="267" t="s">
        <v>10809</v>
      </c>
      <c r="E907" s="268" t="s">
        <v>10810</v>
      </c>
      <c r="F907" s="267" t="s">
        <v>64</v>
      </c>
      <c r="G907" s="268" t="s">
        <v>713</v>
      </c>
      <c r="H907" s="268"/>
      <c r="I907" s="268" t="s">
        <v>1905</v>
      </c>
      <c r="J907" s="267" t="s">
        <v>1942</v>
      </c>
      <c r="K907" s="267">
        <v>411</v>
      </c>
      <c r="L907" s="268" t="s">
        <v>10819</v>
      </c>
      <c r="M907" s="214"/>
    </row>
    <row r="908" spans="1:13" x14ac:dyDescent="0.25">
      <c r="A908" s="266">
        <v>2004</v>
      </c>
      <c r="B908" s="267" t="s">
        <v>9305</v>
      </c>
      <c r="C908" s="267"/>
      <c r="D908" s="267" t="s">
        <v>10809</v>
      </c>
      <c r="E908" s="268" t="s">
        <v>10810</v>
      </c>
      <c r="F908" s="267" t="s">
        <v>64</v>
      </c>
      <c r="G908" s="268" t="s">
        <v>713</v>
      </c>
      <c r="H908" s="268"/>
      <c r="I908" s="268" t="s">
        <v>1905</v>
      </c>
      <c r="J908" s="267" t="s">
        <v>1942</v>
      </c>
      <c r="K908" s="267">
        <v>111</v>
      </c>
      <c r="L908" s="268" t="s">
        <v>10820</v>
      </c>
      <c r="M908" s="214"/>
    </row>
    <row r="909" spans="1:13" x14ac:dyDescent="0.25">
      <c r="A909" s="266">
        <v>2004</v>
      </c>
      <c r="B909" s="267" t="s">
        <v>9305</v>
      </c>
      <c r="C909" s="267"/>
      <c r="D909" s="267" t="s">
        <v>10809</v>
      </c>
      <c r="E909" s="268" t="s">
        <v>10810</v>
      </c>
      <c r="F909" s="267" t="s">
        <v>64</v>
      </c>
      <c r="G909" s="268" t="s">
        <v>713</v>
      </c>
      <c r="H909" s="268"/>
      <c r="I909" s="268" t="s">
        <v>1905</v>
      </c>
      <c r="J909" s="267" t="s">
        <v>1942</v>
      </c>
      <c r="K909" s="267">
        <v>411</v>
      </c>
      <c r="L909" s="268" t="s">
        <v>10821</v>
      </c>
      <c r="M909" s="214"/>
    </row>
    <row r="910" spans="1:13" x14ac:dyDescent="0.25">
      <c r="A910" s="266">
        <v>2004</v>
      </c>
      <c r="B910" s="267" t="s">
        <v>9305</v>
      </c>
      <c r="C910" s="267"/>
      <c r="D910" s="267" t="s">
        <v>10809</v>
      </c>
      <c r="E910" s="268" t="s">
        <v>10810</v>
      </c>
      <c r="F910" s="267" t="s">
        <v>64</v>
      </c>
      <c r="G910" s="268" t="s">
        <v>713</v>
      </c>
      <c r="H910" s="268"/>
      <c r="I910" s="268" t="s">
        <v>1905</v>
      </c>
      <c r="J910" s="267" t="s">
        <v>1942</v>
      </c>
      <c r="K910" s="267">
        <v>411</v>
      </c>
      <c r="L910" s="268" t="s">
        <v>10822</v>
      </c>
      <c r="M910" s="214"/>
    </row>
    <row r="911" spans="1:13" x14ac:dyDescent="0.25">
      <c r="A911" s="266">
        <v>2004</v>
      </c>
      <c r="B911" s="267" t="s">
        <v>9305</v>
      </c>
      <c r="C911" s="267"/>
      <c r="D911" s="267" t="s">
        <v>10809</v>
      </c>
      <c r="E911" s="268" t="s">
        <v>10810</v>
      </c>
      <c r="F911" s="267" t="s">
        <v>64</v>
      </c>
      <c r="G911" s="268" t="s">
        <v>713</v>
      </c>
      <c r="H911" s="268"/>
      <c r="I911" s="268" t="s">
        <v>1905</v>
      </c>
      <c r="J911" s="267" t="s">
        <v>1942</v>
      </c>
      <c r="K911" s="267">
        <v>432</v>
      </c>
      <c r="L911" s="268" t="s">
        <v>10823</v>
      </c>
      <c r="M911" s="214"/>
    </row>
    <row r="912" spans="1:13" x14ac:dyDescent="0.25">
      <c r="A912" s="266">
        <v>2004</v>
      </c>
      <c r="B912" s="267" t="s">
        <v>9305</v>
      </c>
      <c r="C912" s="267"/>
      <c r="D912" s="267" t="s">
        <v>10809</v>
      </c>
      <c r="E912" s="268" t="s">
        <v>10810</v>
      </c>
      <c r="F912" s="267" t="s">
        <v>64</v>
      </c>
      <c r="G912" s="268" t="s">
        <v>713</v>
      </c>
      <c r="H912" s="268"/>
      <c r="I912" s="268" t="s">
        <v>1905</v>
      </c>
      <c r="J912" s="267" t="s">
        <v>3083</v>
      </c>
      <c r="K912" s="267">
        <v>411</v>
      </c>
      <c r="L912" s="268" t="s">
        <v>10824</v>
      </c>
      <c r="M912" s="214"/>
    </row>
    <row r="913" spans="1:13" x14ac:dyDescent="0.25">
      <c r="A913" s="266">
        <v>2004</v>
      </c>
      <c r="B913" s="267" t="s">
        <v>9305</v>
      </c>
      <c r="C913" s="267"/>
      <c r="D913" s="267" t="s">
        <v>10809</v>
      </c>
      <c r="E913" s="268" t="s">
        <v>10810</v>
      </c>
      <c r="F913" s="267" t="s">
        <v>64</v>
      </c>
      <c r="G913" s="268" t="s">
        <v>713</v>
      </c>
      <c r="H913" s="268"/>
      <c r="I913" s="268" t="s">
        <v>1905</v>
      </c>
      <c r="J913" s="267" t="s">
        <v>1962</v>
      </c>
      <c r="K913" s="267">
        <v>522</v>
      </c>
      <c r="L913" s="268" t="s">
        <v>10825</v>
      </c>
      <c r="M913" s="214"/>
    </row>
    <row r="914" spans="1:13" x14ac:dyDescent="0.25">
      <c r="A914" s="266">
        <v>2004</v>
      </c>
      <c r="B914" s="267" t="s">
        <v>9305</v>
      </c>
      <c r="C914" s="267"/>
      <c r="D914" s="267" t="s">
        <v>10809</v>
      </c>
      <c r="E914" s="268" t="s">
        <v>10810</v>
      </c>
      <c r="F914" s="267" t="s">
        <v>64</v>
      </c>
      <c r="G914" s="268" t="s">
        <v>713</v>
      </c>
      <c r="H914" s="268"/>
      <c r="I914" s="268" t="s">
        <v>1905</v>
      </c>
      <c r="J914" s="267" t="s">
        <v>1942</v>
      </c>
      <c r="K914" s="267">
        <v>114</v>
      </c>
      <c r="L914" s="268" t="s">
        <v>10826</v>
      </c>
      <c r="M914" s="214"/>
    </row>
    <row r="915" spans="1:13" x14ac:dyDescent="0.25">
      <c r="A915" s="266">
        <v>2004</v>
      </c>
      <c r="B915" s="267" t="s">
        <v>9305</v>
      </c>
      <c r="C915" s="267"/>
      <c r="D915" s="267" t="s">
        <v>10809</v>
      </c>
      <c r="E915" s="268" t="s">
        <v>10810</v>
      </c>
      <c r="F915" s="267" t="s">
        <v>64</v>
      </c>
      <c r="G915" s="268" t="s">
        <v>713</v>
      </c>
      <c r="H915" s="268"/>
      <c r="I915" s="268" t="s">
        <v>1905</v>
      </c>
      <c r="J915" s="267" t="s">
        <v>1942</v>
      </c>
      <c r="K915" s="267">
        <v>114</v>
      </c>
      <c r="L915" s="268" t="s">
        <v>10827</v>
      </c>
      <c r="M915" s="214"/>
    </row>
    <row r="916" spans="1:13" x14ac:dyDescent="0.25">
      <c r="A916" s="266">
        <v>2004</v>
      </c>
      <c r="B916" s="267" t="s">
        <v>9305</v>
      </c>
      <c r="C916" s="267"/>
      <c r="D916" s="267" t="s">
        <v>10809</v>
      </c>
      <c r="E916" s="268" t="s">
        <v>10810</v>
      </c>
      <c r="F916" s="267" t="s">
        <v>64</v>
      </c>
      <c r="G916" s="268" t="s">
        <v>713</v>
      </c>
      <c r="H916" s="268"/>
      <c r="I916" s="268" t="s">
        <v>1905</v>
      </c>
      <c r="J916" s="267" t="s">
        <v>1942</v>
      </c>
      <c r="K916" s="267">
        <v>412</v>
      </c>
      <c r="L916" s="268" t="s">
        <v>10828</v>
      </c>
      <c r="M916" s="214"/>
    </row>
    <row r="917" spans="1:13" x14ac:dyDescent="0.25">
      <c r="A917" s="266">
        <v>2004</v>
      </c>
      <c r="B917" s="267" t="s">
        <v>9305</v>
      </c>
      <c r="C917" s="267"/>
      <c r="D917" s="267" t="s">
        <v>10809</v>
      </c>
      <c r="E917" s="268" t="s">
        <v>10810</v>
      </c>
      <c r="F917" s="267" t="s">
        <v>64</v>
      </c>
      <c r="G917" s="268" t="s">
        <v>713</v>
      </c>
      <c r="H917" s="268"/>
      <c r="I917" s="268" t="s">
        <v>1905</v>
      </c>
      <c r="J917" s="267" t="s">
        <v>1974</v>
      </c>
      <c r="K917" s="267">
        <v>141</v>
      </c>
      <c r="L917" s="268" t="s">
        <v>10829</v>
      </c>
      <c r="M917" s="214"/>
    </row>
    <row r="918" spans="1:13" x14ac:dyDescent="0.25">
      <c r="A918" s="266">
        <v>2004</v>
      </c>
      <c r="B918" s="267" t="s">
        <v>9305</v>
      </c>
      <c r="C918" s="267"/>
      <c r="D918" s="267" t="s">
        <v>10809</v>
      </c>
      <c r="E918" s="268" t="s">
        <v>10810</v>
      </c>
      <c r="F918" s="267" t="s">
        <v>64</v>
      </c>
      <c r="G918" s="268" t="s">
        <v>713</v>
      </c>
      <c r="H918" s="268"/>
      <c r="I918" s="268" t="s">
        <v>1905</v>
      </c>
      <c r="J918" s="267" t="s">
        <v>1942</v>
      </c>
      <c r="K918" s="267">
        <v>431</v>
      </c>
      <c r="L918" s="268" t="s">
        <v>10811</v>
      </c>
      <c r="M918" s="214"/>
    </row>
    <row r="919" spans="1:13" x14ac:dyDescent="0.25">
      <c r="A919" s="266">
        <v>2004</v>
      </c>
      <c r="B919" s="267" t="s">
        <v>9305</v>
      </c>
      <c r="C919" s="267"/>
      <c r="D919" s="267" t="s">
        <v>10809</v>
      </c>
      <c r="E919" s="268" t="s">
        <v>10810</v>
      </c>
      <c r="F919" s="267" t="s">
        <v>64</v>
      </c>
      <c r="G919" s="268" t="s">
        <v>713</v>
      </c>
      <c r="H919" s="268"/>
      <c r="I919" s="268" t="s">
        <v>1905</v>
      </c>
      <c r="J919" s="267" t="s">
        <v>1942</v>
      </c>
      <c r="K919" s="267">
        <v>431</v>
      </c>
      <c r="L919" s="268" t="s">
        <v>10812</v>
      </c>
      <c r="M919" s="214"/>
    </row>
    <row r="920" spans="1:13" x14ac:dyDescent="0.25">
      <c r="A920" s="266">
        <v>2004</v>
      </c>
      <c r="B920" s="267" t="s">
        <v>9305</v>
      </c>
      <c r="C920" s="267"/>
      <c r="D920" s="267" t="s">
        <v>10809</v>
      </c>
      <c r="E920" s="268" t="s">
        <v>10810</v>
      </c>
      <c r="F920" s="267" t="s">
        <v>64</v>
      </c>
      <c r="G920" s="268" t="s">
        <v>713</v>
      </c>
      <c r="H920" s="268"/>
      <c r="I920" s="268" t="s">
        <v>1905</v>
      </c>
      <c r="J920" s="267" t="s">
        <v>1962</v>
      </c>
      <c r="K920" s="267">
        <v>431</v>
      </c>
      <c r="L920" s="268" t="s">
        <v>10813</v>
      </c>
      <c r="M920" s="214"/>
    </row>
    <row r="921" spans="1:13" x14ac:dyDescent="0.25">
      <c r="A921" s="266">
        <v>2004</v>
      </c>
      <c r="B921" s="267" t="s">
        <v>9305</v>
      </c>
      <c r="C921" s="267"/>
      <c r="D921" s="267" t="s">
        <v>10809</v>
      </c>
      <c r="E921" s="268" t="s">
        <v>10810</v>
      </c>
      <c r="F921" s="267" t="s">
        <v>64</v>
      </c>
      <c r="G921" s="268" t="s">
        <v>713</v>
      </c>
      <c r="H921" s="268"/>
      <c r="I921" s="268" t="s">
        <v>1905</v>
      </c>
      <c r="J921" s="267" t="s">
        <v>1942</v>
      </c>
      <c r="K921" s="267">
        <v>432</v>
      </c>
      <c r="L921" s="268" t="s">
        <v>10816</v>
      </c>
      <c r="M921" s="214"/>
    </row>
    <row r="922" spans="1:13" x14ac:dyDescent="0.25">
      <c r="A922" s="266">
        <v>2004</v>
      </c>
      <c r="B922" s="267" t="s">
        <v>9305</v>
      </c>
      <c r="C922" s="267"/>
      <c r="D922" s="267" t="s">
        <v>10809</v>
      </c>
      <c r="E922" s="268" t="s">
        <v>10810</v>
      </c>
      <c r="F922" s="267" t="s">
        <v>64</v>
      </c>
      <c r="G922" s="268" t="s">
        <v>713</v>
      </c>
      <c r="H922" s="268"/>
      <c r="I922" s="268" t="s">
        <v>1905</v>
      </c>
      <c r="J922" s="267" t="s">
        <v>1942</v>
      </c>
      <c r="K922" s="267">
        <v>432</v>
      </c>
      <c r="L922" s="268" t="s">
        <v>10817</v>
      </c>
      <c r="M922" s="214"/>
    </row>
    <row r="923" spans="1:13" x14ac:dyDescent="0.25">
      <c r="A923" s="266">
        <v>2004</v>
      </c>
      <c r="B923" s="267" t="s">
        <v>9305</v>
      </c>
      <c r="C923" s="267"/>
      <c r="D923" s="267" t="s">
        <v>10809</v>
      </c>
      <c r="E923" s="268" t="s">
        <v>10810</v>
      </c>
      <c r="F923" s="267" t="s">
        <v>64</v>
      </c>
      <c r="G923" s="268" t="s">
        <v>713</v>
      </c>
      <c r="H923" s="268"/>
      <c r="I923" s="268" t="s">
        <v>1905</v>
      </c>
      <c r="J923" s="267" t="s">
        <v>1942</v>
      </c>
      <c r="K923" s="267">
        <v>411</v>
      </c>
      <c r="L923" s="268" t="s">
        <v>10818</v>
      </c>
      <c r="M923" s="214"/>
    </row>
    <row r="924" spans="1:13" x14ac:dyDescent="0.25">
      <c r="A924" s="266">
        <v>2004</v>
      </c>
      <c r="B924" s="267" t="s">
        <v>9305</v>
      </c>
      <c r="C924" s="267"/>
      <c r="D924" s="267" t="s">
        <v>10809</v>
      </c>
      <c r="E924" s="268" t="s">
        <v>10810</v>
      </c>
      <c r="F924" s="267" t="s">
        <v>64</v>
      </c>
      <c r="G924" s="268" t="s">
        <v>713</v>
      </c>
      <c r="H924" s="268"/>
      <c r="I924" s="268" t="s">
        <v>1905</v>
      </c>
      <c r="J924" s="267" t="s">
        <v>1962</v>
      </c>
      <c r="K924" s="269">
        <v>522</v>
      </c>
      <c r="L924" s="268" t="s">
        <v>10825</v>
      </c>
      <c r="M924" s="214"/>
    </row>
    <row r="925" spans="1:13" x14ac:dyDescent="0.25">
      <c r="A925" s="266">
        <v>2004</v>
      </c>
      <c r="B925" s="267" t="s">
        <v>9305</v>
      </c>
      <c r="C925" s="267"/>
      <c r="D925" s="267" t="s">
        <v>10809</v>
      </c>
      <c r="E925" s="268" t="s">
        <v>10810</v>
      </c>
      <c r="F925" s="267" t="s">
        <v>64</v>
      </c>
      <c r="G925" s="268" t="s">
        <v>713</v>
      </c>
      <c r="H925" s="268"/>
      <c r="I925" s="268" t="s">
        <v>1905</v>
      </c>
      <c r="J925" s="267" t="s">
        <v>1974</v>
      </c>
      <c r="K925" s="267">
        <v>141</v>
      </c>
      <c r="L925" s="268" t="s">
        <v>10829</v>
      </c>
      <c r="M925" s="214"/>
    </row>
    <row r="926" spans="1:13" x14ac:dyDescent="0.25">
      <c r="A926" s="266">
        <v>2004</v>
      </c>
      <c r="B926" s="267" t="s">
        <v>1862</v>
      </c>
      <c r="C926" s="267"/>
      <c r="D926" s="267" t="s">
        <v>10830</v>
      </c>
      <c r="E926" s="268" t="s">
        <v>10831</v>
      </c>
      <c r="F926" s="267" t="s">
        <v>64</v>
      </c>
      <c r="G926" s="268" t="s">
        <v>112</v>
      </c>
      <c r="H926" s="268"/>
      <c r="I926" s="268" t="s">
        <v>1905</v>
      </c>
      <c r="J926" s="267" t="s">
        <v>1944</v>
      </c>
      <c r="K926" s="267">
        <v>656</v>
      </c>
      <c r="L926" s="268" t="s">
        <v>10832</v>
      </c>
      <c r="M926" s="214"/>
    </row>
    <row r="927" spans="1:13" x14ac:dyDescent="0.25">
      <c r="A927" s="266">
        <v>2004</v>
      </c>
      <c r="B927" s="267" t="s">
        <v>1862</v>
      </c>
      <c r="C927" s="267"/>
      <c r="D927" s="267" t="s">
        <v>10830</v>
      </c>
      <c r="E927" s="268" t="s">
        <v>10831</v>
      </c>
      <c r="F927" s="267" t="s">
        <v>64</v>
      </c>
      <c r="G927" s="268" t="s">
        <v>112</v>
      </c>
      <c r="H927" s="268"/>
      <c r="I927" s="268" t="s">
        <v>1905</v>
      </c>
      <c r="J927" s="267" t="s">
        <v>1948</v>
      </c>
      <c r="K927" s="267">
        <v>633</v>
      </c>
      <c r="L927" s="268" t="s">
        <v>10833</v>
      </c>
      <c r="M927" s="214"/>
    </row>
    <row r="928" spans="1:13" x14ac:dyDescent="0.25">
      <c r="A928" s="266">
        <v>2004</v>
      </c>
      <c r="B928" s="267" t="s">
        <v>1862</v>
      </c>
      <c r="C928" s="267"/>
      <c r="D928" s="267" t="s">
        <v>10830</v>
      </c>
      <c r="E928" s="268" t="s">
        <v>10831</v>
      </c>
      <c r="F928" s="267" t="s">
        <v>64</v>
      </c>
      <c r="G928" s="268" t="s">
        <v>112</v>
      </c>
      <c r="H928" s="268"/>
      <c r="I928" s="268" t="s">
        <v>1905</v>
      </c>
      <c r="J928" s="267" t="s">
        <v>1942</v>
      </c>
      <c r="K928" s="267">
        <v>111</v>
      </c>
      <c r="L928" s="268" t="s">
        <v>10834</v>
      </c>
      <c r="M928" s="214"/>
    </row>
    <row r="929" spans="1:13" x14ac:dyDescent="0.25">
      <c r="A929" s="266">
        <v>2004</v>
      </c>
      <c r="B929" s="267" t="s">
        <v>1862</v>
      </c>
      <c r="C929" s="267"/>
      <c r="D929" s="267" t="s">
        <v>10830</v>
      </c>
      <c r="E929" s="268" t="s">
        <v>10831</v>
      </c>
      <c r="F929" s="267" t="s">
        <v>64</v>
      </c>
      <c r="G929" s="268" t="s">
        <v>112</v>
      </c>
      <c r="H929" s="268"/>
      <c r="I929" s="268" t="s">
        <v>1905</v>
      </c>
      <c r="J929" s="267" t="s">
        <v>1942</v>
      </c>
      <c r="K929" s="267">
        <v>432</v>
      </c>
      <c r="L929" s="268" t="s">
        <v>10835</v>
      </c>
      <c r="M929" s="214"/>
    </row>
    <row r="930" spans="1:13" x14ac:dyDescent="0.25">
      <c r="A930" s="266">
        <v>2004</v>
      </c>
      <c r="B930" s="267" t="s">
        <v>1862</v>
      </c>
      <c r="C930" s="267"/>
      <c r="D930" s="267" t="s">
        <v>10830</v>
      </c>
      <c r="E930" s="268" t="s">
        <v>10831</v>
      </c>
      <c r="F930" s="267" t="s">
        <v>64</v>
      </c>
      <c r="G930" s="268" t="s">
        <v>112</v>
      </c>
      <c r="H930" s="268"/>
      <c r="I930" s="268" t="s">
        <v>1905</v>
      </c>
      <c r="J930" s="267" t="s">
        <v>1965</v>
      </c>
      <c r="K930" s="267">
        <v>523</v>
      </c>
      <c r="L930" s="268" t="s">
        <v>10836</v>
      </c>
      <c r="M930" s="214"/>
    </row>
    <row r="931" spans="1:13" x14ac:dyDescent="0.25">
      <c r="A931" s="266">
        <v>2004</v>
      </c>
      <c r="B931" s="267" t="s">
        <v>1862</v>
      </c>
      <c r="C931" s="267"/>
      <c r="D931" s="267" t="s">
        <v>10830</v>
      </c>
      <c r="E931" s="268" t="s">
        <v>10831</v>
      </c>
      <c r="F931" s="267" t="s">
        <v>64</v>
      </c>
      <c r="G931" s="268" t="s">
        <v>112</v>
      </c>
      <c r="H931" s="268"/>
      <c r="I931" s="268" t="s">
        <v>1905</v>
      </c>
      <c r="J931" s="267" t="s">
        <v>3340</v>
      </c>
      <c r="K931" s="267">
        <v>851</v>
      </c>
      <c r="L931" s="268" t="s">
        <v>10837</v>
      </c>
      <c r="M931" s="214"/>
    </row>
    <row r="932" spans="1:13" x14ac:dyDescent="0.25">
      <c r="A932" s="266">
        <v>2004</v>
      </c>
      <c r="B932" s="267" t="s">
        <v>1862</v>
      </c>
      <c r="C932" s="267"/>
      <c r="D932" s="267" t="s">
        <v>10830</v>
      </c>
      <c r="E932" s="268" t="s">
        <v>10831</v>
      </c>
      <c r="F932" s="267" t="s">
        <v>64</v>
      </c>
      <c r="G932" s="268" t="s">
        <v>112</v>
      </c>
      <c r="H932" s="268"/>
      <c r="I932" s="268" t="s">
        <v>1905</v>
      </c>
      <c r="J932" s="267" t="s">
        <v>3340</v>
      </c>
      <c r="K932" s="267">
        <v>851</v>
      </c>
      <c r="L932" s="268" t="s">
        <v>10838</v>
      </c>
      <c r="M932" s="214"/>
    </row>
    <row r="933" spans="1:13" x14ac:dyDescent="0.25">
      <c r="A933" s="266">
        <v>2004</v>
      </c>
      <c r="B933" s="267" t="s">
        <v>1862</v>
      </c>
      <c r="C933" s="267"/>
      <c r="D933" s="267" t="s">
        <v>10830</v>
      </c>
      <c r="E933" s="268" t="s">
        <v>10831</v>
      </c>
      <c r="F933" s="267" t="s">
        <v>64</v>
      </c>
      <c r="G933" s="268" t="s">
        <v>112</v>
      </c>
      <c r="H933" s="268"/>
      <c r="I933" s="268" t="s">
        <v>1905</v>
      </c>
      <c r="J933" s="267" t="s">
        <v>1942</v>
      </c>
      <c r="K933" s="267">
        <v>513</v>
      </c>
      <c r="L933" s="268" t="s">
        <v>10835</v>
      </c>
      <c r="M933" s="214"/>
    </row>
    <row r="934" spans="1:13" x14ac:dyDescent="0.25">
      <c r="A934" s="266">
        <v>2004</v>
      </c>
      <c r="B934" s="267" t="s">
        <v>1862</v>
      </c>
      <c r="C934" s="267"/>
      <c r="D934" s="267" t="s">
        <v>10830</v>
      </c>
      <c r="E934" s="268" t="s">
        <v>10831</v>
      </c>
      <c r="F934" s="267" t="s">
        <v>64</v>
      </c>
      <c r="G934" s="268" t="s">
        <v>112</v>
      </c>
      <c r="H934" s="268"/>
      <c r="I934" s="268" t="s">
        <v>1905</v>
      </c>
      <c r="J934" s="267" t="s">
        <v>3340</v>
      </c>
      <c r="K934" s="267">
        <v>851</v>
      </c>
      <c r="L934" s="268" t="s">
        <v>10837</v>
      </c>
      <c r="M934" s="214"/>
    </row>
    <row r="935" spans="1:13" x14ac:dyDescent="0.25">
      <c r="A935" s="266">
        <v>2004</v>
      </c>
      <c r="B935" s="267" t="s">
        <v>1862</v>
      </c>
      <c r="C935" s="267"/>
      <c r="D935" s="267" t="s">
        <v>10830</v>
      </c>
      <c r="E935" s="268" t="s">
        <v>10831</v>
      </c>
      <c r="F935" s="267" t="s">
        <v>64</v>
      </c>
      <c r="G935" s="268" t="s">
        <v>112</v>
      </c>
      <c r="H935" s="268"/>
      <c r="I935" s="268" t="s">
        <v>1905</v>
      </c>
      <c r="J935" s="267" t="s">
        <v>3340</v>
      </c>
      <c r="K935" s="267">
        <v>851</v>
      </c>
      <c r="L935" s="268" t="s">
        <v>10838</v>
      </c>
      <c r="M935" s="214"/>
    </row>
    <row r="936" spans="1:13" x14ac:dyDescent="0.25">
      <c r="A936" s="266">
        <v>2005</v>
      </c>
      <c r="B936" s="267">
        <v>1</v>
      </c>
      <c r="C936" s="267" t="s">
        <v>49</v>
      </c>
      <c r="D936" s="267" t="s">
        <v>9382</v>
      </c>
      <c r="E936" s="268" t="s">
        <v>9383</v>
      </c>
      <c r="F936" s="267" t="s">
        <v>135</v>
      </c>
      <c r="G936" s="268" t="s">
        <v>777</v>
      </c>
      <c r="H936" s="268" t="s">
        <v>66</v>
      </c>
      <c r="I936" s="268" t="s">
        <v>1905</v>
      </c>
      <c r="J936" s="267" t="s">
        <v>1942</v>
      </c>
      <c r="K936" s="267">
        <v>432</v>
      </c>
      <c r="L936" s="268" t="s">
        <v>9384</v>
      </c>
      <c r="M936" s="188"/>
    </row>
    <row r="937" spans="1:13" x14ac:dyDescent="0.25">
      <c r="A937" s="266">
        <v>2005</v>
      </c>
      <c r="B937" s="267">
        <v>1</v>
      </c>
      <c r="C937" s="267" t="s">
        <v>49</v>
      </c>
      <c r="D937" s="267" t="s">
        <v>9382</v>
      </c>
      <c r="E937" s="268" t="s">
        <v>9383</v>
      </c>
      <c r="F937" s="267" t="s">
        <v>135</v>
      </c>
      <c r="G937" s="268" t="s">
        <v>777</v>
      </c>
      <c r="H937" s="268" t="s">
        <v>66</v>
      </c>
      <c r="I937" s="268" t="s">
        <v>1905</v>
      </c>
      <c r="J937" s="267" t="s">
        <v>1942</v>
      </c>
      <c r="K937" s="267">
        <v>411</v>
      </c>
      <c r="L937" s="268" t="s">
        <v>9385</v>
      </c>
      <c r="M937" s="188"/>
    </row>
    <row r="938" spans="1:13" x14ac:dyDescent="0.25">
      <c r="A938" s="266">
        <v>2005</v>
      </c>
      <c r="B938" s="267">
        <v>1</v>
      </c>
      <c r="C938" s="267" t="s">
        <v>49</v>
      </c>
      <c r="D938" s="267" t="s">
        <v>9382</v>
      </c>
      <c r="E938" s="268" t="s">
        <v>9383</v>
      </c>
      <c r="F938" s="267" t="s">
        <v>135</v>
      </c>
      <c r="G938" s="268" t="s">
        <v>777</v>
      </c>
      <c r="H938" s="268" t="s">
        <v>66</v>
      </c>
      <c r="I938" s="268" t="s">
        <v>1905</v>
      </c>
      <c r="J938" s="267" t="s">
        <v>3083</v>
      </c>
      <c r="K938" s="267">
        <v>321</v>
      </c>
      <c r="L938" s="268" t="s">
        <v>9386</v>
      </c>
      <c r="M938" s="188"/>
    </row>
    <row r="939" spans="1:13" x14ac:dyDescent="0.25">
      <c r="A939" s="266">
        <v>2005</v>
      </c>
      <c r="B939" s="267">
        <v>1</v>
      </c>
      <c r="C939" s="267" t="s">
        <v>49</v>
      </c>
      <c r="D939" s="267" t="s">
        <v>9382</v>
      </c>
      <c r="E939" s="268" t="s">
        <v>9383</v>
      </c>
      <c r="F939" s="267" t="s">
        <v>135</v>
      </c>
      <c r="G939" s="268" t="s">
        <v>777</v>
      </c>
      <c r="H939" s="268" t="s">
        <v>66</v>
      </c>
      <c r="I939" s="268" t="s">
        <v>1905</v>
      </c>
      <c r="J939" s="267" t="s">
        <v>1938</v>
      </c>
      <c r="K939" s="267">
        <v>311</v>
      </c>
      <c r="L939" s="268" t="s">
        <v>9387</v>
      </c>
      <c r="M939" s="188"/>
    </row>
    <row r="940" spans="1:13" x14ac:dyDescent="0.25">
      <c r="A940" s="266">
        <v>2005</v>
      </c>
      <c r="B940" s="267">
        <v>1</v>
      </c>
      <c r="C940" s="267" t="s">
        <v>49</v>
      </c>
      <c r="D940" s="267" t="s">
        <v>9382</v>
      </c>
      <c r="E940" s="268" t="s">
        <v>9383</v>
      </c>
      <c r="F940" s="267" t="s">
        <v>135</v>
      </c>
      <c r="G940" s="268" t="s">
        <v>777</v>
      </c>
      <c r="H940" s="268" t="s">
        <v>66</v>
      </c>
      <c r="I940" s="268" t="s">
        <v>1905</v>
      </c>
      <c r="J940" s="267" t="s">
        <v>1942</v>
      </c>
      <c r="K940" s="267">
        <v>436</v>
      </c>
      <c r="L940" s="268" t="s">
        <v>9388</v>
      </c>
      <c r="M940" s="188"/>
    </row>
    <row r="941" spans="1:13" x14ac:dyDescent="0.25">
      <c r="A941" s="266">
        <v>2005</v>
      </c>
      <c r="B941" s="267">
        <v>1</v>
      </c>
      <c r="C941" s="267" t="s">
        <v>49</v>
      </c>
      <c r="D941" s="267" t="s">
        <v>9382</v>
      </c>
      <c r="E941" s="268" t="s">
        <v>9383</v>
      </c>
      <c r="F941" s="267" t="s">
        <v>135</v>
      </c>
      <c r="G941" s="268" t="s">
        <v>777</v>
      </c>
      <c r="H941" s="268" t="s">
        <v>66</v>
      </c>
      <c r="I941" s="268" t="s">
        <v>1905</v>
      </c>
      <c r="J941" s="267" t="s">
        <v>1942</v>
      </c>
      <c r="K941" s="267">
        <v>436</v>
      </c>
      <c r="L941" s="268" t="s">
        <v>9389</v>
      </c>
      <c r="M941" s="188"/>
    </row>
    <row r="942" spans="1:13" x14ac:dyDescent="0.25">
      <c r="A942" s="266">
        <v>2005</v>
      </c>
      <c r="B942" s="267">
        <v>1</v>
      </c>
      <c r="C942" s="267" t="s">
        <v>49</v>
      </c>
      <c r="D942" s="267" t="s">
        <v>9382</v>
      </c>
      <c r="E942" s="268" t="s">
        <v>9383</v>
      </c>
      <c r="F942" s="267" t="s">
        <v>135</v>
      </c>
      <c r="G942" s="268" t="s">
        <v>777</v>
      </c>
      <c r="H942" s="268" t="s">
        <v>66</v>
      </c>
      <c r="I942" s="268" t="s">
        <v>1905</v>
      </c>
      <c r="J942" s="267" t="s">
        <v>2333</v>
      </c>
      <c r="K942" s="267">
        <v>713</v>
      </c>
      <c r="L942" s="268" t="s">
        <v>9390</v>
      </c>
      <c r="M942" s="188"/>
    </row>
    <row r="943" spans="1:13" x14ac:dyDescent="0.25">
      <c r="A943" s="266">
        <v>2005</v>
      </c>
      <c r="B943" s="267">
        <v>1</v>
      </c>
      <c r="C943" s="267" t="s">
        <v>49</v>
      </c>
      <c r="D943" s="267" t="s">
        <v>9382</v>
      </c>
      <c r="E943" s="268" t="s">
        <v>9383</v>
      </c>
      <c r="F943" s="267" t="s">
        <v>135</v>
      </c>
      <c r="G943" s="268" t="s">
        <v>777</v>
      </c>
      <c r="H943" s="268" t="s">
        <v>66</v>
      </c>
      <c r="I943" s="268" t="s">
        <v>1905</v>
      </c>
      <c r="J943" s="267" t="s">
        <v>2063</v>
      </c>
      <c r="K943" s="267">
        <v>862</v>
      </c>
      <c r="L943" s="268" t="s">
        <v>9391</v>
      </c>
      <c r="M943" s="188"/>
    </row>
    <row r="944" spans="1:13" x14ac:dyDescent="0.25">
      <c r="A944" s="267">
        <v>2005</v>
      </c>
      <c r="B944" s="267">
        <v>1</v>
      </c>
      <c r="C944" s="267" t="s">
        <v>49</v>
      </c>
      <c r="D944" s="267" t="s">
        <v>9382</v>
      </c>
      <c r="E944" s="268" t="s">
        <v>9383</v>
      </c>
      <c r="F944" s="267" t="s">
        <v>135</v>
      </c>
      <c r="G944" s="268" t="s">
        <v>777</v>
      </c>
      <c r="H944" s="268" t="s">
        <v>66</v>
      </c>
      <c r="I944" s="268" t="s">
        <v>1905</v>
      </c>
      <c r="J944" s="267" t="s">
        <v>1942</v>
      </c>
      <c r="K944" s="267">
        <v>411</v>
      </c>
      <c r="L944" s="268" t="s">
        <v>9392</v>
      </c>
      <c r="M944" s="188"/>
    </row>
    <row r="945" spans="1:13" x14ac:dyDescent="0.25">
      <c r="A945" s="267">
        <v>2005</v>
      </c>
      <c r="B945" s="267">
        <v>1</v>
      </c>
      <c r="C945" s="267" t="s">
        <v>49</v>
      </c>
      <c r="D945" s="267" t="s">
        <v>9382</v>
      </c>
      <c r="E945" s="268" t="s">
        <v>9383</v>
      </c>
      <c r="F945" s="267" t="s">
        <v>135</v>
      </c>
      <c r="G945" s="268" t="s">
        <v>777</v>
      </c>
      <c r="H945" s="268" t="s">
        <v>66</v>
      </c>
      <c r="I945" s="268" t="s">
        <v>1905</v>
      </c>
      <c r="J945" s="267" t="s">
        <v>3083</v>
      </c>
      <c r="K945" s="267">
        <v>421</v>
      </c>
      <c r="L945" s="268" t="s">
        <v>9393</v>
      </c>
      <c r="M945" s="188"/>
    </row>
    <row r="946" spans="1:13" x14ac:dyDescent="0.25">
      <c r="A946" s="267">
        <v>2005</v>
      </c>
      <c r="B946" s="267">
        <v>1</v>
      </c>
      <c r="C946" s="267" t="s">
        <v>49</v>
      </c>
      <c r="D946" s="267" t="s">
        <v>9382</v>
      </c>
      <c r="E946" s="268" t="s">
        <v>9383</v>
      </c>
      <c r="F946" s="267" t="s">
        <v>135</v>
      </c>
      <c r="G946" s="268" t="s">
        <v>777</v>
      </c>
      <c r="H946" s="268" t="s">
        <v>66</v>
      </c>
      <c r="I946" s="268" t="s">
        <v>1905</v>
      </c>
      <c r="J946" s="267" t="s">
        <v>3083</v>
      </c>
      <c r="K946" s="267">
        <v>421</v>
      </c>
      <c r="L946" s="268" t="s">
        <v>9394</v>
      </c>
      <c r="M946" s="188"/>
    </row>
    <row r="947" spans="1:13" x14ac:dyDescent="0.25">
      <c r="A947" s="267">
        <v>2005</v>
      </c>
      <c r="B947" s="267">
        <v>1</v>
      </c>
      <c r="C947" s="267" t="s">
        <v>49</v>
      </c>
      <c r="D947" s="267" t="s">
        <v>9382</v>
      </c>
      <c r="E947" s="268" t="s">
        <v>9383</v>
      </c>
      <c r="F947" s="267" t="s">
        <v>135</v>
      </c>
      <c r="G947" s="268" t="s">
        <v>777</v>
      </c>
      <c r="H947" s="268" t="s">
        <v>66</v>
      </c>
      <c r="I947" s="268" t="s">
        <v>1905</v>
      </c>
      <c r="J947" s="267" t="s">
        <v>2039</v>
      </c>
      <c r="K947" s="267">
        <v>862</v>
      </c>
      <c r="L947" s="268" t="s">
        <v>9395</v>
      </c>
      <c r="M947" s="188"/>
    </row>
    <row r="948" spans="1:13" x14ac:dyDescent="0.25">
      <c r="A948" s="266">
        <v>2005</v>
      </c>
      <c r="B948" s="267">
        <v>4</v>
      </c>
      <c r="C948" s="267" t="s">
        <v>49</v>
      </c>
      <c r="D948" s="267" t="s">
        <v>9396</v>
      </c>
      <c r="E948" s="268" t="s">
        <v>9397</v>
      </c>
      <c r="F948" s="267" t="s">
        <v>64</v>
      </c>
      <c r="G948" s="268" t="s">
        <v>713</v>
      </c>
      <c r="H948" s="268" t="s">
        <v>66</v>
      </c>
      <c r="I948" s="268" t="s">
        <v>1905</v>
      </c>
      <c r="J948" s="267" t="s">
        <v>3083</v>
      </c>
      <c r="K948" s="267">
        <v>312</v>
      </c>
      <c r="L948" s="268" t="s">
        <v>9398</v>
      </c>
      <c r="M948" s="188"/>
    </row>
    <row r="949" spans="1:13" x14ac:dyDescent="0.25">
      <c r="A949" s="266">
        <v>2005</v>
      </c>
      <c r="B949" s="267">
        <v>4</v>
      </c>
      <c r="C949" s="267" t="s">
        <v>49</v>
      </c>
      <c r="D949" s="267" t="s">
        <v>9396</v>
      </c>
      <c r="E949" s="268" t="s">
        <v>9397</v>
      </c>
      <c r="F949" s="267" t="s">
        <v>64</v>
      </c>
      <c r="G949" s="268" t="s">
        <v>713</v>
      </c>
      <c r="H949" s="268" t="s">
        <v>66</v>
      </c>
      <c r="I949" s="268" t="s">
        <v>1905</v>
      </c>
      <c r="J949" s="267" t="s">
        <v>1906</v>
      </c>
      <c r="K949" s="267">
        <v>311</v>
      </c>
      <c r="L949" s="268" t="s">
        <v>9399</v>
      </c>
      <c r="M949" s="188"/>
    </row>
    <row r="950" spans="1:13" x14ac:dyDescent="0.25">
      <c r="A950" s="266">
        <v>2005</v>
      </c>
      <c r="B950" s="267">
        <v>4</v>
      </c>
      <c r="C950" s="267" t="s">
        <v>49</v>
      </c>
      <c r="D950" s="267" t="s">
        <v>9396</v>
      </c>
      <c r="E950" s="268" t="s">
        <v>9397</v>
      </c>
      <c r="F950" s="267" t="s">
        <v>64</v>
      </c>
      <c r="G950" s="268" t="s">
        <v>713</v>
      </c>
      <c r="H950" s="268" t="s">
        <v>66</v>
      </c>
      <c r="I950" s="268" t="s">
        <v>1905</v>
      </c>
      <c r="J950" s="267" t="s">
        <v>1906</v>
      </c>
      <c r="K950" s="267">
        <v>311</v>
      </c>
      <c r="L950" s="268" t="s">
        <v>9400</v>
      </c>
      <c r="M950" s="188"/>
    </row>
    <row r="951" spans="1:13" x14ac:dyDescent="0.25">
      <c r="A951" s="266">
        <v>2005</v>
      </c>
      <c r="B951" s="267">
        <v>4</v>
      </c>
      <c r="C951" s="267" t="s">
        <v>49</v>
      </c>
      <c r="D951" s="267" t="s">
        <v>9396</v>
      </c>
      <c r="E951" s="268" t="s">
        <v>9397</v>
      </c>
      <c r="F951" s="267" t="s">
        <v>64</v>
      </c>
      <c r="G951" s="268" t="s">
        <v>713</v>
      </c>
      <c r="H951" s="268" t="s">
        <v>66</v>
      </c>
      <c r="I951" s="268" t="s">
        <v>1905</v>
      </c>
      <c r="J951" s="267" t="s">
        <v>1906</v>
      </c>
      <c r="K951" s="267">
        <v>311</v>
      </c>
      <c r="L951" s="268" t="s">
        <v>9401</v>
      </c>
      <c r="M951" s="188"/>
    </row>
    <row r="952" spans="1:13" x14ac:dyDescent="0.25">
      <c r="A952" s="266">
        <v>2005</v>
      </c>
      <c r="B952" s="267">
        <v>4</v>
      </c>
      <c r="C952" s="267" t="s">
        <v>49</v>
      </c>
      <c r="D952" s="267" t="s">
        <v>9396</v>
      </c>
      <c r="E952" s="268" t="s">
        <v>9397</v>
      </c>
      <c r="F952" s="267" t="s">
        <v>64</v>
      </c>
      <c r="G952" s="268" t="s">
        <v>713</v>
      </c>
      <c r="H952" s="268" t="s">
        <v>66</v>
      </c>
      <c r="I952" s="268" t="s">
        <v>1905</v>
      </c>
      <c r="J952" s="267" t="s">
        <v>1906</v>
      </c>
      <c r="K952" s="267">
        <v>311</v>
      </c>
      <c r="L952" s="268" t="s">
        <v>9402</v>
      </c>
      <c r="M952" s="188"/>
    </row>
    <row r="953" spans="1:13" x14ac:dyDescent="0.25">
      <c r="A953" s="267">
        <v>2005</v>
      </c>
      <c r="B953" s="267">
        <v>4</v>
      </c>
      <c r="C953" s="267" t="s">
        <v>49</v>
      </c>
      <c r="D953" s="267" t="s">
        <v>9396</v>
      </c>
      <c r="E953" s="268" t="s">
        <v>9397</v>
      </c>
      <c r="F953" s="267" t="s">
        <v>64</v>
      </c>
      <c r="G953" s="268" t="s">
        <v>713</v>
      </c>
      <c r="H953" s="268" t="s">
        <v>66</v>
      </c>
      <c r="I953" s="268" t="s">
        <v>1905</v>
      </c>
      <c r="J953" s="267" t="s">
        <v>1942</v>
      </c>
      <c r="K953" s="267">
        <v>413</v>
      </c>
      <c r="L953" s="268" t="s">
        <v>9403</v>
      </c>
      <c r="M953" s="188"/>
    </row>
    <row r="954" spans="1:13" x14ac:dyDescent="0.25">
      <c r="A954" s="267">
        <v>2005</v>
      </c>
      <c r="B954" s="267">
        <v>4</v>
      </c>
      <c r="C954" s="267" t="s">
        <v>49</v>
      </c>
      <c r="D954" s="267" t="s">
        <v>9396</v>
      </c>
      <c r="E954" s="268" t="s">
        <v>9397</v>
      </c>
      <c r="F954" s="267" t="s">
        <v>64</v>
      </c>
      <c r="G954" s="268" t="s">
        <v>713</v>
      </c>
      <c r="H954" s="268" t="s">
        <v>66</v>
      </c>
      <c r="I954" s="268" t="s">
        <v>1905</v>
      </c>
      <c r="J954" s="267" t="s">
        <v>1942</v>
      </c>
      <c r="K954" s="267">
        <v>111</v>
      </c>
      <c r="L954" s="268" t="s">
        <v>9404</v>
      </c>
      <c r="M954" s="188"/>
    </row>
    <row r="955" spans="1:13" x14ac:dyDescent="0.25">
      <c r="A955" s="267">
        <v>2005</v>
      </c>
      <c r="B955" s="267">
        <v>4</v>
      </c>
      <c r="C955" s="267" t="s">
        <v>49</v>
      </c>
      <c r="D955" s="267" t="s">
        <v>9396</v>
      </c>
      <c r="E955" s="268" t="s">
        <v>9397</v>
      </c>
      <c r="F955" s="267" t="s">
        <v>64</v>
      </c>
      <c r="G955" s="268" t="s">
        <v>713</v>
      </c>
      <c r="H955" s="268" t="s">
        <v>66</v>
      </c>
      <c r="I955" s="268" t="s">
        <v>1905</v>
      </c>
      <c r="J955" s="267" t="s">
        <v>1906</v>
      </c>
      <c r="K955" s="267">
        <v>311</v>
      </c>
      <c r="L955" s="268" t="s">
        <v>9405</v>
      </c>
      <c r="M955" s="188"/>
    </row>
    <row r="956" spans="1:13" x14ac:dyDescent="0.25">
      <c r="A956" s="266">
        <v>2005</v>
      </c>
      <c r="B956" s="267">
        <v>2</v>
      </c>
      <c r="C956" s="267" t="s">
        <v>49</v>
      </c>
      <c r="D956" s="267" t="s">
        <v>9406</v>
      </c>
      <c r="E956" s="268" t="s">
        <v>9407</v>
      </c>
      <c r="F956" s="267" t="s">
        <v>52</v>
      </c>
      <c r="G956" s="268" t="s">
        <v>528</v>
      </c>
      <c r="H956" s="268" t="s">
        <v>55</v>
      </c>
      <c r="I956" s="268" t="s">
        <v>2879</v>
      </c>
      <c r="J956" s="267" t="s">
        <v>1942</v>
      </c>
      <c r="K956" s="267">
        <v>431</v>
      </c>
      <c r="L956" s="268" t="s">
        <v>9408</v>
      </c>
      <c r="M956" s="188"/>
    </row>
    <row r="957" spans="1:13" x14ac:dyDescent="0.25">
      <c r="A957" s="266">
        <v>2005</v>
      </c>
      <c r="B957" s="267">
        <v>2</v>
      </c>
      <c r="C957" s="267" t="s">
        <v>49</v>
      </c>
      <c r="D957" s="267" t="s">
        <v>9406</v>
      </c>
      <c r="E957" s="268" t="s">
        <v>9407</v>
      </c>
      <c r="F957" s="267" t="s">
        <v>52</v>
      </c>
      <c r="G957" s="268" t="s">
        <v>528</v>
      </c>
      <c r="H957" s="268" t="s">
        <v>55</v>
      </c>
      <c r="I957" s="268" t="s">
        <v>2879</v>
      </c>
      <c r="J957" s="267" t="s">
        <v>1942</v>
      </c>
      <c r="K957" s="267">
        <v>431</v>
      </c>
      <c r="L957" s="268" t="s">
        <v>9409</v>
      </c>
      <c r="M957" s="188"/>
    </row>
    <row r="958" spans="1:13" x14ac:dyDescent="0.25">
      <c r="A958" s="266">
        <v>2005</v>
      </c>
      <c r="B958" s="267">
        <v>2</v>
      </c>
      <c r="C958" s="267" t="s">
        <v>49</v>
      </c>
      <c r="D958" s="267" t="s">
        <v>9406</v>
      </c>
      <c r="E958" s="268" t="s">
        <v>9407</v>
      </c>
      <c r="F958" s="267" t="s">
        <v>52</v>
      </c>
      <c r="G958" s="268" t="s">
        <v>528</v>
      </c>
      <c r="H958" s="268" t="s">
        <v>55</v>
      </c>
      <c r="I958" s="268" t="s">
        <v>2879</v>
      </c>
      <c r="J958" s="267" t="s">
        <v>1906</v>
      </c>
      <c r="K958" s="267">
        <v>311</v>
      </c>
      <c r="L958" s="268" t="s">
        <v>9410</v>
      </c>
      <c r="M958" s="188"/>
    </row>
    <row r="959" spans="1:13" x14ac:dyDescent="0.25">
      <c r="A959" s="266">
        <v>2005</v>
      </c>
      <c r="B959" s="267">
        <v>2</v>
      </c>
      <c r="C959" s="267" t="s">
        <v>49</v>
      </c>
      <c r="D959" s="267" t="s">
        <v>9406</v>
      </c>
      <c r="E959" s="268" t="s">
        <v>9407</v>
      </c>
      <c r="F959" s="267" t="s">
        <v>52</v>
      </c>
      <c r="G959" s="268" t="s">
        <v>528</v>
      </c>
      <c r="H959" s="268" t="s">
        <v>55</v>
      </c>
      <c r="I959" s="268" t="s">
        <v>1905</v>
      </c>
      <c r="J959" s="267" t="s">
        <v>2016</v>
      </c>
      <c r="K959" s="267">
        <v>522</v>
      </c>
      <c r="L959" s="268" t="s">
        <v>9411</v>
      </c>
      <c r="M959" s="188"/>
    </row>
    <row r="960" spans="1:13" x14ac:dyDescent="0.25">
      <c r="A960" s="266">
        <v>2005</v>
      </c>
      <c r="B960" s="267">
        <v>2</v>
      </c>
      <c r="C960" s="267" t="s">
        <v>49</v>
      </c>
      <c r="D960" s="267" t="s">
        <v>9406</v>
      </c>
      <c r="E960" s="268" t="s">
        <v>9407</v>
      </c>
      <c r="F960" s="267" t="s">
        <v>52</v>
      </c>
      <c r="G960" s="268" t="s">
        <v>528</v>
      </c>
      <c r="H960" s="268" t="s">
        <v>55</v>
      </c>
      <c r="I960" s="268" t="s">
        <v>1905</v>
      </c>
      <c r="J960" s="267" t="s">
        <v>1942</v>
      </c>
      <c r="K960" s="267">
        <v>432</v>
      </c>
      <c r="L960" s="268" t="s">
        <v>9412</v>
      </c>
      <c r="M960" s="188"/>
    </row>
    <row r="961" spans="1:13" x14ac:dyDescent="0.25">
      <c r="A961" s="266">
        <v>2005</v>
      </c>
      <c r="B961" s="267">
        <v>2</v>
      </c>
      <c r="C961" s="267" t="s">
        <v>49</v>
      </c>
      <c r="D961" s="267" t="s">
        <v>9406</v>
      </c>
      <c r="E961" s="268" t="s">
        <v>9407</v>
      </c>
      <c r="F961" s="267" t="s">
        <v>52</v>
      </c>
      <c r="G961" s="268" t="s">
        <v>528</v>
      </c>
      <c r="H961" s="268" t="s">
        <v>55</v>
      </c>
      <c r="I961" s="268" t="s">
        <v>1905</v>
      </c>
      <c r="J961" s="267" t="s">
        <v>1942</v>
      </c>
      <c r="K961" s="267">
        <v>411</v>
      </c>
      <c r="L961" s="268" t="s">
        <v>9413</v>
      </c>
      <c r="M961" s="188"/>
    </row>
    <row r="962" spans="1:13" x14ac:dyDescent="0.25">
      <c r="A962" s="267">
        <v>2005</v>
      </c>
      <c r="B962" s="267">
        <v>2</v>
      </c>
      <c r="C962" s="267" t="s">
        <v>49</v>
      </c>
      <c r="D962" s="267" t="s">
        <v>9406</v>
      </c>
      <c r="E962" s="268" t="s">
        <v>9407</v>
      </c>
      <c r="F962" s="267" t="s">
        <v>52</v>
      </c>
      <c r="G962" s="268" t="s">
        <v>528</v>
      </c>
      <c r="H962" s="268" t="s">
        <v>55</v>
      </c>
      <c r="I962" s="268" t="s">
        <v>2879</v>
      </c>
      <c r="J962" s="267" t="s">
        <v>1942</v>
      </c>
      <c r="K962" s="267">
        <v>111</v>
      </c>
      <c r="L962" s="268" t="s">
        <v>9414</v>
      </c>
      <c r="M962" s="188"/>
    </row>
    <row r="963" spans="1:13" x14ac:dyDescent="0.25">
      <c r="A963" s="267">
        <v>2005</v>
      </c>
      <c r="B963" s="267">
        <v>2</v>
      </c>
      <c r="C963" s="267" t="s">
        <v>49</v>
      </c>
      <c r="D963" s="267" t="s">
        <v>9406</v>
      </c>
      <c r="E963" s="268" t="s">
        <v>9407</v>
      </c>
      <c r="F963" s="267" t="s">
        <v>52</v>
      </c>
      <c r="G963" s="268" t="s">
        <v>528</v>
      </c>
      <c r="H963" s="268" t="s">
        <v>55</v>
      </c>
      <c r="I963" s="268" t="s">
        <v>1905</v>
      </c>
      <c r="J963" s="267" t="s">
        <v>1942</v>
      </c>
      <c r="K963" s="267">
        <v>111</v>
      </c>
      <c r="L963" s="268" t="s">
        <v>9414</v>
      </c>
      <c r="M963" s="188"/>
    </row>
    <row r="964" spans="1:13" x14ac:dyDescent="0.25">
      <c r="A964" s="267">
        <v>2005</v>
      </c>
      <c r="B964" s="267">
        <v>2</v>
      </c>
      <c r="C964" s="267" t="s">
        <v>49</v>
      </c>
      <c r="D964" s="267" t="s">
        <v>9406</v>
      </c>
      <c r="E964" s="268" t="s">
        <v>9407</v>
      </c>
      <c r="F964" s="267" t="s">
        <v>52</v>
      </c>
      <c r="G964" s="268" t="s">
        <v>528</v>
      </c>
      <c r="H964" s="268" t="s">
        <v>55</v>
      </c>
      <c r="I964" s="268" t="s">
        <v>2879</v>
      </c>
      <c r="J964" s="267" t="s">
        <v>1942</v>
      </c>
      <c r="K964" s="267">
        <v>411</v>
      </c>
      <c r="L964" s="268" t="s">
        <v>9415</v>
      </c>
      <c r="M964" s="188"/>
    </row>
    <row r="965" spans="1:13" x14ac:dyDescent="0.25">
      <c r="A965" s="267">
        <v>2005</v>
      </c>
      <c r="B965" s="267">
        <v>2</v>
      </c>
      <c r="C965" s="267" t="s">
        <v>49</v>
      </c>
      <c r="D965" s="267" t="s">
        <v>9406</v>
      </c>
      <c r="E965" s="268" t="s">
        <v>9407</v>
      </c>
      <c r="F965" s="267" t="s">
        <v>52</v>
      </c>
      <c r="G965" s="268" t="s">
        <v>528</v>
      </c>
      <c r="H965" s="268" t="s">
        <v>55</v>
      </c>
      <c r="I965" s="268" t="s">
        <v>2879</v>
      </c>
      <c r="J965" s="267" t="s">
        <v>1942</v>
      </c>
      <c r="K965" s="267">
        <v>411</v>
      </c>
      <c r="L965" s="268" t="s">
        <v>9416</v>
      </c>
      <c r="M965" s="188"/>
    </row>
    <row r="966" spans="1:13" x14ac:dyDescent="0.25">
      <c r="A966" s="267">
        <v>2005</v>
      </c>
      <c r="B966" s="267">
        <v>2</v>
      </c>
      <c r="C966" s="267" t="s">
        <v>49</v>
      </c>
      <c r="D966" s="267" t="s">
        <v>9406</v>
      </c>
      <c r="E966" s="268" t="s">
        <v>9407</v>
      </c>
      <c r="F966" s="267" t="s">
        <v>52</v>
      </c>
      <c r="G966" s="268" t="s">
        <v>528</v>
      </c>
      <c r="H966" s="268" t="s">
        <v>55</v>
      </c>
      <c r="I966" s="268" t="s">
        <v>2879</v>
      </c>
      <c r="J966" s="267" t="s">
        <v>1962</v>
      </c>
      <c r="K966" s="267">
        <v>411</v>
      </c>
      <c r="L966" s="268" t="s">
        <v>9417</v>
      </c>
      <c r="M966" s="188"/>
    </row>
    <row r="967" spans="1:13" x14ac:dyDescent="0.25">
      <c r="A967" s="267">
        <v>2005</v>
      </c>
      <c r="B967" s="267">
        <v>2</v>
      </c>
      <c r="C967" s="267" t="s">
        <v>49</v>
      </c>
      <c r="D967" s="267" t="s">
        <v>9406</v>
      </c>
      <c r="E967" s="268" t="s">
        <v>9407</v>
      </c>
      <c r="F967" s="267" t="s">
        <v>52</v>
      </c>
      <c r="G967" s="268" t="s">
        <v>528</v>
      </c>
      <c r="H967" s="268" t="s">
        <v>55</v>
      </c>
      <c r="I967" s="268" t="s">
        <v>2879</v>
      </c>
      <c r="J967" s="267" t="s">
        <v>1962</v>
      </c>
      <c r="K967" s="267">
        <v>522</v>
      </c>
      <c r="L967" s="268" t="s">
        <v>9418</v>
      </c>
      <c r="M967" s="188"/>
    </row>
    <row r="968" spans="1:13" x14ac:dyDescent="0.25">
      <c r="A968" s="267">
        <v>2005</v>
      </c>
      <c r="B968" s="267">
        <v>2</v>
      </c>
      <c r="C968" s="267" t="s">
        <v>49</v>
      </c>
      <c r="D968" s="267" t="s">
        <v>9406</v>
      </c>
      <c r="E968" s="268" t="s">
        <v>9407</v>
      </c>
      <c r="F968" s="267" t="s">
        <v>52</v>
      </c>
      <c r="G968" s="268" t="s">
        <v>528</v>
      </c>
      <c r="H968" s="268" t="s">
        <v>55</v>
      </c>
      <c r="I968" s="268" t="s">
        <v>1905</v>
      </c>
      <c r="J968" s="267" t="s">
        <v>1942</v>
      </c>
      <c r="K968" s="267">
        <v>411</v>
      </c>
      <c r="L968" s="268" t="s">
        <v>9419</v>
      </c>
      <c r="M968" s="188"/>
    </row>
    <row r="969" spans="1:13" x14ac:dyDescent="0.25">
      <c r="A969" s="267">
        <v>2005</v>
      </c>
      <c r="B969" s="267">
        <v>2</v>
      </c>
      <c r="C969" s="267" t="s">
        <v>49</v>
      </c>
      <c r="D969" s="267" t="s">
        <v>9406</v>
      </c>
      <c r="E969" s="268" t="s">
        <v>9407</v>
      </c>
      <c r="F969" s="267" t="s">
        <v>52</v>
      </c>
      <c r="G969" s="268" t="s">
        <v>528</v>
      </c>
      <c r="H969" s="268" t="s">
        <v>55</v>
      </c>
      <c r="I969" s="268" t="s">
        <v>1905</v>
      </c>
      <c r="J969" s="267" t="s">
        <v>1942</v>
      </c>
      <c r="K969" s="267">
        <v>411</v>
      </c>
      <c r="L969" s="268" t="s">
        <v>9420</v>
      </c>
      <c r="M969" s="188"/>
    </row>
    <row r="970" spans="1:13" x14ac:dyDescent="0.25">
      <c r="A970" s="267">
        <v>2005</v>
      </c>
      <c r="B970" s="267">
        <v>2</v>
      </c>
      <c r="C970" s="267" t="s">
        <v>49</v>
      </c>
      <c r="D970" s="267" t="s">
        <v>9406</v>
      </c>
      <c r="E970" s="268" t="s">
        <v>9407</v>
      </c>
      <c r="F970" s="267" t="s">
        <v>52</v>
      </c>
      <c r="G970" s="268" t="s">
        <v>528</v>
      </c>
      <c r="H970" s="268" t="s">
        <v>55</v>
      </c>
      <c r="I970" s="268" t="s">
        <v>1905</v>
      </c>
      <c r="J970" s="267" t="s">
        <v>1942</v>
      </c>
      <c r="K970" s="267">
        <v>411</v>
      </c>
      <c r="L970" s="268" t="s">
        <v>9421</v>
      </c>
      <c r="M970" s="188"/>
    </row>
    <row r="971" spans="1:13" x14ac:dyDescent="0.25">
      <c r="A971" s="267">
        <v>2005</v>
      </c>
      <c r="B971" s="267">
        <v>2</v>
      </c>
      <c r="C971" s="267" t="s">
        <v>49</v>
      </c>
      <c r="D971" s="267" t="s">
        <v>9406</v>
      </c>
      <c r="E971" s="268" t="s">
        <v>9407</v>
      </c>
      <c r="F971" s="267" t="s">
        <v>52</v>
      </c>
      <c r="G971" s="268" t="s">
        <v>528</v>
      </c>
      <c r="H971" s="268" t="s">
        <v>55</v>
      </c>
      <c r="I971" s="268" t="s">
        <v>1905</v>
      </c>
      <c r="J971" s="267" t="s">
        <v>1942</v>
      </c>
      <c r="K971" s="267">
        <v>411</v>
      </c>
      <c r="L971" s="268" t="s">
        <v>9422</v>
      </c>
      <c r="M971" s="188"/>
    </row>
    <row r="972" spans="1:13" x14ac:dyDescent="0.25">
      <c r="A972" s="267">
        <v>2005</v>
      </c>
      <c r="B972" s="267">
        <v>2</v>
      </c>
      <c r="C972" s="267" t="s">
        <v>49</v>
      </c>
      <c r="D972" s="267" t="s">
        <v>9406</v>
      </c>
      <c r="E972" s="268" t="s">
        <v>9407</v>
      </c>
      <c r="F972" s="267" t="s">
        <v>52</v>
      </c>
      <c r="G972" s="268" t="s">
        <v>528</v>
      </c>
      <c r="H972" s="268" t="s">
        <v>55</v>
      </c>
      <c r="I972" s="268" t="s">
        <v>1905</v>
      </c>
      <c r="J972" s="267" t="s">
        <v>3083</v>
      </c>
      <c r="K972" s="267">
        <v>432</v>
      </c>
      <c r="L972" s="268" t="s">
        <v>9423</v>
      </c>
      <c r="M972" s="188"/>
    </row>
    <row r="973" spans="1:13" x14ac:dyDescent="0.25">
      <c r="A973" s="267">
        <v>2005</v>
      </c>
      <c r="B973" s="267">
        <v>2</v>
      </c>
      <c r="C973" s="267" t="s">
        <v>49</v>
      </c>
      <c r="D973" s="267" t="s">
        <v>9406</v>
      </c>
      <c r="E973" s="268" t="s">
        <v>9407</v>
      </c>
      <c r="F973" s="267" t="s">
        <v>52</v>
      </c>
      <c r="G973" s="268" t="s">
        <v>528</v>
      </c>
      <c r="H973" s="268" t="s">
        <v>55</v>
      </c>
      <c r="I973" s="268" t="s">
        <v>2879</v>
      </c>
      <c r="J973" s="267" t="s">
        <v>1906</v>
      </c>
      <c r="K973" s="267">
        <v>311</v>
      </c>
      <c r="L973" s="268" t="s">
        <v>9424</v>
      </c>
      <c r="M973" s="188"/>
    </row>
    <row r="974" spans="1:13" x14ac:dyDescent="0.25">
      <c r="A974" s="267">
        <v>2005</v>
      </c>
      <c r="B974" s="267">
        <v>2</v>
      </c>
      <c r="C974" s="267" t="s">
        <v>49</v>
      </c>
      <c r="D974" s="267" t="s">
        <v>9406</v>
      </c>
      <c r="E974" s="268" t="s">
        <v>9407</v>
      </c>
      <c r="F974" s="267" t="s">
        <v>52</v>
      </c>
      <c r="G974" s="268" t="s">
        <v>528</v>
      </c>
      <c r="H974" s="268" t="s">
        <v>55</v>
      </c>
      <c r="I974" s="268" t="s">
        <v>2879</v>
      </c>
      <c r="J974" s="267" t="s">
        <v>1906</v>
      </c>
      <c r="K974" s="267">
        <v>311</v>
      </c>
      <c r="L974" s="268" t="s">
        <v>9425</v>
      </c>
      <c r="M974" s="188"/>
    </row>
    <row r="975" spans="1:13" x14ac:dyDescent="0.25">
      <c r="A975" s="267">
        <v>2005</v>
      </c>
      <c r="B975" s="267">
        <v>2</v>
      </c>
      <c r="C975" s="267" t="s">
        <v>49</v>
      </c>
      <c r="D975" s="267" t="s">
        <v>9406</v>
      </c>
      <c r="E975" s="268" t="s">
        <v>9407</v>
      </c>
      <c r="F975" s="267" t="s">
        <v>52</v>
      </c>
      <c r="G975" s="268" t="s">
        <v>528</v>
      </c>
      <c r="H975" s="268" t="s">
        <v>55</v>
      </c>
      <c r="I975" s="268" t="s">
        <v>1905</v>
      </c>
      <c r="J975" s="267" t="s">
        <v>1915</v>
      </c>
      <c r="K975" s="267">
        <v>311</v>
      </c>
      <c r="L975" s="268" t="s">
        <v>9426</v>
      </c>
      <c r="M975" s="188"/>
    </row>
    <row r="976" spans="1:13" x14ac:dyDescent="0.25">
      <c r="A976" s="267">
        <v>2005</v>
      </c>
      <c r="B976" s="267">
        <v>2</v>
      </c>
      <c r="C976" s="267" t="s">
        <v>49</v>
      </c>
      <c r="D976" s="267" t="s">
        <v>9406</v>
      </c>
      <c r="E976" s="268" t="s">
        <v>9407</v>
      </c>
      <c r="F976" s="267" t="s">
        <v>52</v>
      </c>
      <c r="G976" s="268" t="s">
        <v>528</v>
      </c>
      <c r="H976" s="268" t="s">
        <v>55</v>
      </c>
      <c r="I976" s="268" t="s">
        <v>1905</v>
      </c>
      <c r="J976" s="267" t="s">
        <v>1915</v>
      </c>
      <c r="K976" s="267">
        <v>311</v>
      </c>
      <c r="L976" s="268" t="s">
        <v>9427</v>
      </c>
      <c r="M976" s="188"/>
    </row>
    <row r="977" spans="1:13" x14ac:dyDescent="0.25">
      <c r="A977" s="266">
        <v>2005</v>
      </c>
      <c r="B977" s="267">
        <v>1</v>
      </c>
      <c r="C977" s="267" t="s">
        <v>49</v>
      </c>
      <c r="D977" s="267" t="s">
        <v>9428</v>
      </c>
      <c r="E977" s="268" t="s">
        <v>7502</v>
      </c>
      <c r="F977" s="267" t="s">
        <v>52</v>
      </c>
      <c r="G977" s="268" t="s">
        <v>143</v>
      </c>
      <c r="H977" s="268" t="s">
        <v>55</v>
      </c>
      <c r="I977" s="268" t="s">
        <v>1905</v>
      </c>
      <c r="J977" s="267" t="s">
        <v>1942</v>
      </c>
      <c r="K977" s="267">
        <v>411</v>
      </c>
      <c r="L977" s="268" t="s">
        <v>9429</v>
      </c>
      <c r="M977" s="188"/>
    </row>
    <row r="978" spans="1:13" x14ac:dyDescent="0.25">
      <c r="A978" s="266">
        <v>2005</v>
      </c>
      <c r="B978" s="267">
        <v>1</v>
      </c>
      <c r="C978" s="267" t="s">
        <v>49</v>
      </c>
      <c r="D978" s="267" t="s">
        <v>9428</v>
      </c>
      <c r="E978" s="268" t="s">
        <v>7502</v>
      </c>
      <c r="F978" s="267" t="s">
        <v>52</v>
      </c>
      <c r="G978" s="268" t="s">
        <v>143</v>
      </c>
      <c r="H978" s="268" t="s">
        <v>55</v>
      </c>
      <c r="I978" s="268" t="s">
        <v>1905</v>
      </c>
      <c r="J978" s="267" t="s">
        <v>1942</v>
      </c>
      <c r="K978" s="267">
        <v>411</v>
      </c>
      <c r="L978" s="268" t="s">
        <v>9430</v>
      </c>
      <c r="M978" s="188"/>
    </row>
    <row r="979" spans="1:13" x14ac:dyDescent="0.25">
      <c r="A979" s="267">
        <v>2005</v>
      </c>
      <c r="B979" s="267">
        <v>1</v>
      </c>
      <c r="C979" s="267" t="s">
        <v>49</v>
      </c>
      <c r="D979" s="267" t="s">
        <v>9428</v>
      </c>
      <c r="E979" s="268" t="s">
        <v>7502</v>
      </c>
      <c r="F979" s="267" t="s">
        <v>52</v>
      </c>
      <c r="G979" s="268" t="s">
        <v>143</v>
      </c>
      <c r="H979" s="268" t="s">
        <v>55</v>
      </c>
      <c r="I979" s="268" t="s">
        <v>1905</v>
      </c>
      <c r="J979" s="267" t="s">
        <v>1942</v>
      </c>
      <c r="K979" s="267">
        <v>111</v>
      </c>
      <c r="L979" s="268" t="s">
        <v>9431</v>
      </c>
      <c r="M979" s="188"/>
    </row>
    <row r="980" spans="1:13" x14ac:dyDescent="0.25">
      <c r="A980" s="267">
        <v>2005</v>
      </c>
      <c r="B980" s="267">
        <v>1</v>
      </c>
      <c r="C980" s="267" t="s">
        <v>49</v>
      </c>
      <c r="D980" s="267" t="s">
        <v>9428</v>
      </c>
      <c r="E980" s="268" t="s">
        <v>7502</v>
      </c>
      <c r="F980" s="267" t="s">
        <v>52</v>
      </c>
      <c r="G980" s="268" t="s">
        <v>143</v>
      </c>
      <c r="H980" s="268" t="s">
        <v>55</v>
      </c>
      <c r="I980" s="268" t="s">
        <v>1905</v>
      </c>
      <c r="J980" s="267" t="s">
        <v>1942</v>
      </c>
      <c r="K980" s="267">
        <v>411</v>
      </c>
      <c r="L980" s="268" t="s">
        <v>9432</v>
      </c>
      <c r="M980" s="188"/>
    </row>
    <row r="981" spans="1:13" x14ac:dyDescent="0.25">
      <c r="A981" s="267">
        <v>2005</v>
      </c>
      <c r="B981" s="267">
        <v>1</v>
      </c>
      <c r="C981" s="267" t="s">
        <v>49</v>
      </c>
      <c r="D981" s="267" t="s">
        <v>9428</v>
      </c>
      <c r="E981" s="268" t="s">
        <v>7502</v>
      </c>
      <c r="F981" s="267" t="s">
        <v>52</v>
      </c>
      <c r="G981" s="268" t="s">
        <v>143</v>
      </c>
      <c r="H981" s="268" t="s">
        <v>55</v>
      </c>
      <c r="I981" s="268" t="s">
        <v>1905</v>
      </c>
      <c r="J981" s="267" t="s">
        <v>1942</v>
      </c>
      <c r="K981" s="267">
        <v>411</v>
      </c>
      <c r="L981" s="268" t="s">
        <v>9433</v>
      </c>
      <c r="M981" s="188"/>
    </row>
    <row r="982" spans="1:13" x14ac:dyDescent="0.25">
      <c r="A982" s="267">
        <v>2005</v>
      </c>
      <c r="B982" s="267">
        <v>1</v>
      </c>
      <c r="C982" s="267" t="s">
        <v>49</v>
      </c>
      <c r="D982" s="267" t="s">
        <v>9428</v>
      </c>
      <c r="E982" s="268" t="s">
        <v>7502</v>
      </c>
      <c r="F982" s="267" t="s">
        <v>52</v>
      </c>
      <c r="G982" s="268" t="s">
        <v>143</v>
      </c>
      <c r="H982" s="268" t="s">
        <v>55</v>
      </c>
      <c r="I982" s="268" t="s">
        <v>1905</v>
      </c>
      <c r="J982" s="267" t="s">
        <v>1942</v>
      </c>
      <c r="K982" s="267">
        <v>411</v>
      </c>
      <c r="L982" s="268" t="s">
        <v>9434</v>
      </c>
      <c r="M982" s="188"/>
    </row>
    <row r="983" spans="1:13" x14ac:dyDescent="0.25">
      <c r="A983" s="267">
        <v>2005</v>
      </c>
      <c r="B983" s="267">
        <v>1</v>
      </c>
      <c r="C983" s="267" t="s">
        <v>49</v>
      </c>
      <c r="D983" s="267" t="s">
        <v>9428</v>
      </c>
      <c r="E983" s="268" t="s">
        <v>7502</v>
      </c>
      <c r="F983" s="267" t="s">
        <v>52</v>
      </c>
      <c r="G983" s="268" t="s">
        <v>143</v>
      </c>
      <c r="H983" s="268" t="s">
        <v>55</v>
      </c>
      <c r="I983" s="268" t="s">
        <v>1905</v>
      </c>
      <c r="J983" s="267" t="s">
        <v>1942</v>
      </c>
      <c r="K983" s="267">
        <v>411</v>
      </c>
      <c r="L983" s="268" t="s">
        <v>9435</v>
      </c>
      <c r="M983" s="188"/>
    </row>
    <row r="984" spans="1:13" x14ac:dyDescent="0.25">
      <c r="A984" s="267">
        <v>2005</v>
      </c>
      <c r="B984" s="267">
        <v>1</v>
      </c>
      <c r="C984" s="267" t="s">
        <v>49</v>
      </c>
      <c r="D984" s="267" t="s">
        <v>9428</v>
      </c>
      <c r="E984" s="268" t="s">
        <v>7502</v>
      </c>
      <c r="F984" s="267" t="s">
        <v>52</v>
      </c>
      <c r="G984" s="268" t="s">
        <v>143</v>
      </c>
      <c r="H984" s="268" t="s">
        <v>55</v>
      </c>
      <c r="I984" s="268" t="s">
        <v>1905</v>
      </c>
      <c r="J984" s="267" t="s">
        <v>3083</v>
      </c>
      <c r="K984" s="267">
        <v>411</v>
      </c>
      <c r="L984" s="268" t="s">
        <v>9436</v>
      </c>
      <c r="M984" s="188"/>
    </row>
    <row r="985" spans="1:13" x14ac:dyDescent="0.25">
      <c r="A985" s="267">
        <v>2005</v>
      </c>
      <c r="B985" s="267">
        <v>1</v>
      </c>
      <c r="C985" s="267" t="s">
        <v>49</v>
      </c>
      <c r="D985" s="267" t="s">
        <v>9428</v>
      </c>
      <c r="E985" s="268" t="s">
        <v>7502</v>
      </c>
      <c r="F985" s="267" t="s">
        <v>52</v>
      </c>
      <c r="G985" s="268" t="s">
        <v>143</v>
      </c>
      <c r="H985" s="268" t="s">
        <v>55</v>
      </c>
      <c r="I985" s="268" t="s">
        <v>1905</v>
      </c>
      <c r="J985" s="267" t="s">
        <v>2063</v>
      </c>
      <c r="K985" s="267">
        <v>421</v>
      </c>
      <c r="L985" s="268" t="s">
        <v>9437</v>
      </c>
      <c r="M985" s="188"/>
    </row>
    <row r="986" spans="1:13" x14ac:dyDescent="0.25">
      <c r="A986" s="267">
        <v>2005</v>
      </c>
      <c r="B986" s="267">
        <v>1</v>
      </c>
      <c r="C986" s="267" t="s">
        <v>49</v>
      </c>
      <c r="D986" s="267" t="s">
        <v>9428</v>
      </c>
      <c r="E986" s="268" t="s">
        <v>7502</v>
      </c>
      <c r="F986" s="267" t="s">
        <v>52</v>
      </c>
      <c r="G986" s="268" t="s">
        <v>143</v>
      </c>
      <c r="H986" s="268" t="s">
        <v>55</v>
      </c>
      <c r="I986" s="268" t="s">
        <v>1905</v>
      </c>
      <c r="J986" s="267" t="s">
        <v>1944</v>
      </c>
      <c r="K986" s="267">
        <v>651</v>
      </c>
      <c r="L986" s="268" t="s">
        <v>9438</v>
      </c>
      <c r="M986" s="188"/>
    </row>
    <row r="987" spans="1:13" x14ac:dyDescent="0.25">
      <c r="A987" s="267">
        <v>2005</v>
      </c>
      <c r="B987" s="267">
        <v>1</v>
      </c>
      <c r="C987" s="267" t="s">
        <v>49</v>
      </c>
      <c r="D987" s="267" t="s">
        <v>9428</v>
      </c>
      <c r="E987" s="268" t="s">
        <v>7502</v>
      </c>
      <c r="F987" s="267" t="s">
        <v>52</v>
      </c>
      <c r="G987" s="268" t="s">
        <v>143</v>
      </c>
      <c r="H987" s="268" t="s">
        <v>55</v>
      </c>
      <c r="I987" s="268" t="s">
        <v>1905</v>
      </c>
      <c r="J987" s="267" t="s">
        <v>1942</v>
      </c>
      <c r="K987" s="267">
        <v>671</v>
      </c>
      <c r="L987" s="268" t="s">
        <v>9439</v>
      </c>
      <c r="M987" s="188"/>
    </row>
    <row r="988" spans="1:13" x14ac:dyDescent="0.25">
      <c r="A988" s="266">
        <v>2005</v>
      </c>
      <c r="B988" s="267">
        <v>2</v>
      </c>
      <c r="C988" s="267" t="s">
        <v>49</v>
      </c>
      <c r="D988" s="267" t="s">
        <v>9440</v>
      </c>
      <c r="E988" s="268" t="s">
        <v>7502</v>
      </c>
      <c r="F988" s="267" t="s">
        <v>52</v>
      </c>
      <c r="G988" s="268" t="s">
        <v>248</v>
      </c>
      <c r="H988" s="268" t="s">
        <v>55</v>
      </c>
      <c r="I988" s="268" t="s">
        <v>1905</v>
      </c>
      <c r="J988" s="267" t="s">
        <v>1942</v>
      </c>
      <c r="K988" s="267">
        <v>411</v>
      </c>
      <c r="L988" s="268" t="s">
        <v>9441</v>
      </c>
      <c r="M988" s="188"/>
    </row>
    <row r="989" spans="1:13" x14ac:dyDescent="0.25">
      <c r="A989" s="266">
        <v>2005</v>
      </c>
      <c r="B989" s="267">
        <v>2</v>
      </c>
      <c r="C989" s="267" t="s">
        <v>49</v>
      </c>
      <c r="D989" s="267" t="s">
        <v>9440</v>
      </c>
      <c r="E989" s="268" t="s">
        <v>7502</v>
      </c>
      <c r="F989" s="267" t="s">
        <v>52</v>
      </c>
      <c r="G989" s="268" t="s">
        <v>248</v>
      </c>
      <c r="H989" s="268" t="s">
        <v>55</v>
      </c>
      <c r="I989" s="268" t="s">
        <v>1905</v>
      </c>
      <c r="J989" s="267" t="s">
        <v>2016</v>
      </c>
      <c r="K989" s="267">
        <v>631</v>
      </c>
      <c r="L989" s="268" t="s">
        <v>9442</v>
      </c>
      <c r="M989" s="188"/>
    </row>
    <row r="990" spans="1:13" x14ac:dyDescent="0.25">
      <c r="A990" s="266">
        <v>2005</v>
      </c>
      <c r="B990" s="267">
        <v>2</v>
      </c>
      <c r="C990" s="267" t="s">
        <v>49</v>
      </c>
      <c r="D990" s="267" t="s">
        <v>9440</v>
      </c>
      <c r="E990" s="268" t="s">
        <v>7502</v>
      </c>
      <c r="F990" s="267" t="s">
        <v>52</v>
      </c>
      <c r="G990" s="268" t="s">
        <v>248</v>
      </c>
      <c r="H990" s="268" t="s">
        <v>55</v>
      </c>
      <c r="I990" s="268" t="s">
        <v>1905</v>
      </c>
      <c r="J990" s="267" t="s">
        <v>1942</v>
      </c>
      <c r="K990" s="267">
        <v>411</v>
      </c>
      <c r="L990" s="268" t="s">
        <v>9443</v>
      </c>
      <c r="M990" s="188"/>
    </row>
    <row r="991" spans="1:13" x14ac:dyDescent="0.25">
      <c r="A991" s="266">
        <v>2005</v>
      </c>
      <c r="B991" s="267">
        <v>2</v>
      </c>
      <c r="C991" s="267" t="s">
        <v>49</v>
      </c>
      <c r="D991" s="267" t="s">
        <v>9440</v>
      </c>
      <c r="E991" s="268" t="s">
        <v>7502</v>
      </c>
      <c r="F991" s="267" t="s">
        <v>52</v>
      </c>
      <c r="G991" s="268" t="s">
        <v>248</v>
      </c>
      <c r="H991" s="268" t="s">
        <v>55</v>
      </c>
      <c r="I991" s="268" t="s">
        <v>1905</v>
      </c>
      <c r="J991" s="267" t="s">
        <v>2016</v>
      </c>
      <c r="K991" s="267">
        <v>631</v>
      </c>
      <c r="L991" s="268" t="s">
        <v>9444</v>
      </c>
      <c r="M991" s="188"/>
    </row>
    <row r="992" spans="1:13" x14ac:dyDescent="0.25">
      <c r="A992" s="266">
        <v>2005</v>
      </c>
      <c r="B992" s="267">
        <v>2</v>
      </c>
      <c r="C992" s="267" t="s">
        <v>49</v>
      </c>
      <c r="D992" s="267" t="s">
        <v>9440</v>
      </c>
      <c r="E992" s="268" t="s">
        <v>7502</v>
      </c>
      <c r="F992" s="267" t="s">
        <v>52</v>
      </c>
      <c r="G992" s="268" t="s">
        <v>248</v>
      </c>
      <c r="H992" s="268" t="s">
        <v>55</v>
      </c>
      <c r="I992" s="268" t="s">
        <v>1905</v>
      </c>
      <c r="J992" s="267" t="s">
        <v>2016</v>
      </c>
      <c r="K992" s="267">
        <v>631</v>
      </c>
      <c r="L992" s="268" t="s">
        <v>9445</v>
      </c>
      <c r="M992" s="188"/>
    </row>
    <row r="993" spans="1:13" x14ac:dyDescent="0.25">
      <c r="A993" s="267">
        <v>2005</v>
      </c>
      <c r="B993" s="267">
        <v>2</v>
      </c>
      <c r="C993" s="267" t="s">
        <v>49</v>
      </c>
      <c r="D993" s="267" t="s">
        <v>9440</v>
      </c>
      <c r="E993" s="268" t="s">
        <v>7502</v>
      </c>
      <c r="F993" s="267" t="s">
        <v>52</v>
      </c>
      <c r="G993" s="268" t="s">
        <v>248</v>
      </c>
      <c r="H993" s="268" t="s">
        <v>55</v>
      </c>
      <c r="I993" s="268" t="s">
        <v>1905</v>
      </c>
      <c r="J993" s="267" t="s">
        <v>1942</v>
      </c>
      <c r="K993" s="267">
        <v>411</v>
      </c>
      <c r="L993" s="268" t="s">
        <v>9446</v>
      </c>
      <c r="M993" s="188"/>
    </row>
    <row r="994" spans="1:13" x14ac:dyDescent="0.25">
      <c r="A994" s="267">
        <v>2005</v>
      </c>
      <c r="B994" s="267">
        <v>2</v>
      </c>
      <c r="C994" s="267" t="s">
        <v>49</v>
      </c>
      <c r="D994" s="267" t="s">
        <v>9440</v>
      </c>
      <c r="E994" s="268" t="s">
        <v>7502</v>
      </c>
      <c r="F994" s="267" t="s">
        <v>52</v>
      </c>
      <c r="G994" s="268" t="s">
        <v>248</v>
      </c>
      <c r="H994" s="268" t="s">
        <v>55</v>
      </c>
      <c r="I994" s="268" t="s">
        <v>1905</v>
      </c>
      <c r="J994" s="267" t="s">
        <v>1942</v>
      </c>
      <c r="K994" s="267">
        <v>411</v>
      </c>
      <c r="L994" s="268" t="s">
        <v>9447</v>
      </c>
      <c r="M994" s="188"/>
    </row>
    <row r="995" spans="1:13" x14ac:dyDescent="0.25">
      <c r="A995" s="267">
        <v>2005</v>
      </c>
      <c r="B995" s="267">
        <v>2</v>
      </c>
      <c r="C995" s="267" t="s">
        <v>49</v>
      </c>
      <c r="D995" s="267" t="s">
        <v>9440</v>
      </c>
      <c r="E995" s="268" t="s">
        <v>7502</v>
      </c>
      <c r="F995" s="267" t="s">
        <v>52</v>
      </c>
      <c r="G995" s="268" t="s">
        <v>248</v>
      </c>
      <c r="H995" s="268" t="s">
        <v>55</v>
      </c>
      <c r="I995" s="268" t="s">
        <v>1905</v>
      </c>
      <c r="J995" s="267" t="s">
        <v>1942</v>
      </c>
      <c r="K995" s="267">
        <v>411</v>
      </c>
      <c r="L995" s="268" t="s">
        <v>9448</v>
      </c>
      <c r="M995" s="188"/>
    </row>
    <row r="996" spans="1:13" x14ac:dyDescent="0.25">
      <c r="A996" s="267">
        <v>2005</v>
      </c>
      <c r="B996" s="267">
        <v>2</v>
      </c>
      <c r="C996" s="267" t="s">
        <v>49</v>
      </c>
      <c r="D996" s="267" t="s">
        <v>9440</v>
      </c>
      <c r="E996" s="268" t="s">
        <v>7502</v>
      </c>
      <c r="F996" s="267" t="s">
        <v>52</v>
      </c>
      <c r="G996" s="268" t="s">
        <v>248</v>
      </c>
      <c r="H996" s="268" t="s">
        <v>55</v>
      </c>
      <c r="I996" s="268" t="s">
        <v>1905</v>
      </c>
      <c r="J996" s="267" t="s">
        <v>2063</v>
      </c>
      <c r="K996" s="267">
        <v>411</v>
      </c>
      <c r="L996" s="268" t="s">
        <v>9449</v>
      </c>
      <c r="M996" s="188"/>
    </row>
    <row r="997" spans="1:13" x14ac:dyDescent="0.25">
      <c r="A997" s="267">
        <v>2005</v>
      </c>
      <c r="B997" s="267">
        <v>2</v>
      </c>
      <c r="C997" s="267" t="s">
        <v>49</v>
      </c>
      <c r="D997" s="267" t="s">
        <v>9440</v>
      </c>
      <c r="E997" s="268" t="s">
        <v>7502</v>
      </c>
      <c r="F997" s="267" t="s">
        <v>52</v>
      </c>
      <c r="G997" s="268" t="s">
        <v>248</v>
      </c>
      <c r="H997" s="268" t="s">
        <v>55</v>
      </c>
      <c r="I997" s="268" t="s">
        <v>1905</v>
      </c>
      <c r="J997" s="267" t="s">
        <v>2063</v>
      </c>
      <c r="K997" s="267">
        <v>431</v>
      </c>
      <c r="L997" s="268" t="s">
        <v>9450</v>
      </c>
      <c r="M997" s="188"/>
    </row>
    <row r="998" spans="1:13" x14ac:dyDescent="0.25">
      <c r="A998" s="267">
        <v>2005</v>
      </c>
      <c r="B998" s="267">
        <v>2</v>
      </c>
      <c r="C998" s="267" t="s">
        <v>49</v>
      </c>
      <c r="D998" s="267" t="s">
        <v>9440</v>
      </c>
      <c r="E998" s="268" t="s">
        <v>7502</v>
      </c>
      <c r="F998" s="267" t="s">
        <v>52</v>
      </c>
      <c r="G998" s="268" t="s">
        <v>248</v>
      </c>
      <c r="H998" s="268" t="s">
        <v>55</v>
      </c>
      <c r="I998" s="268" t="s">
        <v>1905</v>
      </c>
      <c r="J998" s="267" t="s">
        <v>2016</v>
      </c>
      <c r="K998" s="267">
        <v>637</v>
      </c>
      <c r="L998" s="268" t="s">
        <v>9451</v>
      </c>
      <c r="M998" s="188"/>
    </row>
    <row r="999" spans="1:13" x14ac:dyDescent="0.25">
      <c r="A999" s="266">
        <v>2005</v>
      </c>
      <c r="B999" s="267">
        <v>1</v>
      </c>
      <c r="C999" s="267" t="s">
        <v>49</v>
      </c>
      <c r="D999" s="267" t="s">
        <v>9452</v>
      </c>
      <c r="E999" s="268" t="s">
        <v>5342</v>
      </c>
      <c r="F999" s="267" t="s">
        <v>52</v>
      </c>
      <c r="G999" s="268" t="s">
        <v>155</v>
      </c>
      <c r="H999" s="268" t="s">
        <v>55</v>
      </c>
      <c r="I999" s="268" t="s">
        <v>1905</v>
      </c>
      <c r="J999" s="267" t="s">
        <v>1942</v>
      </c>
      <c r="K999" s="267">
        <v>411</v>
      </c>
      <c r="L999" s="268" t="s">
        <v>9453</v>
      </c>
      <c r="M999" s="188"/>
    </row>
    <row r="1000" spans="1:13" x14ac:dyDescent="0.25">
      <c r="A1000" s="266">
        <v>2005</v>
      </c>
      <c r="B1000" s="267">
        <v>1</v>
      </c>
      <c r="C1000" s="267" t="s">
        <v>49</v>
      </c>
      <c r="D1000" s="267" t="s">
        <v>9452</v>
      </c>
      <c r="E1000" s="268" t="s">
        <v>5342</v>
      </c>
      <c r="F1000" s="267" t="s">
        <v>52</v>
      </c>
      <c r="G1000" s="268" t="s">
        <v>155</v>
      </c>
      <c r="H1000" s="268" t="s">
        <v>55</v>
      </c>
      <c r="I1000" s="268" t="s">
        <v>1905</v>
      </c>
      <c r="J1000" s="267" t="s">
        <v>3083</v>
      </c>
      <c r="K1000" s="267">
        <v>727</v>
      </c>
      <c r="L1000" s="268" t="s">
        <v>9454</v>
      </c>
      <c r="M1000" s="188"/>
    </row>
    <row r="1001" spans="1:13" x14ac:dyDescent="0.25">
      <c r="A1001" s="266">
        <v>2005</v>
      </c>
      <c r="B1001" s="267">
        <v>1</v>
      </c>
      <c r="C1001" s="267" t="s">
        <v>49</v>
      </c>
      <c r="D1001" s="267" t="s">
        <v>9452</v>
      </c>
      <c r="E1001" s="268" t="s">
        <v>5342</v>
      </c>
      <c r="F1001" s="267" t="s">
        <v>52</v>
      </c>
      <c r="G1001" s="268" t="s">
        <v>155</v>
      </c>
      <c r="H1001" s="268" t="s">
        <v>55</v>
      </c>
      <c r="I1001" s="268" t="s">
        <v>1905</v>
      </c>
      <c r="J1001" s="267" t="s">
        <v>1934</v>
      </c>
      <c r="K1001" s="267">
        <v>212</v>
      </c>
      <c r="L1001" s="268" t="s">
        <v>9455</v>
      </c>
      <c r="M1001" s="188"/>
    </row>
    <row r="1002" spans="1:13" x14ac:dyDescent="0.25">
      <c r="A1002" s="266">
        <v>2005</v>
      </c>
      <c r="B1002" s="267">
        <v>1</v>
      </c>
      <c r="C1002" s="267" t="s">
        <v>49</v>
      </c>
      <c r="D1002" s="267" t="s">
        <v>9452</v>
      </c>
      <c r="E1002" s="268" t="s">
        <v>5342</v>
      </c>
      <c r="F1002" s="267" t="s">
        <v>52</v>
      </c>
      <c r="G1002" s="268" t="s">
        <v>155</v>
      </c>
      <c r="H1002" s="268" t="s">
        <v>55</v>
      </c>
      <c r="I1002" s="268" t="s">
        <v>1905</v>
      </c>
      <c r="J1002" s="267" t="s">
        <v>3083</v>
      </c>
      <c r="K1002" s="267">
        <v>662</v>
      </c>
      <c r="L1002" s="268" t="s">
        <v>9456</v>
      </c>
      <c r="M1002" s="188"/>
    </row>
    <row r="1003" spans="1:13" x14ac:dyDescent="0.25">
      <c r="A1003" s="267">
        <v>2005</v>
      </c>
      <c r="B1003" s="267">
        <v>1</v>
      </c>
      <c r="C1003" s="267" t="s">
        <v>49</v>
      </c>
      <c r="D1003" s="267" t="s">
        <v>9452</v>
      </c>
      <c r="E1003" s="268" t="s">
        <v>5342</v>
      </c>
      <c r="F1003" s="267" t="s">
        <v>52</v>
      </c>
      <c r="G1003" s="268" t="s">
        <v>155</v>
      </c>
      <c r="H1003" s="268" t="s">
        <v>55</v>
      </c>
      <c r="I1003" s="268" t="s">
        <v>1905</v>
      </c>
      <c r="J1003" s="267" t="s">
        <v>1942</v>
      </c>
      <c r="K1003" s="267">
        <v>413</v>
      </c>
      <c r="L1003" s="268" t="s">
        <v>9457</v>
      </c>
      <c r="M1003" s="188"/>
    </row>
    <row r="1004" spans="1:13" x14ac:dyDescent="0.25">
      <c r="A1004" s="267">
        <v>2005</v>
      </c>
      <c r="B1004" s="267">
        <v>1</v>
      </c>
      <c r="C1004" s="267" t="s">
        <v>49</v>
      </c>
      <c r="D1004" s="267" t="s">
        <v>9452</v>
      </c>
      <c r="E1004" s="268" t="s">
        <v>5342</v>
      </c>
      <c r="F1004" s="267" t="s">
        <v>52</v>
      </c>
      <c r="G1004" s="268" t="s">
        <v>155</v>
      </c>
      <c r="H1004" s="268" t="s">
        <v>55</v>
      </c>
      <c r="I1004" s="268" t="s">
        <v>1905</v>
      </c>
      <c r="J1004" s="267" t="s">
        <v>1942</v>
      </c>
      <c r="K1004" s="267">
        <v>413</v>
      </c>
      <c r="L1004" s="268" t="s">
        <v>9458</v>
      </c>
      <c r="M1004" s="188"/>
    </row>
    <row r="1005" spans="1:13" x14ac:dyDescent="0.25">
      <c r="A1005" s="267">
        <v>2005</v>
      </c>
      <c r="B1005" s="267">
        <v>1</v>
      </c>
      <c r="C1005" s="267" t="s">
        <v>49</v>
      </c>
      <c r="D1005" s="267" t="s">
        <v>9452</v>
      </c>
      <c r="E1005" s="268" t="s">
        <v>5342</v>
      </c>
      <c r="F1005" s="267" t="s">
        <v>52</v>
      </c>
      <c r="G1005" s="268" t="s">
        <v>155</v>
      </c>
      <c r="H1005" s="268" t="s">
        <v>55</v>
      </c>
      <c r="I1005" s="268" t="s">
        <v>1905</v>
      </c>
      <c r="J1005" s="267" t="s">
        <v>1942</v>
      </c>
      <c r="K1005" s="267">
        <v>411</v>
      </c>
      <c r="L1005" s="268" t="s">
        <v>9459</v>
      </c>
      <c r="M1005" s="188"/>
    </row>
    <row r="1006" spans="1:13" x14ac:dyDescent="0.25">
      <c r="A1006" s="267">
        <v>2005</v>
      </c>
      <c r="B1006" s="267">
        <v>1</v>
      </c>
      <c r="C1006" s="267" t="s">
        <v>49</v>
      </c>
      <c r="D1006" s="267" t="s">
        <v>9452</v>
      </c>
      <c r="E1006" s="268" t="s">
        <v>5342</v>
      </c>
      <c r="F1006" s="267" t="s">
        <v>52</v>
      </c>
      <c r="G1006" s="268" t="s">
        <v>155</v>
      </c>
      <c r="H1006" s="268" t="s">
        <v>55</v>
      </c>
      <c r="I1006" s="268" t="s">
        <v>1905</v>
      </c>
      <c r="J1006" s="267" t="s">
        <v>1942</v>
      </c>
      <c r="K1006" s="267">
        <v>112</v>
      </c>
      <c r="L1006" s="268" t="s">
        <v>9460</v>
      </c>
      <c r="M1006" s="188"/>
    </row>
    <row r="1007" spans="1:13" x14ac:dyDescent="0.25">
      <c r="A1007" s="267">
        <v>2005</v>
      </c>
      <c r="B1007" s="267">
        <v>1</v>
      </c>
      <c r="C1007" s="267" t="s">
        <v>49</v>
      </c>
      <c r="D1007" s="267" t="s">
        <v>9452</v>
      </c>
      <c r="E1007" s="268" t="s">
        <v>5342</v>
      </c>
      <c r="F1007" s="267" t="s">
        <v>52</v>
      </c>
      <c r="G1007" s="268" t="s">
        <v>155</v>
      </c>
      <c r="H1007" s="268" t="s">
        <v>55</v>
      </c>
      <c r="I1007" s="268" t="s">
        <v>1905</v>
      </c>
      <c r="J1007" s="267" t="s">
        <v>1942</v>
      </c>
      <c r="K1007" s="267">
        <v>411</v>
      </c>
      <c r="L1007" s="268" t="s">
        <v>9461</v>
      </c>
      <c r="M1007" s="188"/>
    </row>
    <row r="1008" spans="1:13" x14ac:dyDescent="0.25">
      <c r="A1008" s="267">
        <v>2005</v>
      </c>
      <c r="B1008" s="267">
        <v>1</v>
      </c>
      <c r="C1008" s="267" t="s">
        <v>49</v>
      </c>
      <c r="D1008" s="267" t="s">
        <v>9452</v>
      </c>
      <c r="E1008" s="268" t="s">
        <v>5342</v>
      </c>
      <c r="F1008" s="267" t="s">
        <v>52</v>
      </c>
      <c r="G1008" s="268" t="s">
        <v>155</v>
      </c>
      <c r="H1008" s="268" t="s">
        <v>55</v>
      </c>
      <c r="I1008" s="268" t="s">
        <v>1905</v>
      </c>
      <c r="J1008" s="267" t="s">
        <v>2063</v>
      </c>
      <c r="K1008" s="267">
        <v>411</v>
      </c>
      <c r="L1008" s="268" t="s">
        <v>9462</v>
      </c>
      <c r="M1008" s="188"/>
    </row>
    <row r="1009" spans="1:13" x14ac:dyDescent="0.25">
      <c r="A1009" s="267">
        <v>2005</v>
      </c>
      <c r="B1009" s="267">
        <v>1</v>
      </c>
      <c r="C1009" s="267" t="s">
        <v>49</v>
      </c>
      <c r="D1009" s="267" t="s">
        <v>9452</v>
      </c>
      <c r="E1009" s="268" t="s">
        <v>5342</v>
      </c>
      <c r="F1009" s="267" t="s">
        <v>52</v>
      </c>
      <c r="G1009" s="268" t="s">
        <v>155</v>
      </c>
      <c r="H1009" s="268" t="s">
        <v>55</v>
      </c>
      <c r="I1009" s="268" t="s">
        <v>1905</v>
      </c>
      <c r="J1009" s="267" t="s">
        <v>2063</v>
      </c>
      <c r="K1009" s="267">
        <v>114</v>
      </c>
      <c r="L1009" s="268" t="s">
        <v>9463</v>
      </c>
      <c r="M1009" s="188"/>
    </row>
    <row r="1010" spans="1:13" x14ac:dyDescent="0.25">
      <c r="A1010" s="267">
        <v>2005</v>
      </c>
      <c r="B1010" s="267">
        <v>1</v>
      </c>
      <c r="C1010" s="267" t="s">
        <v>49</v>
      </c>
      <c r="D1010" s="267" t="s">
        <v>9452</v>
      </c>
      <c r="E1010" s="268" t="s">
        <v>5342</v>
      </c>
      <c r="F1010" s="267" t="s">
        <v>52</v>
      </c>
      <c r="G1010" s="268" t="s">
        <v>155</v>
      </c>
      <c r="H1010" s="268" t="s">
        <v>55</v>
      </c>
      <c r="I1010" s="268" t="s">
        <v>1905</v>
      </c>
      <c r="J1010" s="267" t="s">
        <v>1962</v>
      </c>
      <c r="K1010" s="267">
        <v>441</v>
      </c>
      <c r="L1010" s="268" t="s">
        <v>9464</v>
      </c>
      <c r="M1010" s="188"/>
    </row>
    <row r="1011" spans="1:13" x14ac:dyDescent="0.25">
      <c r="A1011" s="267">
        <v>2005</v>
      </c>
      <c r="B1011" s="267">
        <v>1</v>
      </c>
      <c r="C1011" s="267" t="s">
        <v>49</v>
      </c>
      <c r="D1011" s="267" t="s">
        <v>9452</v>
      </c>
      <c r="E1011" s="268" t="s">
        <v>5342</v>
      </c>
      <c r="F1011" s="267" t="s">
        <v>52</v>
      </c>
      <c r="G1011" s="268" t="s">
        <v>155</v>
      </c>
      <c r="H1011" s="268" t="s">
        <v>55</v>
      </c>
      <c r="I1011" s="268" t="s">
        <v>1905</v>
      </c>
      <c r="J1011" s="267" t="s">
        <v>1962</v>
      </c>
      <c r="K1011" s="267">
        <v>431</v>
      </c>
      <c r="L1011" s="268" t="s">
        <v>9465</v>
      </c>
      <c r="M1011" s="188"/>
    </row>
    <row r="1012" spans="1:13" x14ac:dyDescent="0.25">
      <c r="A1012" s="266">
        <v>2005</v>
      </c>
      <c r="B1012" s="267">
        <v>1</v>
      </c>
      <c r="C1012" s="267" t="s">
        <v>49</v>
      </c>
      <c r="D1012" s="267" t="s">
        <v>9466</v>
      </c>
      <c r="E1012" s="268" t="s">
        <v>8465</v>
      </c>
      <c r="F1012" s="267" t="s">
        <v>52</v>
      </c>
      <c r="G1012" s="268" t="s">
        <v>222</v>
      </c>
      <c r="H1012" s="268" t="s">
        <v>55</v>
      </c>
      <c r="I1012" s="268" t="s">
        <v>1905</v>
      </c>
      <c r="J1012" s="267" t="s">
        <v>1942</v>
      </c>
      <c r="K1012" s="267">
        <v>431</v>
      </c>
      <c r="L1012" s="268" t="s">
        <v>9467</v>
      </c>
      <c r="M1012" s="188"/>
    </row>
    <row r="1013" spans="1:13" x14ac:dyDescent="0.25">
      <c r="A1013" s="266">
        <v>2005</v>
      </c>
      <c r="B1013" s="267">
        <v>1</v>
      </c>
      <c r="C1013" s="267" t="s">
        <v>49</v>
      </c>
      <c r="D1013" s="267" t="s">
        <v>9466</v>
      </c>
      <c r="E1013" s="268" t="s">
        <v>8465</v>
      </c>
      <c r="F1013" s="267" t="s">
        <v>52</v>
      </c>
      <c r="G1013" s="268" t="s">
        <v>222</v>
      </c>
      <c r="H1013" s="268" t="s">
        <v>55</v>
      </c>
      <c r="I1013" s="268" t="s">
        <v>1905</v>
      </c>
      <c r="J1013" s="267" t="s">
        <v>1942</v>
      </c>
      <c r="K1013" s="267">
        <v>431</v>
      </c>
      <c r="L1013" s="268" t="s">
        <v>9468</v>
      </c>
      <c r="M1013" s="188"/>
    </row>
    <row r="1014" spans="1:13" x14ac:dyDescent="0.25">
      <c r="A1014" s="266">
        <v>2005</v>
      </c>
      <c r="B1014" s="267">
        <v>1</v>
      </c>
      <c r="C1014" s="267" t="s">
        <v>49</v>
      </c>
      <c r="D1014" s="267" t="s">
        <v>9466</v>
      </c>
      <c r="E1014" s="268" t="s">
        <v>8465</v>
      </c>
      <c r="F1014" s="267" t="s">
        <v>52</v>
      </c>
      <c r="G1014" s="268" t="s">
        <v>222</v>
      </c>
      <c r="H1014" s="268" t="s">
        <v>55</v>
      </c>
      <c r="I1014" s="268" t="s">
        <v>1905</v>
      </c>
      <c r="J1014" s="267" t="s">
        <v>2016</v>
      </c>
      <c r="K1014" s="267">
        <v>631</v>
      </c>
      <c r="L1014" s="268" t="s">
        <v>9469</v>
      </c>
      <c r="M1014" s="188"/>
    </row>
    <row r="1015" spans="1:13" x14ac:dyDescent="0.25">
      <c r="A1015" s="266">
        <v>2005</v>
      </c>
      <c r="B1015" s="267">
        <v>1</v>
      </c>
      <c r="C1015" s="267" t="s">
        <v>49</v>
      </c>
      <c r="D1015" s="267" t="s">
        <v>9466</v>
      </c>
      <c r="E1015" s="268" t="s">
        <v>8465</v>
      </c>
      <c r="F1015" s="267" t="s">
        <v>52</v>
      </c>
      <c r="G1015" s="268" t="s">
        <v>222</v>
      </c>
      <c r="H1015" s="268" t="s">
        <v>55</v>
      </c>
      <c r="I1015" s="268" t="s">
        <v>1905</v>
      </c>
      <c r="J1015" s="267" t="s">
        <v>3340</v>
      </c>
      <c r="K1015" s="267">
        <v>851</v>
      </c>
      <c r="L1015" s="268" t="s">
        <v>9470</v>
      </c>
      <c r="M1015" s="188"/>
    </row>
    <row r="1016" spans="1:13" x14ac:dyDescent="0.25">
      <c r="A1016" s="267">
        <v>2005</v>
      </c>
      <c r="B1016" s="267">
        <v>1</v>
      </c>
      <c r="C1016" s="267" t="s">
        <v>49</v>
      </c>
      <c r="D1016" s="267" t="s">
        <v>9466</v>
      </c>
      <c r="E1016" s="268" t="s">
        <v>8465</v>
      </c>
      <c r="F1016" s="267" t="s">
        <v>52</v>
      </c>
      <c r="G1016" s="268" t="s">
        <v>222</v>
      </c>
      <c r="H1016" s="268" t="s">
        <v>55</v>
      </c>
      <c r="I1016" s="268" t="s">
        <v>1905</v>
      </c>
      <c r="J1016" s="267" t="s">
        <v>1942</v>
      </c>
      <c r="K1016" s="267">
        <v>411</v>
      </c>
      <c r="L1016" s="268" t="s">
        <v>9471</v>
      </c>
      <c r="M1016" s="188"/>
    </row>
    <row r="1017" spans="1:13" x14ac:dyDescent="0.25">
      <c r="A1017" s="267">
        <v>2005</v>
      </c>
      <c r="B1017" s="267">
        <v>1</v>
      </c>
      <c r="C1017" s="267" t="s">
        <v>49</v>
      </c>
      <c r="D1017" s="267" t="s">
        <v>9466</v>
      </c>
      <c r="E1017" s="268" t="s">
        <v>8465</v>
      </c>
      <c r="F1017" s="267" t="s">
        <v>52</v>
      </c>
      <c r="G1017" s="268" t="s">
        <v>222</v>
      </c>
      <c r="H1017" s="268" t="s">
        <v>55</v>
      </c>
      <c r="I1017" s="268" t="s">
        <v>1905</v>
      </c>
      <c r="J1017" s="267" t="s">
        <v>1942</v>
      </c>
      <c r="K1017" s="267">
        <v>411</v>
      </c>
      <c r="L1017" s="268" t="s">
        <v>9472</v>
      </c>
      <c r="M1017" s="188"/>
    </row>
    <row r="1018" spans="1:13" x14ac:dyDescent="0.25">
      <c r="A1018" s="267">
        <v>2005</v>
      </c>
      <c r="B1018" s="267">
        <v>1</v>
      </c>
      <c r="C1018" s="267" t="s">
        <v>49</v>
      </c>
      <c r="D1018" s="267" t="s">
        <v>9466</v>
      </c>
      <c r="E1018" s="268" t="s">
        <v>8465</v>
      </c>
      <c r="F1018" s="267" t="s">
        <v>52</v>
      </c>
      <c r="G1018" s="268" t="s">
        <v>222</v>
      </c>
      <c r="H1018" s="268" t="s">
        <v>55</v>
      </c>
      <c r="I1018" s="268" t="s">
        <v>1905</v>
      </c>
      <c r="J1018" s="267" t="s">
        <v>3083</v>
      </c>
      <c r="K1018" s="267">
        <v>421</v>
      </c>
      <c r="L1018" s="268" t="s">
        <v>9473</v>
      </c>
      <c r="M1018" s="188"/>
    </row>
    <row r="1019" spans="1:13" x14ac:dyDescent="0.25">
      <c r="A1019" s="267">
        <v>2005</v>
      </c>
      <c r="B1019" s="267">
        <v>1</v>
      </c>
      <c r="C1019" s="267" t="s">
        <v>49</v>
      </c>
      <c r="D1019" s="267" t="s">
        <v>9466</v>
      </c>
      <c r="E1019" s="268" t="s">
        <v>8465</v>
      </c>
      <c r="F1019" s="267" t="s">
        <v>52</v>
      </c>
      <c r="G1019" s="268" t="s">
        <v>222</v>
      </c>
      <c r="H1019" s="268" t="s">
        <v>55</v>
      </c>
      <c r="I1019" s="268" t="s">
        <v>1905</v>
      </c>
      <c r="J1019" s="267" t="s">
        <v>1944</v>
      </c>
      <c r="K1019" s="267">
        <v>651</v>
      </c>
      <c r="L1019" s="268" t="s">
        <v>9474</v>
      </c>
      <c r="M1019" s="188"/>
    </row>
    <row r="1020" spans="1:13" x14ac:dyDescent="0.25">
      <c r="A1020" s="266">
        <v>2005</v>
      </c>
      <c r="B1020" s="267">
        <v>4</v>
      </c>
      <c r="C1020" s="267" t="s">
        <v>49</v>
      </c>
      <c r="D1020" s="267" t="s">
        <v>9475</v>
      </c>
      <c r="E1020" s="268" t="s">
        <v>4554</v>
      </c>
      <c r="F1020" s="267" t="s">
        <v>52</v>
      </c>
      <c r="G1020" s="268" t="s">
        <v>330</v>
      </c>
      <c r="H1020" s="268" t="s">
        <v>55</v>
      </c>
      <c r="I1020" s="268" t="s">
        <v>1905</v>
      </c>
      <c r="J1020" s="267" t="s">
        <v>1942</v>
      </c>
      <c r="K1020" s="267">
        <v>431</v>
      </c>
      <c r="L1020" s="268" t="s">
        <v>9476</v>
      </c>
      <c r="M1020" s="188"/>
    </row>
    <row r="1021" spans="1:13" x14ac:dyDescent="0.25">
      <c r="A1021" s="266">
        <v>2005</v>
      </c>
      <c r="B1021" s="267">
        <v>4</v>
      </c>
      <c r="C1021" s="267" t="s">
        <v>49</v>
      </c>
      <c r="D1021" s="267" t="s">
        <v>9475</v>
      </c>
      <c r="E1021" s="268" t="s">
        <v>4554</v>
      </c>
      <c r="F1021" s="267" t="s">
        <v>52</v>
      </c>
      <c r="G1021" s="268" t="s">
        <v>330</v>
      </c>
      <c r="H1021" s="268" t="s">
        <v>55</v>
      </c>
      <c r="I1021" s="268" t="s">
        <v>1905</v>
      </c>
      <c r="J1021" s="267" t="s">
        <v>3083</v>
      </c>
      <c r="K1021" s="267">
        <v>421</v>
      </c>
      <c r="L1021" s="268" t="s">
        <v>9477</v>
      </c>
      <c r="M1021" s="188"/>
    </row>
    <row r="1022" spans="1:13" x14ac:dyDescent="0.25">
      <c r="A1022" s="266">
        <v>2005</v>
      </c>
      <c r="B1022" s="267">
        <v>4</v>
      </c>
      <c r="C1022" s="267" t="s">
        <v>49</v>
      </c>
      <c r="D1022" s="267" t="s">
        <v>9475</v>
      </c>
      <c r="E1022" s="268" t="s">
        <v>4554</v>
      </c>
      <c r="F1022" s="267" t="s">
        <v>52</v>
      </c>
      <c r="G1022" s="268" t="s">
        <v>330</v>
      </c>
      <c r="H1022" s="268" t="s">
        <v>55</v>
      </c>
      <c r="I1022" s="268" t="s">
        <v>1905</v>
      </c>
      <c r="J1022" s="267" t="s">
        <v>2000</v>
      </c>
      <c r="K1022" s="267">
        <v>721</v>
      </c>
      <c r="L1022" s="268" t="s">
        <v>9478</v>
      </c>
      <c r="M1022" s="188"/>
    </row>
    <row r="1023" spans="1:13" x14ac:dyDescent="0.25">
      <c r="A1023" s="266">
        <v>2005</v>
      </c>
      <c r="B1023" s="267">
        <v>4</v>
      </c>
      <c r="C1023" s="267" t="s">
        <v>49</v>
      </c>
      <c r="D1023" s="267" t="s">
        <v>9475</v>
      </c>
      <c r="E1023" s="268" t="s">
        <v>4554</v>
      </c>
      <c r="F1023" s="267" t="s">
        <v>52</v>
      </c>
      <c r="G1023" s="268" t="s">
        <v>330</v>
      </c>
      <c r="H1023" s="268" t="s">
        <v>55</v>
      </c>
      <c r="I1023" s="268" t="s">
        <v>1905</v>
      </c>
      <c r="J1023" s="267" t="s">
        <v>2016</v>
      </c>
      <c r="K1023" s="267">
        <v>633</v>
      </c>
      <c r="L1023" s="268" t="s">
        <v>9479</v>
      </c>
      <c r="M1023" s="188"/>
    </row>
    <row r="1024" spans="1:13" x14ac:dyDescent="0.25">
      <c r="A1024" s="266">
        <v>2005</v>
      </c>
      <c r="B1024" s="267">
        <v>4</v>
      </c>
      <c r="C1024" s="267" t="s">
        <v>49</v>
      </c>
      <c r="D1024" s="267" t="s">
        <v>9475</v>
      </c>
      <c r="E1024" s="268" t="s">
        <v>4554</v>
      </c>
      <c r="F1024" s="267" t="s">
        <v>52</v>
      </c>
      <c r="G1024" s="268" t="s">
        <v>330</v>
      </c>
      <c r="H1024" s="268" t="s">
        <v>55</v>
      </c>
      <c r="I1024" s="268" t="s">
        <v>1905</v>
      </c>
      <c r="J1024" s="267" t="s">
        <v>1948</v>
      </c>
      <c r="K1024" s="267">
        <v>631</v>
      </c>
      <c r="L1024" s="268" t="s">
        <v>9480</v>
      </c>
      <c r="M1024" s="188"/>
    </row>
    <row r="1025" spans="1:13" x14ac:dyDescent="0.25">
      <c r="A1025" s="266">
        <v>2005</v>
      </c>
      <c r="B1025" s="267">
        <v>4</v>
      </c>
      <c r="C1025" s="267" t="s">
        <v>49</v>
      </c>
      <c r="D1025" s="267" t="s">
        <v>9475</v>
      </c>
      <c r="E1025" s="268" t="s">
        <v>4554</v>
      </c>
      <c r="F1025" s="267" t="s">
        <v>52</v>
      </c>
      <c r="G1025" s="268" t="s">
        <v>330</v>
      </c>
      <c r="H1025" s="268" t="s">
        <v>55</v>
      </c>
      <c r="I1025" s="268" t="s">
        <v>1905</v>
      </c>
      <c r="J1025" s="267" t="s">
        <v>4692</v>
      </c>
      <c r="K1025" s="267">
        <v>713</v>
      </c>
      <c r="L1025" s="268" t="s">
        <v>9481</v>
      </c>
      <c r="M1025" s="188"/>
    </row>
    <row r="1026" spans="1:13" x14ac:dyDescent="0.25">
      <c r="A1026" s="266">
        <v>2005</v>
      </c>
      <c r="B1026" s="267">
        <v>4</v>
      </c>
      <c r="C1026" s="267" t="s">
        <v>49</v>
      </c>
      <c r="D1026" s="267" t="s">
        <v>9475</v>
      </c>
      <c r="E1026" s="268" t="s">
        <v>4554</v>
      </c>
      <c r="F1026" s="267" t="s">
        <v>52</v>
      </c>
      <c r="G1026" s="268" t="s">
        <v>330</v>
      </c>
      <c r="H1026" s="268" t="s">
        <v>55</v>
      </c>
      <c r="I1026" s="268" t="s">
        <v>1905</v>
      </c>
      <c r="J1026" s="267" t="s">
        <v>3340</v>
      </c>
      <c r="K1026" s="267">
        <v>851</v>
      </c>
      <c r="L1026" s="268" t="s">
        <v>9482</v>
      </c>
      <c r="M1026" s="188"/>
    </row>
    <row r="1027" spans="1:13" x14ac:dyDescent="0.25">
      <c r="A1027" s="267">
        <v>2005</v>
      </c>
      <c r="B1027" s="267">
        <v>4</v>
      </c>
      <c r="C1027" s="267" t="s">
        <v>49</v>
      </c>
      <c r="D1027" s="267" t="s">
        <v>9475</v>
      </c>
      <c r="E1027" s="268" t="s">
        <v>4554</v>
      </c>
      <c r="F1027" s="267" t="s">
        <v>52</v>
      </c>
      <c r="G1027" s="268" t="s">
        <v>330</v>
      </c>
      <c r="H1027" s="268" t="s">
        <v>55</v>
      </c>
      <c r="I1027" s="268" t="s">
        <v>1905</v>
      </c>
      <c r="J1027" s="267" t="s">
        <v>1942</v>
      </c>
      <c r="K1027" s="267">
        <v>411</v>
      </c>
      <c r="L1027" s="268" t="s">
        <v>9483</v>
      </c>
      <c r="M1027" s="188"/>
    </row>
    <row r="1028" spans="1:13" x14ac:dyDescent="0.25">
      <c r="A1028" s="267">
        <v>2005</v>
      </c>
      <c r="B1028" s="267">
        <v>4</v>
      </c>
      <c r="C1028" s="267" t="s">
        <v>49</v>
      </c>
      <c r="D1028" s="267" t="s">
        <v>9475</v>
      </c>
      <c r="E1028" s="268" t="s">
        <v>4554</v>
      </c>
      <c r="F1028" s="267" t="s">
        <v>52</v>
      </c>
      <c r="G1028" s="268" t="s">
        <v>330</v>
      </c>
      <c r="H1028" s="268" t="s">
        <v>55</v>
      </c>
      <c r="I1028" s="268" t="s">
        <v>1905</v>
      </c>
      <c r="J1028" s="267" t="s">
        <v>1942</v>
      </c>
      <c r="K1028" s="267">
        <v>411</v>
      </c>
      <c r="L1028" s="268" t="s">
        <v>9484</v>
      </c>
      <c r="M1028" s="188"/>
    </row>
    <row r="1029" spans="1:13" x14ac:dyDescent="0.25">
      <c r="A1029" s="267">
        <v>2005</v>
      </c>
      <c r="B1029" s="267">
        <v>4</v>
      </c>
      <c r="C1029" s="267" t="s">
        <v>49</v>
      </c>
      <c r="D1029" s="267" t="s">
        <v>9475</v>
      </c>
      <c r="E1029" s="268" t="s">
        <v>4554</v>
      </c>
      <c r="F1029" s="267" t="s">
        <v>52</v>
      </c>
      <c r="G1029" s="268" t="s">
        <v>330</v>
      </c>
      <c r="H1029" s="268" t="s">
        <v>55</v>
      </c>
      <c r="I1029" s="268" t="s">
        <v>1905</v>
      </c>
      <c r="J1029" s="267" t="s">
        <v>1942</v>
      </c>
      <c r="K1029" s="267">
        <v>411</v>
      </c>
      <c r="L1029" s="268" t="s">
        <v>9485</v>
      </c>
      <c r="M1029" s="188"/>
    </row>
    <row r="1030" spans="1:13" x14ac:dyDescent="0.25">
      <c r="A1030" s="267">
        <v>2005</v>
      </c>
      <c r="B1030" s="267">
        <v>4</v>
      </c>
      <c r="C1030" s="267" t="s">
        <v>49</v>
      </c>
      <c r="D1030" s="267" t="s">
        <v>9475</v>
      </c>
      <c r="E1030" s="268" t="s">
        <v>4554</v>
      </c>
      <c r="F1030" s="267" t="s">
        <v>52</v>
      </c>
      <c r="G1030" s="268" t="s">
        <v>330</v>
      </c>
      <c r="H1030" s="268" t="s">
        <v>55</v>
      </c>
      <c r="I1030" s="268" t="s">
        <v>1905</v>
      </c>
      <c r="J1030" s="267" t="s">
        <v>1942</v>
      </c>
      <c r="K1030" s="267">
        <v>411</v>
      </c>
      <c r="L1030" s="268" t="s">
        <v>9486</v>
      </c>
      <c r="M1030" s="188"/>
    </row>
    <row r="1031" spans="1:13" x14ac:dyDescent="0.25">
      <c r="A1031" s="267">
        <v>2005</v>
      </c>
      <c r="B1031" s="267">
        <v>4</v>
      </c>
      <c r="C1031" s="267" t="s">
        <v>49</v>
      </c>
      <c r="D1031" s="267" t="s">
        <v>9475</v>
      </c>
      <c r="E1031" s="268" t="s">
        <v>4554</v>
      </c>
      <c r="F1031" s="267" t="s">
        <v>52</v>
      </c>
      <c r="G1031" s="268" t="s">
        <v>330</v>
      </c>
      <c r="H1031" s="268" t="s">
        <v>55</v>
      </c>
      <c r="I1031" s="268" t="s">
        <v>1905</v>
      </c>
      <c r="J1031" s="267" t="s">
        <v>2218</v>
      </c>
      <c r="K1031" s="267">
        <v>654</v>
      </c>
      <c r="L1031" s="268" t="s">
        <v>9487</v>
      </c>
      <c r="M1031" s="188"/>
    </row>
    <row r="1032" spans="1:13" x14ac:dyDescent="0.25">
      <c r="A1032" s="267">
        <v>2005</v>
      </c>
      <c r="B1032" s="267">
        <v>4</v>
      </c>
      <c r="C1032" s="267" t="s">
        <v>49</v>
      </c>
      <c r="D1032" s="267" t="s">
        <v>9475</v>
      </c>
      <c r="E1032" s="268" t="s">
        <v>4554</v>
      </c>
      <c r="F1032" s="267" t="s">
        <v>52</v>
      </c>
      <c r="G1032" s="268" t="s">
        <v>330</v>
      </c>
      <c r="H1032" s="268" t="s">
        <v>55</v>
      </c>
      <c r="I1032" s="268" t="s">
        <v>1905</v>
      </c>
      <c r="J1032" s="267" t="s">
        <v>2218</v>
      </c>
      <c r="K1032" s="267">
        <v>656</v>
      </c>
      <c r="L1032" s="268" t="s">
        <v>9488</v>
      </c>
      <c r="M1032" s="188"/>
    </row>
    <row r="1033" spans="1:13" x14ac:dyDescent="0.25">
      <c r="A1033" s="267">
        <v>2005</v>
      </c>
      <c r="B1033" s="267">
        <v>4</v>
      </c>
      <c r="C1033" s="267" t="s">
        <v>49</v>
      </c>
      <c r="D1033" s="267" t="s">
        <v>9475</v>
      </c>
      <c r="E1033" s="268" t="s">
        <v>4554</v>
      </c>
      <c r="F1033" s="267" t="s">
        <v>52</v>
      </c>
      <c r="G1033" s="268" t="s">
        <v>330</v>
      </c>
      <c r="H1033" s="268" t="s">
        <v>55</v>
      </c>
      <c r="I1033" s="268" t="s">
        <v>1905</v>
      </c>
      <c r="J1033" s="267" t="s">
        <v>1944</v>
      </c>
      <c r="K1033" s="267">
        <v>652</v>
      </c>
      <c r="L1033" s="268" t="s">
        <v>9489</v>
      </c>
      <c r="M1033" s="188"/>
    </row>
    <row r="1034" spans="1:13" x14ac:dyDescent="0.25">
      <c r="A1034" s="267">
        <v>2005</v>
      </c>
      <c r="B1034" s="267">
        <v>4</v>
      </c>
      <c r="C1034" s="267" t="s">
        <v>49</v>
      </c>
      <c r="D1034" s="267" t="s">
        <v>9475</v>
      </c>
      <c r="E1034" s="268" t="s">
        <v>4554</v>
      </c>
      <c r="F1034" s="267" t="s">
        <v>52</v>
      </c>
      <c r="G1034" s="268" t="s">
        <v>330</v>
      </c>
      <c r="H1034" s="268" t="s">
        <v>55</v>
      </c>
      <c r="I1034" s="268" t="s">
        <v>1905</v>
      </c>
      <c r="J1034" s="267" t="s">
        <v>1944</v>
      </c>
      <c r="K1034" s="267">
        <v>651</v>
      </c>
      <c r="L1034" s="268" t="s">
        <v>9490</v>
      </c>
      <c r="M1034" s="188"/>
    </row>
    <row r="1035" spans="1:13" x14ac:dyDescent="0.25">
      <c r="A1035" s="267">
        <v>2005</v>
      </c>
      <c r="B1035" s="267">
        <v>4</v>
      </c>
      <c r="C1035" s="267" t="s">
        <v>49</v>
      </c>
      <c r="D1035" s="267" t="s">
        <v>9475</v>
      </c>
      <c r="E1035" s="268" t="s">
        <v>4554</v>
      </c>
      <c r="F1035" s="267" t="s">
        <v>52</v>
      </c>
      <c r="G1035" s="268" t="s">
        <v>330</v>
      </c>
      <c r="H1035" s="268" t="s">
        <v>55</v>
      </c>
      <c r="I1035" s="268" t="s">
        <v>1905</v>
      </c>
      <c r="J1035" s="267" t="s">
        <v>1944</v>
      </c>
      <c r="K1035" s="267">
        <v>651</v>
      </c>
      <c r="L1035" s="268" t="s">
        <v>9491</v>
      </c>
      <c r="M1035" s="188"/>
    </row>
    <row r="1036" spans="1:13" x14ac:dyDescent="0.25">
      <c r="A1036" s="267">
        <v>2005</v>
      </c>
      <c r="B1036" s="267">
        <v>4</v>
      </c>
      <c r="C1036" s="267" t="s">
        <v>49</v>
      </c>
      <c r="D1036" s="267" t="s">
        <v>9475</v>
      </c>
      <c r="E1036" s="268" t="s">
        <v>4554</v>
      </c>
      <c r="F1036" s="267" t="s">
        <v>52</v>
      </c>
      <c r="G1036" s="268" t="s">
        <v>330</v>
      </c>
      <c r="H1036" s="268" t="s">
        <v>55</v>
      </c>
      <c r="I1036" s="268" t="s">
        <v>1905</v>
      </c>
      <c r="J1036" s="267" t="s">
        <v>2000</v>
      </c>
      <c r="K1036" s="267">
        <v>721</v>
      </c>
      <c r="L1036" s="268" t="s">
        <v>9492</v>
      </c>
      <c r="M1036" s="188"/>
    </row>
    <row r="1037" spans="1:13" x14ac:dyDescent="0.25">
      <c r="A1037" s="267">
        <v>2005</v>
      </c>
      <c r="B1037" s="267">
        <v>4</v>
      </c>
      <c r="C1037" s="267" t="s">
        <v>49</v>
      </c>
      <c r="D1037" s="267" t="s">
        <v>9475</v>
      </c>
      <c r="E1037" s="268" t="s">
        <v>4554</v>
      </c>
      <c r="F1037" s="267" t="s">
        <v>52</v>
      </c>
      <c r="G1037" s="268" t="s">
        <v>330</v>
      </c>
      <c r="H1037" s="268" t="s">
        <v>55</v>
      </c>
      <c r="I1037" s="268" t="s">
        <v>1905</v>
      </c>
      <c r="J1037" s="267" t="s">
        <v>2000</v>
      </c>
      <c r="K1037" s="267">
        <v>721</v>
      </c>
      <c r="L1037" s="268" t="s">
        <v>9493</v>
      </c>
      <c r="M1037" s="188"/>
    </row>
    <row r="1038" spans="1:13" x14ac:dyDescent="0.25">
      <c r="A1038" s="266">
        <v>2005</v>
      </c>
      <c r="B1038" s="267">
        <v>1</v>
      </c>
      <c r="C1038" s="267" t="s">
        <v>49</v>
      </c>
      <c r="D1038" s="267" t="s">
        <v>9494</v>
      </c>
      <c r="E1038" s="268" t="s">
        <v>9495</v>
      </c>
      <c r="F1038" s="267" t="s">
        <v>135</v>
      </c>
      <c r="G1038" s="268" t="s">
        <v>8235</v>
      </c>
      <c r="H1038" s="268" t="s">
        <v>55</v>
      </c>
      <c r="I1038" s="268" t="s">
        <v>1905</v>
      </c>
      <c r="J1038" s="267" t="s">
        <v>1942</v>
      </c>
      <c r="K1038" s="267">
        <v>431</v>
      </c>
      <c r="L1038" s="268" t="s">
        <v>9496</v>
      </c>
      <c r="M1038" s="188"/>
    </row>
    <row r="1039" spans="1:13" x14ac:dyDescent="0.25">
      <c r="A1039" s="266">
        <v>2005</v>
      </c>
      <c r="B1039" s="267">
        <v>1</v>
      </c>
      <c r="C1039" s="267" t="s">
        <v>49</v>
      </c>
      <c r="D1039" s="267" t="s">
        <v>9494</v>
      </c>
      <c r="E1039" s="268" t="s">
        <v>9495</v>
      </c>
      <c r="F1039" s="267" t="s">
        <v>135</v>
      </c>
      <c r="G1039" s="268" t="s">
        <v>8235</v>
      </c>
      <c r="H1039" s="268" t="s">
        <v>55</v>
      </c>
      <c r="I1039" s="268" t="s">
        <v>1905</v>
      </c>
      <c r="J1039" s="267" t="s">
        <v>1942</v>
      </c>
      <c r="K1039" s="267">
        <v>431</v>
      </c>
      <c r="L1039" s="268" t="s">
        <v>9497</v>
      </c>
      <c r="M1039" s="188"/>
    </row>
    <row r="1040" spans="1:13" x14ac:dyDescent="0.25">
      <c r="A1040" s="266">
        <v>2005</v>
      </c>
      <c r="B1040" s="267">
        <v>1</v>
      </c>
      <c r="C1040" s="267" t="s">
        <v>49</v>
      </c>
      <c r="D1040" s="267" t="s">
        <v>9494</v>
      </c>
      <c r="E1040" s="268" t="s">
        <v>9495</v>
      </c>
      <c r="F1040" s="267" t="s">
        <v>135</v>
      </c>
      <c r="G1040" s="268" t="s">
        <v>8235</v>
      </c>
      <c r="H1040" s="268" t="s">
        <v>55</v>
      </c>
      <c r="I1040" s="268" t="s">
        <v>1905</v>
      </c>
      <c r="J1040" s="267" t="s">
        <v>1906</v>
      </c>
      <c r="K1040" s="267">
        <v>431</v>
      </c>
      <c r="L1040" s="268" t="s">
        <v>9498</v>
      </c>
      <c r="M1040" s="188"/>
    </row>
    <row r="1041" spans="1:13" x14ac:dyDescent="0.25">
      <c r="A1041" s="266">
        <v>2005</v>
      </c>
      <c r="B1041" s="267">
        <v>1</v>
      </c>
      <c r="C1041" s="267" t="s">
        <v>49</v>
      </c>
      <c r="D1041" s="267" t="s">
        <v>9494</v>
      </c>
      <c r="E1041" s="268" t="s">
        <v>9495</v>
      </c>
      <c r="F1041" s="267" t="s">
        <v>135</v>
      </c>
      <c r="G1041" s="268" t="s">
        <v>8235</v>
      </c>
      <c r="H1041" s="268" t="s">
        <v>55</v>
      </c>
      <c r="I1041" s="268" t="s">
        <v>1905</v>
      </c>
      <c r="J1041" s="267" t="s">
        <v>2016</v>
      </c>
      <c r="K1041" s="267">
        <v>631</v>
      </c>
      <c r="L1041" s="268" t="s">
        <v>9499</v>
      </c>
      <c r="M1041" s="188"/>
    </row>
    <row r="1042" spans="1:13" x14ac:dyDescent="0.25">
      <c r="A1042" s="266">
        <v>2005</v>
      </c>
      <c r="B1042" s="267">
        <v>1</v>
      </c>
      <c r="C1042" s="267" t="s">
        <v>49</v>
      </c>
      <c r="D1042" s="267" t="s">
        <v>9494</v>
      </c>
      <c r="E1042" s="268" t="s">
        <v>9495</v>
      </c>
      <c r="F1042" s="267" t="s">
        <v>135</v>
      </c>
      <c r="G1042" s="268" t="s">
        <v>8235</v>
      </c>
      <c r="H1042" s="268" t="s">
        <v>55</v>
      </c>
      <c r="I1042" s="268" t="s">
        <v>1905</v>
      </c>
      <c r="J1042" s="267" t="s">
        <v>2016</v>
      </c>
      <c r="K1042" s="267">
        <v>631</v>
      </c>
      <c r="L1042" s="268" t="s">
        <v>9500</v>
      </c>
      <c r="M1042" s="188"/>
    </row>
    <row r="1043" spans="1:13" x14ac:dyDescent="0.25">
      <c r="A1043" s="266">
        <v>2005</v>
      </c>
      <c r="B1043" s="267">
        <v>1</v>
      </c>
      <c r="C1043" s="267" t="s">
        <v>49</v>
      </c>
      <c r="D1043" s="267" t="s">
        <v>9494</v>
      </c>
      <c r="E1043" s="268" t="s">
        <v>9495</v>
      </c>
      <c r="F1043" s="267" t="s">
        <v>135</v>
      </c>
      <c r="G1043" s="268" t="s">
        <v>8235</v>
      </c>
      <c r="H1043" s="268" t="s">
        <v>55</v>
      </c>
      <c r="I1043" s="268" t="s">
        <v>2879</v>
      </c>
      <c r="J1043" s="267" t="s">
        <v>1942</v>
      </c>
      <c r="K1043" s="267">
        <v>431</v>
      </c>
      <c r="L1043" s="268" t="s">
        <v>9501</v>
      </c>
      <c r="M1043" s="188"/>
    </row>
    <row r="1044" spans="1:13" x14ac:dyDescent="0.25">
      <c r="A1044" s="266">
        <v>2005</v>
      </c>
      <c r="B1044" s="267">
        <v>1</v>
      </c>
      <c r="C1044" s="267" t="s">
        <v>49</v>
      </c>
      <c r="D1044" s="267" t="s">
        <v>9494</v>
      </c>
      <c r="E1044" s="268" t="s">
        <v>9495</v>
      </c>
      <c r="F1044" s="267" t="s">
        <v>135</v>
      </c>
      <c r="G1044" s="268" t="s">
        <v>8235</v>
      </c>
      <c r="H1044" s="268" t="s">
        <v>55</v>
      </c>
      <c r="I1044" s="268" t="s">
        <v>2879</v>
      </c>
      <c r="J1044" s="267" t="s">
        <v>1942</v>
      </c>
      <c r="K1044" s="267">
        <v>431</v>
      </c>
      <c r="L1044" s="268" t="s">
        <v>9502</v>
      </c>
      <c r="M1044" s="188"/>
    </row>
    <row r="1045" spans="1:13" x14ac:dyDescent="0.25">
      <c r="A1045" s="266">
        <v>2005</v>
      </c>
      <c r="B1045" s="267">
        <v>1</v>
      </c>
      <c r="C1045" s="267" t="s">
        <v>49</v>
      </c>
      <c r="D1045" s="267" t="s">
        <v>9494</v>
      </c>
      <c r="E1045" s="268" t="s">
        <v>9495</v>
      </c>
      <c r="F1045" s="267" t="s">
        <v>135</v>
      </c>
      <c r="G1045" s="268" t="s">
        <v>8235</v>
      </c>
      <c r="H1045" s="268" t="s">
        <v>55</v>
      </c>
      <c r="I1045" s="268" t="s">
        <v>2879</v>
      </c>
      <c r="J1045" s="267" t="s">
        <v>1906</v>
      </c>
      <c r="K1045" s="267">
        <v>311</v>
      </c>
      <c r="L1045" s="268" t="s">
        <v>9503</v>
      </c>
      <c r="M1045" s="188"/>
    </row>
    <row r="1046" spans="1:13" x14ac:dyDescent="0.25">
      <c r="A1046" s="266">
        <v>2005</v>
      </c>
      <c r="B1046" s="267">
        <v>1</v>
      </c>
      <c r="C1046" s="267" t="s">
        <v>49</v>
      </c>
      <c r="D1046" s="267" t="s">
        <v>9494</v>
      </c>
      <c r="E1046" s="268" t="s">
        <v>9495</v>
      </c>
      <c r="F1046" s="267" t="s">
        <v>135</v>
      </c>
      <c r="G1046" s="268" t="s">
        <v>8235</v>
      </c>
      <c r="H1046" s="268" t="s">
        <v>55</v>
      </c>
      <c r="I1046" s="268" t="s">
        <v>2879</v>
      </c>
      <c r="J1046" s="267" t="s">
        <v>1906</v>
      </c>
      <c r="K1046" s="267">
        <v>311</v>
      </c>
      <c r="L1046" s="268" t="s">
        <v>9504</v>
      </c>
      <c r="M1046" s="188"/>
    </row>
    <row r="1047" spans="1:13" x14ac:dyDescent="0.25">
      <c r="A1047" s="266">
        <v>2005</v>
      </c>
      <c r="B1047" s="267">
        <v>1</v>
      </c>
      <c r="C1047" s="267" t="s">
        <v>49</v>
      </c>
      <c r="D1047" s="267" t="s">
        <v>9494</v>
      </c>
      <c r="E1047" s="268" t="s">
        <v>9495</v>
      </c>
      <c r="F1047" s="267" t="s">
        <v>135</v>
      </c>
      <c r="G1047" s="268" t="s">
        <v>8235</v>
      </c>
      <c r="H1047" s="268" t="s">
        <v>55</v>
      </c>
      <c r="I1047" s="268" t="s">
        <v>2879</v>
      </c>
      <c r="J1047" s="267" t="s">
        <v>1923</v>
      </c>
      <c r="K1047" s="267">
        <v>862</v>
      </c>
      <c r="L1047" s="268" t="s">
        <v>9505</v>
      </c>
      <c r="M1047" s="188"/>
    </row>
    <row r="1048" spans="1:13" x14ac:dyDescent="0.25">
      <c r="A1048" s="266">
        <v>2005</v>
      </c>
      <c r="B1048" s="267">
        <v>1</v>
      </c>
      <c r="C1048" s="267" t="s">
        <v>49</v>
      </c>
      <c r="D1048" s="267" t="s">
        <v>9494</v>
      </c>
      <c r="E1048" s="268" t="s">
        <v>9495</v>
      </c>
      <c r="F1048" s="267" t="s">
        <v>135</v>
      </c>
      <c r="G1048" s="268" t="s">
        <v>8235</v>
      </c>
      <c r="H1048" s="268" t="s">
        <v>55</v>
      </c>
      <c r="I1048" s="268" t="s">
        <v>2879</v>
      </c>
      <c r="J1048" s="267" t="s">
        <v>3083</v>
      </c>
      <c r="K1048" s="267">
        <v>631</v>
      </c>
      <c r="L1048" s="268" t="s">
        <v>9506</v>
      </c>
      <c r="M1048" s="188"/>
    </row>
    <row r="1049" spans="1:13" x14ac:dyDescent="0.25">
      <c r="A1049" s="266">
        <v>2005</v>
      </c>
      <c r="B1049" s="267">
        <v>1</v>
      </c>
      <c r="C1049" s="267" t="s">
        <v>49</v>
      </c>
      <c r="D1049" s="267" t="s">
        <v>9494</v>
      </c>
      <c r="E1049" s="268" t="s">
        <v>9495</v>
      </c>
      <c r="F1049" s="267" t="s">
        <v>135</v>
      </c>
      <c r="G1049" s="268" t="s">
        <v>8235</v>
      </c>
      <c r="H1049" s="268" t="s">
        <v>55</v>
      </c>
      <c r="I1049" s="268" t="s">
        <v>2879</v>
      </c>
      <c r="J1049" s="267" t="s">
        <v>3083</v>
      </c>
      <c r="K1049" s="267">
        <v>631</v>
      </c>
      <c r="L1049" s="268" t="s">
        <v>9507</v>
      </c>
      <c r="M1049" s="188"/>
    </row>
    <row r="1050" spans="1:13" x14ac:dyDescent="0.25">
      <c r="A1050" s="266">
        <v>2005</v>
      </c>
      <c r="B1050" s="267">
        <v>1</v>
      </c>
      <c r="C1050" s="267" t="s">
        <v>49</v>
      </c>
      <c r="D1050" s="267" t="s">
        <v>9494</v>
      </c>
      <c r="E1050" s="268" t="s">
        <v>9495</v>
      </c>
      <c r="F1050" s="267" t="s">
        <v>135</v>
      </c>
      <c r="G1050" s="268" t="s">
        <v>8235</v>
      </c>
      <c r="H1050" s="268" t="s">
        <v>55</v>
      </c>
      <c r="I1050" s="268" t="s">
        <v>2879</v>
      </c>
      <c r="J1050" s="267" t="s">
        <v>3083</v>
      </c>
      <c r="K1050" s="267">
        <v>112</v>
      </c>
      <c r="L1050" s="268" t="s">
        <v>9508</v>
      </c>
      <c r="M1050" s="188"/>
    </row>
    <row r="1051" spans="1:13" x14ac:dyDescent="0.25">
      <c r="A1051" s="267">
        <v>2005</v>
      </c>
      <c r="B1051" s="267">
        <v>1</v>
      </c>
      <c r="C1051" s="267" t="s">
        <v>49</v>
      </c>
      <c r="D1051" s="267" t="s">
        <v>9494</v>
      </c>
      <c r="E1051" s="268" t="s">
        <v>9495</v>
      </c>
      <c r="F1051" s="267" t="s">
        <v>135</v>
      </c>
      <c r="G1051" s="268" t="s">
        <v>8235</v>
      </c>
      <c r="H1051" s="268" t="s">
        <v>55</v>
      </c>
      <c r="I1051" s="268" t="s">
        <v>1905</v>
      </c>
      <c r="J1051" s="267" t="s">
        <v>1942</v>
      </c>
      <c r="K1051" s="267">
        <v>111</v>
      </c>
      <c r="L1051" s="268" t="s">
        <v>9509</v>
      </c>
      <c r="M1051" s="188"/>
    </row>
    <row r="1052" spans="1:13" x14ac:dyDescent="0.25">
      <c r="A1052" s="267">
        <v>2005</v>
      </c>
      <c r="B1052" s="267">
        <v>1</v>
      </c>
      <c r="C1052" s="267" t="s">
        <v>49</v>
      </c>
      <c r="D1052" s="267" t="s">
        <v>9494</v>
      </c>
      <c r="E1052" s="268" t="s">
        <v>9495</v>
      </c>
      <c r="F1052" s="267" t="s">
        <v>135</v>
      </c>
      <c r="G1052" s="268" t="s">
        <v>8235</v>
      </c>
      <c r="H1052" s="268" t="s">
        <v>55</v>
      </c>
      <c r="I1052" s="268" t="s">
        <v>2879</v>
      </c>
      <c r="J1052" s="267" t="s">
        <v>1942</v>
      </c>
      <c r="K1052" s="267">
        <v>111</v>
      </c>
      <c r="L1052" s="268" t="s">
        <v>9509</v>
      </c>
      <c r="M1052" s="188"/>
    </row>
    <row r="1053" spans="1:13" x14ac:dyDescent="0.25">
      <c r="A1053" s="267">
        <v>2005</v>
      </c>
      <c r="B1053" s="267">
        <v>1</v>
      </c>
      <c r="C1053" s="267" t="s">
        <v>49</v>
      </c>
      <c r="D1053" s="267" t="s">
        <v>9494</v>
      </c>
      <c r="E1053" s="268" t="s">
        <v>9495</v>
      </c>
      <c r="F1053" s="267" t="s">
        <v>135</v>
      </c>
      <c r="G1053" s="268" t="s">
        <v>8235</v>
      </c>
      <c r="H1053" s="268" t="s">
        <v>55</v>
      </c>
      <c r="I1053" s="268" t="s">
        <v>1905</v>
      </c>
      <c r="J1053" s="267" t="s">
        <v>1942</v>
      </c>
      <c r="K1053" s="267">
        <v>412</v>
      </c>
      <c r="L1053" s="268" t="s">
        <v>9510</v>
      </c>
      <c r="M1053" s="188"/>
    </row>
    <row r="1054" spans="1:13" x14ac:dyDescent="0.25">
      <c r="A1054" s="267">
        <v>2005</v>
      </c>
      <c r="B1054" s="267">
        <v>1</v>
      </c>
      <c r="C1054" s="267" t="s">
        <v>49</v>
      </c>
      <c r="D1054" s="267" t="s">
        <v>9494</v>
      </c>
      <c r="E1054" s="268" t="s">
        <v>9495</v>
      </c>
      <c r="F1054" s="267" t="s">
        <v>135</v>
      </c>
      <c r="G1054" s="268" t="s">
        <v>8235</v>
      </c>
      <c r="H1054" s="268" t="s">
        <v>55</v>
      </c>
      <c r="I1054" s="268" t="s">
        <v>2879</v>
      </c>
      <c r="J1054" s="267" t="s">
        <v>1962</v>
      </c>
      <c r="K1054" s="267">
        <v>412</v>
      </c>
      <c r="L1054" s="268" t="s">
        <v>9511</v>
      </c>
      <c r="M1054" s="188"/>
    </row>
    <row r="1055" spans="1:13" x14ac:dyDescent="0.25">
      <c r="A1055" s="267">
        <v>2005</v>
      </c>
      <c r="B1055" s="267">
        <v>1</v>
      </c>
      <c r="C1055" s="267" t="s">
        <v>49</v>
      </c>
      <c r="D1055" s="267" t="s">
        <v>9494</v>
      </c>
      <c r="E1055" s="268" t="s">
        <v>9495</v>
      </c>
      <c r="F1055" s="267" t="s">
        <v>135</v>
      </c>
      <c r="G1055" s="268" t="s">
        <v>8235</v>
      </c>
      <c r="H1055" s="268" t="s">
        <v>55</v>
      </c>
      <c r="I1055" s="268" t="s">
        <v>1905</v>
      </c>
      <c r="J1055" s="267" t="s">
        <v>1962</v>
      </c>
      <c r="K1055" s="267">
        <v>633</v>
      </c>
      <c r="L1055" s="268" t="s">
        <v>9512</v>
      </c>
      <c r="M1055" s="188"/>
    </row>
    <row r="1056" spans="1:13" x14ac:dyDescent="0.25">
      <c r="A1056" s="267">
        <v>2005</v>
      </c>
      <c r="B1056" s="267">
        <v>1</v>
      </c>
      <c r="C1056" s="267" t="s">
        <v>49</v>
      </c>
      <c r="D1056" s="267" t="s">
        <v>9494</v>
      </c>
      <c r="E1056" s="268" t="s">
        <v>9495</v>
      </c>
      <c r="F1056" s="267" t="s">
        <v>135</v>
      </c>
      <c r="G1056" s="268" t="s">
        <v>8235</v>
      </c>
      <c r="H1056" s="268" t="s">
        <v>55</v>
      </c>
      <c r="I1056" s="268" t="s">
        <v>1905</v>
      </c>
      <c r="J1056" s="267" t="s">
        <v>2016</v>
      </c>
      <c r="K1056" s="267">
        <v>631</v>
      </c>
      <c r="L1056" s="268" t="s">
        <v>9513</v>
      </c>
      <c r="M1056" s="188"/>
    </row>
    <row r="1057" spans="1:13" x14ac:dyDescent="0.25">
      <c r="A1057" s="267">
        <v>2005</v>
      </c>
      <c r="B1057" s="267">
        <v>1</v>
      </c>
      <c r="C1057" s="267" t="s">
        <v>49</v>
      </c>
      <c r="D1057" s="267" t="s">
        <v>9494</v>
      </c>
      <c r="E1057" s="268" t="s">
        <v>9495</v>
      </c>
      <c r="F1057" s="267" t="s">
        <v>135</v>
      </c>
      <c r="G1057" s="268" t="s">
        <v>8235</v>
      </c>
      <c r="H1057" s="268" t="s">
        <v>55</v>
      </c>
      <c r="I1057" s="268" t="s">
        <v>2879</v>
      </c>
      <c r="J1057" s="267" t="s">
        <v>1906</v>
      </c>
      <c r="K1057" s="267">
        <v>311</v>
      </c>
      <c r="L1057" s="268" t="s">
        <v>9514</v>
      </c>
      <c r="M1057" s="188"/>
    </row>
    <row r="1058" spans="1:13" x14ac:dyDescent="0.25">
      <c r="A1058" s="267">
        <v>2005</v>
      </c>
      <c r="B1058" s="267">
        <v>1</v>
      </c>
      <c r="C1058" s="267" t="s">
        <v>49</v>
      </c>
      <c r="D1058" s="267" t="s">
        <v>9494</v>
      </c>
      <c r="E1058" s="268" t="s">
        <v>9495</v>
      </c>
      <c r="F1058" s="267" t="s">
        <v>135</v>
      </c>
      <c r="G1058" s="268" t="s">
        <v>8235</v>
      </c>
      <c r="H1058" s="268" t="s">
        <v>55</v>
      </c>
      <c r="I1058" s="268" t="s">
        <v>1905</v>
      </c>
      <c r="J1058" s="267" t="s">
        <v>1923</v>
      </c>
      <c r="K1058" s="267">
        <v>862</v>
      </c>
      <c r="L1058" s="268" t="s">
        <v>9515</v>
      </c>
      <c r="M1058" s="188"/>
    </row>
    <row r="1059" spans="1:13" x14ac:dyDescent="0.25">
      <c r="A1059" s="267">
        <v>2005</v>
      </c>
      <c r="B1059" s="267">
        <v>1</v>
      </c>
      <c r="C1059" s="267" t="s">
        <v>49</v>
      </c>
      <c r="D1059" s="267" t="s">
        <v>9494</v>
      </c>
      <c r="E1059" s="268" t="s">
        <v>9495</v>
      </c>
      <c r="F1059" s="267" t="s">
        <v>135</v>
      </c>
      <c r="G1059" s="268" t="s">
        <v>8235</v>
      </c>
      <c r="H1059" s="268" t="s">
        <v>55</v>
      </c>
      <c r="I1059" s="268" t="s">
        <v>2879</v>
      </c>
      <c r="J1059" s="267" t="s">
        <v>1923</v>
      </c>
      <c r="K1059" s="267">
        <v>862</v>
      </c>
      <c r="L1059" s="268" t="s">
        <v>9516</v>
      </c>
      <c r="M1059" s="188"/>
    </row>
    <row r="1060" spans="1:13" x14ac:dyDescent="0.25">
      <c r="A1060" s="266">
        <v>2005</v>
      </c>
      <c r="B1060" s="267">
        <v>4</v>
      </c>
      <c r="C1060" s="267" t="s">
        <v>49</v>
      </c>
      <c r="D1060" s="267" t="s">
        <v>9517</v>
      </c>
      <c r="E1060" s="268" t="s">
        <v>7502</v>
      </c>
      <c r="F1060" s="267" t="s">
        <v>135</v>
      </c>
      <c r="G1060" s="268" t="s">
        <v>9518</v>
      </c>
      <c r="H1060" s="268" t="s">
        <v>55</v>
      </c>
      <c r="I1060" s="268" t="s">
        <v>1905</v>
      </c>
      <c r="J1060" s="267" t="s">
        <v>1942</v>
      </c>
      <c r="K1060" s="267">
        <v>411</v>
      </c>
      <c r="L1060" s="268" t="s">
        <v>9519</v>
      </c>
      <c r="M1060" s="188"/>
    </row>
    <row r="1061" spans="1:13" x14ac:dyDescent="0.25">
      <c r="A1061" s="266">
        <v>2005</v>
      </c>
      <c r="B1061" s="267">
        <v>4</v>
      </c>
      <c r="C1061" s="267" t="s">
        <v>49</v>
      </c>
      <c r="D1061" s="267" t="s">
        <v>9517</v>
      </c>
      <c r="E1061" s="268" t="s">
        <v>7502</v>
      </c>
      <c r="F1061" s="267" t="s">
        <v>135</v>
      </c>
      <c r="G1061" s="268" t="s">
        <v>9518</v>
      </c>
      <c r="H1061" s="268" t="s">
        <v>55</v>
      </c>
      <c r="I1061" s="268" t="s">
        <v>1905</v>
      </c>
      <c r="J1061" s="267" t="s">
        <v>3083</v>
      </c>
      <c r="K1061" s="267">
        <v>212</v>
      </c>
      <c r="L1061" s="268" t="s">
        <v>9520</v>
      </c>
      <c r="M1061" s="188"/>
    </row>
    <row r="1062" spans="1:13" x14ac:dyDescent="0.25">
      <c r="A1062" s="266">
        <v>2005</v>
      </c>
      <c r="B1062" s="267">
        <v>4</v>
      </c>
      <c r="C1062" s="267" t="s">
        <v>49</v>
      </c>
      <c r="D1062" s="267" t="s">
        <v>9517</v>
      </c>
      <c r="E1062" s="268" t="s">
        <v>7502</v>
      </c>
      <c r="F1062" s="267" t="s">
        <v>135</v>
      </c>
      <c r="G1062" s="268" t="s">
        <v>9518</v>
      </c>
      <c r="H1062" s="268" t="s">
        <v>55</v>
      </c>
      <c r="I1062" s="268" t="s">
        <v>1905</v>
      </c>
      <c r="J1062" s="267" t="s">
        <v>1934</v>
      </c>
      <c r="K1062" s="267">
        <v>322</v>
      </c>
      <c r="L1062" s="268" t="s">
        <v>9521</v>
      </c>
      <c r="M1062" s="188"/>
    </row>
    <row r="1063" spans="1:13" x14ac:dyDescent="0.25">
      <c r="A1063" s="266">
        <v>2005</v>
      </c>
      <c r="B1063" s="267">
        <v>4</v>
      </c>
      <c r="C1063" s="267" t="s">
        <v>49</v>
      </c>
      <c r="D1063" s="267" t="s">
        <v>9517</v>
      </c>
      <c r="E1063" s="268" t="s">
        <v>7502</v>
      </c>
      <c r="F1063" s="267" t="s">
        <v>135</v>
      </c>
      <c r="G1063" s="268" t="s">
        <v>9518</v>
      </c>
      <c r="H1063" s="268" t="s">
        <v>55</v>
      </c>
      <c r="I1063" s="268" t="s">
        <v>1905</v>
      </c>
      <c r="J1063" s="267" t="s">
        <v>2333</v>
      </c>
      <c r="K1063" s="267">
        <v>713</v>
      </c>
      <c r="L1063" s="268" t="s">
        <v>9522</v>
      </c>
      <c r="M1063" s="188"/>
    </row>
    <row r="1064" spans="1:13" x14ac:dyDescent="0.25">
      <c r="A1064" s="266">
        <v>2005</v>
      </c>
      <c r="B1064" s="267">
        <v>4</v>
      </c>
      <c r="C1064" s="267" t="s">
        <v>49</v>
      </c>
      <c r="D1064" s="267" t="s">
        <v>9517</v>
      </c>
      <c r="E1064" s="268" t="s">
        <v>7502</v>
      </c>
      <c r="F1064" s="267" t="s">
        <v>135</v>
      </c>
      <c r="G1064" s="268" t="s">
        <v>9518</v>
      </c>
      <c r="H1064" s="268" t="s">
        <v>55</v>
      </c>
      <c r="I1064" s="268" t="s">
        <v>1905</v>
      </c>
      <c r="J1064" s="267" t="s">
        <v>2039</v>
      </c>
      <c r="K1064" s="267">
        <v>862</v>
      </c>
      <c r="L1064" s="268" t="s">
        <v>9523</v>
      </c>
      <c r="M1064" s="188"/>
    </row>
    <row r="1065" spans="1:13" x14ac:dyDescent="0.25">
      <c r="A1065" s="266">
        <v>2005</v>
      </c>
      <c r="B1065" s="267">
        <v>4</v>
      </c>
      <c r="C1065" s="267" t="s">
        <v>49</v>
      </c>
      <c r="D1065" s="267" t="s">
        <v>9517</v>
      </c>
      <c r="E1065" s="268" t="s">
        <v>7502</v>
      </c>
      <c r="F1065" s="267" t="s">
        <v>135</v>
      </c>
      <c r="G1065" s="268" t="s">
        <v>9518</v>
      </c>
      <c r="H1065" s="268" t="s">
        <v>55</v>
      </c>
      <c r="I1065" s="268" t="s">
        <v>1905</v>
      </c>
      <c r="J1065" s="267" t="s">
        <v>3083</v>
      </c>
      <c r="K1065" s="267">
        <v>523</v>
      </c>
      <c r="L1065" s="268" t="s">
        <v>9524</v>
      </c>
      <c r="M1065" s="188"/>
    </row>
    <row r="1066" spans="1:13" x14ac:dyDescent="0.25">
      <c r="A1066" s="267">
        <v>2005</v>
      </c>
      <c r="B1066" s="267">
        <v>4</v>
      </c>
      <c r="C1066" s="267" t="s">
        <v>49</v>
      </c>
      <c r="D1066" s="267" t="s">
        <v>9517</v>
      </c>
      <c r="E1066" s="268" t="s">
        <v>7502</v>
      </c>
      <c r="F1066" s="267" t="s">
        <v>135</v>
      </c>
      <c r="G1066" s="268" t="s">
        <v>9518</v>
      </c>
      <c r="H1066" s="268" t="s">
        <v>55</v>
      </c>
      <c r="I1066" s="268" t="s">
        <v>1905</v>
      </c>
      <c r="J1066" s="267" t="s">
        <v>1942</v>
      </c>
      <c r="K1066" s="267">
        <v>111</v>
      </c>
      <c r="L1066" s="268" t="s">
        <v>9525</v>
      </c>
      <c r="M1066" s="188"/>
    </row>
    <row r="1067" spans="1:13" x14ac:dyDescent="0.25">
      <c r="A1067" s="267">
        <v>2005</v>
      </c>
      <c r="B1067" s="267">
        <v>4</v>
      </c>
      <c r="C1067" s="267" t="s">
        <v>49</v>
      </c>
      <c r="D1067" s="267" t="s">
        <v>9517</v>
      </c>
      <c r="E1067" s="268" t="s">
        <v>7502</v>
      </c>
      <c r="F1067" s="267" t="s">
        <v>135</v>
      </c>
      <c r="G1067" s="268" t="s">
        <v>9518</v>
      </c>
      <c r="H1067" s="268" t="s">
        <v>55</v>
      </c>
      <c r="I1067" s="268" t="s">
        <v>1905</v>
      </c>
      <c r="J1067" s="267" t="s">
        <v>1942</v>
      </c>
      <c r="K1067" s="267">
        <v>112</v>
      </c>
      <c r="L1067" s="268" t="s">
        <v>9526</v>
      </c>
      <c r="M1067" s="188"/>
    </row>
    <row r="1068" spans="1:13" x14ac:dyDescent="0.25">
      <c r="A1068" s="267">
        <v>2005</v>
      </c>
      <c r="B1068" s="267">
        <v>4</v>
      </c>
      <c r="C1068" s="267" t="s">
        <v>49</v>
      </c>
      <c r="D1068" s="267" t="s">
        <v>9517</v>
      </c>
      <c r="E1068" s="268" t="s">
        <v>7502</v>
      </c>
      <c r="F1068" s="267" t="s">
        <v>135</v>
      </c>
      <c r="G1068" s="268" t="s">
        <v>9518</v>
      </c>
      <c r="H1068" s="268" t="s">
        <v>55</v>
      </c>
      <c r="I1068" s="268" t="s">
        <v>1905</v>
      </c>
      <c r="J1068" s="267" t="s">
        <v>3083</v>
      </c>
      <c r="K1068" s="267">
        <v>411</v>
      </c>
      <c r="L1068" s="268" t="s">
        <v>9527</v>
      </c>
      <c r="M1068" s="188"/>
    </row>
    <row r="1069" spans="1:13" x14ac:dyDescent="0.25">
      <c r="A1069" s="267">
        <v>2005</v>
      </c>
      <c r="B1069" s="267">
        <v>4</v>
      </c>
      <c r="C1069" s="267" t="s">
        <v>49</v>
      </c>
      <c r="D1069" s="267" t="s">
        <v>9517</v>
      </c>
      <c r="E1069" s="268" t="s">
        <v>7502</v>
      </c>
      <c r="F1069" s="267" t="s">
        <v>135</v>
      </c>
      <c r="G1069" s="268" t="s">
        <v>9518</v>
      </c>
      <c r="H1069" s="268" t="s">
        <v>55</v>
      </c>
      <c r="I1069" s="268" t="s">
        <v>1905</v>
      </c>
      <c r="J1069" s="267" t="s">
        <v>2039</v>
      </c>
      <c r="K1069" s="267">
        <v>411</v>
      </c>
      <c r="L1069" s="268" t="s">
        <v>9528</v>
      </c>
      <c r="M1069" s="188"/>
    </row>
    <row r="1070" spans="1:13" x14ac:dyDescent="0.25">
      <c r="A1070" s="267">
        <v>2005</v>
      </c>
      <c r="B1070" s="267">
        <v>4</v>
      </c>
      <c r="C1070" s="267" t="s">
        <v>49</v>
      </c>
      <c r="D1070" s="267" t="s">
        <v>9517</v>
      </c>
      <c r="E1070" s="268" t="s">
        <v>7502</v>
      </c>
      <c r="F1070" s="267" t="s">
        <v>135</v>
      </c>
      <c r="G1070" s="268" t="s">
        <v>9518</v>
      </c>
      <c r="H1070" s="268" t="s">
        <v>55</v>
      </c>
      <c r="I1070" s="268" t="s">
        <v>1905</v>
      </c>
      <c r="J1070" s="267" t="s">
        <v>1923</v>
      </c>
      <c r="K1070" s="267">
        <v>114</v>
      </c>
      <c r="L1070" s="268" t="s">
        <v>9529</v>
      </c>
      <c r="M1070" s="188"/>
    </row>
    <row r="1071" spans="1:13" x14ac:dyDescent="0.25">
      <c r="A1071" s="267">
        <v>2005</v>
      </c>
      <c r="B1071" s="267">
        <v>4</v>
      </c>
      <c r="C1071" s="267" t="s">
        <v>49</v>
      </c>
      <c r="D1071" s="267" t="s">
        <v>9517</v>
      </c>
      <c r="E1071" s="268" t="s">
        <v>7502</v>
      </c>
      <c r="F1071" s="267" t="s">
        <v>135</v>
      </c>
      <c r="G1071" s="268" t="s">
        <v>9518</v>
      </c>
      <c r="H1071" s="268" t="s">
        <v>55</v>
      </c>
      <c r="I1071" s="268" t="s">
        <v>1905</v>
      </c>
      <c r="J1071" s="267" t="s">
        <v>1915</v>
      </c>
      <c r="K1071" s="267">
        <v>422</v>
      </c>
      <c r="L1071" s="268" t="s">
        <v>9530</v>
      </c>
      <c r="M1071" s="188"/>
    </row>
    <row r="1072" spans="1:13" x14ac:dyDescent="0.25">
      <c r="A1072" s="266">
        <v>2005</v>
      </c>
      <c r="B1072" s="267">
        <v>3</v>
      </c>
      <c r="C1072" s="267" t="s">
        <v>49</v>
      </c>
      <c r="D1072" s="267" t="s">
        <v>92</v>
      </c>
      <c r="E1072" s="268" t="s">
        <v>7502</v>
      </c>
      <c r="F1072" s="267" t="s">
        <v>69</v>
      </c>
      <c r="G1072" s="268" t="s">
        <v>2833</v>
      </c>
      <c r="H1072" s="268" t="s">
        <v>55</v>
      </c>
      <c r="I1072" s="268" t="s">
        <v>1905</v>
      </c>
      <c r="J1072" s="267" t="s">
        <v>2016</v>
      </c>
      <c r="K1072" s="267">
        <v>411</v>
      </c>
      <c r="L1072" s="268" t="s">
        <v>9531</v>
      </c>
      <c r="M1072" s="188"/>
    </row>
    <row r="1073" spans="1:13" x14ac:dyDescent="0.25">
      <c r="A1073" s="266">
        <v>2005</v>
      </c>
      <c r="B1073" s="267">
        <v>3</v>
      </c>
      <c r="C1073" s="267" t="s">
        <v>49</v>
      </c>
      <c r="D1073" s="267" t="s">
        <v>92</v>
      </c>
      <c r="E1073" s="268" t="s">
        <v>7502</v>
      </c>
      <c r="F1073" s="267" t="s">
        <v>69</v>
      </c>
      <c r="G1073" s="268" t="s">
        <v>2833</v>
      </c>
      <c r="H1073" s="268" t="s">
        <v>55</v>
      </c>
      <c r="I1073" s="268" t="s">
        <v>1905</v>
      </c>
      <c r="J1073" s="267" t="s">
        <v>1944</v>
      </c>
      <c r="K1073" s="267">
        <v>654</v>
      </c>
      <c r="L1073" s="268" t="s">
        <v>9532</v>
      </c>
      <c r="M1073" s="188"/>
    </row>
    <row r="1074" spans="1:13" x14ac:dyDescent="0.25">
      <c r="A1074" s="266">
        <v>2005</v>
      </c>
      <c r="B1074" s="267">
        <v>3</v>
      </c>
      <c r="C1074" s="267" t="s">
        <v>49</v>
      </c>
      <c r="D1074" s="267" t="s">
        <v>92</v>
      </c>
      <c r="E1074" s="268" t="s">
        <v>7502</v>
      </c>
      <c r="F1074" s="267" t="s">
        <v>69</v>
      </c>
      <c r="G1074" s="268" t="s">
        <v>2833</v>
      </c>
      <c r="H1074" s="268" t="s">
        <v>55</v>
      </c>
      <c r="I1074" s="268" t="s">
        <v>1905</v>
      </c>
      <c r="J1074" s="267" t="s">
        <v>1915</v>
      </c>
      <c r="K1074" s="267">
        <v>212</v>
      </c>
      <c r="L1074" s="268" t="s">
        <v>9533</v>
      </c>
      <c r="M1074" s="188"/>
    </row>
    <row r="1075" spans="1:13" x14ac:dyDescent="0.25">
      <c r="A1075" s="266">
        <v>2005</v>
      </c>
      <c r="B1075" s="267">
        <v>3</v>
      </c>
      <c r="C1075" s="267" t="s">
        <v>49</v>
      </c>
      <c r="D1075" s="267" t="s">
        <v>92</v>
      </c>
      <c r="E1075" s="268" t="s">
        <v>7502</v>
      </c>
      <c r="F1075" s="267" t="s">
        <v>69</v>
      </c>
      <c r="G1075" s="268" t="s">
        <v>2833</v>
      </c>
      <c r="H1075" s="268" t="s">
        <v>55</v>
      </c>
      <c r="I1075" s="268" t="s">
        <v>1905</v>
      </c>
      <c r="J1075" s="267" t="s">
        <v>1942</v>
      </c>
      <c r="K1075" s="267">
        <v>713</v>
      </c>
      <c r="L1075" s="268" t="s">
        <v>9534</v>
      </c>
      <c r="M1075" s="188"/>
    </row>
    <row r="1076" spans="1:13" x14ac:dyDescent="0.25">
      <c r="A1076" s="266">
        <v>2005</v>
      </c>
      <c r="B1076" s="267">
        <v>3</v>
      </c>
      <c r="C1076" s="267" t="s">
        <v>49</v>
      </c>
      <c r="D1076" s="267" t="s">
        <v>92</v>
      </c>
      <c r="E1076" s="268" t="s">
        <v>7502</v>
      </c>
      <c r="F1076" s="267" t="s">
        <v>69</v>
      </c>
      <c r="G1076" s="268" t="s">
        <v>2833</v>
      </c>
      <c r="H1076" s="268" t="s">
        <v>55</v>
      </c>
      <c r="I1076" s="268" t="s">
        <v>1905</v>
      </c>
      <c r="J1076" s="267" t="s">
        <v>1942</v>
      </c>
      <c r="K1076" s="267">
        <v>411</v>
      </c>
      <c r="L1076" s="268" t="s">
        <v>9535</v>
      </c>
      <c r="M1076" s="188"/>
    </row>
    <row r="1077" spans="1:13" x14ac:dyDescent="0.25">
      <c r="A1077" s="267">
        <v>2005</v>
      </c>
      <c r="B1077" s="267">
        <v>3</v>
      </c>
      <c r="C1077" s="267" t="s">
        <v>49</v>
      </c>
      <c r="D1077" s="267" t="s">
        <v>92</v>
      </c>
      <c r="E1077" s="268" t="s">
        <v>7502</v>
      </c>
      <c r="F1077" s="267" t="s">
        <v>69</v>
      </c>
      <c r="G1077" s="268" t="s">
        <v>2833</v>
      </c>
      <c r="H1077" s="268" t="s">
        <v>55</v>
      </c>
      <c r="I1077" s="268" t="s">
        <v>1905</v>
      </c>
      <c r="J1077" s="267" t="s">
        <v>1942</v>
      </c>
      <c r="K1077" s="267">
        <v>411</v>
      </c>
      <c r="L1077" s="268" t="s">
        <v>9536</v>
      </c>
      <c r="M1077" s="188"/>
    </row>
    <row r="1078" spans="1:13" x14ac:dyDescent="0.25">
      <c r="A1078" s="267">
        <v>2005</v>
      </c>
      <c r="B1078" s="267">
        <v>3</v>
      </c>
      <c r="C1078" s="267" t="s">
        <v>49</v>
      </c>
      <c r="D1078" s="267" t="s">
        <v>92</v>
      </c>
      <c r="E1078" s="268" t="s">
        <v>7502</v>
      </c>
      <c r="F1078" s="267" t="s">
        <v>69</v>
      </c>
      <c r="G1078" s="268" t="s">
        <v>2833</v>
      </c>
      <c r="H1078" s="268" t="s">
        <v>55</v>
      </c>
      <c r="I1078" s="268" t="s">
        <v>1905</v>
      </c>
      <c r="J1078" s="267" t="s">
        <v>1942</v>
      </c>
      <c r="K1078" s="267">
        <v>411</v>
      </c>
      <c r="L1078" s="268" t="s">
        <v>9537</v>
      </c>
      <c r="M1078" s="188"/>
    </row>
    <row r="1079" spans="1:13" x14ac:dyDescent="0.25">
      <c r="A1079" s="267">
        <v>2005</v>
      </c>
      <c r="B1079" s="267">
        <v>3</v>
      </c>
      <c r="C1079" s="267" t="s">
        <v>49</v>
      </c>
      <c r="D1079" s="267" t="s">
        <v>92</v>
      </c>
      <c r="E1079" s="268" t="s">
        <v>7502</v>
      </c>
      <c r="F1079" s="267" t="s">
        <v>69</v>
      </c>
      <c r="G1079" s="268" t="s">
        <v>2833</v>
      </c>
      <c r="H1079" s="268" t="s">
        <v>55</v>
      </c>
      <c r="I1079" s="268" t="s">
        <v>1905</v>
      </c>
      <c r="J1079" s="267" t="s">
        <v>1942</v>
      </c>
      <c r="K1079" s="267">
        <v>411</v>
      </c>
      <c r="L1079" s="268" t="s">
        <v>9538</v>
      </c>
      <c r="M1079" s="188"/>
    </row>
    <row r="1080" spans="1:13" x14ac:dyDescent="0.25">
      <c r="A1080" s="267">
        <v>2005</v>
      </c>
      <c r="B1080" s="267">
        <v>3</v>
      </c>
      <c r="C1080" s="267" t="s">
        <v>49</v>
      </c>
      <c r="D1080" s="267" t="s">
        <v>92</v>
      </c>
      <c r="E1080" s="268" t="s">
        <v>7502</v>
      </c>
      <c r="F1080" s="267" t="s">
        <v>69</v>
      </c>
      <c r="G1080" s="268" t="s">
        <v>2833</v>
      </c>
      <c r="H1080" s="268" t="s">
        <v>55</v>
      </c>
      <c r="I1080" s="268" t="s">
        <v>1905</v>
      </c>
      <c r="J1080" s="267" t="s">
        <v>1942</v>
      </c>
      <c r="K1080" s="267">
        <v>411</v>
      </c>
      <c r="L1080" s="268" t="s">
        <v>9539</v>
      </c>
      <c r="M1080" s="188"/>
    </row>
    <row r="1081" spans="1:13" x14ac:dyDescent="0.25">
      <c r="A1081" s="267">
        <v>2005</v>
      </c>
      <c r="B1081" s="267">
        <v>3</v>
      </c>
      <c r="C1081" s="267" t="s">
        <v>49</v>
      </c>
      <c r="D1081" s="267" t="s">
        <v>92</v>
      </c>
      <c r="E1081" s="268" t="s">
        <v>7502</v>
      </c>
      <c r="F1081" s="267" t="s">
        <v>69</v>
      </c>
      <c r="G1081" s="268" t="s">
        <v>2833</v>
      </c>
      <c r="H1081" s="268" t="s">
        <v>55</v>
      </c>
      <c r="I1081" s="268" t="s">
        <v>1905</v>
      </c>
      <c r="J1081" s="267" t="s">
        <v>1906</v>
      </c>
      <c r="K1081" s="267">
        <v>411</v>
      </c>
      <c r="L1081" s="268" t="s">
        <v>9540</v>
      </c>
      <c r="M1081" s="188"/>
    </row>
    <row r="1082" spans="1:13" x14ac:dyDescent="0.25">
      <c r="A1082" s="266">
        <v>2005</v>
      </c>
      <c r="B1082" s="267">
        <v>1</v>
      </c>
      <c r="C1082" s="267" t="s">
        <v>49</v>
      </c>
      <c r="D1082" s="267" t="s">
        <v>9541</v>
      </c>
      <c r="E1082" s="268" t="s">
        <v>7502</v>
      </c>
      <c r="F1082" s="267" t="s">
        <v>52</v>
      </c>
      <c r="G1082" s="268" t="s">
        <v>159</v>
      </c>
      <c r="H1082" s="268" t="s">
        <v>55</v>
      </c>
      <c r="I1082" s="268" t="s">
        <v>1905</v>
      </c>
      <c r="J1082" s="267" t="s">
        <v>1942</v>
      </c>
      <c r="K1082" s="267">
        <v>211</v>
      </c>
      <c r="L1082" s="268" t="s">
        <v>9542</v>
      </c>
      <c r="M1082" s="188"/>
    </row>
    <row r="1083" spans="1:13" x14ac:dyDescent="0.25">
      <c r="A1083" s="266">
        <v>2005</v>
      </c>
      <c r="B1083" s="267">
        <v>1</v>
      </c>
      <c r="C1083" s="267" t="s">
        <v>49</v>
      </c>
      <c r="D1083" s="267" t="s">
        <v>9541</v>
      </c>
      <c r="E1083" s="268" t="s">
        <v>7502</v>
      </c>
      <c r="F1083" s="267" t="s">
        <v>52</v>
      </c>
      <c r="G1083" s="268" t="s">
        <v>159</v>
      </c>
      <c r="H1083" s="268" t="s">
        <v>55</v>
      </c>
      <c r="I1083" s="268" t="s">
        <v>1905</v>
      </c>
      <c r="J1083" s="267" t="s">
        <v>2063</v>
      </c>
      <c r="K1083" s="267">
        <v>437</v>
      </c>
      <c r="L1083" s="268" t="s">
        <v>9543</v>
      </c>
      <c r="M1083" s="188"/>
    </row>
    <row r="1084" spans="1:13" x14ac:dyDescent="0.25">
      <c r="A1084" s="266">
        <v>2005</v>
      </c>
      <c r="B1084" s="267">
        <v>1</v>
      </c>
      <c r="C1084" s="267" t="s">
        <v>49</v>
      </c>
      <c r="D1084" s="267" t="s">
        <v>9541</v>
      </c>
      <c r="E1084" s="268" t="s">
        <v>7502</v>
      </c>
      <c r="F1084" s="267" t="s">
        <v>52</v>
      </c>
      <c r="G1084" s="268" t="s">
        <v>159</v>
      </c>
      <c r="H1084" s="268" t="s">
        <v>55</v>
      </c>
      <c r="I1084" s="268" t="s">
        <v>1905</v>
      </c>
      <c r="J1084" s="267" t="s">
        <v>1942</v>
      </c>
      <c r="K1084" s="267">
        <v>432</v>
      </c>
      <c r="L1084" s="268" t="s">
        <v>9544</v>
      </c>
      <c r="M1084" s="188"/>
    </row>
    <row r="1085" spans="1:13" x14ac:dyDescent="0.25">
      <c r="A1085" s="266">
        <v>2005</v>
      </c>
      <c r="B1085" s="267">
        <v>1</v>
      </c>
      <c r="C1085" s="267" t="s">
        <v>49</v>
      </c>
      <c r="D1085" s="267" t="s">
        <v>9541</v>
      </c>
      <c r="E1085" s="268" t="s">
        <v>7502</v>
      </c>
      <c r="F1085" s="267" t="s">
        <v>52</v>
      </c>
      <c r="G1085" s="268" t="s">
        <v>159</v>
      </c>
      <c r="H1085" s="268" t="s">
        <v>55</v>
      </c>
      <c r="I1085" s="268" t="s">
        <v>1905</v>
      </c>
      <c r="J1085" s="267" t="s">
        <v>1974</v>
      </c>
      <c r="K1085" s="267">
        <v>143</v>
      </c>
      <c r="L1085" s="268" t="s">
        <v>9545</v>
      </c>
      <c r="M1085" s="188"/>
    </row>
    <row r="1086" spans="1:13" x14ac:dyDescent="0.25">
      <c r="A1086" s="267">
        <v>2005</v>
      </c>
      <c r="B1086" s="267">
        <v>1</v>
      </c>
      <c r="C1086" s="267" t="s">
        <v>49</v>
      </c>
      <c r="D1086" s="267" t="s">
        <v>9541</v>
      </c>
      <c r="E1086" s="268" t="s">
        <v>7502</v>
      </c>
      <c r="F1086" s="267" t="s">
        <v>52</v>
      </c>
      <c r="G1086" s="268" t="s">
        <v>159</v>
      </c>
      <c r="H1086" s="268" t="s">
        <v>55</v>
      </c>
      <c r="I1086" s="268" t="s">
        <v>1905</v>
      </c>
      <c r="J1086" s="267" t="s">
        <v>1942</v>
      </c>
      <c r="K1086" s="267">
        <v>111</v>
      </c>
      <c r="L1086" s="268" t="s">
        <v>9546</v>
      </c>
      <c r="M1086" s="188"/>
    </row>
    <row r="1087" spans="1:13" x14ac:dyDescent="0.25">
      <c r="A1087" s="267">
        <v>2005</v>
      </c>
      <c r="B1087" s="267">
        <v>1</v>
      </c>
      <c r="C1087" s="267" t="s">
        <v>49</v>
      </c>
      <c r="D1087" s="267" t="s">
        <v>9541</v>
      </c>
      <c r="E1087" s="268" t="s">
        <v>7502</v>
      </c>
      <c r="F1087" s="267" t="s">
        <v>52</v>
      </c>
      <c r="G1087" s="268" t="s">
        <v>159</v>
      </c>
      <c r="H1087" s="268" t="s">
        <v>55</v>
      </c>
      <c r="I1087" s="268" t="s">
        <v>1905</v>
      </c>
      <c r="J1087" s="267" t="s">
        <v>1942</v>
      </c>
      <c r="K1087" s="267">
        <v>411</v>
      </c>
      <c r="L1087" s="268" t="s">
        <v>9547</v>
      </c>
      <c r="M1087" s="188"/>
    </row>
    <row r="1088" spans="1:13" x14ac:dyDescent="0.25">
      <c r="A1088" s="267">
        <v>2005</v>
      </c>
      <c r="B1088" s="267">
        <v>1</v>
      </c>
      <c r="C1088" s="267" t="s">
        <v>49</v>
      </c>
      <c r="D1088" s="267" t="s">
        <v>9541</v>
      </c>
      <c r="E1088" s="268" t="s">
        <v>7502</v>
      </c>
      <c r="F1088" s="267" t="s">
        <v>52</v>
      </c>
      <c r="G1088" s="268" t="s">
        <v>159</v>
      </c>
      <c r="H1088" s="268" t="s">
        <v>55</v>
      </c>
      <c r="I1088" s="268" t="s">
        <v>1905</v>
      </c>
      <c r="J1088" s="267" t="s">
        <v>1942</v>
      </c>
      <c r="K1088" s="267">
        <v>411</v>
      </c>
      <c r="L1088" s="268" t="s">
        <v>9548</v>
      </c>
      <c r="M1088" s="188"/>
    </row>
    <row r="1089" spans="1:13" x14ac:dyDescent="0.25">
      <c r="A1089" s="267">
        <v>2005</v>
      </c>
      <c r="B1089" s="267">
        <v>1</v>
      </c>
      <c r="C1089" s="267" t="s">
        <v>49</v>
      </c>
      <c r="D1089" s="267" t="s">
        <v>9541</v>
      </c>
      <c r="E1089" s="268" t="s">
        <v>7502</v>
      </c>
      <c r="F1089" s="267" t="s">
        <v>52</v>
      </c>
      <c r="G1089" s="268" t="s">
        <v>159</v>
      </c>
      <c r="H1089" s="268" t="s">
        <v>55</v>
      </c>
      <c r="I1089" s="268" t="s">
        <v>1905</v>
      </c>
      <c r="J1089" s="267" t="s">
        <v>1942</v>
      </c>
      <c r="K1089" s="267">
        <v>114</v>
      </c>
      <c r="L1089" s="268" t="s">
        <v>9549</v>
      </c>
      <c r="M1089" s="188"/>
    </row>
    <row r="1090" spans="1:13" x14ac:dyDescent="0.25">
      <c r="A1090" s="267">
        <v>2005</v>
      </c>
      <c r="B1090" s="267">
        <v>1</v>
      </c>
      <c r="C1090" s="267" t="s">
        <v>49</v>
      </c>
      <c r="D1090" s="267" t="s">
        <v>9541</v>
      </c>
      <c r="E1090" s="268" t="s">
        <v>7502</v>
      </c>
      <c r="F1090" s="267" t="s">
        <v>52</v>
      </c>
      <c r="G1090" s="268" t="s">
        <v>159</v>
      </c>
      <c r="H1090" s="268" t="s">
        <v>55</v>
      </c>
      <c r="I1090" s="268" t="s">
        <v>1905</v>
      </c>
      <c r="J1090" s="267" t="s">
        <v>1974</v>
      </c>
      <c r="K1090" s="267">
        <v>141</v>
      </c>
      <c r="L1090" s="268" t="s">
        <v>9545</v>
      </c>
      <c r="M1090" s="188"/>
    </row>
    <row r="1091" spans="1:13" x14ac:dyDescent="0.25">
      <c r="A1091" s="266">
        <v>2005</v>
      </c>
      <c r="B1091" s="267">
        <v>4</v>
      </c>
      <c r="C1091" s="267"/>
      <c r="D1091" s="267" t="s">
        <v>9550</v>
      </c>
      <c r="E1091" s="268" t="s">
        <v>9551</v>
      </c>
      <c r="F1091" s="267" t="s">
        <v>130</v>
      </c>
      <c r="G1091" s="268" t="s">
        <v>686</v>
      </c>
      <c r="H1091" s="268" t="s">
        <v>66</v>
      </c>
      <c r="I1091" s="268" t="s">
        <v>1905</v>
      </c>
      <c r="J1091" s="267" t="s">
        <v>3083</v>
      </c>
      <c r="K1091" s="267">
        <v>212</v>
      </c>
      <c r="L1091" s="268" t="s">
        <v>9552</v>
      </c>
      <c r="M1091" s="188"/>
    </row>
    <row r="1092" spans="1:13" x14ac:dyDescent="0.25">
      <c r="A1092" s="266">
        <v>2005</v>
      </c>
      <c r="B1092" s="267">
        <v>4</v>
      </c>
      <c r="C1092" s="267"/>
      <c r="D1092" s="267" t="s">
        <v>9550</v>
      </c>
      <c r="E1092" s="268" t="s">
        <v>9551</v>
      </c>
      <c r="F1092" s="267" t="s">
        <v>130</v>
      </c>
      <c r="G1092" s="268" t="s">
        <v>686</v>
      </c>
      <c r="H1092" s="268" t="s">
        <v>66</v>
      </c>
      <c r="I1092" s="268" t="s">
        <v>2879</v>
      </c>
      <c r="J1092" s="267" t="s">
        <v>1934</v>
      </c>
      <c r="K1092" s="267">
        <v>311</v>
      </c>
      <c r="L1092" s="268" t="s">
        <v>9553</v>
      </c>
      <c r="M1092" s="188"/>
    </row>
    <row r="1093" spans="1:13" x14ac:dyDescent="0.25">
      <c r="A1093" s="266">
        <v>2005</v>
      </c>
      <c r="B1093" s="267">
        <v>4</v>
      </c>
      <c r="C1093" s="267"/>
      <c r="D1093" s="267" t="s">
        <v>9550</v>
      </c>
      <c r="E1093" s="268" t="s">
        <v>9551</v>
      </c>
      <c r="F1093" s="267" t="s">
        <v>130</v>
      </c>
      <c r="G1093" s="268" t="s">
        <v>686</v>
      </c>
      <c r="H1093" s="268" t="s">
        <v>66</v>
      </c>
      <c r="I1093" s="268" t="s">
        <v>2879</v>
      </c>
      <c r="J1093" s="267" t="s">
        <v>1906</v>
      </c>
      <c r="K1093" s="267">
        <v>311</v>
      </c>
      <c r="L1093" s="268" t="s">
        <v>9554</v>
      </c>
      <c r="M1093" s="188"/>
    </row>
    <row r="1094" spans="1:13" x14ac:dyDescent="0.25">
      <c r="A1094" s="266">
        <v>2005</v>
      </c>
      <c r="B1094" s="267">
        <v>4</v>
      </c>
      <c r="C1094" s="267"/>
      <c r="D1094" s="267" t="s">
        <v>9550</v>
      </c>
      <c r="E1094" s="268" t="s">
        <v>9551</v>
      </c>
      <c r="F1094" s="267" t="s">
        <v>130</v>
      </c>
      <c r="G1094" s="268" t="s">
        <v>686</v>
      </c>
      <c r="H1094" s="268" t="s">
        <v>66</v>
      </c>
      <c r="I1094" s="268" t="s">
        <v>2879</v>
      </c>
      <c r="J1094" s="267" t="s">
        <v>1906</v>
      </c>
      <c r="K1094" s="267">
        <v>311</v>
      </c>
      <c r="L1094" s="268" t="s">
        <v>9555</v>
      </c>
      <c r="M1094" s="188"/>
    </row>
    <row r="1095" spans="1:13" x14ac:dyDescent="0.25">
      <c r="A1095" s="266">
        <v>2005</v>
      </c>
      <c r="B1095" s="267">
        <v>4</v>
      </c>
      <c r="C1095" s="267"/>
      <c r="D1095" s="267" t="s">
        <v>9550</v>
      </c>
      <c r="E1095" s="268" t="s">
        <v>9551</v>
      </c>
      <c r="F1095" s="267" t="s">
        <v>130</v>
      </c>
      <c r="G1095" s="268" t="s">
        <v>686</v>
      </c>
      <c r="H1095" s="268" t="s">
        <v>66</v>
      </c>
      <c r="I1095" s="268" t="s">
        <v>2879</v>
      </c>
      <c r="J1095" s="267" t="s">
        <v>2767</v>
      </c>
      <c r="K1095" s="267">
        <v>311</v>
      </c>
      <c r="L1095" s="268" t="s">
        <v>9556</v>
      </c>
      <c r="M1095" s="188"/>
    </row>
    <row r="1096" spans="1:13" x14ac:dyDescent="0.25">
      <c r="A1096" s="266">
        <v>2005</v>
      </c>
      <c r="B1096" s="267">
        <v>4</v>
      </c>
      <c r="C1096" s="267"/>
      <c r="D1096" s="267" t="s">
        <v>9550</v>
      </c>
      <c r="E1096" s="268" t="s">
        <v>9551</v>
      </c>
      <c r="F1096" s="267" t="s">
        <v>130</v>
      </c>
      <c r="G1096" s="268" t="s">
        <v>686</v>
      </c>
      <c r="H1096" s="268" t="s">
        <v>66</v>
      </c>
      <c r="I1096" s="268" t="s">
        <v>2879</v>
      </c>
      <c r="J1096" s="267" t="s">
        <v>1938</v>
      </c>
      <c r="K1096" s="267">
        <v>311</v>
      </c>
      <c r="L1096" s="268" t="s">
        <v>9557</v>
      </c>
      <c r="M1096" s="188"/>
    </row>
    <row r="1097" spans="1:13" x14ac:dyDescent="0.25">
      <c r="A1097" s="266">
        <v>2005</v>
      </c>
      <c r="B1097" s="267">
        <v>4</v>
      </c>
      <c r="C1097" s="267"/>
      <c r="D1097" s="267" t="s">
        <v>9550</v>
      </c>
      <c r="E1097" s="268" t="s">
        <v>9551</v>
      </c>
      <c r="F1097" s="267" t="s">
        <v>130</v>
      </c>
      <c r="G1097" s="268" t="s">
        <v>686</v>
      </c>
      <c r="H1097" s="268" t="s">
        <v>66</v>
      </c>
      <c r="I1097" s="268" t="s">
        <v>2879</v>
      </c>
      <c r="J1097" s="267" t="s">
        <v>1934</v>
      </c>
      <c r="K1097" s="267">
        <v>311</v>
      </c>
      <c r="L1097" s="268" t="s">
        <v>9558</v>
      </c>
      <c r="M1097" s="188"/>
    </row>
    <row r="1098" spans="1:13" x14ac:dyDescent="0.25">
      <c r="A1098" s="267">
        <v>2005</v>
      </c>
      <c r="B1098" s="267">
        <v>4</v>
      </c>
      <c r="C1098" s="267"/>
      <c r="D1098" s="267" t="s">
        <v>9550</v>
      </c>
      <c r="E1098" s="268" t="s">
        <v>9551</v>
      </c>
      <c r="F1098" s="267" t="s">
        <v>130</v>
      </c>
      <c r="G1098" s="268" t="s">
        <v>686</v>
      </c>
      <c r="H1098" s="268" t="s">
        <v>66</v>
      </c>
      <c r="I1098" s="268" t="s">
        <v>1905</v>
      </c>
      <c r="J1098" s="267" t="s">
        <v>1942</v>
      </c>
      <c r="K1098" s="267">
        <v>111</v>
      </c>
      <c r="L1098" s="268" t="s">
        <v>9559</v>
      </c>
      <c r="M1098" s="188"/>
    </row>
    <row r="1099" spans="1:13" x14ac:dyDescent="0.25">
      <c r="A1099" s="267">
        <v>2005</v>
      </c>
      <c r="B1099" s="267">
        <v>4</v>
      </c>
      <c r="C1099" s="267"/>
      <c r="D1099" s="267" t="s">
        <v>9550</v>
      </c>
      <c r="E1099" s="268" t="s">
        <v>9551</v>
      </c>
      <c r="F1099" s="267" t="s">
        <v>130</v>
      </c>
      <c r="G1099" s="268" t="s">
        <v>686</v>
      </c>
      <c r="H1099" s="268" t="s">
        <v>66</v>
      </c>
      <c r="I1099" s="268" t="s">
        <v>2879</v>
      </c>
      <c r="J1099" s="267" t="s">
        <v>1942</v>
      </c>
      <c r="K1099" s="267">
        <v>111</v>
      </c>
      <c r="L1099" s="268" t="s">
        <v>9560</v>
      </c>
      <c r="M1099" s="188"/>
    </row>
    <row r="1100" spans="1:13" x14ac:dyDescent="0.25">
      <c r="A1100" s="267">
        <v>2005</v>
      </c>
      <c r="B1100" s="267">
        <v>4</v>
      </c>
      <c r="C1100" s="267"/>
      <c r="D1100" s="267" t="s">
        <v>9550</v>
      </c>
      <c r="E1100" s="268" t="s">
        <v>9551</v>
      </c>
      <c r="F1100" s="267" t="s">
        <v>130</v>
      </c>
      <c r="G1100" s="268" t="s">
        <v>686</v>
      </c>
      <c r="H1100" s="268" t="s">
        <v>66</v>
      </c>
      <c r="I1100" s="268" t="s">
        <v>2879</v>
      </c>
      <c r="J1100" s="267" t="s">
        <v>1942</v>
      </c>
      <c r="K1100" s="267">
        <v>411</v>
      </c>
      <c r="L1100" s="268" t="s">
        <v>9561</v>
      </c>
      <c r="M1100" s="188"/>
    </row>
    <row r="1101" spans="1:13" x14ac:dyDescent="0.25">
      <c r="A1101" s="267">
        <v>2005</v>
      </c>
      <c r="B1101" s="267">
        <v>4</v>
      </c>
      <c r="C1101" s="267"/>
      <c r="D1101" s="267" t="s">
        <v>9550</v>
      </c>
      <c r="E1101" s="268" t="s">
        <v>9551</v>
      </c>
      <c r="F1101" s="267" t="s">
        <v>130</v>
      </c>
      <c r="G1101" s="268" t="s">
        <v>686</v>
      </c>
      <c r="H1101" s="268" t="s">
        <v>66</v>
      </c>
      <c r="I1101" s="268" t="s">
        <v>1905</v>
      </c>
      <c r="J1101" s="267" t="s">
        <v>3083</v>
      </c>
      <c r="K1101" s="267">
        <v>114</v>
      </c>
      <c r="L1101" s="268" t="s">
        <v>9562</v>
      </c>
      <c r="M1101" s="188"/>
    </row>
    <row r="1102" spans="1:13" x14ac:dyDescent="0.25">
      <c r="A1102" s="267">
        <v>2005</v>
      </c>
      <c r="B1102" s="267">
        <v>4</v>
      </c>
      <c r="C1102" s="267"/>
      <c r="D1102" s="267" t="s">
        <v>9550</v>
      </c>
      <c r="E1102" s="268" t="s">
        <v>9551</v>
      </c>
      <c r="F1102" s="267" t="s">
        <v>130</v>
      </c>
      <c r="G1102" s="268" t="s">
        <v>686</v>
      </c>
      <c r="H1102" s="268" t="s">
        <v>66</v>
      </c>
      <c r="I1102" s="268" t="s">
        <v>2879</v>
      </c>
      <c r="J1102" s="267" t="s">
        <v>1942</v>
      </c>
      <c r="K1102" s="267">
        <v>114</v>
      </c>
      <c r="L1102" s="268" t="s">
        <v>9563</v>
      </c>
      <c r="M1102" s="188"/>
    </row>
    <row r="1103" spans="1:13" x14ac:dyDescent="0.25">
      <c r="A1103" s="267">
        <v>2005</v>
      </c>
      <c r="B1103" s="267">
        <v>4</v>
      </c>
      <c r="C1103" s="267"/>
      <c r="D1103" s="267" t="s">
        <v>9550</v>
      </c>
      <c r="E1103" s="268" t="s">
        <v>9551</v>
      </c>
      <c r="F1103" s="267" t="s">
        <v>130</v>
      </c>
      <c r="G1103" s="268" t="s">
        <v>686</v>
      </c>
      <c r="H1103" s="268" t="s">
        <v>66</v>
      </c>
      <c r="I1103" s="268" t="s">
        <v>1905</v>
      </c>
      <c r="J1103" s="267" t="s">
        <v>1906</v>
      </c>
      <c r="K1103" s="267">
        <v>311</v>
      </c>
      <c r="L1103" s="268" t="s">
        <v>9564</v>
      </c>
      <c r="M1103" s="188"/>
    </row>
    <row r="1104" spans="1:13" x14ac:dyDescent="0.25">
      <c r="A1104" s="267">
        <v>2005</v>
      </c>
      <c r="B1104" s="267">
        <v>4</v>
      </c>
      <c r="C1104" s="267"/>
      <c r="D1104" s="267" t="s">
        <v>9550</v>
      </c>
      <c r="E1104" s="268" t="s">
        <v>9551</v>
      </c>
      <c r="F1104" s="267" t="s">
        <v>130</v>
      </c>
      <c r="G1104" s="268" t="s">
        <v>686</v>
      </c>
      <c r="H1104" s="268" t="s">
        <v>66</v>
      </c>
      <c r="I1104" s="268" t="s">
        <v>1905</v>
      </c>
      <c r="J1104" s="267" t="s">
        <v>2767</v>
      </c>
      <c r="K1104" s="267">
        <v>311</v>
      </c>
      <c r="L1104" s="268" t="s">
        <v>9565</v>
      </c>
      <c r="M1104" s="188"/>
    </row>
    <row r="1105" spans="1:13" x14ac:dyDescent="0.25">
      <c r="A1105" s="266">
        <v>2005</v>
      </c>
      <c r="B1105" s="267">
        <v>2</v>
      </c>
      <c r="C1105" s="267" t="s">
        <v>49</v>
      </c>
      <c r="D1105" s="267" t="s">
        <v>50</v>
      </c>
      <c r="E1105" s="268" t="s">
        <v>5342</v>
      </c>
      <c r="F1105" s="267" t="s">
        <v>52</v>
      </c>
      <c r="G1105" s="268" t="s">
        <v>53</v>
      </c>
      <c r="H1105" s="268" t="s">
        <v>55</v>
      </c>
      <c r="I1105" s="268" t="s">
        <v>1905</v>
      </c>
      <c r="J1105" s="267" t="s">
        <v>1942</v>
      </c>
      <c r="K1105" s="267">
        <v>115</v>
      </c>
      <c r="L1105" s="268" t="s">
        <v>9566</v>
      </c>
      <c r="M1105" s="188"/>
    </row>
    <row r="1106" spans="1:13" x14ac:dyDescent="0.25">
      <c r="A1106" s="266">
        <v>2005</v>
      </c>
      <c r="B1106" s="267">
        <v>2</v>
      </c>
      <c r="C1106" s="267" t="s">
        <v>49</v>
      </c>
      <c r="D1106" s="267" t="s">
        <v>50</v>
      </c>
      <c r="E1106" s="268" t="s">
        <v>5342</v>
      </c>
      <c r="F1106" s="267" t="s">
        <v>52</v>
      </c>
      <c r="G1106" s="268" t="s">
        <v>53</v>
      </c>
      <c r="H1106" s="268" t="s">
        <v>55</v>
      </c>
      <c r="I1106" s="268" t="s">
        <v>1905</v>
      </c>
      <c r="J1106" s="267" t="s">
        <v>2527</v>
      </c>
      <c r="K1106" s="267">
        <v>262</v>
      </c>
      <c r="L1106" s="268" t="s">
        <v>9567</v>
      </c>
      <c r="M1106" s="188"/>
    </row>
    <row r="1107" spans="1:13" x14ac:dyDescent="0.25">
      <c r="A1107" s="266">
        <v>2005</v>
      </c>
      <c r="B1107" s="267">
        <v>2</v>
      </c>
      <c r="C1107" s="267" t="s">
        <v>49</v>
      </c>
      <c r="D1107" s="267" t="s">
        <v>50</v>
      </c>
      <c r="E1107" s="268" t="s">
        <v>5342</v>
      </c>
      <c r="F1107" s="267" t="s">
        <v>52</v>
      </c>
      <c r="G1107" s="268" t="s">
        <v>53</v>
      </c>
      <c r="H1107" s="268" t="s">
        <v>55</v>
      </c>
      <c r="I1107" s="268" t="s">
        <v>1905</v>
      </c>
      <c r="J1107" s="267" t="s">
        <v>1942</v>
      </c>
      <c r="K1107" s="267">
        <v>436</v>
      </c>
      <c r="L1107" s="268" t="s">
        <v>9568</v>
      </c>
      <c r="M1107" s="188"/>
    </row>
    <row r="1108" spans="1:13" x14ac:dyDescent="0.25">
      <c r="A1108" s="266">
        <v>2005</v>
      </c>
      <c r="B1108" s="267">
        <v>2</v>
      </c>
      <c r="C1108" s="267" t="s">
        <v>49</v>
      </c>
      <c r="D1108" s="267" t="s">
        <v>50</v>
      </c>
      <c r="E1108" s="268" t="s">
        <v>5342</v>
      </c>
      <c r="F1108" s="267" t="s">
        <v>52</v>
      </c>
      <c r="G1108" s="268" t="s">
        <v>53</v>
      </c>
      <c r="H1108" s="268" t="s">
        <v>55</v>
      </c>
      <c r="I1108" s="268" t="s">
        <v>1905</v>
      </c>
      <c r="J1108" s="267" t="s">
        <v>1962</v>
      </c>
      <c r="K1108" s="267">
        <v>521</v>
      </c>
      <c r="L1108" s="268" t="s">
        <v>9569</v>
      </c>
      <c r="M1108" s="188"/>
    </row>
    <row r="1109" spans="1:13" x14ac:dyDescent="0.25">
      <c r="A1109" s="266">
        <v>2005</v>
      </c>
      <c r="B1109" s="267">
        <v>2</v>
      </c>
      <c r="C1109" s="267" t="s">
        <v>49</v>
      </c>
      <c r="D1109" s="267" t="s">
        <v>50</v>
      </c>
      <c r="E1109" s="268" t="s">
        <v>5342</v>
      </c>
      <c r="F1109" s="267" t="s">
        <v>52</v>
      </c>
      <c r="G1109" s="268" t="s">
        <v>53</v>
      </c>
      <c r="H1109" s="268" t="s">
        <v>55</v>
      </c>
      <c r="I1109" s="268" t="s">
        <v>1905</v>
      </c>
      <c r="J1109" s="267" t="s">
        <v>3083</v>
      </c>
      <c r="K1109" s="267">
        <v>727</v>
      </c>
      <c r="L1109" s="268" t="s">
        <v>9570</v>
      </c>
      <c r="M1109" s="188"/>
    </row>
    <row r="1110" spans="1:13" x14ac:dyDescent="0.25">
      <c r="A1110" s="267">
        <v>2005</v>
      </c>
      <c r="B1110" s="267">
        <v>2</v>
      </c>
      <c r="C1110" s="267" t="s">
        <v>49</v>
      </c>
      <c r="D1110" s="267" t="s">
        <v>50</v>
      </c>
      <c r="E1110" s="268" t="s">
        <v>5342</v>
      </c>
      <c r="F1110" s="267" t="s">
        <v>52</v>
      </c>
      <c r="G1110" s="268" t="s">
        <v>53</v>
      </c>
      <c r="H1110" s="268" t="s">
        <v>55</v>
      </c>
      <c r="I1110" s="268" t="s">
        <v>1905</v>
      </c>
      <c r="J1110" s="267" t="s">
        <v>1942</v>
      </c>
      <c r="K1110" s="267">
        <v>411</v>
      </c>
      <c r="L1110" s="268" t="s">
        <v>9571</v>
      </c>
      <c r="M1110" s="188"/>
    </row>
    <row r="1111" spans="1:13" x14ac:dyDescent="0.25">
      <c r="A1111" s="267">
        <v>2005</v>
      </c>
      <c r="B1111" s="267">
        <v>2</v>
      </c>
      <c r="C1111" s="267" t="s">
        <v>49</v>
      </c>
      <c r="D1111" s="267" t="s">
        <v>50</v>
      </c>
      <c r="E1111" s="268" t="s">
        <v>5342</v>
      </c>
      <c r="F1111" s="267" t="s">
        <v>52</v>
      </c>
      <c r="G1111" s="268" t="s">
        <v>53</v>
      </c>
      <c r="H1111" s="268" t="s">
        <v>55</v>
      </c>
      <c r="I1111" s="268" t="s">
        <v>1905</v>
      </c>
      <c r="J1111" s="267" t="s">
        <v>1942</v>
      </c>
      <c r="K1111" s="267">
        <v>411</v>
      </c>
      <c r="L1111" s="268" t="s">
        <v>9572</v>
      </c>
      <c r="M1111" s="188"/>
    </row>
    <row r="1112" spans="1:13" x14ac:dyDescent="0.25">
      <c r="A1112" s="267">
        <v>2005</v>
      </c>
      <c r="B1112" s="267">
        <v>2</v>
      </c>
      <c r="C1112" s="267" t="s">
        <v>49</v>
      </c>
      <c r="D1112" s="267" t="s">
        <v>50</v>
      </c>
      <c r="E1112" s="268" t="s">
        <v>5342</v>
      </c>
      <c r="F1112" s="267" t="s">
        <v>52</v>
      </c>
      <c r="G1112" s="268" t="s">
        <v>53</v>
      </c>
      <c r="H1112" s="268" t="s">
        <v>55</v>
      </c>
      <c r="I1112" s="268" t="s">
        <v>1905</v>
      </c>
      <c r="J1112" s="267" t="s">
        <v>1942</v>
      </c>
      <c r="K1112" s="267">
        <v>411</v>
      </c>
      <c r="L1112" s="268" t="s">
        <v>9573</v>
      </c>
      <c r="M1112" s="188"/>
    </row>
    <row r="1113" spans="1:13" x14ac:dyDescent="0.25">
      <c r="A1113" s="267">
        <v>2005</v>
      </c>
      <c r="B1113" s="267">
        <v>2</v>
      </c>
      <c r="C1113" s="267" t="s">
        <v>49</v>
      </c>
      <c r="D1113" s="267" t="s">
        <v>50</v>
      </c>
      <c r="E1113" s="268" t="s">
        <v>5342</v>
      </c>
      <c r="F1113" s="267" t="s">
        <v>52</v>
      </c>
      <c r="G1113" s="268" t="s">
        <v>53</v>
      </c>
      <c r="H1113" s="268" t="s">
        <v>55</v>
      </c>
      <c r="I1113" s="268" t="s">
        <v>1905</v>
      </c>
      <c r="J1113" s="267" t="s">
        <v>1934</v>
      </c>
      <c r="K1113" s="267">
        <v>721</v>
      </c>
      <c r="L1113" s="268" t="s">
        <v>9574</v>
      </c>
      <c r="M1113" s="188"/>
    </row>
    <row r="1114" spans="1:13" x14ac:dyDescent="0.25">
      <c r="A1114" s="267">
        <v>2005</v>
      </c>
      <c r="B1114" s="267">
        <v>2</v>
      </c>
      <c r="C1114" s="267" t="s">
        <v>49</v>
      </c>
      <c r="D1114" s="267" t="s">
        <v>50</v>
      </c>
      <c r="E1114" s="268" t="s">
        <v>5342</v>
      </c>
      <c r="F1114" s="267" t="s">
        <v>52</v>
      </c>
      <c r="G1114" s="268" t="s">
        <v>53</v>
      </c>
      <c r="H1114" s="268" t="s">
        <v>55</v>
      </c>
      <c r="I1114" s="268" t="s">
        <v>1905</v>
      </c>
      <c r="J1114" s="267" t="s">
        <v>1944</v>
      </c>
      <c r="K1114" s="267">
        <v>652</v>
      </c>
      <c r="L1114" s="268" t="s">
        <v>9575</v>
      </c>
      <c r="M1114" s="188"/>
    </row>
    <row r="1115" spans="1:13" x14ac:dyDescent="0.25">
      <c r="A1115" s="266">
        <v>2005</v>
      </c>
      <c r="B1115" s="267">
        <v>1</v>
      </c>
      <c r="C1115" s="267" t="s">
        <v>49</v>
      </c>
      <c r="D1115" s="267" t="s">
        <v>9576</v>
      </c>
      <c r="E1115" s="268" t="s">
        <v>9577</v>
      </c>
      <c r="F1115" s="267" t="s">
        <v>76</v>
      </c>
      <c r="G1115" s="268" t="s">
        <v>196</v>
      </c>
      <c r="H1115" s="268" t="s">
        <v>55</v>
      </c>
      <c r="I1115" s="268" t="s">
        <v>1905</v>
      </c>
      <c r="J1115" s="267" t="s">
        <v>1944</v>
      </c>
      <c r="K1115" s="267">
        <v>654</v>
      </c>
      <c r="L1115" s="268" t="s">
        <v>9578</v>
      </c>
      <c r="M1115" s="188"/>
    </row>
    <row r="1116" spans="1:13" x14ac:dyDescent="0.25">
      <c r="A1116" s="267">
        <v>2005</v>
      </c>
      <c r="B1116" s="267">
        <v>1</v>
      </c>
      <c r="C1116" s="267" t="s">
        <v>49</v>
      </c>
      <c r="D1116" s="267" t="s">
        <v>9576</v>
      </c>
      <c r="E1116" s="268" t="s">
        <v>9577</v>
      </c>
      <c r="F1116" s="267" t="s">
        <v>76</v>
      </c>
      <c r="G1116" s="268" t="s">
        <v>196</v>
      </c>
      <c r="H1116" s="268" t="s">
        <v>55</v>
      </c>
      <c r="I1116" s="268" t="s">
        <v>1905</v>
      </c>
      <c r="J1116" s="267" t="s">
        <v>1942</v>
      </c>
      <c r="K1116" s="267">
        <v>112</v>
      </c>
      <c r="L1116" s="268" t="s">
        <v>9579</v>
      </c>
      <c r="M1116" s="188"/>
    </row>
    <row r="1117" spans="1:13" x14ac:dyDescent="0.25">
      <c r="A1117" s="267">
        <v>2005</v>
      </c>
      <c r="B1117" s="267">
        <v>1</v>
      </c>
      <c r="C1117" s="267" t="s">
        <v>49</v>
      </c>
      <c r="D1117" s="267" t="s">
        <v>9576</v>
      </c>
      <c r="E1117" s="268" t="s">
        <v>9577</v>
      </c>
      <c r="F1117" s="267" t="s">
        <v>76</v>
      </c>
      <c r="G1117" s="268" t="s">
        <v>196</v>
      </c>
      <c r="H1117" s="268" t="s">
        <v>55</v>
      </c>
      <c r="I1117" s="268" t="s">
        <v>1905</v>
      </c>
      <c r="J1117" s="267" t="s">
        <v>1942</v>
      </c>
      <c r="K1117" s="267">
        <v>111</v>
      </c>
      <c r="L1117" s="268" t="s">
        <v>9580</v>
      </c>
      <c r="M1117" s="188"/>
    </row>
    <row r="1118" spans="1:13" x14ac:dyDescent="0.25">
      <c r="A1118" s="267">
        <v>2005</v>
      </c>
      <c r="B1118" s="267">
        <v>1</v>
      </c>
      <c r="C1118" s="267" t="s">
        <v>49</v>
      </c>
      <c r="D1118" s="267" t="s">
        <v>9576</v>
      </c>
      <c r="E1118" s="268" t="s">
        <v>9577</v>
      </c>
      <c r="F1118" s="267" t="s">
        <v>76</v>
      </c>
      <c r="G1118" s="268" t="s">
        <v>196</v>
      </c>
      <c r="H1118" s="268" t="s">
        <v>55</v>
      </c>
      <c r="I1118" s="268" t="s">
        <v>1905</v>
      </c>
      <c r="J1118" s="267" t="s">
        <v>1942</v>
      </c>
      <c r="K1118" s="267">
        <v>411</v>
      </c>
      <c r="L1118" s="268" t="s">
        <v>9581</v>
      </c>
      <c r="M1118" s="188"/>
    </row>
    <row r="1119" spans="1:13" x14ac:dyDescent="0.25">
      <c r="A1119" s="267">
        <v>2005</v>
      </c>
      <c r="B1119" s="267">
        <v>1</v>
      </c>
      <c r="C1119" s="267" t="s">
        <v>49</v>
      </c>
      <c r="D1119" s="267" t="s">
        <v>9576</v>
      </c>
      <c r="E1119" s="268" t="s">
        <v>9577</v>
      </c>
      <c r="F1119" s="267" t="s">
        <v>76</v>
      </c>
      <c r="G1119" s="268" t="s">
        <v>196</v>
      </c>
      <c r="H1119" s="268" t="s">
        <v>55</v>
      </c>
      <c r="I1119" s="268" t="s">
        <v>1905</v>
      </c>
      <c r="J1119" s="267" t="s">
        <v>1962</v>
      </c>
      <c r="K1119" s="267">
        <v>654</v>
      </c>
      <c r="L1119" s="268" t="s">
        <v>9582</v>
      </c>
      <c r="M1119" s="188"/>
    </row>
    <row r="1120" spans="1:13" x14ac:dyDescent="0.25">
      <c r="A1120" s="267">
        <v>2005</v>
      </c>
      <c r="B1120" s="267">
        <v>1</v>
      </c>
      <c r="C1120" s="267" t="s">
        <v>49</v>
      </c>
      <c r="D1120" s="267" t="s">
        <v>9576</v>
      </c>
      <c r="E1120" s="268" t="s">
        <v>9577</v>
      </c>
      <c r="F1120" s="267" t="s">
        <v>76</v>
      </c>
      <c r="G1120" s="268" t="s">
        <v>196</v>
      </c>
      <c r="H1120" s="268" t="s">
        <v>55</v>
      </c>
      <c r="I1120" s="268" t="s">
        <v>1905</v>
      </c>
      <c r="J1120" s="267" t="s">
        <v>2260</v>
      </c>
      <c r="K1120" s="267">
        <v>655</v>
      </c>
      <c r="L1120" s="268" t="s">
        <v>9583</v>
      </c>
      <c r="M1120" s="188"/>
    </row>
    <row r="1121" spans="1:13" x14ac:dyDescent="0.25">
      <c r="A1121" s="267">
        <v>2005</v>
      </c>
      <c r="B1121" s="267">
        <v>1</v>
      </c>
      <c r="C1121" s="267" t="s">
        <v>49</v>
      </c>
      <c r="D1121" s="267" t="s">
        <v>9576</v>
      </c>
      <c r="E1121" s="268" t="s">
        <v>9577</v>
      </c>
      <c r="F1121" s="267" t="s">
        <v>76</v>
      </c>
      <c r="G1121" s="268" t="s">
        <v>196</v>
      </c>
      <c r="H1121" s="268" t="s">
        <v>55</v>
      </c>
      <c r="I1121" s="268" t="s">
        <v>1905</v>
      </c>
      <c r="J1121" s="267" t="s">
        <v>2260</v>
      </c>
      <c r="K1121" s="267">
        <v>656</v>
      </c>
      <c r="L1121" s="268" t="s">
        <v>9584</v>
      </c>
      <c r="M1121" s="188"/>
    </row>
    <row r="1122" spans="1:13" x14ac:dyDescent="0.25">
      <c r="A1122" s="267">
        <v>2005</v>
      </c>
      <c r="B1122" s="267">
        <v>1</v>
      </c>
      <c r="C1122" s="267" t="s">
        <v>49</v>
      </c>
      <c r="D1122" s="267" t="s">
        <v>9576</v>
      </c>
      <c r="E1122" s="268" t="s">
        <v>9577</v>
      </c>
      <c r="F1122" s="267" t="s">
        <v>76</v>
      </c>
      <c r="G1122" s="268" t="s">
        <v>196</v>
      </c>
      <c r="H1122" s="268" t="s">
        <v>55</v>
      </c>
      <c r="I1122" s="268" t="s">
        <v>1905</v>
      </c>
      <c r="J1122" s="267" t="s">
        <v>2260</v>
      </c>
      <c r="K1122" s="267">
        <v>657</v>
      </c>
      <c r="L1122" s="268" t="s">
        <v>9585</v>
      </c>
      <c r="M1122" s="188"/>
    </row>
    <row r="1123" spans="1:13" x14ac:dyDescent="0.25">
      <c r="A1123" s="267">
        <v>2005</v>
      </c>
      <c r="B1123" s="267">
        <v>1</v>
      </c>
      <c r="C1123" s="267" t="s">
        <v>49</v>
      </c>
      <c r="D1123" s="267" t="s">
        <v>9576</v>
      </c>
      <c r="E1123" s="268" t="s">
        <v>9577</v>
      </c>
      <c r="F1123" s="267" t="s">
        <v>76</v>
      </c>
      <c r="G1123" s="268" t="s">
        <v>196</v>
      </c>
      <c r="H1123" s="268" t="s">
        <v>55</v>
      </c>
      <c r="I1123" s="268" t="s">
        <v>1905</v>
      </c>
      <c r="J1123" s="267" t="s">
        <v>1944</v>
      </c>
      <c r="K1123" s="267">
        <v>657</v>
      </c>
      <c r="L1123" s="268" t="s">
        <v>9586</v>
      </c>
      <c r="M1123" s="188"/>
    </row>
    <row r="1124" spans="1:13" x14ac:dyDescent="0.25">
      <c r="A1124" s="267">
        <v>2005</v>
      </c>
      <c r="B1124" s="267">
        <v>1</v>
      </c>
      <c r="C1124" s="267" t="s">
        <v>49</v>
      </c>
      <c r="D1124" s="267" t="s">
        <v>9576</v>
      </c>
      <c r="E1124" s="268" t="s">
        <v>9577</v>
      </c>
      <c r="F1124" s="267" t="s">
        <v>76</v>
      </c>
      <c r="G1124" s="268" t="s">
        <v>196</v>
      </c>
      <c r="H1124" s="268" t="s">
        <v>55</v>
      </c>
      <c r="I1124" s="268" t="s">
        <v>1905</v>
      </c>
      <c r="J1124" s="267" t="s">
        <v>1944</v>
      </c>
      <c r="K1124" s="267">
        <v>656</v>
      </c>
      <c r="L1124" s="268" t="s">
        <v>9587</v>
      </c>
      <c r="M1124" s="188"/>
    </row>
    <row r="1125" spans="1:13" x14ac:dyDescent="0.25">
      <c r="A1125" s="267">
        <v>2005</v>
      </c>
      <c r="B1125" s="267">
        <v>1</v>
      </c>
      <c r="C1125" s="267" t="s">
        <v>49</v>
      </c>
      <c r="D1125" s="267" t="s">
        <v>9576</v>
      </c>
      <c r="E1125" s="268" t="s">
        <v>9577</v>
      </c>
      <c r="F1125" s="267" t="s">
        <v>76</v>
      </c>
      <c r="G1125" s="268" t="s">
        <v>196</v>
      </c>
      <c r="H1125" s="268" t="s">
        <v>55</v>
      </c>
      <c r="I1125" s="268" t="s">
        <v>1905</v>
      </c>
      <c r="J1125" s="267" t="s">
        <v>1944</v>
      </c>
      <c r="K1125" s="267">
        <v>656</v>
      </c>
      <c r="L1125" s="268" t="s">
        <v>9588</v>
      </c>
      <c r="M1125" s="188"/>
    </row>
    <row r="1126" spans="1:13" x14ac:dyDescent="0.25">
      <c r="A1126" s="267">
        <v>2005</v>
      </c>
      <c r="B1126" s="267">
        <v>1</v>
      </c>
      <c r="C1126" s="267" t="s">
        <v>49</v>
      </c>
      <c r="D1126" s="267" t="s">
        <v>9576</v>
      </c>
      <c r="E1126" s="268" t="s">
        <v>9577</v>
      </c>
      <c r="F1126" s="267" t="s">
        <v>76</v>
      </c>
      <c r="G1126" s="268" t="s">
        <v>196</v>
      </c>
      <c r="H1126" s="268" t="s">
        <v>55</v>
      </c>
      <c r="I1126" s="268" t="s">
        <v>1905</v>
      </c>
      <c r="J1126" s="267" t="s">
        <v>1944</v>
      </c>
      <c r="K1126" s="267">
        <v>659</v>
      </c>
      <c r="L1126" s="268" t="s">
        <v>9589</v>
      </c>
      <c r="M1126" s="188"/>
    </row>
    <row r="1127" spans="1:13" x14ac:dyDescent="0.25">
      <c r="A1127" s="267">
        <v>2005</v>
      </c>
      <c r="B1127" s="267">
        <v>1</v>
      </c>
      <c r="C1127" s="267" t="s">
        <v>49</v>
      </c>
      <c r="D1127" s="267" t="s">
        <v>9576</v>
      </c>
      <c r="E1127" s="268" t="s">
        <v>9577</v>
      </c>
      <c r="F1127" s="267" t="s">
        <v>76</v>
      </c>
      <c r="G1127" s="268" t="s">
        <v>196</v>
      </c>
      <c r="H1127" s="268" t="s">
        <v>55</v>
      </c>
      <c r="I1127" s="268" t="s">
        <v>1905</v>
      </c>
      <c r="J1127" s="267" t="s">
        <v>1944</v>
      </c>
      <c r="K1127" s="267">
        <v>659</v>
      </c>
      <c r="L1127" s="268" t="s">
        <v>9590</v>
      </c>
      <c r="M1127" s="188"/>
    </row>
    <row r="1128" spans="1:13" x14ac:dyDescent="0.25">
      <c r="A1128" s="267">
        <v>2005</v>
      </c>
      <c r="B1128" s="267">
        <v>1</v>
      </c>
      <c r="C1128" s="267" t="s">
        <v>49</v>
      </c>
      <c r="D1128" s="267" t="s">
        <v>9576</v>
      </c>
      <c r="E1128" s="268" t="s">
        <v>9577</v>
      </c>
      <c r="F1128" s="267" t="s">
        <v>76</v>
      </c>
      <c r="G1128" s="268" t="s">
        <v>196</v>
      </c>
      <c r="H1128" s="268" t="s">
        <v>55</v>
      </c>
      <c r="I1128" s="268" t="s">
        <v>1905</v>
      </c>
      <c r="J1128" s="267" t="s">
        <v>1944</v>
      </c>
      <c r="K1128" s="267">
        <v>659</v>
      </c>
      <c r="L1128" s="268" t="s">
        <v>9591</v>
      </c>
      <c r="M1128" s="188"/>
    </row>
    <row r="1129" spans="1:13" x14ac:dyDescent="0.25">
      <c r="A1129" s="266">
        <v>2005</v>
      </c>
      <c r="B1129" s="267">
        <v>2</v>
      </c>
      <c r="C1129" s="267" t="s">
        <v>49</v>
      </c>
      <c r="D1129" s="267" t="s">
        <v>9592</v>
      </c>
      <c r="E1129" s="268" t="s">
        <v>9593</v>
      </c>
      <c r="F1129" s="267" t="s">
        <v>135</v>
      </c>
      <c r="G1129" s="268" t="s">
        <v>8235</v>
      </c>
      <c r="H1129" s="268" t="s">
        <v>55</v>
      </c>
      <c r="I1129" s="268" t="s">
        <v>1905</v>
      </c>
      <c r="J1129" s="267" t="s">
        <v>1942</v>
      </c>
      <c r="K1129" s="267">
        <v>431</v>
      </c>
      <c r="L1129" s="268" t="s">
        <v>9594</v>
      </c>
      <c r="M1129" s="188"/>
    </row>
    <row r="1130" spans="1:13" x14ac:dyDescent="0.25">
      <c r="A1130" s="266">
        <v>2005</v>
      </c>
      <c r="B1130" s="267">
        <v>2</v>
      </c>
      <c r="C1130" s="267" t="s">
        <v>49</v>
      </c>
      <c r="D1130" s="267" t="s">
        <v>9592</v>
      </c>
      <c r="E1130" s="268" t="s">
        <v>9593</v>
      </c>
      <c r="F1130" s="267" t="s">
        <v>135</v>
      </c>
      <c r="G1130" s="268" t="s">
        <v>8235</v>
      </c>
      <c r="H1130" s="268" t="s">
        <v>55</v>
      </c>
      <c r="I1130" s="268" t="s">
        <v>1905</v>
      </c>
      <c r="J1130" s="267" t="s">
        <v>1942</v>
      </c>
      <c r="K1130" s="267">
        <v>431</v>
      </c>
      <c r="L1130" s="268" t="s">
        <v>9595</v>
      </c>
      <c r="M1130" s="188"/>
    </row>
    <row r="1131" spans="1:13" x14ac:dyDescent="0.25">
      <c r="A1131" s="266">
        <v>2005</v>
      </c>
      <c r="B1131" s="267">
        <v>2</v>
      </c>
      <c r="C1131" s="267" t="s">
        <v>49</v>
      </c>
      <c r="D1131" s="267" t="s">
        <v>9592</v>
      </c>
      <c r="E1131" s="268" t="s">
        <v>9593</v>
      </c>
      <c r="F1131" s="267" t="s">
        <v>135</v>
      </c>
      <c r="G1131" s="268" t="s">
        <v>8235</v>
      </c>
      <c r="H1131" s="268" t="s">
        <v>55</v>
      </c>
      <c r="I1131" s="268" t="s">
        <v>1905</v>
      </c>
      <c r="J1131" s="267" t="s">
        <v>1934</v>
      </c>
      <c r="K1131" s="267">
        <v>422</v>
      </c>
      <c r="L1131" s="268" t="s">
        <v>9596</v>
      </c>
      <c r="M1131" s="188"/>
    </row>
    <row r="1132" spans="1:13" x14ac:dyDescent="0.25">
      <c r="A1132" s="266">
        <v>2005</v>
      </c>
      <c r="B1132" s="267">
        <v>2</v>
      </c>
      <c r="C1132" s="267" t="s">
        <v>49</v>
      </c>
      <c r="D1132" s="267" t="s">
        <v>9592</v>
      </c>
      <c r="E1132" s="268" t="s">
        <v>9593</v>
      </c>
      <c r="F1132" s="267" t="s">
        <v>135</v>
      </c>
      <c r="G1132" s="268" t="s">
        <v>8235</v>
      </c>
      <c r="H1132" s="268" t="s">
        <v>55</v>
      </c>
      <c r="I1132" s="268" t="s">
        <v>1905</v>
      </c>
      <c r="J1132" s="267" t="s">
        <v>1918</v>
      </c>
      <c r="K1132" s="267">
        <v>862</v>
      </c>
      <c r="L1132" s="268" t="s">
        <v>9597</v>
      </c>
      <c r="M1132" s="188"/>
    </row>
    <row r="1133" spans="1:13" x14ac:dyDescent="0.25">
      <c r="A1133" s="266">
        <v>2005</v>
      </c>
      <c r="B1133" s="267">
        <v>2</v>
      </c>
      <c r="C1133" s="267" t="s">
        <v>49</v>
      </c>
      <c r="D1133" s="267" t="s">
        <v>9592</v>
      </c>
      <c r="E1133" s="268" t="s">
        <v>9593</v>
      </c>
      <c r="F1133" s="267" t="s">
        <v>135</v>
      </c>
      <c r="G1133" s="268" t="s">
        <v>8235</v>
      </c>
      <c r="H1133" s="268" t="s">
        <v>55</v>
      </c>
      <c r="I1133" s="268" t="s">
        <v>1905</v>
      </c>
      <c r="J1133" s="267" t="s">
        <v>1965</v>
      </c>
      <c r="K1133" s="267">
        <v>521</v>
      </c>
      <c r="L1133" s="268" t="s">
        <v>9598</v>
      </c>
      <c r="M1133" s="188"/>
    </row>
    <row r="1134" spans="1:13" x14ac:dyDescent="0.25">
      <c r="A1134" s="267">
        <v>2005</v>
      </c>
      <c r="B1134" s="267">
        <v>2</v>
      </c>
      <c r="C1134" s="267" t="s">
        <v>49</v>
      </c>
      <c r="D1134" s="267" t="s">
        <v>9592</v>
      </c>
      <c r="E1134" s="268" t="s">
        <v>9593</v>
      </c>
      <c r="F1134" s="267" t="s">
        <v>135</v>
      </c>
      <c r="G1134" s="268" t="s">
        <v>8235</v>
      </c>
      <c r="H1134" s="268" t="s">
        <v>55</v>
      </c>
      <c r="I1134" s="268" t="s">
        <v>1905</v>
      </c>
      <c r="J1134" s="267" t="s">
        <v>1942</v>
      </c>
      <c r="K1134" s="267">
        <v>111</v>
      </c>
      <c r="L1134" s="268" t="s">
        <v>9599</v>
      </c>
      <c r="M1134" s="188"/>
    </row>
    <row r="1135" spans="1:13" x14ac:dyDescent="0.25">
      <c r="A1135" s="267">
        <v>2005</v>
      </c>
      <c r="B1135" s="267">
        <v>2</v>
      </c>
      <c r="C1135" s="267" t="s">
        <v>49</v>
      </c>
      <c r="D1135" s="267" t="s">
        <v>9592</v>
      </c>
      <c r="E1135" s="268" t="s">
        <v>9593</v>
      </c>
      <c r="F1135" s="267" t="s">
        <v>135</v>
      </c>
      <c r="G1135" s="268" t="s">
        <v>8235</v>
      </c>
      <c r="H1135" s="268" t="s">
        <v>55</v>
      </c>
      <c r="I1135" s="268" t="s">
        <v>1905</v>
      </c>
      <c r="J1135" s="267" t="s">
        <v>1942</v>
      </c>
      <c r="K1135" s="267">
        <v>411</v>
      </c>
      <c r="L1135" s="268" t="s">
        <v>9600</v>
      </c>
      <c r="M1135" s="188"/>
    </row>
    <row r="1136" spans="1:13" x14ac:dyDescent="0.25">
      <c r="A1136" s="267">
        <v>2005</v>
      </c>
      <c r="B1136" s="267">
        <v>2</v>
      </c>
      <c r="C1136" s="267" t="s">
        <v>49</v>
      </c>
      <c r="D1136" s="267" t="s">
        <v>9592</v>
      </c>
      <c r="E1136" s="268" t="s">
        <v>9593</v>
      </c>
      <c r="F1136" s="267" t="s">
        <v>135</v>
      </c>
      <c r="G1136" s="268" t="s">
        <v>8235</v>
      </c>
      <c r="H1136" s="268" t="s">
        <v>55</v>
      </c>
      <c r="I1136" s="268" t="s">
        <v>1905</v>
      </c>
      <c r="J1136" s="267" t="s">
        <v>3083</v>
      </c>
      <c r="K1136" s="267">
        <v>211</v>
      </c>
      <c r="L1136" s="268" t="s">
        <v>9601</v>
      </c>
      <c r="M1136" s="188"/>
    </row>
    <row r="1137" spans="1:13" x14ac:dyDescent="0.25">
      <c r="A1137" s="267">
        <v>2005</v>
      </c>
      <c r="B1137" s="267">
        <v>2</v>
      </c>
      <c r="C1137" s="267" t="s">
        <v>49</v>
      </c>
      <c r="D1137" s="267" t="s">
        <v>9592</v>
      </c>
      <c r="E1137" s="268" t="s">
        <v>9593</v>
      </c>
      <c r="F1137" s="267" t="s">
        <v>135</v>
      </c>
      <c r="G1137" s="268" t="s">
        <v>8235</v>
      </c>
      <c r="H1137" s="268" t="s">
        <v>55</v>
      </c>
      <c r="I1137" s="268" t="s">
        <v>1905</v>
      </c>
      <c r="J1137" s="267" t="s">
        <v>1918</v>
      </c>
      <c r="K1137" s="267">
        <v>862</v>
      </c>
      <c r="L1137" s="268" t="s">
        <v>9602</v>
      </c>
      <c r="M1137" s="188"/>
    </row>
    <row r="1138" spans="1:13" x14ac:dyDescent="0.25">
      <c r="A1138" s="266">
        <v>2005</v>
      </c>
      <c r="B1138" s="267">
        <v>1</v>
      </c>
      <c r="C1138" s="267" t="s">
        <v>49</v>
      </c>
      <c r="D1138" s="267" t="s">
        <v>9603</v>
      </c>
      <c r="E1138" s="268" t="s">
        <v>9604</v>
      </c>
      <c r="F1138" s="267" t="s">
        <v>130</v>
      </c>
      <c r="G1138" s="268" t="s">
        <v>131</v>
      </c>
      <c r="H1138" s="268" t="s">
        <v>66</v>
      </c>
      <c r="I1138" s="268" t="s">
        <v>1905</v>
      </c>
      <c r="J1138" s="267" t="s">
        <v>1942</v>
      </c>
      <c r="K1138" s="267">
        <v>431</v>
      </c>
      <c r="L1138" s="268" t="s">
        <v>9605</v>
      </c>
      <c r="M1138" s="188"/>
    </row>
    <row r="1139" spans="1:13" x14ac:dyDescent="0.25">
      <c r="A1139" s="266">
        <v>2005</v>
      </c>
      <c r="B1139" s="267">
        <v>1</v>
      </c>
      <c r="C1139" s="267" t="s">
        <v>49</v>
      </c>
      <c r="D1139" s="267" t="s">
        <v>9603</v>
      </c>
      <c r="E1139" s="268" t="s">
        <v>9604</v>
      </c>
      <c r="F1139" s="267" t="s">
        <v>130</v>
      </c>
      <c r="G1139" s="268" t="s">
        <v>131</v>
      </c>
      <c r="H1139" s="268" t="s">
        <v>66</v>
      </c>
      <c r="I1139" s="268" t="s">
        <v>1905</v>
      </c>
      <c r="J1139" s="267" t="s">
        <v>1942</v>
      </c>
      <c r="K1139" s="267">
        <v>411</v>
      </c>
      <c r="L1139" s="268" t="s">
        <v>9606</v>
      </c>
      <c r="M1139" s="188"/>
    </row>
    <row r="1140" spans="1:13" x14ac:dyDescent="0.25">
      <c r="A1140" s="266">
        <v>2005</v>
      </c>
      <c r="B1140" s="267">
        <v>1</v>
      </c>
      <c r="C1140" s="267" t="s">
        <v>49</v>
      </c>
      <c r="D1140" s="267" t="s">
        <v>9603</v>
      </c>
      <c r="E1140" s="268" t="s">
        <v>9604</v>
      </c>
      <c r="F1140" s="267" t="s">
        <v>130</v>
      </c>
      <c r="G1140" s="268" t="s">
        <v>131</v>
      </c>
      <c r="H1140" s="268" t="s">
        <v>66</v>
      </c>
      <c r="I1140" s="268" t="s">
        <v>1905</v>
      </c>
      <c r="J1140" s="267" t="s">
        <v>1942</v>
      </c>
      <c r="K1140" s="267">
        <v>431</v>
      </c>
      <c r="L1140" s="268" t="s">
        <v>9607</v>
      </c>
      <c r="M1140" s="188"/>
    </row>
    <row r="1141" spans="1:13" x14ac:dyDescent="0.25">
      <c r="A1141" s="266">
        <v>2005</v>
      </c>
      <c r="B1141" s="267">
        <v>1</v>
      </c>
      <c r="C1141" s="267" t="s">
        <v>49</v>
      </c>
      <c r="D1141" s="267" t="s">
        <v>9603</v>
      </c>
      <c r="E1141" s="268" t="s">
        <v>9604</v>
      </c>
      <c r="F1141" s="267" t="s">
        <v>130</v>
      </c>
      <c r="G1141" s="268" t="s">
        <v>131</v>
      </c>
      <c r="H1141" s="268" t="s">
        <v>66</v>
      </c>
      <c r="I1141" s="268" t="s">
        <v>1905</v>
      </c>
      <c r="J1141" s="267" t="s">
        <v>1942</v>
      </c>
      <c r="K1141" s="267">
        <v>411</v>
      </c>
      <c r="L1141" s="268" t="s">
        <v>9608</v>
      </c>
      <c r="M1141" s="188"/>
    </row>
    <row r="1142" spans="1:13" x14ac:dyDescent="0.25">
      <c r="A1142" s="266">
        <v>2005</v>
      </c>
      <c r="B1142" s="267">
        <v>1</v>
      </c>
      <c r="C1142" s="267" t="s">
        <v>49</v>
      </c>
      <c r="D1142" s="267" t="s">
        <v>9603</v>
      </c>
      <c r="E1142" s="268" t="s">
        <v>9604</v>
      </c>
      <c r="F1142" s="267" t="s">
        <v>130</v>
      </c>
      <c r="G1142" s="268" t="s">
        <v>131</v>
      </c>
      <c r="H1142" s="268" t="s">
        <v>66</v>
      </c>
      <c r="I1142" s="268" t="s">
        <v>1905</v>
      </c>
      <c r="J1142" s="267" t="s">
        <v>1942</v>
      </c>
      <c r="K1142" s="267">
        <v>411</v>
      </c>
      <c r="L1142" s="268" t="s">
        <v>9609</v>
      </c>
      <c r="M1142" s="188"/>
    </row>
    <row r="1143" spans="1:13" x14ac:dyDescent="0.25">
      <c r="A1143" s="266">
        <v>2005</v>
      </c>
      <c r="B1143" s="267">
        <v>1</v>
      </c>
      <c r="C1143" s="267" t="s">
        <v>49</v>
      </c>
      <c r="D1143" s="267" t="s">
        <v>9603</v>
      </c>
      <c r="E1143" s="268" t="s">
        <v>9604</v>
      </c>
      <c r="F1143" s="267" t="s">
        <v>130</v>
      </c>
      <c r="G1143" s="268" t="s">
        <v>131</v>
      </c>
      <c r="H1143" s="268" t="s">
        <v>66</v>
      </c>
      <c r="I1143" s="268" t="s">
        <v>1905</v>
      </c>
      <c r="J1143" s="267" t="s">
        <v>1942</v>
      </c>
      <c r="K1143" s="267">
        <v>431</v>
      </c>
      <c r="L1143" s="268" t="s">
        <v>9610</v>
      </c>
      <c r="M1143" s="188"/>
    </row>
    <row r="1144" spans="1:13" x14ac:dyDescent="0.25">
      <c r="A1144" s="266">
        <v>2005</v>
      </c>
      <c r="B1144" s="267">
        <v>1</v>
      </c>
      <c r="C1144" s="267" t="s">
        <v>49</v>
      </c>
      <c r="D1144" s="267" t="s">
        <v>9603</v>
      </c>
      <c r="E1144" s="268" t="s">
        <v>9604</v>
      </c>
      <c r="F1144" s="267" t="s">
        <v>130</v>
      </c>
      <c r="G1144" s="268" t="s">
        <v>131</v>
      </c>
      <c r="H1144" s="268" t="s">
        <v>66</v>
      </c>
      <c r="I1144" s="268" t="s">
        <v>1905</v>
      </c>
      <c r="J1144" s="267" t="s">
        <v>1942</v>
      </c>
      <c r="K1144" s="267">
        <v>431</v>
      </c>
      <c r="L1144" s="268" t="s">
        <v>9611</v>
      </c>
      <c r="M1144" s="188"/>
    </row>
    <row r="1145" spans="1:13" x14ac:dyDescent="0.25">
      <c r="A1145" s="266">
        <v>2005</v>
      </c>
      <c r="B1145" s="267">
        <v>1</v>
      </c>
      <c r="C1145" s="267" t="s">
        <v>49</v>
      </c>
      <c r="D1145" s="267" t="s">
        <v>9603</v>
      </c>
      <c r="E1145" s="268" t="s">
        <v>9604</v>
      </c>
      <c r="F1145" s="267" t="s">
        <v>130</v>
      </c>
      <c r="G1145" s="268" t="s">
        <v>131</v>
      </c>
      <c r="H1145" s="268" t="s">
        <v>66</v>
      </c>
      <c r="I1145" s="268" t="s">
        <v>1905</v>
      </c>
      <c r="J1145" s="267" t="s">
        <v>1942</v>
      </c>
      <c r="K1145" s="267">
        <v>431</v>
      </c>
      <c r="L1145" s="268" t="s">
        <v>9612</v>
      </c>
      <c r="M1145" s="188"/>
    </row>
    <row r="1146" spans="1:13" x14ac:dyDescent="0.25">
      <c r="A1146" s="266">
        <v>2005</v>
      </c>
      <c r="B1146" s="267">
        <v>1</v>
      </c>
      <c r="C1146" s="267" t="s">
        <v>49</v>
      </c>
      <c r="D1146" s="267" t="s">
        <v>9603</v>
      </c>
      <c r="E1146" s="268" t="s">
        <v>9604</v>
      </c>
      <c r="F1146" s="267" t="s">
        <v>130</v>
      </c>
      <c r="G1146" s="268" t="s">
        <v>131</v>
      </c>
      <c r="H1146" s="268" t="s">
        <v>66</v>
      </c>
      <c r="I1146" s="268" t="s">
        <v>1905</v>
      </c>
      <c r="J1146" s="267" t="s">
        <v>1942</v>
      </c>
      <c r="K1146" s="267">
        <v>411</v>
      </c>
      <c r="L1146" s="268" t="s">
        <v>9613</v>
      </c>
      <c r="M1146" s="188"/>
    </row>
    <row r="1147" spans="1:13" x14ac:dyDescent="0.25">
      <c r="A1147" s="266">
        <v>2005</v>
      </c>
      <c r="B1147" s="267">
        <v>1</v>
      </c>
      <c r="C1147" s="267" t="s">
        <v>49</v>
      </c>
      <c r="D1147" s="267" t="s">
        <v>9603</v>
      </c>
      <c r="E1147" s="268" t="s">
        <v>9604</v>
      </c>
      <c r="F1147" s="267" t="s">
        <v>130</v>
      </c>
      <c r="G1147" s="268" t="s">
        <v>131</v>
      </c>
      <c r="H1147" s="268" t="s">
        <v>66</v>
      </c>
      <c r="I1147" s="268" t="s">
        <v>1905</v>
      </c>
      <c r="J1147" s="267" t="s">
        <v>1942</v>
      </c>
      <c r="K1147" s="267">
        <v>411</v>
      </c>
      <c r="L1147" s="268" t="s">
        <v>9614</v>
      </c>
      <c r="M1147" s="188"/>
    </row>
    <row r="1148" spans="1:13" x14ac:dyDescent="0.25">
      <c r="A1148" s="266">
        <v>2005</v>
      </c>
      <c r="B1148" s="267">
        <v>1</v>
      </c>
      <c r="C1148" s="267" t="s">
        <v>49</v>
      </c>
      <c r="D1148" s="267" t="s">
        <v>9603</v>
      </c>
      <c r="E1148" s="268" t="s">
        <v>9604</v>
      </c>
      <c r="F1148" s="267" t="s">
        <v>130</v>
      </c>
      <c r="G1148" s="268" t="s">
        <v>131</v>
      </c>
      <c r="H1148" s="268" t="s">
        <v>66</v>
      </c>
      <c r="I1148" s="268" t="s">
        <v>1905</v>
      </c>
      <c r="J1148" s="267" t="s">
        <v>1942</v>
      </c>
      <c r="K1148" s="267">
        <v>433</v>
      </c>
      <c r="L1148" s="268" t="s">
        <v>9615</v>
      </c>
      <c r="M1148" s="188"/>
    </row>
    <row r="1149" spans="1:13" x14ac:dyDescent="0.25">
      <c r="A1149" s="266">
        <v>2005</v>
      </c>
      <c r="B1149" s="267">
        <v>1</v>
      </c>
      <c r="C1149" s="267" t="s">
        <v>49</v>
      </c>
      <c r="D1149" s="267" t="s">
        <v>9603</v>
      </c>
      <c r="E1149" s="268" t="s">
        <v>9604</v>
      </c>
      <c r="F1149" s="267" t="s">
        <v>130</v>
      </c>
      <c r="G1149" s="268" t="s">
        <v>131</v>
      </c>
      <c r="H1149" s="268" t="s">
        <v>66</v>
      </c>
      <c r="I1149" s="268" t="s">
        <v>1905</v>
      </c>
      <c r="J1149" s="267" t="s">
        <v>1942</v>
      </c>
      <c r="K1149" s="267">
        <v>431</v>
      </c>
      <c r="L1149" s="268" t="s">
        <v>9616</v>
      </c>
      <c r="M1149" s="188"/>
    </row>
    <row r="1150" spans="1:13" x14ac:dyDescent="0.25">
      <c r="A1150" s="266">
        <v>2005</v>
      </c>
      <c r="B1150" s="267">
        <v>1</v>
      </c>
      <c r="C1150" s="267" t="s">
        <v>49</v>
      </c>
      <c r="D1150" s="267" t="s">
        <v>9603</v>
      </c>
      <c r="E1150" s="268" t="s">
        <v>9604</v>
      </c>
      <c r="F1150" s="267" t="s">
        <v>130</v>
      </c>
      <c r="G1150" s="268" t="s">
        <v>131</v>
      </c>
      <c r="H1150" s="268" t="s">
        <v>66</v>
      </c>
      <c r="I1150" s="268" t="s">
        <v>1905</v>
      </c>
      <c r="J1150" s="267" t="s">
        <v>3083</v>
      </c>
      <c r="K1150" s="267">
        <v>431</v>
      </c>
      <c r="L1150" s="268" t="s">
        <v>9617</v>
      </c>
      <c r="M1150" s="188"/>
    </row>
    <row r="1151" spans="1:13" x14ac:dyDescent="0.25">
      <c r="A1151" s="267">
        <v>2005</v>
      </c>
      <c r="B1151" s="267">
        <v>1</v>
      </c>
      <c r="C1151" s="267" t="s">
        <v>49</v>
      </c>
      <c r="D1151" s="267" t="s">
        <v>9603</v>
      </c>
      <c r="E1151" s="268" t="s">
        <v>9604</v>
      </c>
      <c r="F1151" s="267" t="s">
        <v>130</v>
      </c>
      <c r="G1151" s="268" t="s">
        <v>131</v>
      </c>
      <c r="H1151" s="268" t="s">
        <v>66</v>
      </c>
      <c r="I1151" s="268" t="s">
        <v>1905</v>
      </c>
      <c r="J1151" s="267" t="s">
        <v>1942</v>
      </c>
      <c r="K1151" s="267">
        <v>111</v>
      </c>
      <c r="L1151" s="268" t="s">
        <v>9618</v>
      </c>
      <c r="M1151" s="188"/>
    </row>
    <row r="1152" spans="1:13" x14ac:dyDescent="0.25">
      <c r="A1152" s="267">
        <v>2005</v>
      </c>
      <c r="B1152" s="267">
        <v>1</v>
      </c>
      <c r="C1152" s="267" t="s">
        <v>49</v>
      </c>
      <c r="D1152" s="267" t="s">
        <v>9603</v>
      </c>
      <c r="E1152" s="268" t="s">
        <v>9604</v>
      </c>
      <c r="F1152" s="267" t="s">
        <v>130</v>
      </c>
      <c r="G1152" s="268" t="s">
        <v>131</v>
      </c>
      <c r="H1152" s="268" t="s">
        <v>66</v>
      </c>
      <c r="I1152" s="268" t="s">
        <v>1905</v>
      </c>
      <c r="J1152" s="267" t="s">
        <v>1942</v>
      </c>
      <c r="K1152" s="267">
        <v>112</v>
      </c>
      <c r="L1152" s="268" t="s">
        <v>9619</v>
      </c>
      <c r="M1152" s="188"/>
    </row>
    <row r="1153" spans="1:13" x14ac:dyDescent="0.25">
      <c r="A1153" s="267">
        <v>2005</v>
      </c>
      <c r="B1153" s="267">
        <v>1</v>
      </c>
      <c r="C1153" s="267" t="s">
        <v>49</v>
      </c>
      <c r="D1153" s="267" t="s">
        <v>9603</v>
      </c>
      <c r="E1153" s="268" t="s">
        <v>9604</v>
      </c>
      <c r="F1153" s="267" t="s">
        <v>130</v>
      </c>
      <c r="G1153" s="268" t="s">
        <v>131</v>
      </c>
      <c r="H1153" s="268" t="s">
        <v>66</v>
      </c>
      <c r="I1153" s="268" t="s">
        <v>1905</v>
      </c>
      <c r="J1153" s="267" t="s">
        <v>1942</v>
      </c>
      <c r="K1153" s="267">
        <v>411</v>
      </c>
      <c r="L1153" s="268" t="s">
        <v>9620</v>
      </c>
      <c r="M1153" s="188"/>
    </row>
    <row r="1154" spans="1:13" x14ac:dyDescent="0.25">
      <c r="A1154" s="267">
        <v>2005</v>
      </c>
      <c r="B1154" s="267">
        <v>1</v>
      </c>
      <c r="C1154" s="267" t="s">
        <v>49</v>
      </c>
      <c r="D1154" s="267" t="s">
        <v>9603</v>
      </c>
      <c r="E1154" s="268" t="s">
        <v>9604</v>
      </c>
      <c r="F1154" s="267" t="s">
        <v>130</v>
      </c>
      <c r="G1154" s="268" t="s">
        <v>131</v>
      </c>
      <c r="H1154" s="268" t="s">
        <v>66</v>
      </c>
      <c r="I1154" s="268" t="s">
        <v>1905</v>
      </c>
      <c r="J1154" s="267" t="s">
        <v>1942</v>
      </c>
      <c r="K1154" s="267">
        <v>411</v>
      </c>
      <c r="L1154" s="268" t="s">
        <v>9621</v>
      </c>
      <c r="M1154" s="188"/>
    </row>
    <row r="1155" spans="1:13" x14ac:dyDescent="0.25">
      <c r="A1155" s="266">
        <v>2005</v>
      </c>
      <c r="B1155" s="267">
        <v>1</v>
      </c>
      <c r="C1155" s="267" t="s">
        <v>49</v>
      </c>
      <c r="D1155" s="267" t="s">
        <v>9622</v>
      </c>
      <c r="E1155" s="268" t="s">
        <v>9623</v>
      </c>
      <c r="F1155" s="267" t="s">
        <v>76</v>
      </c>
      <c r="G1155" s="268" t="s">
        <v>209</v>
      </c>
      <c r="H1155" s="268" t="s">
        <v>55</v>
      </c>
      <c r="I1155" s="268" t="s">
        <v>1905</v>
      </c>
      <c r="J1155" s="267" t="s">
        <v>1942</v>
      </c>
      <c r="K1155" s="267">
        <v>431</v>
      </c>
      <c r="L1155" s="268" t="s">
        <v>9624</v>
      </c>
      <c r="M1155" s="188"/>
    </row>
    <row r="1156" spans="1:13" x14ac:dyDescent="0.25">
      <c r="A1156" s="266">
        <v>2005</v>
      </c>
      <c r="B1156" s="267">
        <v>1</v>
      </c>
      <c r="C1156" s="267" t="s">
        <v>49</v>
      </c>
      <c r="D1156" s="267" t="s">
        <v>9622</v>
      </c>
      <c r="E1156" s="268" t="s">
        <v>9623</v>
      </c>
      <c r="F1156" s="267" t="s">
        <v>76</v>
      </c>
      <c r="G1156" s="268" t="s">
        <v>209</v>
      </c>
      <c r="H1156" s="268" t="s">
        <v>55</v>
      </c>
      <c r="I1156" s="268" t="s">
        <v>1905</v>
      </c>
      <c r="J1156" s="267" t="s">
        <v>1942</v>
      </c>
      <c r="K1156" s="267">
        <v>411</v>
      </c>
      <c r="L1156" s="268" t="s">
        <v>9625</v>
      </c>
      <c r="M1156" s="188"/>
    </row>
    <row r="1157" spans="1:13" x14ac:dyDescent="0.25">
      <c r="A1157" s="267">
        <v>2005</v>
      </c>
      <c r="B1157" s="267">
        <v>1</v>
      </c>
      <c r="C1157" s="267" t="s">
        <v>49</v>
      </c>
      <c r="D1157" s="267" t="s">
        <v>9622</v>
      </c>
      <c r="E1157" s="268" t="s">
        <v>9623</v>
      </c>
      <c r="F1157" s="267" t="s">
        <v>76</v>
      </c>
      <c r="G1157" s="268" t="s">
        <v>209</v>
      </c>
      <c r="H1157" s="268" t="s">
        <v>55</v>
      </c>
      <c r="I1157" s="268" t="s">
        <v>1905</v>
      </c>
      <c r="J1157" s="267" t="s">
        <v>1942</v>
      </c>
      <c r="K1157" s="267">
        <v>122</v>
      </c>
      <c r="L1157" s="268" t="s">
        <v>9626</v>
      </c>
      <c r="M1157" s="188"/>
    </row>
    <row r="1158" spans="1:13" x14ac:dyDescent="0.25">
      <c r="A1158" s="267">
        <v>2005</v>
      </c>
      <c r="B1158" s="267">
        <v>1</v>
      </c>
      <c r="C1158" s="267" t="s">
        <v>49</v>
      </c>
      <c r="D1158" s="267" t="s">
        <v>9622</v>
      </c>
      <c r="E1158" s="268" t="s">
        <v>9623</v>
      </c>
      <c r="F1158" s="267" t="s">
        <v>76</v>
      </c>
      <c r="G1158" s="268" t="s">
        <v>209</v>
      </c>
      <c r="H1158" s="268" t="s">
        <v>55</v>
      </c>
      <c r="I1158" s="268" t="s">
        <v>1905</v>
      </c>
      <c r="J1158" s="267" t="s">
        <v>1950</v>
      </c>
      <c r="K1158" s="267">
        <v>112</v>
      </c>
      <c r="L1158" s="268" t="s">
        <v>9627</v>
      </c>
      <c r="M1158" s="188"/>
    </row>
    <row r="1159" spans="1:13" x14ac:dyDescent="0.25">
      <c r="A1159" s="267">
        <v>2005</v>
      </c>
      <c r="B1159" s="267">
        <v>1</v>
      </c>
      <c r="C1159" s="267" t="s">
        <v>49</v>
      </c>
      <c r="D1159" s="267" t="s">
        <v>9622</v>
      </c>
      <c r="E1159" s="268" t="s">
        <v>9623</v>
      </c>
      <c r="F1159" s="267" t="s">
        <v>76</v>
      </c>
      <c r="G1159" s="268" t="s">
        <v>209</v>
      </c>
      <c r="H1159" s="268" t="s">
        <v>55</v>
      </c>
      <c r="I1159" s="268" t="s">
        <v>1905</v>
      </c>
      <c r="J1159" s="267" t="s">
        <v>1942</v>
      </c>
      <c r="K1159" s="267">
        <v>112</v>
      </c>
      <c r="L1159" s="268" t="s">
        <v>9628</v>
      </c>
      <c r="M1159" s="188"/>
    </row>
    <row r="1160" spans="1:13" x14ac:dyDescent="0.25">
      <c r="A1160" s="267">
        <v>2005</v>
      </c>
      <c r="B1160" s="267">
        <v>1</v>
      </c>
      <c r="C1160" s="267" t="s">
        <v>49</v>
      </c>
      <c r="D1160" s="267" t="s">
        <v>9622</v>
      </c>
      <c r="E1160" s="268" t="s">
        <v>9623</v>
      </c>
      <c r="F1160" s="267" t="s">
        <v>76</v>
      </c>
      <c r="G1160" s="268" t="s">
        <v>209</v>
      </c>
      <c r="H1160" s="268" t="s">
        <v>55</v>
      </c>
      <c r="I1160" s="268" t="s">
        <v>1905</v>
      </c>
      <c r="J1160" s="267" t="s">
        <v>1942</v>
      </c>
      <c r="K1160" s="267">
        <v>112</v>
      </c>
      <c r="L1160" s="268" t="s">
        <v>9629</v>
      </c>
      <c r="M1160" s="188"/>
    </row>
    <row r="1161" spans="1:13" x14ac:dyDescent="0.25">
      <c r="A1161" s="267">
        <v>2005</v>
      </c>
      <c r="B1161" s="267">
        <v>1</v>
      </c>
      <c r="C1161" s="267" t="s">
        <v>49</v>
      </c>
      <c r="D1161" s="267" t="s">
        <v>9622</v>
      </c>
      <c r="E1161" s="268" t="s">
        <v>9623</v>
      </c>
      <c r="F1161" s="267" t="s">
        <v>76</v>
      </c>
      <c r="G1161" s="268" t="s">
        <v>209</v>
      </c>
      <c r="H1161" s="268" t="s">
        <v>55</v>
      </c>
      <c r="I1161" s="268" t="s">
        <v>1905</v>
      </c>
      <c r="J1161" s="267" t="s">
        <v>1942</v>
      </c>
      <c r="K1161" s="267">
        <v>112</v>
      </c>
      <c r="L1161" s="268" t="s">
        <v>9630</v>
      </c>
      <c r="M1161" s="188"/>
    </row>
    <row r="1162" spans="1:13" x14ac:dyDescent="0.25">
      <c r="A1162" s="267">
        <v>2005</v>
      </c>
      <c r="B1162" s="267">
        <v>1</v>
      </c>
      <c r="C1162" s="267" t="s">
        <v>49</v>
      </c>
      <c r="D1162" s="267" t="s">
        <v>9622</v>
      </c>
      <c r="E1162" s="268" t="s">
        <v>9623</v>
      </c>
      <c r="F1162" s="267" t="s">
        <v>76</v>
      </c>
      <c r="G1162" s="268" t="s">
        <v>209</v>
      </c>
      <c r="H1162" s="268" t="s">
        <v>55</v>
      </c>
      <c r="I1162" s="268" t="s">
        <v>1905</v>
      </c>
      <c r="J1162" s="267" t="s">
        <v>3083</v>
      </c>
      <c r="K1162" s="267">
        <v>411</v>
      </c>
      <c r="L1162" s="268" t="s">
        <v>9631</v>
      </c>
      <c r="M1162" s="188"/>
    </row>
    <row r="1163" spans="1:13" x14ac:dyDescent="0.25">
      <c r="A1163" s="267">
        <v>2005</v>
      </c>
      <c r="B1163" s="267">
        <v>1</v>
      </c>
      <c r="C1163" s="267" t="s">
        <v>49</v>
      </c>
      <c r="D1163" s="267" t="s">
        <v>9622</v>
      </c>
      <c r="E1163" s="268" t="s">
        <v>9623</v>
      </c>
      <c r="F1163" s="267" t="s">
        <v>76</v>
      </c>
      <c r="G1163" s="268" t="s">
        <v>209</v>
      </c>
      <c r="H1163" s="268" t="s">
        <v>55</v>
      </c>
      <c r="I1163" s="268" t="s">
        <v>1905</v>
      </c>
      <c r="J1163" s="267" t="s">
        <v>1962</v>
      </c>
      <c r="K1163" s="267">
        <v>411</v>
      </c>
      <c r="L1163" s="268" t="s">
        <v>9632</v>
      </c>
      <c r="M1163" s="188"/>
    </row>
    <row r="1164" spans="1:13" x14ac:dyDescent="0.25">
      <c r="A1164" s="267">
        <v>2005</v>
      </c>
      <c r="B1164" s="267">
        <v>1</v>
      </c>
      <c r="C1164" s="267" t="s">
        <v>49</v>
      </c>
      <c r="D1164" s="267" t="s">
        <v>9622</v>
      </c>
      <c r="E1164" s="268" t="s">
        <v>9623</v>
      </c>
      <c r="F1164" s="267" t="s">
        <v>76</v>
      </c>
      <c r="G1164" s="268" t="s">
        <v>209</v>
      </c>
      <c r="H1164" s="268" t="s">
        <v>55</v>
      </c>
      <c r="I1164" s="268" t="s">
        <v>1905</v>
      </c>
      <c r="J1164" s="267" t="s">
        <v>1942</v>
      </c>
      <c r="K1164" s="267">
        <v>114</v>
      </c>
      <c r="L1164" s="268" t="s">
        <v>9633</v>
      </c>
      <c r="M1164" s="188"/>
    </row>
    <row r="1165" spans="1:13" x14ac:dyDescent="0.25">
      <c r="A1165" s="267">
        <v>2005</v>
      </c>
      <c r="B1165" s="267">
        <v>1</v>
      </c>
      <c r="C1165" s="267" t="s">
        <v>49</v>
      </c>
      <c r="D1165" s="267" t="s">
        <v>9622</v>
      </c>
      <c r="E1165" s="268" t="s">
        <v>9623</v>
      </c>
      <c r="F1165" s="267" t="s">
        <v>76</v>
      </c>
      <c r="G1165" s="268" t="s">
        <v>209</v>
      </c>
      <c r="H1165" s="268" t="s">
        <v>55</v>
      </c>
      <c r="I1165" s="268" t="s">
        <v>1905</v>
      </c>
      <c r="J1165" s="267" t="s">
        <v>3083</v>
      </c>
      <c r="K1165" s="267">
        <v>114</v>
      </c>
      <c r="L1165" s="268" t="s">
        <v>9634</v>
      </c>
      <c r="M1165" s="188"/>
    </row>
    <row r="1166" spans="1:13" x14ac:dyDescent="0.25">
      <c r="A1166" s="267">
        <v>2005</v>
      </c>
      <c r="B1166" s="267">
        <v>1</v>
      </c>
      <c r="C1166" s="267" t="s">
        <v>49</v>
      </c>
      <c r="D1166" s="267" t="s">
        <v>9622</v>
      </c>
      <c r="E1166" s="268" t="s">
        <v>9623</v>
      </c>
      <c r="F1166" s="267" t="s">
        <v>76</v>
      </c>
      <c r="G1166" s="268" t="s">
        <v>209</v>
      </c>
      <c r="H1166" s="268" t="s">
        <v>55</v>
      </c>
      <c r="I1166" s="268" t="s">
        <v>1905</v>
      </c>
      <c r="J1166" s="267" t="s">
        <v>3083</v>
      </c>
      <c r="K1166" s="267">
        <v>411</v>
      </c>
      <c r="L1166" s="268" t="s">
        <v>9635</v>
      </c>
      <c r="M1166" s="188"/>
    </row>
    <row r="1167" spans="1:13" x14ac:dyDescent="0.25">
      <c r="A1167" s="266">
        <v>2005</v>
      </c>
      <c r="B1167" s="267">
        <v>2</v>
      </c>
      <c r="C1167" s="267" t="s">
        <v>49</v>
      </c>
      <c r="D1167" s="267" t="s">
        <v>9636</v>
      </c>
      <c r="E1167" s="268" t="s">
        <v>7502</v>
      </c>
      <c r="F1167" s="267" t="s">
        <v>135</v>
      </c>
      <c r="G1167" s="268" t="s">
        <v>226</v>
      </c>
      <c r="H1167" s="268" t="s">
        <v>55</v>
      </c>
      <c r="I1167" s="268" t="s">
        <v>1905</v>
      </c>
      <c r="J1167" s="267" t="s">
        <v>2333</v>
      </c>
      <c r="K1167" s="267">
        <v>713</v>
      </c>
      <c r="L1167" s="268" t="s">
        <v>9637</v>
      </c>
      <c r="M1167" s="188"/>
    </row>
    <row r="1168" spans="1:13" x14ac:dyDescent="0.25">
      <c r="A1168" s="266">
        <v>2005</v>
      </c>
      <c r="B1168" s="267">
        <v>2</v>
      </c>
      <c r="C1168" s="267" t="s">
        <v>49</v>
      </c>
      <c r="D1168" s="267" t="s">
        <v>9636</v>
      </c>
      <c r="E1168" s="268" t="s">
        <v>7502</v>
      </c>
      <c r="F1168" s="267" t="s">
        <v>135</v>
      </c>
      <c r="G1168" s="268" t="s">
        <v>226</v>
      </c>
      <c r="H1168" s="268" t="s">
        <v>55</v>
      </c>
      <c r="I1168" s="268" t="s">
        <v>1905</v>
      </c>
      <c r="J1168" s="267" t="s">
        <v>1934</v>
      </c>
      <c r="K1168" s="267">
        <v>321</v>
      </c>
      <c r="L1168" s="268" t="s">
        <v>9638</v>
      </c>
      <c r="M1168" s="188"/>
    </row>
    <row r="1169" spans="1:13" x14ac:dyDescent="0.25">
      <c r="A1169" s="266">
        <v>2005</v>
      </c>
      <c r="B1169" s="267">
        <v>2</v>
      </c>
      <c r="C1169" s="267" t="s">
        <v>49</v>
      </c>
      <c r="D1169" s="267" t="s">
        <v>9636</v>
      </c>
      <c r="E1169" s="268" t="s">
        <v>7502</v>
      </c>
      <c r="F1169" s="267" t="s">
        <v>135</v>
      </c>
      <c r="G1169" s="268" t="s">
        <v>226</v>
      </c>
      <c r="H1169" s="268" t="s">
        <v>55</v>
      </c>
      <c r="I1169" s="268" t="s">
        <v>1905</v>
      </c>
      <c r="J1169" s="267" t="s">
        <v>1974</v>
      </c>
      <c r="K1169" s="267">
        <v>141</v>
      </c>
      <c r="L1169" s="268" t="s">
        <v>9639</v>
      </c>
      <c r="M1169" s="188"/>
    </row>
    <row r="1170" spans="1:13" x14ac:dyDescent="0.25">
      <c r="A1170" s="266">
        <v>2005</v>
      </c>
      <c r="B1170" s="267">
        <v>2</v>
      </c>
      <c r="C1170" s="267" t="s">
        <v>49</v>
      </c>
      <c r="D1170" s="267" t="s">
        <v>9636</v>
      </c>
      <c r="E1170" s="268" t="s">
        <v>7502</v>
      </c>
      <c r="F1170" s="267" t="s">
        <v>135</v>
      </c>
      <c r="G1170" s="268" t="s">
        <v>226</v>
      </c>
      <c r="H1170" s="268" t="s">
        <v>55</v>
      </c>
      <c r="I1170" s="268" t="s">
        <v>1905</v>
      </c>
      <c r="J1170" s="267" t="s">
        <v>1962</v>
      </c>
      <c r="K1170" s="267">
        <v>521</v>
      </c>
      <c r="L1170" s="268" t="s">
        <v>9640</v>
      </c>
      <c r="M1170" s="188"/>
    </row>
    <row r="1171" spans="1:13" x14ac:dyDescent="0.25">
      <c r="A1171" s="267">
        <v>2005</v>
      </c>
      <c r="B1171" s="267">
        <v>2</v>
      </c>
      <c r="C1171" s="267" t="s">
        <v>49</v>
      </c>
      <c r="D1171" s="267" t="s">
        <v>9636</v>
      </c>
      <c r="E1171" s="268" t="s">
        <v>7502</v>
      </c>
      <c r="F1171" s="267" t="s">
        <v>135</v>
      </c>
      <c r="G1171" s="268" t="s">
        <v>226</v>
      </c>
      <c r="H1171" s="268" t="s">
        <v>55</v>
      </c>
      <c r="I1171" s="268" t="s">
        <v>1905</v>
      </c>
      <c r="J1171" s="267" t="s">
        <v>1942</v>
      </c>
      <c r="K1171" s="267">
        <v>111</v>
      </c>
      <c r="L1171" s="268" t="s">
        <v>9641</v>
      </c>
      <c r="M1171" s="188"/>
    </row>
    <row r="1172" spans="1:13" x14ac:dyDescent="0.25">
      <c r="A1172" s="267">
        <v>2005</v>
      </c>
      <c r="B1172" s="267">
        <v>2</v>
      </c>
      <c r="C1172" s="267" t="s">
        <v>49</v>
      </c>
      <c r="D1172" s="267" t="s">
        <v>9636</v>
      </c>
      <c r="E1172" s="268" t="s">
        <v>7502</v>
      </c>
      <c r="F1172" s="267" t="s">
        <v>135</v>
      </c>
      <c r="G1172" s="268" t="s">
        <v>226</v>
      </c>
      <c r="H1172" s="268" t="s">
        <v>55</v>
      </c>
      <c r="I1172" s="268" t="s">
        <v>1905</v>
      </c>
      <c r="J1172" s="267" t="s">
        <v>1942</v>
      </c>
      <c r="K1172" s="267">
        <v>412</v>
      </c>
      <c r="L1172" s="268" t="s">
        <v>9642</v>
      </c>
      <c r="M1172" s="188"/>
    </row>
    <row r="1173" spans="1:13" x14ac:dyDescent="0.25">
      <c r="A1173" s="267">
        <v>2005</v>
      </c>
      <c r="B1173" s="267">
        <v>2</v>
      </c>
      <c r="C1173" s="267" t="s">
        <v>49</v>
      </c>
      <c r="D1173" s="267" t="s">
        <v>9636</v>
      </c>
      <c r="E1173" s="268" t="s">
        <v>7502</v>
      </c>
      <c r="F1173" s="267" t="s">
        <v>135</v>
      </c>
      <c r="G1173" s="268" t="s">
        <v>226</v>
      </c>
      <c r="H1173" s="268" t="s">
        <v>55</v>
      </c>
      <c r="I1173" s="268" t="s">
        <v>1905</v>
      </c>
      <c r="J1173" s="267" t="s">
        <v>1950</v>
      </c>
      <c r="K1173" s="267">
        <v>723</v>
      </c>
      <c r="L1173" s="268" t="s">
        <v>9643</v>
      </c>
      <c r="M1173" s="188"/>
    </row>
    <row r="1174" spans="1:13" x14ac:dyDescent="0.25">
      <c r="A1174" s="266">
        <v>2005</v>
      </c>
      <c r="B1174" s="267">
        <v>4</v>
      </c>
      <c r="C1174" s="267" t="s">
        <v>49</v>
      </c>
      <c r="D1174" s="267" t="s">
        <v>9644</v>
      </c>
      <c r="E1174" s="268" t="s">
        <v>9645</v>
      </c>
      <c r="F1174" s="267" t="s">
        <v>135</v>
      </c>
      <c r="G1174" s="268" t="s">
        <v>374</v>
      </c>
      <c r="H1174" s="268" t="s">
        <v>66</v>
      </c>
      <c r="I1174" s="268" t="s">
        <v>1905</v>
      </c>
      <c r="J1174" s="267" t="s">
        <v>1942</v>
      </c>
      <c r="K1174" s="267">
        <v>523</v>
      </c>
      <c r="L1174" s="268" t="s">
        <v>9646</v>
      </c>
      <c r="M1174" s="188"/>
    </row>
    <row r="1175" spans="1:13" x14ac:dyDescent="0.25">
      <c r="A1175" s="266">
        <v>2005</v>
      </c>
      <c r="B1175" s="267">
        <v>4</v>
      </c>
      <c r="C1175" s="267" t="s">
        <v>49</v>
      </c>
      <c r="D1175" s="267" t="s">
        <v>9644</v>
      </c>
      <c r="E1175" s="268" t="s">
        <v>9645</v>
      </c>
      <c r="F1175" s="267" t="s">
        <v>135</v>
      </c>
      <c r="G1175" s="268" t="s">
        <v>374</v>
      </c>
      <c r="H1175" s="268" t="s">
        <v>66</v>
      </c>
      <c r="I1175" s="268" t="s">
        <v>1905</v>
      </c>
      <c r="J1175" s="267" t="s">
        <v>1942</v>
      </c>
      <c r="K1175" s="267">
        <v>431</v>
      </c>
      <c r="L1175" s="268" t="s">
        <v>9647</v>
      </c>
      <c r="M1175" s="188"/>
    </row>
    <row r="1176" spans="1:13" x14ac:dyDescent="0.25">
      <c r="A1176" s="266">
        <v>2005</v>
      </c>
      <c r="B1176" s="267">
        <v>4</v>
      </c>
      <c r="C1176" s="267" t="s">
        <v>49</v>
      </c>
      <c r="D1176" s="267" t="s">
        <v>9644</v>
      </c>
      <c r="E1176" s="268" t="s">
        <v>9645</v>
      </c>
      <c r="F1176" s="267" t="s">
        <v>135</v>
      </c>
      <c r="G1176" s="268" t="s">
        <v>374</v>
      </c>
      <c r="H1176" s="268" t="s">
        <v>66</v>
      </c>
      <c r="I1176" s="268" t="s">
        <v>1905</v>
      </c>
      <c r="J1176" s="267" t="s">
        <v>3083</v>
      </c>
      <c r="K1176" s="267">
        <v>211</v>
      </c>
      <c r="L1176" s="268" t="s">
        <v>9648</v>
      </c>
      <c r="M1176" s="188"/>
    </row>
    <row r="1177" spans="1:13" x14ac:dyDescent="0.25">
      <c r="A1177" s="266">
        <v>2005</v>
      </c>
      <c r="B1177" s="267">
        <v>4</v>
      </c>
      <c r="C1177" s="267" t="s">
        <v>49</v>
      </c>
      <c r="D1177" s="267" t="s">
        <v>9644</v>
      </c>
      <c r="E1177" s="268" t="s">
        <v>9645</v>
      </c>
      <c r="F1177" s="267" t="s">
        <v>135</v>
      </c>
      <c r="G1177" s="268" t="s">
        <v>374</v>
      </c>
      <c r="H1177" s="268" t="s">
        <v>66</v>
      </c>
      <c r="I1177" s="268" t="s">
        <v>1905</v>
      </c>
      <c r="J1177" s="267" t="s">
        <v>2537</v>
      </c>
      <c r="K1177" s="267">
        <v>713</v>
      </c>
      <c r="L1177" s="268" t="s">
        <v>9649</v>
      </c>
      <c r="M1177" s="188"/>
    </row>
    <row r="1178" spans="1:13" x14ac:dyDescent="0.25">
      <c r="A1178" s="266">
        <v>2005</v>
      </c>
      <c r="B1178" s="267">
        <v>4</v>
      </c>
      <c r="C1178" s="267" t="s">
        <v>49</v>
      </c>
      <c r="D1178" s="267" t="s">
        <v>9644</v>
      </c>
      <c r="E1178" s="268" t="s">
        <v>9645</v>
      </c>
      <c r="F1178" s="267" t="s">
        <v>135</v>
      </c>
      <c r="G1178" s="268" t="s">
        <v>374</v>
      </c>
      <c r="H1178" s="268" t="s">
        <v>66</v>
      </c>
      <c r="I1178" s="268" t="s">
        <v>1905</v>
      </c>
      <c r="J1178" s="267" t="s">
        <v>3083</v>
      </c>
      <c r="K1178" s="267">
        <v>436</v>
      </c>
      <c r="L1178" s="268" t="s">
        <v>9650</v>
      </c>
      <c r="M1178" s="188"/>
    </row>
    <row r="1179" spans="1:13" x14ac:dyDescent="0.25">
      <c r="A1179" s="266">
        <v>2005</v>
      </c>
      <c r="B1179" s="267">
        <v>4</v>
      </c>
      <c r="C1179" s="267" t="s">
        <v>49</v>
      </c>
      <c r="D1179" s="267" t="s">
        <v>9644</v>
      </c>
      <c r="E1179" s="268" t="s">
        <v>9645</v>
      </c>
      <c r="F1179" s="267" t="s">
        <v>135</v>
      </c>
      <c r="G1179" s="268" t="s">
        <v>374</v>
      </c>
      <c r="H1179" s="268" t="s">
        <v>66</v>
      </c>
      <c r="I1179" s="268" t="s">
        <v>1905</v>
      </c>
      <c r="J1179" s="267" t="s">
        <v>2016</v>
      </c>
      <c r="K1179" s="267">
        <v>631</v>
      </c>
      <c r="L1179" s="268" t="s">
        <v>9651</v>
      </c>
      <c r="M1179" s="188"/>
    </row>
    <row r="1180" spans="1:13" x14ac:dyDescent="0.25">
      <c r="A1180" s="266">
        <v>2005</v>
      </c>
      <c r="B1180" s="267">
        <v>4</v>
      </c>
      <c r="C1180" s="267" t="s">
        <v>49</v>
      </c>
      <c r="D1180" s="267" t="s">
        <v>9644</v>
      </c>
      <c r="E1180" s="268" t="s">
        <v>9645</v>
      </c>
      <c r="F1180" s="267" t="s">
        <v>135</v>
      </c>
      <c r="G1180" s="268" t="s">
        <v>374</v>
      </c>
      <c r="H1180" s="268" t="s">
        <v>66</v>
      </c>
      <c r="I1180" s="268" t="s">
        <v>1905</v>
      </c>
      <c r="J1180" s="267" t="s">
        <v>1962</v>
      </c>
      <c r="K1180" s="267">
        <v>522</v>
      </c>
      <c r="L1180" s="268" t="s">
        <v>9652</v>
      </c>
      <c r="M1180" s="188"/>
    </row>
    <row r="1181" spans="1:13" x14ac:dyDescent="0.25">
      <c r="A1181" s="266">
        <v>2005</v>
      </c>
      <c r="B1181" s="267">
        <v>4</v>
      </c>
      <c r="C1181" s="267" t="s">
        <v>49</v>
      </c>
      <c r="D1181" s="267" t="s">
        <v>9644</v>
      </c>
      <c r="E1181" s="268" t="s">
        <v>9645</v>
      </c>
      <c r="F1181" s="267" t="s">
        <v>135</v>
      </c>
      <c r="G1181" s="268" t="s">
        <v>374</v>
      </c>
      <c r="H1181" s="268" t="s">
        <v>66</v>
      </c>
      <c r="I1181" s="268" t="s">
        <v>1905</v>
      </c>
      <c r="J1181" s="267" t="s">
        <v>1944</v>
      </c>
      <c r="K1181" s="267">
        <v>651</v>
      </c>
      <c r="L1181" s="268" t="s">
        <v>9653</v>
      </c>
      <c r="M1181" s="188"/>
    </row>
    <row r="1182" spans="1:13" x14ac:dyDescent="0.25">
      <c r="A1182" s="267">
        <v>2005</v>
      </c>
      <c r="B1182" s="267">
        <v>4</v>
      </c>
      <c r="C1182" s="267" t="s">
        <v>49</v>
      </c>
      <c r="D1182" s="267" t="s">
        <v>9644</v>
      </c>
      <c r="E1182" s="268" t="s">
        <v>9645</v>
      </c>
      <c r="F1182" s="267" t="s">
        <v>135</v>
      </c>
      <c r="G1182" s="268" t="s">
        <v>374</v>
      </c>
      <c r="H1182" s="268" t="s">
        <v>66</v>
      </c>
      <c r="I1182" s="268" t="s">
        <v>1905</v>
      </c>
      <c r="J1182" s="267" t="s">
        <v>1942</v>
      </c>
      <c r="K1182" s="267">
        <v>411</v>
      </c>
      <c r="L1182" s="268" t="s">
        <v>9654</v>
      </c>
      <c r="M1182" s="188"/>
    </row>
    <row r="1183" spans="1:13" x14ac:dyDescent="0.25">
      <c r="A1183" s="266">
        <v>2005</v>
      </c>
      <c r="B1183" s="267">
        <v>4</v>
      </c>
      <c r="C1183" s="267" t="s">
        <v>49</v>
      </c>
      <c r="D1183" s="267" t="s">
        <v>119</v>
      </c>
      <c r="E1183" s="268" t="s">
        <v>9655</v>
      </c>
      <c r="F1183" s="267" t="s">
        <v>64</v>
      </c>
      <c r="G1183" s="268" t="s">
        <v>115</v>
      </c>
      <c r="H1183" s="268" t="s">
        <v>66</v>
      </c>
      <c r="I1183" s="268" t="s">
        <v>1905</v>
      </c>
      <c r="J1183" s="267" t="s">
        <v>1942</v>
      </c>
      <c r="K1183" s="267">
        <v>334</v>
      </c>
      <c r="L1183" s="268" t="s">
        <v>9656</v>
      </c>
      <c r="M1183" s="188"/>
    </row>
    <row r="1184" spans="1:13" x14ac:dyDescent="0.25">
      <c r="A1184" s="266">
        <v>2005</v>
      </c>
      <c r="B1184" s="267">
        <v>4</v>
      </c>
      <c r="C1184" s="267" t="s">
        <v>49</v>
      </c>
      <c r="D1184" s="267" t="s">
        <v>119</v>
      </c>
      <c r="E1184" s="268" t="s">
        <v>9655</v>
      </c>
      <c r="F1184" s="267" t="s">
        <v>64</v>
      </c>
      <c r="G1184" s="268" t="s">
        <v>115</v>
      </c>
      <c r="H1184" s="268" t="s">
        <v>66</v>
      </c>
      <c r="I1184" s="268" t="s">
        <v>1905</v>
      </c>
      <c r="J1184" s="267" t="s">
        <v>1965</v>
      </c>
      <c r="K1184" s="267">
        <v>727</v>
      </c>
      <c r="L1184" s="268" t="s">
        <v>9657</v>
      </c>
      <c r="M1184" s="188"/>
    </row>
    <row r="1185" spans="1:13" x14ac:dyDescent="0.25">
      <c r="A1185" s="266">
        <v>2005</v>
      </c>
      <c r="B1185" s="267">
        <v>4</v>
      </c>
      <c r="C1185" s="267" t="s">
        <v>49</v>
      </c>
      <c r="D1185" s="267" t="s">
        <v>119</v>
      </c>
      <c r="E1185" s="268" t="s">
        <v>9655</v>
      </c>
      <c r="F1185" s="267" t="s">
        <v>64</v>
      </c>
      <c r="G1185" s="268" t="s">
        <v>115</v>
      </c>
      <c r="H1185" s="268" t="s">
        <v>66</v>
      </c>
      <c r="I1185" s="268" t="s">
        <v>1905</v>
      </c>
      <c r="J1185" s="267" t="s">
        <v>1938</v>
      </c>
      <c r="K1185" s="267">
        <v>727</v>
      </c>
      <c r="L1185" s="268" t="s">
        <v>9658</v>
      </c>
      <c r="M1185" s="188"/>
    </row>
    <row r="1186" spans="1:13" x14ac:dyDescent="0.25">
      <c r="A1186" s="266">
        <v>2005</v>
      </c>
      <c r="B1186" s="267">
        <v>4</v>
      </c>
      <c r="C1186" s="267" t="s">
        <v>49</v>
      </c>
      <c r="D1186" s="267" t="s">
        <v>119</v>
      </c>
      <c r="E1186" s="268" t="s">
        <v>9655</v>
      </c>
      <c r="F1186" s="267" t="s">
        <v>64</v>
      </c>
      <c r="G1186" s="268" t="s">
        <v>115</v>
      </c>
      <c r="H1186" s="268" t="s">
        <v>66</v>
      </c>
      <c r="I1186" s="268" t="s">
        <v>1905</v>
      </c>
      <c r="J1186" s="267" t="s">
        <v>1938</v>
      </c>
      <c r="K1186" s="267">
        <v>727</v>
      </c>
      <c r="L1186" s="268" t="s">
        <v>9659</v>
      </c>
      <c r="M1186" s="188"/>
    </row>
    <row r="1187" spans="1:13" x14ac:dyDescent="0.25">
      <c r="A1187" s="266">
        <v>2005</v>
      </c>
      <c r="B1187" s="267">
        <v>4</v>
      </c>
      <c r="C1187" s="267" t="s">
        <v>49</v>
      </c>
      <c r="D1187" s="267" t="s">
        <v>119</v>
      </c>
      <c r="E1187" s="268" t="s">
        <v>9655</v>
      </c>
      <c r="F1187" s="267" t="s">
        <v>64</v>
      </c>
      <c r="G1187" s="268" t="s">
        <v>115</v>
      </c>
      <c r="H1187" s="268" t="s">
        <v>66</v>
      </c>
      <c r="I1187" s="268" t="s">
        <v>1905</v>
      </c>
      <c r="J1187" s="267" t="s">
        <v>1942</v>
      </c>
      <c r="K1187" s="267">
        <v>712</v>
      </c>
      <c r="L1187" s="268" t="s">
        <v>9660</v>
      </c>
      <c r="M1187" s="188"/>
    </row>
    <row r="1188" spans="1:13" x14ac:dyDescent="0.25">
      <c r="A1188" s="266">
        <v>2005</v>
      </c>
      <c r="B1188" s="267">
        <v>4</v>
      </c>
      <c r="C1188" s="267" t="s">
        <v>49</v>
      </c>
      <c r="D1188" s="267" t="s">
        <v>119</v>
      </c>
      <c r="E1188" s="268" t="s">
        <v>9655</v>
      </c>
      <c r="F1188" s="267" t="s">
        <v>64</v>
      </c>
      <c r="G1188" s="268" t="s">
        <v>115</v>
      </c>
      <c r="H1188" s="268" t="s">
        <v>66</v>
      </c>
      <c r="I1188" s="268" t="s">
        <v>1905</v>
      </c>
      <c r="J1188" s="267" t="s">
        <v>3083</v>
      </c>
      <c r="K1188" s="267">
        <v>334</v>
      </c>
      <c r="L1188" s="268" t="s">
        <v>9661</v>
      </c>
      <c r="M1188" s="188"/>
    </row>
    <row r="1189" spans="1:13" x14ac:dyDescent="0.25">
      <c r="A1189" s="266">
        <v>2005</v>
      </c>
      <c r="B1189" s="267">
        <v>4</v>
      </c>
      <c r="C1189" s="267" t="s">
        <v>49</v>
      </c>
      <c r="D1189" s="267" t="s">
        <v>119</v>
      </c>
      <c r="E1189" s="268" t="s">
        <v>9655</v>
      </c>
      <c r="F1189" s="267" t="s">
        <v>64</v>
      </c>
      <c r="G1189" s="268" t="s">
        <v>115</v>
      </c>
      <c r="H1189" s="268" t="s">
        <v>66</v>
      </c>
      <c r="I1189" s="268" t="s">
        <v>1905</v>
      </c>
      <c r="J1189" s="267" t="s">
        <v>1962</v>
      </c>
      <c r="K1189" s="267">
        <v>334</v>
      </c>
      <c r="L1189" s="268" t="s">
        <v>9662</v>
      </c>
      <c r="M1189" s="188"/>
    </row>
    <row r="1190" spans="1:13" x14ac:dyDescent="0.25">
      <c r="A1190" s="266">
        <v>2005</v>
      </c>
      <c r="B1190" s="267">
        <v>4</v>
      </c>
      <c r="C1190" s="267" t="s">
        <v>49</v>
      </c>
      <c r="D1190" s="267" t="s">
        <v>119</v>
      </c>
      <c r="E1190" s="268" t="s">
        <v>9655</v>
      </c>
      <c r="F1190" s="267" t="s">
        <v>64</v>
      </c>
      <c r="G1190" s="268" t="s">
        <v>115</v>
      </c>
      <c r="H1190" s="268" t="s">
        <v>66</v>
      </c>
      <c r="I1190" s="268" t="s">
        <v>1905</v>
      </c>
      <c r="J1190" s="267" t="s">
        <v>1942</v>
      </c>
      <c r="K1190" s="267">
        <v>334</v>
      </c>
      <c r="L1190" s="268" t="s">
        <v>9663</v>
      </c>
      <c r="M1190" s="188"/>
    </row>
    <row r="1191" spans="1:13" x14ac:dyDescent="0.25">
      <c r="A1191" s="267">
        <v>2005</v>
      </c>
      <c r="B1191" s="267">
        <v>4</v>
      </c>
      <c r="C1191" s="267" t="s">
        <v>49</v>
      </c>
      <c r="D1191" s="267" t="s">
        <v>119</v>
      </c>
      <c r="E1191" s="268" t="s">
        <v>9655</v>
      </c>
      <c r="F1191" s="267" t="s">
        <v>64</v>
      </c>
      <c r="G1191" s="268" t="s">
        <v>115</v>
      </c>
      <c r="H1191" s="268" t="s">
        <v>66</v>
      </c>
      <c r="I1191" s="268" t="s">
        <v>1905</v>
      </c>
      <c r="J1191" s="267" t="s">
        <v>9664</v>
      </c>
      <c r="K1191" s="267">
        <v>334</v>
      </c>
      <c r="L1191" s="268" t="s">
        <v>9665</v>
      </c>
      <c r="M1191" s="188"/>
    </row>
    <row r="1192" spans="1:13" x14ac:dyDescent="0.25">
      <c r="A1192" s="266">
        <v>2005</v>
      </c>
      <c r="B1192" s="267">
        <v>1</v>
      </c>
      <c r="C1192" s="267" t="s">
        <v>49</v>
      </c>
      <c r="D1192" s="267" t="s">
        <v>9666</v>
      </c>
      <c r="E1192" s="268" t="s">
        <v>7502</v>
      </c>
      <c r="F1192" s="267" t="s">
        <v>76</v>
      </c>
      <c r="G1192" s="268" t="s">
        <v>77</v>
      </c>
      <c r="H1192" s="268" t="s">
        <v>55</v>
      </c>
      <c r="I1192" s="268" t="s">
        <v>1905</v>
      </c>
      <c r="J1192" s="267" t="s">
        <v>2016</v>
      </c>
      <c r="K1192" s="267">
        <v>632</v>
      </c>
      <c r="L1192" s="268" t="s">
        <v>9667</v>
      </c>
      <c r="M1192" s="188"/>
    </row>
    <row r="1193" spans="1:13" x14ac:dyDescent="0.25">
      <c r="A1193" s="267">
        <v>2005</v>
      </c>
      <c r="B1193" s="267">
        <v>1</v>
      </c>
      <c r="C1193" s="267" t="s">
        <v>49</v>
      </c>
      <c r="D1193" s="267" t="s">
        <v>9666</v>
      </c>
      <c r="E1193" s="268" t="s">
        <v>7502</v>
      </c>
      <c r="F1193" s="267" t="s">
        <v>76</v>
      </c>
      <c r="G1193" s="268" t="s">
        <v>77</v>
      </c>
      <c r="H1193" s="268" t="s">
        <v>55</v>
      </c>
      <c r="I1193" s="268" t="s">
        <v>1905</v>
      </c>
      <c r="J1193" s="267" t="s">
        <v>1942</v>
      </c>
      <c r="K1193" s="267">
        <v>111</v>
      </c>
      <c r="L1193" s="268" t="s">
        <v>9668</v>
      </c>
      <c r="M1193" s="188"/>
    </row>
    <row r="1194" spans="1:13" x14ac:dyDescent="0.25">
      <c r="A1194" s="267">
        <v>2005</v>
      </c>
      <c r="B1194" s="267">
        <v>1</v>
      </c>
      <c r="C1194" s="267" t="s">
        <v>49</v>
      </c>
      <c r="D1194" s="267" t="s">
        <v>9666</v>
      </c>
      <c r="E1194" s="268" t="s">
        <v>7502</v>
      </c>
      <c r="F1194" s="267" t="s">
        <v>76</v>
      </c>
      <c r="G1194" s="268" t="s">
        <v>77</v>
      </c>
      <c r="H1194" s="268" t="s">
        <v>55</v>
      </c>
      <c r="I1194" s="268" t="s">
        <v>1905</v>
      </c>
      <c r="J1194" s="267" t="s">
        <v>1942</v>
      </c>
      <c r="K1194" s="267">
        <v>411</v>
      </c>
      <c r="L1194" s="268" t="s">
        <v>9669</v>
      </c>
      <c r="M1194" s="188"/>
    </row>
    <row r="1195" spans="1:13" x14ac:dyDescent="0.25">
      <c r="A1195" s="267">
        <v>2005</v>
      </c>
      <c r="B1195" s="267">
        <v>1</v>
      </c>
      <c r="C1195" s="267" t="s">
        <v>49</v>
      </c>
      <c r="D1195" s="267" t="s">
        <v>9666</v>
      </c>
      <c r="E1195" s="268" t="s">
        <v>7502</v>
      </c>
      <c r="F1195" s="267" t="s">
        <v>76</v>
      </c>
      <c r="G1195" s="268" t="s">
        <v>77</v>
      </c>
      <c r="H1195" s="268" t="s">
        <v>55</v>
      </c>
      <c r="I1195" s="268" t="s">
        <v>1905</v>
      </c>
      <c r="J1195" s="267" t="s">
        <v>1942</v>
      </c>
      <c r="K1195" s="267">
        <v>111</v>
      </c>
      <c r="L1195" s="268" t="s">
        <v>9670</v>
      </c>
      <c r="M1195" s="188"/>
    </row>
    <row r="1196" spans="1:13" x14ac:dyDescent="0.25">
      <c r="A1196" s="267">
        <v>2005</v>
      </c>
      <c r="B1196" s="267">
        <v>1</v>
      </c>
      <c r="C1196" s="267" t="s">
        <v>49</v>
      </c>
      <c r="D1196" s="267" t="s">
        <v>9666</v>
      </c>
      <c r="E1196" s="268" t="s">
        <v>7502</v>
      </c>
      <c r="F1196" s="267" t="s">
        <v>76</v>
      </c>
      <c r="G1196" s="268" t="s">
        <v>77</v>
      </c>
      <c r="H1196" s="268" t="s">
        <v>55</v>
      </c>
      <c r="I1196" s="268" t="s">
        <v>1905</v>
      </c>
      <c r="J1196" s="267" t="s">
        <v>1942</v>
      </c>
      <c r="K1196" s="267">
        <v>411</v>
      </c>
      <c r="L1196" s="268" t="s">
        <v>9671</v>
      </c>
      <c r="M1196" s="188"/>
    </row>
    <row r="1197" spans="1:13" x14ac:dyDescent="0.25">
      <c r="A1197" s="267">
        <v>2005</v>
      </c>
      <c r="B1197" s="267">
        <v>1</v>
      </c>
      <c r="C1197" s="267" t="s">
        <v>49</v>
      </c>
      <c r="D1197" s="267" t="s">
        <v>9666</v>
      </c>
      <c r="E1197" s="268" t="s">
        <v>7502</v>
      </c>
      <c r="F1197" s="267" t="s">
        <v>76</v>
      </c>
      <c r="G1197" s="268" t="s">
        <v>77</v>
      </c>
      <c r="H1197" s="268" t="s">
        <v>55</v>
      </c>
      <c r="I1197" s="268" t="s">
        <v>1905</v>
      </c>
      <c r="J1197" s="267" t="s">
        <v>1942</v>
      </c>
      <c r="K1197" s="267">
        <v>411</v>
      </c>
      <c r="L1197" s="268" t="s">
        <v>9672</v>
      </c>
      <c r="M1197" s="188"/>
    </row>
    <row r="1198" spans="1:13" x14ac:dyDescent="0.25">
      <c r="A1198" s="267">
        <v>2005</v>
      </c>
      <c r="B1198" s="267">
        <v>1</v>
      </c>
      <c r="C1198" s="267" t="s">
        <v>49</v>
      </c>
      <c r="D1198" s="267" t="s">
        <v>9666</v>
      </c>
      <c r="E1198" s="268" t="s">
        <v>7502</v>
      </c>
      <c r="F1198" s="267" t="s">
        <v>76</v>
      </c>
      <c r="G1198" s="268" t="s">
        <v>77</v>
      </c>
      <c r="H1198" s="268" t="s">
        <v>55</v>
      </c>
      <c r="I1198" s="268" t="s">
        <v>1905</v>
      </c>
      <c r="J1198" s="267" t="s">
        <v>1944</v>
      </c>
      <c r="K1198" s="267">
        <v>112</v>
      </c>
      <c r="L1198" s="268" t="s">
        <v>9673</v>
      </c>
      <c r="M1198" s="188"/>
    </row>
    <row r="1199" spans="1:13" x14ac:dyDescent="0.25">
      <c r="A1199" s="267">
        <v>2005</v>
      </c>
      <c r="B1199" s="267">
        <v>1</v>
      </c>
      <c r="C1199" s="267" t="s">
        <v>49</v>
      </c>
      <c r="D1199" s="267" t="s">
        <v>9666</v>
      </c>
      <c r="E1199" s="268" t="s">
        <v>7502</v>
      </c>
      <c r="F1199" s="267" t="s">
        <v>76</v>
      </c>
      <c r="G1199" s="268" t="s">
        <v>77</v>
      </c>
      <c r="H1199" s="268" t="s">
        <v>55</v>
      </c>
      <c r="I1199" s="268" t="s">
        <v>1905</v>
      </c>
      <c r="J1199" s="267" t="s">
        <v>2016</v>
      </c>
      <c r="K1199" s="267">
        <v>112</v>
      </c>
      <c r="L1199" s="268" t="s">
        <v>9674</v>
      </c>
      <c r="M1199" s="188"/>
    </row>
    <row r="1200" spans="1:13" x14ac:dyDescent="0.25">
      <c r="A1200" s="267">
        <v>2005</v>
      </c>
      <c r="B1200" s="267">
        <v>1</v>
      </c>
      <c r="C1200" s="267" t="s">
        <v>49</v>
      </c>
      <c r="D1200" s="267" t="s">
        <v>9666</v>
      </c>
      <c r="E1200" s="268" t="s">
        <v>7502</v>
      </c>
      <c r="F1200" s="267" t="s">
        <v>76</v>
      </c>
      <c r="G1200" s="268" t="s">
        <v>77</v>
      </c>
      <c r="H1200" s="268" t="s">
        <v>55</v>
      </c>
      <c r="I1200" s="268" t="s">
        <v>1905</v>
      </c>
      <c r="J1200" s="267" t="s">
        <v>2527</v>
      </c>
      <c r="K1200" s="267">
        <v>262</v>
      </c>
      <c r="L1200" s="268" t="s">
        <v>9675</v>
      </c>
      <c r="M1200" s="188"/>
    </row>
    <row r="1201" spans="1:13" x14ac:dyDescent="0.25">
      <c r="A1201" s="267">
        <v>2005</v>
      </c>
      <c r="B1201" s="267">
        <v>1</v>
      </c>
      <c r="C1201" s="267" t="s">
        <v>49</v>
      </c>
      <c r="D1201" s="267" t="s">
        <v>9666</v>
      </c>
      <c r="E1201" s="268" t="s">
        <v>7502</v>
      </c>
      <c r="F1201" s="267" t="s">
        <v>76</v>
      </c>
      <c r="G1201" s="268" t="s">
        <v>77</v>
      </c>
      <c r="H1201" s="268" t="s">
        <v>55</v>
      </c>
      <c r="I1201" s="268" t="s">
        <v>1905</v>
      </c>
      <c r="J1201" s="267" t="s">
        <v>2527</v>
      </c>
      <c r="K1201" s="267">
        <v>262</v>
      </c>
      <c r="L1201" s="268" t="s">
        <v>9676</v>
      </c>
      <c r="M1201" s="188"/>
    </row>
    <row r="1202" spans="1:13" x14ac:dyDescent="0.25">
      <c r="A1202" s="267">
        <v>2005</v>
      </c>
      <c r="B1202" s="267">
        <v>1</v>
      </c>
      <c r="C1202" s="267" t="s">
        <v>49</v>
      </c>
      <c r="D1202" s="267" t="s">
        <v>9666</v>
      </c>
      <c r="E1202" s="268" t="s">
        <v>7502</v>
      </c>
      <c r="F1202" s="267" t="s">
        <v>76</v>
      </c>
      <c r="G1202" s="268" t="s">
        <v>77</v>
      </c>
      <c r="H1202" s="268" t="s">
        <v>55</v>
      </c>
      <c r="I1202" s="268" t="s">
        <v>1905</v>
      </c>
      <c r="J1202" s="267" t="s">
        <v>1923</v>
      </c>
      <c r="K1202" s="267">
        <v>862</v>
      </c>
      <c r="L1202" s="268" t="s">
        <v>9677</v>
      </c>
      <c r="M1202" s="188"/>
    </row>
    <row r="1203" spans="1:13" x14ac:dyDescent="0.25">
      <c r="A1203" s="267">
        <v>2005</v>
      </c>
      <c r="B1203" s="267">
        <v>1</v>
      </c>
      <c r="C1203" s="267" t="s">
        <v>49</v>
      </c>
      <c r="D1203" s="267" t="s">
        <v>9666</v>
      </c>
      <c r="E1203" s="268" t="s">
        <v>7502</v>
      </c>
      <c r="F1203" s="267" t="s">
        <v>76</v>
      </c>
      <c r="G1203" s="268" t="s">
        <v>77</v>
      </c>
      <c r="H1203" s="268" t="s">
        <v>55</v>
      </c>
      <c r="I1203" s="268" t="s">
        <v>1905</v>
      </c>
      <c r="J1203" s="267" t="s">
        <v>2218</v>
      </c>
      <c r="K1203" s="267">
        <v>656</v>
      </c>
      <c r="L1203" s="268" t="s">
        <v>9678</v>
      </c>
      <c r="M1203" s="188"/>
    </row>
    <row r="1204" spans="1:13" x14ac:dyDescent="0.25">
      <c r="A1204" s="266">
        <v>2005</v>
      </c>
      <c r="B1204" s="267">
        <v>3</v>
      </c>
      <c r="C1204" s="267" t="s">
        <v>49</v>
      </c>
      <c r="D1204" s="267" t="s">
        <v>9679</v>
      </c>
      <c r="E1204" s="268" t="s">
        <v>7502</v>
      </c>
      <c r="F1204" s="267" t="s">
        <v>52</v>
      </c>
      <c r="G1204" s="268" t="s">
        <v>277</v>
      </c>
      <c r="H1204" s="268" t="s">
        <v>55</v>
      </c>
      <c r="I1204" s="268" t="s">
        <v>1905</v>
      </c>
      <c r="J1204" s="267" t="s">
        <v>1942</v>
      </c>
      <c r="K1204" s="267">
        <v>431</v>
      </c>
      <c r="L1204" s="268" t="s">
        <v>9680</v>
      </c>
      <c r="M1204" s="188"/>
    </row>
    <row r="1205" spans="1:13" x14ac:dyDescent="0.25">
      <c r="A1205" s="266">
        <v>2005</v>
      </c>
      <c r="B1205" s="267">
        <v>3</v>
      </c>
      <c r="C1205" s="267" t="s">
        <v>49</v>
      </c>
      <c r="D1205" s="267" t="s">
        <v>9679</v>
      </c>
      <c r="E1205" s="268" t="s">
        <v>7502</v>
      </c>
      <c r="F1205" s="267" t="s">
        <v>52</v>
      </c>
      <c r="G1205" s="268" t="s">
        <v>277</v>
      </c>
      <c r="H1205" s="268" t="s">
        <v>55</v>
      </c>
      <c r="I1205" s="268" t="s">
        <v>1905</v>
      </c>
      <c r="J1205" s="267" t="s">
        <v>2016</v>
      </c>
      <c r="K1205" s="267">
        <v>631</v>
      </c>
      <c r="L1205" s="268" t="s">
        <v>9681</v>
      </c>
      <c r="M1205" s="188"/>
    </row>
    <row r="1206" spans="1:13" x14ac:dyDescent="0.25">
      <c r="A1206" s="267">
        <v>2005</v>
      </c>
      <c r="B1206" s="267">
        <v>3</v>
      </c>
      <c r="C1206" s="267" t="s">
        <v>49</v>
      </c>
      <c r="D1206" s="267" t="s">
        <v>9679</v>
      </c>
      <c r="E1206" s="268" t="s">
        <v>7502</v>
      </c>
      <c r="F1206" s="267" t="s">
        <v>52</v>
      </c>
      <c r="G1206" s="268" t="s">
        <v>277</v>
      </c>
      <c r="H1206" s="268" t="s">
        <v>55</v>
      </c>
      <c r="I1206" s="268" t="s">
        <v>1905</v>
      </c>
      <c r="J1206" s="267" t="s">
        <v>1942</v>
      </c>
      <c r="K1206" s="267">
        <v>413</v>
      </c>
      <c r="L1206" s="268" t="s">
        <v>9682</v>
      </c>
      <c r="M1206" s="188"/>
    </row>
    <row r="1207" spans="1:13" x14ac:dyDescent="0.25">
      <c r="A1207" s="267">
        <v>2005</v>
      </c>
      <c r="B1207" s="267">
        <v>3</v>
      </c>
      <c r="C1207" s="267" t="s">
        <v>49</v>
      </c>
      <c r="D1207" s="267" t="s">
        <v>9679</v>
      </c>
      <c r="E1207" s="268" t="s">
        <v>7502</v>
      </c>
      <c r="F1207" s="267" t="s">
        <v>52</v>
      </c>
      <c r="G1207" s="268" t="s">
        <v>277</v>
      </c>
      <c r="H1207" s="268" t="s">
        <v>55</v>
      </c>
      <c r="I1207" s="268" t="s">
        <v>1905</v>
      </c>
      <c r="J1207" s="267" t="s">
        <v>1942</v>
      </c>
      <c r="K1207" s="267">
        <v>411</v>
      </c>
      <c r="L1207" s="268" t="s">
        <v>9683</v>
      </c>
      <c r="M1207" s="188"/>
    </row>
    <row r="1208" spans="1:13" x14ac:dyDescent="0.25">
      <c r="A1208" s="267">
        <v>2005</v>
      </c>
      <c r="B1208" s="267">
        <v>3</v>
      </c>
      <c r="C1208" s="267" t="s">
        <v>49</v>
      </c>
      <c r="D1208" s="267" t="s">
        <v>9679</v>
      </c>
      <c r="E1208" s="268" t="s">
        <v>7502</v>
      </c>
      <c r="F1208" s="267" t="s">
        <v>52</v>
      </c>
      <c r="G1208" s="268" t="s">
        <v>277</v>
      </c>
      <c r="H1208" s="268" t="s">
        <v>55</v>
      </c>
      <c r="I1208" s="268" t="s">
        <v>1905</v>
      </c>
      <c r="J1208" s="267" t="s">
        <v>1942</v>
      </c>
      <c r="K1208" s="267">
        <v>411</v>
      </c>
      <c r="L1208" s="268" t="s">
        <v>9684</v>
      </c>
      <c r="M1208" s="188"/>
    </row>
    <row r="1209" spans="1:13" x14ac:dyDescent="0.25">
      <c r="A1209" s="267">
        <v>2005</v>
      </c>
      <c r="B1209" s="267">
        <v>3</v>
      </c>
      <c r="C1209" s="267" t="s">
        <v>49</v>
      </c>
      <c r="D1209" s="267" t="s">
        <v>9679</v>
      </c>
      <c r="E1209" s="268" t="s">
        <v>7502</v>
      </c>
      <c r="F1209" s="267" t="s">
        <v>52</v>
      </c>
      <c r="G1209" s="268" t="s">
        <v>277</v>
      </c>
      <c r="H1209" s="268" t="s">
        <v>55</v>
      </c>
      <c r="I1209" s="268" t="s">
        <v>1905</v>
      </c>
      <c r="J1209" s="267" t="s">
        <v>1942</v>
      </c>
      <c r="K1209" s="267">
        <v>411</v>
      </c>
      <c r="L1209" s="268" t="s">
        <v>9685</v>
      </c>
      <c r="M1209" s="188"/>
    </row>
    <row r="1210" spans="1:13" x14ac:dyDescent="0.25">
      <c r="A1210" s="267">
        <v>2005</v>
      </c>
      <c r="B1210" s="267">
        <v>3</v>
      </c>
      <c r="C1210" s="267" t="s">
        <v>49</v>
      </c>
      <c r="D1210" s="267" t="s">
        <v>9679</v>
      </c>
      <c r="E1210" s="268" t="s">
        <v>7502</v>
      </c>
      <c r="F1210" s="267" t="s">
        <v>52</v>
      </c>
      <c r="G1210" s="268" t="s">
        <v>277</v>
      </c>
      <c r="H1210" s="268" t="s">
        <v>55</v>
      </c>
      <c r="I1210" s="268" t="s">
        <v>1905</v>
      </c>
      <c r="J1210" s="267" t="s">
        <v>1962</v>
      </c>
      <c r="K1210" s="267">
        <v>522</v>
      </c>
      <c r="L1210" s="268" t="s">
        <v>9686</v>
      </c>
      <c r="M1210" s="188"/>
    </row>
    <row r="1211" spans="1:13" x14ac:dyDescent="0.25">
      <c r="A1211" s="267">
        <v>2005</v>
      </c>
      <c r="B1211" s="267">
        <v>3</v>
      </c>
      <c r="C1211" s="267" t="s">
        <v>49</v>
      </c>
      <c r="D1211" s="267" t="s">
        <v>9679</v>
      </c>
      <c r="E1211" s="268" t="s">
        <v>7502</v>
      </c>
      <c r="F1211" s="267" t="s">
        <v>52</v>
      </c>
      <c r="G1211" s="268" t="s">
        <v>277</v>
      </c>
      <c r="H1211" s="268" t="s">
        <v>55</v>
      </c>
      <c r="I1211" s="268" t="s">
        <v>1905</v>
      </c>
      <c r="J1211" s="267" t="s">
        <v>1962</v>
      </c>
      <c r="K1211" s="267">
        <v>441</v>
      </c>
      <c r="L1211" s="268" t="s">
        <v>9687</v>
      </c>
      <c r="M1211" s="188"/>
    </row>
    <row r="1212" spans="1:13" x14ac:dyDescent="0.25">
      <c r="A1212" s="267">
        <v>2005</v>
      </c>
      <c r="B1212" s="267">
        <v>3</v>
      </c>
      <c r="C1212" s="267" t="s">
        <v>49</v>
      </c>
      <c r="D1212" s="267" t="s">
        <v>9679</v>
      </c>
      <c r="E1212" s="268" t="s">
        <v>7502</v>
      </c>
      <c r="F1212" s="267" t="s">
        <v>52</v>
      </c>
      <c r="G1212" s="268" t="s">
        <v>277</v>
      </c>
      <c r="H1212" s="268" t="s">
        <v>55</v>
      </c>
      <c r="I1212" s="268" t="s">
        <v>1905</v>
      </c>
      <c r="J1212" s="267" t="s">
        <v>2218</v>
      </c>
      <c r="K1212" s="267">
        <v>654</v>
      </c>
      <c r="L1212" s="268" t="s">
        <v>9688</v>
      </c>
      <c r="M1212" s="188"/>
    </row>
    <row r="1213" spans="1:13" x14ac:dyDescent="0.25">
      <c r="A1213" s="267">
        <v>2005</v>
      </c>
      <c r="B1213" s="267">
        <v>3</v>
      </c>
      <c r="C1213" s="267" t="s">
        <v>49</v>
      </c>
      <c r="D1213" s="267" t="s">
        <v>9679</v>
      </c>
      <c r="E1213" s="268" t="s">
        <v>7502</v>
      </c>
      <c r="F1213" s="267" t="s">
        <v>52</v>
      </c>
      <c r="G1213" s="268" t="s">
        <v>277</v>
      </c>
      <c r="H1213" s="268" t="s">
        <v>55</v>
      </c>
      <c r="I1213" s="268" t="s">
        <v>1905</v>
      </c>
      <c r="J1213" s="267" t="s">
        <v>1944</v>
      </c>
      <c r="K1213" s="267">
        <v>654</v>
      </c>
      <c r="L1213" s="268" t="s">
        <v>9689</v>
      </c>
      <c r="M1213" s="188"/>
    </row>
    <row r="1214" spans="1:13" x14ac:dyDescent="0.25">
      <c r="A1214" s="266">
        <v>2005</v>
      </c>
      <c r="B1214" s="267">
        <v>4</v>
      </c>
      <c r="C1214" s="267" t="s">
        <v>49</v>
      </c>
      <c r="D1214" s="267" t="s">
        <v>102</v>
      </c>
      <c r="E1214" s="268" t="s">
        <v>8113</v>
      </c>
      <c r="F1214" s="267" t="s">
        <v>52</v>
      </c>
      <c r="G1214" s="268" t="s">
        <v>104</v>
      </c>
      <c r="H1214" s="268" t="s">
        <v>55</v>
      </c>
      <c r="I1214" s="268" t="s">
        <v>1905</v>
      </c>
      <c r="J1214" s="267" t="s">
        <v>1942</v>
      </c>
      <c r="K1214" s="267">
        <v>411</v>
      </c>
      <c r="L1214" s="268" t="s">
        <v>9690</v>
      </c>
      <c r="M1214" s="188"/>
    </row>
    <row r="1215" spans="1:13" x14ac:dyDescent="0.25">
      <c r="A1215" s="266">
        <v>2005</v>
      </c>
      <c r="B1215" s="267">
        <v>4</v>
      </c>
      <c r="C1215" s="267" t="s">
        <v>49</v>
      </c>
      <c r="D1215" s="267" t="s">
        <v>102</v>
      </c>
      <c r="E1215" s="268" t="s">
        <v>8113</v>
      </c>
      <c r="F1215" s="267" t="s">
        <v>52</v>
      </c>
      <c r="G1215" s="268" t="s">
        <v>104</v>
      </c>
      <c r="H1215" s="268" t="s">
        <v>55</v>
      </c>
      <c r="I1215" s="268" t="s">
        <v>1905</v>
      </c>
      <c r="J1215" s="267" t="s">
        <v>1923</v>
      </c>
      <c r="K1215" s="267">
        <v>862</v>
      </c>
      <c r="L1215" s="268" t="s">
        <v>9691</v>
      </c>
      <c r="M1215" s="188"/>
    </row>
    <row r="1216" spans="1:13" x14ac:dyDescent="0.25">
      <c r="A1216" s="266">
        <v>2005</v>
      </c>
      <c r="B1216" s="267">
        <v>4</v>
      </c>
      <c r="C1216" s="267" t="s">
        <v>49</v>
      </c>
      <c r="D1216" s="267" t="s">
        <v>102</v>
      </c>
      <c r="E1216" s="268" t="s">
        <v>8113</v>
      </c>
      <c r="F1216" s="267" t="s">
        <v>52</v>
      </c>
      <c r="G1216" s="268" t="s">
        <v>104</v>
      </c>
      <c r="H1216" s="268" t="s">
        <v>55</v>
      </c>
      <c r="I1216" s="268" t="s">
        <v>1905</v>
      </c>
      <c r="J1216" s="267" t="s">
        <v>2000</v>
      </c>
      <c r="K1216" s="267">
        <v>721</v>
      </c>
      <c r="L1216" s="268" t="s">
        <v>9692</v>
      </c>
      <c r="M1216" s="188"/>
    </row>
    <row r="1217" spans="1:13" x14ac:dyDescent="0.25">
      <c r="A1217" s="266">
        <v>2005</v>
      </c>
      <c r="B1217" s="267">
        <v>4</v>
      </c>
      <c r="C1217" s="267" t="s">
        <v>49</v>
      </c>
      <c r="D1217" s="267" t="s">
        <v>102</v>
      </c>
      <c r="E1217" s="268" t="s">
        <v>8113</v>
      </c>
      <c r="F1217" s="267" t="s">
        <v>52</v>
      </c>
      <c r="G1217" s="268" t="s">
        <v>104</v>
      </c>
      <c r="H1217" s="268" t="s">
        <v>55</v>
      </c>
      <c r="I1217" s="268" t="s">
        <v>1905</v>
      </c>
      <c r="J1217" s="267" t="s">
        <v>2016</v>
      </c>
      <c r="K1217" s="267">
        <v>631</v>
      </c>
      <c r="L1217" s="268" t="s">
        <v>9693</v>
      </c>
      <c r="M1217" s="188"/>
    </row>
    <row r="1218" spans="1:13" x14ac:dyDescent="0.25">
      <c r="A1218" s="266">
        <v>2005</v>
      </c>
      <c r="B1218" s="267">
        <v>4</v>
      </c>
      <c r="C1218" s="267" t="s">
        <v>49</v>
      </c>
      <c r="D1218" s="267" t="s">
        <v>102</v>
      </c>
      <c r="E1218" s="268" t="s">
        <v>8113</v>
      </c>
      <c r="F1218" s="267" t="s">
        <v>52</v>
      </c>
      <c r="G1218" s="268" t="s">
        <v>104</v>
      </c>
      <c r="H1218" s="268" t="s">
        <v>55</v>
      </c>
      <c r="I1218" s="268" t="s">
        <v>1905</v>
      </c>
      <c r="J1218" s="267" t="s">
        <v>2016</v>
      </c>
      <c r="K1218" s="267">
        <v>635</v>
      </c>
      <c r="L1218" s="268" t="s">
        <v>9694</v>
      </c>
      <c r="M1218" s="188"/>
    </row>
    <row r="1219" spans="1:13" x14ac:dyDescent="0.25">
      <c r="A1219" s="267">
        <v>2005</v>
      </c>
      <c r="B1219" s="267">
        <v>4</v>
      </c>
      <c r="C1219" s="267" t="s">
        <v>49</v>
      </c>
      <c r="D1219" s="267" t="s">
        <v>102</v>
      </c>
      <c r="E1219" s="268" t="s">
        <v>8113</v>
      </c>
      <c r="F1219" s="267" t="s">
        <v>52</v>
      </c>
      <c r="G1219" s="268" t="s">
        <v>104</v>
      </c>
      <c r="H1219" s="268" t="s">
        <v>55</v>
      </c>
      <c r="I1219" s="268" t="s">
        <v>1905</v>
      </c>
      <c r="J1219" s="267" t="s">
        <v>1942</v>
      </c>
      <c r="K1219" s="267">
        <v>112</v>
      </c>
      <c r="L1219" s="268" t="s">
        <v>9695</v>
      </c>
      <c r="M1219" s="188"/>
    </row>
    <row r="1220" spans="1:13" x14ac:dyDescent="0.25">
      <c r="A1220" s="267">
        <v>2005</v>
      </c>
      <c r="B1220" s="267">
        <v>4</v>
      </c>
      <c r="C1220" s="267" t="s">
        <v>49</v>
      </c>
      <c r="D1220" s="267" t="s">
        <v>102</v>
      </c>
      <c r="E1220" s="268" t="s">
        <v>8113</v>
      </c>
      <c r="F1220" s="267" t="s">
        <v>52</v>
      </c>
      <c r="G1220" s="268" t="s">
        <v>104</v>
      </c>
      <c r="H1220" s="268" t="s">
        <v>55</v>
      </c>
      <c r="I1220" s="268" t="s">
        <v>1905</v>
      </c>
      <c r="J1220" s="267" t="s">
        <v>1942</v>
      </c>
      <c r="K1220" s="267">
        <v>111</v>
      </c>
      <c r="L1220" s="268" t="s">
        <v>9696</v>
      </c>
      <c r="M1220" s="188"/>
    </row>
    <row r="1221" spans="1:13" x14ac:dyDescent="0.25">
      <c r="A1221" s="267">
        <v>2005</v>
      </c>
      <c r="B1221" s="267">
        <v>4</v>
      </c>
      <c r="C1221" s="267" t="s">
        <v>49</v>
      </c>
      <c r="D1221" s="267" t="s">
        <v>102</v>
      </c>
      <c r="E1221" s="268" t="s">
        <v>8113</v>
      </c>
      <c r="F1221" s="267" t="s">
        <v>52</v>
      </c>
      <c r="G1221" s="268" t="s">
        <v>104</v>
      </c>
      <c r="H1221" s="268" t="s">
        <v>55</v>
      </c>
      <c r="I1221" s="268" t="s">
        <v>1905</v>
      </c>
      <c r="J1221" s="267" t="s">
        <v>1942</v>
      </c>
      <c r="K1221" s="267">
        <v>23</v>
      </c>
      <c r="L1221" s="268" t="s">
        <v>9697</v>
      </c>
      <c r="M1221" s="188"/>
    </row>
    <row r="1222" spans="1:13" x14ac:dyDescent="0.25">
      <c r="A1222" s="267">
        <v>2005</v>
      </c>
      <c r="B1222" s="267">
        <v>4</v>
      </c>
      <c r="C1222" s="267" t="s">
        <v>49</v>
      </c>
      <c r="D1222" s="267" t="s">
        <v>102</v>
      </c>
      <c r="E1222" s="268" t="s">
        <v>8113</v>
      </c>
      <c r="F1222" s="267" t="s">
        <v>52</v>
      </c>
      <c r="G1222" s="268" t="s">
        <v>104</v>
      </c>
      <c r="H1222" s="268" t="s">
        <v>55</v>
      </c>
      <c r="I1222" s="268" t="s">
        <v>1905</v>
      </c>
      <c r="J1222" s="267" t="s">
        <v>1942</v>
      </c>
      <c r="K1222" s="267">
        <v>411</v>
      </c>
      <c r="L1222" s="268" t="s">
        <v>9698</v>
      </c>
      <c r="M1222" s="188"/>
    </row>
    <row r="1223" spans="1:13" x14ac:dyDescent="0.25">
      <c r="A1223" s="266">
        <v>2005</v>
      </c>
      <c r="B1223" s="267">
        <v>1</v>
      </c>
      <c r="C1223" s="267" t="s">
        <v>49</v>
      </c>
      <c r="D1223" s="267" t="s">
        <v>9699</v>
      </c>
      <c r="E1223" s="268" t="s">
        <v>9700</v>
      </c>
      <c r="F1223" s="267" t="s">
        <v>64</v>
      </c>
      <c r="G1223" s="268" t="s">
        <v>115</v>
      </c>
      <c r="H1223" s="268" t="s">
        <v>66</v>
      </c>
      <c r="I1223" s="268" t="s">
        <v>1905</v>
      </c>
      <c r="J1223" s="267" t="s">
        <v>1942</v>
      </c>
      <c r="K1223" s="267">
        <v>431</v>
      </c>
      <c r="L1223" s="268" t="s">
        <v>9701</v>
      </c>
      <c r="M1223" s="188"/>
    </row>
    <row r="1224" spans="1:13" x14ac:dyDescent="0.25">
      <c r="A1224" s="266">
        <v>2005</v>
      </c>
      <c r="B1224" s="267">
        <v>1</v>
      </c>
      <c r="C1224" s="267" t="s">
        <v>49</v>
      </c>
      <c r="D1224" s="267" t="s">
        <v>9699</v>
      </c>
      <c r="E1224" s="268" t="s">
        <v>9700</v>
      </c>
      <c r="F1224" s="267" t="s">
        <v>64</v>
      </c>
      <c r="G1224" s="268" t="s">
        <v>115</v>
      </c>
      <c r="H1224" s="268" t="s">
        <v>66</v>
      </c>
      <c r="I1224" s="268" t="s">
        <v>1905</v>
      </c>
      <c r="J1224" s="267" t="s">
        <v>1942</v>
      </c>
      <c r="K1224" s="267">
        <v>431</v>
      </c>
      <c r="L1224" s="268" t="s">
        <v>9702</v>
      </c>
      <c r="M1224" s="188"/>
    </row>
    <row r="1225" spans="1:13" x14ac:dyDescent="0.25">
      <c r="A1225" s="266">
        <v>2005</v>
      </c>
      <c r="B1225" s="267">
        <v>1</v>
      </c>
      <c r="C1225" s="267" t="s">
        <v>49</v>
      </c>
      <c r="D1225" s="267" t="s">
        <v>9699</v>
      </c>
      <c r="E1225" s="268" t="s">
        <v>9700</v>
      </c>
      <c r="F1225" s="267" t="s">
        <v>64</v>
      </c>
      <c r="G1225" s="268" t="s">
        <v>115</v>
      </c>
      <c r="H1225" s="268" t="s">
        <v>66</v>
      </c>
      <c r="I1225" s="268" t="s">
        <v>1905</v>
      </c>
      <c r="J1225" s="267" t="s">
        <v>1942</v>
      </c>
      <c r="K1225" s="267">
        <v>431</v>
      </c>
      <c r="L1225" s="268" t="s">
        <v>9703</v>
      </c>
      <c r="M1225" s="188"/>
    </row>
    <row r="1226" spans="1:13" x14ac:dyDescent="0.25">
      <c r="A1226" s="266">
        <v>2005</v>
      </c>
      <c r="B1226" s="267">
        <v>1</v>
      </c>
      <c r="C1226" s="267" t="s">
        <v>49</v>
      </c>
      <c r="D1226" s="267" t="s">
        <v>9699</v>
      </c>
      <c r="E1226" s="268" t="s">
        <v>9700</v>
      </c>
      <c r="F1226" s="267" t="s">
        <v>64</v>
      </c>
      <c r="G1226" s="268" t="s">
        <v>115</v>
      </c>
      <c r="H1226" s="268" t="s">
        <v>66</v>
      </c>
      <c r="I1226" s="268" t="s">
        <v>1905</v>
      </c>
      <c r="J1226" s="267" t="s">
        <v>1950</v>
      </c>
      <c r="K1226" s="267">
        <v>831</v>
      </c>
      <c r="L1226" s="268" t="s">
        <v>9704</v>
      </c>
      <c r="M1226" s="188"/>
    </row>
    <row r="1227" spans="1:13" x14ac:dyDescent="0.25">
      <c r="A1227" s="266">
        <v>2005</v>
      </c>
      <c r="B1227" s="267">
        <v>1</v>
      </c>
      <c r="C1227" s="267" t="s">
        <v>49</v>
      </c>
      <c r="D1227" s="267" t="s">
        <v>9699</v>
      </c>
      <c r="E1227" s="268" t="s">
        <v>9700</v>
      </c>
      <c r="F1227" s="267" t="s">
        <v>64</v>
      </c>
      <c r="G1227" s="268" t="s">
        <v>115</v>
      </c>
      <c r="H1227" s="268" t="s">
        <v>66</v>
      </c>
      <c r="I1227" s="268" t="s">
        <v>1905</v>
      </c>
      <c r="J1227" s="267" t="s">
        <v>1950</v>
      </c>
      <c r="K1227" s="267">
        <v>831</v>
      </c>
      <c r="L1227" s="268" t="s">
        <v>9705</v>
      </c>
      <c r="M1227" s="188"/>
    </row>
    <row r="1228" spans="1:13" x14ac:dyDescent="0.25">
      <c r="A1228" s="266">
        <v>2005</v>
      </c>
      <c r="B1228" s="267">
        <v>1</v>
      </c>
      <c r="C1228" s="267" t="s">
        <v>49</v>
      </c>
      <c r="D1228" s="267" t="s">
        <v>9699</v>
      </c>
      <c r="E1228" s="268" t="s">
        <v>9700</v>
      </c>
      <c r="F1228" s="267" t="s">
        <v>64</v>
      </c>
      <c r="G1228" s="268" t="s">
        <v>115</v>
      </c>
      <c r="H1228" s="268" t="s">
        <v>66</v>
      </c>
      <c r="I1228" s="268" t="s">
        <v>1905</v>
      </c>
      <c r="J1228" s="267" t="s">
        <v>1950</v>
      </c>
      <c r="K1228" s="267">
        <v>727</v>
      </c>
      <c r="L1228" s="268" t="s">
        <v>9706</v>
      </c>
      <c r="M1228" s="188"/>
    </row>
    <row r="1229" spans="1:13" x14ac:dyDescent="0.25">
      <c r="A1229" s="266">
        <v>2005</v>
      </c>
      <c r="B1229" s="267">
        <v>1</v>
      </c>
      <c r="C1229" s="267" t="s">
        <v>49</v>
      </c>
      <c r="D1229" s="267" t="s">
        <v>9699</v>
      </c>
      <c r="E1229" s="268" t="s">
        <v>9700</v>
      </c>
      <c r="F1229" s="267" t="s">
        <v>64</v>
      </c>
      <c r="G1229" s="268" t="s">
        <v>115</v>
      </c>
      <c r="H1229" s="268" t="s">
        <v>66</v>
      </c>
      <c r="I1229" s="268" t="s">
        <v>1905</v>
      </c>
      <c r="J1229" s="267" t="s">
        <v>1942</v>
      </c>
      <c r="K1229" s="267">
        <v>432</v>
      </c>
      <c r="L1229" s="268" t="s">
        <v>9707</v>
      </c>
      <c r="M1229" s="188"/>
    </row>
    <row r="1230" spans="1:13" x14ac:dyDescent="0.25">
      <c r="A1230" s="266">
        <v>2005</v>
      </c>
      <c r="B1230" s="267">
        <v>1</v>
      </c>
      <c r="C1230" s="267" t="s">
        <v>49</v>
      </c>
      <c r="D1230" s="267" t="s">
        <v>9699</v>
      </c>
      <c r="E1230" s="268" t="s">
        <v>9700</v>
      </c>
      <c r="F1230" s="267" t="s">
        <v>64</v>
      </c>
      <c r="G1230" s="268" t="s">
        <v>115</v>
      </c>
      <c r="H1230" s="268" t="s">
        <v>66</v>
      </c>
      <c r="I1230" s="268" t="s">
        <v>1905</v>
      </c>
      <c r="J1230" s="267" t="s">
        <v>1942</v>
      </c>
      <c r="K1230" s="267">
        <v>112</v>
      </c>
      <c r="L1230" s="268" t="s">
        <v>9708</v>
      </c>
      <c r="M1230" s="188"/>
    </row>
    <row r="1231" spans="1:13" x14ac:dyDescent="0.25">
      <c r="A1231" s="266">
        <v>2005</v>
      </c>
      <c r="B1231" s="267">
        <v>1</v>
      </c>
      <c r="C1231" s="267" t="s">
        <v>49</v>
      </c>
      <c r="D1231" s="267" t="s">
        <v>9699</v>
      </c>
      <c r="E1231" s="268" t="s">
        <v>9700</v>
      </c>
      <c r="F1231" s="267" t="s">
        <v>64</v>
      </c>
      <c r="G1231" s="268" t="s">
        <v>115</v>
      </c>
      <c r="H1231" s="268" t="s">
        <v>66</v>
      </c>
      <c r="I1231" s="268" t="s">
        <v>1905</v>
      </c>
      <c r="J1231" s="267" t="s">
        <v>1942</v>
      </c>
      <c r="K1231" s="267">
        <v>84</v>
      </c>
      <c r="L1231" s="268" t="s">
        <v>9709</v>
      </c>
      <c r="M1231" s="188"/>
    </row>
    <row r="1232" spans="1:13" x14ac:dyDescent="0.25">
      <c r="A1232" s="266">
        <v>2005</v>
      </c>
      <c r="B1232" s="267">
        <v>1</v>
      </c>
      <c r="C1232" s="267" t="s">
        <v>49</v>
      </c>
      <c r="D1232" s="267" t="s">
        <v>9699</v>
      </c>
      <c r="E1232" s="268" t="s">
        <v>9700</v>
      </c>
      <c r="F1232" s="267" t="s">
        <v>64</v>
      </c>
      <c r="G1232" s="268" t="s">
        <v>115</v>
      </c>
      <c r="H1232" s="268" t="s">
        <v>66</v>
      </c>
      <c r="I1232" s="268" t="s">
        <v>1905</v>
      </c>
      <c r="J1232" s="267" t="s">
        <v>1942</v>
      </c>
      <c r="K1232" s="267">
        <v>84</v>
      </c>
      <c r="L1232" s="268" t="s">
        <v>9710</v>
      </c>
      <c r="M1232" s="188"/>
    </row>
    <row r="1233" spans="1:13" x14ac:dyDescent="0.25">
      <c r="A1233" s="266">
        <v>2005</v>
      </c>
      <c r="B1233" s="267">
        <v>1</v>
      </c>
      <c r="C1233" s="267" t="s">
        <v>49</v>
      </c>
      <c r="D1233" s="267" t="s">
        <v>9699</v>
      </c>
      <c r="E1233" s="268" t="s">
        <v>9700</v>
      </c>
      <c r="F1233" s="267" t="s">
        <v>64</v>
      </c>
      <c r="G1233" s="268" t="s">
        <v>115</v>
      </c>
      <c r="H1233" s="268" t="s">
        <v>66</v>
      </c>
      <c r="I1233" s="268" t="s">
        <v>1905</v>
      </c>
      <c r="J1233" s="267" t="s">
        <v>1942</v>
      </c>
      <c r="K1233" s="267">
        <v>834</v>
      </c>
      <c r="L1233" s="268" t="s">
        <v>9711</v>
      </c>
      <c r="M1233" s="188"/>
    </row>
    <row r="1234" spans="1:13" x14ac:dyDescent="0.25">
      <c r="A1234" s="266">
        <v>2005</v>
      </c>
      <c r="B1234" s="267">
        <v>1</v>
      </c>
      <c r="C1234" s="267" t="s">
        <v>49</v>
      </c>
      <c r="D1234" s="267" t="s">
        <v>9699</v>
      </c>
      <c r="E1234" s="268" t="s">
        <v>9700</v>
      </c>
      <c r="F1234" s="267" t="s">
        <v>64</v>
      </c>
      <c r="G1234" s="268" t="s">
        <v>115</v>
      </c>
      <c r="H1234" s="268" t="s">
        <v>66</v>
      </c>
      <c r="I1234" s="268" t="s">
        <v>1905</v>
      </c>
      <c r="J1234" s="267" t="s">
        <v>3083</v>
      </c>
      <c r="K1234" s="267">
        <v>831</v>
      </c>
      <c r="L1234" s="268" t="s">
        <v>9712</v>
      </c>
      <c r="M1234" s="188"/>
    </row>
    <row r="1235" spans="1:13" x14ac:dyDescent="0.25">
      <c r="A1235" s="266">
        <v>2005</v>
      </c>
      <c r="B1235" s="267">
        <v>1</v>
      </c>
      <c r="C1235" s="267" t="s">
        <v>49</v>
      </c>
      <c r="D1235" s="267" t="s">
        <v>9699</v>
      </c>
      <c r="E1235" s="268" t="s">
        <v>9700</v>
      </c>
      <c r="F1235" s="267" t="s">
        <v>64</v>
      </c>
      <c r="G1235" s="268" t="s">
        <v>115</v>
      </c>
      <c r="H1235" s="268" t="s">
        <v>66</v>
      </c>
      <c r="I1235" s="268" t="s">
        <v>1905</v>
      </c>
      <c r="J1235" s="267" t="s">
        <v>3083</v>
      </c>
      <c r="K1235" s="267">
        <v>831</v>
      </c>
      <c r="L1235" s="268" t="s">
        <v>9713</v>
      </c>
      <c r="M1235" s="188"/>
    </row>
    <row r="1236" spans="1:13" x14ac:dyDescent="0.25">
      <c r="A1236" s="266">
        <v>2005</v>
      </c>
      <c r="B1236" s="267">
        <v>1</v>
      </c>
      <c r="C1236" s="267" t="s">
        <v>49</v>
      </c>
      <c r="D1236" s="267" t="s">
        <v>9699</v>
      </c>
      <c r="E1236" s="268" t="s">
        <v>9700</v>
      </c>
      <c r="F1236" s="267" t="s">
        <v>64</v>
      </c>
      <c r="G1236" s="268" t="s">
        <v>115</v>
      </c>
      <c r="H1236" s="268" t="s">
        <v>66</v>
      </c>
      <c r="I1236" s="268" t="s">
        <v>1905</v>
      </c>
      <c r="J1236" s="267" t="s">
        <v>3083</v>
      </c>
      <c r="K1236" s="267">
        <v>834</v>
      </c>
      <c r="L1236" s="268" t="s">
        <v>9714</v>
      </c>
      <c r="M1236" s="188"/>
    </row>
    <row r="1237" spans="1:13" x14ac:dyDescent="0.25">
      <c r="A1237" s="266">
        <v>2005</v>
      </c>
      <c r="B1237" s="267">
        <v>1</v>
      </c>
      <c r="C1237" s="267" t="s">
        <v>49</v>
      </c>
      <c r="D1237" s="267" t="s">
        <v>9699</v>
      </c>
      <c r="E1237" s="268" t="s">
        <v>9700</v>
      </c>
      <c r="F1237" s="267" t="s">
        <v>64</v>
      </c>
      <c r="G1237" s="268" t="s">
        <v>115</v>
      </c>
      <c r="H1237" s="268" t="s">
        <v>66</v>
      </c>
      <c r="I1237" s="268" t="s">
        <v>1905</v>
      </c>
      <c r="J1237" s="267" t="s">
        <v>3083</v>
      </c>
      <c r="K1237" s="267">
        <v>831</v>
      </c>
      <c r="L1237" s="268" t="s">
        <v>9715</v>
      </c>
      <c r="M1237" s="188"/>
    </row>
    <row r="1238" spans="1:13" x14ac:dyDescent="0.25">
      <c r="A1238" s="266">
        <v>2005</v>
      </c>
      <c r="B1238" s="267">
        <v>1</v>
      </c>
      <c r="C1238" s="267" t="s">
        <v>49</v>
      </c>
      <c r="D1238" s="267" t="s">
        <v>9699</v>
      </c>
      <c r="E1238" s="268" t="s">
        <v>9700</v>
      </c>
      <c r="F1238" s="267" t="s">
        <v>64</v>
      </c>
      <c r="G1238" s="268" t="s">
        <v>115</v>
      </c>
      <c r="H1238" s="268" t="s">
        <v>66</v>
      </c>
      <c r="I1238" s="268" t="s">
        <v>1905</v>
      </c>
      <c r="J1238" s="267" t="s">
        <v>3083</v>
      </c>
      <c r="K1238" s="267">
        <v>834</v>
      </c>
      <c r="L1238" s="268" t="s">
        <v>9716</v>
      </c>
      <c r="M1238" s="188"/>
    </row>
    <row r="1239" spans="1:13" x14ac:dyDescent="0.25">
      <c r="A1239" s="266">
        <v>2005</v>
      </c>
      <c r="B1239" s="267">
        <v>1</v>
      </c>
      <c r="C1239" s="267" t="s">
        <v>49</v>
      </c>
      <c r="D1239" s="267" t="s">
        <v>9699</v>
      </c>
      <c r="E1239" s="268" t="s">
        <v>9700</v>
      </c>
      <c r="F1239" s="267" t="s">
        <v>64</v>
      </c>
      <c r="G1239" s="268" t="s">
        <v>115</v>
      </c>
      <c r="H1239" s="268" t="s">
        <v>66</v>
      </c>
      <c r="I1239" s="268" t="s">
        <v>1905</v>
      </c>
      <c r="J1239" s="267" t="s">
        <v>3083</v>
      </c>
      <c r="K1239" s="267">
        <v>84</v>
      </c>
      <c r="L1239" s="268" t="s">
        <v>9717</v>
      </c>
      <c r="M1239" s="188"/>
    </row>
    <row r="1240" spans="1:13" x14ac:dyDescent="0.25">
      <c r="A1240" s="266">
        <v>2005</v>
      </c>
      <c r="B1240" s="267">
        <v>1</v>
      </c>
      <c r="C1240" s="267" t="s">
        <v>49</v>
      </c>
      <c r="D1240" s="267" t="s">
        <v>9699</v>
      </c>
      <c r="E1240" s="268" t="s">
        <v>9700</v>
      </c>
      <c r="F1240" s="267" t="s">
        <v>64</v>
      </c>
      <c r="G1240" s="268" t="s">
        <v>115</v>
      </c>
      <c r="H1240" s="268" t="s">
        <v>66</v>
      </c>
      <c r="I1240" s="268" t="s">
        <v>1905</v>
      </c>
      <c r="J1240" s="267" t="s">
        <v>3083</v>
      </c>
      <c r="K1240" s="267">
        <v>84</v>
      </c>
      <c r="L1240" s="268" t="s">
        <v>9718</v>
      </c>
      <c r="M1240" s="188"/>
    </row>
    <row r="1241" spans="1:13" x14ac:dyDescent="0.25">
      <c r="A1241" s="266">
        <v>2005</v>
      </c>
      <c r="B1241" s="267">
        <v>1</v>
      </c>
      <c r="C1241" s="267" t="s">
        <v>49</v>
      </c>
      <c r="D1241" s="267" t="s">
        <v>9699</v>
      </c>
      <c r="E1241" s="268" t="s">
        <v>9700</v>
      </c>
      <c r="F1241" s="267" t="s">
        <v>64</v>
      </c>
      <c r="G1241" s="268" t="s">
        <v>115</v>
      </c>
      <c r="H1241" s="268" t="s">
        <v>66</v>
      </c>
      <c r="I1241" s="268" t="s">
        <v>1905</v>
      </c>
      <c r="J1241" s="267" t="s">
        <v>1918</v>
      </c>
      <c r="K1241" s="267">
        <v>862</v>
      </c>
      <c r="L1241" s="268" t="s">
        <v>9719</v>
      </c>
      <c r="M1241" s="188"/>
    </row>
    <row r="1242" spans="1:13" x14ac:dyDescent="0.25">
      <c r="A1242" s="266">
        <v>2005</v>
      </c>
      <c r="B1242" s="267">
        <v>1</v>
      </c>
      <c r="C1242" s="267" t="s">
        <v>49</v>
      </c>
      <c r="D1242" s="267" t="s">
        <v>9699</v>
      </c>
      <c r="E1242" s="268" t="s">
        <v>9700</v>
      </c>
      <c r="F1242" s="267" t="s">
        <v>64</v>
      </c>
      <c r="G1242" s="268" t="s">
        <v>115</v>
      </c>
      <c r="H1242" s="268" t="s">
        <v>66</v>
      </c>
      <c r="I1242" s="268" t="s">
        <v>1905</v>
      </c>
      <c r="J1242" s="267" t="s">
        <v>2008</v>
      </c>
      <c r="K1242" s="267">
        <v>851</v>
      </c>
      <c r="L1242" s="268" t="s">
        <v>9720</v>
      </c>
      <c r="M1242" s="188"/>
    </row>
    <row r="1243" spans="1:13" x14ac:dyDescent="0.25">
      <c r="A1243" s="266">
        <v>2005</v>
      </c>
      <c r="B1243" s="267">
        <v>1</v>
      </c>
      <c r="C1243" s="267" t="s">
        <v>49</v>
      </c>
      <c r="D1243" s="267" t="s">
        <v>9699</v>
      </c>
      <c r="E1243" s="268" t="s">
        <v>9700</v>
      </c>
      <c r="F1243" s="267" t="s">
        <v>64</v>
      </c>
      <c r="G1243" s="268" t="s">
        <v>115</v>
      </c>
      <c r="H1243" s="268" t="s">
        <v>66</v>
      </c>
      <c r="I1243" s="268" t="s">
        <v>1905</v>
      </c>
      <c r="J1243" s="267" t="s">
        <v>2008</v>
      </c>
      <c r="K1243" s="267">
        <v>84</v>
      </c>
      <c r="L1243" s="268" t="s">
        <v>9721</v>
      </c>
      <c r="M1243" s="188"/>
    </row>
    <row r="1244" spans="1:13" x14ac:dyDescent="0.25">
      <c r="A1244" s="266">
        <v>2005</v>
      </c>
      <c r="B1244" s="267">
        <v>1</v>
      </c>
      <c r="C1244" s="267" t="s">
        <v>49</v>
      </c>
      <c r="D1244" s="267" t="s">
        <v>9699</v>
      </c>
      <c r="E1244" s="268" t="s">
        <v>9700</v>
      </c>
      <c r="F1244" s="267" t="s">
        <v>64</v>
      </c>
      <c r="G1244" s="268" t="s">
        <v>115</v>
      </c>
      <c r="H1244" s="268" t="s">
        <v>66</v>
      </c>
      <c r="I1244" s="268" t="s">
        <v>1905</v>
      </c>
      <c r="J1244" s="267" t="s">
        <v>2008</v>
      </c>
      <c r="K1244" s="267">
        <v>84</v>
      </c>
      <c r="L1244" s="268" t="s">
        <v>9722</v>
      </c>
      <c r="M1244" s="188"/>
    </row>
    <row r="1245" spans="1:13" x14ac:dyDescent="0.25">
      <c r="A1245" s="266">
        <v>2005</v>
      </c>
      <c r="B1245" s="267">
        <v>1</v>
      </c>
      <c r="C1245" s="267" t="s">
        <v>49</v>
      </c>
      <c r="D1245" s="267" t="s">
        <v>9699</v>
      </c>
      <c r="E1245" s="268" t="s">
        <v>9700</v>
      </c>
      <c r="F1245" s="267" t="s">
        <v>64</v>
      </c>
      <c r="G1245" s="268" t="s">
        <v>115</v>
      </c>
      <c r="H1245" s="268" t="s">
        <v>66</v>
      </c>
      <c r="I1245" s="268" t="s">
        <v>1905</v>
      </c>
      <c r="J1245" s="267" t="s">
        <v>1942</v>
      </c>
      <c r="K1245" s="267">
        <v>82</v>
      </c>
      <c r="L1245" s="268" t="s">
        <v>9723</v>
      </c>
      <c r="M1245" s="188"/>
    </row>
    <row r="1246" spans="1:13" x14ac:dyDescent="0.25">
      <c r="A1246" s="266">
        <v>2005</v>
      </c>
      <c r="B1246" s="267">
        <v>1</v>
      </c>
      <c r="C1246" s="267" t="s">
        <v>49</v>
      </c>
      <c r="D1246" s="267" t="s">
        <v>9699</v>
      </c>
      <c r="E1246" s="268" t="s">
        <v>9700</v>
      </c>
      <c r="F1246" s="267" t="s">
        <v>64</v>
      </c>
      <c r="G1246" s="268" t="s">
        <v>115</v>
      </c>
      <c r="H1246" s="268" t="s">
        <v>66</v>
      </c>
      <c r="I1246" s="268" t="s">
        <v>1905</v>
      </c>
      <c r="J1246" s="267" t="s">
        <v>1952</v>
      </c>
      <c r="K1246" s="267">
        <v>82</v>
      </c>
      <c r="L1246" s="268" t="s">
        <v>9724</v>
      </c>
      <c r="M1246" s="188"/>
    </row>
    <row r="1247" spans="1:13" x14ac:dyDescent="0.25">
      <c r="A1247" s="266">
        <v>2005</v>
      </c>
      <c r="B1247" s="267">
        <v>1</v>
      </c>
      <c r="C1247" s="267" t="s">
        <v>49</v>
      </c>
      <c r="D1247" s="267" t="s">
        <v>9699</v>
      </c>
      <c r="E1247" s="268" t="s">
        <v>9700</v>
      </c>
      <c r="F1247" s="267" t="s">
        <v>64</v>
      </c>
      <c r="G1247" s="268" t="s">
        <v>115</v>
      </c>
      <c r="H1247" s="268" t="s">
        <v>66</v>
      </c>
      <c r="I1247" s="268" t="s">
        <v>1905</v>
      </c>
      <c r="J1247" s="270" t="s">
        <v>5004</v>
      </c>
      <c r="K1247" s="267">
        <v>84</v>
      </c>
      <c r="L1247" s="268" t="s">
        <v>9725</v>
      </c>
      <c r="M1247" s="188"/>
    </row>
    <row r="1248" spans="1:13" x14ac:dyDescent="0.25">
      <c r="A1248" s="266">
        <v>2005</v>
      </c>
      <c r="B1248" s="267">
        <v>1</v>
      </c>
      <c r="C1248" s="267" t="s">
        <v>49</v>
      </c>
      <c r="D1248" s="267" t="s">
        <v>9699</v>
      </c>
      <c r="E1248" s="268" t="s">
        <v>9700</v>
      </c>
      <c r="F1248" s="267" t="s">
        <v>64</v>
      </c>
      <c r="G1248" s="268" t="s">
        <v>115</v>
      </c>
      <c r="H1248" s="268" t="s">
        <v>66</v>
      </c>
      <c r="I1248" s="268" t="s">
        <v>1905</v>
      </c>
      <c r="J1248" s="267" t="s">
        <v>2329</v>
      </c>
      <c r="K1248" s="267">
        <v>831</v>
      </c>
      <c r="L1248" s="268" t="s">
        <v>9726</v>
      </c>
      <c r="M1248" s="188"/>
    </row>
    <row r="1249" spans="1:13" x14ac:dyDescent="0.25">
      <c r="A1249" s="266">
        <v>2005</v>
      </c>
      <c r="B1249" s="267">
        <v>1</v>
      </c>
      <c r="C1249" s="267" t="s">
        <v>49</v>
      </c>
      <c r="D1249" s="267" t="s">
        <v>9699</v>
      </c>
      <c r="E1249" s="268" t="s">
        <v>9700</v>
      </c>
      <c r="F1249" s="267" t="s">
        <v>64</v>
      </c>
      <c r="G1249" s="268" t="s">
        <v>115</v>
      </c>
      <c r="H1249" s="268" t="s">
        <v>66</v>
      </c>
      <c r="I1249" s="268" t="s">
        <v>1905</v>
      </c>
      <c r="J1249" s="267" t="s">
        <v>1950</v>
      </c>
      <c r="K1249" s="267">
        <v>725</v>
      </c>
      <c r="L1249" s="268" t="s">
        <v>9727</v>
      </c>
      <c r="M1249" s="188"/>
    </row>
    <row r="1250" spans="1:13" x14ac:dyDescent="0.25">
      <c r="A1250" s="266">
        <v>2005</v>
      </c>
      <c r="B1250" s="267">
        <v>1</v>
      </c>
      <c r="C1250" s="267" t="s">
        <v>49</v>
      </c>
      <c r="D1250" s="267" t="s">
        <v>9699</v>
      </c>
      <c r="E1250" s="268" t="s">
        <v>9700</v>
      </c>
      <c r="F1250" s="267" t="s">
        <v>64</v>
      </c>
      <c r="G1250" s="268" t="s">
        <v>115</v>
      </c>
      <c r="H1250" s="268" t="s">
        <v>66</v>
      </c>
      <c r="I1250" s="268" t="s">
        <v>1905</v>
      </c>
      <c r="J1250" s="267" t="s">
        <v>1950</v>
      </c>
      <c r="K1250" s="267">
        <v>84</v>
      </c>
      <c r="L1250" s="268" t="s">
        <v>9728</v>
      </c>
      <c r="M1250" s="188"/>
    </row>
    <row r="1251" spans="1:13" x14ac:dyDescent="0.25">
      <c r="A1251" s="266">
        <v>2005</v>
      </c>
      <c r="B1251" s="267">
        <v>1</v>
      </c>
      <c r="C1251" s="267" t="s">
        <v>49</v>
      </c>
      <c r="D1251" s="267" t="s">
        <v>9699</v>
      </c>
      <c r="E1251" s="268" t="s">
        <v>9700</v>
      </c>
      <c r="F1251" s="267" t="s">
        <v>64</v>
      </c>
      <c r="G1251" s="268" t="s">
        <v>115</v>
      </c>
      <c r="H1251" s="268" t="s">
        <v>66</v>
      </c>
      <c r="I1251" s="268" t="s">
        <v>1905</v>
      </c>
      <c r="J1251" s="267" t="s">
        <v>1942</v>
      </c>
      <c r="K1251" s="267">
        <v>831</v>
      </c>
      <c r="L1251" s="268" t="s">
        <v>9729</v>
      </c>
      <c r="M1251" s="188"/>
    </row>
    <row r="1252" spans="1:13" x14ac:dyDescent="0.25">
      <c r="A1252" s="266">
        <v>2005</v>
      </c>
      <c r="B1252" s="267">
        <v>1</v>
      </c>
      <c r="C1252" s="267" t="s">
        <v>49</v>
      </c>
      <c r="D1252" s="267" t="s">
        <v>9699</v>
      </c>
      <c r="E1252" s="268" t="s">
        <v>9700</v>
      </c>
      <c r="F1252" s="267" t="s">
        <v>64</v>
      </c>
      <c r="G1252" s="268" t="s">
        <v>115</v>
      </c>
      <c r="H1252" s="268" t="s">
        <v>66</v>
      </c>
      <c r="I1252" s="268" t="s">
        <v>1905</v>
      </c>
      <c r="J1252" s="267" t="s">
        <v>4692</v>
      </c>
      <c r="K1252" s="267">
        <v>713</v>
      </c>
      <c r="L1252" s="268" t="s">
        <v>9730</v>
      </c>
      <c r="M1252" s="188"/>
    </row>
    <row r="1253" spans="1:13" x14ac:dyDescent="0.25">
      <c r="A1253" s="266">
        <v>2005</v>
      </c>
      <c r="B1253" s="267">
        <v>1</v>
      </c>
      <c r="C1253" s="267" t="s">
        <v>49</v>
      </c>
      <c r="D1253" s="267" t="s">
        <v>9699</v>
      </c>
      <c r="E1253" s="268" t="s">
        <v>9700</v>
      </c>
      <c r="F1253" s="267" t="s">
        <v>64</v>
      </c>
      <c r="G1253" s="268" t="s">
        <v>115</v>
      </c>
      <c r="H1253" s="268" t="s">
        <v>66</v>
      </c>
      <c r="I1253" s="268" t="s">
        <v>1905</v>
      </c>
      <c r="J1253" s="267" t="s">
        <v>3083</v>
      </c>
      <c r="K1253" s="267">
        <v>851</v>
      </c>
      <c r="L1253" s="268" t="s">
        <v>9731</v>
      </c>
      <c r="M1253" s="188"/>
    </row>
    <row r="1254" spans="1:13" x14ac:dyDescent="0.25">
      <c r="A1254" s="266">
        <v>2005</v>
      </c>
      <c r="B1254" s="267">
        <v>1</v>
      </c>
      <c r="C1254" s="267" t="s">
        <v>49</v>
      </c>
      <c r="D1254" s="267" t="s">
        <v>9699</v>
      </c>
      <c r="E1254" s="268" t="s">
        <v>9700</v>
      </c>
      <c r="F1254" s="267" t="s">
        <v>64</v>
      </c>
      <c r="G1254" s="268" t="s">
        <v>115</v>
      </c>
      <c r="H1254" s="268" t="s">
        <v>66</v>
      </c>
      <c r="I1254" s="268" t="s">
        <v>1905</v>
      </c>
      <c r="J1254" s="267" t="s">
        <v>3340</v>
      </c>
      <c r="K1254" s="267">
        <v>851</v>
      </c>
      <c r="L1254" s="268" t="s">
        <v>9732</v>
      </c>
      <c r="M1254" s="188"/>
    </row>
    <row r="1255" spans="1:13" x14ac:dyDescent="0.25">
      <c r="A1255" s="266">
        <v>2005</v>
      </c>
      <c r="B1255" s="267">
        <v>1</v>
      </c>
      <c r="C1255" s="267" t="s">
        <v>49</v>
      </c>
      <c r="D1255" s="267" t="s">
        <v>9699</v>
      </c>
      <c r="E1255" s="268" t="s">
        <v>9700</v>
      </c>
      <c r="F1255" s="267" t="s">
        <v>64</v>
      </c>
      <c r="G1255" s="268" t="s">
        <v>115</v>
      </c>
      <c r="H1255" s="268" t="s">
        <v>66</v>
      </c>
      <c r="I1255" s="268" t="s">
        <v>1905</v>
      </c>
      <c r="J1255" s="267" t="s">
        <v>3340</v>
      </c>
      <c r="K1255" s="267">
        <v>851</v>
      </c>
      <c r="L1255" s="268" t="s">
        <v>9733</v>
      </c>
      <c r="M1255" s="188"/>
    </row>
    <row r="1256" spans="1:13" x14ac:dyDescent="0.25">
      <c r="A1256" s="267">
        <v>2005</v>
      </c>
      <c r="B1256" s="267">
        <v>1</v>
      </c>
      <c r="C1256" s="267" t="s">
        <v>49</v>
      </c>
      <c r="D1256" s="267" t="s">
        <v>9699</v>
      </c>
      <c r="E1256" s="268" t="s">
        <v>9700</v>
      </c>
      <c r="F1256" s="267" t="s">
        <v>64</v>
      </c>
      <c r="G1256" s="268" t="s">
        <v>115</v>
      </c>
      <c r="H1256" s="268" t="s">
        <v>66</v>
      </c>
      <c r="I1256" s="268" t="s">
        <v>1905</v>
      </c>
      <c r="J1256" s="267" t="s">
        <v>1952</v>
      </c>
      <c r="K1256" s="267">
        <v>82</v>
      </c>
      <c r="L1256" s="268" t="s">
        <v>9734</v>
      </c>
      <c r="M1256" s="188"/>
    </row>
    <row r="1257" spans="1:13" x14ac:dyDescent="0.25">
      <c r="A1257" s="267">
        <v>2005</v>
      </c>
      <c r="B1257" s="267">
        <v>1</v>
      </c>
      <c r="C1257" s="267" t="s">
        <v>49</v>
      </c>
      <c r="D1257" s="267" t="s">
        <v>9699</v>
      </c>
      <c r="E1257" s="268" t="s">
        <v>9700</v>
      </c>
      <c r="F1257" s="267" t="s">
        <v>64</v>
      </c>
      <c r="G1257" s="268" t="s">
        <v>115</v>
      </c>
      <c r="H1257" s="268" t="s">
        <v>66</v>
      </c>
      <c r="I1257" s="268" t="s">
        <v>1905</v>
      </c>
      <c r="J1257" s="267" t="s">
        <v>1923</v>
      </c>
      <c r="K1257" s="267">
        <v>862</v>
      </c>
      <c r="L1257" s="268" t="s">
        <v>9735</v>
      </c>
      <c r="M1257" s="188"/>
    </row>
    <row r="1258" spans="1:13" x14ac:dyDescent="0.25">
      <c r="A1258" s="266">
        <v>2005</v>
      </c>
      <c r="B1258" s="267">
        <v>4</v>
      </c>
      <c r="C1258" s="267" t="s">
        <v>49</v>
      </c>
      <c r="D1258" s="267" t="s">
        <v>9736</v>
      </c>
      <c r="E1258" s="268" t="s">
        <v>9737</v>
      </c>
      <c r="F1258" s="267" t="s">
        <v>64</v>
      </c>
      <c r="G1258" s="268" t="s">
        <v>91</v>
      </c>
      <c r="H1258" s="268" t="s">
        <v>66</v>
      </c>
      <c r="I1258" s="268" t="s">
        <v>1905</v>
      </c>
      <c r="J1258" s="267" t="s">
        <v>1942</v>
      </c>
      <c r="K1258" s="267">
        <v>84</v>
      </c>
      <c r="L1258" s="268" t="s">
        <v>9738</v>
      </c>
      <c r="M1258" s="188"/>
    </row>
    <row r="1259" spans="1:13" x14ac:dyDescent="0.25">
      <c r="A1259" s="266">
        <v>2005</v>
      </c>
      <c r="B1259" s="267">
        <v>4</v>
      </c>
      <c r="C1259" s="267" t="s">
        <v>49</v>
      </c>
      <c r="D1259" s="267" t="s">
        <v>9736</v>
      </c>
      <c r="E1259" s="268" t="s">
        <v>9737</v>
      </c>
      <c r="F1259" s="267" t="s">
        <v>64</v>
      </c>
      <c r="G1259" s="268" t="s">
        <v>91</v>
      </c>
      <c r="H1259" s="268" t="s">
        <v>66</v>
      </c>
      <c r="I1259" s="268" t="s">
        <v>1905</v>
      </c>
      <c r="J1259" s="267" t="s">
        <v>2063</v>
      </c>
      <c r="K1259" s="267">
        <v>432</v>
      </c>
      <c r="L1259" s="268" t="s">
        <v>9739</v>
      </c>
      <c r="M1259" s="188"/>
    </row>
    <row r="1260" spans="1:13" x14ac:dyDescent="0.25">
      <c r="A1260" s="266">
        <v>2005</v>
      </c>
      <c r="B1260" s="267">
        <v>4</v>
      </c>
      <c r="C1260" s="267" t="s">
        <v>49</v>
      </c>
      <c r="D1260" s="267" t="s">
        <v>9736</v>
      </c>
      <c r="E1260" s="268" t="s">
        <v>9737</v>
      </c>
      <c r="F1260" s="267" t="s">
        <v>64</v>
      </c>
      <c r="G1260" s="268" t="s">
        <v>91</v>
      </c>
      <c r="H1260" s="268" t="s">
        <v>66</v>
      </c>
      <c r="I1260" s="268" t="s">
        <v>1905</v>
      </c>
      <c r="J1260" s="267" t="s">
        <v>1942</v>
      </c>
      <c r="K1260" s="267">
        <v>84</v>
      </c>
      <c r="L1260" s="268" t="s">
        <v>9740</v>
      </c>
      <c r="M1260" s="188"/>
    </row>
    <row r="1261" spans="1:13" x14ac:dyDescent="0.25">
      <c r="A1261" s="266">
        <v>2005</v>
      </c>
      <c r="B1261" s="267">
        <v>4</v>
      </c>
      <c r="C1261" s="267" t="s">
        <v>49</v>
      </c>
      <c r="D1261" s="267" t="s">
        <v>9736</v>
      </c>
      <c r="E1261" s="268" t="s">
        <v>9737</v>
      </c>
      <c r="F1261" s="267" t="s">
        <v>64</v>
      </c>
      <c r="G1261" s="268" t="s">
        <v>91</v>
      </c>
      <c r="H1261" s="268" t="s">
        <v>66</v>
      </c>
      <c r="I1261" s="268" t="s">
        <v>1905</v>
      </c>
      <c r="J1261" s="267" t="s">
        <v>1942</v>
      </c>
      <c r="K1261" s="267">
        <v>84</v>
      </c>
      <c r="L1261" s="268" t="s">
        <v>9741</v>
      </c>
      <c r="M1261" s="188"/>
    </row>
    <row r="1262" spans="1:13" x14ac:dyDescent="0.25">
      <c r="A1262" s="266">
        <v>2005</v>
      </c>
      <c r="B1262" s="267">
        <v>4</v>
      </c>
      <c r="C1262" s="267" t="s">
        <v>49</v>
      </c>
      <c r="D1262" s="267" t="s">
        <v>9736</v>
      </c>
      <c r="E1262" s="268" t="s">
        <v>9737</v>
      </c>
      <c r="F1262" s="267" t="s">
        <v>64</v>
      </c>
      <c r="G1262" s="268" t="s">
        <v>91</v>
      </c>
      <c r="H1262" s="268" t="s">
        <v>66</v>
      </c>
      <c r="I1262" s="268" t="s">
        <v>1905</v>
      </c>
      <c r="J1262" s="267" t="s">
        <v>1942</v>
      </c>
      <c r="K1262" s="267">
        <v>84</v>
      </c>
      <c r="L1262" s="268" t="s">
        <v>9742</v>
      </c>
      <c r="M1262" s="188"/>
    </row>
    <row r="1263" spans="1:13" x14ac:dyDescent="0.25">
      <c r="A1263" s="266">
        <v>2005</v>
      </c>
      <c r="B1263" s="267">
        <v>4</v>
      </c>
      <c r="C1263" s="267" t="s">
        <v>49</v>
      </c>
      <c r="D1263" s="267" t="s">
        <v>9736</v>
      </c>
      <c r="E1263" s="268" t="s">
        <v>9737</v>
      </c>
      <c r="F1263" s="267" t="s">
        <v>64</v>
      </c>
      <c r="G1263" s="268" t="s">
        <v>91</v>
      </c>
      <c r="H1263" s="268" t="s">
        <v>66</v>
      </c>
      <c r="I1263" s="268" t="s">
        <v>1905</v>
      </c>
      <c r="J1263" s="267" t="s">
        <v>1942</v>
      </c>
      <c r="K1263" s="267">
        <v>84</v>
      </c>
      <c r="L1263" s="268" t="s">
        <v>9743</v>
      </c>
      <c r="M1263" s="188"/>
    </row>
    <row r="1264" spans="1:13" x14ac:dyDescent="0.25">
      <c r="A1264" s="266">
        <v>2005</v>
      </c>
      <c r="B1264" s="267">
        <v>4</v>
      </c>
      <c r="C1264" s="267" t="s">
        <v>49</v>
      </c>
      <c r="D1264" s="267" t="s">
        <v>9736</v>
      </c>
      <c r="E1264" s="268" t="s">
        <v>9737</v>
      </c>
      <c r="F1264" s="267" t="s">
        <v>64</v>
      </c>
      <c r="G1264" s="268" t="s">
        <v>91</v>
      </c>
      <c r="H1264" s="268" t="s">
        <v>66</v>
      </c>
      <c r="I1264" s="268" t="s">
        <v>1905</v>
      </c>
      <c r="J1264" s="267" t="s">
        <v>1942</v>
      </c>
      <c r="K1264" s="267">
        <v>84</v>
      </c>
      <c r="L1264" s="268" t="s">
        <v>9744</v>
      </c>
      <c r="M1264" s="188"/>
    </row>
    <row r="1265" spans="1:13" x14ac:dyDescent="0.25">
      <c r="A1265" s="266">
        <v>2005</v>
      </c>
      <c r="B1265" s="267">
        <v>4</v>
      </c>
      <c r="C1265" s="267" t="s">
        <v>49</v>
      </c>
      <c r="D1265" s="267" t="s">
        <v>9736</v>
      </c>
      <c r="E1265" s="268" t="s">
        <v>9737</v>
      </c>
      <c r="F1265" s="267" t="s">
        <v>64</v>
      </c>
      <c r="G1265" s="268" t="s">
        <v>91</v>
      </c>
      <c r="H1265" s="268" t="s">
        <v>66</v>
      </c>
      <c r="I1265" s="268" t="s">
        <v>1905</v>
      </c>
      <c r="J1265" s="267" t="s">
        <v>2063</v>
      </c>
      <c r="K1265" s="267">
        <v>84</v>
      </c>
      <c r="L1265" s="268" t="s">
        <v>9745</v>
      </c>
      <c r="M1265" s="188"/>
    </row>
    <row r="1266" spans="1:13" x14ac:dyDescent="0.25">
      <c r="A1266" s="266">
        <v>2005</v>
      </c>
      <c r="B1266" s="267">
        <v>4</v>
      </c>
      <c r="C1266" s="267" t="s">
        <v>49</v>
      </c>
      <c r="D1266" s="267" t="s">
        <v>9736</v>
      </c>
      <c r="E1266" s="268" t="s">
        <v>9737</v>
      </c>
      <c r="F1266" s="267" t="s">
        <v>64</v>
      </c>
      <c r="G1266" s="268" t="s">
        <v>91</v>
      </c>
      <c r="H1266" s="268" t="s">
        <v>66</v>
      </c>
      <c r="I1266" s="268" t="s">
        <v>1905</v>
      </c>
      <c r="J1266" s="267" t="s">
        <v>3083</v>
      </c>
      <c r="K1266" s="267">
        <v>851</v>
      </c>
      <c r="L1266" s="268" t="s">
        <v>9746</v>
      </c>
      <c r="M1266" s="188"/>
    </row>
    <row r="1267" spans="1:13" x14ac:dyDescent="0.25">
      <c r="A1267" s="266">
        <v>2005</v>
      </c>
      <c r="B1267" s="267">
        <v>2</v>
      </c>
      <c r="C1267" s="267"/>
      <c r="D1267" s="267" t="s">
        <v>9747</v>
      </c>
      <c r="E1267" s="268" t="s">
        <v>9748</v>
      </c>
      <c r="F1267" s="267" t="s">
        <v>76</v>
      </c>
      <c r="G1267" s="268" t="s">
        <v>314</v>
      </c>
      <c r="H1267" s="268" t="s">
        <v>78</v>
      </c>
      <c r="I1267" s="268" t="s">
        <v>1905</v>
      </c>
      <c r="J1267" s="267" t="s">
        <v>2063</v>
      </c>
      <c r="K1267" s="267">
        <v>431</v>
      </c>
      <c r="L1267" s="268" t="s">
        <v>9749</v>
      </c>
      <c r="M1267" s="188"/>
    </row>
    <row r="1268" spans="1:13" x14ac:dyDescent="0.25">
      <c r="A1268" s="266">
        <v>2005</v>
      </c>
      <c r="B1268" s="267">
        <v>2</v>
      </c>
      <c r="C1268" s="267"/>
      <c r="D1268" s="267" t="s">
        <v>9747</v>
      </c>
      <c r="E1268" s="268" t="s">
        <v>9748</v>
      </c>
      <c r="F1268" s="267" t="s">
        <v>76</v>
      </c>
      <c r="G1268" s="268" t="s">
        <v>314</v>
      </c>
      <c r="H1268" s="268" t="s">
        <v>78</v>
      </c>
      <c r="I1268" s="268" t="s">
        <v>1905</v>
      </c>
      <c r="J1268" s="267" t="s">
        <v>5004</v>
      </c>
      <c r="K1268" s="267">
        <v>211</v>
      </c>
      <c r="L1268" s="268" t="s">
        <v>9750</v>
      </c>
      <c r="M1268" s="188"/>
    </row>
    <row r="1269" spans="1:13" x14ac:dyDescent="0.25">
      <c r="A1269" s="266">
        <v>2005</v>
      </c>
      <c r="B1269" s="267">
        <v>2</v>
      </c>
      <c r="C1269" s="267"/>
      <c r="D1269" s="267" t="s">
        <v>9747</v>
      </c>
      <c r="E1269" s="268" t="s">
        <v>9748</v>
      </c>
      <c r="F1269" s="267" t="s">
        <v>76</v>
      </c>
      <c r="G1269" s="268" t="s">
        <v>314</v>
      </c>
      <c r="H1269" s="268" t="s">
        <v>78</v>
      </c>
      <c r="I1269" s="268" t="s">
        <v>1905</v>
      </c>
      <c r="J1269" s="267" t="s">
        <v>1923</v>
      </c>
      <c r="K1269" s="267">
        <v>862</v>
      </c>
      <c r="L1269" s="268" t="s">
        <v>9751</v>
      </c>
      <c r="M1269" s="188"/>
    </row>
    <row r="1270" spans="1:13" x14ac:dyDescent="0.25">
      <c r="A1270" s="266">
        <v>2005</v>
      </c>
      <c r="B1270" s="267">
        <v>2</v>
      </c>
      <c r="C1270" s="267"/>
      <c r="D1270" s="267" t="s">
        <v>9747</v>
      </c>
      <c r="E1270" s="268" t="s">
        <v>9748</v>
      </c>
      <c r="F1270" s="267" t="s">
        <v>76</v>
      </c>
      <c r="G1270" s="268" t="s">
        <v>314</v>
      </c>
      <c r="H1270" s="268" t="s">
        <v>78</v>
      </c>
      <c r="I1270" s="268" t="s">
        <v>1905</v>
      </c>
      <c r="J1270" s="267" t="s">
        <v>2016</v>
      </c>
      <c r="K1270" s="267">
        <v>631</v>
      </c>
      <c r="L1270" s="268" t="s">
        <v>9752</v>
      </c>
      <c r="M1270" s="188"/>
    </row>
    <row r="1271" spans="1:13" x14ac:dyDescent="0.25">
      <c r="A1271" s="267">
        <v>2005</v>
      </c>
      <c r="B1271" s="267">
        <v>2</v>
      </c>
      <c r="C1271" s="267"/>
      <c r="D1271" s="267" t="s">
        <v>9747</v>
      </c>
      <c r="E1271" s="268" t="s">
        <v>9748</v>
      </c>
      <c r="F1271" s="267" t="s">
        <v>76</v>
      </c>
      <c r="G1271" s="268" t="s">
        <v>314</v>
      </c>
      <c r="H1271" s="268" t="s">
        <v>78</v>
      </c>
      <c r="I1271" s="268" t="s">
        <v>1905</v>
      </c>
      <c r="J1271" s="267" t="s">
        <v>2063</v>
      </c>
      <c r="K1271" s="267">
        <v>113</v>
      </c>
      <c r="L1271" s="268" t="s">
        <v>9753</v>
      </c>
      <c r="M1271" s="188"/>
    </row>
    <row r="1272" spans="1:13" x14ac:dyDescent="0.25">
      <c r="A1272" s="267">
        <v>2005</v>
      </c>
      <c r="B1272" s="267">
        <v>2</v>
      </c>
      <c r="C1272" s="267"/>
      <c r="D1272" s="267" t="s">
        <v>9747</v>
      </c>
      <c r="E1272" s="268" t="s">
        <v>9748</v>
      </c>
      <c r="F1272" s="267" t="s">
        <v>76</v>
      </c>
      <c r="G1272" s="268" t="s">
        <v>314</v>
      </c>
      <c r="H1272" s="268" t="s">
        <v>78</v>
      </c>
      <c r="I1272" s="268" t="s">
        <v>1905</v>
      </c>
      <c r="J1272" s="267" t="s">
        <v>2063</v>
      </c>
      <c r="K1272" s="267">
        <v>411</v>
      </c>
      <c r="L1272" s="268" t="s">
        <v>9754</v>
      </c>
      <c r="M1272" s="188"/>
    </row>
    <row r="1273" spans="1:13" x14ac:dyDescent="0.25">
      <c r="A1273" s="267">
        <v>2005</v>
      </c>
      <c r="B1273" s="267">
        <v>2</v>
      </c>
      <c r="C1273" s="267"/>
      <c r="D1273" s="267" t="s">
        <v>9747</v>
      </c>
      <c r="E1273" s="268" t="s">
        <v>9748</v>
      </c>
      <c r="F1273" s="267" t="s">
        <v>76</v>
      </c>
      <c r="G1273" s="268" t="s">
        <v>314</v>
      </c>
      <c r="H1273" s="268" t="s">
        <v>78</v>
      </c>
      <c r="I1273" s="268" t="s">
        <v>1905</v>
      </c>
      <c r="J1273" s="267" t="s">
        <v>2063</v>
      </c>
      <c r="K1273" s="267">
        <v>111</v>
      </c>
      <c r="L1273" s="268" t="s">
        <v>9755</v>
      </c>
      <c r="M1273" s="188"/>
    </row>
    <row r="1274" spans="1:13" x14ac:dyDescent="0.25">
      <c r="A1274" s="267">
        <v>2005</v>
      </c>
      <c r="B1274" s="267">
        <v>2</v>
      </c>
      <c r="C1274" s="267"/>
      <c r="D1274" s="267" t="s">
        <v>9747</v>
      </c>
      <c r="E1274" s="268" t="s">
        <v>9748</v>
      </c>
      <c r="F1274" s="267" t="s">
        <v>76</v>
      </c>
      <c r="G1274" s="268" t="s">
        <v>314</v>
      </c>
      <c r="H1274" s="268" t="s">
        <v>78</v>
      </c>
      <c r="I1274" s="268" t="s">
        <v>1905</v>
      </c>
      <c r="J1274" s="267" t="s">
        <v>2063</v>
      </c>
      <c r="K1274" s="267">
        <v>411</v>
      </c>
      <c r="L1274" s="268" t="s">
        <v>9756</v>
      </c>
      <c r="M1274" s="188"/>
    </row>
    <row r="1275" spans="1:13" x14ac:dyDescent="0.25">
      <c r="A1275" s="267">
        <v>2005</v>
      </c>
      <c r="B1275" s="267">
        <v>2</v>
      </c>
      <c r="C1275" s="267"/>
      <c r="D1275" s="267" t="s">
        <v>9747</v>
      </c>
      <c r="E1275" s="268" t="s">
        <v>9748</v>
      </c>
      <c r="F1275" s="267" t="s">
        <v>76</v>
      </c>
      <c r="G1275" s="268" t="s">
        <v>314</v>
      </c>
      <c r="H1275" s="268" t="s">
        <v>78</v>
      </c>
      <c r="I1275" s="268" t="s">
        <v>1905</v>
      </c>
      <c r="J1275" s="267" t="s">
        <v>2063</v>
      </c>
      <c r="K1275" s="267">
        <v>111</v>
      </c>
      <c r="L1275" s="268" t="s">
        <v>9757</v>
      </c>
      <c r="M1275" s="188"/>
    </row>
    <row r="1276" spans="1:13" x14ac:dyDescent="0.25">
      <c r="A1276" s="267">
        <v>2005</v>
      </c>
      <c r="B1276" s="267">
        <v>2</v>
      </c>
      <c r="C1276" s="267"/>
      <c r="D1276" s="267" t="s">
        <v>9747</v>
      </c>
      <c r="E1276" s="268" t="s">
        <v>9748</v>
      </c>
      <c r="F1276" s="267" t="s">
        <v>76</v>
      </c>
      <c r="G1276" s="268" t="s">
        <v>314</v>
      </c>
      <c r="H1276" s="268" t="s">
        <v>78</v>
      </c>
      <c r="I1276" s="268" t="s">
        <v>1905</v>
      </c>
      <c r="J1276" s="267" t="s">
        <v>1946</v>
      </c>
      <c r="K1276" s="267">
        <v>652</v>
      </c>
      <c r="L1276" s="268" t="s">
        <v>9758</v>
      </c>
      <c r="M1276" s="188"/>
    </row>
    <row r="1277" spans="1:13" x14ac:dyDescent="0.25">
      <c r="A1277" s="266">
        <v>2005</v>
      </c>
      <c r="B1277" s="267">
        <v>3</v>
      </c>
      <c r="C1277" s="267" t="s">
        <v>49</v>
      </c>
      <c r="D1277" s="267" t="s">
        <v>9759</v>
      </c>
      <c r="E1277" s="268" t="s">
        <v>9760</v>
      </c>
      <c r="F1277" s="267" t="s">
        <v>135</v>
      </c>
      <c r="G1277" s="268" t="s">
        <v>9761</v>
      </c>
      <c r="H1277" s="268" t="s">
        <v>66</v>
      </c>
      <c r="I1277" s="268" t="s">
        <v>1905</v>
      </c>
      <c r="J1277" s="267" t="s">
        <v>1962</v>
      </c>
      <c r="K1277" s="267">
        <v>523</v>
      </c>
      <c r="L1277" s="268" t="s">
        <v>9762</v>
      </c>
      <c r="M1277" s="188"/>
    </row>
    <row r="1278" spans="1:13" x14ac:dyDescent="0.25">
      <c r="A1278" s="266">
        <v>2005</v>
      </c>
      <c r="B1278" s="267">
        <v>3</v>
      </c>
      <c r="C1278" s="267" t="s">
        <v>49</v>
      </c>
      <c r="D1278" s="267" t="s">
        <v>9759</v>
      </c>
      <c r="E1278" s="268" t="s">
        <v>9760</v>
      </c>
      <c r="F1278" s="267" t="s">
        <v>135</v>
      </c>
      <c r="G1278" s="268" t="s">
        <v>9761</v>
      </c>
      <c r="H1278" s="268" t="s">
        <v>66</v>
      </c>
      <c r="I1278" s="268" t="s">
        <v>1905</v>
      </c>
      <c r="J1278" s="267" t="s">
        <v>1921</v>
      </c>
      <c r="K1278" s="267">
        <v>851</v>
      </c>
      <c r="L1278" s="268" t="s">
        <v>9763</v>
      </c>
      <c r="M1278" s="188"/>
    </row>
    <row r="1279" spans="1:13" x14ac:dyDescent="0.25">
      <c r="A1279" s="267">
        <v>2005</v>
      </c>
      <c r="B1279" s="267">
        <v>3</v>
      </c>
      <c r="C1279" s="267" t="s">
        <v>49</v>
      </c>
      <c r="D1279" s="267" t="s">
        <v>9759</v>
      </c>
      <c r="E1279" s="268" t="s">
        <v>9760</v>
      </c>
      <c r="F1279" s="267" t="s">
        <v>135</v>
      </c>
      <c r="G1279" s="268" t="s">
        <v>9761</v>
      </c>
      <c r="H1279" s="268" t="s">
        <v>66</v>
      </c>
      <c r="I1279" s="268" t="s">
        <v>1905</v>
      </c>
      <c r="J1279" s="267" t="s">
        <v>2063</v>
      </c>
      <c r="K1279" s="267">
        <v>411</v>
      </c>
      <c r="L1279" s="268" t="s">
        <v>9764</v>
      </c>
      <c r="M1279" s="188"/>
    </row>
    <row r="1280" spans="1:13" x14ac:dyDescent="0.25">
      <c r="A1280" s="267">
        <v>2005</v>
      </c>
      <c r="B1280" s="267">
        <v>3</v>
      </c>
      <c r="C1280" s="267" t="s">
        <v>49</v>
      </c>
      <c r="D1280" s="267" t="s">
        <v>9759</v>
      </c>
      <c r="E1280" s="268" t="s">
        <v>9760</v>
      </c>
      <c r="F1280" s="267" t="s">
        <v>135</v>
      </c>
      <c r="G1280" s="268" t="s">
        <v>9761</v>
      </c>
      <c r="H1280" s="268" t="s">
        <v>66</v>
      </c>
      <c r="I1280" s="268" t="s">
        <v>1905</v>
      </c>
      <c r="J1280" s="267" t="s">
        <v>2063</v>
      </c>
      <c r="K1280" s="267">
        <v>411</v>
      </c>
      <c r="L1280" s="268" t="s">
        <v>9765</v>
      </c>
      <c r="M1280" s="188"/>
    </row>
    <row r="1281" spans="1:13" x14ac:dyDescent="0.25">
      <c r="A1281" s="267">
        <v>2005</v>
      </c>
      <c r="B1281" s="267">
        <v>3</v>
      </c>
      <c r="C1281" s="267" t="s">
        <v>49</v>
      </c>
      <c r="D1281" s="267" t="s">
        <v>9759</v>
      </c>
      <c r="E1281" s="268" t="s">
        <v>9760</v>
      </c>
      <c r="F1281" s="267" t="s">
        <v>135</v>
      </c>
      <c r="G1281" s="268" t="s">
        <v>9761</v>
      </c>
      <c r="H1281" s="268" t="s">
        <v>66</v>
      </c>
      <c r="I1281" s="268" t="s">
        <v>1905</v>
      </c>
      <c r="J1281" s="267" t="s">
        <v>1962</v>
      </c>
      <c r="K1281" s="267">
        <v>411</v>
      </c>
      <c r="L1281" s="268" t="s">
        <v>9766</v>
      </c>
      <c r="M1281" s="188"/>
    </row>
    <row r="1282" spans="1:13" x14ac:dyDescent="0.25">
      <c r="A1282" s="266">
        <v>2005</v>
      </c>
      <c r="B1282" s="267">
        <v>1</v>
      </c>
      <c r="C1282" s="267" t="s">
        <v>49</v>
      </c>
      <c r="D1282" s="267" t="s">
        <v>9767</v>
      </c>
      <c r="E1282" s="268" t="s">
        <v>9768</v>
      </c>
      <c r="F1282" s="267" t="s">
        <v>64</v>
      </c>
      <c r="G1282" s="268" t="s">
        <v>91</v>
      </c>
      <c r="H1282" s="268" t="s">
        <v>66</v>
      </c>
      <c r="I1282" s="268" t="s">
        <v>1905</v>
      </c>
      <c r="J1282" s="267" t="s">
        <v>1906</v>
      </c>
      <c r="K1282" s="267">
        <v>321</v>
      </c>
      <c r="L1282" s="268" t="s">
        <v>9769</v>
      </c>
      <c r="M1282" s="188"/>
    </row>
    <row r="1283" spans="1:13" x14ac:dyDescent="0.25">
      <c r="A1283" s="266">
        <v>2005</v>
      </c>
      <c r="B1283" s="267">
        <v>1</v>
      </c>
      <c r="C1283" s="267" t="s">
        <v>49</v>
      </c>
      <c r="D1283" s="267" t="s">
        <v>9767</v>
      </c>
      <c r="E1283" s="268" t="s">
        <v>9768</v>
      </c>
      <c r="F1283" s="267" t="s">
        <v>64</v>
      </c>
      <c r="G1283" s="268" t="s">
        <v>91</v>
      </c>
      <c r="H1283" s="268" t="s">
        <v>66</v>
      </c>
      <c r="I1283" s="268" t="s">
        <v>1905</v>
      </c>
      <c r="J1283" s="267" t="s">
        <v>1915</v>
      </c>
      <c r="K1283" s="267">
        <v>311</v>
      </c>
      <c r="L1283" s="268" t="s">
        <v>9770</v>
      </c>
      <c r="M1283" s="188"/>
    </row>
    <row r="1284" spans="1:13" x14ac:dyDescent="0.25">
      <c r="A1284" s="266">
        <v>2005</v>
      </c>
      <c r="B1284" s="267">
        <v>1</v>
      </c>
      <c r="C1284" s="267" t="s">
        <v>49</v>
      </c>
      <c r="D1284" s="267" t="s">
        <v>9767</v>
      </c>
      <c r="E1284" s="268" t="s">
        <v>9768</v>
      </c>
      <c r="F1284" s="267" t="s">
        <v>64</v>
      </c>
      <c r="G1284" s="268" t="s">
        <v>91</v>
      </c>
      <c r="H1284" s="268" t="s">
        <v>66</v>
      </c>
      <c r="I1284" s="268" t="s">
        <v>1905</v>
      </c>
      <c r="J1284" s="267" t="s">
        <v>1938</v>
      </c>
      <c r="K1284" s="267">
        <v>311</v>
      </c>
      <c r="L1284" s="268" t="s">
        <v>9771</v>
      </c>
      <c r="M1284" s="188"/>
    </row>
    <row r="1285" spans="1:13" x14ac:dyDescent="0.25">
      <c r="A1285" s="266">
        <v>2005</v>
      </c>
      <c r="B1285" s="267">
        <v>1</v>
      </c>
      <c r="C1285" s="267" t="s">
        <v>49</v>
      </c>
      <c r="D1285" s="267" t="s">
        <v>9767</v>
      </c>
      <c r="E1285" s="268" t="s">
        <v>9768</v>
      </c>
      <c r="F1285" s="267" t="s">
        <v>64</v>
      </c>
      <c r="G1285" s="268" t="s">
        <v>91</v>
      </c>
      <c r="H1285" s="268" t="s">
        <v>66</v>
      </c>
      <c r="I1285" s="268" t="s">
        <v>1905</v>
      </c>
      <c r="J1285" s="267" t="s">
        <v>3083</v>
      </c>
      <c r="K1285" s="267">
        <v>311</v>
      </c>
      <c r="L1285" s="268" t="s">
        <v>9772</v>
      </c>
      <c r="M1285" s="188"/>
    </row>
    <row r="1286" spans="1:13" x14ac:dyDescent="0.25">
      <c r="A1286" s="266">
        <v>2005</v>
      </c>
      <c r="B1286" s="267">
        <v>1</v>
      </c>
      <c r="C1286" s="267" t="s">
        <v>49</v>
      </c>
      <c r="D1286" s="267" t="s">
        <v>9767</v>
      </c>
      <c r="E1286" s="268" t="s">
        <v>9768</v>
      </c>
      <c r="F1286" s="267" t="s">
        <v>64</v>
      </c>
      <c r="G1286" s="268" t="s">
        <v>91</v>
      </c>
      <c r="H1286" s="268" t="s">
        <v>66</v>
      </c>
      <c r="I1286" s="268" t="s">
        <v>1905</v>
      </c>
      <c r="J1286" s="267" t="s">
        <v>1906</v>
      </c>
      <c r="K1286" s="267">
        <v>311</v>
      </c>
      <c r="L1286" s="268" t="s">
        <v>9773</v>
      </c>
      <c r="M1286" s="188"/>
    </row>
    <row r="1287" spans="1:13" x14ac:dyDescent="0.25">
      <c r="A1287" s="267">
        <v>2005</v>
      </c>
      <c r="B1287" s="267">
        <v>1</v>
      </c>
      <c r="C1287" s="267" t="s">
        <v>49</v>
      </c>
      <c r="D1287" s="267" t="s">
        <v>9767</v>
      </c>
      <c r="E1287" s="268" t="s">
        <v>9768</v>
      </c>
      <c r="F1287" s="267" t="s">
        <v>64</v>
      </c>
      <c r="G1287" s="268" t="s">
        <v>91</v>
      </c>
      <c r="H1287" s="268" t="s">
        <v>66</v>
      </c>
      <c r="I1287" s="268" t="s">
        <v>1905</v>
      </c>
      <c r="J1287" s="267" t="s">
        <v>1942</v>
      </c>
      <c r="K1287" s="267">
        <v>413</v>
      </c>
      <c r="L1287" s="268" t="s">
        <v>9774</v>
      </c>
      <c r="M1287" s="188"/>
    </row>
    <row r="1288" spans="1:13" x14ac:dyDescent="0.25">
      <c r="A1288" s="267">
        <v>2005</v>
      </c>
      <c r="B1288" s="267">
        <v>1</v>
      </c>
      <c r="C1288" s="267" t="s">
        <v>49</v>
      </c>
      <c r="D1288" s="267" t="s">
        <v>9767</v>
      </c>
      <c r="E1288" s="268" t="s">
        <v>9768</v>
      </c>
      <c r="F1288" s="267" t="s">
        <v>64</v>
      </c>
      <c r="G1288" s="268" t="s">
        <v>91</v>
      </c>
      <c r="H1288" s="268" t="s">
        <v>66</v>
      </c>
      <c r="I1288" s="268" t="s">
        <v>1905</v>
      </c>
      <c r="J1288" s="267" t="s">
        <v>1962</v>
      </c>
      <c r="K1288" s="267">
        <v>311</v>
      </c>
      <c r="L1288" s="268" t="s">
        <v>9775</v>
      </c>
      <c r="M1288" s="188"/>
    </row>
    <row r="1289" spans="1:13" x14ac:dyDescent="0.25">
      <c r="A1289" s="267">
        <v>2005</v>
      </c>
      <c r="B1289" s="267">
        <v>1</v>
      </c>
      <c r="C1289" s="267" t="s">
        <v>49</v>
      </c>
      <c r="D1289" s="267" t="s">
        <v>9767</v>
      </c>
      <c r="E1289" s="268" t="s">
        <v>9768</v>
      </c>
      <c r="F1289" s="267" t="s">
        <v>64</v>
      </c>
      <c r="G1289" s="268" t="s">
        <v>91</v>
      </c>
      <c r="H1289" s="268" t="s">
        <v>66</v>
      </c>
      <c r="I1289" s="268" t="s">
        <v>1905</v>
      </c>
      <c r="J1289" s="267" t="s">
        <v>1906</v>
      </c>
      <c r="K1289" s="267">
        <v>311</v>
      </c>
      <c r="L1289" s="268" t="s">
        <v>9776</v>
      </c>
      <c r="M1289" s="188"/>
    </row>
    <row r="1290" spans="1:13" x14ac:dyDescent="0.25">
      <c r="A1290" s="266">
        <v>2005</v>
      </c>
      <c r="B1290" s="267">
        <v>4</v>
      </c>
      <c r="C1290" s="267" t="s">
        <v>49</v>
      </c>
      <c r="D1290" s="267" t="s">
        <v>9777</v>
      </c>
      <c r="E1290" s="268" t="s">
        <v>9778</v>
      </c>
      <c r="F1290" s="267" t="s">
        <v>64</v>
      </c>
      <c r="G1290" s="268" t="s">
        <v>9779</v>
      </c>
      <c r="H1290" s="268" t="s">
        <v>66</v>
      </c>
      <c r="I1290" s="268" t="s">
        <v>1905</v>
      </c>
      <c r="J1290" s="267" t="s">
        <v>1923</v>
      </c>
      <c r="K1290" s="267">
        <v>862</v>
      </c>
      <c r="L1290" s="268" t="s">
        <v>9780</v>
      </c>
      <c r="M1290" s="188"/>
    </row>
    <row r="1291" spans="1:13" x14ac:dyDescent="0.25">
      <c r="A1291" s="266">
        <v>2005</v>
      </c>
      <c r="B1291" s="267">
        <v>4</v>
      </c>
      <c r="C1291" s="267" t="s">
        <v>49</v>
      </c>
      <c r="D1291" s="267" t="s">
        <v>9777</v>
      </c>
      <c r="E1291" s="268" t="s">
        <v>9778</v>
      </c>
      <c r="F1291" s="267" t="s">
        <v>64</v>
      </c>
      <c r="G1291" s="268" t="s">
        <v>9779</v>
      </c>
      <c r="H1291" s="268" t="s">
        <v>66</v>
      </c>
      <c r="I1291" s="268" t="s">
        <v>1905</v>
      </c>
      <c r="J1291" s="267" t="s">
        <v>1923</v>
      </c>
      <c r="K1291" s="267">
        <v>862</v>
      </c>
      <c r="L1291" s="268" t="s">
        <v>9781</v>
      </c>
      <c r="M1291" s="188"/>
    </row>
    <row r="1292" spans="1:13" x14ac:dyDescent="0.25">
      <c r="A1292" s="266">
        <v>2005</v>
      </c>
      <c r="B1292" s="267">
        <v>4</v>
      </c>
      <c r="C1292" s="267" t="s">
        <v>49</v>
      </c>
      <c r="D1292" s="267" t="s">
        <v>9777</v>
      </c>
      <c r="E1292" s="268" t="s">
        <v>9778</v>
      </c>
      <c r="F1292" s="267" t="s">
        <v>64</v>
      </c>
      <c r="G1292" s="268" t="s">
        <v>9779</v>
      </c>
      <c r="H1292" s="268" t="s">
        <v>66</v>
      </c>
      <c r="I1292" s="268" t="s">
        <v>2879</v>
      </c>
      <c r="J1292" s="267" t="s">
        <v>2036</v>
      </c>
      <c r="K1292" s="267">
        <v>862</v>
      </c>
      <c r="L1292" s="268" t="s">
        <v>9782</v>
      </c>
      <c r="M1292" s="188"/>
    </row>
    <row r="1293" spans="1:13" x14ac:dyDescent="0.25">
      <c r="A1293" s="266">
        <v>2005</v>
      </c>
      <c r="B1293" s="267">
        <v>4</v>
      </c>
      <c r="C1293" s="267" t="s">
        <v>49</v>
      </c>
      <c r="D1293" s="267" t="s">
        <v>9777</v>
      </c>
      <c r="E1293" s="268" t="s">
        <v>9778</v>
      </c>
      <c r="F1293" s="267" t="s">
        <v>64</v>
      </c>
      <c r="G1293" s="268" t="s">
        <v>9779</v>
      </c>
      <c r="H1293" s="268" t="s">
        <v>66</v>
      </c>
      <c r="I1293" s="268" t="s">
        <v>2879</v>
      </c>
      <c r="J1293" s="267" t="s">
        <v>1918</v>
      </c>
      <c r="K1293" s="267">
        <v>862</v>
      </c>
      <c r="L1293" s="268" t="s">
        <v>9783</v>
      </c>
      <c r="M1293" s="188"/>
    </row>
    <row r="1294" spans="1:13" x14ac:dyDescent="0.25">
      <c r="A1294" s="266">
        <v>2005</v>
      </c>
      <c r="B1294" s="267">
        <v>4</v>
      </c>
      <c r="C1294" s="267" t="s">
        <v>49</v>
      </c>
      <c r="D1294" s="267" t="s">
        <v>9777</v>
      </c>
      <c r="E1294" s="268" t="s">
        <v>9778</v>
      </c>
      <c r="F1294" s="267" t="s">
        <v>64</v>
      </c>
      <c r="G1294" s="268" t="s">
        <v>9779</v>
      </c>
      <c r="H1294" s="268" t="s">
        <v>66</v>
      </c>
      <c r="I1294" s="268" t="s">
        <v>2879</v>
      </c>
      <c r="J1294" s="267" t="s">
        <v>1918</v>
      </c>
      <c r="K1294" s="267">
        <v>84</v>
      </c>
      <c r="L1294" s="268" t="s">
        <v>9784</v>
      </c>
      <c r="M1294" s="188"/>
    </row>
    <row r="1295" spans="1:13" x14ac:dyDescent="0.25">
      <c r="A1295" s="267">
        <v>2005</v>
      </c>
      <c r="B1295" s="267">
        <v>4</v>
      </c>
      <c r="C1295" s="267" t="s">
        <v>49</v>
      </c>
      <c r="D1295" s="267" t="s">
        <v>9777</v>
      </c>
      <c r="E1295" s="268" t="s">
        <v>9778</v>
      </c>
      <c r="F1295" s="267" t="s">
        <v>64</v>
      </c>
      <c r="G1295" s="268" t="s">
        <v>9779</v>
      </c>
      <c r="H1295" s="268" t="s">
        <v>66</v>
      </c>
      <c r="I1295" s="268" t="s">
        <v>1905</v>
      </c>
      <c r="J1295" s="267" t="s">
        <v>1942</v>
      </c>
      <c r="K1295" s="267">
        <v>111</v>
      </c>
      <c r="L1295" s="268" t="s">
        <v>9785</v>
      </c>
      <c r="M1295" s="188"/>
    </row>
    <row r="1296" spans="1:13" x14ac:dyDescent="0.25">
      <c r="A1296" s="267">
        <v>2005</v>
      </c>
      <c r="B1296" s="267">
        <v>4</v>
      </c>
      <c r="C1296" s="267" t="s">
        <v>49</v>
      </c>
      <c r="D1296" s="267" t="s">
        <v>9777</v>
      </c>
      <c r="E1296" s="268" t="s">
        <v>9778</v>
      </c>
      <c r="F1296" s="267" t="s">
        <v>64</v>
      </c>
      <c r="G1296" s="268" t="s">
        <v>9779</v>
      </c>
      <c r="H1296" s="268" t="s">
        <v>66</v>
      </c>
      <c r="I1296" s="268" t="s">
        <v>2879</v>
      </c>
      <c r="J1296" s="267" t="s">
        <v>1942</v>
      </c>
      <c r="K1296" s="267">
        <v>111</v>
      </c>
      <c r="L1296" s="268" t="s">
        <v>9785</v>
      </c>
      <c r="M1296" s="188"/>
    </row>
    <row r="1297" spans="1:13" x14ac:dyDescent="0.25">
      <c r="A1297" s="267">
        <v>2005</v>
      </c>
      <c r="B1297" s="267">
        <v>4</v>
      </c>
      <c r="C1297" s="267" t="s">
        <v>49</v>
      </c>
      <c r="D1297" s="267" t="s">
        <v>9777</v>
      </c>
      <c r="E1297" s="268" t="s">
        <v>9778</v>
      </c>
      <c r="F1297" s="267" t="s">
        <v>64</v>
      </c>
      <c r="G1297" s="268" t="s">
        <v>9779</v>
      </c>
      <c r="H1297" s="268" t="s">
        <v>66</v>
      </c>
      <c r="I1297" s="268" t="s">
        <v>1905</v>
      </c>
      <c r="J1297" s="267" t="s">
        <v>1923</v>
      </c>
      <c r="K1297" s="267">
        <v>411</v>
      </c>
      <c r="L1297" s="268" t="s">
        <v>9786</v>
      </c>
      <c r="M1297" s="188"/>
    </row>
    <row r="1298" spans="1:13" x14ac:dyDescent="0.25">
      <c r="A1298" s="267">
        <v>2005</v>
      </c>
      <c r="B1298" s="267">
        <v>4</v>
      </c>
      <c r="C1298" s="267" t="s">
        <v>49</v>
      </c>
      <c r="D1298" s="267" t="s">
        <v>9777</v>
      </c>
      <c r="E1298" s="268" t="s">
        <v>9778</v>
      </c>
      <c r="F1298" s="267" t="s">
        <v>64</v>
      </c>
      <c r="G1298" s="268" t="s">
        <v>9779</v>
      </c>
      <c r="H1298" s="268" t="s">
        <v>66</v>
      </c>
      <c r="I1298" s="268" t="s">
        <v>1905</v>
      </c>
      <c r="J1298" s="267" t="s">
        <v>1923</v>
      </c>
      <c r="K1298" s="267">
        <v>862</v>
      </c>
      <c r="L1298" s="268" t="s">
        <v>9787</v>
      </c>
      <c r="M1298" s="188"/>
    </row>
    <row r="1299" spans="1:13" x14ac:dyDescent="0.25">
      <c r="A1299" s="267">
        <v>2005</v>
      </c>
      <c r="B1299" s="267">
        <v>4</v>
      </c>
      <c r="C1299" s="267" t="s">
        <v>49</v>
      </c>
      <c r="D1299" s="267" t="s">
        <v>9777</v>
      </c>
      <c r="E1299" s="268" t="s">
        <v>9778</v>
      </c>
      <c r="F1299" s="267" t="s">
        <v>64</v>
      </c>
      <c r="G1299" s="268" t="s">
        <v>9779</v>
      </c>
      <c r="H1299" s="268" t="s">
        <v>66</v>
      </c>
      <c r="I1299" s="268" t="s">
        <v>1905</v>
      </c>
      <c r="J1299" s="267" t="s">
        <v>1923</v>
      </c>
      <c r="K1299" s="267">
        <v>862</v>
      </c>
      <c r="L1299" s="268" t="s">
        <v>9788</v>
      </c>
      <c r="M1299" s="188"/>
    </row>
    <row r="1300" spans="1:13" x14ac:dyDescent="0.25">
      <c r="A1300" s="267">
        <v>2005</v>
      </c>
      <c r="B1300" s="267">
        <v>4</v>
      </c>
      <c r="C1300" s="267" t="s">
        <v>49</v>
      </c>
      <c r="D1300" s="267" t="s">
        <v>9777</v>
      </c>
      <c r="E1300" s="268" t="s">
        <v>9778</v>
      </c>
      <c r="F1300" s="267" t="s">
        <v>64</v>
      </c>
      <c r="G1300" s="268" t="s">
        <v>9779</v>
      </c>
      <c r="H1300" s="268" t="s">
        <v>66</v>
      </c>
      <c r="I1300" s="268" t="s">
        <v>1905</v>
      </c>
      <c r="J1300" s="267" t="s">
        <v>1923</v>
      </c>
      <c r="K1300" s="267">
        <v>862</v>
      </c>
      <c r="L1300" s="268" t="s">
        <v>9789</v>
      </c>
      <c r="M1300" s="188"/>
    </row>
    <row r="1301" spans="1:13" x14ac:dyDescent="0.25">
      <c r="A1301" s="267">
        <v>2005</v>
      </c>
      <c r="B1301" s="267">
        <v>4</v>
      </c>
      <c r="C1301" s="267" t="s">
        <v>49</v>
      </c>
      <c r="D1301" s="267" t="s">
        <v>9777</v>
      </c>
      <c r="E1301" s="268" t="s">
        <v>9778</v>
      </c>
      <c r="F1301" s="267" t="s">
        <v>64</v>
      </c>
      <c r="G1301" s="268" t="s">
        <v>9779</v>
      </c>
      <c r="H1301" s="268" t="s">
        <v>66</v>
      </c>
      <c r="I1301" s="268" t="s">
        <v>1905</v>
      </c>
      <c r="J1301" s="267" t="s">
        <v>1923</v>
      </c>
      <c r="K1301" s="267">
        <v>862</v>
      </c>
      <c r="L1301" s="268" t="s">
        <v>9790</v>
      </c>
      <c r="M1301" s="188"/>
    </row>
    <row r="1302" spans="1:13" x14ac:dyDescent="0.25">
      <c r="A1302" s="267">
        <v>2005</v>
      </c>
      <c r="B1302" s="267">
        <v>4</v>
      </c>
      <c r="C1302" s="267" t="s">
        <v>49</v>
      </c>
      <c r="D1302" s="267" t="s">
        <v>9777</v>
      </c>
      <c r="E1302" s="268" t="s">
        <v>9778</v>
      </c>
      <c r="F1302" s="267" t="s">
        <v>64</v>
      </c>
      <c r="G1302" s="268" t="s">
        <v>9779</v>
      </c>
      <c r="H1302" s="268" t="s">
        <v>66</v>
      </c>
      <c r="I1302" s="268" t="s">
        <v>1905</v>
      </c>
      <c r="J1302" s="267" t="s">
        <v>1923</v>
      </c>
      <c r="K1302" s="267">
        <v>862</v>
      </c>
      <c r="L1302" s="268" t="s">
        <v>9791</v>
      </c>
      <c r="M1302" s="188"/>
    </row>
    <row r="1303" spans="1:13" x14ac:dyDescent="0.25">
      <c r="A1303" s="267">
        <v>2005</v>
      </c>
      <c r="B1303" s="267">
        <v>4</v>
      </c>
      <c r="C1303" s="267" t="s">
        <v>49</v>
      </c>
      <c r="D1303" s="267" t="s">
        <v>9777</v>
      </c>
      <c r="E1303" s="268" t="s">
        <v>9778</v>
      </c>
      <c r="F1303" s="267" t="s">
        <v>64</v>
      </c>
      <c r="G1303" s="268" t="s">
        <v>9779</v>
      </c>
      <c r="H1303" s="268" t="s">
        <v>66</v>
      </c>
      <c r="I1303" s="268" t="s">
        <v>2879</v>
      </c>
      <c r="J1303" s="267" t="s">
        <v>1923</v>
      </c>
      <c r="K1303" s="267">
        <v>862</v>
      </c>
      <c r="L1303" s="268" t="s">
        <v>9792</v>
      </c>
      <c r="M1303" s="188"/>
    </row>
    <row r="1304" spans="1:13" x14ac:dyDescent="0.25">
      <c r="A1304" s="267">
        <v>2005</v>
      </c>
      <c r="B1304" s="267">
        <v>4</v>
      </c>
      <c r="C1304" s="267" t="s">
        <v>49</v>
      </c>
      <c r="D1304" s="267" t="s">
        <v>9777</v>
      </c>
      <c r="E1304" s="268" t="s">
        <v>9778</v>
      </c>
      <c r="F1304" s="267" t="s">
        <v>64</v>
      </c>
      <c r="G1304" s="268" t="s">
        <v>9779</v>
      </c>
      <c r="H1304" s="268" t="s">
        <v>66</v>
      </c>
      <c r="I1304" s="268" t="s">
        <v>2879</v>
      </c>
      <c r="J1304" s="267" t="s">
        <v>1923</v>
      </c>
      <c r="K1304" s="267">
        <v>862</v>
      </c>
      <c r="L1304" s="268" t="s">
        <v>9793</v>
      </c>
      <c r="M1304" s="188"/>
    </row>
    <row r="1305" spans="1:13" x14ac:dyDescent="0.25">
      <c r="A1305" s="267">
        <v>2005</v>
      </c>
      <c r="B1305" s="267">
        <v>4</v>
      </c>
      <c r="C1305" s="267" t="s">
        <v>49</v>
      </c>
      <c r="D1305" s="267" t="s">
        <v>9777</v>
      </c>
      <c r="E1305" s="268" t="s">
        <v>9778</v>
      </c>
      <c r="F1305" s="267" t="s">
        <v>64</v>
      </c>
      <c r="G1305" s="268" t="s">
        <v>9779</v>
      </c>
      <c r="H1305" s="268" t="s">
        <v>66</v>
      </c>
      <c r="I1305" s="268" t="s">
        <v>2879</v>
      </c>
      <c r="J1305" s="267" t="s">
        <v>1923</v>
      </c>
      <c r="K1305" s="267">
        <v>862</v>
      </c>
      <c r="L1305" s="268" t="s">
        <v>9794</v>
      </c>
      <c r="M1305" s="188"/>
    </row>
    <row r="1306" spans="1:13" x14ac:dyDescent="0.25">
      <c r="A1306" s="266">
        <v>2005</v>
      </c>
      <c r="B1306" s="267">
        <v>2</v>
      </c>
      <c r="C1306" s="267" t="s">
        <v>49</v>
      </c>
      <c r="D1306" s="267" t="s">
        <v>9795</v>
      </c>
      <c r="E1306" s="268" t="s">
        <v>9796</v>
      </c>
      <c r="F1306" s="267" t="s">
        <v>64</v>
      </c>
      <c r="G1306" s="268" t="s">
        <v>91</v>
      </c>
      <c r="H1306" s="268" t="s">
        <v>66</v>
      </c>
      <c r="I1306" s="268" t="s">
        <v>1905</v>
      </c>
      <c r="J1306" s="267" t="s">
        <v>1944</v>
      </c>
      <c r="K1306" s="267">
        <v>654</v>
      </c>
      <c r="L1306" s="268" t="s">
        <v>9797</v>
      </c>
      <c r="M1306" s="188"/>
    </row>
    <row r="1307" spans="1:13" x14ac:dyDescent="0.25">
      <c r="A1307" s="266">
        <v>2005</v>
      </c>
      <c r="B1307" s="267">
        <v>2</v>
      </c>
      <c r="C1307" s="267" t="s">
        <v>49</v>
      </c>
      <c r="D1307" s="267" t="s">
        <v>9795</v>
      </c>
      <c r="E1307" s="268" t="s">
        <v>9796</v>
      </c>
      <c r="F1307" s="267" t="s">
        <v>64</v>
      </c>
      <c r="G1307" s="268" t="s">
        <v>91</v>
      </c>
      <c r="H1307" s="268" t="s">
        <v>66</v>
      </c>
      <c r="I1307" s="268" t="s">
        <v>1905</v>
      </c>
      <c r="J1307" s="267" t="s">
        <v>2016</v>
      </c>
      <c r="K1307" s="267">
        <v>637</v>
      </c>
      <c r="L1307" s="268" t="s">
        <v>9798</v>
      </c>
      <c r="M1307" s="188"/>
    </row>
    <row r="1308" spans="1:13" x14ac:dyDescent="0.25">
      <c r="A1308" s="266">
        <v>2005</v>
      </c>
      <c r="B1308" s="267">
        <v>2</v>
      </c>
      <c r="C1308" s="267" t="s">
        <v>49</v>
      </c>
      <c r="D1308" s="267" t="s">
        <v>9795</v>
      </c>
      <c r="E1308" s="268" t="s">
        <v>9796</v>
      </c>
      <c r="F1308" s="267" t="s">
        <v>64</v>
      </c>
      <c r="G1308" s="268" t="s">
        <v>91</v>
      </c>
      <c r="H1308" s="268" t="s">
        <v>66</v>
      </c>
      <c r="I1308" s="268" t="s">
        <v>1905</v>
      </c>
      <c r="J1308" s="267" t="s">
        <v>1948</v>
      </c>
      <c r="K1308" s="267">
        <v>671</v>
      </c>
      <c r="L1308" s="268" t="s">
        <v>9799</v>
      </c>
      <c r="M1308" s="188"/>
    </row>
    <row r="1309" spans="1:13" x14ac:dyDescent="0.25">
      <c r="A1309" s="266">
        <v>2005</v>
      </c>
      <c r="B1309" s="267">
        <v>2</v>
      </c>
      <c r="C1309" s="267" t="s">
        <v>49</v>
      </c>
      <c r="D1309" s="267" t="s">
        <v>9795</v>
      </c>
      <c r="E1309" s="268" t="s">
        <v>9796</v>
      </c>
      <c r="F1309" s="267" t="s">
        <v>64</v>
      </c>
      <c r="G1309" s="268" t="s">
        <v>91</v>
      </c>
      <c r="H1309" s="268" t="s">
        <v>66</v>
      </c>
      <c r="I1309" s="268" t="s">
        <v>1905</v>
      </c>
      <c r="J1309" s="267" t="s">
        <v>3083</v>
      </c>
      <c r="K1309" s="267">
        <v>661</v>
      </c>
      <c r="L1309" s="268" t="s">
        <v>9800</v>
      </c>
      <c r="M1309" s="188"/>
    </row>
    <row r="1310" spans="1:13" x14ac:dyDescent="0.25">
      <c r="A1310" s="267">
        <v>2005</v>
      </c>
      <c r="B1310" s="267">
        <v>2</v>
      </c>
      <c r="C1310" s="267" t="s">
        <v>49</v>
      </c>
      <c r="D1310" s="267" t="s">
        <v>9795</v>
      </c>
      <c r="E1310" s="268" t="s">
        <v>9796</v>
      </c>
      <c r="F1310" s="267" t="s">
        <v>64</v>
      </c>
      <c r="G1310" s="268" t="s">
        <v>91</v>
      </c>
      <c r="H1310" s="268" t="s">
        <v>66</v>
      </c>
      <c r="I1310" s="268" t="s">
        <v>1905</v>
      </c>
      <c r="J1310" s="267" t="s">
        <v>1942</v>
      </c>
      <c r="K1310" s="267">
        <v>111</v>
      </c>
      <c r="L1310" s="268" t="s">
        <v>9801</v>
      </c>
      <c r="M1310" s="188"/>
    </row>
    <row r="1311" spans="1:13" x14ac:dyDescent="0.25">
      <c r="A1311" s="267">
        <v>2005</v>
      </c>
      <c r="B1311" s="267">
        <v>2</v>
      </c>
      <c r="C1311" s="267" t="s">
        <v>49</v>
      </c>
      <c r="D1311" s="267" t="s">
        <v>9795</v>
      </c>
      <c r="E1311" s="268" t="s">
        <v>9796</v>
      </c>
      <c r="F1311" s="267" t="s">
        <v>64</v>
      </c>
      <c r="G1311" s="268" t="s">
        <v>91</v>
      </c>
      <c r="H1311" s="268" t="s">
        <v>66</v>
      </c>
      <c r="I1311" s="268" t="s">
        <v>1905</v>
      </c>
      <c r="J1311" s="267" t="s">
        <v>2016</v>
      </c>
      <c r="K1311" s="267">
        <v>633</v>
      </c>
      <c r="L1311" s="268" t="s">
        <v>9802</v>
      </c>
      <c r="M1311" s="188"/>
    </row>
    <row r="1312" spans="1:13" x14ac:dyDescent="0.25">
      <c r="A1312" s="267">
        <v>2005</v>
      </c>
      <c r="B1312" s="267">
        <v>2</v>
      </c>
      <c r="C1312" s="267" t="s">
        <v>49</v>
      </c>
      <c r="D1312" s="267" t="s">
        <v>9795</v>
      </c>
      <c r="E1312" s="268" t="s">
        <v>9796</v>
      </c>
      <c r="F1312" s="267" t="s">
        <v>64</v>
      </c>
      <c r="G1312" s="268" t="s">
        <v>91</v>
      </c>
      <c r="H1312" s="268" t="s">
        <v>66</v>
      </c>
      <c r="I1312" s="268" t="s">
        <v>1905</v>
      </c>
      <c r="J1312" s="267" t="s">
        <v>1962</v>
      </c>
      <c r="K1312" s="267">
        <v>523</v>
      </c>
      <c r="L1312" s="268" t="s">
        <v>9803</v>
      </c>
      <c r="M1312" s="188"/>
    </row>
    <row r="1313" spans="1:13" x14ac:dyDescent="0.25">
      <c r="A1313" s="267">
        <v>2005</v>
      </c>
      <c r="B1313" s="267">
        <v>2</v>
      </c>
      <c r="C1313" s="267" t="s">
        <v>49</v>
      </c>
      <c r="D1313" s="267" t="s">
        <v>9795</v>
      </c>
      <c r="E1313" s="268" t="s">
        <v>9796</v>
      </c>
      <c r="F1313" s="267" t="s">
        <v>64</v>
      </c>
      <c r="G1313" s="268" t="s">
        <v>91</v>
      </c>
      <c r="H1313" s="268" t="s">
        <v>66</v>
      </c>
      <c r="I1313" s="268" t="s">
        <v>1905</v>
      </c>
      <c r="J1313" s="267" t="s">
        <v>2218</v>
      </c>
      <c r="K1313" s="267">
        <v>651</v>
      </c>
      <c r="L1313" s="268" t="s">
        <v>9804</v>
      </c>
      <c r="M1313" s="188"/>
    </row>
    <row r="1314" spans="1:13" x14ac:dyDescent="0.25">
      <c r="A1314" s="266">
        <v>2005</v>
      </c>
      <c r="B1314" s="267">
        <v>3</v>
      </c>
      <c r="C1314" s="267" t="s">
        <v>49</v>
      </c>
      <c r="D1314" s="267" t="s">
        <v>74</v>
      </c>
      <c r="E1314" s="268" t="s">
        <v>9805</v>
      </c>
      <c r="F1314" s="267" t="s">
        <v>76</v>
      </c>
      <c r="G1314" s="268" t="s">
        <v>77</v>
      </c>
      <c r="H1314" s="268" t="s">
        <v>78</v>
      </c>
      <c r="I1314" s="268" t="s">
        <v>1905</v>
      </c>
      <c r="J1314" s="267" t="s">
        <v>1906</v>
      </c>
      <c r="K1314" s="267">
        <v>311</v>
      </c>
      <c r="L1314" s="268" t="s">
        <v>9806</v>
      </c>
      <c r="M1314" s="188"/>
    </row>
    <row r="1315" spans="1:13" x14ac:dyDescent="0.25">
      <c r="A1315" s="266">
        <v>2005</v>
      </c>
      <c r="B1315" s="267">
        <v>3</v>
      </c>
      <c r="C1315" s="267" t="s">
        <v>49</v>
      </c>
      <c r="D1315" s="267" t="s">
        <v>74</v>
      </c>
      <c r="E1315" s="268" t="s">
        <v>9805</v>
      </c>
      <c r="F1315" s="267" t="s">
        <v>76</v>
      </c>
      <c r="G1315" s="268" t="s">
        <v>77</v>
      </c>
      <c r="H1315" s="268" t="s">
        <v>78</v>
      </c>
      <c r="I1315" s="268" t="s">
        <v>1905</v>
      </c>
      <c r="J1315" s="267" t="s">
        <v>1906</v>
      </c>
      <c r="K1315" s="267">
        <v>311</v>
      </c>
      <c r="L1315" s="268" t="s">
        <v>9807</v>
      </c>
      <c r="M1315" s="188"/>
    </row>
    <row r="1316" spans="1:13" x14ac:dyDescent="0.25">
      <c r="A1316" s="266">
        <v>2005</v>
      </c>
      <c r="B1316" s="267">
        <v>3</v>
      </c>
      <c r="C1316" s="267" t="s">
        <v>49</v>
      </c>
      <c r="D1316" s="267" t="s">
        <v>74</v>
      </c>
      <c r="E1316" s="268" t="s">
        <v>9805</v>
      </c>
      <c r="F1316" s="267" t="s">
        <v>76</v>
      </c>
      <c r="G1316" s="268" t="s">
        <v>77</v>
      </c>
      <c r="H1316" s="268" t="s">
        <v>78</v>
      </c>
      <c r="I1316" s="268" t="s">
        <v>1905</v>
      </c>
      <c r="J1316" s="267" t="s">
        <v>1906</v>
      </c>
      <c r="K1316" s="267">
        <v>324</v>
      </c>
      <c r="L1316" s="268" t="s">
        <v>9808</v>
      </c>
      <c r="M1316" s="188"/>
    </row>
    <row r="1317" spans="1:13" x14ac:dyDescent="0.25">
      <c r="A1317" s="266">
        <v>2005</v>
      </c>
      <c r="B1317" s="267">
        <v>3</v>
      </c>
      <c r="C1317" s="267" t="s">
        <v>49</v>
      </c>
      <c r="D1317" s="267" t="s">
        <v>74</v>
      </c>
      <c r="E1317" s="268" t="s">
        <v>9805</v>
      </c>
      <c r="F1317" s="267" t="s">
        <v>76</v>
      </c>
      <c r="G1317" s="268" t="s">
        <v>77</v>
      </c>
      <c r="H1317" s="268" t="s">
        <v>78</v>
      </c>
      <c r="I1317" s="268" t="s">
        <v>1905</v>
      </c>
      <c r="J1317" s="267" t="s">
        <v>1938</v>
      </c>
      <c r="K1317" s="267">
        <v>311</v>
      </c>
      <c r="L1317" s="268" t="s">
        <v>9809</v>
      </c>
      <c r="M1317" s="188"/>
    </row>
    <row r="1318" spans="1:13" x14ac:dyDescent="0.25">
      <c r="A1318" s="266">
        <v>2005</v>
      </c>
      <c r="B1318" s="267">
        <v>3</v>
      </c>
      <c r="C1318" s="267" t="s">
        <v>49</v>
      </c>
      <c r="D1318" s="267" t="s">
        <v>74</v>
      </c>
      <c r="E1318" s="268" t="s">
        <v>9805</v>
      </c>
      <c r="F1318" s="267" t="s">
        <v>76</v>
      </c>
      <c r="G1318" s="268" t="s">
        <v>77</v>
      </c>
      <c r="H1318" s="268" t="s">
        <v>78</v>
      </c>
      <c r="I1318" s="268" t="s">
        <v>1905</v>
      </c>
      <c r="J1318" s="267" t="s">
        <v>1906</v>
      </c>
      <c r="K1318" s="267">
        <v>311</v>
      </c>
      <c r="L1318" s="268" t="s">
        <v>9810</v>
      </c>
      <c r="M1318" s="188"/>
    </row>
    <row r="1319" spans="1:13" x14ac:dyDescent="0.25">
      <c r="A1319" s="267">
        <v>2005</v>
      </c>
      <c r="B1319" s="267">
        <v>3</v>
      </c>
      <c r="C1319" s="267" t="s">
        <v>49</v>
      </c>
      <c r="D1319" s="267" t="s">
        <v>74</v>
      </c>
      <c r="E1319" s="268" t="s">
        <v>9805</v>
      </c>
      <c r="F1319" s="267" t="s">
        <v>76</v>
      </c>
      <c r="G1319" s="268" t="s">
        <v>77</v>
      </c>
      <c r="H1319" s="268" t="s">
        <v>78</v>
      </c>
      <c r="I1319" s="268" t="s">
        <v>1905</v>
      </c>
      <c r="J1319" s="267" t="s">
        <v>1915</v>
      </c>
      <c r="K1319" s="267">
        <v>312</v>
      </c>
      <c r="L1319" s="268" t="s">
        <v>9811</v>
      </c>
      <c r="M1319" s="188"/>
    </row>
    <row r="1320" spans="1:13" x14ac:dyDescent="0.25">
      <c r="A1320" s="266">
        <v>2005</v>
      </c>
      <c r="B1320" s="267">
        <v>1</v>
      </c>
      <c r="C1320" s="267" t="s">
        <v>49</v>
      </c>
      <c r="D1320" s="267" t="s">
        <v>9812</v>
      </c>
      <c r="E1320" s="268" t="s">
        <v>5342</v>
      </c>
      <c r="F1320" s="267" t="s">
        <v>52</v>
      </c>
      <c r="G1320" s="268" t="s">
        <v>147</v>
      </c>
      <c r="H1320" s="268" t="s">
        <v>55</v>
      </c>
      <c r="I1320" s="268" t="s">
        <v>1905</v>
      </c>
      <c r="J1320" s="267" t="s">
        <v>1942</v>
      </c>
      <c r="K1320" s="267">
        <v>431</v>
      </c>
      <c r="L1320" s="268" t="s">
        <v>9813</v>
      </c>
      <c r="M1320" s="188"/>
    </row>
    <row r="1321" spans="1:13" x14ac:dyDescent="0.25">
      <c r="A1321" s="266">
        <v>2005</v>
      </c>
      <c r="B1321" s="267">
        <v>1</v>
      </c>
      <c r="C1321" s="267" t="s">
        <v>49</v>
      </c>
      <c r="D1321" s="267" t="s">
        <v>9812</v>
      </c>
      <c r="E1321" s="268" t="s">
        <v>5342</v>
      </c>
      <c r="F1321" s="267" t="s">
        <v>52</v>
      </c>
      <c r="G1321" s="268" t="s">
        <v>147</v>
      </c>
      <c r="H1321" s="268" t="s">
        <v>55</v>
      </c>
      <c r="I1321" s="268" t="s">
        <v>1905</v>
      </c>
      <c r="J1321" s="267" t="s">
        <v>1942</v>
      </c>
      <c r="K1321" s="267">
        <v>411</v>
      </c>
      <c r="L1321" s="268" t="s">
        <v>9814</v>
      </c>
      <c r="M1321" s="188"/>
    </row>
    <row r="1322" spans="1:13" x14ac:dyDescent="0.25">
      <c r="A1322" s="266">
        <v>2005</v>
      </c>
      <c r="B1322" s="267">
        <v>1</v>
      </c>
      <c r="C1322" s="267" t="s">
        <v>49</v>
      </c>
      <c r="D1322" s="267" t="s">
        <v>9812</v>
      </c>
      <c r="E1322" s="268" t="s">
        <v>5342</v>
      </c>
      <c r="F1322" s="267" t="s">
        <v>52</v>
      </c>
      <c r="G1322" s="268" t="s">
        <v>147</v>
      </c>
      <c r="H1322" s="268" t="s">
        <v>55</v>
      </c>
      <c r="I1322" s="268" t="s">
        <v>1905</v>
      </c>
      <c r="J1322" s="267" t="s">
        <v>1923</v>
      </c>
      <c r="K1322" s="267">
        <v>862</v>
      </c>
      <c r="L1322" s="268" t="s">
        <v>9815</v>
      </c>
      <c r="M1322" s="188"/>
    </row>
    <row r="1323" spans="1:13" x14ac:dyDescent="0.25">
      <c r="A1323" s="266">
        <v>2005</v>
      </c>
      <c r="B1323" s="267">
        <v>1</v>
      </c>
      <c r="C1323" s="267" t="s">
        <v>49</v>
      </c>
      <c r="D1323" s="267" t="s">
        <v>9812</v>
      </c>
      <c r="E1323" s="268" t="s">
        <v>5342</v>
      </c>
      <c r="F1323" s="267" t="s">
        <v>52</v>
      </c>
      <c r="G1323" s="268" t="s">
        <v>147</v>
      </c>
      <c r="H1323" s="268" t="s">
        <v>55</v>
      </c>
      <c r="I1323" s="268" t="s">
        <v>1905</v>
      </c>
      <c r="J1323" s="267" t="s">
        <v>1974</v>
      </c>
      <c r="K1323" s="267">
        <v>141</v>
      </c>
      <c r="L1323" s="268" t="s">
        <v>9816</v>
      </c>
      <c r="M1323" s="188"/>
    </row>
    <row r="1324" spans="1:13" x14ac:dyDescent="0.25">
      <c r="A1324" s="266">
        <v>2005</v>
      </c>
      <c r="B1324" s="267">
        <v>1</v>
      </c>
      <c r="C1324" s="267" t="s">
        <v>49</v>
      </c>
      <c r="D1324" s="267" t="s">
        <v>9812</v>
      </c>
      <c r="E1324" s="268" t="s">
        <v>5342</v>
      </c>
      <c r="F1324" s="267" t="s">
        <v>52</v>
      </c>
      <c r="G1324" s="268" t="s">
        <v>147</v>
      </c>
      <c r="H1324" s="268" t="s">
        <v>55</v>
      </c>
      <c r="I1324" s="268" t="s">
        <v>1905</v>
      </c>
      <c r="J1324" s="267" t="s">
        <v>2016</v>
      </c>
      <c r="K1324" s="267">
        <v>521</v>
      </c>
      <c r="L1324" s="268" t="s">
        <v>9817</v>
      </c>
      <c r="M1324" s="188"/>
    </row>
    <row r="1325" spans="1:13" x14ac:dyDescent="0.25">
      <c r="A1325" s="266">
        <v>2005</v>
      </c>
      <c r="B1325" s="267">
        <v>1</v>
      </c>
      <c r="C1325" s="267" t="s">
        <v>49</v>
      </c>
      <c r="D1325" s="267" t="s">
        <v>9812</v>
      </c>
      <c r="E1325" s="268" t="s">
        <v>5342</v>
      </c>
      <c r="F1325" s="267" t="s">
        <v>52</v>
      </c>
      <c r="G1325" s="268" t="s">
        <v>147</v>
      </c>
      <c r="H1325" s="268" t="s">
        <v>55</v>
      </c>
      <c r="I1325" s="268" t="s">
        <v>1905</v>
      </c>
      <c r="J1325" s="267" t="s">
        <v>2218</v>
      </c>
      <c r="K1325" s="267">
        <v>651</v>
      </c>
      <c r="L1325" s="268" t="s">
        <v>9818</v>
      </c>
      <c r="M1325" s="188"/>
    </row>
    <row r="1326" spans="1:13" x14ac:dyDescent="0.25">
      <c r="A1326" s="267">
        <v>2005</v>
      </c>
      <c r="B1326" s="267">
        <v>1</v>
      </c>
      <c r="C1326" s="267" t="s">
        <v>49</v>
      </c>
      <c r="D1326" s="267" t="s">
        <v>9812</v>
      </c>
      <c r="E1326" s="268" t="s">
        <v>5342</v>
      </c>
      <c r="F1326" s="267" t="s">
        <v>52</v>
      </c>
      <c r="G1326" s="268" t="s">
        <v>147</v>
      </c>
      <c r="H1326" s="268" t="s">
        <v>55</v>
      </c>
      <c r="I1326" s="268" t="s">
        <v>1905</v>
      </c>
      <c r="J1326" s="267" t="s">
        <v>1942</v>
      </c>
      <c r="K1326" s="267">
        <v>411</v>
      </c>
      <c r="L1326" s="268" t="s">
        <v>9819</v>
      </c>
      <c r="M1326" s="188"/>
    </row>
    <row r="1327" spans="1:13" x14ac:dyDescent="0.25">
      <c r="A1327" s="267">
        <v>2005</v>
      </c>
      <c r="B1327" s="267">
        <v>1</v>
      </c>
      <c r="C1327" s="267" t="s">
        <v>49</v>
      </c>
      <c r="D1327" s="267" t="s">
        <v>9812</v>
      </c>
      <c r="E1327" s="268" t="s">
        <v>5342</v>
      </c>
      <c r="F1327" s="267" t="s">
        <v>52</v>
      </c>
      <c r="G1327" s="268" t="s">
        <v>147</v>
      </c>
      <c r="H1327" s="268" t="s">
        <v>55</v>
      </c>
      <c r="I1327" s="268" t="s">
        <v>1905</v>
      </c>
      <c r="J1327" s="267" t="s">
        <v>1942</v>
      </c>
      <c r="K1327" s="267">
        <v>411</v>
      </c>
      <c r="L1327" s="268" t="s">
        <v>9820</v>
      </c>
      <c r="M1327" s="188"/>
    </row>
    <row r="1328" spans="1:13" x14ac:dyDescent="0.25">
      <c r="A1328" s="267">
        <v>2005</v>
      </c>
      <c r="B1328" s="267">
        <v>1</v>
      </c>
      <c r="C1328" s="267" t="s">
        <v>49</v>
      </c>
      <c r="D1328" s="267" t="s">
        <v>9812</v>
      </c>
      <c r="E1328" s="268" t="s">
        <v>5342</v>
      </c>
      <c r="F1328" s="267" t="s">
        <v>52</v>
      </c>
      <c r="G1328" s="268" t="s">
        <v>147</v>
      </c>
      <c r="H1328" s="268" t="s">
        <v>55</v>
      </c>
      <c r="I1328" s="268" t="s">
        <v>1905</v>
      </c>
      <c r="J1328" s="267" t="s">
        <v>1942</v>
      </c>
      <c r="K1328" s="267">
        <v>112</v>
      </c>
      <c r="L1328" s="268" t="s">
        <v>9821</v>
      </c>
      <c r="M1328" s="188"/>
    </row>
    <row r="1329" spans="1:13" x14ac:dyDescent="0.25">
      <c r="A1329" s="267">
        <v>2005</v>
      </c>
      <c r="B1329" s="267">
        <v>1</v>
      </c>
      <c r="C1329" s="267" t="s">
        <v>49</v>
      </c>
      <c r="D1329" s="267" t="s">
        <v>9812</v>
      </c>
      <c r="E1329" s="268" t="s">
        <v>5342</v>
      </c>
      <c r="F1329" s="267" t="s">
        <v>52</v>
      </c>
      <c r="G1329" s="268" t="s">
        <v>147</v>
      </c>
      <c r="H1329" s="268" t="s">
        <v>55</v>
      </c>
      <c r="I1329" s="268" t="s">
        <v>1905</v>
      </c>
      <c r="J1329" s="267" t="s">
        <v>5004</v>
      </c>
      <c r="K1329" s="267">
        <v>212</v>
      </c>
      <c r="L1329" s="268" t="s">
        <v>9822</v>
      </c>
      <c r="M1329" s="188"/>
    </row>
    <row r="1330" spans="1:13" x14ac:dyDescent="0.25">
      <c r="A1330" s="267">
        <v>2005</v>
      </c>
      <c r="B1330" s="267">
        <v>1</v>
      </c>
      <c r="C1330" s="267" t="s">
        <v>49</v>
      </c>
      <c r="D1330" s="267" t="s">
        <v>9812</v>
      </c>
      <c r="E1330" s="268" t="s">
        <v>5342</v>
      </c>
      <c r="F1330" s="267" t="s">
        <v>52</v>
      </c>
      <c r="G1330" s="268" t="s">
        <v>147</v>
      </c>
      <c r="H1330" s="268" t="s">
        <v>55</v>
      </c>
      <c r="I1330" s="268" t="s">
        <v>1905</v>
      </c>
      <c r="J1330" s="267" t="s">
        <v>1974</v>
      </c>
      <c r="K1330" s="267">
        <v>141</v>
      </c>
      <c r="L1330" s="268" t="s">
        <v>9816</v>
      </c>
      <c r="M1330" s="188"/>
    </row>
    <row r="1331" spans="1:13" x14ac:dyDescent="0.25">
      <c r="A1331" s="266">
        <v>2005</v>
      </c>
      <c r="B1331" s="267">
        <v>3</v>
      </c>
      <c r="C1331" s="267" t="s">
        <v>49</v>
      </c>
      <c r="D1331" s="267" t="s">
        <v>9823</v>
      </c>
      <c r="E1331" s="268" t="s">
        <v>9824</v>
      </c>
      <c r="F1331" s="267" t="s">
        <v>52</v>
      </c>
      <c r="G1331" s="268" t="s">
        <v>230</v>
      </c>
      <c r="H1331" s="268" t="s">
        <v>55</v>
      </c>
      <c r="I1331" s="268" t="s">
        <v>1905</v>
      </c>
      <c r="J1331" s="267" t="s">
        <v>1942</v>
      </c>
      <c r="K1331" s="267">
        <v>431</v>
      </c>
      <c r="L1331" s="268" t="s">
        <v>9825</v>
      </c>
      <c r="M1331" s="188"/>
    </row>
    <row r="1332" spans="1:13" x14ac:dyDescent="0.25">
      <c r="A1332" s="266">
        <v>2005</v>
      </c>
      <c r="B1332" s="267">
        <v>3</v>
      </c>
      <c r="C1332" s="267" t="s">
        <v>49</v>
      </c>
      <c r="D1332" s="267" t="s">
        <v>9823</v>
      </c>
      <c r="E1332" s="268" t="s">
        <v>9824</v>
      </c>
      <c r="F1332" s="267" t="s">
        <v>52</v>
      </c>
      <c r="G1332" s="268" t="s">
        <v>230</v>
      </c>
      <c r="H1332" s="268" t="s">
        <v>55</v>
      </c>
      <c r="I1332" s="268" t="s">
        <v>1905</v>
      </c>
      <c r="J1332" s="267" t="s">
        <v>1942</v>
      </c>
      <c r="K1332" s="267">
        <v>431</v>
      </c>
      <c r="L1332" s="268" t="s">
        <v>9826</v>
      </c>
      <c r="M1332" s="188"/>
    </row>
    <row r="1333" spans="1:13" x14ac:dyDescent="0.25">
      <c r="A1333" s="266">
        <v>2005</v>
      </c>
      <c r="B1333" s="267">
        <v>3</v>
      </c>
      <c r="C1333" s="267" t="s">
        <v>49</v>
      </c>
      <c r="D1333" s="267" t="s">
        <v>9823</v>
      </c>
      <c r="E1333" s="268" t="s">
        <v>9824</v>
      </c>
      <c r="F1333" s="267" t="s">
        <v>52</v>
      </c>
      <c r="G1333" s="268" t="s">
        <v>230</v>
      </c>
      <c r="H1333" s="268" t="s">
        <v>55</v>
      </c>
      <c r="I1333" s="268" t="s">
        <v>1905</v>
      </c>
      <c r="J1333" s="267" t="s">
        <v>1906</v>
      </c>
      <c r="K1333" s="267">
        <v>311</v>
      </c>
      <c r="L1333" s="268" t="s">
        <v>9827</v>
      </c>
      <c r="M1333" s="188"/>
    </row>
    <row r="1334" spans="1:13" x14ac:dyDescent="0.25">
      <c r="A1334" s="267">
        <v>2005</v>
      </c>
      <c r="B1334" s="267">
        <v>3</v>
      </c>
      <c r="C1334" s="267" t="s">
        <v>49</v>
      </c>
      <c r="D1334" s="267" t="s">
        <v>9823</v>
      </c>
      <c r="E1334" s="268" t="s">
        <v>9824</v>
      </c>
      <c r="F1334" s="267" t="s">
        <v>52</v>
      </c>
      <c r="G1334" s="268" t="s">
        <v>230</v>
      </c>
      <c r="H1334" s="268" t="s">
        <v>55</v>
      </c>
      <c r="I1334" s="268" t="s">
        <v>1905</v>
      </c>
      <c r="J1334" s="267" t="s">
        <v>1942</v>
      </c>
      <c r="K1334" s="267">
        <v>111</v>
      </c>
      <c r="L1334" s="268" t="s">
        <v>9828</v>
      </c>
      <c r="M1334" s="188"/>
    </row>
    <row r="1335" spans="1:13" x14ac:dyDescent="0.25">
      <c r="A1335" s="267">
        <v>2005</v>
      </c>
      <c r="B1335" s="267">
        <v>3</v>
      </c>
      <c r="C1335" s="267" t="s">
        <v>49</v>
      </c>
      <c r="D1335" s="267" t="s">
        <v>9823</v>
      </c>
      <c r="E1335" s="268" t="s">
        <v>9824</v>
      </c>
      <c r="F1335" s="267" t="s">
        <v>52</v>
      </c>
      <c r="G1335" s="268" t="s">
        <v>230</v>
      </c>
      <c r="H1335" s="268" t="s">
        <v>55</v>
      </c>
      <c r="I1335" s="268" t="s">
        <v>1905</v>
      </c>
      <c r="J1335" s="267" t="s">
        <v>1942</v>
      </c>
      <c r="K1335" s="267">
        <v>112</v>
      </c>
      <c r="L1335" s="268" t="s">
        <v>9829</v>
      </c>
      <c r="M1335" s="188"/>
    </row>
    <row r="1336" spans="1:13" x14ac:dyDescent="0.25">
      <c r="A1336" s="267">
        <v>2005</v>
      </c>
      <c r="B1336" s="267">
        <v>3</v>
      </c>
      <c r="C1336" s="267" t="s">
        <v>49</v>
      </c>
      <c r="D1336" s="267" t="s">
        <v>9823</v>
      </c>
      <c r="E1336" s="268" t="s">
        <v>9824</v>
      </c>
      <c r="F1336" s="267" t="s">
        <v>52</v>
      </c>
      <c r="G1336" s="268" t="s">
        <v>230</v>
      </c>
      <c r="H1336" s="268" t="s">
        <v>55</v>
      </c>
      <c r="I1336" s="268" t="s">
        <v>1905</v>
      </c>
      <c r="J1336" s="267" t="s">
        <v>1942</v>
      </c>
      <c r="K1336" s="267">
        <v>112</v>
      </c>
      <c r="L1336" s="268" t="s">
        <v>9830</v>
      </c>
      <c r="M1336" s="188"/>
    </row>
    <row r="1337" spans="1:13" x14ac:dyDescent="0.25">
      <c r="A1337" s="267">
        <v>2005</v>
      </c>
      <c r="B1337" s="267">
        <v>3</v>
      </c>
      <c r="C1337" s="267" t="s">
        <v>49</v>
      </c>
      <c r="D1337" s="267" t="s">
        <v>9823</v>
      </c>
      <c r="E1337" s="268" t="s">
        <v>9824</v>
      </c>
      <c r="F1337" s="267" t="s">
        <v>52</v>
      </c>
      <c r="G1337" s="268" t="s">
        <v>230</v>
      </c>
      <c r="H1337" s="268" t="s">
        <v>55</v>
      </c>
      <c r="I1337" s="268" t="s">
        <v>1905</v>
      </c>
      <c r="J1337" s="267" t="s">
        <v>1942</v>
      </c>
      <c r="K1337" s="267">
        <v>411</v>
      </c>
      <c r="L1337" s="268" t="s">
        <v>9831</v>
      </c>
      <c r="M1337" s="188"/>
    </row>
    <row r="1338" spans="1:13" x14ac:dyDescent="0.25">
      <c r="A1338" s="266">
        <v>2005</v>
      </c>
      <c r="B1338" s="267">
        <v>4</v>
      </c>
      <c r="C1338" s="267" t="s">
        <v>49</v>
      </c>
      <c r="D1338" s="267" t="s">
        <v>107</v>
      </c>
      <c r="E1338" s="268" t="s">
        <v>9832</v>
      </c>
      <c r="F1338" s="267" t="s">
        <v>52</v>
      </c>
      <c r="G1338" s="268" t="s">
        <v>109</v>
      </c>
      <c r="H1338" s="268" t="s">
        <v>55</v>
      </c>
      <c r="I1338" s="268" t="s">
        <v>1905</v>
      </c>
      <c r="J1338" s="267" t="s">
        <v>2016</v>
      </c>
      <c r="K1338" s="267">
        <v>631</v>
      </c>
      <c r="L1338" s="268" t="s">
        <v>9833</v>
      </c>
      <c r="M1338" s="188"/>
    </row>
    <row r="1339" spans="1:13" x14ac:dyDescent="0.25">
      <c r="A1339" s="267">
        <v>2005</v>
      </c>
      <c r="B1339" s="267">
        <v>4</v>
      </c>
      <c r="C1339" s="267" t="s">
        <v>49</v>
      </c>
      <c r="D1339" s="267" t="s">
        <v>107</v>
      </c>
      <c r="E1339" s="268" t="s">
        <v>9832</v>
      </c>
      <c r="F1339" s="267" t="s">
        <v>52</v>
      </c>
      <c r="G1339" s="268" t="s">
        <v>109</v>
      </c>
      <c r="H1339" s="268" t="s">
        <v>55</v>
      </c>
      <c r="I1339" s="268" t="s">
        <v>1905</v>
      </c>
      <c r="J1339" s="267" t="s">
        <v>1942</v>
      </c>
      <c r="K1339" s="267">
        <v>411</v>
      </c>
      <c r="L1339" s="268" t="s">
        <v>9834</v>
      </c>
      <c r="M1339" s="188"/>
    </row>
    <row r="1340" spans="1:13" x14ac:dyDescent="0.25">
      <c r="A1340" s="267">
        <v>2005</v>
      </c>
      <c r="B1340" s="267">
        <v>4</v>
      </c>
      <c r="C1340" s="267" t="s">
        <v>49</v>
      </c>
      <c r="D1340" s="267" t="s">
        <v>107</v>
      </c>
      <c r="E1340" s="268" t="s">
        <v>9832</v>
      </c>
      <c r="F1340" s="267" t="s">
        <v>52</v>
      </c>
      <c r="G1340" s="268" t="s">
        <v>109</v>
      </c>
      <c r="H1340" s="268" t="s">
        <v>55</v>
      </c>
      <c r="I1340" s="268" t="s">
        <v>1905</v>
      </c>
      <c r="J1340" s="267" t="s">
        <v>1950</v>
      </c>
      <c r="K1340" s="267">
        <v>112</v>
      </c>
      <c r="L1340" s="268" t="s">
        <v>9835</v>
      </c>
      <c r="M1340" s="188"/>
    </row>
    <row r="1341" spans="1:13" x14ac:dyDescent="0.25">
      <c r="A1341" s="267">
        <v>2005</v>
      </c>
      <c r="B1341" s="267">
        <v>4</v>
      </c>
      <c r="C1341" s="267" t="s">
        <v>49</v>
      </c>
      <c r="D1341" s="267" t="s">
        <v>107</v>
      </c>
      <c r="E1341" s="268" t="s">
        <v>9832</v>
      </c>
      <c r="F1341" s="267" t="s">
        <v>52</v>
      </c>
      <c r="G1341" s="268" t="s">
        <v>109</v>
      </c>
      <c r="H1341" s="268" t="s">
        <v>55</v>
      </c>
      <c r="I1341" s="268" t="s">
        <v>1905</v>
      </c>
      <c r="J1341" s="267" t="s">
        <v>1942</v>
      </c>
      <c r="K1341" s="267">
        <v>411</v>
      </c>
      <c r="L1341" s="268" t="s">
        <v>9836</v>
      </c>
      <c r="M1341" s="188"/>
    </row>
    <row r="1342" spans="1:13" x14ac:dyDescent="0.25">
      <c r="A1342" s="267">
        <v>2005</v>
      </c>
      <c r="B1342" s="267">
        <v>4</v>
      </c>
      <c r="C1342" s="267" t="s">
        <v>49</v>
      </c>
      <c r="D1342" s="267" t="s">
        <v>107</v>
      </c>
      <c r="E1342" s="268" t="s">
        <v>9832</v>
      </c>
      <c r="F1342" s="267" t="s">
        <v>52</v>
      </c>
      <c r="G1342" s="268" t="s">
        <v>109</v>
      </c>
      <c r="H1342" s="268" t="s">
        <v>55</v>
      </c>
      <c r="I1342" s="268" t="s">
        <v>1905</v>
      </c>
      <c r="J1342" s="267" t="s">
        <v>1942</v>
      </c>
      <c r="K1342" s="267">
        <v>112</v>
      </c>
      <c r="L1342" s="268" t="s">
        <v>9837</v>
      </c>
      <c r="M1342" s="188"/>
    </row>
    <row r="1343" spans="1:13" x14ac:dyDescent="0.25">
      <c r="A1343" s="267">
        <v>2005</v>
      </c>
      <c r="B1343" s="267">
        <v>4</v>
      </c>
      <c r="C1343" s="267" t="s">
        <v>49</v>
      </c>
      <c r="D1343" s="267" t="s">
        <v>107</v>
      </c>
      <c r="E1343" s="268" t="s">
        <v>9832</v>
      </c>
      <c r="F1343" s="267" t="s">
        <v>52</v>
      </c>
      <c r="G1343" s="268" t="s">
        <v>109</v>
      </c>
      <c r="H1343" s="268" t="s">
        <v>55</v>
      </c>
      <c r="I1343" s="268" t="s">
        <v>1905</v>
      </c>
      <c r="J1343" s="267" t="s">
        <v>1942</v>
      </c>
      <c r="K1343" s="267">
        <v>112</v>
      </c>
      <c r="L1343" s="268" t="s">
        <v>9838</v>
      </c>
      <c r="M1343" s="188"/>
    </row>
    <row r="1344" spans="1:13" x14ac:dyDescent="0.25">
      <c r="A1344" s="267">
        <v>2005</v>
      </c>
      <c r="B1344" s="267">
        <v>4</v>
      </c>
      <c r="C1344" s="267" t="s">
        <v>49</v>
      </c>
      <c r="D1344" s="267" t="s">
        <v>107</v>
      </c>
      <c r="E1344" s="268" t="s">
        <v>9832</v>
      </c>
      <c r="F1344" s="267" t="s">
        <v>52</v>
      </c>
      <c r="G1344" s="268" t="s">
        <v>109</v>
      </c>
      <c r="H1344" s="268" t="s">
        <v>55</v>
      </c>
      <c r="I1344" s="268" t="s">
        <v>1905</v>
      </c>
      <c r="J1344" s="267" t="s">
        <v>1944</v>
      </c>
      <c r="K1344" s="267">
        <v>112</v>
      </c>
      <c r="L1344" s="268" t="s">
        <v>9839</v>
      </c>
      <c r="M1344" s="188"/>
    </row>
    <row r="1345" spans="1:13" x14ac:dyDescent="0.25">
      <c r="A1345" s="267">
        <v>2005</v>
      </c>
      <c r="B1345" s="267">
        <v>4</v>
      </c>
      <c r="C1345" s="267" t="s">
        <v>49</v>
      </c>
      <c r="D1345" s="267" t="s">
        <v>107</v>
      </c>
      <c r="E1345" s="268" t="s">
        <v>9832</v>
      </c>
      <c r="F1345" s="267" t="s">
        <v>52</v>
      </c>
      <c r="G1345" s="268" t="s">
        <v>109</v>
      </c>
      <c r="H1345" s="268" t="s">
        <v>55</v>
      </c>
      <c r="I1345" s="268" t="s">
        <v>1905</v>
      </c>
      <c r="J1345" s="267" t="s">
        <v>1942</v>
      </c>
      <c r="K1345" s="267">
        <v>431</v>
      </c>
      <c r="L1345" s="268" t="s">
        <v>9840</v>
      </c>
      <c r="M1345" s="188"/>
    </row>
    <row r="1346" spans="1:13" x14ac:dyDescent="0.25">
      <c r="A1346" s="267">
        <v>2005</v>
      </c>
      <c r="B1346" s="267">
        <v>4</v>
      </c>
      <c r="C1346" s="267" t="s">
        <v>49</v>
      </c>
      <c r="D1346" s="267" t="s">
        <v>107</v>
      </c>
      <c r="E1346" s="268" t="s">
        <v>9832</v>
      </c>
      <c r="F1346" s="267" t="s">
        <v>52</v>
      </c>
      <c r="G1346" s="268" t="s">
        <v>109</v>
      </c>
      <c r="H1346" s="268" t="s">
        <v>55</v>
      </c>
      <c r="I1346" s="268" t="s">
        <v>1905</v>
      </c>
      <c r="J1346" s="267" t="s">
        <v>1942</v>
      </c>
      <c r="K1346" s="267">
        <v>441</v>
      </c>
      <c r="L1346" s="268" t="s">
        <v>9841</v>
      </c>
      <c r="M1346" s="188"/>
    </row>
    <row r="1347" spans="1:13" x14ac:dyDescent="0.25">
      <c r="A1347" s="267">
        <v>2005</v>
      </c>
      <c r="B1347" s="267">
        <v>4</v>
      </c>
      <c r="C1347" s="267" t="s">
        <v>49</v>
      </c>
      <c r="D1347" s="267" t="s">
        <v>107</v>
      </c>
      <c r="E1347" s="268" t="s">
        <v>9832</v>
      </c>
      <c r="F1347" s="267" t="s">
        <v>52</v>
      </c>
      <c r="G1347" s="268" t="s">
        <v>109</v>
      </c>
      <c r="H1347" s="268" t="s">
        <v>55</v>
      </c>
      <c r="I1347" s="268" t="s">
        <v>1905</v>
      </c>
      <c r="J1347" s="267" t="s">
        <v>1942</v>
      </c>
      <c r="K1347" s="267">
        <v>523</v>
      </c>
      <c r="L1347" s="268" t="s">
        <v>9842</v>
      </c>
      <c r="M1347" s="188"/>
    </row>
    <row r="1348" spans="1:13" x14ac:dyDescent="0.25">
      <c r="A1348" s="266">
        <v>2005</v>
      </c>
      <c r="B1348" s="267">
        <v>3</v>
      </c>
      <c r="C1348" s="267" t="s">
        <v>49</v>
      </c>
      <c r="D1348" s="267" t="s">
        <v>85</v>
      </c>
      <c r="E1348" s="268" t="s">
        <v>9843</v>
      </c>
      <c r="F1348" s="267" t="s">
        <v>64</v>
      </c>
      <c r="G1348" s="268" t="s">
        <v>87</v>
      </c>
      <c r="H1348" s="268" t="s">
        <v>55</v>
      </c>
      <c r="I1348" s="268" t="s">
        <v>1905</v>
      </c>
      <c r="J1348" s="267" t="s">
        <v>2000</v>
      </c>
      <c r="K1348" s="267">
        <v>312</v>
      </c>
      <c r="L1348" s="268" t="s">
        <v>9844</v>
      </c>
      <c r="M1348" s="188"/>
    </row>
    <row r="1349" spans="1:13" x14ac:dyDescent="0.25">
      <c r="A1349" s="266">
        <v>2005</v>
      </c>
      <c r="B1349" s="267">
        <v>3</v>
      </c>
      <c r="C1349" s="267" t="s">
        <v>49</v>
      </c>
      <c r="D1349" s="267" t="s">
        <v>85</v>
      </c>
      <c r="E1349" s="268" t="s">
        <v>9843</v>
      </c>
      <c r="F1349" s="267" t="s">
        <v>64</v>
      </c>
      <c r="G1349" s="268" t="s">
        <v>87</v>
      </c>
      <c r="H1349" s="268" t="s">
        <v>55</v>
      </c>
      <c r="I1349" s="268" t="s">
        <v>1905</v>
      </c>
      <c r="J1349" s="267" t="s">
        <v>1942</v>
      </c>
      <c r="K1349" s="267">
        <v>322</v>
      </c>
      <c r="L1349" s="268" t="s">
        <v>9845</v>
      </c>
      <c r="M1349" s="188"/>
    </row>
    <row r="1350" spans="1:13" x14ac:dyDescent="0.25">
      <c r="A1350" s="266">
        <v>2005</v>
      </c>
      <c r="B1350" s="267">
        <v>3</v>
      </c>
      <c r="C1350" s="267" t="s">
        <v>49</v>
      </c>
      <c r="D1350" s="267" t="s">
        <v>85</v>
      </c>
      <c r="E1350" s="268" t="s">
        <v>9843</v>
      </c>
      <c r="F1350" s="267" t="s">
        <v>64</v>
      </c>
      <c r="G1350" s="268" t="s">
        <v>87</v>
      </c>
      <c r="H1350" s="268" t="s">
        <v>55</v>
      </c>
      <c r="I1350" s="268" t="s">
        <v>1905</v>
      </c>
      <c r="J1350" s="267" t="s">
        <v>1906</v>
      </c>
      <c r="K1350" s="267">
        <v>311</v>
      </c>
      <c r="L1350" s="268" t="s">
        <v>9846</v>
      </c>
      <c r="M1350" s="188"/>
    </row>
    <row r="1351" spans="1:13" x14ac:dyDescent="0.25">
      <c r="A1351" s="266">
        <v>2005</v>
      </c>
      <c r="B1351" s="267">
        <v>3</v>
      </c>
      <c r="C1351" s="267" t="s">
        <v>49</v>
      </c>
      <c r="D1351" s="267" t="s">
        <v>85</v>
      </c>
      <c r="E1351" s="268" t="s">
        <v>9843</v>
      </c>
      <c r="F1351" s="267" t="s">
        <v>64</v>
      </c>
      <c r="G1351" s="268" t="s">
        <v>87</v>
      </c>
      <c r="H1351" s="268" t="s">
        <v>55</v>
      </c>
      <c r="I1351" s="268" t="s">
        <v>1905</v>
      </c>
      <c r="J1351" s="267" t="s">
        <v>1934</v>
      </c>
      <c r="K1351" s="267">
        <v>311</v>
      </c>
      <c r="L1351" s="268" t="s">
        <v>9847</v>
      </c>
      <c r="M1351" s="188"/>
    </row>
    <row r="1352" spans="1:13" x14ac:dyDescent="0.25">
      <c r="A1352" s="266">
        <v>2005</v>
      </c>
      <c r="B1352" s="267">
        <v>3</v>
      </c>
      <c r="C1352" s="267" t="s">
        <v>49</v>
      </c>
      <c r="D1352" s="267" t="s">
        <v>85</v>
      </c>
      <c r="E1352" s="268" t="s">
        <v>9843</v>
      </c>
      <c r="F1352" s="267" t="s">
        <v>64</v>
      </c>
      <c r="G1352" s="268" t="s">
        <v>87</v>
      </c>
      <c r="H1352" s="268" t="s">
        <v>55</v>
      </c>
      <c r="I1352" s="268" t="s">
        <v>1905</v>
      </c>
      <c r="J1352" s="267" t="s">
        <v>1942</v>
      </c>
      <c r="K1352" s="267">
        <v>311</v>
      </c>
      <c r="L1352" s="268" t="s">
        <v>9848</v>
      </c>
      <c r="M1352" s="188"/>
    </row>
    <row r="1353" spans="1:13" x14ac:dyDescent="0.25">
      <c r="A1353" s="266">
        <v>2005</v>
      </c>
      <c r="B1353" s="267">
        <v>3</v>
      </c>
      <c r="C1353" s="267" t="s">
        <v>49</v>
      </c>
      <c r="D1353" s="267" t="s">
        <v>85</v>
      </c>
      <c r="E1353" s="268" t="s">
        <v>9843</v>
      </c>
      <c r="F1353" s="267" t="s">
        <v>64</v>
      </c>
      <c r="G1353" s="268" t="s">
        <v>87</v>
      </c>
      <c r="H1353" s="268" t="s">
        <v>55</v>
      </c>
      <c r="I1353" s="268" t="s">
        <v>1905</v>
      </c>
      <c r="J1353" s="267" t="s">
        <v>1942</v>
      </c>
      <c r="K1353" s="267">
        <v>311</v>
      </c>
      <c r="L1353" s="268" t="s">
        <v>9849</v>
      </c>
      <c r="M1353" s="188"/>
    </row>
    <row r="1354" spans="1:13" x14ac:dyDescent="0.25">
      <c r="A1354" s="266">
        <v>2005</v>
      </c>
      <c r="B1354" s="267">
        <v>3</v>
      </c>
      <c r="C1354" s="267" t="s">
        <v>49</v>
      </c>
      <c r="D1354" s="267" t="s">
        <v>85</v>
      </c>
      <c r="E1354" s="268" t="s">
        <v>9843</v>
      </c>
      <c r="F1354" s="267" t="s">
        <v>64</v>
      </c>
      <c r="G1354" s="268" t="s">
        <v>87</v>
      </c>
      <c r="H1354" s="268" t="s">
        <v>55</v>
      </c>
      <c r="I1354" s="268" t="s">
        <v>1905</v>
      </c>
      <c r="J1354" s="267" t="s">
        <v>1906</v>
      </c>
      <c r="K1354" s="267">
        <v>311</v>
      </c>
      <c r="L1354" s="268" t="s">
        <v>9850</v>
      </c>
      <c r="M1354" s="188"/>
    </row>
    <row r="1355" spans="1:13" x14ac:dyDescent="0.25">
      <c r="A1355" s="266">
        <v>2005</v>
      </c>
      <c r="B1355" s="267">
        <v>3</v>
      </c>
      <c r="C1355" s="267" t="s">
        <v>49</v>
      </c>
      <c r="D1355" s="267" t="s">
        <v>85</v>
      </c>
      <c r="E1355" s="268" t="s">
        <v>9843</v>
      </c>
      <c r="F1355" s="267" t="s">
        <v>64</v>
      </c>
      <c r="G1355" s="268" t="s">
        <v>87</v>
      </c>
      <c r="H1355" s="268" t="s">
        <v>55</v>
      </c>
      <c r="I1355" s="268" t="s">
        <v>1905</v>
      </c>
      <c r="J1355" s="267" t="s">
        <v>2767</v>
      </c>
      <c r="K1355" s="267">
        <v>311</v>
      </c>
      <c r="L1355" s="268" t="s">
        <v>9851</v>
      </c>
      <c r="M1355" s="188"/>
    </row>
    <row r="1356" spans="1:13" x14ac:dyDescent="0.25">
      <c r="A1356" s="266">
        <v>2005</v>
      </c>
      <c r="B1356" s="267">
        <v>3</v>
      </c>
      <c r="C1356" s="267" t="s">
        <v>49</v>
      </c>
      <c r="D1356" s="267" t="s">
        <v>85</v>
      </c>
      <c r="E1356" s="268" t="s">
        <v>9843</v>
      </c>
      <c r="F1356" s="267" t="s">
        <v>64</v>
      </c>
      <c r="G1356" s="268" t="s">
        <v>87</v>
      </c>
      <c r="H1356" s="268" t="s">
        <v>55</v>
      </c>
      <c r="I1356" s="268" t="s">
        <v>1905</v>
      </c>
      <c r="J1356" s="267" t="s">
        <v>1934</v>
      </c>
      <c r="K1356" s="267">
        <v>311</v>
      </c>
      <c r="L1356" s="268" t="s">
        <v>9852</v>
      </c>
      <c r="M1356" s="188"/>
    </row>
    <row r="1357" spans="1:13" x14ac:dyDescent="0.25">
      <c r="A1357" s="266">
        <v>2005</v>
      </c>
      <c r="B1357" s="267">
        <v>3</v>
      </c>
      <c r="C1357" s="267" t="s">
        <v>49</v>
      </c>
      <c r="D1357" s="267" t="s">
        <v>85</v>
      </c>
      <c r="E1357" s="268" t="s">
        <v>9843</v>
      </c>
      <c r="F1357" s="267" t="s">
        <v>64</v>
      </c>
      <c r="G1357" s="268" t="s">
        <v>87</v>
      </c>
      <c r="H1357" s="268" t="s">
        <v>55</v>
      </c>
      <c r="I1357" s="268" t="s">
        <v>2879</v>
      </c>
      <c r="J1357" s="267" t="s">
        <v>1942</v>
      </c>
      <c r="K1357" s="267">
        <v>311</v>
      </c>
      <c r="L1357" s="268" t="s">
        <v>9853</v>
      </c>
      <c r="M1357" s="188"/>
    </row>
    <row r="1358" spans="1:13" x14ac:dyDescent="0.25">
      <c r="A1358" s="266">
        <v>2005</v>
      </c>
      <c r="B1358" s="267">
        <v>3</v>
      </c>
      <c r="C1358" s="267" t="s">
        <v>49</v>
      </c>
      <c r="D1358" s="267" t="s">
        <v>85</v>
      </c>
      <c r="E1358" s="268" t="s">
        <v>9843</v>
      </c>
      <c r="F1358" s="267" t="s">
        <v>64</v>
      </c>
      <c r="G1358" s="268" t="s">
        <v>87</v>
      </c>
      <c r="H1358" s="268" t="s">
        <v>55</v>
      </c>
      <c r="I1358" s="268" t="s">
        <v>2879</v>
      </c>
      <c r="J1358" s="267" t="s">
        <v>1942</v>
      </c>
      <c r="K1358" s="267">
        <v>312</v>
      </c>
      <c r="L1358" s="268" t="s">
        <v>9854</v>
      </c>
      <c r="M1358" s="188"/>
    </row>
    <row r="1359" spans="1:13" x14ac:dyDescent="0.25">
      <c r="A1359" s="266">
        <v>2005</v>
      </c>
      <c r="B1359" s="267">
        <v>3</v>
      </c>
      <c r="C1359" s="267" t="s">
        <v>49</v>
      </c>
      <c r="D1359" s="267" t="s">
        <v>85</v>
      </c>
      <c r="E1359" s="268" t="s">
        <v>9843</v>
      </c>
      <c r="F1359" s="267" t="s">
        <v>64</v>
      </c>
      <c r="G1359" s="268" t="s">
        <v>87</v>
      </c>
      <c r="H1359" s="268" t="s">
        <v>55</v>
      </c>
      <c r="I1359" s="268" t="s">
        <v>2879</v>
      </c>
      <c r="J1359" s="267" t="s">
        <v>1906</v>
      </c>
      <c r="K1359" s="267">
        <v>311</v>
      </c>
      <c r="L1359" s="268" t="s">
        <v>9855</v>
      </c>
      <c r="M1359" s="188"/>
    </row>
    <row r="1360" spans="1:13" x14ac:dyDescent="0.25">
      <c r="A1360" s="266">
        <v>2005</v>
      </c>
      <c r="B1360" s="267">
        <v>3</v>
      </c>
      <c r="C1360" s="267" t="s">
        <v>49</v>
      </c>
      <c r="D1360" s="267" t="s">
        <v>85</v>
      </c>
      <c r="E1360" s="268" t="s">
        <v>9843</v>
      </c>
      <c r="F1360" s="267" t="s">
        <v>64</v>
      </c>
      <c r="G1360" s="268" t="s">
        <v>87</v>
      </c>
      <c r="H1360" s="268" t="s">
        <v>55</v>
      </c>
      <c r="I1360" s="268" t="s">
        <v>2879</v>
      </c>
      <c r="J1360" s="267" t="s">
        <v>1934</v>
      </c>
      <c r="K1360" s="267">
        <v>311</v>
      </c>
      <c r="L1360" s="268" t="s">
        <v>9856</v>
      </c>
      <c r="M1360" s="188"/>
    </row>
    <row r="1361" spans="1:13" x14ac:dyDescent="0.25">
      <c r="A1361" s="266">
        <v>2005</v>
      </c>
      <c r="B1361" s="267">
        <v>3</v>
      </c>
      <c r="C1361" s="267" t="s">
        <v>49</v>
      </c>
      <c r="D1361" s="267" t="s">
        <v>85</v>
      </c>
      <c r="E1361" s="268" t="s">
        <v>9843</v>
      </c>
      <c r="F1361" s="267" t="s">
        <v>64</v>
      </c>
      <c r="G1361" s="268" t="s">
        <v>87</v>
      </c>
      <c r="H1361" s="268" t="s">
        <v>55</v>
      </c>
      <c r="I1361" s="268" t="s">
        <v>2879</v>
      </c>
      <c r="J1361" s="267" t="s">
        <v>1934</v>
      </c>
      <c r="K1361" s="267">
        <v>311</v>
      </c>
      <c r="L1361" s="268" t="s">
        <v>9857</v>
      </c>
      <c r="M1361" s="188"/>
    </row>
    <row r="1362" spans="1:13" x14ac:dyDescent="0.25">
      <c r="A1362" s="266">
        <v>2005</v>
      </c>
      <c r="B1362" s="267">
        <v>3</v>
      </c>
      <c r="C1362" s="267" t="s">
        <v>49</v>
      </c>
      <c r="D1362" s="267" t="s">
        <v>85</v>
      </c>
      <c r="E1362" s="268" t="s">
        <v>9843</v>
      </c>
      <c r="F1362" s="267" t="s">
        <v>64</v>
      </c>
      <c r="G1362" s="268" t="s">
        <v>87</v>
      </c>
      <c r="H1362" s="268" t="s">
        <v>55</v>
      </c>
      <c r="I1362" s="268" t="s">
        <v>2879</v>
      </c>
      <c r="J1362" s="267" t="s">
        <v>1906</v>
      </c>
      <c r="K1362" s="267">
        <v>322</v>
      </c>
      <c r="L1362" s="268" t="s">
        <v>9858</v>
      </c>
      <c r="M1362" s="188"/>
    </row>
    <row r="1363" spans="1:13" x14ac:dyDescent="0.25">
      <c r="A1363" s="266">
        <v>2005</v>
      </c>
      <c r="B1363" s="267">
        <v>3</v>
      </c>
      <c r="C1363" s="267" t="s">
        <v>49</v>
      </c>
      <c r="D1363" s="267" t="s">
        <v>85</v>
      </c>
      <c r="E1363" s="268" t="s">
        <v>9843</v>
      </c>
      <c r="F1363" s="267" t="s">
        <v>64</v>
      </c>
      <c r="G1363" s="268" t="s">
        <v>87</v>
      </c>
      <c r="H1363" s="268" t="s">
        <v>55</v>
      </c>
      <c r="I1363" s="268" t="s">
        <v>2879</v>
      </c>
      <c r="J1363" s="267" t="s">
        <v>3083</v>
      </c>
      <c r="K1363" s="267">
        <v>311</v>
      </c>
      <c r="L1363" s="268" t="s">
        <v>9859</v>
      </c>
      <c r="M1363" s="188"/>
    </row>
    <row r="1364" spans="1:13" x14ac:dyDescent="0.25">
      <c r="A1364" s="267">
        <v>2005</v>
      </c>
      <c r="B1364" s="267">
        <v>3</v>
      </c>
      <c r="C1364" s="267" t="s">
        <v>49</v>
      </c>
      <c r="D1364" s="267" t="s">
        <v>85</v>
      </c>
      <c r="E1364" s="268" t="s">
        <v>9843</v>
      </c>
      <c r="F1364" s="267" t="s">
        <v>64</v>
      </c>
      <c r="G1364" s="268" t="s">
        <v>87</v>
      </c>
      <c r="H1364" s="268" t="s">
        <v>55</v>
      </c>
      <c r="I1364" s="268" t="s">
        <v>2879</v>
      </c>
      <c r="J1364" s="267" t="s">
        <v>1942</v>
      </c>
      <c r="K1364" s="267">
        <v>311</v>
      </c>
      <c r="L1364" s="268" t="s">
        <v>9860</v>
      </c>
      <c r="M1364" s="188"/>
    </row>
    <row r="1365" spans="1:13" x14ac:dyDescent="0.25">
      <c r="A1365" s="267">
        <v>2005</v>
      </c>
      <c r="B1365" s="267">
        <v>3</v>
      </c>
      <c r="C1365" s="267" t="s">
        <v>49</v>
      </c>
      <c r="D1365" s="267" t="s">
        <v>85</v>
      </c>
      <c r="E1365" s="268" t="s">
        <v>9843</v>
      </c>
      <c r="F1365" s="267" t="s">
        <v>64</v>
      </c>
      <c r="G1365" s="268" t="s">
        <v>87</v>
      </c>
      <c r="H1365" s="268" t="s">
        <v>55</v>
      </c>
      <c r="I1365" s="268" t="s">
        <v>1905</v>
      </c>
      <c r="J1365" s="267" t="s">
        <v>1906</v>
      </c>
      <c r="K1365" s="267">
        <v>311</v>
      </c>
      <c r="L1365" s="268" t="s">
        <v>9861</v>
      </c>
      <c r="M1365" s="188"/>
    </row>
    <row r="1366" spans="1:13" x14ac:dyDescent="0.25">
      <c r="A1366" s="267">
        <v>2005</v>
      </c>
      <c r="B1366" s="267">
        <v>3</v>
      </c>
      <c r="C1366" s="267" t="s">
        <v>49</v>
      </c>
      <c r="D1366" s="267" t="s">
        <v>85</v>
      </c>
      <c r="E1366" s="268" t="s">
        <v>9843</v>
      </c>
      <c r="F1366" s="267" t="s">
        <v>64</v>
      </c>
      <c r="G1366" s="268" t="s">
        <v>87</v>
      </c>
      <c r="H1366" s="268" t="s">
        <v>55</v>
      </c>
      <c r="I1366" s="268" t="s">
        <v>1905</v>
      </c>
      <c r="J1366" s="267" t="s">
        <v>1942</v>
      </c>
      <c r="K1366" s="267">
        <v>322</v>
      </c>
      <c r="L1366" s="268" t="s">
        <v>9862</v>
      </c>
      <c r="M1366" s="188"/>
    </row>
    <row r="1367" spans="1:13" x14ac:dyDescent="0.25">
      <c r="A1367" s="267">
        <v>2005</v>
      </c>
      <c r="B1367" s="267">
        <v>3</v>
      </c>
      <c r="C1367" s="267" t="s">
        <v>49</v>
      </c>
      <c r="D1367" s="267" t="s">
        <v>85</v>
      </c>
      <c r="E1367" s="268" t="s">
        <v>9843</v>
      </c>
      <c r="F1367" s="267" t="s">
        <v>64</v>
      </c>
      <c r="G1367" s="268" t="s">
        <v>87</v>
      </c>
      <c r="H1367" s="268" t="s">
        <v>55</v>
      </c>
      <c r="I1367" s="268" t="s">
        <v>1905</v>
      </c>
      <c r="J1367" s="267" t="s">
        <v>1906</v>
      </c>
      <c r="K1367" s="267">
        <v>312</v>
      </c>
      <c r="L1367" s="268" t="s">
        <v>9863</v>
      </c>
      <c r="M1367" s="188"/>
    </row>
    <row r="1368" spans="1:13" x14ac:dyDescent="0.25">
      <c r="A1368" s="267">
        <v>2005</v>
      </c>
      <c r="B1368" s="267">
        <v>3</v>
      </c>
      <c r="C1368" s="267" t="s">
        <v>49</v>
      </c>
      <c r="D1368" s="267" t="s">
        <v>85</v>
      </c>
      <c r="E1368" s="268" t="s">
        <v>9843</v>
      </c>
      <c r="F1368" s="267" t="s">
        <v>64</v>
      </c>
      <c r="G1368" s="268" t="s">
        <v>87</v>
      </c>
      <c r="H1368" s="268" t="s">
        <v>55</v>
      </c>
      <c r="I1368" s="268" t="s">
        <v>1905</v>
      </c>
      <c r="J1368" s="267" t="s">
        <v>1915</v>
      </c>
      <c r="K1368" s="267">
        <v>322</v>
      </c>
      <c r="L1368" s="268" t="s">
        <v>9864</v>
      </c>
      <c r="M1368" s="188"/>
    </row>
    <row r="1369" spans="1:13" x14ac:dyDescent="0.25">
      <c r="A1369" s="267">
        <v>2005</v>
      </c>
      <c r="B1369" s="267">
        <v>3</v>
      </c>
      <c r="C1369" s="267" t="s">
        <v>49</v>
      </c>
      <c r="D1369" s="267" t="s">
        <v>85</v>
      </c>
      <c r="E1369" s="268" t="s">
        <v>9843</v>
      </c>
      <c r="F1369" s="267" t="s">
        <v>64</v>
      </c>
      <c r="G1369" s="268" t="s">
        <v>87</v>
      </c>
      <c r="H1369" s="268" t="s">
        <v>55</v>
      </c>
      <c r="I1369" s="268" t="s">
        <v>2879</v>
      </c>
      <c r="J1369" s="267" t="s">
        <v>1906</v>
      </c>
      <c r="K1369" s="267">
        <v>311</v>
      </c>
      <c r="L1369" s="268" t="s">
        <v>9865</v>
      </c>
      <c r="M1369" s="188"/>
    </row>
    <row r="1370" spans="1:13" x14ac:dyDescent="0.25">
      <c r="A1370" s="266">
        <v>2005</v>
      </c>
      <c r="B1370" s="267">
        <v>2</v>
      </c>
      <c r="C1370" s="267" t="s">
        <v>49</v>
      </c>
      <c r="D1370" s="267" t="s">
        <v>9866</v>
      </c>
      <c r="E1370" s="268" t="s">
        <v>7313</v>
      </c>
      <c r="F1370" s="267" t="s">
        <v>135</v>
      </c>
      <c r="G1370" s="268" t="s">
        <v>384</v>
      </c>
      <c r="H1370" s="268" t="s">
        <v>55</v>
      </c>
      <c r="I1370" s="268" t="s">
        <v>1905</v>
      </c>
      <c r="J1370" s="267" t="s">
        <v>1942</v>
      </c>
      <c r="K1370" s="267">
        <v>431</v>
      </c>
      <c r="L1370" s="268" t="s">
        <v>9867</v>
      </c>
      <c r="M1370" s="188"/>
    </row>
    <row r="1371" spans="1:13" x14ac:dyDescent="0.25">
      <c r="A1371" s="266">
        <v>2005</v>
      </c>
      <c r="B1371" s="267">
        <v>2</v>
      </c>
      <c r="C1371" s="267" t="s">
        <v>49</v>
      </c>
      <c r="D1371" s="267" t="s">
        <v>9866</v>
      </c>
      <c r="E1371" s="268" t="s">
        <v>7313</v>
      </c>
      <c r="F1371" s="267" t="s">
        <v>135</v>
      </c>
      <c r="G1371" s="268" t="s">
        <v>384</v>
      </c>
      <c r="H1371" s="268" t="s">
        <v>55</v>
      </c>
      <c r="I1371" s="268" t="s">
        <v>1905</v>
      </c>
      <c r="J1371" s="267" t="s">
        <v>1942</v>
      </c>
      <c r="K1371" s="267">
        <v>437</v>
      </c>
      <c r="L1371" s="268" t="s">
        <v>9868</v>
      </c>
      <c r="M1371" s="188"/>
    </row>
    <row r="1372" spans="1:13" x14ac:dyDescent="0.25">
      <c r="A1372" s="266">
        <v>2005</v>
      </c>
      <c r="B1372" s="267">
        <v>2</v>
      </c>
      <c r="C1372" s="267" t="s">
        <v>49</v>
      </c>
      <c r="D1372" s="267" t="s">
        <v>9866</v>
      </c>
      <c r="E1372" s="268" t="s">
        <v>7313</v>
      </c>
      <c r="F1372" s="267" t="s">
        <v>135</v>
      </c>
      <c r="G1372" s="268" t="s">
        <v>384</v>
      </c>
      <c r="H1372" s="268" t="s">
        <v>55</v>
      </c>
      <c r="I1372" s="268" t="s">
        <v>1905</v>
      </c>
      <c r="J1372" s="267" t="s">
        <v>3083</v>
      </c>
      <c r="K1372" s="267">
        <v>725</v>
      </c>
      <c r="L1372" s="268" t="s">
        <v>9869</v>
      </c>
      <c r="M1372" s="188"/>
    </row>
    <row r="1373" spans="1:13" x14ac:dyDescent="0.25">
      <c r="A1373" s="267">
        <v>2005</v>
      </c>
      <c r="B1373" s="267">
        <v>2</v>
      </c>
      <c r="C1373" s="267" t="s">
        <v>49</v>
      </c>
      <c r="D1373" s="267" t="s">
        <v>9866</v>
      </c>
      <c r="E1373" s="268" t="s">
        <v>7313</v>
      </c>
      <c r="F1373" s="267" t="s">
        <v>135</v>
      </c>
      <c r="G1373" s="268" t="s">
        <v>384</v>
      </c>
      <c r="H1373" s="268" t="s">
        <v>55</v>
      </c>
      <c r="I1373" s="268" t="s">
        <v>1905</v>
      </c>
      <c r="J1373" s="267" t="s">
        <v>1942</v>
      </c>
      <c r="K1373" s="267">
        <v>111</v>
      </c>
      <c r="L1373" s="268" t="s">
        <v>9870</v>
      </c>
      <c r="M1373" s="188"/>
    </row>
    <row r="1374" spans="1:13" x14ac:dyDescent="0.25">
      <c r="A1374" s="267">
        <v>2005</v>
      </c>
      <c r="B1374" s="267">
        <v>2</v>
      </c>
      <c r="C1374" s="267" t="s">
        <v>49</v>
      </c>
      <c r="D1374" s="267" t="s">
        <v>9866</v>
      </c>
      <c r="E1374" s="268" t="s">
        <v>7313</v>
      </c>
      <c r="F1374" s="267" t="s">
        <v>135</v>
      </c>
      <c r="G1374" s="268" t="s">
        <v>384</v>
      </c>
      <c r="H1374" s="268" t="s">
        <v>55</v>
      </c>
      <c r="I1374" s="268" t="s">
        <v>1905</v>
      </c>
      <c r="J1374" s="267" t="s">
        <v>1942</v>
      </c>
      <c r="K1374" s="267">
        <v>112</v>
      </c>
      <c r="L1374" s="268" t="s">
        <v>9871</v>
      </c>
      <c r="M1374" s="188"/>
    </row>
    <row r="1375" spans="1:13" x14ac:dyDescent="0.25">
      <c r="A1375" s="267">
        <v>2005</v>
      </c>
      <c r="B1375" s="267">
        <v>2</v>
      </c>
      <c r="C1375" s="267" t="s">
        <v>49</v>
      </c>
      <c r="D1375" s="267" t="s">
        <v>9866</v>
      </c>
      <c r="E1375" s="268" t="s">
        <v>7313</v>
      </c>
      <c r="F1375" s="267" t="s">
        <v>135</v>
      </c>
      <c r="G1375" s="268" t="s">
        <v>384</v>
      </c>
      <c r="H1375" s="268" t="s">
        <v>55</v>
      </c>
      <c r="I1375" s="268" t="s">
        <v>1905</v>
      </c>
      <c r="J1375" s="267" t="s">
        <v>1942</v>
      </c>
      <c r="K1375" s="267">
        <v>411</v>
      </c>
      <c r="L1375" s="268" t="s">
        <v>9872</v>
      </c>
      <c r="M1375" s="188"/>
    </row>
    <row r="1376" spans="1:13" x14ac:dyDescent="0.25">
      <c r="A1376" s="267">
        <v>2005</v>
      </c>
      <c r="B1376" s="267">
        <v>2</v>
      </c>
      <c r="C1376" s="267" t="s">
        <v>49</v>
      </c>
      <c r="D1376" s="267" t="s">
        <v>9866</v>
      </c>
      <c r="E1376" s="268" t="s">
        <v>7313</v>
      </c>
      <c r="F1376" s="267" t="s">
        <v>135</v>
      </c>
      <c r="G1376" s="268" t="s">
        <v>384</v>
      </c>
      <c r="H1376" s="268" t="s">
        <v>55</v>
      </c>
      <c r="I1376" s="268" t="s">
        <v>1905</v>
      </c>
      <c r="J1376" s="267" t="s">
        <v>1942</v>
      </c>
      <c r="K1376" s="267">
        <v>411</v>
      </c>
      <c r="L1376" s="268" t="s">
        <v>9873</v>
      </c>
      <c r="M1376" s="188"/>
    </row>
    <row r="1377" spans="1:13" x14ac:dyDescent="0.25">
      <c r="A1377" s="267">
        <v>2005</v>
      </c>
      <c r="B1377" s="267">
        <v>2</v>
      </c>
      <c r="C1377" s="267" t="s">
        <v>49</v>
      </c>
      <c r="D1377" s="267" t="s">
        <v>9866</v>
      </c>
      <c r="E1377" s="268" t="s">
        <v>7313</v>
      </c>
      <c r="F1377" s="267" t="s">
        <v>135</v>
      </c>
      <c r="G1377" s="268" t="s">
        <v>384</v>
      </c>
      <c r="H1377" s="268" t="s">
        <v>55</v>
      </c>
      <c r="I1377" s="268" t="s">
        <v>1905</v>
      </c>
      <c r="J1377" s="267" t="s">
        <v>1944</v>
      </c>
      <c r="K1377" s="267">
        <v>112</v>
      </c>
      <c r="L1377" s="268" t="s">
        <v>9874</v>
      </c>
      <c r="M1377" s="188"/>
    </row>
    <row r="1378" spans="1:13" x14ac:dyDescent="0.25">
      <c r="A1378" s="267">
        <v>2005</v>
      </c>
      <c r="B1378" s="267">
        <v>2</v>
      </c>
      <c r="C1378" s="267" t="s">
        <v>49</v>
      </c>
      <c r="D1378" s="267" t="s">
        <v>9866</v>
      </c>
      <c r="E1378" s="268" t="s">
        <v>7313</v>
      </c>
      <c r="F1378" s="267" t="s">
        <v>135</v>
      </c>
      <c r="G1378" s="268" t="s">
        <v>384</v>
      </c>
      <c r="H1378" s="268" t="s">
        <v>55</v>
      </c>
      <c r="I1378" s="268" t="s">
        <v>1905</v>
      </c>
      <c r="J1378" s="267" t="s">
        <v>1944</v>
      </c>
      <c r="K1378" s="267">
        <v>522</v>
      </c>
      <c r="L1378" s="268" t="s">
        <v>9875</v>
      </c>
      <c r="M1378" s="188"/>
    </row>
    <row r="1379" spans="1:13" x14ac:dyDescent="0.25">
      <c r="A1379" s="267">
        <v>2005</v>
      </c>
      <c r="B1379" s="267">
        <v>2</v>
      </c>
      <c r="C1379" s="267" t="s">
        <v>49</v>
      </c>
      <c r="D1379" s="267" t="s">
        <v>9866</v>
      </c>
      <c r="E1379" s="268" t="s">
        <v>7313</v>
      </c>
      <c r="F1379" s="267" t="s">
        <v>135</v>
      </c>
      <c r="G1379" s="268" t="s">
        <v>384</v>
      </c>
      <c r="H1379" s="268" t="s">
        <v>55</v>
      </c>
      <c r="I1379" s="268" t="s">
        <v>1905</v>
      </c>
      <c r="J1379" s="267" t="s">
        <v>1944</v>
      </c>
      <c r="K1379" s="267">
        <v>657</v>
      </c>
      <c r="L1379" s="268" t="s">
        <v>9876</v>
      </c>
      <c r="M1379" s="188"/>
    </row>
    <row r="1380" spans="1:13" x14ac:dyDescent="0.25">
      <c r="A1380" s="266">
        <v>2005</v>
      </c>
      <c r="B1380" s="267">
        <v>4</v>
      </c>
      <c r="C1380" s="267" t="s">
        <v>49</v>
      </c>
      <c r="D1380" s="267" t="s">
        <v>121</v>
      </c>
      <c r="E1380" s="268" t="s">
        <v>9877</v>
      </c>
      <c r="F1380" s="267" t="s">
        <v>52</v>
      </c>
      <c r="G1380" s="268" t="s">
        <v>123</v>
      </c>
      <c r="H1380" s="268" t="s">
        <v>55</v>
      </c>
      <c r="I1380" s="268" t="s">
        <v>1905</v>
      </c>
      <c r="J1380" s="267" t="s">
        <v>1942</v>
      </c>
      <c r="K1380" s="267">
        <v>431</v>
      </c>
      <c r="L1380" s="268" t="s">
        <v>9878</v>
      </c>
      <c r="M1380" s="188"/>
    </row>
    <row r="1381" spans="1:13" x14ac:dyDescent="0.25">
      <c r="A1381" s="266">
        <v>2005</v>
      </c>
      <c r="B1381" s="267">
        <v>4</v>
      </c>
      <c r="C1381" s="267" t="s">
        <v>49</v>
      </c>
      <c r="D1381" s="267" t="s">
        <v>121</v>
      </c>
      <c r="E1381" s="268" t="s">
        <v>9877</v>
      </c>
      <c r="F1381" s="267" t="s">
        <v>52</v>
      </c>
      <c r="G1381" s="268" t="s">
        <v>123</v>
      </c>
      <c r="H1381" s="268" t="s">
        <v>55</v>
      </c>
      <c r="I1381" s="268" t="s">
        <v>1905</v>
      </c>
      <c r="J1381" s="267" t="s">
        <v>1942</v>
      </c>
      <c r="K1381" s="267">
        <v>431</v>
      </c>
      <c r="L1381" s="268" t="s">
        <v>9879</v>
      </c>
      <c r="M1381" s="188"/>
    </row>
    <row r="1382" spans="1:13" x14ac:dyDescent="0.25">
      <c r="A1382" s="266">
        <v>2005</v>
      </c>
      <c r="B1382" s="267">
        <v>4</v>
      </c>
      <c r="C1382" s="267" t="s">
        <v>49</v>
      </c>
      <c r="D1382" s="267" t="s">
        <v>121</v>
      </c>
      <c r="E1382" s="268" t="s">
        <v>9877</v>
      </c>
      <c r="F1382" s="267" t="s">
        <v>52</v>
      </c>
      <c r="G1382" s="268" t="s">
        <v>123</v>
      </c>
      <c r="H1382" s="268" t="s">
        <v>55</v>
      </c>
      <c r="I1382" s="268" t="s">
        <v>1905</v>
      </c>
      <c r="J1382" s="267" t="s">
        <v>3083</v>
      </c>
      <c r="K1382" s="267">
        <v>421</v>
      </c>
      <c r="L1382" s="268" t="s">
        <v>9880</v>
      </c>
      <c r="M1382" s="188"/>
    </row>
    <row r="1383" spans="1:13" x14ac:dyDescent="0.25">
      <c r="A1383" s="266">
        <v>2005</v>
      </c>
      <c r="B1383" s="267">
        <v>4</v>
      </c>
      <c r="C1383" s="267" t="s">
        <v>49</v>
      </c>
      <c r="D1383" s="267" t="s">
        <v>121</v>
      </c>
      <c r="E1383" s="268" t="s">
        <v>9877</v>
      </c>
      <c r="F1383" s="267" t="s">
        <v>52</v>
      </c>
      <c r="G1383" s="268" t="s">
        <v>123</v>
      </c>
      <c r="H1383" s="268" t="s">
        <v>55</v>
      </c>
      <c r="I1383" s="268" t="s">
        <v>1905</v>
      </c>
      <c r="J1383" s="267" t="s">
        <v>1942</v>
      </c>
      <c r="K1383" s="267">
        <v>437</v>
      </c>
      <c r="L1383" s="268" t="s">
        <v>9881</v>
      </c>
      <c r="M1383" s="188"/>
    </row>
    <row r="1384" spans="1:13" x14ac:dyDescent="0.25">
      <c r="A1384" s="266">
        <v>2005</v>
      </c>
      <c r="B1384" s="267">
        <v>4</v>
      </c>
      <c r="C1384" s="267" t="s">
        <v>49</v>
      </c>
      <c r="D1384" s="267" t="s">
        <v>121</v>
      </c>
      <c r="E1384" s="268" t="s">
        <v>9877</v>
      </c>
      <c r="F1384" s="267" t="s">
        <v>52</v>
      </c>
      <c r="G1384" s="268" t="s">
        <v>123</v>
      </c>
      <c r="H1384" s="268" t="s">
        <v>55</v>
      </c>
      <c r="I1384" s="268" t="s">
        <v>1905</v>
      </c>
      <c r="J1384" s="267" t="s">
        <v>2016</v>
      </c>
      <c r="K1384" s="267">
        <v>523</v>
      </c>
      <c r="L1384" s="268" t="s">
        <v>9882</v>
      </c>
      <c r="M1384" s="188"/>
    </row>
    <row r="1385" spans="1:13" x14ac:dyDescent="0.25">
      <c r="A1385" s="266">
        <v>2005</v>
      </c>
      <c r="B1385" s="267">
        <v>4</v>
      </c>
      <c r="C1385" s="267" t="s">
        <v>49</v>
      </c>
      <c r="D1385" s="267" t="s">
        <v>121</v>
      </c>
      <c r="E1385" s="268" t="s">
        <v>9877</v>
      </c>
      <c r="F1385" s="267" t="s">
        <v>52</v>
      </c>
      <c r="G1385" s="268" t="s">
        <v>123</v>
      </c>
      <c r="H1385" s="268" t="s">
        <v>55</v>
      </c>
      <c r="I1385" s="268" t="s">
        <v>1905</v>
      </c>
      <c r="J1385" s="267" t="s">
        <v>1948</v>
      </c>
      <c r="K1385" s="267">
        <v>631</v>
      </c>
      <c r="L1385" s="268" t="s">
        <v>9883</v>
      </c>
      <c r="M1385" s="188"/>
    </row>
    <row r="1386" spans="1:13" x14ac:dyDescent="0.25">
      <c r="A1386" s="266">
        <v>2005</v>
      </c>
      <c r="B1386" s="267">
        <v>4</v>
      </c>
      <c r="C1386" s="267" t="s">
        <v>49</v>
      </c>
      <c r="D1386" s="267" t="s">
        <v>121</v>
      </c>
      <c r="E1386" s="268" t="s">
        <v>9877</v>
      </c>
      <c r="F1386" s="267" t="s">
        <v>52</v>
      </c>
      <c r="G1386" s="268" t="s">
        <v>123</v>
      </c>
      <c r="H1386" s="268" t="s">
        <v>55</v>
      </c>
      <c r="I1386" s="268" t="s">
        <v>1905</v>
      </c>
      <c r="J1386" s="267" t="s">
        <v>1965</v>
      </c>
      <c r="K1386" s="267">
        <v>411</v>
      </c>
      <c r="L1386" s="268" t="s">
        <v>9884</v>
      </c>
      <c r="M1386" s="188"/>
    </row>
    <row r="1387" spans="1:13" x14ac:dyDescent="0.25">
      <c r="A1387" s="267">
        <v>2005</v>
      </c>
      <c r="B1387" s="267">
        <v>4</v>
      </c>
      <c r="C1387" s="267" t="s">
        <v>49</v>
      </c>
      <c r="D1387" s="267" t="s">
        <v>121</v>
      </c>
      <c r="E1387" s="268" t="s">
        <v>9877</v>
      </c>
      <c r="F1387" s="267" t="s">
        <v>52</v>
      </c>
      <c r="G1387" s="268" t="s">
        <v>123</v>
      </c>
      <c r="H1387" s="268" t="s">
        <v>55</v>
      </c>
      <c r="I1387" s="268" t="s">
        <v>1905</v>
      </c>
      <c r="J1387" s="267" t="s">
        <v>1942</v>
      </c>
      <c r="K1387" s="267">
        <v>112</v>
      </c>
      <c r="L1387" s="268" t="s">
        <v>9885</v>
      </c>
      <c r="M1387" s="188"/>
    </row>
    <row r="1388" spans="1:13" x14ac:dyDescent="0.25">
      <c r="A1388" s="267">
        <v>2005</v>
      </c>
      <c r="B1388" s="267">
        <v>4</v>
      </c>
      <c r="C1388" s="267" t="s">
        <v>49</v>
      </c>
      <c r="D1388" s="267" t="s">
        <v>121</v>
      </c>
      <c r="E1388" s="268" t="s">
        <v>9877</v>
      </c>
      <c r="F1388" s="267" t="s">
        <v>52</v>
      </c>
      <c r="G1388" s="268" t="s">
        <v>123</v>
      </c>
      <c r="H1388" s="268" t="s">
        <v>55</v>
      </c>
      <c r="I1388" s="268" t="s">
        <v>1905</v>
      </c>
      <c r="J1388" s="267" t="s">
        <v>1942</v>
      </c>
      <c r="K1388" s="267">
        <v>411</v>
      </c>
      <c r="L1388" s="268" t="s">
        <v>9886</v>
      </c>
      <c r="M1388" s="188"/>
    </row>
    <row r="1389" spans="1:13" x14ac:dyDescent="0.25">
      <c r="A1389" s="267">
        <v>2005</v>
      </c>
      <c r="B1389" s="267">
        <v>4</v>
      </c>
      <c r="C1389" s="267" t="s">
        <v>49</v>
      </c>
      <c r="D1389" s="267" t="s">
        <v>121</v>
      </c>
      <c r="E1389" s="268" t="s">
        <v>9877</v>
      </c>
      <c r="F1389" s="267" t="s">
        <v>52</v>
      </c>
      <c r="G1389" s="268" t="s">
        <v>123</v>
      </c>
      <c r="H1389" s="268" t="s">
        <v>55</v>
      </c>
      <c r="I1389" s="268" t="s">
        <v>1905</v>
      </c>
      <c r="J1389" s="267" t="s">
        <v>1942</v>
      </c>
      <c r="K1389" s="267">
        <v>411</v>
      </c>
      <c r="L1389" s="268" t="s">
        <v>9887</v>
      </c>
      <c r="M1389" s="188"/>
    </row>
    <row r="1390" spans="1:13" x14ac:dyDescent="0.25">
      <c r="A1390" s="267">
        <v>2005</v>
      </c>
      <c r="B1390" s="267">
        <v>4</v>
      </c>
      <c r="C1390" s="267" t="s">
        <v>49</v>
      </c>
      <c r="D1390" s="267" t="s">
        <v>121</v>
      </c>
      <c r="E1390" s="268" t="s">
        <v>9877</v>
      </c>
      <c r="F1390" s="267" t="s">
        <v>52</v>
      </c>
      <c r="G1390" s="268" t="s">
        <v>123</v>
      </c>
      <c r="H1390" s="268" t="s">
        <v>55</v>
      </c>
      <c r="I1390" s="268" t="s">
        <v>1905</v>
      </c>
      <c r="J1390" s="267" t="s">
        <v>1942</v>
      </c>
      <c r="K1390" s="267">
        <v>411</v>
      </c>
      <c r="L1390" s="268" t="s">
        <v>9888</v>
      </c>
      <c r="M1390" s="188"/>
    </row>
    <row r="1391" spans="1:13" x14ac:dyDescent="0.25">
      <c r="A1391" s="267">
        <v>2005</v>
      </c>
      <c r="B1391" s="267">
        <v>4</v>
      </c>
      <c r="C1391" s="267" t="s">
        <v>49</v>
      </c>
      <c r="D1391" s="267" t="s">
        <v>121</v>
      </c>
      <c r="E1391" s="268" t="s">
        <v>9877</v>
      </c>
      <c r="F1391" s="267" t="s">
        <v>52</v>
      </c>
      <c r="G1391" s="268" t="s">
        <v>123</v>
      </c>
      <c r="H1391" s="268" t="s">
        <v>55</v>
      </c>
      <c r="I1391" s="268" t="s">
        <v>1905</v>
      </c>
      <c r="J1391" s="267" t="s">
        <v>1942</v>
      </c>
      <c r="K1391" s="267">
        <v>112</v>
      </c>
      <c r="L1391" s="268" t="s">
        <v>9889</v>
      </c>
      <c r="M1391" s="188"/>
    </row>
    <row r="1392" spans="1:13" x14ac:dyDescent="0.25">
      <c r="A1392" s="267">
        <v>2005</v>
      </c>
      <c r="B1392" s="267">
        <v>4</v>
      </c>
      <c r="C1392" s="267" t="s">
        <v>49</v>
      </c>
      <c r="D1392" s="267" t="s">
        <v>121</v>
      </c>
      <c r="E1392" s="268" t="s">
        <v>9877</v>
      </c>
      <c r="F1392" s="267" t="s">
        <v>52</v>
      </c>
      <c r="G1392" s="268" t="s">
        <v>123</v>
      </c>
      <c r="H1392" s="268" t="s">
        <v>55</v>
      </c>
      <c r="I1392" s="268" t="s">
        <v>1905</v>
      </c>
      <c r="J1392" s="267" t="s">
        <v>1942</v>
      </c>
      <c r="K1392" s="267">
        <v>411</v>
      </c>
      <c r="L1392" s="268" t="s">
        <v>9890</v>
      </c>
      <c r="M1392" s="188"/>
    </row>
    <row r="1393" spans="1:13" x14ac:dyDescent="0.25">
      <c r="A1393" s="267">
        <v>2005</v>
      </c>
      <c r="B1393" s="267">
        <v>4</v>
      </c>
      <c r="C1393" s="267" t="s">
        <v>49</v>
      </c>
      <c r="D1393" s="267" t="s">
        <v>121</v>
      </c>
      <c r="E1393" s="268" t="s">
        <v>9877</v>
      </c>
      <c r="F1393" s="267" t="s">
        <v>52</v>
      </c>
      <c r="G1393" s="268" t="s">
        <v>123</v>
      </c>
      <c r="H1393" s="268" t="s">
        <v>55</v>
      </c>
      <c r="I1393" s="268" t="s">
        <v>1905</v>
      </c>
      <c r="J1393" s="267" t="s">
        <v>1942</v>
      </c>
      <c r="K1393" s="267">
        <v>411</v>
      </c>
      <c r="L1393" s="268" t="s">
        <v>9891</v>
      </c>
      <c r="M1393" s="188"/>
    </row>
    <row r="1394" spans="1:13" x14ac:dyDescent="0.25">
      <c r="A1394" s="267">
        <v>2005</v>
      </c>
      <c r="B1394" s="267">
        <v>4</v>
      </c>
      <c r="C1394" s="267" t="s">
        <v>49</v>
      </c>
      <c r="D1394" s="267" t="s">
        <v>121</v>
      </c>
      <c r="E1394" s="268" t="s">
        <v>9877</v>
      </c>
      <c r="F1394" s="267" t="s">
        <v>52</v>
      </c>
      <c r="G1394" s="268" t="s">
        <v>123</v>
      </c>
      <c r="H1394" s="268" t="s">
        <v>55</v>
      </c>
      <c r="I1394" s="268" t="s">
        <v>1905</v>
      </c>
      <c r="J1394" s="267" t="s">
        <v>5004</v>
      </c>
      <c r="K1394" s="267">
        <v>114</v>
      </c>
      <c r="L1394" s="268" t="s">
        <v>9892</v>
      </c>
      <c r="M1394" s="188"/>
    </row>
    <row r="1395" spans="1:13" x14ac:dyDescent="0.25">
      <c r="A1395" s="267">
        <v>2005</v>
      </c>
      <c r="B1395" s="267">
        <v>4</v>
      </c>
      <c r="C1395" s="267" t="s">
        <v>49</v>
      </c>
      <c r="D1395" s="267" t="s">
        <v>121</v>
      </c>
      <c r="E1395" s="268" t="s">
        <v>9877</v>
      </c>
      <c r="F1395" s="267" t="s">
        <v>52</v>
      </c>
      <c r="G1395" s="268" t="s">
        <v>123</v>
      </c>
      <c r="H1395" s="268" t="s">
        <v>55</v>
      </c>
      <c r="I1395" s="268" t="s">
        <v>1905</v>
      </c>
      <c r="J1395" s="267" t="s">
        <v>1952</v>
      </c>
      <c r="K1395" s="267">
        <v>423</v>
      </c>
      <c r="L1395" s="268" t="s">
        <v>9893</v>
      </c>
      <c r="M1395" s="188"/>
    </row>
    <row r="1396" spans="1:13" x14ac:dyDescent="0.25">
      <c r="A1396" s="267">
        <v>2005</v>
      </c>
      <c r="B1396" s="267">
        <v>4</v>
      </c>
      <c r="C1396" s="267" t="s">
        <v>49</v>
      </c>
      <c r="D1396" s="267" t="s">
        <v>121</v>
      </c>
      <c r="E1396" s="268" t="s">
        <v>9877</v>
      </c>
      <c r="F1396" s="267" t="s">
        <v>52</v>
      </c>
      <c r="G1396" s="268" t="s">
        <v>123</v>
      </c>
      <c r="H1396" s="268" t="s">
        <v>55</v>
      </c>
      <c r="I1396" s="268" t="s">
        <v>1905</v>
      </c>
      <c r="J1396" s="267" t="s">
        <v>1952</v>
      </c>
      <c r="K1396" s="267">
        <v>423</v>
      </c>
      <c r="L1396" s="268" t="s">
        <v>9894</v>
      </c>
      <c r="M1396" s="188"/>
    </row>
    <row r="1397" spans="1:13" x14ac:dyDescent="0.25">
      <c r="A1397" s="267">
        <v>2005</v>
      </c>
      <c r="B1397" s="267">
        <v>4</v>
      </c>
      <c r="C1397" s="267" t="s">
        <v>49</v>
      </c>
      <c r="D1397" s="267" t="s">
        <v>121</v>
      </c>
      <c r="E1397" s="268" t="s">
        <v>9877</v>
      </c>
      <c r="F1397" s="267" t="s">
        <v>52</v>
      </c>
      <c r="G1397" s="268" t="s">
        <v>123</v>
      </c>
      <c r="H1397" s="268" t="s">
        <v>55</v>
      </c>
      <c r="I1397" s="268" t="s">
        <v>1905</v>
      </c>
      <c r="J1397" s="267" t="s">
        <v>1944</v>
      </c>
      <c r="K1397" s="267">
        <v>654</v>
      </c>
      <c r="L1397" s="268" t="s">
        <v>9895</v>
      </c>
      <c r="M1397" s="188"/>
    </row>
    <row r="1398" spans="1:13" x14ac:dyDescent="0.25">
      <c r="A1398" s="267">
        <v>2005</v>
      </c>
      <c r="B1398" s="267">
        <v>4</v>
      </c>
      <c r="C1398" s="267" t="s">
        <v>49</v>
      </c>
      <c r="D1398" s="267" t="s">
        <v>121</v>
      </c>
      <c r="E1398" s="268" t="s">
        <v>9877</v>
      </c>
      <c r="F1398" s="267" t="s">
        <v>52</v>
      </c>
      <c r="G1398" s="268" t="s">
        <v>123</v>
      </c>
      <c r="H1398" s="268" t="s">
        <v>55</v>
      </c>
      <c r="I1398" s="268" t="s">
        <v>1905</v>
      </c>
      <c r="J1398" s="267" t="s">
        <v>1944</v>
      </c>
      <c r="K1398" s="267">
        <v>656</v>
      </c>
      <c r="L1398" s="268" t="s">
        <v>9896</v>
      </c>
      <c r="M1398" s="188"/>
    </row>
    <row r="1399" spans="1:13" x14ac:dyDescent="0.25">
      <c r="A1399" s="267">
        <v>2005</v>
      </c>
      <c r="B1399" s="267">
        <v>4</v>
      </c>
      <c r="C1399" s="267" t="s">
        <v>49</v>
      </c>
      <c r="D1399" s="267" t="s">
        <v>121</v>
      </c>
      <c r="E1399" s="268" t="s">
        <v>9877</v>
      </c>
      <c r="F1399" s="267" t="s">
        <v>52</v>
      </c>
      <c r="G1399" s="268" t="s">
        <v>123</v>
      </c>
      <c r="H1399" s="268" t="s">
        <v>55</v>
      </c>
      <c r="I1399" s="268" t="s">
        <v>1905</v>
      </c>
      <c r="J1399" s="267" t="s">
        <v>2000</v>
      </c>
      <c r="K1399" s="267">
        <v>721</v>
      </c>
      <c r="L1399" s="268" t="s">
        <v>9897</v>
      </c>
      <c r="M1399" s="188"/>
    </row>
    <row r="1400" spans="1:13" x14ac:dyDescent="0.25">
      <c r="A1400" s="266">
        <v>2005</v>
      </c>
      <c r="B1400" s="267">
        <v>2</v>
      </c>
      <c r="C1400" s="267" t="s">
        <v>49</v>
      </c>
      <c r="D1400" s="267" t="s">
        <v>9898</v>
      </c>
      <c r="E1400" s="268" t="s">
        <v>9899</v>
      </c>
      <c r="F1400" s="267" t="s">
        <v>52</v>
      </c>
      <c r="G1400" s="268" t="s">
        <v>9900</v>
      </c>
      <c r="H1400" s="268" t="s">
        <v>55</v>
      </c>
      <c r="I1400" s="268" t="s">
        <v>1905</v>
      </c>
      <c r="J1400" s="267" t="s">
        <v>1942</v>
      </c>
      <c r="K1400" s="267">
        <v>432</v>
      </c>
      <c r="L1400" s="268" t="s">
        <v>9901</v>
      </c>
      <c r="M1400" s="188"/>
    </row>
    <row r="1401" spans="1:13" x14ac:dyDescent="0.25">
      <c r="A1401" s="266">
        <v>2005</v>
      </c>
      <c r="B1401" s="267">
        <v>2</v>
      </c>
      <c r="C1401" s="267" t="s">
        <v>49</v>
      </c>
      <c r="D1401" s="267" t="s">
        <v>9898</v>
      </c>
      <c r="E1401" s="268" t="s">
        <v>9899</v>
      </c>
      <c r="F1401" s="267" t="s">
        <v>52</v>
      </c>
      <c r="G1401" s="268" t="s">
        <v>9900</v>
      </c>
      <c r="H1401" s="268" t="s">
        <v>55</v>
      </c>
      <c r="I1401" s="268" t="s">
        <v>1905</v>
      </c>
      <c r="J1401" s="267" t="s">
        <v>2039</v>
      </c>
      <c r="K1401" s="267">
        <v>862</v>
      </c>
      <c r="L1401" s="268" t="s">
        <v>9902</v>
      </c>
      <c r="M1401" s="188"/>
    </row>
    <row r="1402" spans="1:13" x14ac:dyDescent="0.25">
      <c r="A1402" s="266">
        <v>2005</v>
      </c>
      <c r="B1402" s="267">
        <v>2</v>
      </c>
      <c r="C1402" s="267" t="s">
        <v>49</v>
      </c>
      <c r="D1402" s="267" t="s">
        <v>9898</v>
      </c>
      <c r="E1402" s="268" t="s">
        <v>9899</v>
      </c>
      <c r="F1402" s="267" t="s">
        <v>52</v>
      </c>
      <c r="G1402" s="268" t="s">
        <v>9900</v>
      </c>
      <c r="H1402" s="268" t="s">
        <v>55</v>
      </c>
      <c r="I1402" s="268" t="s">
        <v>1905</v>
      </c>
      <c r="J1402" s="267" t="s">
        <v>2039</v>
      </c>
      <c r="K1402" s="267">
        <v>862</v>
      </c>
      <c r="L1402" s="268" t="s">
        <v>9903</v>
      </c>
      <c r="M1402" s="188"/>
    </row>
    <row r="1403" spans="1:13" x14ac:dyDescent="0.25">
      <c r="A1403" s="266">
        <v>2005</v>
      </c>
      <c r="B1403" s="267">
        <v>2</v>
      </c>
      <c r="C1403" s="267" t="s">
        <v>49</v>
      </c>
      <c r="D1403" s="267" t="s">
        <v>9898</v>
      </c>
      <c r="E1403" s="268" t="s">
        <v>9899</v>
      </c>
      <c r="F1403" s="267" t="s">
        <v>52</v>
      </c>
      <c r="G1403" s="268" t="s">
        <v>9900</v>
      </c>
      <c r="H1403" s="268" t="s">
        <v>55</v>
      </c>
      <c r="I1403" s="268" t="s">
        <v>1905</v>
      </c>
      <c r="J1403" s="267" t="s">
        <v>2039</v>
      </c>
      <c r="K1403" s="267">
        <v>862</v>
      </c>
      <c r="L1403" s="268" t="s">
        <v>9904</v>
      </c>
      <c r="M1403" s="188"/>
    </row>
    <row r="1404" spans="1:13" x14ac:dyDescent="0.25">
      <c r="A1404" s="266">
        <v>2005</v>
      </c>
      <c r="B1404" s="267">
        <v>2</v>
      </c>
      <c r="C1404" s="267" t="s">
        <v>49</v>
      </c>
      <c r="D1404" s="267" t="s">
        <v>9898</v>
      </c>
      <c r="E1404" s="268" t="s">
        <v>9899</v>
      </c>
      <c r="F1404" s="267" t="s">
        <v>52</v>
      </c>
      <c r="G1404" s="268" t="s">
        <v>9900</v>
      </c>
      <c r="H1404" s="268" t="s">
        <v>55</v>
      </c>
      <c r="I1404" s="268" t="s">
        <v>1905</v>
      </c>
      <c r="J1404" s="267" t="s">
        <v>1942</v>
      </c>
      <c r="K1404" s="267">
        <v>25</v>
      </c>
      <c r="L1404" s="268" t="s">
        <v>9905</v>
      </c>
      <c r="M1404" s="188"/>
    </row>
    <row r="1405" spans="1:13" x14ac:dyDescent="0.25">
      <c r="A1405" s="266">
        <v>2005</v>
      </c>
      <c r="B1405" s="267">
        <v>2</v>
      </c>
      <c r="C1405" s="267" t="s">
        <v>49</v>
      </c>
      <c r="D1405" s="267" t="s">
        <v>9898</v>
      </c>
      <c r="E1405" s="268" t="s">
        <v>9899</v>
      </c>
      <c r="F1405" s="267" t="s">
        <v>52</v>
      </c>
      <c r="G1405" s="268" t="s">
        <v>9900</v>
      </c>
      <c r="H1405" s="268" t="s">
        <v>55</v>
      </c>
      <c r="I1405" s="268" t="s">
        <v>1905</v>
      </c>
      <c r="J1405" s="267" t="s">
        <v>1942</v>
      </c>
      <c r="K1405" s="267">
        <v>834</v>
      </c>
      <c r="L1405" s="268" t="s">
        <v>9906</v>
      </c>
      <c r="M1405" s="188"/>
    </row>
    <row r="1406" spans="1:13" x14ac:dyDescent="0.25">
      <c r="A1406" s="266">
        <v>2005</v>
      </c>
      <c r="B1406" s="267">
        <v>2</v>
      </c>
      <c r="C1406" s="267" t="s">
        <v>49</v>
      </c>
      <c r="D1406" s="267" t="s">
        <v>9898</v>
      </c>
      <c r="E1406" s="268" t="s">
        <v>9899</v>
      </c>
      <c r="F1406" s="267" t="s">
        <v>52</v>
      </c>
      <c r="G1406" s="268" t="s">
        <v>9900</v>
      </c>
      <c r="H1406" s="268" t="s">
        <v>55</v>
      </c>
      <c r="I1406" s="268" t="s">
        <v>1905</v>
      </c>
      <c r="J1406" s="267" t="s">
        <v>1942</v>
      </c>
      <c r="K1406" s="267">
        <v>84</v>
      </c>
      <c r="L1406" s="268" t="s">
        <v>9907</v>
      </c>
      <c r="M1406" s="188"/>
    </row>
    <row r="1407" spans="1:13" s="263" customFormat="1" x14ac:dyDescent="0.25">
      <c r="A1407" s="266">
        <v>2005</v>
      </c>
      <c r="B1407" s="267">
        <v>2</v>
      </c>
      <c r="C1407" s="267" t="s">
        <v>49</v>
      </c>
      <c r="D1407" s="267" t="s">
        <v>9898</v>
      </c>
      <c r="E1407" s="268" t="s">
        <v>9899</v>
      </c>
      <c r="F1407" s="267" t="s">
        <v>52</v>
      </c>
      <c r="G1407" s="268" t="s">
        <v>9900</v>
      </c>
      <c r="H1407" s="268" t="s">
        <v>55</v>
      </c>
      <c r="I1407" s="268" t="s">
        <v>1905</v>
      </c>
      <c r="J1407" s="267" t="s">
        <v>2329</v>
      </c>
      <c r="K1407" s="267">
        <v>831</v>
      </c>
      <c r="L1407" s="268" t="s">
        <v>9908</v>
      </c>
      <c r="M1407" s="190"/>
    </row>
    <row r="1408" spans="1:13" x14ac:dyDescent="0.25">
      <c r="A1408" s="266">
        <v>2005</v>
      </c>
      <c r="B1408" s="267">
        <v>2</v>
      </c>
      <c r="C1408" s="267" t="s">
        <v>49</v>
      </c>
      <c r="D1408" s="267" t="s">
        <v>9898</v>
      </c>
      <c r="E1408" s="268" t="s">
        <v>9899</v>
      </c>
      <c r="F1408" s="267" t="s">
        <v>52</v>
      </c>
      <c r="G1408" s="268" t="s">
        <v>9900</v>
      </c>
      <c r="H1408" s="268" t="s">
        <v>55</v>
      </c>
      <c r="I1408" s="268" t="s">
        <v>1905</v>
      </c>
      <c r="J1408" s="267" t="s">
        <v>1942</v>
      </c>
      <c r="K1408" s="267">
        <v>432</v>
      </c>
      <c r="L1408" s="268" t="s">
        <v>9909</v>
      </c>
      <c r="M1408" s="188"/>
    </row>
    <row r="1409" spans="1:13" x14ac:dyDescent="0.25">
      <c r="A1409" s="266">
        <v>2005</v>
      </c>
      <c r="B1409" s="267">
        <v>2</v>
      </c>
      <c r="C1409" s="267" t="s">
        <v>49</v>
      </c>
      <c r="D1409" s="267" t="s">
        <v>9898</v>
      </c>
      <c r="E1409" s="268" t="s">
        <v>9899</v>
      </c>
      <c r="F1409" s="267" t="s">
        <v>52</v>
      </c>
      <c r="G1409" s="268" t="s">
        <v>9900</v>
      </c>
      <c r="H1409" s="268" t="s">
        <v>55</v>
      </c>
      <c r="I1409" s="268" t="s">
        <v>2879</v>
      </c>
      <c r="J1409" s="267" t="s">
        <v>2039</v>
      </c>
      <c r="K1409" s="267">
        <v>862</v>
      </c>
      <c r="L1409" s="268" t="s">
        <v>9910</v>
      </c>
      <c r="M1409" s="188"/>
    </row>
    <row r="1410" spans="1:13" x14ac:dyDescent="0.25">
      <c r="A1410" s="267">
        <v>2005</v>
      </c>
      <c r="B1410" s="267">
        <v>2</v>
      </c>
      <c r="C1410" s="267" t="s">
        <v>49</v>
      </c>
      <c r="D1410" s="267" t="s">
        <v>9898</v>
      </c>
      <c r="E1410" s="268" t="s">
        <v>9899</v>
      </c>
      <c r="F1410" s="267" t="s">
        <v>52</v>
      </c>
      <c r="G1410" s="268" t="s">
        <v>9900</v>
      </c>
      <c r="H1410" s="268" t="s">
        <v>55</v>
      </c>
      <c r="I1410" s="268" t="s">
        <v>1905</v>
      </c>
      <c r="J1410" s="267" t="s">
        <v>1942</v>
      </c>
      <c r="K1410" s="267">
        <v>413</v>
      </c>
      <c r="L1410" s="268" t="s">
        <v>9911</v>
      </c>
      <c r="M1410" s="188"/>
    </row>
    <row r="1411" spans="1:13" x14ac:dyDescent="0.25">
      <c r="A1411" s="267">
        <v>2005</v>
      </c>
      <c r="B1411" s="267">
        <v>2</v>
      </c>
      <c r="C1411" s="267" t="s">
        <v>49</v>
      </c>
      <c r="D1411" s="267" t="s">
        <v>9898</v>
      </c>
      <c r="E1411" s="268" t="s">
        <v>9899</v>
      </c>
      <c r="F1411" s="267" t="s">
        <v>52</v>
      </c>
      <c r="G1411" s="268" t="s">
        <v>9900</v>
      </c>
      <c r="H1411" s="268" t="s">
        <v>55</v>
      </c>
      <c r="I1411" s="268" t="s">
        <v>2879</v>
      </c>
      <c r="J1411" s="267" t="s">
        <v>1942</v>
      </c>
      <c r="K1411" s="267">
        <v>113</v>
      </c>
      <c r="L1411" s="268" t="s">
        <v>9912</v>
      </c>
      <c r="M1411" s="188"/>
    </row>
    <row r="1412" spans="1:13" x14ac:dyDescent="0.25">
      <c r="A1412" s="267">
        <v>2005</v>
      </c>
      <c r="B1412" s="267">
        <v>2</v>
      </c>
      <c r="C1412" s="267" t="s">
        <v>49</v>
      </c>
      <c r="D1412" s="267" t="s">
        <v>9898</v>
      </c>
      <c r="E1412" s="268" t="s">
        <v>9899</v>
      </c>
      <c r="F1412" s="267" t="s">
        <v>52</v>
      </c>
      <c r="G1412" s="268" t="s">
        <v>9900</v>
      </c>
      <c r="H1412" s="268" t="s">
        <v>55</v>
      </c>
      <c r="I1412" s="268" t="s">
        <v>2879</v>
      </c>
      <c r="J1412" s="267" t="s">
        <v>1942</v>
      </c>
      <c r="K1412" s="267">
        <v>113</v>
      </c>
      <c r="L1412" s="268" t="s">
        <v>9913</v>
      </c>
      <c r="M1412" s="188"/>
    </row>
    <row r="1413" spans="1:13" x14ac:dyDescent="0.25">
      <c r="A1413" s="267">
        <v>2005</v>
      </c>
      <c r="B1413" s="267">
        <v>2</v>
      </c>
      <c r="C1413" s="267" t="s">
        <v>49</v>
      </c>
      <c r="D1413" s="267" t="s">
        <v>9898</v>
      </c>
      <c r="E1413" s="268" t="s">
        <v>9899</v>
      </c>
      <c r="F1413" s="267" t="s">
        <v>52</v>
      </c>
      <c r="G1413" s="268" t="s">
        <v>9900</v>
      </c>
      <c r="H1413" s="268" t="s">
        <v>55</v>
      </c>
      <c r="I1413" s="268" t="s">
        <v>2879</v>
      </c>
      <c r="J1413" s="267" t="s">
        <v>1942</v>
      </c>
      <c r="K1413" s="267">
        <v>113</v>
      </c>
      <c r="L1413" s="268" t="s">
        <v>9914</v>
      </c>
      <c r="M1413" s="188"/>
    </row>
    <row r="1414" spans="1:13" x14ac:dyDescent="0.25">
      <c r="A1414" s="267">
        <v>2005</v>
      </c>
      <c r="B1414" s="267">
        <v>2</v>
      </c>
      <c r="C1414" s="267" t="s">
        <v>49</v>
      </c>
      <c r="D1414" s="267" t="s">
        <v>9898</v>
      </c>
      <c r="E1414" s="268" t="s">
        <v>9899</v>
      </c>
      <c r="F1414" s="267" t="s">
        <v>52</v>
      </c>
      <c r="G1414" s="268" t="s">
        <v>9900</v>
      </c>
      <c r="H1414" s="268" t="s">
        <v>55</v>
      </c>
      <c r="I1414" s="268" t="s">
        <v>2879</v>
      </c>
      <c r="J1414" s="267" t="s">
        <v>1942</v>
      </c>
      <c r="K1414" s="267">
        <v>113</v>
      </c>
      <c r="L1414" s="268" t="s">
        <v>9915</v>
      </c>
      <c r="M1414" s="188"/>
    </row>
    <row r="1415" spans="1:13" x14ac:dyDescent="0.25">
      <c r="A1415" s="267">
        <v>2005</v>
      </c>
      <c r="B1415" s="267">
        <v>2</v>
      </c>
      <c r="C1415" s="267" t="s">
        <v>49</v>
      </c>
      <c r="D1415" s="267" t="s">
        <v>9898</v>
      </c>
      <c r="E1415" s="268" t="s">
        <v>9899</v>
      </c>
      <c r="F1415" s="267" t="s">
        <v>52</v>
      </c>
      <c r="G1415" s="268" t="s">
        <v>9900</v>
      </c>
      <c r="H1415" s="268" t="s">
        <v>55</v>
      </c>
      <c r="I1415" s="268" t="s">
        <v>1905</v>
      </c>
      <c r="J1415" s="267" t="s">
        <v>1942</v>
      </c>
      <c r="K1415" s="267">
        <v>411</v>
      </c>
      <c r="L1415" s="268" t="s">
        <v>9916</v>
      </c>
      <c r="M1415" s="188"/>
    </row>
    <row r="1416" spans="1:13" x14ac:dyDescent="0.25">
      <c r="A1416" s="267">
        <v>2005</v>
      </c>
      <c r="B1416" s="267">
        <v>2</v>
      </c>
      <c r="C1416" s="267" t="s">
        <v>49</v>
      </c>
      <c r="D1416" s="267" t="s">
        <v>9898</v>
      </c>
      <c r="E1416" s="268" t="s">
        <v>9899</v>
      </c>
      <c r="F1416" s="267" t="s">
        <v>52</v>
      </c>
      <c r="G1416" s="268" t="s">
        <v>9900</v>
      </c>
      <c r="H1416" s="268" t="s">
        <v>55</v>
      </c>
      <c r="I1416" s="268" t="s">
        <v>1905</v>
      </c>
      <c r="J1416" s="267" t="s">
        <v>1942</v>
      </c>
      <c r="K1416" s="267">
        <v>411</v>
      </c>
      <c r="L1416" s="268" t="s">
        <v>9917</v>
      </c>
      <c r="M1416" s="188"/>
    </row>
    <row r="1417" spans="1:13" x14ac:dyDescent="0.25">
      <c r="A1417" s="267">
        <v>2005</v>
      </c>
      <c r="B1417" s="267">
        <v>2</v>
      </c>
      <c r="C1417" s="267" t="s">
        <v>49</v>
      </c>
      <c r="D1417" s="267" t="s">
        <v>9898</v>
      </c>
      <c r="E1417" s="268" t="s">
        <v>9899</v>
      </c>
      <c r="F1417" s="267" t="s">
        <v>52</v>
      </c>
      <c r="G1417" s="268" t="s">
        <v>9900</v>
      </c>
      <c r="H1417" s="268" t="s">
        <v>55</v>
      </c>
      <c r="I1417" s="268" t="s">
        <v>1905</v>
      </c>
      <c r="J1417" s="267" t="s">
        <v>1942</v>
      </c>
      <c r="K1417" s="267">
        <v>432</v>
      </c>
      <c r="L1417" s="268" t="s">
        <v>9918</v>
      </c>
      <c r="M1417" s="188"/>
    </row>
    <row r="1418" spans="1:13" x14ac:dyDescent="0.25">
      <c r="A1418" s="267">
        <v>2005</v>
      </c>
      <c r="B1418" s="267">
        <v>2</v>
      </c>
      <c r="C1418" s="267" t="s">
        <v>49</v>
      </c>
      <c r="D1418" s="267" t="s">
        <v>9898</v>
      </c>
      <c r="E1418" s="268" t="s">
        <v>9899</v>
      </c>
      <c r="F1418" s="267" t="s">
        <v>52</v>
      </c>
      <c r="G1418" s="268" t="s">
        <v>9900</v>
      </c>
      <c r="H1418" s="268" t="s">
        <v>55</v>
      </c>
      <c r="I1418" s="268" t="s">
        <v>2879</v>
      </c>
      <c r="J1418" s="267" t="s">
        <v>1942</v>
      </c>
      <c r="K1418" s="267">
        <v>435</v>
      </c>
      <c r="L1418" s="268" t="s">
        <v>9919</v>
      </c>
      <c r="M1418" s="188"/>
    </row>
    <row r="1419" spans="1:13" x14ac:dyDescent="0.25">
      <c r="A1419" s="267">
        <v>2005</v>
      </c>
      <c r="B1419" s="267">
        <v>2</v>
      </c>
      <c r="C1419" s="267" t="s">
        <v>49</v>
      </c>
      <c r="D1419" s="267" t="s">
        <v>9898</v>
      </c>
      <c r="E1419" s="268" t="s">
        <v>9899</v>
      </c>
      <c r="F1419" s="267" t="s">
        <v>52</v>
      </c>
      <c r="G1419" s="268" t="s">
        <v>9900</v>
      </c>
      <c r="H1419" s="268" t="s">
        <v>55</v>
      </c>
      <c r="I1419" s="268" t="s">
        <v>2879</v>
      </c>
      <c r="J1419" s="267" t="s">
        <v>1942</v>
      </c>
      <c r="K1419" s="267">
        <v>411</v>
      </c>
      <c r="L1419" s="268" t="s">
        <v>9920</v>
      </c>
      <c r="M1419" s="188"/>
    </row>
    <row r="1420" spans="1:13" x14ac:dyDescent="0.25">
      <c r="A1420" s="267">
        <v>2005</v>
      </c>
      <c r="B1420" s="267">
        <v>2</v>
      </c>
      <c r="C1420" s="267" t="s">
        <v>49</v>
      </c>
      <c r="D1420" s="267" t="s">
        <v>9898</v>
      </c>
      <c r="E1420" s="268" t="s">
        <v>9899</v>
      </c>
      <c r="F1420" s="267" t="s">
        <v>52</v>
      </c>
      <c r="G1420" s="268" t="s">
        <v>9900</v>
      </c>
      <c r="H1420" s="268" t="s">
        <v>55</v>
      </c>
      <c r="I1420" s="268" t="s">
        <v>2879</v>
      </c>
      <c r="J1420" s="267" t="s">
        <v>1942</v>
      </c>
      <c r="K1420" s="267">
        <v>411</v>
      </c>
      <c r="L1420" s="268" t="s">
        <v>9921</v>
      </c>
      <c r="M1420" s="188"/>
    </row>
    <row r="1421" spans="1:13" x14ac:dyDescent="0.25">
      <c r="A1421" s="267">
        <v>2005</v>
      </c>
      <c r="B1421" s="267">
        <v>2</v>
      </c>
      <c r="C1421" s="267" t="s">
        <v>49</v>
      </c>
      <c r="D1421" s="267" t="s">
        <v>9898</v>
      </c>
      <c r="E1421" s="268" t="s">
        <v>9899</v>
      </c>
      <c r="F1421" s="267" t="s">
        <v>52</v>
      </c>
      <c r="G1421" s="268" t="s">
        <v>9900</v>
      </c>
      <c r="H1421" s="268" t="s">
        <v>55</v>
      </c>
      <c r="I1421" s="268" t="s">
        <v>1905</v>
      </c>
      <c r="J1421" s="267" t="s">
        <v>2329</v>
      </c>
      <c r="K1421" s="267">
        <v>114</v>
      </c>
      <c r="L1421" s="268" t="s">
        <v>9922</v>
      </c>
      <c r="M1421" s="188"/>
    </row>
    <row r="1422" spans="1:13" x14ac:dyDescent="0.25">
      <c r="A1422" s="267">
        <v>2005</v>
      </c>
      <c r="B1422" s="267">
        <v>2</v>
      </c>
      <c r="C1422" s="267" t="s">
        <v>49</v>
      </c>
      <c r="D1422" s="267" t="s">
        <v>9898</v>
      </c>
      <c r="E1422" s="268" t="s">
        <v>9899</v>
      </c>
      <c r="F1422" s="267" t="s">
        <v>52</v>
      </c>
      <c r="G1422" s="268" t="s">
        <v>9900</v>
      </c>
      <c r="H1422" s="268" t="s">
        <v>55</v>
      </c>
      <c r="I1422" s="268" t="s">
        <v>1905</v>
      </c>
      <c r="J1422" s="267" t="s">
        <v>1938</v>
      </c>
      <c r="K1422" s="267">
        <v>113</v>
      </c>
      <c r="L1422" s="268" t="s">
        <v>9923</v>
      </c>
      <c r="M1422" s="188"/>
    </row>
    <row r="1423" spans="1:13" x14ac:dyDescent="0.25">
      <c r="A1423" s="267">
        <v>2005</v>
      </c>
      <c r="B1423" s="267">
        <v>2</v>
      </c>
      <c r="C1423" s="267" t="s">
        <v>49</v>
      </c>
      <c r="D1423" s="267" t="s">
        <v>9898</v>
      </c>
      <c r="E1423" s="268" t="s">
        <v>9899</v>
      </c>
      <c r="F1423" s="267" t="s">
        <v>52</v>
      </c>
      <c r="G1423" s="268" t="s">
        <v>9900</v>
      </c>
      <c r="H1423" s="268" t="s">
        <v>55</v>
      </c>
      <c r="I1423" s="268" t="s">
        <v>1905</v>
      </c>
      <c r="J1423" s="267" t="s">
        <v>1942</v>
      </c>
      <c r="K1423" s="267">
        <v>114</v>
      </c>
      <c r="L1423" s="268" t="s">
        <v>9924</v>
      </c>
      <c r="M1423" s="188"/>
    </row>
    <row r="1424" spans="1:13" x14ac:dyDescent="0.25">
      <c r="A1424" s="267">
        <v>2005</v>
      </c>
      <c r="B1424" s="267">
        <v>2</v>
      </c>
      <c r="C1424" s="267" t="s">
        <v>49</v>
      </c>
      <c r="D1424" s="267" t="s">
        <v>9898</v>
      </c>
      <c r="E1424" s="268" t="s">
        <v>9899</v>
      </c>
      <c r="F1424" s="267" t="s">
        <v>52</v>
      </c>
      <c r="G1424" s="268" t="s">
        <v>9900</v>
      </c>
      <c r="H1424" s="268" t="s">
        <v>55</v>
      </c>
      <c r="I1424" s="268" t="s">
        <v>1905</v>
      </c>
      <c r="J1424" s="267" t="s">
        <v>1942</v>
      </c>
      <c r="K1424" s="267">
        <v>25</v>
      </c>
      <c r="L1424" s="268" t="s">
        <v>9905</v>
      </c>
      <c r="M1424" s="188"/>
    </row>
    <row r="1425" spans="1:13" x14ac:dyDescent="0.25">
      <c r="A1425" s="266">
        <v>2005</v>
      </c>
      <c r="B1425" s="267">
        <v>2</v>
      </c>
      <c r="C1425" s="267" t="s">
        <v>49</v>
      </c>
      <c r="D1425" s="267" t="s">
        <v>9925</v>
      </c>
      <c r="E1425" s="268" t="s">
        <v>9926</v>
      </c>
      <c r="F1425" s="267" t="s">
        <v>52</v>
      </c>
      <c r="G1425" s="268" t="s">
        <v>1734</v>
      </c>
      <c r="H1425" s="268" t="s">
        <v>55</v>
      </c>
      <c r="I1425" s="268" t="s">
        <v>1905</v>
      </c>
      <c r="J1425" s="267" t="s">
        <v>1942</v>
      </c>
      <c r="K1425" s="267">
        <v>431</v>
      </c>
      <c r="L1425" s="268" t="s">
        <v>9927</v>
      </c>
      <c r="M1425" s="188"/>
    </row>
    <row r="1426" spans="1:13" x14ac:dyDescent="0.25">
      <c r="A1426" s="266">
        <v>2005</v>
      </c>
      <c r="B1426" s="267">
        <v>2</v>
      </c>
      <c r="C1426" s="267" t="s">
        <v>49</v>
      </c>
      <c r="D1426" s="267" t="s">
        <v>9925</v>
      </c>
      <c r="E1426" s="268" t="s">
        <v>9926</v>
      </c>
      <c r="F1426" s="267" t="s">
        <v>52</v>
      </c>
      <c r="G1426" s="268" t="s">
        <v>1734</v>
      </c>
      <c r="H1426" s="268" t="s">
        <v>55</v>
      </c>
      <c r="I1426" s="268" t="s">
        <v>1905</v>
      </c>
      <c r="J1426" s="267" t="s">
        <v>1942</v>
      </c>
      <c r="K1426" s="267">
        <v>411</v>
      </c>
      <c r="L1426" s="268" t="s">
        <v>9928</v>
      </c>
      <c r="M1426" s="188"/>
    </row>
    <row r="1427" spans="1:13" x14ac:dyDescent="0.25">
      <c r="A1427" s="266">
        <v>2005</v>
      </c>
      <c r="B1427" s="267">
        <v>2</v>
      </c>
      <c r="C1427" s="267" t="s">
        <v>49</v>
      </c>
      <c r="D1427" s="267" t="s">
        <v>9925</v>
      </c>
      <c r="E1427" s="268" t="s">
        <v>9926</v>
      </c>
      <c r="F1427" s="267" t="s">
        <v>52</v>
      </c>
      <c r="G1427" s="268" t="s">
        <v>1734</v>
      </c>
      <c r="H1427" s="268" t="s">
        <v>55</v>
      </c>
      <c r="I1427" s="268" t="s">
        <v>1905</v>
      </c>
      <c r="J1427" s="267" t="s">
        <v>1942</v>
      </c>
      <c r="K1427" s="267">
        <v>411</v>
      </c>
      <c r="L1427" s="268" t="s">
        <v>9929</v>
      </c>
      <c r="M1427" s="188"/>
    </row>
    <row r="1428" spans="1:13" x14ac:dyDescent="0.25">
      <c r="A1428" s="266">
        <v>2005</v>
      </c>
      <c r="B1428" s="267">
        <v>2</v>
      </c>
      <c r="C1428" s="267" t="s">
        <v>49</v>
      </c>
      <c r="D1428" s="267" t="s">
        <v>9925</v>
      </c>
      <c r="E1428" s="268" t="s">
        <v>9926</v>
      </c>
      <c r="F1428" s="267" t="s">
        <v>52</v>
      </c>
      <c r="G1428" s="268" t="s">
        <v>1734</v>
      </c>
      <c r="H1428" s="268" t="s">
        <v>55</v>
      </c>
      <c r="I1428" s="268" t="s">
        <v>1905</v>
      </c>
      <c r="J1428" s="267" t="s">
        <v>1942</v>
      </c>
      <c r="K1428" s="267">
        <v>431</v>
      </c>
      <c r="L1428" s="268" t="s">
        <v>9930</v>
      </c>
      <c r="M1428" s="188"/>
    </row>
    <row r="1429" spans="1:13" x14ac:dyDescent="0.25">
      <c r="A1429" s="266">
        <v>2005</v>
      </c>
      <c r="B1429" s="267">
        <v>2</v>
      </c>
      <c r="C1429" s="267" t="s">
        <v>49</v>
      </c>
      <c r="D1429" s="267" t="s">
        <v>9925</v>
      </c>
      <c r="E1429" s="268" t="s">
        <v>9926</v>
      </c>
      <c r="F1429" s="267" t="s">
        <v>52</v>
      </c>
      <c r="G1429" s="268" t="s">
        <v>1734</v>
      </c>
      <c r="H1429" s="268" t="s">
        <v>55</v>
      </c>
      <c r="I1429" s="268" t="s">
        <v>1905</v>
      </c>
      <c r="J1429" s="267" t="s">
        <v>1942</v>
      </c>
      <c r="K1429" s="267">
        <v>431</v>
      </c>
      <c r="L1429" s="268" t="s">
        <v>9931</v>
      </c>
      <c r="M1429" s="188"/>
    </row>
    <row r="1430" spans="1:13" x14ac:dyDescent="0.25">
      <c r="A1430" s="266">
        <v>2005</v>
      </c>
      <c r="B1430" s="267">
        <v>2</v>
      </c>
      <c r="C1430" s="267" t="s">
        <v>49</v>
      </c>
      <c r="D1430" s="267" t="s">
        <v>9925</v>
      </c>
      <c r="E1430" s="268" t="s">
        <v>9926</v>
      </c>
      <c r="F1430" s="267" t="s">
        <v>52</v>
      </c>
      <c r="G1430" s="268" t="s">
        <v>1734</v>
      </c>
      <c r="H1430" s="268" t="s">
        <v>55</v>
      </c>
      <c r="I1430" s="268" t="s">
        <v>1905</v>
      </c>
      <c r="J1430" s="267" t="s">
        <v>1942</v>
      </c>
      <c r="K1430" s="267">
        <v>431</v>
      </c>
      <c r="L1430" s="268" t="s">
        <v>9932</v>
      </c>
      <c r="M1430" s="188"/>
    </row>
    <row r="1431" spans="1:13" x14ac:dyDescent="0.25">
      <c r="A1431" s="266">
        <v>2005</v>
      </c>
      <c r="B1431" s="267">
        <v>2</v>
      </c>
      <c r="C1431" s="267" t="s">
        <v>49</v>
      </c>
      <c r="D1431" s="267" t="s">
        <v>9925</v>
      </c>
      <c r="E1431" s="268" t="s">
        <v>9926</v>
      </c>
      <c r="F1431" s="267" t="s">
        <v>52</v>
      </c>
      <c r="G1431" s="268" t="s">
        <v>1734</v>
      </c>
      <c r="H1431" s="268" t="s">
        <v>55</v>
      </c>
      <c r="I1431" s="268" t="s">
        <v>1905</v>
      </c>
      <c r="J1431" s="267" t="s">
        <v>1942</v>
      </c>
      <c r="K1431" s="267">
        <v>431</v>
      </c>
      <c r="L1431" s="268" t="s">
        <v>9933</v>
      </c>
      <c r="M1431" s="188"/>
    </row>
    <row r="1432" spans="1:13" x14ac:dyDescent="0.25">
      <c r="A1432" s="266">
        <v>2005</v>
      </c>
      <c r="B1432" s="267">
        <v>2</v>
      </c>
      <c r="C1432" s="267" t="s">
        <v>49</v>
      </c>
      <c r="D1432" s="267" t="s">
        <v>9925</v>
      </c>
      <c r="E1432" s="268" t="s">
        <v>9926</v>
      </c>
      <c r="F1432" s="267" t="s">
        <v>52</v>
      </c>
      <c r="G1432" s="268" t="s">
        <v>1734</v>
      </c>
      <c r="H1432" s="268" t="s">
        <v>55</v>
      </c>
      <c r="I1432" s="268" t="s">
        <v>1905</v>
      </c>
      <c r="J1432" s="267" t="s">
        <v>1942</v>
      </c>
      <c r="K1432" s="267">
        <v>431</v>
      </c>
      <c r="L1432" s="268" t="s">
        <v>9934</v>
      </c>
      <c r="M1432" s="188"/>
    </row>
    <row r="1433" spans="1:13" x14ac:dyDescent="0.25">
      <c r="A1433" s="266">
        <v>2005</v>
      </c>
      <c r="B1433" s="267">
        <v>2</v>
      </c>
      <c r="C1433" s="267" t="s">
        <v>49</v>
      </c>
      <c r="D1433" s="267" t="s">
        <v>9925</v>
      </c>
      <c r="E1433" s="268" t="s">
        <v>9926</v>
      </c>
      <c r="F1433" s="267" t="s">
        <v>52</v>
      </c>
      <c r="G1433" s="268" t="s">
        <v>1734</v>
      </c>
      <c r="H1433" s="268" t="s">
        <v>55</v>
      </c>
      <c r="I1433" s="268" t="s">
        <v>1905</v>
      </c>
      <c r="J1433" s="267" t="s">
        <v>1942</v>
      </c>
      <c r="K1433" s="267">
        <v>431</v>
      </c>
      <c r="L1433" s="268" t="s">
        <v>9935</v>
      </c>
      <c r="M1433" s="188"/>
    </row>
    <row r="1434" spans="1:13" x14ac:dyDescent="0.25">
      <c r="A1434" s="266">
        <v>2005</v>
      </c>
      <c r="B1434" s="267">
        <v>2</v>
      </c>
      <c r="C1434" s="267" t="s">
        <v>49</v>
      </c>
      <c r="D1434" s="267" t="s">
        <v>9925</v>
      </c>
      <c r="E1434" s="268" t="s">
        <v>9926</v>
      </c>
      <c r="F1434" s="267" t="s">
        <v>52</v>
      </c>
      <c r="G1434" s="268" t="s">
        <v>1734</v>
      </c>
      <c r="H1434" s="268" t="s">
        <v>55</v>
      </c>
      <c r="I1434" s="268" t="s">
        <v>1905</v>
      </c>
      <c r="J1434" s="267" t="s">
        <v>1942</v>
      </c>
      <c r="K1434" s="267">
        <v>431</v>
      </c>
      <c r="L1434" s="268" t="s">
        <v>9936</v>
      </c>
      <c r="M1434" s="188"/>
    </row>
    <row r="1435" spans="1:13" x14ac:dyDescent="0.25">
      <c r="A1435" s="266">
        <v>2005</v>
      </c>
      <c r="B1435" s="267">
        <v>2</v>
      </c>
      <c r="C1435" s="267" t="s">
        <v>49</v>
      </c>
      <c r="D1435" s="267" t="s">
        <v>9925</v>
      </c>
      <c r="E1435" s="268" t="s">
        <v>9926</v>
      </c>
      <c r="F1435" s="267" t="s">
        <v>52</v>
      </c>
      <c r="G1435" s="268" t="s">
        <v>1734</v>
      </c>
      <c r="H1435" s="268" t="s">
        <v>55</v>
      </c>
      <c r="I1435" s="268" t="s">
        <v>1905</v>
      </c>
      <c r="J1435" s="267" t="s">
        <v>2039</v>
      </c>
      <c r="K1435" s="267">
        <v>862</v>
      </c>
      <c r="L1435" s="268" t="s">
        <v>9937</v>
      </c>
      <c r="M1435" s="188"/>
    </row>
    <row r="1436" spans="1:13" x14ac:dyDescent="0.25">
      <c r="A1436" s="266">
        <v>2005</v>
      </c>
      <c r="B1436" s="267">
        <v>2</v>
      </c>
      <c r="C1436" s="267" t="s">
        <v>49</v>
      </c>
      <c r="D1436" s="267" t="s">
        <v>9925</v>
      </c>
      <c r="E1436" s="268" t="s">
        <v>9926</v>
      </c>
      <c r="F1436" s="267" t="s">
        <v>52</v>
      </c>
      <c r="G1436" s="268" t="s">
        <v>1734</v>
      </c>
      <c r="H1436" s="268" t="s">
        <v>55</v>
      </c>
      <c r="I1436" s="268" t="s">
        <v>1905</v>
      </c>
      <c r="J1436" s="267" t="s">
        <v>1942</v>
      </c>
      <c r="K1436" s="267">
        <v>431</v>
      </c>
      <c r="L1436" s="268" t="s">
        <v>9938</v>
      </c>
      <c r="M1436" s="188"/>
    </row>
    <row r="1437" spans="1:13" x14ac:dyDescent="0.25">
      <c r="A1437" s="266">
        <v>2005</v>
      </c>
      <c r="B1437" s="267">
        <v>2</v>
      </c>
      <c r="C1437" s="267" t="s">
        <v>49</v>
      </c>
      <c r="D1437" s="267" t="s">
        <v>9925</v>
      </c>
      <c r="E1437" s="268" t="s">
        <v>9926</v>
      </c>
      <c r="F1437" s="267" t="s">
        <v>52</v>
      </c>
      <c r="G1437" s="268" t="s">
        <v>1734</v>
      </c>
      <c r="H1437" s="268" t="s">
        <v>55</v>
      </c>
      <c r="I1437" s="268" t="s">
        <v>1905</v>
      </c>
      <c r="J1437" s="267" t="s">
        <v>1942</v>
      </c>
      <c r="K1437" s="267">
        <v>413</v>
      </c>
      <c r="L1437" s="268" t="s">
        <v>9939</v>
      </c>
      <c r="M1437" s="188"/>
    </row>
    <row r="1438" spans="1:13" x14ac:dyDescent="0.25">
      <c r="A1438" s="266">
        <v>2005</v>
      </c>
      <c r="B1438" s="267">
        <v>2</v>
      </c>
      <c r="C1438" s="267" t="s">
        <v>49</v>
      </c>
      <c r="D1438" s="267" t="s">
        <v>9925</v>
      </c>
      <c r="E1438" s="268" t="s">
        <v>9926</v>
      </c>
      <c r="F1438" s="267" t="s">
        <v>52</v>
      </c>
      <c r="G1438" s="268" t="s">
        <v>1734</v>
      </c>
      <c r="H1438" s="268" t="s">
        <v>55</v>
      </c>
      <c r="I1438" s="268" t="s">
        <v>1905</v>
      </c>
      <c r="J1438" s="267" t="s">
        <v>1974</v>
      </c>
      <c r="K1438" s="267">
        <v>141</v>
      </c>
      <c r="L1438" s="268" t="s">
        <v>9940</v>
      </c>
      <c r="M1438" s="188"/>
    </row>
    <row r="1439" spans="1:13" x14ac:dyDescent="0.25">
      <c r="A1439" s="266">
        <v>2005</v>
      </c>
      <c r="B1439" s="267">
        <v>2</v>
      </c>
      <c r="C1439" s="267" t="s">
        <v>49</v>
      </c>
      <c r="D1439" s="267" t="s">
        <v>9925</v>
      </c>
      <c r="E1439" s="268" t="s">
        <v>9926</v>
      </c>
      <c r="F1439" s="267" t="s">
        <v>52</v>
      </c>
      <c r="G1439" s="268" t="s">
        <v>1734</v>
      </c>
      <c r="H1439" s="268" t="s">
        <v>55</v>
      </c>
      <c r="I1439" s="268" t="s">
        <v>1905</v>
      </c>
      <c r="J1439" s="267" t="s">
        <v>1974</v>
      </c>
      <c r="K1439" s="267">
        <v>141</v>
      </c>
      <c r="L1439" s="268" t="s">
        <v>9941</v>
      </c>
      <c r="M1439" s="188"/>
    </row>
    <row r="1440" spans="1:13" x14ac:dyDescent="0.25">
      <c r="A1440" s="267">
        <v>2005</v>
      </c>
      <c r="B1440" s="267">
        <v>2</v>
      </c>
      <c r="C1440" s="267" t="s">
        <v>49</v>
      </c>
      <c r="D1440" s="267" t="s">
        <v>9925</v>
      </c>
      <c r="E1440" s="268" t="s">
        <v>9926</v>
      </c>
      <c r="F1440" s="267" t="s">
        <v>52</v>
      </c>
      <c r="G1440" s="268" t="s">
        <v>1734</v>
      </c>
      <c r="H1440" s="268" t="s">
        <v>55</v>
      </c>
      <c r="I1440" s="268" t="s">
        <v>1905</v>
      </c>
      <c r="J1440" s="267" t="s">
        <v>1942</v>
      </c>
      <c r="K1440" s="267">
        <v>411</v>
      </c>
      <c r="L1440" s="268" t="s">
        <v>9942</v>
      </c>
      <c r="M1440" s="188"/>
    </row>
    <row r="1441" spans="1:13" x14ac:dyDescent="0.25">
      <c r="A1441" s="267">
        <v>2005</v>
      </c>
      <c r="B1441" s="267">
        <v>2</v>
      </c>
      <c r="C1441" s="267" t="s">
        <v>49</v>
      </c>
      <c r="D1441" s="267" t="s">
        <v>9925</v>
      </c>
      <c r="E1441" s="268" t="s">
        <v>9926</v>
      </c>
      <c r="F1441" s="267" t="s">
        <v>52</v>
      </c>
      <c r="G1441" s="268" t="s">
        <v>1734</v>
      </c>
      <c r="H1441" s="268" t="s">
        <v>55</v>
      </c>
      <c r="I1441" s="268" t="s">
        <v>1905</v>
      </c>
      <c r="J1441" s="267" t="s">
        <v>1942</v>
      </c>
      <c r="K1441" s="267">
        <v>411</v>
      </c>
      <c r="L1441" s="268" t="s">
        <v>9943</v>
      </c>
      <c r="M1441" s="188"/>
    </row>
    <row r="1442" spans="1:13" x14ac:dyDescent="0.25">
      <c r="A1442" s="267">
        <v>2005</v>
      </c>
      <c r="B1442" s="267">
        <v>2</v>
      </c>
      <c r="C1442" s="267" t="s">
        <v>49</v>
      </c>
      <c r="D1442" s="267" t="s">
        <v>9925</v>
      </c>
      <c r="E1442" s="268" t="s">
        <v>9926</v>
      </c>
      <c r="F1442" s="267" t="s">
        <v>52</v>
      </c>
      <c r="G1442" s="268" t="s">
        <v>1734</v>
      </c>
      <c r="H1442" s="268" t="s">
        <v>55</v>
      </c>
      <c r="I1442" s="268" t="s">
        <v>1905</v>
      </c>
      <c r="J1442" s="267" t="s">
        <v>1942</v>
      </c>
      <c r="K1442" s="267">
        <v>411</v>
      </c>
      <c r="L1442" s="268" t="s">
        <v>9944</v>
      </c>
      <c r="M1442" s="188"/>
    </row>
    <row r="1443" spans="1:13" x14ac:dyDescent="0.25">
      <c r="A1443" s="267">
        <v>2005</v>
      </c>
      <c r="B1443" s="267">
        <v>2</v>
      </c>
      <c r="C1443" s="267" t="s">
        <v>49</v>
      </c>
      <c r="D1443" s="267" t="s">
        <v>9925</v>
      </c>
      <c r="E1443" s="268" t="s">
        <v>9926</v>
      </c>
      <c r="F1443" s="267" t="s">
        <v>52</v>
      </c>
      <c r="G1443" s="268" t="s">
        <v>1734</v>
      </c>
      <c r="H1443" s="268" t="s">
        <v>55</v>
      </c>
      <c r="I1443" s="268" t="s">
        <v>1905</v>
      </c>
      <c r="J1443" s="267" t="s">
        <v>1942</v>
      </c>
      <c r="K1443" s="267">
        <v>411</v>
      </c>
      <c r="L1443" s="268" t="s">
        <v>9945</v>
      </c>
      <c r="M1443" s="188"/>
    </row>
    <row r="1444" spans="1:13" x14ac:dyDescent="0.25">
      <c r="A1444" s="267">
        <v>2005</v>
      </c>
      <c r="B1444" s="267">
        <v>2</v>
      </c>
      <c r="C1444" s="267" t="s">
        <v>49</v>
      </c>
      <c r="D1444" s="267" t="s">
        <v>9925</v>
      </c>
      <c r="E1444" s="268" t="s">
        <v>9926</v>
      </c>
      <c r="F1444" s="267" t="s">
        <v>52</v>
      </c>
      <c r="G1444" s="268" t="s">
        <v>1734</v>
      </c>
      <c r="H1444" s="268" t="s">
        <v>55</v>
      </c>
      <c r="I1444" s="268" t="s">
        <v>1905</v>
      </c>
      <c r="J1444" s="267" t="s">
        <v>1942</v>
      </c>
      <c r="K1444" s="267">
        <v>411</v>
      </c>
      <c r="L1444" s="268" t="s">
        <v>9946</v>
      </c>
      <c r="M1444" s="188"/>
    </row>
    <row r="1445" spans="1:13" x14ac:dyDescent="0.25">
      <c r="A1445" s="267">
        <v>2005</v>
      </c>
      <c r="B1445" s="267">
        <v>2</v>
      </c>
      <c r="C1445" s="267" t="s">
        <v>49</v>
      </c>
      <c r="D1445" s="267" t="s">
        <v>9925</v>
      </c>
      <c r="E1445" s="268" t="s">
        <v>9926</v>
      </c>
      <c r="F1445" s="267" t="s">
        <v>52</v>
      </c>
      <c r="G1445" s="268" t="s">
        <v>1734</v>
      </c>
      <c r="H1445" s="268" t="s">
        <v>55</v>
      </c>
      <c r="I1445" s="268" t="s">
        <v>1905</v>
      </c>
      <c r="J1445" s="267" t="s">
        <v>1942</v>
      </c>
      <c r="K1445" s="267">
        <v>411</v>
      </c>
      <c r="L1445" s="268" t="s">
        <v>9947</v>
      </c>
      <c r="M1445" s="188"/>
    </row>
    <row r="1446" spans="1:13" x14ac:dyDescent="0.25">
      <c r="A1446" s="267">
        <v>2005</v>
      </c>
      <c r="B1446" s="267">
        <v>2</v>
      </c>
      <c r="C1446" s="267" t="s">
        <v>49</v>
      </c>
      <c r="D1446" s="267" t="s">
        <v>9925</v>
      </c>
      <c r="E1446" s="268" t="s">
        <v>9926</v>
      </c>
      <c r="F1446" s="267" t="s">
        <v>52</v>
      </c>
      <c r="G1446" s="268" t="s">
        <v>1734</v>
      </c>
      <c r="H1446" s="268" t="s">
        <v>55</v>
      </c>
      <c r="I1446" s="268" t="s">
        <v>1905</v>
      </c>
      <c r="J1446" s="267" t="s">
        <v>1942</v>
      </c>
      <c r="K1446" s="267">
        <v>112</v>
      </c>
      <c r="L1446" s="268" t="s">
        <v>9948</v>
      </c>
      <c r="M1446" s="188"/>
    </row>
    <row r="1447" spans="1:13" x14ac:dyDescent="0.25">
      <c r="A1447" s="267">
        <v>2005</v>
      </c>
      <c r="B1447" s="267">
        <v>2</v>
      </c>
      <c r="C1447" s="267" t="s">
        <v>49</v>
      </c>
      <c r="D1447" s="267" t="s">
        <v>9925</v>
      </c>
      <c r="E1447" s="268" t="s">
        <v>9926</v>
      </c>
      <c r="F1447" s="267" t="s">
        <v>52</v>
      </c>
      <c r="G1447" s="268" t="s">
        <v>1734</v>
      </c>
      <c r="H1447" s="268" t="s">
        <v>55</v>
      </c>
      <c r="I1447" s="268" t="s">
        <v>1905</v>
      </c>
      <c r="J1447" s="267" t="s">
        <v>1942</v>
      </c>
      <c r="K1447" s="267">
        <v>112</v>
      </c>
      <c r="L1447" s="268" t="s">
        <v>9949</v>
      </c>
      <c r="M1447" s="188"/>
    </row>
    <row r="1448" spans="1:13" x14ac:dyDescent="0.25">
      <c r="A1448" s="267">
        <v>2005</v>
      </c>
      <c r="B1448" s="267">
        <v>2</v>
      </c>
      <c r="C1448" s="267" t="s">
        <v>49</v>
      </c>
      <c r="D1448" s="267" t="s">
        <v>9925</v>
      </c>
      <c r="E1448" s="268" t="s">
        <v>9926</v>
      </c>
      <c r="F1448" s="267" t="s">
        <v>52</v>
      </c>
      <c r="G1448" s="268" t="s">
        <v>1734</v>
      </c>
      <c r="H1448" s="268" t="s">
        <v>55</v>
      </c>
      <c r="I1448" s="268" t="s">
        <v>1905</v>
      </c>
      <c r="J1448" s="267" t="s">
        <v>1942</v>
      </c>
      <c r="K1448" s="267">
        <v>411</v>
      </c>
      <c r="L1448" s="268" t="s">
        <v>9950</v>
      </c>
      <c r="M1448" s="188"/>
    </row>
    <row r="1449" spans="1:13" x14ac:dyDescent="0.25">
      <c r="A1449" s="267">
        <v>2005</v>
      </c>
      <c r="B1449" s="267">
        <v>2</v>
      </c>
      <c r="C1449" s="267" t="s">
        <v>49</v>
      </c>
      <c r="D1449" s="267" t="s">
        <v>9925</v>
      </c>
      <c r="E1449" s="268" t="s">
        <v>9926</v>
      </c>
      <c r="F1449" s="267" t="s">
        <v>52</v>
      </c>
      <c r="G1449" s="268" t="s">
        <v>1734</v>
      </c>
      <c r="H1449" s="268" t="s">
        <v>55</v>
      </c>
      <c r="I1449" s="268" t="s">
        <v>1905</v>
      </c>
      <c r="J1449" s="267" t="s">
        <v>1942</v>
      </c>
      <c r="K1449" s="267">
        <v>411</v>
      </c>
      <c r="L1449" s="268" t="s">
        <v>9951</v>
      </c>
      <c r="M1449" s="188"/>
    </row>
    <row r="1450" spans="1:13" x14ac:dyDescent="0.25">
      <c r="A1450" s="267">
        <v>2005</v>
      </c>
      <c r="B1450" s="267">
        <v>2</v>
      </c>
      <c r="C1450" s="267" t="s">
        <v>49</v>
      </c>
      <c r="D1450" s="267" t="s">
        <v>9925</v>
      </c>
      <c r="E1450" s="268" t="s">
        <v>9926</v>
      </c>
      <c r="F1450" s="267" t="s">
        <v>52</v>
      </c>
      <c r="G1450" s="268" t="s">
        <v>1734</v>
      </c>
      <c r="H1450" s="268" t="s">
        <v>55</v>
      </c>
      <c r="I1450" s="268" t="s">
        <v>1905</v>
      </c>
      <c r="J1450" s="267" t="s">
        <v>1942</v>
      </c>
      <c r="K1450" s="267">
        <v>411</v>
      </c>
      <c r="L1450" s="268" t="s">
        <v>9952</v>
      </c>
      <c r="M1450" s="188"/>
    </row>
    <row r="1451" spans="1:13" x14ac:dyDescent="0.25">
      <c r="A1451" s="267">
        <v>2005</v>
      </c>
      <c r="B1451" s="267">
        <v>2</v>
      </c>
      <c r="C1451" s="267" t="s">
        <v>49</v>
      </c>
      <c r="D1451" s="267" t="s">
        <v>9925</v>
      </c>
      <c r="E1451" s="268" t="s">
        <v>9926</v>
      </c>
      <c r="F1451" s="267" t="s">
        <v>52</v>
      </c>
      <c r="G1451" s="268" t="s">
        <v>1734</v>
      </c>
      <c r="H1451" s="268" t="s">
        <v>55</v>
      </c>
      <c r="I1451" s="268" t="s">
        <v>1905</v>
      </c>
      <c r="J1451" s="267" t="s">
        <v>1942</v>
      </c>
      <c r="K1451" s="267">
        <v>411</v>
      </c>
      <c r="L1451" s="268" t="s">
        <v>9953</v>
      </c>
      <c r="M1451" s="188"/>
    </row>
    <row r="1452" spans="1:13" x14ac:dyDescent="0.25">
      <c r="A1452" s="267">
        <v>2005</v>
      </c>
      <c r="B1452" s="267">
        <v>2</v>
      </c>
      <c r="C1452" s="267" t="s">
        <v>49</v>
      </c>
      <c r="D1452" s="267" t="s">
        <v>9925</v>
      </c>
      <c r="E1452" s="268" t="s">
        <v>9926</v>
      </c>
      <c r="F1452" s="267" t="s">
        <v>52</v>
      </c>
      <c r="G1452" s="268" t="s">
        <v>1734</v>
      </c>
      <c r="H1452" s="268" t="s">
        <v>55</v>
      </c>
      <c r="I1452" s="268" t="s">
        <v>1905</v>
      </c>
      <c r="J1452" s="267" t="s">
        <v>1942</v>
      </c>
      <c r="K1452" s="267">
        <v>411</v>
      </c>
      <c r="L1452" s="268" t="s">
        <v>9954</v>
      </c>
      <c r="M1452" s="188"/>
    </row>
    <row r="1453" spans="1:13" x14ac:dyDescent="0.25">
      <c r="A1453" s="267">
        <v>2005</v>
      </c>
      <c r="B1453" s="267">
        <v>2</v>
      </c>
      <c r="C1453" s="267" t="s">
        <v>49</v>
      </c>
      <c r="D1453" s="267" t="s">
        <v>9925</v>
      </c>
      <c r="E1453" s="268" t="s">
        <v>9926</v>
      </c>
      <c r="F1453" s="267" t="s">
        <v>52</v>
      </c>
      <c r="G1453" s="268" t="s">
        <v>1734</v>
      </c>
      <c r="H1453" s="268" t="s">
        <v>55</v>
      </c>
      <c r="I1453" s="268" t="s">
        <v>1905</v>
      </c>
      <c r="J1453" s="267" t="s">
        <v>3083</v>
      </c>
      <c r="K1453" s="267">
        <v>411</v>
      </c>
      <c r="L1453" s="268" t="s">
        <v>9955</v>
      </c>
      <c r="M1453" s="188"/>
    </row>
    <row r="1454" spans="1:13" x14ac:dyDescent="0.25">
      <c r="A1454" s="267">
        <v>2005</v>
      </c>
      <c r="B1454" s="267">
        <v>2</v>
      </c>
      <c r="C1454" s="267" t="s">
        <v>49</v>
      </c>
      <c r="D1454" s="267" t="s">
        <v>9925</v>
      </c>
      <c r="E1454" s="268" t="s">
        <v>9926</v>
      </c>
      <c r="F1454" s="267" t="s">
        <v>52</v>
      </c>
      <c r="G1454" s="268" t="s">
        <v>1734</v>
      </c>
      <c r="H1454" s="268" t="s">
        <v>55</v>
      </c>
      <c r="I1454" s="268" t="s">
        <v>1905</v>
      </c>
      <c r="J1454" s="267" t="s">
        <v>1944</v>
      </c>
      <c r="K1454" s="267">
        <v>112</v>
      </c>
      <c r="L1454" s="268" t="s">
        <v>9956</v>
      </c>
      <c r="M1454" s="188"/>
    </row>
    <row r="1455" spans="1:13" x14ac:dyDescent="0.25">
      <c r="A1455" s="267">
        <v>2005</v>
      </c>
      <c r="B1455" s="267">
        <v>2</v>
      </c>
      <c r="C1455" s="267" t="s">
        <v>49</v>
      </c>
      <c r="D1455" s="267" t="s">
        <v>9925</v>
      </c>
      <c r="E1455" s="268" t="s">
        <v>9926</v>
      </c>
      <c r="F1455" s="267" t="s">
        <v>52</v>
      </c>
      <c r="G1455" s="268" t="s">
        <v>1734</v>
      </c>
      <c r="H1455" s="268" t="s">
        <v>55</v>
      </c>
      <c r="I1455" s="268" t="s">
        <v>1905</v>
      </c>
      <c r="J1455" s="267" t="s">
        <v>1974</v>
      </c>
      <c r="K1455" s="267">
        <v>141</v>
      </c>
      <c r="L1455" s="268" t="s">
        <v>9940</v>
      </c>
      <c r="M1455" s="188"/>
    </row>
    <row r="1456" spans="1:13" x14ac:dyDescent="0.25">
      <c r="A1456" s="267">
        <v>2005</v>
      </c>
      <c r="B1456" s="267">
        <v>2</v>
      </c>
      <c r="C1456" s="267" t="s">
        <v>49</v>
      </c>
      <c r="D1456" s="267" t="s">
        <v>9925</v>
      </c>
      <c r="E1456" s="268" t="s">
        <v>9926</v>
      </c>
      <c r="F1456" s="267" t="s">
        <v>52</v>
      </c>
      <c r="G1456" s="268" t="s">
        <v>1734</v>
      </c>
      <c r="H1456" s="268" t="s">
        <v>55</v>
      </c>
      <c r="I1456" s="268" t="s">
        <v>1905</v>
      </c>
      <c r="J1456" s="267" t="s">
        <v>1974</v>
      </c>
      <c r="K1456" s="267">
        <v>141</v>
      </c>
      <c r="L1456" s="268" t="s">
        <v>9941</v>
      </c>
      <c r="M1456" s="188"/>
    </row>
    <row r="1457" spans="1:13" x14ac:dyDescent="0.25">
      <c r="A1457" s="267">
        <v>2005</v>
      </c>
      <c r="B1457" s="267">
        <v>2</v>
      </c>
      <c r="C1457" s="267" t="s">
        <v>49</v>
      </c>
      <c r="D1457" s="267" t="s">
        <v>9925</v>
      </c>
      <c r="E1457" s="268" t="s">
        <v>9926</v>
      </c>
      <c r="F1457" s="267" t="s">
        <v>52</v>
      </c>
      <c r="G1457" s="268" t="s">
        <v>1734</v>
      </c>
      <c r="H1457" s="268" t="s">
        <v>55</v>
      </c>
      <c r="I1457" s="268" t="s">
        <v>1905</v>
      </c>
      <c r="J1457" s="267" t="s">
        <v>1942</v>
      </c>
      <c r="K1457" s="267">
        <v>432</v>
      </c>
      <c r="L1457" s="268" t="s">
        <v>9957</v>
      </c>
      <c r="M1457" s="188"/>
    </row>
    <row r="1458" spans="1:13" x14ac:dyDescent="0.25">
      <c r="A1458" s="267">
        <v>2005</v>
      </c>
      <c r="B1458" s="267">
        <v>2</v>
      </c>
      <c r="C1458" s="267" t="s">
        <v>49</v>
      </c>
      <c r="D1458" s="267" t="s">
        <v>9925</v>
      </c>
      <c r="E1458" s="268" t="s">
        <v>9926</v>
      </c>
      <c r="F1458" s="267" t="s">
        <v>52</v>
      </c>
      <c r="G1458" s="268" t="s">
        <v>1734</v>
      </c>
      <c r="H1458" s="268" t="s">
        <v>55</v>
      </c>
      <c r="I1458" s="268" t="s">
        <v>1905</v>
      </c>
      <c r="J1458" s="267" t="s">
        <v>1942</v>
      </c>
      <c r="K1458" s="267">
        <v>432</v>
      </c>
      <c r="L1458" s="268" t="s">
        <v>9958</v>
      </c>
      <c r="M1458" s="188"/>
    </row>
    <row r="1459" spans="1:13" x14ac:dyDescent="0.25">
      <c r="A1459" s="267">
        <v>2005</v>
      </c>
      <c r="B1459" s="267">
        <v>2</v>
      </c>
      <c r="C1459" s="267" t="s">
        <v>49</v>
      </c>
      <c r="D1459" s="267" t="s">
        <v>9925</v>
      </c>
      <c r="E1459" s="268" t="s">
        <v>9926</v>
      </c>
      <c r="F1459" s="267" t="s">
        <v>52</v>
      </c>
      <c r="G1459" s="268" t="s">
        <v>1734</v>
      </c>
      <c r="H1459" s="268" t="s">
        <v>55</v>
      </c>
      <c r="I1459" s="268" t="s">
        <v>1905</v>
      </c>
      <c r="J1459" s="267" t="s">
        <v>2000</v>
      </c>
      <c r="K1459" s="267">
        <v>721</v>
      </c>
      <c r="L1459" s="268" t="s">
        <v>9959</v>
      </c>
      <c r="M1459" s="188"/>
    </row>
    <row r="1460" spans="1:13" x14ac:dyDescent="0.25">
      <c r="A1460" s="266">
        <v>2005</v>
      </c>
      <c r="B1460" s="267">
        <v>4</v>
      </c>
      <c r="C1460" s="267" t="s">
        <v>49</v>
      </c>
      <c r="D1460" s="267" t="s">
        <v>128</v>
      </c>
      <c r="E1460" s="268" t="s">
        <v>9960</v>
      </c>
      <c r="F1460" s="267" t="s">
        <v>130</v>
      </c>
      <c r="G1460" s="268" t="s">
        <v>131</v>
      </c>
      <c r="H1460" s="268" t="s">
        <v>66</v>
      </c>
      <c r="I1460" s="268" t="s">
        <v>1905</v>
      </c>
      <c r="J1460" s="267" t="s">
        <v>1942</v>
      </c>
      <c r="K1460" s="267">
        <v>432</v>
      </c>
      <c r="L1460" s="268" t="s">
        <v>9961</v>
      </c>
      <c r="M1460" s="188"/>
    </row>
    <row r="1461" spans="1:13" x14ac:dyDescent="0.25">
      <c r="A1461" s="266">
        <v>2005</v>
      </c>
      <c r="B1461" s="267">
        <v>4</v>
      </c>
      <c r="C1461" s="267" t="s">
        <v>49</v>
      </c>
      <c r="D1461" s="267" t="s">
        <v>128</v>
      </c>
      <c r="E1461" s="268" t="s">
        <v>9960</v>
      </c>
      <c r="F1461" s="267" t="s">
        <v>130</v>
      </c>
      <c r="G1461" s="268" t="s">
        <v>131</v>
      </c>
      <c r="H1461" s="268" t="s">
        <v>66</v>
      </c>
      <c r="I1461" s="268" t="s">
        <v>1905</v>
      </c>
      <c r="J1461" s="267" t="s">
        <v>2063</v>
      </c>
      <c r="K1461" s="267">
        <v>712</v>
      </c>
      <c r="L1461" s="268" t="s">
        <v>9962</v>
      </c>
      <c r="M1461" s="188"/>
    </row>
    <row r="1462" spans="1:13" x14ac:dyDescent="0.25">
      <c r="A1462" s="266">
        <v>2005</v>
      </c>
      <c r="B1462" s="267">
        <v>4</v>
      </c>
      <c r="C1462" s="267" t="s">
        <v>49</v>
      </c>
      <c r="D1462" s="267" t="s">
        <v>128</v>
      </c>
      <c r="E1462" s="268" t="s">
        <v>9960</v>
      </c>
      <c r="F1462" s="267" t="s">
        <v>130</v>
      </c>
      <c r="G1462" s="268" t="s">
        <v>131</v>
      </c>
      <c r="H1462" s="268" t="s">
        <v>66</v>
      </c>
      <c r="I1462" s="268" t="s">
        <v>1905</v>
      </c>
      <c r="J1462" s="267" t="s">
        <v>2063</v>
      </c>
      <c r="K1462" s="267">
        <v>712</v>
      </c>
      <c r="L1462" s="268" t="s">
        <v>9963</v>
      </c>
      <c r="M1462" s="188"/>
    </row>
    <row r="1463" spans="1:13" x14ac:dyDescent="0.25">
      <c r="A1463" s="266">
        <v>2005</v>
      </c>
      <c r="B1463" s="267">
        <v>4</v>
      </c>
      <c r="C1463" s="267" t="s">
        <v>49</v>
      </c>
      <c r="D1463" s="267" t="s">
        <v>128</v>
      </c>
      <c r="E1463" s="268" t="s">
        <v>9960</v>
      </c>
      <c r="F1463" s="267" t="s">
        <v>130</v>
      </c>
      <c r="G1463" s="268" t="s">
        <v>131</v>
      </c>
      <c r="H1463" s="268" t="s">
        <v>66</v>
      </c>
      <c r="I1463" s="268" t="s">
        <v>1905</v>
      </c>
      <c r="J1463" s="267" t="s">
        <v>1938</v>
      </c>
      <c r="K1463" s="267">
        <v>334</v>
      </c>
      <c r="L1463" s="268" t="s">
        <v>9964</v>
      </c>
      <c r="M1463" s="188"/>
    </row>
    <row r="1464" spans="1:13" x14ac:dyDescent="0.25">
      <c r="A1464" s="266">
        <v>2005</v>
      </c>
      <c r="B1464" s="267">
        <v>4</v>
      </c>
      <c r="C1464" s="267" t="s">
        <v>49</v>
      </c>
      <c r="D1464" s="267" t="s">
        <v>128</v>
      </c>
      <c r="E1464" s="268" t="s">
        <v>9960</v>
      </c>
      <c r="F1464" s="267" t="s">
        <v>130</v>
      </c>
      <c r="G1464" s="268" t="s">
        <v>131</v>
      </c>
      <c r="H1464" s="268" t="s">
        <v>66</v>
      </c>
      <c r="I1464" s="268" t="s">
        <v>1905</v>
      </c>
      <c r="J1464" s="267" t="s">
        <v>1942</v>
      </c>
      <c r="K1464" s="267">
        <v>712</v>
      </c>
      <c r="L1464" s="268" t="s">
        <v>9965</v>
      </c>
      <c r="M1464" s="188"/>
    </row>
    <row r="1465" spans="1:13" x14ac:dyDescent="0.25">
      <c r="A1465" s="266">
        <v>2005</v>
      </c>
      <c r="B1465" s="267">
        <v>4</v>
      </c>
      <c r="C1465" s="267" t="s">
        <v>49</v>
      </c>
      <c r="D1465" s="267" t="s">
        <v>128</v>
      </c>
      <c r="E1465" s="268" t="s">
        <v>9960</v>
      </c>
      <c r="F1465" s="267" t="s">
        <v>130</v>
      </c>
      <c r="G1465" s="268" t="s">
        <v>131</v>
      </c>
      <c r="H1465" s="268" t="s">
        <v>66</v>
      </c>
      <c r="I1465" s="268" t="s">
        <v>1905</v>
      </c>
      <c r="J1465" s="267" t="s">
        <v>1942</v>
      </c>
      <c r="K1465" s="267">
        <v>712</v>
      </c>
      <c r="L1465" s="268" t="s">
        <v>9966</v>
      </c>
      <c r="M1465" s="188"/>
    </row>
    <row r="1466" spans="1:13" x14ac:dyDescent="0.25">
      <c r="A1466" s="266">
        <v>2005</v>
      </c>
      <c r="B1466" s="267">
        <v>4</v>
      </c>
      <c r="C1466" s="267" t="s">
        <v>49</v>
      </c>
      <c r="D1466" s="267" t="s">
        <v>128</v>
      </c>
      <c r="E1466" s="268" t="s">
        <v>9960</v>
      </c>
      <c r="F1466" s="267" t="s">
        <v>130</v>
      </c>
      <c r="G1466" s="268" t="s">
        <v>131</v>
      </c>
      <c r="H1466" s="268" t="s">
        <v>66</v>
      </c>
      <c r="I1466" s="268" t="s">
        <v>2879</v>
      </c>
      <c r="J1466" s="267" t="s">
        <v>1942</v>
      </c>
      <c r="K1466" s="267">
        <v>432</v>
      </c>
      <c r="L1466" s="268" t="s">
        <v>9967</v>
      </c>
      <c r="M1466" s="188"/>
    </row>
    <row r="1467" spans="1:13" x14ac:dyDescent="0.25">
      <c r="A1467" s="266">
        <v>2005</v>
      </c>
      <c r="B1467" s="267">
        <v>4</v>
      </c>
      <c r="C1467" s="267" t="s">
        <v>49</v>
      </c>
      <c r="D1467" s="267" t="s">
        <v>128</v>
      </c>
      <c r="E1467" s="268" t="s">
        <v>9960</v>
      </c>
      <c r="F1467" s="267" t="s">
        <v>130</v>
      </c>
      <c r="G1467" s="268" t="s">
        <v>131</v>
      </c>
      <c r="H1467" s="268" t="s">
        <v>66</v>
      </c>
      <c r="I1467" s="268" t="s">
        <v>2879</v>
      </c>
      <c r="J1467" s="267" t="s">
        <v>2767</v>
      </c>
      <c r="K1467" s="267">
        <v>311</v>
      </c>
      <c r="L1467" s="268" t="s">
        <v>9968</v>
      </c>
      <c r="M1467" s="188"/>
    </row>
    <row r="1468" spans="1:13" x14ac:dyDescent="0.25">
      <c r="A1468" s="266">
        <v>2005</v>
      </c>
      <c r="B1468" s="267">
        <v>4</v>
      </c>
      <c r="C1468" s="267" t="s">
        <v>49</v>
      </c>
      <c r="D1468" s="267" t="s">
        <v>128</v>
      </c>
      <c r="E1468" s="268" t="s">
        <v>9960</v>
      </c>
      <c r="F1468" s="267" t="s">
        <v>130</v>
      </c>
      <c r="G1468" s="268" t="s">
        <v>131</v>
      </c>
      <c r="H1468" s="268" t="s">
        <v>66</v>
      </c>
      <c r="I1468" s="268" t="s">
        <v>2879</v>
      </c>
      <c r="J1468" s="267" t="s">
        <v>1942</v>
      </c>
      <c r="K1468" s="267">
        <v>712</v>
      </c>
      <c r="L1468" s="268" t="s">
        <v>9969</v>
      </c>
      <c r="M1468" s="188"/>
    </row>
    <row r="1469" spans="1:13" x14ac:dyDescent="0.25">
      <c r="A1469" s="266">
        <v>2005</v>
      </c>
      <c r="B1469" s="267">
        <v>4</v>
      </c>
      <c r="C1469" s="267" t="s">
        <v>49</v>
      </c>
      <c r="D1469" s="267" t="s">
        <v>128</v>
      </c>
      <c r="E1469" s="268" t="s">
        <v>9960</v>
      </c>
      <c r="F1469" s="267" t="s">
        <v>130</v>
      </c>
      <c r="G1469" s="268" t="s">
        <v>131</v>
      </c>
      <c r="H1469" s="268" t="s">
        <v>66</v>
      </c>
      <c r="I1469" s="268" t="s">
        <v>2879</v>
      </c>
      <c r="J1469" s="267" t="s">
        <v>1942</v>
      </c>
      <c r="K1469" s="267">
        <v>711</v>
      </c>
      <c r="L1469" s="268" t="s">
        <v>9970</v>
      </c>
      <c r="M1469" s="188"/>
    </row>
    <row r="1470" spans="1:13" x14ac:dyDescent="0.25">
      <c r="A1470" s="267">
        <v>2005</v>
      </c>
      <c r="B1470" s="267">
        <v>4</v>
      </c>
      <c r="C1470" s="267" t="s">
        <v>49</v>
      </c>
      <c r="D1470" s="267" t="s">
        <v>128</v>
      </c>
      <c r="E1470" s="268" t="s">
        <v>9960</v>
      </c>
      <c r="F1470" s="267" t="s">
        <v>130</v>
      </c>
      <c r="G1470" s="268" t="s">
        <v>131</v>
      </c>
      <c r="H1470" s="268" t="s">
        <v>66</v>
      </c>
      <c r="I1470" s="268" t="s">
        <v>1905</v>
      </c>
      <c r="J1470" s="267" t="s">
        <v>1942</v>
      </c>
      <c r="K1470" s="267">
        <v>436</v>
      </c>
      <c r="L1470" s="268" t="s">
        <v>9971</v>
      </c>
      <c r="M1470" s="188"/>
    </row>
    <row r="1471" spans="1:13" x14ac:dyDescent="0.25">
      <c r="A1471" s="267">
        <v>2005</v>
      </c>
      <c r="B1471" s="267">
        <v>4</v>
      </c>
      <c r="C1471" s="267" t="s">
        <v>49</v>
      </c>
      <c r="D1471" s="267" t="s">
        <v>128</v>
      </c>
      <c r="E1471" s="268" t="s">
        <v>9960</v>
      </c>
      <c r="F1471" s="267" t="s">
        <v>130</v>
      </c>
      <c r="G1471" s="268" t="s">
        <v>131</v>
      </c>
      <c r="H1471" s="268" t="s">
        <v>66</v>
      </c>
      <c r="I1471" s="268" t="s">
        <v>2879</v>
      </c>
      <c r="J1471" s="267" t="s">
        <v>1942</v>
      </c>
      <c r="K1471" s="267">
        <v>411</v>
      </c>
      <c r="L1471" s="268" t="s">
        <v>9972</v>
      </c>
      <c r="M1471" s="188"/>
    </row>
    <row r="1472" spans="1:13" x14ac:dyDescent="0.25">
      <c r="A1472" s="267">
        <v>2005</v>
      </c>
      <c r="B1472" s="267">
        <v>4</v>
      </c>
      <c r="C1472" s="267" t="s">
        <v>49</v>
      </c>
      <c r="D1472" s="267" t="s">
        <v>128</v>
      </c>
      <c r="E1472" s="268" t="s">
        <v>9960</v>
      </c>
      <c r="F1472" s="267" t="s">
        <v>130</v>
      </c>
      <c r="G1472" s="268" t="s">
        <v>131</v>
      </c>
      <c r="H1472" s="268" t="s">
        <v>66</v>
      </c>
      <c r="I1472" s="268" t="s">
        <v>2879</v>
      </c>
      <c r="J1472" s="267" t="s">
        <v>1942</v>
      </c>
      <c r="K1472" s="267">
        <v>114</v>
      </c>
      <c r="L1472" s="268" t="s">
        <v>9973</v>
      </c>
      <c r="M1472" s="188"/>
    </row>
    <row r="1473" spans="1:13" x14ac:dyDescent="0.25">
      <c r="A1473" s="267">
        <v>2005</v>
      </c>
      <c r="B1473" s="267">
        <v>4</v>
      </c>
      <c r="C1473" s="267" t="s">
        <v>49</v>
      </c>
      <c r="D1473" s="267" t="s">
        <v>128</v>
      </c>
      <c r="E1473" s="268" t="s">
        <v>9960</v>
      </c>
      <c r="F1473" s="267" t="s">
        <v>130</v>
      </c>
      <c r="G1473" s="268" t="s">
        <v>131</v>
      </c>
      <c r="H1473" s="268" t="s">
        <v>66</v>
      </c>
      <c r="I1473" s="268" t="s">
        <v>2879</v>
      </c>
      <c r="J1473" s="267" t="s">
        <v>1942</v>
      </c>
      <c r="K1473" s="267">
        <v>712</v>
      </c>
      <c r="L1473" s="268" t="s">
        <v>9974</v>
      </c>
      <c r="M1473" s="188"/>
    </row>
    <row r="1474" spans="1:13" x14ac:dyDescent="0.25">
      <c r="A1474" s="266">
        <v>2005</v>
      </c>
      <c r="B1474" s="267">
        <v>3</v>
      </c>
      <c r="C1474" s="267" t="s">
        <v>49</v>
      </c>
      <c r="D1474" s="267" t="s">
        <v>9975</v>
      </c>
      <c r="E1474" s="268" t="s">
        <v>9976</v>
      </c>
      <c r="F1474" s="267" t="s">
        <v>64</v>
      </c>
      <c r="G1474" s="268" t="s">
        <v>9977</v>
      </c>
      <c r="H1474" s="268" t="s">
        <v>66</v>
      </c>
      <c r="I1474" s="268" t="s">
        <v>1905</v>
      </c>
      <c r="J1474" s="267" t="s">
        <v>1942</v>
      </c>
      <c r="K1474" s="267">
        <v>431</v>
      </c>
      <c r="L1474" s="268" t="s">
        <v>9978</v>
      </c>
      <c r="M1474" s="188"/>
    </row>
    <row r="1475" spans="1:13" x14ac:dyDescent="0.25">
      <c r="A1475" s="266">
        <v>2005</v>
      </c>
      <c r="B1475" s="267">
        <v>3</v>
      </c>
      <c r="C1475" s="267" t="s">
        <v>49</v>
      </c>
      <c r="D1475" s="267" t="s">
        <v>9975</v>
      </c>
      <c r="E1475" s="268" t="s">
        <v>9976</v>
      </c>
      <c r="F1475" s="267" t="s">
        <v>64</v>
      </c>
      <c r="G1475" s="268" t="s">
        <v>9977</v>
      </c>
      <c r="H1475" s="268" t="s">
        <v>66</v>
      </c>
      <c r="I1475" s="268" t="s">
        <v>1905</v>
      </c>
      <c r="J1475" s="267" t="s">
        <v>1942</v>
      </c>
      <c r="K1475" s="267">
        <v>432</v>
      </c>
      <c r="L1475" s="268" t="s">
        <v>9979</v>
      </c>
      <c r="M1475" s="188"/>
    </row>
    <row r="1476" spans="1:13" x14ac:dyDescent="0.25">
      <c r="A1476" s="266">
        <v>2005</v>
      </c>
      <c r="B1476" s="267">
        <v>3</v>
      </c>
      <c r="C1476" s="267" t="s">
        <v>49</v>
      </c>
      <c r="D1476" s="267" t="s">
        <v>9975</v>
      </c>
      <c r="E1476" s="268" t="s">
        <v>9976</v>
      </c>
      <c r="F1476" s="267" t="s">
        <v>64</v>
      </c>
      <c r="G1476" s="268" t="s">
        <v>9977</v>
      </c>
      <c r="H1476" s="268" t="s">
        <v>66</v>
      </c>
      <c r="I1476" s="268" t="s">
        <v>1905</v>
      </c>
      <c r="J1476" s="267" t="s">
        <v>1942</v>
      </c>
      <c r="K1476" s="267">
        <v>411</v>
      </c>
      <c r="L1476" s="268" t="s">
        <v>9980</v>
      </c>
      <c r="M1476" s="188"/>
    </row>
    <row r="1477" spans="1:13" x14ac:dyDescent="0.25">
      <c r="A1477" s="266">
        <v>2005</v>
      </c>
      <c r="B1477" s="267">
        <v>3</v>
      </c>
      <c r="C1477" s="267" t="s">
        <v>49</v>
      </c>
      <c r="D1477" s="267" t="s">
        <v>9975</v>
      </c>
      <c r="E1477" s="268" t="s">
        <v>9976</v>
      </c>
      <c r="F1477" s="267" t="s">
        <v>64</v>
      </c>
      <c r="G1477" s="268" t="s">
        <v>9977</v>
      </c>
      <c r="H1477" s="268" t="s">
        <v>66</v>
      </c>
      <c r="I1477" s="268" t="s">
        <v>1905</v>
      </c>
      <c r="J1477" s="267" t="s">
        <v>1974</v>
      </c>
      <c r="K1477" s="267">
        <v>143</v>
      </c>
      <c r="L1477" s="268" t="s">
        <v>9981</v>
      </c>
      <c r="M1477" s="188"/>
    </row>
    <row r="1478" spans="1:13" x14ac:dyDescent="0.25">
      <c r="A1478" s="266">
        <v>2005</v>
      </c>
      <c r="B1478" s="267">
        <v>3</v>
      </c>
      <c r="C1478" s="267" t="s">
        <v>49</v>
      </c>
      <c r="D1478" s="267" t="s">
        <v>9975</v>
      </c>
      <c r="E1478" s="268" t="s">
        <v>9976</v>
      </c>
      <c r="F1478" s="267" t="s">
        <v>64</v>
      </c>
      <c r="G1478" s="268" t="s">
        <v>9977</v>
      </c>
      <c r="H1478" s="268" t="s">
        <v>66</v>
      </c>
      <c r="I1478" s="268" t="s">
        <v>1905</v>
      </c>
      <c r="J1478" s="267" t="s">
        <v>1942</v>
      </c>
      <c r="K1478" s="267">
        <v>141</v>
      </c>
      <c r="L1478" s="268" t="s">
        <v>9982</v>
      </c>
      <c r="M1478" s="188"/>
    </row>
    <row r="1479" spans="1:13" x14ac:dyDescent="0.25">
      <c r="A1479" s="266">
        <v>2005</v>
      </c>
      <c r="B1479" s="267">
        <v>3</v>
      </c>
      <c r="C1479" s="267" t="s">
        <v>49</v>
      </c>
      <c r="D1479" s="267" t="s">
        <v>9975</v>
      </c>
      <c r="E1479" s="268" t="s">
        <v>9976</v>
      </c>
      <c r="F1479" s="267" t="s">
        <v>64</v>
      </c>
      <c r="G1479" s="268" t="s">
        <v>9977</v>
      </c>
      <c r="H1479" s="268" t="s">
        <v>66</v>
      </c>
      <c r="I1479" s="268" t="s">
        <v>1905</v>
      </c>
      <c r="J1479" s="267" t="s">
        <v>1942</v>
      </c>
      <c r="K1479" s="267">
        <v>431</v>
      </c>
      <c r="L1479" s="268" t="s">
        <v>9983</v>
      </c>
      <c r="M1479" s="188"/>
    </row>
    <row r="1480" spans="1:13" x14ac:dyDescent="0.25">
      <c r="A1480" s="267">
        <v>2005</v>
      </c>
      <c r="B1480" s="267">
        <v>3</v>
      </c>
      <c r="C1480" s="267" t="s">
        <v>49</v>
      </c>
      <c r="D1480" s="267" t="s">
        <v>9975</v>
      </c>
      <c r="E1480" s="268" t="s">
        <v>9976</v>
      </c>
      <c r="F1480" s="267" t="s">
        <v>64</v>
      </c>
      <c r="G1480" s="268" t="s">
        <v>9977</v>
      </c>
      <c r="H1480" s="268" t="s">
        <v>66</v>
      </c>
      <c r="I1480" s="268" t="s">
        <v>1905</v>
      </c>
      <c r="J1480" s="267" t="s">
        <v>1942</v>
      </c>
      <c r="K1480" s="267">
        <v>113</v>
      </c>
      <c r="L1480" s="268" t="s">
        <v>9984</v>
      </c>
      <c r="M1480" s="188"/>
    </row>
    <row r="1481" spans="1:13" x14ac:dyDescent="0.25">
      <c r="A1481" s="267">
        <v>2005</v>
      </c>
      <c r="B1481" s="267">
        <v>3</v>
      </c>
      <c r="C1481" s="267" t="s">
        <v>49</v>
      </c>
      <c r="D1481" s="267" t="s">
        <v>9975</v>
      </c>
      <c r="E1481" s="268" t="s">
        <v>9976</v>
      </c>
      <c r="F1481" s="267" t="s">
        <v>64</v>
      </c>
      <c r="G1481" s="268" t="s">
        <v>9977</v>
      </c>
      <c r="H1481" s="268" t="s">
        <v>66</v>
      </c>
      <c r="I1481" s="268" t="s">
        <v>1905</v>
      </c>
      <c r="J1481" s="267" t="s">
        <v>1942</v>
      </c>
      <c r="K1481" s="267">
        <v>111</v>
      </c>
      <c r="L1481" s="268" t="s">
        <v>9985</v>
      </c>
      <c r="M1481" s="188"/>
    </row>
    <row r="1482" spans="1:13" x14ac:dyDescent="0.25">
      <c r="A1482" s="267">
        <v>2005</v>
      </c>
      <c r="B1482" s="267">
        <v>3</v>
      </c>
      <c r="C1482" s="267" t="s">
        <v>49</v>
      </c>
      <c r="D1482" s="267" t="s">
        <v>9975</v>
      </c>
      <c r="E1482" s="268" t="s">
        <v>9976</v>
      </c>
      <c r="F1482" s="267" t="s">
        <v>64</v>
      </c>
      <c r="G1482" s="268" t="s">
        <v>9977</v>
      </c>
      <c r="H1482" s="268" t="s">
        <v>66</v>
      </c>
      <c r="I1482" s="268" t="s">
        <v>1905</v>
      </c>
      <c r="J1482" s="267" t="s">
        <v>1942</v>
      </c>
      <c r="K1482" s="267">
        <v>111</v>
      </c>
      <c r="L1482" s="268" t="s">
        <v>9986</v>
      </c>
      <c r="M1482" s="188"/>
    </row>
    <row r="1483" spans="1:13" x14ac:dyDescent="0.25">
      <c r="A1483" s="267">
        <v>2005</v>
      </c>
      <c r="B1483" s="267">
        <v>3</v>
      </c>
      <c r="C1483" s="267" t="s">
        <v>49</v>
      </c>
      <c r="D1483" s="267" t="s">
        <v>9975</v>
      </c>
      <c r="E1483" s="268" t="s">
        <v>9976</v>
      </c>
      <c r="F1483" s="267" t="s">
        <v>64</v>
      </c>
      <c r="G1483" s="268" t="s">
        <v>9977</v>
      </c>
      <c r="H1483" s="268" t="s">
        <v>66</v>
      </c>
      <c r="I1483" s="268" t="s">
        <v>1905</v>
      </c>
      <c r="J1483" s="267" t="s">
        <v>1942</v>
      </c>
      <c r="K1483" s="267">
        <v>412</v>
      </c>
      <c r="L1483" s="268" t="s">
        <v>9987</v>
      </c>
      <c r="M1483" s="188"/>
    </row>
    <row r="1484" spans="1:13" x14ac:dyDescent="0.25">
      <c r="A1484" s="267">
        <v>2005</v>
      </c>
      <c r="B1484" s="267">
        <v>3</v>
      </c>
      <c r="C1484" s="267" t="s">
        <v>49</v>
      </c>
      <c r="D1484" s="267" t="s">
        <v>9975</v>
      </c>
      <c r="E1484" s="268" t="s">
        <v>9976</v>
      </c>
      <c r="F1484" s="267" t="s">
        <v>64</v>
      </c>
      <c r="G1484" s="268" t="s">
        <v>9977</v>
      </c>
      <c r="H1484" s="268" t="s">
        <v>66</v>
      </c>
      <c r="I1484" s="268" t="s">
        <v>1905</v>
      </c>
      <c r="J1484" s="267" t="s">
        <v>1942</v>
      </c>
      <c r="K1484" s="267">
        <v>141</v>
      </c>
      <c r="L1484" s="268" t="s">
        <v>9982</v>
      </c>
      <c r="M1484" s="188"/>
    </row>
    <row r="1485" spans="1:13" x14ac:dyDescent="0.25">
      <c r="A1485" s="267">
        <v>2005</v>
      </c>
      <c r="B1485" s="267">
        <v>3</v>
      </c>
      <c r="C1485" s="267" t="s">
        <v>49</v>
      </c>
      <c r="D1485" s="267" t="s">
        <v>9975</v>
      </c>
      <c r="E1485" s="268" t="s">
        <v>9976</v>
      </c>
      <c r="F1485" s="267" t="s">
        <v>64</v>
      </c>
      <c r="G1485" s="268" t="s">
        <v>9977</v>
      </c>
      <c r="H1485" s="268" t="s">
        <v>66</v>
      </c>
      <c r="I1485" s="268" t="s">
        <v>1905</v>
      </c>
      <c r="J1485" s="267" t="s">
        <v>1923</v>
      </c>
      <c r="K1485" s="267">
        <v>862</v>
      </c>
      <c r="L1485" s="268" t="s">
        <v>9988</v>
      </c>
      <c r="M1485" s="188"/>
    </row>
    <row r="1486" spans="1:13" x14ac:dyDescent="0.25">
      <c r="A1486" s="266">
        <v>2005</v>
      </c>
      <c r="B1486" s="267">
        <v>1</v>
      </c>
      <c r="C1486" s="267" t="s">
        <v>49</v>
      </c>
      <c r="D1486" s="267" t="s">
        <v>9989</v>
      </c>
      <c r="E1486" s="268" t="s">
        <v>9990</v>
      </c>
      <c r="F1486" s="267" t="s">
        <v>76</v>
      </c>
      <c r="G1486" s="268" t="s">
        <v>196</v>
      </c>
      <c r="H1486" s="268" t="s">
        <v>55</v>
      </c>
      <c r="I1486" s="268" t="s">
        <v>1905</v>
      </c>
      <c r="J1486" s="267" t="s">
        <v>1942</v>
      </c>
      <c r="K1486" s="267">
        <v>431</v>
      </c>
      <c r="L1486" s="268" t="s">
        <v>9991</v>
      </c>
      <c r="M1486" s="188"/>
    </row>
    <row r="1487" spans="1:13" x14ac:dyDescent="0.25">
      <c r="A1487" s="266">
        <v>2005</v>
      </c>
      <c r="B1487" s="267">
        <v>1</v>
      </c>
      <c r="C1487" s="267" t="s">
        <v>49</v>
      </c>
      <c r="D1487" s="267" t="s">
        <v>9989</v>
      </c>
      <c r="E1487" s="268" t="s">
        <v>9990</v>
      </c>
      <c r="F1487" s="267" t="s">
        <v>76</v>
      </c>
      <c r="G1487" s="268" t="s">
        <v>196</v>
      </c>
      <c r="H1487" s="268" t="s">
        <v>55</v>
      </c>
      <c r="I1487" s="268" t="s">
        <v>1905</v>
      </c>
      <c r="J1487" s="267" t="s">
        <v>1952</v>
      </c>
      <c r="K1487" s="267">
        <v>431</v>
      </c>
      <c r="L1487" s="268" t="s">
        <v>9992</v>
      </c>
      <c r="M1487" s="188"/>
    </row>
    <row r="1488" spans="1:13" x14ac:dyDescent="0.25">
      <c r="A1488" s="266">
        <v>2005</v>
      </c>
      <c r="B1488" s="267">
        <v>1</v>
      </c>
      <c r="C1488" s="267" t="s">
        <v>49</v>
      </c>
      <c r="D1488" s="267" t="s">
        <v>9989</v>
      </c>
      <c r="E1488" s="268" t="s">
        <v>9990</v>
      </c>
      <c r="F1488" s="267" t="s">
        <v>76</v>
      </c>
      <c r="G1488" s="268" t="s">
        <v>196</v>
      </c>
      <c r="H1488" s="268" t="s">
        <v>55</v>
      </c>
      <c r="I1488" s="268" t="s">
        <v>1905</v>
      </c>
      <c r="J1488" s="267" t="s">
        <v>1918</v>
      </c>
      <c r="K1488" s="267">
        <v>862</v>
      </c>
      <c r="L1488" s="268" t="s">
        <v>9993</v>
      </c>
      <c r="M1488" s="188"/>
    </row>
    <row r="1489" spans="1:13" x14ac:dyDescent="0.25">
      <c r="A1489" s="266">
        <v>2005</v>
      </c>
      <c r="B1489" s="267">
        <v>1</v>
      </c>
      <c r="C1489" s="267" t="s">
        <v>49</v>
      </c>
      <c r="D1489" s="267" t="s">
        <v>9989</v>
      </c>
      <c r="E1489" s="268" t="s">
        <v>9990</v>
      </c>
      <c r="F1489" s="267" t="s">
        <v>76</v>
      </c>
      <c r="G1489" s="268" t="s">
        <v>196</v>
      </c>
      <c r="H1489" s="268" t="s">
        <v>55</v>
      </c>
      <c r="I1489" s="268" t="s">
        <v>1905</v>
      </c>
      <c r="J1489" s="267" t="s">
        <v>1952</v>
      </c>
      <c r="K1489" s="267">
        <v>432</v>
      </c>
      <c r="L1489" s="268" t="s">
        <v>9994</v>
      </c>
      <c r="M1489" s="188"/>
    </row>
    <row r="1490" spans="1:13" x14ac:dyDescent="0.25">
      <c r="A1490" s="266">
        <v>2005</v>
      </c>
      <c r="B1490" s="267">
        <v>1</v>
      </c>
      <c r="C1490" s="267" t="s">
        <v>49</v>
      </c>
      <c r="D1490" s="267" t="s">
        <v>9989</v>
      </c>
      <c r="E1490" s="268" t="s">
        <v>9990</v>
      </c>
      <c r="F1490" s="267" t="s">
        <v>76</v>
      </c>
      <c r="G1490" s="268" t="s">
        <v>196</v>
      </c>
      <c r="H1490" s="268" t="s">
        <v>55</v>
      </c>
      <c r="I1490" s="268" t="s">
        <v>1905</v>
      </c>
      <c r="J1490" s="267" t="s">
        <v>1952</v>
      </c>
      <c r="K1490" s="267">
        <v>432</v>
      </c>
      <c r="L1490" s="268" t="s">
        <v>9995</v>
      </c>
      <c r="M1490" s="188"/>
    </row>
    <row r="1491" spans="1:13" x14ac:dyDescent="0.25">
      <c r="A1491" s="266">
        <v>2005</v>
      </c>
      <c r="B1491" s="267">
        <v>1</v>
      </c>
      <c r="C1491" s="267" t="s">
        <v>49</v>
      </c>
      <c r="D1491" s="267" t="s">
        <v>9989</v>
      </c>
      <c r="E1491" s="268" t="s">
        <v>9990</v>
      </c>
      <c r="F1491" s="267" t="s">
        <v>76</v>
      </c>
      <c r="G1491" s="268" t="s">
        <v>196</v>
      </c>
      <c r="H1491" s="268" t="s">
        <v>55</v>
      </c>
      <c r="I1491" s="268" t="s">
        <v>1905</v>
      </c>
      <c r="J1491" s="267" t="s">
        <v>1942</v>
      </c>
      <c r="K1491" s="267">
        <v>432</v>
      </c>
      <c r="L1491" s="268" t="s">
        <v>9996</v>
      </c>
      <c r="M1491" s="188"/>
    </row>
    <row r="1492" spans="1:13" x14ac:dyDescent="0.25">
      <c r="A1492" s="266">
        <v>2005</v>
      </c>
      <c r="B1492" s="267">
        <v>1</v>
      </c>
      <c r="C1492" s="267" t="s">
        <v>49</v>
      </c>
      <c r="D1492" s="267" t="s">
        <v>9989</v>
      </c>
      <c r="E1492" s="268" t="s">
        <v>9990</v>
      </c>
      <c r="F1492" s="267" t="s">
        <v>76</v>
      </c>
      <c r="G1492" s="268" t="s">
        <v>196</v>
      </c>
      <c r="H1492" s="268" t="s">
        <v>55</v>
      </c>
      <c r="I1492" s="268" t="s">
        <v>1905</v>
      </c>
      <c r="J1492" s="267" t="s">
        <v>1942</v>
      </c>
      <c r="K1492" s="267">
        <v>432</v>
      </c>
      <c r="L1492" s="268" t="s">
        <v>9997</v>
      </c>
      <c r="M1492" s="188"/>
    </row>
    <row r="1493" spans="1:13" x14ac:dyDescent="0.25">
      <c r="A1493" s="266">
        <v>2005</v>
      </c>
      <c r="B1493" s="267">
        <v>1</v>
      </c>
      <c r="C1493" s="267" t="s">
        <v>49</v>
      </c>
      <c r="D1493" s="267" t="s">
        <v>9989</v>
      </c>
      <c r="E1493" s="268" t="s">
        <v>9990</v>
      </c>
      <c r="F1493" s="267" t="s">
        <v>76</v>
      </c>
      <c r="G1493" s="268" t="s">
        <v>196</v>
      </c>
      <c r="H1493" s="268" t="s">
        <v>55</v>
      </c>
      <c r="I1493" s="268" t="s">
        <v>1905</v>
      </c>
      <c r="J1493" s="267" t="s">
        <v>1918</v>
      </c>
      <c r="K1493" s="267">
        <v>862</v>
      </c>
      <c r="L1493" s="268" t="s">
        <v>9998</v>
      </c>
      <c r="M1493" s="188"/>
    </row>
    <row r="1494" spans="1:13" x14ac:dyDescent="0.25">
      <c r="A1494" s="266">
        <v>2005</v>
      </c>
      <c r="B1494" s="267">
        <v>1</v>
      </c>
      <c r="C1494" s="267" t="s">
        <v>49</v>
      </c>
      <c r="D1494" s="267" t="s">
        <v>9989</v>
      </c>
      <c r="E1494" s="268" t="s">
        <v>9990</v>
      </c>
      <c r="F1494" s="267" t="s">
        <v>76</v>
      </c>
      <c r="G1494" s="268" t="s">
        <v>196</v>
      </c>
      <c r="H1494" s="268" t="s">
        <v>55</v>
      </c>
      <c r="I1494" s="268" t="s">
        <v>1905</v>
      </c>
      <c r="J1494" s="267" t="s">
        <v>1938</v>
      </c>
      <c r="K1494" s="267">
        <v>311</v>
      </c>
      <c r="L1494" s="268" t="s">
        <v>9999</v>
      </c>
      <c r="M1494" s="188"/>
    </row>
    <row r="1495" spans="1:13" x14ac:dyDescent="0.25">
      <c r="A1495" s="266">
        <v>2005</v>
      </c>
      <c r="B1495" s="267">
        <v>1</v>
      </c>
      <c r="C1495" s="267" t="s">
        <v>49</v>
      </c>
      <c r="D1495" s="267" t="s">
        <v>9989</v>
      </c>
      <c r="E1495" s="268" t="s">
        <v>9990</v>
      </c>
      <c r="F1495" s="267" t="s">
        <v>76</v>
      </c>
      <c r="G1495" s="268" t="s">
        <v>196</v>
      </c>
      <c r="H1495" s="268" t="s">
        <v>55</v>
      </c>
      <c r="I1495" s="268" t="s">
        <v>1905</v>
      </c>
      <c r="J1495" s="267" t="s">
        <v>1942</v>
      </c>
      <c r="K1495" s="267">
        <v>411</v>
      </c>
      <c r="L1495" s="268" t="s">
        <v>10000</v>
      </c>
      <c r="M1495" s="188"/>
    </row>
    <row r="1496" spans="1:13" x14ac:dyDescent="0.25">
      <c r="A1496" s="266">
        <v>2005</v>
      </c>
      <c r="B1496" s="267">
        <v>1</v>
      </c>
      <c r="C1496" s="267" t="s">
        <v>49</v>
      </c>
      <c r="D1496" s="267" t="s">
        <v>9989</v>
      </c>
      <c r="E1496" s="268" t="s">
        <v>9990</v>
      </c>
      <c r="F1496" s="267" t="s">
        <v>76</v>
      </c>
      <c r="G1496" s="268" t="s">
        <v>196</v>
      </c>
      <c r="H1496" s="268" t="s">
        <v>55</v>
      </c>
      <c r="I1496" s="268" t="s">
        <v>1905</v>
      </c>
      <c r="J1496" s="267" t="s">
        <v>1942</v>
      </c>
      <c r="K1496" s="267">
        <v>311</v>
      </c>
      <c r="L1496" s="268" t="s">
        <v>10001</v>
      </c>
      <c r="M1496" s="188"/>
    </row>
    <row r="1497" spans="1:13" x14ac:dyDescent="0.25">
      <c r="A1497" s="266">
        <v>2005</v>
      </c>
      <c r="B1497" s="267">
        <v>1</v>
      </c>
      <c r="C1497" s="267" t="s">
        <v>49</v>
      </c>
      <c r="D1497" s="267" t="s">
        <v>9989</v>
      </c>
      <c r="E1497" s="268" t="s">
        <v>9990</v>
      </c>
      <c r="F1497" s="267" t="s">
        <v>76</v>
      </c>
      <c r="G1497" s="268" t="s">
        <v>196</v>
      </c>
      <c r="H1497" s="268" t="s">
        <v>55</v>
      </c>
      <c r="I1497" s="268" t="s">
        <v>1905</v>
      </c>
      <c r="J1497" s="267" t="s">
        <v>1942</v>
      </c>
      <c r="K1497" s="267">
        <v>431</v>
      </c>
      <c r="L1497" s="268" t="s">
        <v>10002</v>
      </c>
      <c r="M1497" s="188"/>
    </row>
    <row r="1498" spans="1:13" x14ac:dyDescent="0.25">
      <c r="A1498" s="266">
        <v>2005</v>
      </c>
      <c r="B1498" s="267">
        <v>1</v>
      </c>
      <c r="C1498" s="267" t="s">
        <v>49</v>
      </c>
      <c r="D1498" s="267" t="s">
        <v>9989</v>
      </c>
      <c r="E1498" s="268" t="s">
        <v>9990</v>
      </c>
      <c r="F1498" s="267" t="s">
        <v>76</v>
      </c>
      <c r="G1498" s="268" t="s">
        <v>196</v>
      </c>
      <c r="H1498" s="268" t="s">
        <v>55</v>
      </c>
      <c r="I1498" s="268" t="s">
        <v>1905</v>
      </c>
      <c r="J1498" s="267" t="s">
        <v>1942</v>
      </c>
      <c r="K1498" s="267">
        <v>436</v>
      </c>
      <c r="L1498" s="268" t="s">
        <v>10003</v>
      </c>
      <c r="M1498" s="188"/>
    </row>
    <row r="1499" spans="1:13" x14ac:dyDescent="0.25">
      <c r="A1499" s="266">
        <v>2005</v>
      </c>
      <c r="B1499" s="267">
        <v>1</v>
      </c>
      <c r="C1499" s="267" t="s">
        <v>49</v>
      </c>
      <c r="D1499" s="267" t="s">
        <v>9989</v>
      </c>
      <c r="E1499" s="268" t="s">
        <v>9990</v>
      </c>
      <c r="F1499" s="267" t="s">
        <v>76</v>
      </c>
      <c r="G1499" s="268" t="s">
        <v>196</v>
      </c>
      <c r="H1499" s="268" t="s">
        <v>55</v>
      </c>
      <c r="I1499" s="268" t="s">
        <v>1905</v>
      </c>
      <c r="J1499" s="267" t="s">
        <v>2039</v>
      </c>
      <c r="K1499" s="267">
        <v>862</v>
      </c>
      <c r="L1499" s="268" t="s">
        <v>10004</v>
      </c>
      <c r="M1499" s="188"/>
    </row>
    <row r="1500" spans="1:13" x14ac:dyDescent="0.25">
      <c r="A1500" s="266">
        <v>2005</v>
      </c>
      <c r="B1500" s="267">
        <v>1</v>
      </c>
      <c r="C1500" s="267" t="s">
        <v>49</v>
      </c>
      <c r="D1500" s="267" t="s">
        <v>9989</v>
      </c>
      <c r="E1500" s="268" t="s">
        <v>9990</v>
      </c>
      <c r="F1500" s="267" t="s">
        <v>76</v>
      </c>
      <c r="G1500" s="268" t="s">
        <v>196</v>
      </c>
      <c r="H1500" s="268" t="s">
        <v>55</v>
      </c>
      <c r="I1500" s="268" t="s">
        <v>1905</v>
      </c>
      <c r="J1500" s="267" t="s">
        <v>2039</v>
      </c>
      <c r="K1500" s="267">
        <v>862</v>
      </c>
      <c r="L1500" s="268" t="s">
        <v>10005</v>
      </c>
      <c r="M1500" s="188"/>
    </row>
    <row r="1501" spans="1:13" x14ac:dyDescent="0.25">
      <c r="A1501" s="266">
        <v>2005</v>
      </c>
      <c r="B1501" s="267">
        <v>1</v>
      </c>
      <c r="C1501" s="267" t="s">
        <v>49</v>
      </c>
      <c r="D1501" s="267" t="s">
        <v>9989</v>
      </c>
      <c r="E1501" s="268" t="s">
        <v>9990</v>
      </c>
      <c r="F1501" s="267" t="s">
        <v>76</v>
      </c>
      <c r="G1501" s="268" t="s">
        <v>196</v>
      </c>
      <c r="H1501" s="268" t="s">
        <v>55</v>
      </c>
      <c r="I1501" s="268" t="s">
        <v>1905</v>
      </c>
      <c r="J1501" s="267" t="s">
        <v>1923</v>
      </c>
      <c r="K1501" s="267">
        <v>862</v>
      </c>
      <c r="L1501" s="268" t="s">
        <v>10006</v>
      </c>
      <c r="M1501" s="188"/>
    </row>
    <row r="1502" spans="1:13" x14ac:dyDescent="0.25">
      <c r="A1502" s="267">
        <v>2005</v>
      </c>
      <c r="B1502" s="267">
        <v>1</v>
      </c>
      <c r="C1502" s="267" t="s">
        <v>49</v>
      </c>
      <c r="D1502" s="267" t="s">
        <v>9989</v>
      </c>
      <c r="E1502" s="268" t="s">
        <v>9990</v>
      </c>
      <c r="F1502" s="267" t="s">
        <v>76</v>
      </c>
      <c r="G1502" s="268" t="s">
        <v>196</v>
      </c>
      <c r="H1502" s="268" t="s">
        <v>55</v>
      </c>
      <c r="I1502" s="268" t="s">
        <v>1905</v>
      </c>
      <c r="J1502" s="267" t="s">
        <v>1942</v>
      </c>
      <c r="K1502" s="267">
        <v>111</v>
      </c>
      <c r="L1502" s="268" t="s">
        <v>8344</v>
      </c>
      <c r="M1502" s="188"/>
    </row>
    <row r="1503" spans="1:13" x14ac:dyDescent="0.25">
      <c r="A1503" s="267">
        <v>2005</v>
      </c>
      <c r="B1503" s="267">
        <v>1</v>
      </c>
      <c r="C1503" s="267" t="s">
        <v>49</v>
      </c>
      <c r="D1503" s="267" t="s">
        <v>9989</v>
      </c>
      <c r="E1503" s="268" t="s">
        <v>9990</v>
      </c>
      <c r="F1503" s="267" t="s">
        <v>76</v>
      </c>
      <c r="G1503" s="268" t="s">
        <v>196</v>
      </c>
      <c r="H1503" s="268" t="s">
        <v>55</v>
      </c>
      <c r="I1503" s="268" t="s">
        <v>1905</v>
      </c>
      <c r="J1503" s="267" t="s">
        <v>1942</v>
      </c>
      <c r="K1503" s="267">
        <v>411</v>
      </c>
      <c r="L1503" s="268" t="s">
        <v>10007</v>
      </c>
      <c r="M1503" s="188"/>
    </row>
    <row r="1504" spans="1:13" x14ac:dyDescent="0.25">
      <c r="A1504" s="267">
        <v>2005</v>
      </c>
      <c r="B1504" s="267">
        <v>1</v>
      </c>
      <c r="C1504" s="267" t="s">
        <v>49</v>
      </c>
      <c r="D1504" s="267" t="s">
        <v>9989</v>
      </c>
      <c r="E1504" s="268" t="s">
        <v>9990</v>
      </c>
      <c r="F1504" s="267" t="s">
        <v>76</v>
      </c>
      <c r="G1504" s="268" t="s">
        <v>196</v>
      </c>
      <c r="H1504" s="268" t="s">
        <v>55</v>
      </c>
      <c r="I1504" s="268" t="s">
        <v>1905</v>
      </c>
      <c r="J1504" s="267" t="s">
        <v>3083</v>
      </c>
      <c r="K1504" s="267">
        <v>432</v>
      </c>
      <c r="L1504" s="268" t="s">
        <v>10008</v>
      </c>
      <c r="M1504" s="188"/>
    </row>
    <row r="1505" spans="1:13" x14ac:dyDescent="0.25">
      <c r="A1505" s="267">
        <v>2005</v>
      </c>
      <c r="B1505" s="267">
        <v>1</v>
      </c>
      <c r="C1505" s="267" t="s">
        <v>49</v>
      </c>
      <c r="D1505" s="267" t="s">
        <v>9989</v>
      </c>
      <c r="E1505" s="268" t="s">
        <v>9990</v>
      </c>
      <c r="F1505" s="267" t="s">
        <v>76</v>
      </c>
      <c r="G1505" s="268" t="s">
        <v>196</v>
      </c>
      <c r="H1505" s="268" t="s">
        <v>55</v>
      </c>
      <c r="I1505" s="268" t="s">
        <v>1905</v>
      </c>
      <c r="J1505" s="267" t="s">
        <v>3083</v>
      </c>
      <c r="K1505" s="267">
        <v>421</v>
      </c>
      <c r="L1505" s="268" t="s">
        <v>10009</v>
      </c>
      <c r="M1505" s="188"/>
    </row>
    <row r="1506" spans="1:13" x14ac:dyDescent="0.25">
      <c r="A1506" s="267">
        <v>2005</v>
      </c>
      <c r="B1506" s="267">
        <v>1</v>
      </c>
      <c r="C1506" s="267" t="s">
        <v>49</v>
      </c>
      <c r="D1506" s="267" t="s">
        <v>9989</v>
      </c>
      <c r="E1506" s="268" t="s">
        <v>9990</v>
      </c>
      <c r="F1506" s="267" t="s">
        <v>76</v>
      </c>
      <c r="G1506" s="268" t="s">
        <v>196</v>
      </c>
      <c r="H1506" s="268" t="s">
        <v>55</v>
      </c>
      <c r="I1506" s="268" t="s">
        <v>1905</v>
      </c>
      <c r="J1506" s="267" t="s">
        <v>1942</v>
      </c>
      <c r="K1506" s="267">
        <v>311</v>
      </c>
      <c r="L1506" s="268" t="s">
        <v>10010</v>
      </c>
      <c r="M1506" s="188"/>
    </row>
    <row r="1507" spans="1:13" x14ac:dyDescent="0.25">
      <c r="A1507" s="266">
        <v>2005</v>
      </c>
      <c r="B1507" s="267">
        <v>2</v>
      </c>
      <c r="C1507" s="267" t="s">
        <v>49</v>
      </c>
      <c r="D1507" s="267" t="s">
        <v>10011</v>
      </c>
      <c r="E1507" s="268" t="s">
        <v>10012</v>
      </c>
      <c r="F1507" s="267" t="s">
        <v>69</v>
      </c>
      <c r="G1507" s="268" t="s">
        <v>167</v>
      </c>
      <c r="H1507" s="268" t="s">
        <v>55</v>
      </c>
      <c r="I1507" s="268" t="s">
        <v>1905</v>
      </c>
      <c r="J1507" s="267" t="s">
        <v>1942</v>
      </c>
      <c r="K1507" s="267">
        <v>431</v>
      </c>
      <c r="L1507" s="268" t="s">
        <v>10013</v>
      </c>
      <c r="M1507" s="188"/>
    </row>
    <row r="1508" spans="1:13" x14ac:dyDescent="0.25">
      <c r="A1508" s="266">
        <v>2005</v>
      </c>
      <c r="B1508" s="267">
        <v>2</v>
      </c>
      <c r="C1508" s="267" t="s">
        <v>49</v>
      </c>
      <c r="D1508" s="267" t="s">
        <v>10011</v>
      </c>
      <c r="E1508" s="268" t="s">
        <v>10012</v>
      </c>
      <c r="F1508" s="267" t="s">
        <v>69</v>
      </c>
      <c r="G1508" s="268" t="s">
        <v>167</v>
      </c>
      <c r="H1508" s="268" t="s">
        <v>55</v>
      </c>
      <c r="I1508" s="268" t="s">
        <v>1905</v>
      </c>
      <c r="J1508" s="267" t="s">
        <v>1942</v>
      </c>
      <c r="K1508" s="267">
        <v>431</v>
      </c>
      <c r="L1508" s="268" t="s">
        <v>10014</v>
      </c>
      <c r="M1508" s="188"/>
    </row>
    <row r="1509" spans="1:13" x14ac:dyDescent="0.25">
      <c r="A1509" s="266">
        <v>2005</v>
      </c>
      <c r="B1509" s="267">
        <v>2</v>
      </c>
      <c r="C1509" s="267" t="s">
        <v>49</v>
      </c>
      <c r="D1509" s="267" t="s">
        <v>10011</v>
      </c>
      <c r="E1509" s="268" t="s">
        <v>10012</v>
      </c>
      <c r="F1509" s="267" t="s">
        <v>69</v>
      </c>
      <c r="G1509" s="268" t="s">
        <v>167</v>
      </c>
      <c r="H1509" s="268" t="s">
        <v>55</v>
      </c>
      <c r="I1509" s="268" t="s">
        <v>1905</v>
      </c>
      <c r="J1509" s="267" t="s">
        <v>1942</v>
      </c>
      <c r="K1509" s="267">
        <v>421</v>
      </c>
      <c r="L1509" s="268" t="s">
        <v>10015</v>
      </c>
      <c r="M1509" s="188"/>
    </row>
    <row r="1510" spans="1:13" x14ac:dyDescent="0.25">
      <c r="A1510" s="266">
        <v>2005</v>
      </c>
      <c r="B1510" s="267">
        <v>2</v>
      </c>
      <c r="C1510" s="267" t="s">
        <v>49</v>
      </c>
      <c r="D1510" s="267" t="s">
        <v>10011</v>
      </c>
      <c r="E1510" s="268" t="s">
        <v>10012</v>
      </c>
      <c r="F1510" s="267" t="s">
        <v>69</v>
      </c>
      <c r="G1510" s="268" t="s">
        <v>167</v>
      </c>
      <c r="H1510" s="268" t="s">
        <v>55</v>
      </c>
      <c r="I1510" s="268" t="s">
        <v>1905</v>
      </c>
      <c r="J1510" s="267" t="s">
        <v>3083</v>
      </c>
      <c r="K1510" s="267">
        <v>422</v>
      </c>
      <c r="L1510" s="268" t="s">
        <v>10016</v>
      </c>
      <c r="M1510" s="188"/>
    </row>
    <row r="1511" spans="1:13" x14ac:dyDescent="0.25">
      <c r="A1511" s="267">
        <v>2005</v>
      </c>
      <c r="B1511" s="267">
        <v>2</v>
      </c>
      <c r="C1511" s="267" t="s">
        <v>49</v>
      </c>
      <c r="D1511" s="267" t="s">
        <v>10011</v>
      </c>
      <c r="E1511" s="268" t="s">
        <v>10012</v>
      </c>
      <c r="F1511" s="267" t="s">
        <v>69</v>
      </c>
      <c r="G1511" s="268" t="s">
        <v>167</v>
      </c>
      <c r="H1511" s="268" t="s">
        <v>55</v>
      </c>
      <c r="I1511" s="268" t="s">
        <v>1905</v>
      </c>
      <c r="J1511" s="267" t="s">
        <v>1942</v>
      </c>
      <c r="K1511" s="267">
        <v>411</v>
      </c>
      <c r="L1511" s="268" t="s">
        <v>10017</v>
      </c>
      <c r="M1511" s="188"/>
    </row>
    <row r="1512" spans="1:13" x14ac:dyDescent="0.25">
      <c r="A1512" s="267">
        <v>2005</v>
      </c>
      <c r="B1512" s="267">
        <v>2</v>
      </c>
      <c r="C1512" s="267" t="s">
        <v>49</v>
      </c>
      <c r="D1512" s="267" t="s">
        <v>10011</v>
      </c>
      <c r="E1512" s="268" t="s">
        <v>10012</v>
      </c>
      <c r="F1512" s="267" t="s">
        <v>69</v>
      </c>
      <c r="G1512" s="268" t="s">
        <v>167</v>
      </c>
      <c r="H1512" s="268" t="s">
        <v>55</v>
      </c>
      <c r="I1512" s="268" t="s">
        <v>1905</v>
      </c>
      <c r="J1512" s="267" t="s">
        <v>3083</v>
      </c>
      <c r="K1512" s="267">
        <v>421</v>
      </c>
      <c r="L1512" s="268" t="s">
        <v>10018</v>
      </c>
      <c r="M1512" s="188"/>
    </row>
    <row r="1513" spans="1:13" x14ac:dyDescent="0.25">
      <c r="A1513" s="267">
        <v>2005</v>
      </c>
      <c r="B1513" s="267">
        <v>2</v>
      </c>
      <c r="C1513" s="267" t="s">
        <v>49</v>
      </c>
      <c r="D1513" s="267" t="s">
        <v>10011</v>
      </c>
      <c r="E1513" s="268" t="s">
        <v>10012</v>
      </c>
      <c r="F1513" s="267" t="s">
        <v>69</v>
      </c>
      <c r="G1513" s="268" t="s">
        <v>167</v>
      </c>
      <c r="H1513" s="268" t="s">
        <v>55</v>
      </c>
      <c r="I1513" s="268" t="s">
        <v>1905</v>
      </c>
      <c r="J1513" s="267" t="s">
        <v>1950</v>
      </c>
      <c r="K1513" s="267">
        <v>721</v>
      </c>
      <c r="L1513" s="268" t="s">
        <v>10019</v>
      </c>
      <c r="M1513" s="188"/>
    </row>
    <row r="1514" spans="1:13" x14ac:dyDescent="0.25">
      <c r="A1514" s="266">
        <v>2005</v>
      </c>
      <c r="B1514" s="267">
        <v>2</v>
      </c>
      <c r="C1514" s="267" t="s">
        <v>49</v>
      </c>
      <c r="D1514" s="267" t="s">
        <v>10020</v>
      </c>
      <c r="E1514" s="268" t="s">
        <v>10021</v>
      </c>
      <c r="F1514" s="267" t="s">
        <v>64</v>
      </c>
      <c r="G1514" s="268" t="s">
        <v>65</v>
      </c>
      <c r="H1514" s="268" t="s">
        <v>66</v>
      </c>
      <c r="I1514" s="268" t="s">
        <v>1905</v>
      </c>
      <c r="J1514" s="267" t="s">
        <v>1942</v>
      </c>
      <c r="K1514" s="267">
        <v>431</v>
      </c>
      <c r="L1514" s="268" t="s">
        <v>10022</v>
      </c>
      <c r="M1514" s="188"/>
    </row>
    <row r="1515" spans="1:13" x14ac:dyDescent="0.25">
      <c r="A1515" s="266">
        <v>2005</v>
      </c>
      <c r="B1515" s="267">
        <v>2</v>
      </c>
      <c r="C1515" s="267" t="s">
        <v>49</v>
      </c>
      <c r="D1515" s="267" t="s">
        <v>10020</v>
      </c>
      <c r="E1515" s="268" t="s">
        <v>10021</v>
      </c>
      <c r="F1515" s="267" t="s">
        <v>64</v>
      </c>
      <c r="G1515" s="268" t="s">
        <v>65</v>
      </c>
      <c r="H1515" s="268" t="s">
        <v>66</v>
      </c>
      <c r="I1515" s="268" t="s">
        <v>1905</v>
      </c>
      <c r="J1515" s="267" t="s">
        <v>1942</v>
      </c>
      <c r="K1515" s="267">
        <v>321</v>
      </c>
      <c r="L1515" s="268" t="s">
        <v>10023</v>
      </c>
      <c r="M1515" s="188"/>
    </row>
    <row r="1516" spans="1:13" x14ac:dyDescent="0.25">
      <c r="A1516" s="266">
        <v>2005</v>
      </c>
      <c r="B1516" s="267">
        <v>2</v>
      </c>
      <c r="C1516" s="267" t="s">
        <v>49</v>
      </c>
      <c r="D1516" s="267" t="s">
        <v>10020</v>
      </c>
      <c r="E1516" s="268" t="s">
        <v>10021</v>
      </c>
      <c r="F1516" s="267" t="s">
        <v>64</v>
      </c>
      <c r="G1516" s="268" t="s">
        <v>65</v>
      </c>
      <c r="H1516" s="268" t="s">
        <v>66</v>
      </c>
      <c r="I1516" s="268" t="s">
        <v>1905</v>
      </c>
      <c r="J1516" s="267" t="s">
        <v>3083</v>
      </c>
      <c r="K1516" s="267">
        <v>143</v>
      </c>
      <c r="L1516" s="268" t="s">
        <v>10024</v>
      </c>
      <c r="M1516" s="188"/>
    </row>
    <row r="1517" spans="1:13" x14ac:dyDescent="0.25">
      <c r="A1517" s="266">
        <v>2005</v>
      </c>
      <c r="B1517" s="267">
        <v>2</v>
      </c>
      <c r="C1517" s="267" t="s">
        <v>49</v>
      </c>
      <c r="D1517" s="267" t="s">
        <v>10020</v>
      </c>
      <c r="E1517" s="268" t="s">
        <v>10021</v>
      </c>
      <c r="F1517" s="267" t="s">
        <v>64</v>
      </c>
      <c r="G1517" s="268" t="s">
        <v>65</v>
      </c>
      <c r="H1517" s="268" t="s">
        <v>66</v>
      </c>
      <c r="I1517" s="268" t="s">
        <v>1905</v>
      </c>
      <c r="J1517" s="267" t="s">
        <v>3107</v>
      </c>
      <c r="K1517" s="267">
        <v>713</v>
      </c>
      <c r="L1517" s="268" t="s">
        <v>10025</v>
      </c>
      <c r="M1517" s="188"/>
    </row>
    <row r="1518" spans="1:13" x14ac:dyDescent="0.25">
      <c r="A1518" s="266">
        <v>2005</v>
      </c>
      <c r="B1518" s="267">
        <v>2</v>
      </c>
      <c r="C1518" s="267" t="s">
        <v>49</v>
      </c>
      <c r="D1518" s="267" t="s">
        <v>10020</v>
      </c>
      <c r="E1518" s="268" t="s">
        <v>10021</v>
      </c>
      <c r="F1518" s="267" t="s">
        <v>64</v>
      </c>
      <c r="G1518" s="268" t="s">
        <v>65</v>
      </c>
      <c r="H1518" s="268" t="s">
        <v>66</v>
      </c>
      <c r="I1518" s="268" t="s">
        <v>1905</v>
      </c>
      <c r="J1518" s="267" t="s">
        <v>1974</v>
      </c>
      <c r="K1518" s="267">
        <v>143</v>
      </c>
      <c r="L1518" s="268" t="s">
        <v>10026</v>
      </c>
      <c r="M1518" s="188"/>
    </row>
    <row r="1519" spans="1:13" x14ac:dyDescent="0.25">
      <c r="A1519" s="266">
        <v>2005</v>
      </c>
      <c r="B1519" s="267">
        <v>2</v>
      </c>
      <c r="C1519" s="267" t="s">
        <v>49</v>
      </c>
      <c r="D1519" s="267" t="s">
        <v>10020</v>
      </c>
      <c r="E1519" s="268" t="s">
        <v>10021</v>
      </c>
      <c r="F1519" s="267" t="s">
        <v>64</v>
      </c>
      <c r="G1519" s="268" t="s">
        <v>65</v>
      </c>
      <c r="H1519" s="268" t="s">
        <v>66</v>
      </c>
      <c r="I1519" s="268" t="s">
        <v>1905</v>
      </c>
      <c r="J1519" s="270" t="s">
        <v>5004</v>
      </c>
      <c r="K1519" s="267">
        <v>213</v>
      </c>
      <c r="L1519" s="268" t="s">
        <v>10027</v>
      </c>
      <c r="M1519" s="188"/>
    </row>
    <row r="1520" spans="1:13" x14ac:dyDescent="0.25">
      <c r="A1520" s="266">
        <v>2005</v>
      </c>
      <c r="B1520" s="267">
        <v>2</v>
      </c>
      <c r="C1520" s="267" t="s">
        <v>49</v>
      </c>
      <c r="D1520" s="267" t="s">
        <v>10020</v>
      </c>
      <c r="E1520" s="268" t="s">
        <v>10021</v>
      </c>
      <c r="F1520" s="267" t="s">
        <v>64</v>
      </c>
      <c r="G1520" s="268" t="s">
        <v>65</v>
      </c>
      <c r="H1520" s="268" t="s">
        <v>66</v>
      </c>
      <c r="I1520" s="268" t="s">
        <v>1905</v>
      </c>
      <c r="J1520" s="267" t="s">
        <v>3083</v>
      </c>
      <c r="K1520" s="267">
        <v>213</v>
      </c>
      <c r="L1520" s="268" t="s">
        <v>10028</v>
      </c>
      <c r="M1520" s="188"/>
    </row>
    <row r="1521" spans="1:13" x14ac:dyDescent="0.25">
      <c r="A1521" s="266">
        <v>2005</v>
      </c>
      <c r="B1521" s="267">
        <v>2</v>
      </c>
      <c r="C1521" s="267" t="s">
        <v>49</v>
      </c>
      <c r="D1521" s="267" t="s">
        <v>10020</v>
      </c>
      <c r="E1521" s="268" t="s">
        <v>10021</v>
      </c>
      <c r="F1521" s="267" t="s">
        <v>64</v>
      </c>
      <c r="G1521" s="268" t="s">
        <v>65</v>
      </c>
      <c r="H1521" s="268" t="s">
        <v>66</v>
      </c>
      <c r="I1521" s="268" t="s">
        <v>1905</v>
      </c>
      <c r="J1521" s="267" t="s">
        <v>1974</v>
      </c>
      <c r="K1521" s="267">
        <v>431</v>
      </c>
      <c r="L1521" s="268" t="s">
        <v>10029</v>
      </c>
      <c r="M1521" s="188"/>
    </row>
    <row r="1522" spans="1:13" x14ac:dyDescent="0.25">
      <c r="A1522" s="267">
        <v>2005</v>
      </c>
      <c r="B1522" s="267">
        <v>2</v>
      </c>
      <c r="C1522" s="267" t="s">
        <v>49</v>
      </c>
      <c r="D1522" s="267" t="s">
        <v>10020</v>
      </c>
      <c r="E1522" s="268" t="s">
        <v>10021</v>
      </c>
      <c r="F1522" s="267" t="s">
        <v>64</v>
      </c>
      <c r="G1522" s="268" t="s">
        <v>65</v>
      </c>
      <c r="H1522" s="268" t="s">
        <v>66</v>
      </c>
      <c r="I1522" s="268" t="s">
        <v>1905</v>
      </c>
      <c r="J1522" s="267" t="s">
        <v>1942</v>
      </c>
      <c r="K1522" s="267">
        <v>111</v>
      </c>
      <c r="L1522" s="268" t="s">
        <v>10030</v>
      </c>
      <c r="M1522" s="188"/>
    </row>
    <row r="1523" spans="1:13" x14ac:dyDescent="0.25">
      <c r="A1523" s="267">
        <v>2005</v>
      </c>
      <c r="B1523" s="267">
        <v>2</v>
      </c>
      <c r="C1523" s="267" t="s">
        <v>49</v>
      </c>
      <c r="D1523" s="267" t="s">
        <v>10020</v>
      </c>
      <c r="E1523" s="268" t="s">
        <v>10021</v>
      </c>
      <c r="F1523" s="267" t="s">
        <v>64</v>
      </c>
      <c r="G1523" s="268" t="s">
        <v>65</v>
      </c>
      <c r="H1523" s="268" t="s">
        <v>66</v>
      </c>
      <c r="I1523" s="268" t="s">
        <v>1905</v>
      </c>
      <c r="J1523" s="267" t="s">
        <v>1942</v>
      </c>
      <c r="K1523" s="267">
        <v>411</v>
      </c>
      <c r="L1523" s="268" t="s">
        <v>10031</v>
      </c>
      <c r="M1523" s="188"/>
    </row>
    <row r="1524" spans="1:13" x14ac:dyDescent="0.25">
      <c r="A1524" s="267">
        <v>2005</v>
      </c>
      <c r="B1524" s="267">
        <v>2</v>
      </c>
      <c r="C1524" s="267" t="s">
        <v>49</v>
      </c>
      <c r="D1524" s="267" t="s">
        <v>10020</v>
      </c>
      <c r="E1524" s="268" t="s">
        <v>10021</v>
      </c>
      <c r="F1524" s="267" t="s">
        <v>64</v>
      </c>
      <c r="G1524" s="268" t="s">
        <v>65</v>
      </c>
      <c r="H1524" s="268" t="s">
        <v>66</v>
      </c>
      <c r="I1524" s="268" t="s">
        <v>1905</v>
      </c>
      <c r="J1524" s="267" t="s">
        <v>1942</v>
      </c>
      <c r="K1524" s="267">
        <v>432</v>
      </c>
      <c r="L1524" s="268" t="s">
        <v>10032</v>
      </c>
      <c r="M1524" s="188"/>
    </row>
    <row r="1525" spans="1:13" x14ac:dyDescent="0.25">
      <c r="A1525" s="267">
        <v>2005</v>
      </c>
      <c r="B1525" s="267">
        <v>2</v>
      </c>
      <c r="C1525" s="267" t="s">
        <v>49</v>
      </c>
      <c r="D1525" s="267" t="s">
        <v>10020</v>
      </c>
      <c r="E1525" s="268" t="s">
        <v>10021</v>
      </c>
      <c r="F1525" s="267" t="s">
        <v>64</v>
      </c>
      <c r="G1525" s="268" t="s">
        <v>65</v>
      </c>
      <c r="H1525" s="268" t="s">
        <v>66</v>
      </c>
      <c r="I1525" s="268" t="s">
        <v>1905</v>
      </c>
      <c r="J1525" s="267" t="s">
        <v>1942</v>
      </c>
      <c r="K1525" s="267">
        <v>115</v>
      </c>
      <c r="L1525" s="268" t="s">
        <v>10033</v>
      </c>
      <c r="M1525" s="188"/>
    </row>
    <row r="1526" spans="1:13" x14ac:dyDescent="0.25">
      <c r="A1526" s="267">
        <v>2005</v>
      </c>
      <c r="B1526" s="267">
        <v>2</v>
      </c>
      <c r="C1526" s="267" t="s">
        <v>49</v>
      </c>
      <c r="D1526" s="267" t="s">
        <v>10020</v>
      </c>
      <c r="E1526" s="268" t="s">
        <v>10021</v>
      </c>
      <c r="F1526" s="267" t="s">
        <v>64</v>
      </c>
      <c r="G1526" s="268" t="s">
        <v>65</v>
      </c>
      <c r="H1526" s="268" t="s">
        <v>66</v>
      </c>
      <c r="I1526" s="268" t="s">
        <v>1905</v>
      </c>
      <c r="J1526" s="267" t="s">
        <v>2063</v>
      </c>
      <c r="K1526" s="267">
        <v>412</v>
      </c>
      <c r="L1526" s="268" t="s">
        <v>10034</v>
      </c>
      <c r="M1526" s="188"/>
    </row>
    <row r="1527" spans="1:13" x14ac:dyDescent="0.25">
      <c r="A1527" s="266">
        <v>2005</v>
      </c>
      <c r="B1527" s="267">
        <v>2</v>
      </c>
      <c r="C1527" s="267" t="s">
        <v>49</v>
      </c>
      <c r="D1527" s="267" t="s">
        <v>62</v>
      </c>
      <c r="E1527" s="268" t="s">
        <v>10035</v>
      </c>
      <c r="F1527" s="267" t="s">
        <v>64</v>
      </c>
      <c r="G1527" s="268" t="s">
        <v>65</v>
      </c>
      <c r="H1527" s="268" t="s">
        <v>66</v>
      </c>
      <c r="I1527" s="268" t="s">
        <v>1905</v>
      </c>
      <c r="J1527" s="267" t="s">
        <v>1944</v>
      </c>
      <c r="K1527" s="267">
        <v>431</v>
      </c>
      <c r="L1527" s="268" t="s">
        <v>10036</v>
      </c>
      <c r="M1527" s="188"/>
    </row>
    <row r="1528" spans="1:13" x14ac:dyDescent="0.25">
      <c r="A1528" s="266">
        <v>2005</v>
      </c>
      <c r="B1528" s="267">
        <v>2</v>
      </c>
      <c r="C1528" s="267" t="s">
        <v>49</v>
      </c>
      <c r="D1528" s="267" t="s">
        <v>62</v>
      </c>
      <c r="E1528" s="268" t="s">
        <v>10035</v>
      </c>
      <c r="F1528" s="267" t="s">
        <v>64</v>
      </c>
      <c r="G1528" s="268" t="s">
        <v>65</v>
      </c>
      <c r="H1528" s="268" t="s">
        <v>66</v>
      </c>
      <c r="I1528" s="268" t="s">
        <v>1905</v>
      </c>
      <c r="J1528" s="267" t="s">
        <v>1962</v>
      </c>
      <c r="K1528" s="267">
        <v>431</v>
      </c>
      <c r="L1528" s="268" t="s">
        <v>10037</v>
      </c>
      <c r="M1528" s="188"/>
    </row>
    <row r="1529" spans="1:13" x14ac:dyDescent="0.25">
      <c r="A1529" s="266">
        <v>2005</v>
      </c>
      <c r="B1529" s="267">
        <v>2</v>
      </c>
      <c r="C1529" s="267" t="s">
        <v>49</v>
      </c>
      <c r="D1529" s="267" t="s">
        <v>62</v>
      </c>
      <c r="E1529" s="268" t="s">
        <v>10035</v>
      </c>
      <c r="F1529" s="267" t="s">
        <v>64</v>
      </c>
      <c r="G1529" s="268" t="s">
        <v>65</v>
      </c>
      <c r="H1529" s="268" t="s">
        <v>66</v>
      </c>
      <c r="I1529" s="268" t="s">
        <v>1905</v>
      </c>
      <c r="J1529" s="267" t="s">
        <v>2016</v>
      </c>
      <c r="K1529" s="267">
        <v>631</v>
      </c>
      <c r="L1529" s="268" t="s">
        <v>10038</v>
      </c>
      <c r="M1529" s="188"/>
    </row>
    <row r="1530" spans="1:13" x14ac:dyDescent="0.25">
      <c r="A1530" s="266">
        <v>2005</v>
      </c>
      <c r="B1530" s="267">
        <v>2</v>
      </c>
      <c r="C1530" s="267" t="s">
        <v>49</v>
      </c>
      <c r="D1530" s="267" t="s">
        <v>62</v>
      </c>
      <c r="E1530" s="268" t="s">
        <v>10035</v>
      </c>
      <c r="F1530" s="267" t="s">
        <v>64</v>
      </c>
      <c r="G1530" s="268" t="s">
        <v>65</v>
      </c>
      <c r="H1530" s="268" t="s">
        <v>66</v>
      </c>
      <c r="I1530" s="268" t="s">
        <v>1905</v>
      </c>
      <c r="J1530" s="267" t="s">
        <v>2016</v>
      </c>
      <c r="K1530" s="267">
        <v>522</v>
      </c>
      <c r="L1530" s="268" t="s">
        <v>10039</v>
      </c>
      <c r="M1530" s="188"/>
    </row>
    <row r="1531" spans="1:13" x14ac:dyDescent="0.25">
      <c r="A1531" s="267">
        <v>2005</v>
      </c>
      <c r="B1531" s="267">
        <v>2</v>
      </c>
      <c r="C1531" s="267" t="s">
        <v>49</v>
      </c>
      <c r="D1531" s="267" t="s">
        <v>62</v>
      </c>
      <c r="E1531" s="268" t="s">
        <v>10035</v>
      </c>
      <c r="F1531" s="267" t="s">
        <v>64</v>
      </c>
      <c r="G1531" s="268" t="s">
        <v>65</v>
      </c>
      <c r="H1531" s="268" t="s">
        <v>66</v>
      </c>
      <c r="I1531" s="268" t="s">
        <v>1905</v>
      </c>
      <c r="J1531" s="267" t="s">
        <v>1942</v>
      </c>
      <c r="K1531" s="267">
        <v>115</v>
      </c>
      <c r="L1531" s="268" t="s">
        <v>10040</v>
      </c>
      <c r="M1531" s="188"/>
    </row>
    <row r="1532" spans="1:13" x14ac:dyDescent="0.25">
      <c r="A1532" s="267">
        <v>2005</v>
      </c>
      <c r="B1532" s="267">
        <v>2</v>
      </c>
      <c r="C1532" s="267" t="s">
        <v>49</v>
      </c>
      <c r="D1532" s="267" t="s">
        <v>62</v>
      </c>
      <c r="E1532" s="268" t="s">
        <v>10035</v>
      </c>
      <c r="F1532" s="267" t="s">
        <v>64</v>
      </c>
      <c r="G1532" s="268" t="s">
        <v>65</v>
      </c>
      <c r="H1532" s="268" t="s">
        <v>66</v>
      </c>
      <c r="I1532" s="268" t="s">
        <v>1905</v>
      </c>
      <c r="J1532" s="267" t="s">
        <v>1942</v>
      </c>
      <c r="K1532" s="267">
        <v>411</v>
      </c>
      <c r="L1532" s="268" t="s">
        <v>10041</v>
      </c>
      <c r="M1532" s="188"/>
    </row>
    <row r="1533" spans="1:13" x14ac:dyDescent="0.25">
      <c r="A1533" s="267">
        <v>2005</v>
      </c>
      <c r="B1533" s="267">
        <v>2</v>
      </c>
      <c r="C1533" s="267" t="s">
        <v>49</v>
      </c>
      <c r="D1533" s="267" t="s">
        <v>62</v>
      </c>
      <c r="E1533" s="268" t="s">
        <v>10035</v>
      </c>
      <c r="F1533" s="267" t="s">
        <v>64</v>
      </c>
      <c r="G1533" s="268" t="s">
        <v>65</v>
      </c>
      <c r="H1533" s="268" t="s">
        <v>66</v>
      </c>
      <c r="I1533" s="268" t="s">
        <v>1905</v>
      </c>
      <c r="J1533" s="267" t="s">
        <v>1942</v>
      </c>
      <c r="K1533" s="267">
        <v>671</v>
      </c>
      <c r="L1533" s="268" t="s">
        <v>10042</v>
      </c>
      <c r="M1533" s="188"/>
    </row>
    <row r="1534" spans="1:13" x14ac:dyDescent="0.25">
      <c r="A1534" s="267">
        <v>2005</v>
      </c>
      <c r="B1534" s="267">
        <v>2</v>
      </c>
      <c r="C1534" s="267" t="s">
        <v>49</v>
      </c>
      <c r="D1534" s="267" t="s">
        <v>62</v>
      </c>
      <c r="E1534" s="268" t="s">
        <v>10035</v>
      </c>
      <c r="F1534" s="267" t="s">
        <v>64</v>
      </c>
      <c r="G1534" s="268" t="s">
        <v>65</v>
      </c>
      <c r="H1534" s="268" t="s">
        <v>66</v>
      </c>
      <c r="I1534" s="268" t="s">
        <v>1905</v>
      </c>
      <c r="J1534" s="267" t="s">
        <v>1962</v>
      </c>
      <c r="K1534" s="267">
        <v>672</v>
      </c>
      <c r="L1534" s="268" t="s">
        <v>10043</v>
      </c>
      <c r="M1534" s="188"/>
    </row>
    <row r="1535" spans="1:13" x14ac:dyDescent="0.25">
      <c r="A1535" s="266">
        <v>2005</v>
      </c>
      <c r="B1535" s="267">
        <v>3</v>
      </c>
      <c r="C1535" s="267" t="s">
        <v>49</v>
      </c>
      <c r="D1535" s="267" t="s">
        <v>89</v>
      </c>
      <c r="E1535" s="268" t="s">
        <v>10044</v>
      </c>
      <c r="F1535" s="267" t="s">
        <v>64</v>
      </c>
      <c r="G1535" s="268" t="s">
        <v>91</v>
      </c>
      <c r="H1535" s="268" t="s">
        <v>66</v>
      </c>
      <c r="I1535" s="268" t="s">
        <v>1905</v>
      </c>
      <c r="J1535" s="267" t="s">
        <v>1942</v>
      </c>
      <c r="K1535" s="267">
        <v>412</v>
      </c>
      <c r="L1535" s="268" t="s">
        <v>10045</v>
      </c>
      <c r="M1535" s="188"/>
    </row>
    <row r="1536" spans="1:13" x14ac:dyDescent="0.25">
      <c r="A1536" s="266">
        <v>2005</v>
      </c>
      <c r="B1536" s="267">
        <v>3</v>
      </c>
      <c r="C1536" s="267" t="s">
        <v>49</v>
      </c>
      <c r="D1536" s="267" t="s">
        <v>89</v>
      </c>
      <c r="E1536" s="268" t="s">
        <v>10044</v>
      </c>
      <c r="F1536" s="267" t="s">
        <v>64</v>
      </c>
      <c r="G1536" s="268" t="s">
        <v>91</v>
      </c>
      <c r="H1536" s="268" t="s">
        <v>66</v>
      </c>
      <c r="I1536" s="268" t="s">
        <v>1905</v>
      </c>
      <c r="J1536" s="267" t="s">
        <v>1942</v>
      </c>
      <c r="K1536" s="267">
        <v>432</v>
      </c>
      <c r="L1536" s="268" t="s">
        <v>10046</v>
      </c>
      <c r="M1536" s="188"/>
    </row>
    <row r="1537" spans="1:13" x14ac:dyDescent="0.25">
      <c r="A1537" s="266">
        <v>2005</v>
      </c>
      <c r="B1537" s="267">
        <v>3</v>
      </c>
      <c r="C1537" s="267" t="s">
        <v>49</v>
      </c>
      <c r="D1537" s="267" t="s">
        <v>89</v>
      </c>
      <c r="E1537" s="268" t="s">
        <v>10044</v>
      </c>
      <c r="F1537" s="267" t="s">
        <v>64</v>
      </c>
      <c r="G1537" s="268" t="s">
        <v>91</v>
      </c>
      <c r="H1537" s="268" t="s">
        <v>66</v>
      </c>
      <c r="I1537" s="268" t="s">
        <v>1905</v>
      </c>
      <c r="J1537" s="267" t="s">
        <v>1942</v>
      </c>
      <c r="K1537" s="267">
        <v>211</v>
      </c>
      <c r="L1537" s="268" t="s">
        <v>10047</v>
      </c>
      <c r="M1537" s="188"/>
    </row>
    <row r="1538" spans="1:13" x14ac:dyDescent="0.25">
      <c r="A1538" s="267">
        <v>2005</v>
      </c>
      <c r="B1538" s="267">
        <v>3</v>
      </c>
      <c r="C1538" s="267" t="s">
        <v>49</v>
      </c>
      <c r="D1538" s="267" t="s">
        <v>89</v>
      </c>
      <c r="E1538" s="268" t="s">
        <v>10044</v>
      </c>
      <c r="F1538" s="267" t="s">
        <v>64</v>
      </c>
      <c r="G1538" s="268" t="s">
        <v>91</v>
      </c>
      <c r="H1538" s="268" t="s">
        <v>66</v>
      </c>
      <c r="I1538" s="268" t="s">
        <v>1905</v>
      </c>
      <c r="J1538" s="267" t="s">
        <v>1942</v>
      </c>
      <c r="K1538" s="267">
        <v>411</v>
      </c>
      <c r="L1538" s="268" t="s">
        <v>10048</v>
      </c>
      <c r="M1538" s="188"/>
    </row>
    <row r="1539" spans="1:13" x14ac:dyDescent="0.25">
      <c r="A1539" s="267">
        <v>2005</v>
      </c>
      <c r="B1539" s="267">
        <v>3</v>
      </c>
      <c r="C1539" s="267" t="s">
        <v>49</v>
      </c>
      <c r="D1539" s="267" t="s">
        <v>89</v>
      </c>
      <c r="E1539" s="268" t="s">
        <v>10044</v>
      </c>
      <c r="F1539" s="267" t="s">
        <v>64</v>
      </c>
      <c r="G1539" s="268" t="s">
        <v>91</v>
      </c>
      <c r="H1539" s="268" t="s">
        <v>66</v>
      </c>
      <c r="I1539" s="268" t="s">
        <v>1905</v>
      </c>
      <c r="J1539" s="267" t="s">
        <v>1942</v>
      </c>
      <c r="K1539" s="267">
        <v>411</v>
      </c>
      <c r="L1539" s="268" t="s">
        <v>10049</v>
      </c>
      <c r="M1539" s="188"/>
    </row>
    <row r="1540" spans="1:13" x14ac:dyDescent="0.25">
      <c r="A1540" s="266">
        <v>2005</v>
      </c>
      <c r="B1540" s="267">
        <v>2</v>
      </c>
      <c r="C1540" s="267" t="s">
        <v>49</v>
      </c>
      <c r="D1540" s="267" t="s">
        <v>10050</v>
      </c>
      <c r="E1540" s="268" t="s">
        <v>7502</v>
      </c>
      <c r="F1540" s="267" t="s">
        <v>52</v>
      </c>
      <c r="G1540" s="268" t="s">
        <v>184</v>
      </c>
      <c r="H1540" s="268" t="s">
        <v>55</v>
      </c>
      <c r="I1540" s="268" t="s">
        <v>1905</v>
      </c>
      <c r="J1540" s="267" t="s">
        <v>3083</v>
      </c>
      <c r="K1540" s="267">
        <v>421</v>
      </c>
      <c r="L1540" s="268" t="s">
        <v>10051</v>
      </c>
      <c r="M1540" s="188"/>
    </row>
    <row r="1541" spans="1:13" x14ac:dyDescent="0.25">
      <c r="A1541" s="266">
        <v>2005</v>
      </c>
      <c r="B1541" s="267">
        <v>2</v>
      </c>
      <c r="C1541" s="267" t="s">
        <v>49</v>
      </c>
      <c r="D1541" s="267" t="s">
        <v>10050</v>
      </c>
      <c r="E1541" s="268" t="s">
        <v>7502</v>
      </c>
      <c r="F1541" s="267" t="s">
        <v>52</v>
      </c>
      <c r="G1541" s="268" t="s">
        <v>184</v>
      </c>
      <c r="H1541" s="268" t="s">
        <v>55</v>
      </c>
      <c r="I1541" s="268" t="s">
        <v>1905</v>
      </c>
      <c r="J1541" s="267" t="s">
        <v>1942</v>
      </c>
      <c r="K1541" s="267">
        <v>432</v>
      </c>
      <c r="L1541" s="268" t="s">
        <v>10052</v>
      </c>
      <c r="M1541" s="188"/>
    </row>
    <row r="1542" spans="1:13" x14ac:dyDescent="0.25">
      <c r="A1542" s="266">
        <v>2005</v>
      </c>
      <c r="B1542" s="267">
        <v>2</v>
      </c>
      <c r="C1542" s="267" t="s">
        <v>49</v>
      </c>
      <c r="D1542" s="267" t="s">
        <v>10050</v>
      </c>
      <c r="E1542" s="268" t="s">
        <v>7502</v>
      </c>
      <c r="F1542" s="267" t="s">
        <v>52</v>
      </c>
      <c r="G1542" s="268" t="s">
        <v>184</v>
      </c>
      <c r="H1542" s="268" t="s">
        <v>55</v>
      </c>
      <c r="I1542" s="268" t="s">
        <v>1905</v>
      </c>
      <c r="J1542" s="267" t="s">
        <v>1942</v>
      </c>
      <c r="K1542" s="267">
        <v>721</v>
      </c>
      <c r="L1542" s="268" t="s">
        <v>10053</v>
      </c>
      <c r="M1542" s="188"/>
    </row>
    <row r="1543" spans="1:13" x14ac:dyDescent="0.25">
      <c r="A1543" s="266">
        <v>2005</v>
      </c>
      <c r="B1543" s="267">
        <v>2</v>
      </c>
      <c r="C1543" s="267" t="s">
        <v>49</v>
      </c>
      <c r="D1543" s="267" t="s">
        <v>10050</v>
      </c>
      <c r="E1543" s="268" t="s">
        <v>7502</v>
      </c>
      <c r="F1543" s="267" t="s">
        <v>52</v>
      </c>
      <c r="G1543" s="268" t="s">
        <v>184</v>
      </c>
      <c r="H1543" s="268" t="s">
        <v>55</v>
      </c>
      <c r="I1543" s="268" t="s">
        <v>1905</v>
      </c>
      <c r="J1543" s="267" t="s">
        <v>2063</v>
      </c>
      <c r="K1543" s="267">
        <v>513</v>
      </c>
      <c r="L1543" s="268" t="s">
        <v>10054</v>
      </c>
      <c r="M1543" s="188"/>
    </row>
    <row r="1544" spans="1:13" x14ac:dyDescent="0.25">
      <c r="A1544" s="266">
        <v>2005</v>
      </c>
      <c r="B1544" s="267">
        <v>2</v>
      </c>
      <c r="C1544" s="267" t="s">
        <v>49</v>
      </c>
      <c r="D1544" s="267" t="s">
        <v>10050</v>
      </c>
      <c r="E1544" s="268" t="s">
        <v>7502</v>
      </c>
      <c r="F1544" s="267" t="s">
        <v>52</v>
      </c>
      <c r="G1544" s="268" t="s">
        <v>184</v>
      </c>
      <c r="H1544" s="268" t="s">
        <v>55</v>
      </c>
      <c r="I1544" s="268" t="s">
        <v>1905</v>
      </c>
      <c r="J1544" s="267" t="s">
        <v>2016</v>
      </c>
      <c r="K1544" s="267">
        <v>631</v>
      </c>
      <c r="L1544" s="268" t="s">
        <v>10055</v>
      </c>
      <c r="M1544" s="188"/>
    </row>
    <row r="1545" spans="1:13" x14ac:dyDescent="0.25">
      <c r="A1545" s="266">
        <v>2005</v>
      </c>
      <c r="B1545" s="267">
        <v>2</v>
      </c>
      <c r="C1545" s="267" t="s">
        <v>49</v>
      </c>
      <c r="D1545" s="267" t="s">
        <v>10050</v>
      </c>
      <c r="E1545" s="268" t="s">
        <v>7502</v>
      </c>
      <c r="F1545" s="267" t="s">
        <v>52</v>
      </c>
      <c r="G1545" s="268" t="s">
        <v>184</v>
      </c>
      <c r="H1545" s="268" t="s">
        <v>55</v>
      </c>
      <c r="I1545" s="268" t="s">
        <v>1905</v>
      </c>
      <c r="J1545" s="267" t="s">
        <v>2016</v>
      </c>
      <c r="K1545" s="267">
        <v>635</v>
      </c>
      <c r="L1545" s="268" t="s">
        <v>10056</v>
      </c>
      <c r="M1545" s="188"/>
    </row>
    <row r="1546" spans="1:13" x14ac:dyDescent="0.25">
      <c r="A1546" s="267">
        <v>2005</v>
      </c>
      <c r="B1546" s="267">
        <v>2</v>
      </c>
      <c r="C1546" s="267" t="s">
        <v>49</v>
      </c>
      <c r="D1546" s="267" t="s">
        <v>10050</v>
      </c>
      <c r="E1546" s="268" t="s">
        <v>7502</v>
      </c>
      <c r="F1546" s="267" t="s">
        <v>52</v>
      </c>
      <c r="G1546" s="268" t="s">
        <v>184</v>
      </c>
      <c r="H1546" s="268" t="s">
        <v>55</v>
      </c>
      <c r="I1546" s="268" t="s">
        <v>1905</v>
      </c>
      <c r="J1546" s="267" t="s">
        <v>1942</v>
      </c>
      <c r="K1546" s="267">
        <v>111</v>
      </c>
      <c r="L1546" s="268" t="s">
        <v>10057</v>
      </c>
      <c r="M1546" s="188"/>
    </row>
    <row r="1547" spans="1:13" x14ac:dyDescent="0.25">
      <c r="A1547" s="267">
        <v>2005</v>
      </c>
      <c r="B1547" s="267">
        <v>2</v>
      </c>
      <c r="C1547" s="267" t="s">
        <v>49</v>
      </c>
      <c r="D1547" s="267" t="s">
        <v>10050</v>
      </c>
      <c r="E1547" s="268" t="s">
        <v>7502</v>
      </c>
      <c r="F1547" s="267" t="s">
        <v>52</v>
      </c>
      <c r="G1547" s="268" t="s">
        <v>184</v>
      </c>
      <c r="H1547" s="268" t="s">
        <v>55</v>
      </c>
      <c r="I1547" s="268" t="s">
        <v>1905</v>
      </c>
      <c r="J1547" s="267" t="s">
        <v>1942</v>
      </c>
      <c r="K1547" s="267">
        <v>411</v>
      </c>
      <c r="L1547" s="268" t="s">
        <v>10058</v>
      </c>
      <c r="M1547" s="188"/>
    </row>
    <row r="1548" spans="1:13" x14ac:dyDescent="0.25">
      <c r="A1548" s="267">
        <v>2005</v>
      </c>
      <c r="B1548" s="267">
        <v>2</v>
      </c>
      <c r="C1548" s="267" t="s">
        <v>49</v>
      </c>
      <c r="D1548" s="267" t="s">
        <v>10050</v>
      </c>
      <c r="E1548" s="268" t="s">
        <v>7502</v>
      </c>
      <c r="F1548" s="267" t="s">
        <v>52</v>
      </c>
      <c r="G1548" s="268" t="s">
        <v>184</v>
      </c>
      <c r="H1548" s="268" t="s">
        <v>55</v>
      </c>
      <c r="I1548" s="268" t="s">
        <v>1905</v>
      </c>
      <c r="J1548" s="267" t="s">
        <v>1942</v>
      </c>
      <c r="K1548" s="267">
        <v>112</v>
      </c>
      <c r="L1548" s="268" t="s">
        <v>10059</v>
      </c>
      <c r="M1548" s="188"/>
    </row>
    <row r="1549" spans="1:13" x14ac:dyDescent="0.25">
      <c r="A1549" s="267">
        <v>2005</v>
      </c>
      <c r="B1549" s="267">
        <v>2</v>
      </c>
      <c r="C1549" s="267" t="s">
        <v>49</v>
      </c>
      <c r="D1549" s="267" t="s">
        <v>10050</v>
      </c>
      <c r="E1549" s="268" t="s">
        <v>7502</v>
      </c>
      <c r="F1549" s="267" t="s">
        <v>52</v>
      </c>
      <c r="G1549" s="268" t="s">
        <v>184</v>
      </c>
      <c r="H1549" s="268" t="s">
        <v>55</v>
      </c>
      <c r="I1549" s="268" t="s">
        <v>1905</v>
      </c>
      <c r="J1549" s="267" t="s">
        <v>3083</v>
      </c>
      <c r="K1549" s="267">
        <v>411</v>
      </c>
      <c r="L1549" s="268" t="s">
        <v>10060</v>
      </c>
      <c r="M1549" s="188"/>
    </row>
    <row r="1550" spans="1:13" x14ac:dyDescent="0.25">
      <c r="A1550" s="267">
        <v>2005</v>
      </c>
      <c r="B1550" s="267">
        <v>2</v>
      </c>
      <c r="C1550" s="267" t="s">
        <v>49</v>
      </c>
      <c r="D1550" s="267" t="s">
        <v>10050</v>
      </c>
      <c r="E1550" s="268" t="s">
        <v>7502</v>
      </c>
      <c r="F1550" s="267" t="s">
        <v>52</v>
      </c>
      <c r="G1550" s="268" t="s">
        <v>184</v>
      </c>
      <c r="H1550" s="268" t="s">
        <v>55</v>
      </c>
      <c r="I1550" s="268" t="s">
        <v>1905</v>
      </c>
      <c r="J1550" s="267" t="s">
        <v>3083</v>
      </c>
      <c r="K1550" s="267">
        <v>411</v>
      </c>
      <c r="L1550" s="268" t="s">
        <v>10061</v>
      </c>
      <c r="M1550" s="188"/>
    </row>
    <row r="1551" spans="1:13" x14ac:dyDescent="0.25">
      <c r="A1551" s="267">
        <v>2005</v>
      </c>
      <c r="B1551" s="267">
        <v>2</v>
      </c>
      <c r="C1551" s="267" t="s">
        <v>49</v>
      </c>
      <c r="D1551" s="267" t="s">
        <v>10050</v>
      </c>
      <c r="E1551" s="268" t="s">
        <v>7502</v>
      </c>
      <c r="F1551" s="267" t="s">
        <v>52</v>
      </c>
      <c r="G1551" s="268" t="s">
        <v>184</v>
      </c>
      <c r="H1551" s="268" t="s">
        <v>55</v>
      </c>
      <c r="I1551" s="268" t="s">
        <v>1905</v>
      </c>
      <c r="J1551" s="267" t="s">
        <v>2218</v>
      </c>
      <c r="K1551" s="267">
        <v>651</v>
      </c>
      <c r="L1551" s="268" t="s">
        <v>10062</v>
      </c>
      <c r="M1551" s="188"/>
    </row>
    <row r="1552" spans="1:13" x14ac:dyDescent="0.25">
      <c r="A1552" s="266">
        <v>2005</v>
      </c>
      <c r="B1552" s="267">
        <v>4</v>
      </c>
      <c r="C1552" s="267" t="s">
        <v>49</v>
      </c>
      <c r="D1552" s="267" t="s">
        <v>124</v>
      </c>
      <c r="E1552" s="268" t="s">
        <v>8465</v>
      </c>
      <c r="F1552" s="267" t="s">
        <v>69</v>
      </c>
      <c r="G1552" s="268" t="s">
        <v>126</v>
      </c>
      <c r="H1552" s="268" t="s">
        <v>55</v>
      </c>
      <c r="I1552" s="268" t="s">
        <v>1905</v>
      </c>
      <c r="J1552" s="267" t="s">
        <v>1942</v>
      </c>
      <c r="K1552" s="267">
        <v>432</v>
      </c>
      <c r="L1552" s="268" t="s">
        <v>10063</v>
      </c>
      <c r="M1552" s="188"/>
    </row>
    <row r="1553" spans="1:13" x14ac:dyDescent="0.25">
      <c r="A1553" s="266">
        <v>2005</v>
      </c>
      <c r="B1553" s="267">
        <v>4</v>
      </c>
      <c r="C1553" s="267" t="s">
        <v>49</v>
      </c>
      <c r="D1553" s="267" t="s">
        <v>124</v>
      </c>
      <c r="E1553" s="268" t="s">
        <v>8465</v>
      </c>
      <c r="F1553" s="267" t="s">
        <v>69</v>
      </c>
      <c r="G1553" s="268" t="s">
        <v>126</v>
      </c>
      <c r="H1553" s="268" t="s">
        <v>55</v>
      </c>
      <c r="I1553" s="268" t="s">
        <v>1905</v>
      </c>
      <c r="J1553" s="267" t="s">
        <v>1942</v>
      </c>
      <c r="K1553" s="267">
        <v>111</v>
      </c>
      <c r="L1553" s="268" t="s">
        <v>10064</v>
      </c>
      <c r="M1553" s="188"/>
    </row>
    <row r="1554" spans="1:13" x14ac:dyDescent="0.25">
      <c r="A1554" s="266">
        <v>2005</v>
      </c>
      <c r="B1554" s="267">
        <v>4</v>
      </c>
      <c r="C1554" s="267" t="s">
        <v>49</v>
      </c>
      <c r="D1554" s="267" t="s">
        <v>124</v>
      </c>
      <c r="E1554" s="268" t="s">
        <v>8465</v>
      </c>
      <c r="F1554" s="267" t="s">
        <v>69</v>
      </c>
      <c r="G1554" s="268" t="s">
        <v>126</v>
      </c>
      <c r="H1554" s="268" t="s">
        <v>55</v>
      </c>
      <c r="I1554" s="268" t="s">
        <v>1905</v>
      </c>
      <c r="J1554" s="267" t="s">
        <v>1923</v>
      </c>
      <c r="K1554" s="267">
        <v>862</v>
      </c>
      <c r="L1554" s="268" t="s">
        <v>10065</v>
      </c>
      <c r="M1554" s="188"/>
    </row>
    <row r="1555" spans="1:13" x14ac:dyDescent="0.25">
      <c r="A1555" s="266">
        <v>2005</v>
      </c>
      <c r="B1555" s="267">
        <v>4</v>
      </c>
      <c r="C1555" s="267" t="s">
        <v>49</v>
      </c>
      <c r="D1555" s="267" t="s">
        <v>124</v>
      </c>
      <c r="E1555" s="268" t="s">
        <v>8465</v>
      </c>
      <c r="F1555" s="267" t="s">
        <v>69</v>
      </c>
      <c r="G1555" s="268" t="s">
        <v>126</v>
      </c>
      <c r="H1555" s="268" t="s">
        <v>55</v>
      </c>
      <c r="I1555" s="268" t="s">
        <v>1905</v>
      </c>
      <c r="J1555" s="267" t="s">
        <v>1942</v>
      </c>
      <c r="K1555" s="267">
        <v>436</v>
      </c>
      <c r="L1555" s="268" t="s">
        <v>10066</v>
      </c>
      <c r="M1555" s="188"/>
    </row>
    <row r="1556" spans="1:13" x14ac:dyDescent="0.25">
      <c r="A1556" s="266">
        <v>2005</v>
      </c>
      <c r="B1556" s="267">
        <v>4</v>
      </c>
      <c r="C1556" s="267" t="s">
        <v>49</v>
      </c>
      <c r="D1556" s="267" t="s">
        <v>124</v>
      </c>
      <c r="E1556" s="268" t="s">
        <v>8465</v>
      </c>
      <c r="F1556" s="267" t="s">
        <v>69</v>
      </c>
      <c r="G1556" s="268" t="s">
        <v>126</v>
      </c>
      <c r="H1556" s="268" t="s">
        <v>55</v>
      </c>
      <c r="I1556" s="268" t="s">
        <v>1905</v>
      </c>
      <c r="J1556" s="267" t="s">
        <v>1942</v>
      </c>
      <c r="K1556" s="267">
        <v>436</v>
      </c>
      <c r="L1556" s="268" t="s">
        <v>10067</v>
      </c>
      <c r="M1556" s="188"/>
    </row>
    <row r="1557" spans="1:13" x14ac:dyDescent="0.25">
      <c r="A1557" s="266">
        <v>2005</v>
      </c>
      <c r="B1557" s="267">
        <v>4</v>
      </c>
      <c r="C1557" s="267" t="s">
        <v>49</v>
      </c>
      <c r="D1557" s="267" t="s">
        <v>124</v>
      </c>
      <c r="E1557" s="268" t="s">
        <v>8465</v>
      </c>
      <c r="F1557" s="267" t="s">
        <v>69</v>
      </c>
      <c r="G1557" s="268" t="s">
        <v>126</v>
      </c>
      <c r="H1557" s="268" t="s">
        <v>55</v>
      </c>
      <c r="I1557" s="268" t="s">
        <v>1905</v>
      </c>
      <c r="J1557" s="267" t="s">
        <v>1906</v>
      </c>
      <c r="K1557" s="267">
        <v>311</v>
      </c>
      <c r="L1557" s="268" t="s">
        <v>10068</v>
      </c>
      <c r="M1557" s="188"/>
    </row>
    <row r="1558" spans="1:13" x14ac:dyDescent="0.25">
      <c r="A1558" s="266">
        <v>2005</v>
      </c>
      <c r="B1558" s="267">
        <v>4</v>
      </c>
      <c r="C1558" s="267" t="s">
        <v>49</v>
      </c>
      <c r="D1558" s="267" t="s">
        <v>124</v>
      </c>
      <c r="E1558" s="268" t="s">
        <v>8465</v>
      </c>
      <c r="F1558" s="267" t="s">
        <v>69</v>
      </c>
      <c r="G1558" s="268" t="s">
        <v>126</v>
      </c>
      <c r="H1558" s="268" t="s">
        <v>55</v>
      </c>
      <c r="I1558" s="268" t="s">
        <v>1905</v>
      </c>
      <c r="J1558" s="267" t="s">
        <v>1906</v>
      </c>
      <c r="K1558" s="267">
        <v>311</v>
      </c>
      <c r="L1558" s="268" t="s">
        <v>10069</v>
      </c>
      <c r="M1558" s="188"/>
    </row>
    <row r="1559" spans="1:13" x14ac:dyDescent="0.25">
      <c r="A1559" s="266">
        <v>2005</v>
      </c>
      <c r="B1559" s="267">
        <v>4</v>
      </c>
      <c r="C1559" s="267" t="s">
        <v>49</v>
      </c>
      <c r="D1559" s="267" t="s">
        <v>124</v>
      </c>
      <c r="E1559" s="268" t="s">
        <v>8465</v>
      </c>
      <c r="F1559" s="267" t="s">
        <v>69</v>
      </c>
      <c r="G1559" s="268" t="s">
        <v>126</v>
      </c>
      <c r="H1559" s="268" t="s">
        <v>55</v>
      </c>
      <c r="I1559" s="268" t="s">
        <v>1905</v>
      </c>
      <c r="J1559" s="267" t="s">
        <v>1974</v>
      </c>
      <c r="K1559" s="267">
        <v>143</v>
      </c>
      <c r="L1559" s="268" t="s">
        <v>10070</v>
      </c>
      <c r="M1559" s="188"/>
    </row>
    <row r="1560" spans="1:13" x14ac:dyDescent="0.25">
      <c r="A1560" s="266">
        <v>2005</v>
      </c>
      <c r="B1560" s="267">
        <v>4</v>
      </c>
      <c r="C1560" s="267" t="s">
        <v>49</v>
      </c>
      <c r="D1560" s="267" t="s">
        <v>124</v>
      </c>
      <c r="E1560" s="268" t="s">
        <v>8465</v>
      </c>
      <c r="F1560" s="267" t="s">
        <v>69</v>
      </c>
      <c r="G1560" s="268" t="s">
        <v>126</v>
      </c>
      <c r="H1560" s="268" t="s">
        <v>55</v>
      </c>
      <c r="I1560" s="268" t="s">
        <v>1905</v>
      </c>
      <c r="J1560" s="267" t="s">
        <v>2329</v>
      </c>
      <c r="K1560" s="267">
        <v>631</v>
      </c>
      <c r="L1560" s="268" t="s">
        <v>10071</v>
      </c>
      <c r="M1560" s="188"/>
    </row>
    <row r="1561" spans="1:13" x14ac:dyDescent="0.25">
      <c r="A1561" s="266">
        <v>2005</v>
      </c>
      <c r="B1561" s="267">
        <v>4</v>
      </c>
      <c r="C1561" s="267" t="s">
        <v>49</v>
      </c>
      <c r="D1561" s="267" t="s">
        <v>124</v>
      </c>
      <c r="E1561" s="268" t="s">
        <v>8465</v>
      </c>
      <c r="F1561" s="267" t="s">
        <v>69</v>
      </c>
      <c r="G1561" s="268" t="s">
        <v>126</v>
      </c>
      <c r="H1561" s="268" t="s">
        <v>55</v>
      </c>
      <c r="I1561" s="268" t="s">
        <v>1905</v>
      </c>
      <c r="J1561" s="267" t="s">
        <v>3083</v>
      </c>
      <c r="K1561" s="267">
        <v>84</v>
      </c>
      <c r="L1561" s="268" t="s">
        <v>10072</v>
      </c>
      <c r="M1561" s="188"/>
    </row>
    <row r="1562" spans="1:13" x14ac:dyDescent="0.25">
      <c r="A1562" s="267">
        <v>2005</v>
      </c>
      <c r="B1562" s="267">
        <v>4</v>
      </c>
      <c r="C1562" s="267" t="s">
        <v>49</v>
      </c>
      <c r="D1562" s="267" t="s">
        <v>124</v>
      </c>
      <c r="E1562" s="268" t="s">
        <v>8465</v>
      </c>
      <c r="F1562" s="267" t="s">
        <v>69</v>
      </c>
      <c r="G1562" s="268" t="s">
        <v>126</v>
      </c>
      <c r="H1562" s="268" t="s">
        <v>55</v>
      </c>
      <c r="I1562" s="268" t="s">
        <v>1905</v>
      </c>
      <c r="J1562" s="267" t="s">
        <v>1942</v>
      </c>
      <c r="K1562" s="267">
        <v>411</v>
      </c>
      <c r="L1562" s="268" t="s">
        <v>10073</v>
      </c>
      <c r="M1562" s="188"/>
    </row>
    <row r="1563" spans="1:13" x14ac:dyDescent="0.25">
      <c r="A1563" s="267">
        <v>2005</v>
      </c>
      <c r="B1563" s="267">
        <v>4</v>
      </c>
      <c r="C1563" s="267" t="s">
        <v>49</v>
      </c>
      <c r="D1563" s="267" t="s">
        <v>124</v>
      </c>
      <c r="E1563" s="268" t="s">
        <v>8465</v>
      </c>
      <c r="F1563" s="267" t="s">
        <v>69</v>
      </c>
      <c r="G1563" s="268" t="s">
        <v>126</v>
      </c>
      <c r="H1563" s="268" t="s">
        <v>55</v>
      </c>
      <c r="I1563" s="268" t="s">
        <v>1905</v>
      </c>
      <c r="J1563" s="267" t="s">
        <v>1942</v>
      </c>
      <c r="K1563" s="267">
        <v>411</v>
      </c>
      <c r="L1563" s="268" t="s">
        <v>10074</v>
      </c>
      <c r="M1563" s="188"/>
    </row>
    <row r="1564" spans="1:13" x14ac:dyDescent="0.25">
      <c r="A1564" s="267">
        <v>2005</v>
      </c>
      <c r="B1564" s="267">
        <v>4</v>
      </c>
      <c r="C1564" s="267" t="s">
        <v>49</v>
      </c>
      <c r="D1564" s="267" t="s">
        <v>124</v>
      </c>
      <c r="E1564" s="268" t="s">
        <v>8465</v>
      </c>
      <c r="F1564" s="267" t="s">
        <v>69</v>
      </c>
      <c r="G1564" s="268" t="s">
        <v>126</v>
      </c>
      <c r="H1564" s="268" t="s">
        <v>55</v>
      </c>
      <c r="I1564" s="268" t="s">
        <v>1905</v>
      </c>
      <c r="J1564" s="267" t="s">
        <v>1942</v>
      </c>
      <c r="K1564" s="267">
        <v>112</v>
      </c>
      <c r="L1564" s="268" t="s">
        <v>10075</v>
      </c>
      <c r="M1564" s="188"/>
    </row>
    <row r="1565" spans="1:13" x14ac:dyDescent="0.25">
      <c r="A1565" s="267">
        <v>2005</v>
      </c>
      <c r="B1565" s="267">
        <v>4</v>
      </c>
      <c r="C1565" s="267" t="s">
        <v>49</v>
      </c>
      <c r="D1565" s="267" t="s">
        <v>124</v>
      </c>
      <c r="E1565" s="268" t="s">
        <v>8465</v>
      </c>
      <c r="F1565" s="267" t="s">
        <v>69</v>
      </c>
      <c r="G1565" s="268" t="s">
        <v>126</v>
      </c>
      <c r="H1565" s="268" t="s">
        <v>55</v>
      </c>
      <c r="I1565" s="268" t="s">
        <v>1905</v>
      </c>
      <c r="J1565" s="267" t="s">
        <v>2218</v>
      </c>
      <c r="K1565" s="267">
        <v>654</v>
      </c>
      <c r="L1565" s="268" t="s">
        <v>10076</v>
      </c>
      <c r="M1565" s="188"/>
    </row>
    <row r="1566" spans="1:13" x14ac:dyDescent="0.25">
      <c r="A1566" s="266">
        <v>2005</v>
      </c>
      <c r="B1566" s="267">
        <v>4</v>
      </c>
      <c r="C1566" s="267" t="s">
        <v>49</v>
      </c>
      <c r="D1566" s="267" t="s">
        <v>113</v>
      </c>
      <c r="E1566" s="268" t="s">
        <v>10077</v>
      </c>
      <c r="F1566" s="267" t="s">
        <v>64</v>
      </c>
      <c r="G1566" s="268" t="s">
        <v>115</v>
      </c>
      <c r="H1566" s="268" t="s">
        <v>66</v>
      </c>
      <c r="I1566" s="268" t="s">
        <v>1905</v>
      </c>
      <c r="J1566" s="267" t="s">
        <v>1942</v>
      </c>
      <c r="K1566" s="267">
        <v>522</v>
      </c>
      <c r="L1566" s="268" t="s">
        <v>10078</v>
      </c>
      <c r="M1566" s="188"/>
    </row>
    <row r="1567" spans="1:13" x14ac:dyDescent="0.25">
      <c r="A1567" s="266">
        <v>2005</v>
      </c>
      <c r="B1567" s="267">
        <v>4</v>
      </c>
      <c r="C1567" s="267" t="s">
        <v>49</v>
      </c>
      <c r="D1567" s="267" t="s">
        <v>113</v>
      </c>
      <c r="E1567" s="268" t="s">
        <v>10077</v>
      </c>
      <c r="F1567" s="267" t="s">
        <v>64</v>
      </c>
      <c r="G1567" s="268" t="s">
        <v>115</v>
      </c>
      <c r="H1567" s="268" t="s">
        <v>66</v>
      </c>
      <c r="I1567" s="268" t="s">
        <v>1905</v>
      </c>
      <c r="J1567" s="267" t="s">
        <v>1962</v>
      </c>
      <c r="K1567" s="267">
        <v>522</v>
      </c>
      <c r="L1567" s="268" t="s">
        <v>10079</v>
      </c>
      <c r="M1567" s="188"/>
    </row>
    <row r="1568" spans="1:13" x14ac:dyDescent="0.25">
      <c r="A1568" s="266">
        <v>2005</v>
      </c>
      <c r="B1568" s="267">
        <v>4</v>
      </c>
      <c r="C1568" s="267" t="s">
        <v>49</v>
      </c>
      <c r="D1568" s="267" t="s">
        <v>113</v>
      </c>
      <c r="E1568" s="268" t="s">
        <v>10077</v>
      </c>
      <c r="F1568" s="267" t="s">
        <v>64</v>
      </c>
      <c r="G1568" s="268" t="s">
        <v>115</v>
      </c>
      <c r="H1568" s="268" t="s">
        <v>66</v>
      </c>
      <c r="I1568" s="268" t="s">
        <v>1905</v>
      </c>
      <c r="J1568" s="267" t="s">
        <v>1942</v>
      </c>
      <c r="K1568" s="267">
        <v>522</v>
      </c>
      <c r="L1568" s="268" t="s">
        <v>10080</v>
      </c>
      <c r="M1568" s="188"/>
    </row>
    <row r="1569" spans="1:13" x14ac:dyDescent="0.25">
      <c r="A1569" s="266">
        <v>2005</v>
      </c>
      <c r="B1569" s="267">
        <v>4</v>
      </c>
      <c r="C1569" s="267" t="s">
        <v>49</v>
      </c>
      <c r="D1569" s="267" t="s">
        <v>113</v>
      </c>
      <c r="E1569" s="268" t="s">
        <v>10077</v>
      </c>
      <c r="F1569" s="267" t="s">
        <v>64</v>
      </c>
      <c r="G1569" s="268" t="s">
        <v>115</v>
      </c>
      <c r="H1569" s="268" t="s">
        <v>66</v>
      </c>
      <c r="I1569" s="268" t="s">
        <v>1905</v>
      </c>
      <c r="J1569" s="267" t="s">
        <v>1962</v>
      </c>
      <c r="K1569" s="267">
        <v>522</v>
      </c>
      <c r="L1569" s="268" t="s">
        <v>10081</v>
      </c>
      <c r="M1569" s="188"/>
    </row>
    <row r="1570" spans="1:13" x14ac:dyDescent="0.25">
      <c r="A1570" s="266">
        <v>2005</v>
      </c>
      <c r="B1570" s="267">
        <v>4</v>
      </c>
      <c r="C1570" s="267" t="s">
        <v>49</v>
      </c>
      <c r="D1570" s="267" t="s">
        <v>113</v>
      </c>
      <c r="E1570" s="268" t="s">
        <v>10077</v>
      </c>
      <c r="F1570" s="267" t="s">
        <v>64</v>
      </c>
      <c r="G1570" s="268" t="s">
        <v>115</v>
      </c>
      <c r="H1570" s="268" t="s">
        <v>66</v>
      </c>
      <c r="I1570" s="268" t="s">
        <v>1905</v>
      </c>
      <c r="J1570" s="267" t="s">
        <v>3083</v>
      </c>
      <c r="K1570" s="267">
        <v>522</v>
      </c>
      <c r="L1570" s="268" t="s">
        <v>10082</v>
      </c>
      <c r="M1570" s="188"/>
    </row>
    <row r="1571" spans="1:13" x14ac:dyDescent="0.25">
      <c r="A1571" s="266">
        <v>2005</v>
      </c>
      <c r="B1571" s="267">
        <v>4</v>
      </c>
      <c r="C1571" s="267" t="s">
        <v>49</v>
      </c>
      <c r="D1571" s="267" t="s">
        <v>113</v>
      </c>
      <c r="E1571" s="268" t="s">
        <v>10077</v>
      </c>
      <c r="F1571" s="267" t="s">
        <v>64</v>
      </c>
      <c r="G1571" s="268" t="s">
        <v>115</v>
      </c>
      <c r="H1571" s="268" t="s">
        <v>66</v>
      </c>
      <c r="I1571" s="268" t="s">
        <v>1905</v>
      </c>
      <c r="J1571" s="267" t="s">
        <v>3083</v>
      </c>
      <c r="K1571" s="267">
        <v>522</v>
      </c>
      <c r="L1571" s="268" t="s">
        <v>10083</v>
      </c>
      <c r="M1571" s="188"/>
    </row>
    <row r="1572" spans="1:13" x14ac:dyDescent="0.25">
      <c r="A1572" s="266">
        <v>2005</v>
      </c>
      <c r="B1572" s="267">
        <v>4</v>
      </c>
      <c r="C1572" s="267" t="s">
        <v>49</v>
      </c>
      <c r="D1572" s="267" t="s">
        <v>113</v>
      </c>
      <c r="E1572" s="268" t="s">
        <v>10077</v>
      </c>
      <c r="F1572" s="267" t="s">
        <v>64</v>
      </c>
      <c r="G1572" s="268" t="s">
        <v>115</v>
      </c>
      <c r="H1572" s="268" t="s">
        <v>66</v>
      </c>
      <c r="I1572" s="268" t="s">
        <v>1905</v>
      </c>
      <c r="J1572" s="267" t="s">
        <v>1962</v>
      </c>
      <c r="K1572" s="267">
        <v>522</v>
      </c>
      <c r="L1572" s="268" t="s">
        <v>10084</v>
      </c>
      <c r="M1572" s="188"/>
    </row>
    <row r="1573" spans="1:13" x14ac:dyDescent="0.25">
      <c r="A1573" s="266">
        <v>2005</v>
      </c>
      <c r="B1573" s="267">
        <v>4</v>
      </c>
      <c r="C1573" s="267" t="s">
        <v>49</v>
      </c>
      <c r="D1573" s="267" t="s">
        <v>113</v>
      </c>
      <c r="E1573" s="268" t="s">
        <v>10077</v>
      </c>
      <c r="F1573" s="267" t="s">
        <v>64</v>
      </c>
      <c r="G1573" s="268" t="s">
        <v>115</v>
      </c>
      <c r="H1573" s="268" t="s">
        <v>66</v>
      </c>
      <c r="I1573" s="268" t="s">
        <v>1905</v>
      </c>
      <c r="J1573" s="267" t="s">
        <v>1942</v>
      </c>
      <c r="K1573" s="267">
        <v>523</v>
      </c>
      <c r="L1573" s="268" t="s">
        <v>10085</v>
      </c>
      <c r="M1573" s="188"/>
    </row>
    <row r="1574" spans="1:13" x14ac:dyDescent="0.25">
      <c r="A1574" s="266">
        <v>2005</v>
      </c>
      <c r="B1574" s="267">
        <v>4</v>
      </c>
      <c r="C1574" s="267" t="s">
        <v>49</v>
      </c>
      <c r="D1574" s="267" t="s">
        <v>113</v>
      </c>
      <c r="E1574" s="268" t="s">
        <v>10077</v>
      </c>
      <c r="F1574" s="267" t="s">
        <v>64</v>
      </c>
      <c r="G1574" s="268" t="s">
        <v>115</v>
      </c>
      <c r="H1574" s="268" t="s">
        <v>66</v>
      </c>
      <c r="I1574" s="268" t="s">
        <v>1905</v>
      </c>
      <c r="J1574" s="267" t="s">
        <v>1962</v>
      </c>
      <c r="K1574" s="267">
        <v>522</v>
      </c>
      <c r="L1574" s="268" t="s">
        <v>10086</v>
      </c>
      <c r="M1574" s="188"/>
    </row>
    <row r="1575" spans="1:13" x14ac:dyDescent="0.25">
      <c r="A1575" s="267">
        <v>2005</v>
      </c>
      <c r="B1575" s="267">
        <v>4</v>
      </c>
      <c r="C1575" s="267" t="s">
        <v>49</v>
      </c>
      <c r="D1575" s="267" t="s">
        <v>113</v>
      </c>
      <c r="E1575" s="268" t="s">
        <v>10077</v>
      </c>
      <c r="F1575" s="267" t="s">
        <v>64</v>
      </c>
      <c r="G1575" s="268" t="s">
        <v>115</v>
      </c>
      <c r="H1575" s="268" t="s">
        <v>66</v>
      </c>
      <c r="I1575" s="268" t="s">
        <v>1905</v>
      </c>
      <c r="J1575" s="267" t="s">
        <v>1942</v>
      </c>
      <c r="K1575" s="267">
        <v>111</v>
      </c>
      <c r="L1575" s="268" t="s">
        <v>10087</v>
      </c>
      <c r="M1575" s="188"/>
    </row>
    <row r="1576" spans="1:13" x14ac:dyDescent="0.25">
      <c r="A1576" s="267">
        <v>2005</v>
      </c>
      <c r="B1576" s="267">
        <v>4</v>
      </c>
      <c r="C1576" s="267" t="s">
        <v>49</v>
      </c>
      <c r="D1576" s="267" t="s">
        <v>113</v>
      </c>
      <c r="E1576" s="268" t="s">
        <v>10077</v>
      </c>
      <c r="F1576" s="267" t="s">
        <v>64</v>
      </c>
      <c r="G1576" s="268" t="s">
        <v>115</v>
      </c>
      <c r="H1576" s="268" t="s">
        <v>66</v>
      </c>
      <c r="I1576" s="268" t="s">
        <v>1905</v>
      </c>
      <c r="J1576" s="267" t="s">
        <v>1942</v>
      </c>
      <c r="K1576" s="267">
        <v>114</v>
      </c>
      <c r="L1576" s="268" t="s">
        <v>10088</v>
      </c>
      <c r="M1576" s="188"/>
    </row>
    <row r="1577" spans="1:13" x14ac:dyDescent="0.25">
      <c r="A1577" s="266">
        <v>2005</v>
      </c>
      <c r="B1577" s="267">
        <v>3</v>
      </c>
      <c r="C1577" s="267" t="s">
        <v>49</v>
      </c>
      <c r="D1577" s="267" t="s">
        <v>10089</v>
      </c>
      <c r="E1577" s="268" t="s">
        <v>10090</v>
      </c>
      <c r="F1577" s="267" t="s">
        <v>64</v>
      </c>
      <c r="G1577" s="268" t="s">
        <v>366</v>
      </c>
      <c r="H1577" s="268" t="s">
        <v>55</v>
      </c>
      <c r="I1577" s="268" t="s">
        <v>1905</v>
      </c>
      <c r="J1577" s="267" t="s">
        <v>1942</v>
      </c>
      <c r="K1577" s="267">
        <v>432</v>
      </c>
      <c r="L1577" s="268" t="s">
        <v>10091</v>
      </c>
      <c r="M1577" s="188"/>
    </row>
    <row r="1578" spans="1:13" x14ac:dyDescent="0.25">
      <c r="A1578" s="266">
        <v>2005</v>
      </c>
      <c r="B1578" s="267">
        <v>3</v>
      </c>
      <c r="C1578" s="267" t="s">
        <v>49</v>
      </c>
      <c r="D1578" s="267" t="s">
        <v>10089</v>
      </c>
      <c r="E1578" s="268" t="s">
        <v>10090</v>
      </c>
      <c r="F1578" s="267" t="s">
        <v>64</v>
      </c>
      <c r="G1578" s="268" t="s">
        <v>366</v>
      </c>
      <c r="H1578" s="268" t="s">
        <v>55</v>
      </c>
      <c r="I1578" s="268" t="s">
        <v>1905</v>
      </c>
      <c r="J1578" s="267" t="s">
        <v>1942</v>
      </c>
      <c r="K1578" s="267">
        <v>411</v>
      </c>
      <c r="L1578" s="268" t="s">
        <v>10092</v>
      </c>
      <c r="M1578" s="188"/>
    </row>
    <row r="1579" spans="1:13" x14ac:dyDescent="0.25">
      <c r="A1579" s="266">
        <v>2005</v>
      </c>
      <c r="B1579" s="267">
        <v>3</v>
      </c>
      <c r="C1579" s="267" t="s">
        <v>49</v>
      </c>
      <c r="D1579" s="267" t="s">
        <v>10089</v>
      </c>
      <c r="E1579" s="268" t="s">
        <v>10090</v>
      </c>
      <c r="F1579" s="267" t="s">
        <v>64</v>
      </c>
      <c r="G1579" s="268" t="s">
        <v>366</v>
      </c>
      <c r="H1579" s="268" t="s">
        <v>55</v>
      </c>
      <c r="I1579" s="268" t="s">
        <v>1905</v>
      </c>
      <c r="J1579" s="267" t="s">
        <v>1942</v>
      </c>
      <c r="K1579" s="267">
        <v>411</v>
      </c>
      <c r="L1579" s="268" t="s">
        <v>10093</v>
      </c>
      <c r="M1579" s="188"/>
    </row>
    <row r="1580" spans="1:13" x14ac:dyDescent="0.25">
      <c r="A1580" s="266">
        <v>2005</v>
      </c>
      <c r="B1580" s="267">
        <v>3</v>
      </c>
      <c r="C1580" s="267" t="s">
        <v>49</v>
      </c>
      <c r="D1580" s="267" t="s">
        <v>10089</v>
      </c>
      <c r="E1580" s="268" t="s">
        <v>10090</v>
      </c>
      <c r="F1580" s="267" t="s">
        <v>64</v>
      </c>
      <c r="G1580" s="268" t="s">
        <v>366</v>
      </c>
      <c r="H1580" s="268" t="s">
        <v>55</v>
      </c>
      <c r="I1580" s="268" t="s">
        <v>1905</v>
      </c>
      <c r="J1580" s="267" t="s">
        <v>1942</v>
      </c>
      <c r="K1580" s="267">
        <v>862</v>
      </c>
      <c r="L1580" s="268" t="s">
        <v>10094</v>
      </c>
      <c r="M1580" s="188"/>
    </row>
    <row r="1581" spans="1:13" x14ac:dyDescent="0.25">
      <c r="A1581" s="266">
        <v>2005</v>
      </c>
      <c r="B1581" s="267">
        <v>3</v>
      </c>
      <c r="C1581" s="267" t="s">
        <v>49</v>
      </c>
      <c r="D1581" s="267" t="s">
        <v>10089</v>
      </c>
      <c r="E1581" s="268" t="s">
        <v>10090</v>
      </c>
      <c r="F1581" s="267" t="s">
        <v>64</v>
      </c>
      <c r="G1581" s="268" t="s">
        <v>366</v>
      </c>
      <c r="H1581" s="268" t="s">
        <v>55</v>
      </c>
      <c r="I1581" s="268" t="s">
        <v>1905</v>
      </c>
      <c r="J1581" s="267" t="s">
        <v>1942</v>
      </c>
      <c r="K1581" s="267">
        <v>411</v>
      </c>
      <c r="L1581" s="268" t="s">
        <v>10095</v>
      </c>
      <c r="M1581" s="188"/>
    </row>
    <row r="1582" spans="1:13" x14ac:dyDescent="0.25">
      <c r="A1582" s="266">
        <v>2005</v>
      </c>
      <c r="B1582" s="267">
        <v>3</v>
      </c>
      <c r="C1582" s="267" t="s">
        <v>49</v>
      </c>
      <c r="D1582" s="267" t="s">
        <v>10089</v>
      </c>
      <c r="E1582" s="268" t="s">
        <v>10090</v>
      </c>
      <c r="F1582" s="267" t="s">
        <v>64</v>
      </c>
      <c r="G1582" s="268" t="s">
        <v>366</v>
      </c>
      <c r="H1582" s="268" t="s">
        <v>55</v>
      </c>
      <c r="I1582" s="268" t="s">
        <v>1905</v>
      </c>
      <c r="J1582" s="267" t="s">
        <v>1942</v>
      </c>
      <c r="K1582" s="267">
        <v>431</v>
      </c>
      <c r="L1582" s="268" t="s">
        <v>10096</v>
      </c>
      <c r="M1582" s="188"/>
    </row>
    <row r="1583" spans="1:13" x14ac:dyDescent="0.25">
      <c r="A1583" s="266">
        <v>2005</v>
      </c>
      <c r="B1583" s="267">
        <v>3</v>
      </c>
      <c r="C1583" s="267" t="s">
        <v>49</v>
      </c>
      <c r="D1583" s="267" t="s">
        <v>10089</v>
      </c>
      <c r="E1583" s="268" t="s">
        <v>10090</v>
      </c>
      <c r="F1583" s="267" t="s">
        <v>64</v>
      </c>
      <c r="G1583" s="268" t="s">
        <v>366</v>
      </c>
      <c r="H1583" s="268" t="s">
        <v>55</v>
      </c>
      <c r="I1583" s="268" t="s">
        <v>1905</v>
      </c>
      <c r="J1583" s="267" t="s">
        <v>4692</v>
      </c>
      <c r="K1583" s="267">
        <v>435</v>
      </c>
      <c r="L1583" s="268" t="s">
        <v>10097</v>
      </c>
      <c r="M1583" s="188"/>
    </row>
    <row r="1584" spans="1:13" x14ac:dyDescent="0.25">
      <c r="A1584" s="267">
        <v>2005</v>
      </c>
      <c r="B1584" s="267">
        <v>3</v>
      </c>
      <c r="C1584" s="267" t="s">
        <v>49</v>
      </c>
      <c r="D1584" s="267" t="s">
        <v>10089</v>
      </c>
      <c r="E1584" s="268" t="s">
        <v>10090</v>
      </c>
      <c r="F1584" s="267" t="s">
        <v>64</v>
      </c>
      <c r="G1584" s="268" t="s">
        <v>366</v>
      </c>
      <c r="H1584" s="268" t="s">
        <v>55</v>
      </c>
      <c r="I1584" s="268" t="s">
        <v>1905</v>
      </c>
      <c r="J1584" s="267" t="s">
        <v>1942</v>
      </c>
      <c r="K1584" s="267">
        <v>411</v>
      </c>
      <c r="L1584" s="268" t="s">
        <v>10098</v>
      </c>
      <c r="M1584" s="188"/>
    </row>
    <row r="1585" spans="1:13" x14ac:dyDescent="0.25">
      <c r="A1585" s="267">
        <v>2005</v>
      </c>
      <c r="B1585" s="267">
        <v>3</v>
      </c>
      <c r="C1585" s="267" t="s">
        <v>49</v>
      </c>
      <c r="D1585" s="267" t="s">
        <v>10089</v>
      </c>
      <c r="E1585" s="268" t="s">
        <v>10090</v>
      </c>
      <c r="F1585" s="267" t="s">
        <v>64</v>
      </c>
      <c r="G1585" s="268" t="s">
        <v>366</v>
      </c>
      <c r="H1585" s="268" t="s">
        <v>55</v>
      </c>
      <c r="I1585" s="268" t="s">
        <v>1905</v>
      </c>
      <c r="J1585" s="267" t="s">
        <v>1942</v>
      </c>
      <c r="K1585" s="267">
        <v>411</v>
      </c>
      <c r="L1585" s="268" t="s">
        <v>10099</v>
      </c>
      <c r="M1585" s="188"/>
    </row>
    <row r="1586" spans="1:13" x14ac:dyDescent="0.25">
      <c r="A1586" s="267">
        <v>2005</v>
      </c>
      <c r="B1586" s="267">
        <v>3</v>
      </c>
      <c r="C1586" s="267" t="s">
        <v>49</v>
      </c>
      <c r="D1586" s="267" t="s">
        <v>10089</v>
      </c>
      <c r="E1586" s="268" t="s">
        <v>10090</v>
      </c>
      <c r="F1586" s="267" t="s">
        <v>64</v>
      </c>
      <c r="G1586" s="268" t="s">
        <v>366</v>
      </c>
      <c r="H1586" s="268" t="s">
        <v>55</v>
      </c>
      <c r="I1586" s="268" t="s">
        <v>1905</v>
      </c>
      <c r="J1586" s="267" t="s">
        <v>1942</v>
      </c>
      <c r="K1586" s="267">
        <v>431</v>
      </c>
      <c r="L1586" s="268" t="s">
        <v>10100</v>
      </c>
      <c r="M1586" s="188"/>
    </row>
    <row r="1587" spans="1:13" x14ac:dyDescent="0.25">
      <c r="A1587" s="267">
        <v>2005</v>
      </c>
      <c r="B1587" s="267">
        <v>3</v>
      </c>
      <c r="C1587" s="267" t="s">
        <v>49</v>
      </c>
      <c r="D1587" s="267" t="s">
        <v>10089</v>
      </c>
      <c r="E1587" s="268" t="s">
        <v>10090</v>
      </c>
      <c r="F1587" s="267" t="s">
        <v>64</v>
      </c>
      <c r="G1587" s="268" t="s">
        <v>366</v>
      </c>
      <c r="H1587" s="268" t="s">
        <v>55</v>
      </c>
      <c r="I1587" s="268" t="s">
        <v>1905</v>
      </c>
      <c r="J1587" s="267" t="s">
        <v>1942</v>
      </c>
      <c r="K1587" s="267">
        <v>411</v>
      </c>
      <c r="L1587" s="268" t="s">
        <v>10101</v>
      </c>
      <c r="M1587" s="188"/>
    </row>
    <row r="1588" spans="1:13" x14ac:dyDescent="0.25">
      <c r="A1588" s="266">
        <v>2005</v>
      </c>
      <c r="B1588" s="267">
        <v>4</v>
      </c>
      <c r="C1588" s="267" t="s">
        <v>49</v>
      </c>
      <c r="D1588" s="267" t="s">
        <v>110</v>
      </c>
      <c r="E1588" s="268" t="s">
        <v>10102</v>
      </c>
      <c r="F1588" s="267" t="s">
        <v>64</v>
      </c>
      <c r="G1588" s="268" t="s">
        <v>112</v>
      </c>
      <c r="H1588" s="268" t="s">
        <v>55</v>
      </c>
      <c r="I1588" s="268" t="s">
        <v>1905</v>
      </c>
      <c r="J1588" s="267" t="s">
        <v>1942</v>
      </c>
      <c r="K1588" s="267">
        <v>411</v>
      </c>
      <c r="L1588" s="268" t="s">
        <v>10103</v>
      </c>
      <c r="M1588" s="188"/>
    </row>
    <row r="1589" spans="1:13" x14ac:dyDescent="0.25">
      <c r="A1589" s="266">
        <v>2005</v>
      </c>
      <c r="B1589" s="267">
        <v>4</v>
      </c>
      <c r="C1589" s="267" t="s">
        <v>49</v>
      </c>
      <c r="D1589" s="267" t="s">
        <v>110</v>
      </c>
      <c r="E1589" s="268" t="s">
        <v>10102</v>
      </c>
      <c r="F1589" s="267" t="s">
        <v>64</v>
      </c>
      <c r="G1589" s="268" t="s">
        <v>112</v>
      </c>
      <c r="H1589" s="268" t="s">
        <v>55</v>
      </c>
      <c r="I1589" s="268" t="s">
        <v>1905</v>
      </c>
      <c r="J1589" s="267" t="s">
        <v>1942</v>
      </c>
      <c r="K1589" s="267">
        <v>431</v>
      </c>
      <c r="L1589" s="268" t="s">
        <v>10104</v>
      </c>
      <c r="M1589" s="188"/>
    </row>
    <row r="1590" spans="1:13" x14ac:dyDescent="0.25">
      <c r="A1590" s="266">
        <v>2005</v>
      </c>
      <c r="B1590" s="267">
        <v>4</v>
      </c>
      <c r="C1590" s="267" t="s">
        <v>49</v>
      </c>
      <c r="D1590" s="267" t="s">
        <v>110</v>
      </c>
      <c r="E1590" s="268" t="s">
        <v>10102</v>
      </c>
      <c r="F1590" s="267" t="s">
        <v>64</v>
      </c>
      <c r="G1590" s="268" t="s">
        <v>112</v>
      </c>
      <c r="H1590" s="268" t="s">
        <v>55</v>
      </c>
      <c r="I1590" s="268" t="s">
        <v>1905</v>
      </c>
      <c r="J1590" s="267" t="s">
        <v>1948</v>
      </c>
      <c r="K1590" s="267">
        <v>632</v>
      </c>
      <c r="L1590" s="268" t="s">
        <v>10105</v>
      </c>
      <c r="M1590" s="188"/>
    </row>
    <row r="1591" spans="1:13" x14ac:dyDescent="0.25">
      <c r="A1591" s="267">
        <v>2005</v>
      </c>
      <c r="B1591" s="267">
        <v>4</v>
      </c>
      <c r="C1591" s="267" t="s">
        <v>49</v>
      </c>
      <c r="D1591" s="267" t="s">
        <v>110</v>
      </c>
      <c r="E1591" s="268" t="s">
        <v>10102</v>
      </c>
      <c r="F1591" s="267" t="s">
        <v>64</v>
      </c>
      <c r="G1591" s="268" t="s">
        <v>112</v>
      </c>
      <c r="H1591" s="268" t="s">
        <v>55</v>
      </c>
      <c r="I1591" s="268" t="s">
        <v>1905</v>
      </c>
      <c r="J1591" s="267" t="s">
        <v>1942</v>
      </c>
      <c r="K1591" s="267">
        <v>111</v>
      </c>
      <c r="L1591" s="268" t="s">
        <v>10106</v>
      </c>
      <c r="M1591" s="188"/>
    </row>
    <row r="1592" spans="1:13" x14ac:dyDescent="0.25">
      <c r="A1592" s="267">
        <v>2005</v>
      </c>
      <c r="B1592" s="267">
        <v>4</v>
      </c>
      <c r="C1592" s="267" t="s">
        <v>49</v>
      </c>
      <c r="D1592" s="267" t="s">
        <v>110</v>
      </c>
      <c r="E1592" s="268" t="s">
        <v>10102</v>
      </c>
      <c r="F1592" s="267" t="s">
        <v>64</v>
      </c>
      <c r="G1592" s="268" t="s">
        <v>112</v>
      </c>
      <c r="H1592" s="268" t="s">
        <v>55</v>
      </c>
      <c r="I1592" s="268" t="s">
        <v>1905</v>
      </c>
      <c r="J1592" s="267" t="s">
        <v>1942</v>
      </c>
      <c r="K1592" s="267">
        <v>521</v>
      </c>
      <c r="L1592" s="268" t="s">
        <v>10107</v>
      </c>
      <c r="M1592" s="188"/>
    </row>
    <row r="1593" spans="1:13" x14ac:dyDescent="0.25">
      <c r="A1593" s="267">
        <v>2005</v>
      </c>
      <c r="B1593" s="267">
        <v>4</v>
      </c>
      <c r="C1593" s="267" t="s">
        <v>49</v>
      </c>
      <c r="D1593" s="267" t="s">
        <v>110</v>
      </c>
      <c r="E1593" s="268" t="s">
        <v>10102</v>
      </c>
      <c r="F1593" s="267" t="s">
        <v>64</v>
      </c>
      <c r="G1593" s="268" t="s">
        <v>112</v>
      </c>
      <c r="H1593" s="268" t="s">
        <v>55</v>
      </c>
      <c r="I1593" s="268" t="s">
        <v>1905</v>
      </c>
      <c r="J1593" s="267" t="s">
        <v>1942</v>
      </c>
      <c r="K1593" s="267">
        <v>523</v>
      </c>
      <c r="L1593" s="268" t="s">
        <v>10108</v>
      </c>
      <c r="M1593" s="188"/>
    </row>
    <row r="1594" spans="1:13" x14ac:dyDescent="0.25">
      <c r="A1594" s="267">
        <v>2005</v>
      </c>
      <c r="B1594" s="267">
        <v>4</v>
      </c>
      <c r="C1594" s="267" t="s">
        <v>49</v>
      </c>
      <c r="D1594" s="267" t="s">
        <v>110</v>
      </c>
      <c r="E1594" s="268" t="s">
        <v>10102</v>
      </c>
      <c r="F1594" s="267" t="s">
        <v>64</v>
      </c>
      <c r="G1594" s="268" t="s">
        <v>112</v>
      </c>
      <c r="H1594" s="268" t="s">
        <v>55</v>
      </c>
      <c r="I1594" s="268" t="s">
        <v>1905</v>
      </c>
      <c r="J1594" s="267" t="s">
        <v>1942</v>
      </c>
      <c r="K1594" s="267">
        <v>523</v>
      </c>
      <c r="L1594" s="268" t="s">
        <v>10109</v>
      </c>
      <c r="M1594" s="188"/>
    </row>
    <row r="1595" spans="1:13" x14ac:dyDescent="0.25">
      <c r="A1595" s="267">
        <v>2005</v>
      </c>
      <c r="B1595" s="267">
        <v>4</v>
      </c>
      <c r="C1595" s="267" t="s">
        <v>49</v>
      </c>
      <c r="D1595" s="267" t="s">
        <v>110</v>
      </c>
      <c r="E1595" s="268" t="s">
        <v>10102</v>
      </c>
      <c r="F1595" s="267" t="s">
        <v>64</v>
      </c>
      <c r="G1595" s="268" t="s">
        <v>112</v>
      </c>
      <c r="H1595" s="268" t="s">
        <v>55</v>
      </c>
      <c r="I1595" s="268" t="s">
        <v>1905</v>
      </c>
      <c r="J1595" s="267" t="s">
        <v>1944</v>
      </c>
      <c r="K1595" s="267">
        <v>656</v>
      </c>
      <c r="L1595" s="268" t="s">
        <v>10110</v>
      </c>
      <c r="M1595" s="188"/>
    </row>
    <row r="1596" spans="1:13" x14ac:dyDescent="0.25">
      <c r="A1596" s="266">
        <v>2005</v>
      </c>
      <c r="B1596" s="267">
        <v>2</v>
      </c>
      <c r="C1596" s="267" t="s">
        <v>49</v>
      </c>
      <c r="D1596" s="267" t="s">
        <v>67</v>
      </c>
      <c r="E1596" s="268" t="s">
        <v>10111</v>
      </c>
      <c r="F1596" s="267" t="s">
        <v>69</v>
      </c>
      <c r="G1596" s="268" t="s">
        <v>70</v>
      </c>
      <c r="H1596" s="268" t="s">
        <v>66</v>
      </c>
      <c r="I1596" s="268" t="s">
        <v>1905</v>
      </c>
      <c r="J1596" s="267" t="s">
        <v>3083</v>
      </c>
      <c r="K1596" s="267">
        <v>211</v>
      </c>
      <c r="L1596" s="268" t="s">
        <v>10112</v>
      </c>
      <c r="M1596" s="188"/>
    </row>
    <row r="1597" spans="1:13" x14ac:dyDescent="0.25">
      <c r="A1597" s="266">
        <v>2005</v>
      </c>
      <c r="B1597" s="267">
        <v>2</v>
      </c>
      <c r="C1597" s="267" t="s">
        <v>49</v>
      </c>
      <c r="D1597" s="267" t="s">
        <v>67</v>
      </c>
      <c r="E1597" s="268" t="s">
        <v>10111</v>
      </c>
      <c r="F1597" s="267" t="s">
        <v>69</v>
      </c>
      <c r="G1597" s="268" t="s">
        <v>70</v>
      </c>
      <c r="H1597" s="268" t="s">
        <v>66</v>
      </c>
      <c r="I1597" s="268" t="s">
        <v>1905</v>
      </c>
      <c r="J1597" s="267" t="s">
        <v>1934</v>
      </c>
      <c r="K1597" s="267">
        <v>311</v>
      </c>
      <c r="L1597" s="268" t="s">
        <v>10113</v>
      </c>
      <c r="M1597" s="188"/>
    </row>
    <row r="1598" spans="1:13" x14ac:dyDescent="0.25">
      <c r="A1598" s="266">
        <v>2005</v>
      </c>
      <c r="B1598" s="267">
        <v>2</v>
      </c>
      <c r="C1598" s="267" t="s">
        <v>49</v>
      </c>
      <c r="D1598" s="267" t="s">
        <v>67</v>
      </c>
      <c r="E1598" s="268" t="s">
        <v>10111</v>
      </c>
      <c r="F1598" s="267" t="s">
        <v>69</v>
      </c>
      <c r="G1598" s="268" t="s">
        <v>70</v>
      </c>
      <c r="H1598" s="268" t="s">
        <v>66</v>
      </c>
      <c r="I1598" s="268" t="s">
        <v>1905</v>
      </c>
      <c r="J1598" s="267" t="s">
        <v>1906</v>
      </c>
      <c r="K1598" s="267">
        <v>311</v>
      </c>
      <c r="L1598" s="268" t="s">
        <v>10114</v>
      </c>
      <c r="M1598" s="188"/>
    </row>
    <row r="1599" spans="1:13" x14ac:dyDescent="0.25">
      <c r="A1599" s="267">
        <v>2005</v>
      </c>
      <c r="B1599" s="267">
        <v>2</v>
      </c>
      <c r="C1599" s="267" t="s">
        <v>49</v>
      </c>
      <c r="D1599" s="267" t="s">
        <v>67</v>
      </c>
      <c r="E1599" s="268" t="s">
        <v>10111</v>
      </c>
      <c r="F1599" s="267" t="s">
        <v>69</v>
      </c>
      <c r="G1599" s="268" t="s">
        <v>70</v>
      </c>
      <c r="H1599" s="268" t="s">
        <v>66</v>
      </c>
      <c r="I1599" s="268" t="s">
        <v>1905</v>
      </c>
      <c r="J1599" s="267" t="s">
        <v>1942</v>
      </c>
      <c r="K1599" s="267">
        <v>111</v>
      </c>
      <c r="L1599" s="268" t="s">
        <v>10115</v>
      </c>
      <c r="M1599" s="188"/>
    </row>
    <row r="1600" spans="1:13" x14ac:dyDescent="0.25">
      <c r="A1600" s="267">
        <v>2005</v>
      </c>
      <c r="B1600" s="267">
        <v>2</v>
      </c>
      <c r="C1600" s="267" t="s">
        <v>49</v>
      </c>
      <c r="D1600" s="267" t="s">
        <v>67</v>
      </c>
      <c r="E1600" s="268" t="s">
        <v>10111</v>
      </c>
      <c r="F1600" s="267" t="s">
        <v>69</v>
      </c>
      <c r="G1600" s="268" t="s">
        <v>70</v>
      </c>
      <c r="H1600" s="268" t="s">
        <v>66</v>
      </c>
      <c r="I1600" s="268" t="s">
        <v>1905</v>
      </c>
      <c r="J1600" s="267" t="s">
        <v>1942</v>
      </c>
      <c r="K1600" s="267">
        <v>412</v>
      </c>
      <c r="L1600" s="268" t="s">
        <v>10116</v>
      </c>
      <c r="M1600" s="188"/>
    </row>
    <row r="1601" spans="1:13" x14ac:dyDescent="0.25">
      <c r="A1601" s="267">
        <v>2005</v>
      </c>
      <c r="B1601" s="267">
        <v>2</v>
      </c>
      <c r="C1601" s="267" t="s">
        <v>49</v>
      </c>
      <c r="D1601" s="267" t="s">
        <v>67</v>
      </c>
      <c r="E1601" s="268" t="s">
        <v>10111</v>
      </c>
      <c r="F1601" s="267" t="s">
        <v>69</v>
      </c>
      <c r="G1601" s="268" t="s">
        <v>70</v>
      </c>
      <c r="H1601" s="268" t="s">
        <v>66</v>
      </c>
      <c r="I1601" s="268" t="s">
        <v>1905</v>
      </c>
      <c r="J1601" s="267" t="s">
        <v>1942</v>
      </c>
      <c r="K1601" s="267">
        <v>113</v>
      </c>
      <c r="L1601" s="268" t="s">
        <v>10117</v>
      </c>
      <c r="M1601" s="188"/>
    </row>
    <row r="1602" spans="1:13" x14ac:dyDescent="0.25">
      <c r="A1602" s="266">
        <v>2005</v>
      </c>
      <c r="B1602" s="267">
        <v>3</v>
      </c>
      <c r="C1602" s="267" t="s">
        <v>49</v>
      </c>
      <c r="D1602" s="267" t="s">
        <v>81</v>
      </c>
      <c r="E1602" s="268" t="s">
        <v>10118</v>
      </c>
      <c r="F1602" s="267" t="s">
        <v>64</v>
      </c>
      <c r="G1602" s="268" t="s">
        <v>83</v>
      </c>
      <c r="H1602" s="268" t="s">
        <v>66</v>
      </c>
      <c r="I1602" s="268" t="s">
        <v>1905</v>
      </c>
      <c r="J1602" s="267" t="s">
        <v>1942</v>
      </c>
      <c r="K1602" s="267">
        <v>431</v>
      </c>
      <c r="L1602" s="268" t="s">
        <v>10119</v>
      </c>
      <c r="M1602" s="188"/>
    </row>
    <row r="1603" spans="1:13" x14ac:dyDescent="0.25">
      <c r="A1603" s="266">
        <v>2005</v>
      </c>
      <c r="B1603" s="267">
        <v>3</v>
      </c>
      <c r="C1603" s="267" t="s">
        <v>49</v>
      </c>
      <c r="D1603" s="267" t="s">
        <v>81</v>
      </c>
      <c r="E1603" s="268" t="s">
        <v>10118</v>
      </c>
      <c r="F1603" s="267" t="s">
        <v>64</v>
      </c>
      <c r="G1603" s="268" t="s">
        <v>83</v>
      </c>
      <c r="H1603" s="268" t="s">
        <v>66</v>
      </c>
      <c r="I1603" s="268" t="s">
        <v>1905</v>
      </c>
      <c r="J1603" s="267" t="s">
        <v>1942</v>
      </c>
      <c r="K1603" s="267">
        <v>433</v>
      </c>
      <c r="L1603" s="268" t="s">
        <v>10120</v>
      </c>
      <c r="M1603" s="188"/>
    </row>
    <row r="1604" spans="1:13" x14ac:dyDescent="0.25">
      <c r="A1604" s="266">
        <v>2005</v>
      </c>
      <c r="B1604" s="267">
        <v>3</v>
      </c>
      <c r="C1604" s="267" t="s">
        <v>49</v>
      </c>
      <c r="D1604" s="267" t="s">
        <v>81</v>
      </c>
      <c r="E1604" s="268" t="s">
        <v>10118</v>
      </c>
      <c r="F1604" s="267" t="s">
        <v>64</v>
      </c>
      <c r="G1604" s="268" t="s">
        <v>83</v>
      </c>
      <c r="H1604" s="268" t="s">
        <v>66</v>
      </c>
      <c r="I1604" s="268" t="s">
        <v>1905</v>
      </c>
      <c r="J1604" s="267" t="s">
        <v>3083</v>
      </c>
      <c r="K1604" s="267">
        <v>212</v>
      </c>
      <c r="L1604" s="268" t="s">
        <v>10121</v>
      </c>
      <c r="M1604" s="188"/>
    </row>
    <row r="1605" spans="1:13" x14ac:dyDescent="0.25">
      <c r="A1605" s="266">
        <v>2005</v>
      </c>
      <c r="B1605" s="267">
        <v>3</v>
      </c>
      <c r="C1605" s="267" t="s">
        <v>49</v>
      </c>
      <c r="D1605" s="267" t="s">
        <v>81</v>
      </c>
      <c r="E1605" s="268" t="s">
        <v>10118</v>
      </c>
      <c r="F1605" s="267" t="s">
        <v>64</v>
      </c>
      <c r="G1605" s="268" t="s">
        <v>83</v>
      </c>
      <c r="H1605" s="268" t="s">
        <v>66</v>
      </c>
      <c r="I1605" s="268" t="s">
        <v>1905</v>
      </c>
      <c r="J1605" s="267" t="s">
        <v>1974</v>
      </c>
      <c r="K1605" s="267">
        <v>143</v>
      </c>
      <c r="L1605" s="268" t="s">
        <v>10122</v>
      </c>
      <c r="M1605" s="188"/>
    </row>
    <row r="1606" spans="1:13" x14ac:dyDescent="0.25">
      <c r="A1606" s="267">
        <v>2005</v>
      </c>
      <c r="B1606" s="267">
        <v>3</v>
      </c>
      <c r="C1606" s="267" t="s">
        <v>49</v>
      </c>
      <c r="D1606" s="267" t="s">
        <v>81</v>
      </c>
      <c r="E1606" s="268" t="s">
        <v>10118</v>
      </c>
      <c r="F1606" s="267" t="s">
        <v>64</v>
      </c>
      <c r="G1606" s="268" t="s">
        <v>83</v>
      </c>
      <c r="H1606" s="268" t="s">
        <v>66</v>
      </c>
      <c r="I1606" s="268" t="s">
        <v>1905</v>
      </c>
      <c r="J1606" s="267" t="s">
        <v>1942</v>
      </c>
      <c r="K1606" s="267">
        <v>111</v>
      </c>
      <c r="L1606" s="268" t="s">
        <v>10123</v>
      </c>
      <c r="M1606" s="188"/>
    </row>
    <row r="1607" spans="1:13" x14ac:dyDescent="0.25">
      <c r="A1607" s="267">
        <v>2005</v>
      </c>
      <c r="B1607" s="267">
        <v>3</v>
      </c>
      <c r="C1607" s="267" t="s">
        <v>49</v>
      </c>
      <c r="D1607" s="267" t="s">
        <v>81</v>
      </c>
      <c r="E1607" s="268" t="s">
        <v>10118</v>
      </c>
      <c r="F1607" s="267" t="s">
        <v>64</v>
      </c>
      <c r="G1607" s="268" t="s">
        <v>83</v>
      </c>
      <c r="H1607" s="268" t="s">
        <v>66</v>
      </c>
      <c r="I1607" s="268" t="s">
        <v>1905</v>
      </c>
      <c r="J1607" s="267" t="s">
        <v>1942</v>
      </c>
      <c r="K1607" s="267">
        <v>411</v>
      </c>
      <c r="L1607" s="268" t="s">
        <v>10124</v>
      </c>
      <c r="M1607" s="188"/>
    </row>
    <row r="1608" spans="1:13" x14ac:dyDescent="0.25">
      <c r="A1608" s="267">
        <v>2005</v>
      </c>
      <c r="B1608" s="267">
        <v>3</v>
      </c>
      <c r="C1608" s="267" t="s">
        <v>49</v>
      </c>
      <c r="D1608" s="267" t="s">
        <v>81</v>
      </c>
      <c r="E1608" s="268" t="s">
        <v>10118</v>
      </c>
      <c r="F1608" s="267" t="s">
        <v>64</v>
      </c>
      <c r="G1608" s="268" t="s">
        <v>83</v>
      </c>
      <c r="H1608" s="268" t="s">
        <v>66</v>
      </c>
      <c r="I1608" s="268" t="s">
        <v>1905</v>
      </c>
      <c r="J1608" s="267" t="s">
        <v>1942</v>
      </c>
      <c r="K1608" s="267">
        <v>411</v>
      </c>
      <c r="L1608" s="268" t="s">
        <v>10125</v>
      </c>
      <c r="M1608" s="188"/>
    </row>
    <row r="1609" spans="1:13" x14ac:dyDescent="0.25">
      <c r="A1609" s="267">
        <v>2005</v>
      </c>
      <c r="B1609" s="267">
        <v>3</v>
      </c>
      <c r="C1609" s="267" t="s">
        <v>49</v>
      </c>
      <c r="D1609" s="267" t="s">
        <v>81</v>
      </c>
      <c r="E1609" s="268" t="s">
        <v>10118</v>
      </c>
      <c r="F1609" s="267" t="s">
        <v>64</v>
      </c>
      <c r="G1609" s="268" t="s">
        <v>83</v>
      </c>
      <c r="H1609" s="268" t="s">
        <v>66</v>
      </c>
      <c r="I1609" s="268" t="s">
        <v>1905</v>
      </c>
      <c r="J1609" s="267" t="s">
        <v>5004</v>
      </c>
      <c r="K1609" s="267">
        <v>243</v>
      </c>
      <c r="L1609" s="268" t="s">
        <v>10126</v>
      </c>
      <c r="M1609" s="188"/>
    </row>
    <row r="1610" spans="1:13" x14ac:dyDescent="0.25">
      <c r="A1610" s="267">
        <v>2005</v>
      </c>
      <c r="B1610" s="267">
        <v>3</v>
      </c>
      <c r="C1610" s="267" t="s">
        <v>49</v>
      </c>
      <c r="D1610" s="267" t="s">
        <v>81</v>
      </c>
      <c r="E1610" s="268" t="s">
        <v>10118</v>
      </c>
      <c r="F1610" s="267" t="s">
        <v>64</v>
      </c>
      <c r="G1610" s="268" t="s">
        <v>83</v>
      </c>
      <c r="H1610" s="268" t="s">
        <v>66</v>
      </c>
      <c r="I1610" s="268" t="s">
        <v>1905</v>
      </c>
      <c r="J1610" s="267" t="s">
        <v>1974</v>
      </c>
      <c r="K1610" s="267">
        <v>25</v>
      </c>
      <c r="L1610" s="268" t="s">
        <v>10122</v>
      </c>
      <c r="M1610" s="188"/>
    </row>
    <row r="1611" spans="1:13" x14ac:dyDescent="0.25">
      <c r="A1611" s="266">
        <v>2005</v>
      </c>
      <c r="B1611" s="267">
        <v>4</v>
      </c>
      <c r="C1611" s="267" t="s">
        <v>49</v>
      </c>
      <c r="D1611" s="267" t="s">
        <v>116</v>
      </c>
      <c r="E1611" s="268" t="s">
        <v>10127</v>
      </c>
      <c r="F1611" s="267" t="s">
        <v>64</v>
      </c>
      <c r="G1611" s="268" t="s">
        <v>118</v>
      </c>
      <c r="H1611" s="268" t="s">
        <v>66</v>
      </c>
      <c r="I1611" s="268" t="s">
        <v>1905</v>
      </c>
      <c r="J1611" s="267" t="s">
        <v>1962</v>
      </c>
      <c r="K1611" s="267">
        <v>631</v>
      </c>
      <c r="L1611" s="268" t="s">
        <v>10128</v>
      </c>
      <c r="M1611" s="188"/>
    </row>
    <row r="1612" spans="1:13" x14ac:dyDescent="0.25">
      <c r="A1612" s="266">
        <v>2005</v>
      </c>
      <c r="B1612" s="267">
        <v>4</v>
      </c>
      <c r="C1612" s="267" t="s">
        <v>49</v>
      </c>
      <c r="D1612" s="267" t="s">
        <v>116</v>
      </c>
      <c r="E1612" s="268" t="s">
        <v>10127</v>
      </c>
      <c r="F1612" s="267" t="s">
        <v>64</v>
      </c>
      <c r="G1612" s="268" t="s">
        <v>118</v>
      </c>
      <c r="H1612" s="268" t="s">
        <v>66</v>
      </c>
      <c r="I1612" s="268" t="s">
        <v>1905</v>
      </c>
      <c r="J1612" s="267" t="s">
        <v>2016</v>
      </c>
      <c r="K1612" s="267">
        <v>631</v>
      </c>
      <c r="L1612" s="268" t="s">
        <v>10129</v>
      </c>
      <c r="M1612" s="188"/>
    </row>
    <row r="1613" spans="1:13" x14ac:dyDescent="0.25">
      <c r="A1613" s="266">
        <v>2005</v>
      </c>
      <c r="B1613" s="267">
        <v>4</v>
      </c>
      <c r="C1613" s="267" t="s">
        <v>49</v>
      </c>
      <c r="D1613" s="267" t="s">
        <v>116</v>
      </c>
      <c r="E1613" s="268" t="s">
        <v>10127</v>
      </c>
      <c r="F1613" s="267" t="s">
        <v>64</v>
      </c>
      <c r="G1613" s="268" t="s">
        <v>118</v>
      </c>
      <c r="H1613" s="268" t="s">
        <v>66</v>
      </c>
      <c r="I1613" s="268" t="s">
        <v>1905</v>
      </c>
      <c r="J1613" s="267" t="s">
        <v>2016</v>
      </c>
      <c r="K1613" s="267">
        <v>631</v>
      </c>
      <c r="L1613" s="268" t="s">
        <v>10130</v>
      </c>
      <c r="M1613" s="188"/>
    </row>
    <row r="1614" spans="1:13" x14ac:dyDescent="0.25">
      <c r="A1614" s="266">
        <v>2005</v>
      </c>
      <c r="B1614" s="267">
        <v>4</v>
      </c>
      <c r="C1614" s="267" t="s">
        <v>49</v>
      </c>
      <c r="D1614" s="267" t="s">
        <v>116</v>
      </c>
      <c r="E1614" s="268" t="s">
        <v>10127</v>
      </c>
      <c r="F1614" s="267" t="s">
        <v>64</v>
      </c>
      <c r="G1614" s="268" t="s">
        <v>118</v>
      </c>
      <c r="H1614" s="268" t="s">
        <v>66</v>
      </c>
      <c r="I1614" s="268" t="s">
        <v>1905</v>
      </c>
      <c r="J1614" s="267" t="s">
        <v>2016</v>
      </c>
      <c r="K1614" s="267">
        <v>631</v>
      </c>
      <c r="L1614" s="268" t="s">
        <v>10131</v>
      </c>
      <c r="M1614" s="188"/>
    </row>
    <row r="1615" spans="1:13" x14ac:dyDescent="0.25">
      <c r="A1615" s="266">
        <v>2005</v>
      </c>
      <c r="B1615" s="267">
        <v>4</v>
      </c>
      <c r="C1615" s="267" t="s">
        <v>49</v>
      </c>
      <c r="D1615" s="267" t="s">
        <v>116</v>
      </c>
      <c r="E1615" s="268" t="s">
        <v>10127</v>
      </c>
      <c r="F1615" s="267" t="s">
        <v>64</v>
      </c>
      <c r="G1615" s="268" t="s">
        <v>118</v>
      </c>
      <c r="H1615" s="268" t="s">
        <v>66</v>
      </c>
      <c r="I1615" s="268" t="s">
        <v>1905</v>
      </c>
      <c r="J1615" s="267" t="s">
        <v>1965</v>
      </c>
      <c r="K1615" s="267">
        <v>521</v>
      </c>
      <c r="L1615" s="268" t="s">
        <v>10132</v>
      </c>
      <c r="M1615" s="188"/>
    </row>
    <row r="1616" spans="1:13" x14ac:dyDescent="0.25">
      <c r="A1616" s="267">
        <v>2005</v>
      </c>
      <c r="B1616" s="267">
        <v>4</v>
      </c>
      <c r="C1616" s="267" t="s">
        <v>49</v>
      </c>
      <c r="D1616" s="267" t="s">
        <v>116</v>
      </c>
      <c r="E1616" s="268" t="s">
        <v>10127</v>
      </c>
      <c r="F1616" s="267" t="s">
        <v>64</v>
      </c>
      <c r="G1616" s="268" t="s">
        <v>118</v>
      </c>
      <c r="H1616" s="268" t="s">
        <v>66</v>
      </c>
      <c r="I1616" s="268" t="s">
        <v>1905</v>
      </c>
      <c r="J1616" s="267" t="s">
        <v>1942</v>
      </c>
      <c r="K1616" s="267">
        <v>111</v>
      </c>
      <c r="L1616" s="268" t="s">
        <v>10133</v>
      </c>
      <c r="M1616" s="188"/>
    </row>
    <row r="1617" spans="1:13" x14ac:dyDescent="0.25">
      <c r="A1617" s="267">
        <v>2005</v>
      </c>
      <c r="B1617" s="267">
        <v>4</v>
      </c>
      <c r="C1617" s="267" t="s">
        <v>49</v>
      </c>
      <c r="D1617" s="267" t="s">
        <v>116</v>
      </c>
      <c r="E1617" s="268" t="s">
        <v>10127</v>
      </c>
      <c r="F1617" s="267" t="s">
        <v>64</v>
      </c>
      <c r="G1617" s="268" t="s">
        <v>118</v>
      </c>
      <c r="H1617" s="268" t="s">
        <v>66</v>
      </c>
      <c r="I1617" s="268" t="s">
        <v>1905</v>
      </c>
      <c r="J1617" s="267" t="s">
        <v>1962</v>
      </c>
      <c r="K1617" s="267">
        <v>533</v>
      </c>
      <c r="L1617" s="268" t="s">
        <v>10134</v>
      </c>
      <c r="M1617" s="188"/>
    </row>
    <row r="1618" spans="1:13" x14ac:dyDescent="0.25">
      <c r="A1618" s="267">
        <v>2005</v>
      </c>
      <c r="B1618" s="267">
        <v>4</v>
      </c>
      <c r="C1618" s="267" t="s">
        <v>49</v>
      </c>
      <c r="D1618" s="267" t="s">
        <v>116</v>
      </c>
      <c r="E1618" s="268" t="s">
        <v>10127</v>
      </c>
      <c r="F1618" s="267" t="s">
        <v>64</v>
      </c>
      <c r="G1618" s="268" t="s">
        <v>118</v>
      </c>
      <c r="H1618" s="268" t="s">
        <v>66</v>
      </c>
      <c r="I1618" s="268" t="s">
        <v>1905</v>
      </c>
      <c r="J1618" s="267" t="s">
        <v>5110</v>
      </c>
      <c r="K1618" s="267">
        <v>651</v>
      </c>
      <c r="L1618" s="268" t="s">
        <v>10135</v>
      </c>
      <c r="M1618" s="188"/>
    </row>
    <row r="1619" spans="1:13" x14ac:dyDescent="0.25">
      <c r="A1619" s="267">
        <v>2005</v>
      </c>
      <c r="B1619" s="267">
        <v>4</v>
      </c>
      <c r="C1619" s="267" t="s">
        <v>49</v>
      </c>
      <c r="D1619" s="267" t="s">
        <v>116</v>
      </c>
      <c r="E1619" s="268" t="s">
        <v>10127</v>
      </c>
      <c r="F1619" s="267" t="s">
        <v>64</v>
      </c>
      <c r="G1619" s="268" t="s">
        <v>118</v>
      </c>
      <c r="H1619" s="268" t="s">
        <v>66</v>
      </c>
      <c r="I1619" s="268" t="s">
        <v>1905</v>
      </c>
      <c r="J1619" s="267" t="s">
        <v>1944</v>
      </c>
      <c r="K1619" s="267">
        <v>652</v>
      </c>
      <c r="L1619" s="268" t="s">
        <v>10136</v>
      </c>
      <c r="M1619" s="188"/>
    </row>
    <row r="1620" spans="1:13" x14ac:dyDescent="0.25">
      <c r="A1620" s="267">
        <v>2005</v>
      </c>
      <c r="B1620" s="267">
        <v>4</v>
      </c>
      <c r="C1620" s="267" t="s">
        <v>49</v>
      </c>
      <c r="D1620" s="267" t="s">
        <v>116</v>
      </c>
      <c r="E1620" s="268" t="s">
        <v>10127</v>
      </c>
      <c r="F1620" s="267" t="s">
        <v>64</v>
      </c>
      <c r="G1620" s="268" t="s">
        <v>118</v>
      </c>
      <c r="H1620" s="268" t="s">
        <v>66</v>
      </c>
      <c r="I1620" s="268" t="s">
        <v>1905</v>
      </c>
      <c r="J1620" s="267" t="s">
        <v>1944</v>
      </c>
      <c r="K1620" s="267">
        <v>656</v>
      </c>
      <c r="L1620" s="268" t="s">
        <v>10137</v>
      </c>
      <c r="M1620" s="188"/>
    </row>
    <row r="1621" spans="1:13" x14ac:dyDescent="0.25">
      <c r="A1621" s="267">
        <v>2005</v>
      </c>
      <c r="B1621" s="267">
        <v>4</v>
      </c>
      <c r="C1621" s="267" t="s">
        <v>49</v>
      </c>
      <c r="D1621" s="267" t="s">
        <v>116</v>
      </c>
      <c r="E1621" s="268" t="s">
        <v>10127</v>
      </c>
      <c r="F1621" s="267" t="s">
        <v>64</v>
      </c>
      <c r="G1621" s="268" t="s">
        <v>118</v>
      </c>
      <c r="H1621" s="268" t="s">
        <v>66</v>
      </c>
      <c r="I1621" s="268" t="s">
        <v>1905</v>
      </c>
      <c r="J1621" s="267" t="s">
        <v>1944</v>
      </c>
      <c r="K1621" s="267">
        <v>656</v>
      </c>
      <c r="L1621" s="268" t="s">
        <v>10138</v>
      </c>
      <c r="M1621" s="188"/>
    </row>
    <row r="1622" spans="1:13" x14ac:dyDescent="0.25">
      <c r="A1622" s="267">
        <v>2005</v>
      </c>
      <c r="B1622" s="267">
        <v>4</v>
      </c>
      <c r="C1622" s="267" t="s">
        <v>49</v>
      </c>
      <c r="D1622" s="267" t="s">
        <v>116</v>
      </c>
      <c r="E1622" s="268" t="s">
        <v>10127</v>
      </c>
      <c r="F1622" s="267" t="s">
        <v>64</v>
      </c>
      <c r="G1622" s="268" t="s">
        <v>118</v>
      </c>
      <c r="H1622" s="268" t="s">
        <v>66</v>
      </c>
      <c r="I1622" s="268" t="s">
        <v>1905</v>
      </c>
      <c r="J1622" s="267" t="s">
        <v>1944</v>
      </c>
      <c r="K1622" s="267">
        <v>655</v>
      </c>
      <c r="L1622" s="268" t="s">
        <v>10139</v>
      </c>
      <c r="M1622" s="188"/>
    </row>
    <row r="1623" spans="1:13" x14ac:dyDescent="0.25">
      <c r="A1623" s="266">
        <v>2006</v>
      </c>
      <c r="B1623" s="267">
        <v>1</v>
      </c>
      <c r="C1623" s="267" t="s">
        <v>49</v>
      </c>
      <c r="D1623" s="267" t="s">
        <v>157</v>
      </c>
      <c r="E1623" s="268" t="s">
        <v>5342</v>
      </c>
      <c r="F1623" s="267" t="s">
        <v>52</v>
      </c>
      <c r="G1623" s="268" t="s">
        <v>159</v>
      </c>
      <c r="H1623" s="268" t="s">
        <v>55</v>
      </c>
      <c r="I1623" s="268" t="s">
        <v>1905</v>
      </c>
      <c r="J1623" s="267" t="s">
        <v>1942</v>
      </c>
      <c r="K1623" s="267">
        <v>433</v>
      </c>
      <c r="L1623" s="268" t="s">
        <v>7929</v>
      </c>
      <c r="M1623" s="188"/>
    </row>
    <row r="1624" spans="1:13" x14ac:dyDescent="0.25">
      <c r="A1624" s="266">
        <v>2006</v>
      </c>
      <c r="B1624" s="267">
        <v>1</v>
      </c>
      <c r="C1624" s="267" t="s">
        <v>49</v>
      </c>
      <c r="D1624" s="267" t="s">
        <v>157</v>
      </c>
      <c r="E1624" s="268" t="s">
        <v>5342</v>
      </c>
      <c r="F1624" s="267" t="s">
        <v>52</v>
      </c>
      <c r="G1624" s="268" t="s">
        <v>159</v>
      </c>
      <c r="H1624" s="268" t="s">
        <v>55</v>
      </c>
      <c r="I1624" s="268" t="s">
        <v>1905</v>
      </c>
      <c r="J1624" s="267" t="s">
        <v>1942</v>
      </c>
      <c r="K1624" s="267">
        <v>411</v>
      </c>
      <c r="L1624" s="268" t="s">
        <v>7930</v>
      </c>
      <c r="M1624" s="188"/>
    </row>
    <row r="1625" spans="1:13" x14ac:dyDescent="0.25">
      <c r="A1625" s="266">
        <v>2006</v>
      </c>
      <c r="B1625" s="267">
        <v>1</v>
      </c>
      <c r="C1625" s="267" t="s">
        <v>49</v>
      </c>
      <c r="D1625" s="267" t="s">
        <v>157</v>
      </c>
      <c r="E1625" s="268" t="s">
        <v>5342</v>
      </c>
      <c r="F1625" s="267" t="s">
        <v>52</v>
      </c>
      <c r="G1625" s="268" t="s">
        <v>159</v>
      </c>
      <c r="H1625" s="268" t="s">
        <v>55</v>
      </c>
      <c r="I1625" s="268" t="s">
        <v>1905</v>
      </c>
      <c r="J1625" s="267" t="s">
        <v>1906</v>
      </c>
      <c r="K1625" s="267">
        <v>662</v>
      </c>
      <c r="L1625" s="268" t="s">
        <v>7931</v>
      </c>
      <c r="M1625" s="188"/>
    </row>
    <row r="1626" spans="1:13" x14ac:dyDescent="0.25">
      <c r="A1626" s="266">
        <v>2006</v>
      </c>
      <c r="B1626" s="267">
        <v>1</v>
      </c>
      <c r="C1626" s="267" t="s">
        <v>49</v>
      </c>
      <c r="D1626" s="267" t="s">
        <v>157</v>
      </c>
      <c r="E1626" s="268" t="s">
        <v>5342</v>
      </c>
      <c r="F1626" s="267" t="s">
        <v>52</v>
      </c>
      <c r="G1626" s="268" t="s">
        <v>159</v>
      </c>
      <c r="H1626" s="268" t="s">
        <v>55</v>
      </c>
      <c r="I1626" s="268" t="s">
        <v>1905</v>
      </c>
      <c r="J1626" s="267" t="s">
        <v>1906</v>
      </c>
      <c r="K1626" s="267">
        <v>311</v>
      </c>
      <c r="L1626" s="268" t="s">
        <v>7932</v>
      </c>
      <c r="M1626" s="188"/>
    </row>
    <row r="1627" spans="1:13" x14ac:dyDescent="0.25">
      <c r="A1627" s="266">
        <v>2006</v>
      </c>
      <c r="B1627" s="267">
        <v>1</v>
      </c>
      <c r="C1627" s="267" t="s">
        <v>49</v>
      </c>
      <c r="D1627" s="267" t="s">
        <v>157</v>
      </c>
      <c r="E1627" s="268" t="s">
        <v>5342</v>
      </c>
      <c r="F1627" s="267" t="s">
        <v>52</v>
      </c>
      <c r="G1627" s="268" t="s">
        <v>159</v>
      </c>
      <c r="H1627" s="268" t="s">
        <v>55</v>
      </c>
      <c r="I1627" s="268" t="s">
        <v>1905</v>
      </c>
      <c r="J1627" s="270" t="s">
        <v>3083</v>
      </c>
      <c r="K1627" s="267">
        <v>212</v>
      </c>
      <c r="L1627" s="268" t="s">
        <v>7933</v>
      </c>
      <c r="M1627" s="188"/>
    </row>
    <row r="1628" spans="1:13" x14ac:dyDescent="0.25">
      <c r="A1628" s="266">
        <v>2006</v>
      </c>
      <c r="B1628" s="267">
        <v>1</v>
      </c>
      <c r="C1628" s="267" t="s">
        <v>49</v>
      </c>
      <c r="D1628" s="267" t="s">
        <v>157</v>
      </c>
      <c r="E1628" s="268" t="s">
        <v>5342</v>
      </c>
      <c r="F1628" s="267" t="s">
        <v>52</v>
      </c>
      <c r="G1628" s="268" t="s">
        <v>159</v>
      </c>
      <c r="H1628" s="268" t="s">
        <v>55</v>
      </c>
      <c r="I1628" s="268" t="s">
        <v>1905</v>
      </c>
      <c r="J1628" s="267" t="s">
        <v>2016</v>
      </c>
      <c r="K1628" s="267">
        <v>112</v>
      </c>
      <c r="L1628" s="268" t="s">
        <v>7934</v>
      </c>
      <c r="M1628" s="188"/>
    </row>
    <row r="1629" spans="1:13" x14ac:dyDescent="0.25">
      <c r="A1629" s="266">
        <v>2006</v>
      </c>
      <c r="B1629" s="267">
        <v>2</v>
      </c>
      <c r="C1629" s="267" t="s">
        <v>49</v>
      </c>
      <c r="D1629" s="267" t="s">
        <v>186</v>
      </c>
      <c r="E1629" s="268" t="s">
        <v>7935</v>
      </c>
      <c r="F1629" s="267" t="s">
        <v>52</v>
      </c>
      <c r="G1629" s="268" t="s">
        <v>188</v>
      </c>
      <c r="H1629" s="268" t="s">
        <v>66</v>
      </c>
      <c r="I1629" s="268" t="s">
        <v>2879</v>
      </c>
      <c r="J1629" s="267" t="s">
        <v>1942</v>
      </c>
      <c r="K1629" s="267">
        <v>111</v>
      </c>
      <c r="L1629" s="268" t="s">
        <v>7936</v>
      </c>
      <c r="M1629" s="188"/>
    </row>
    <row r="1630" spans="1:13" x14ac:dyDescent="0.25">
      <c r="A1630" s="266">
        <v>2006</v>
      </c>
      <c r="B1630" s="267">
        <v>2</v>
      </c>
      <c r="C1630" s="267" t="s">
        <v>49</v>
      </c>
      <c r="D1630" s="267" t="s">
        <v>186</v>
      </c>
      <c r="E1630" s="268" t="s">
        <v>7935</v>
      </c>
      <c r="F1630" s="267" t="s">
        <v>52</v>
      </c>
      <c r="G1630" s="268" t="s">
        <v>188</v>
      </c>
      <c r="H1630" s="268" t="s">
        <v>66</v>
      </c>
      <c r="I1630" s="268" t="s">
        <v>1905</v>
      </c>
      <c r="J1630" s="267" t="s">
        <v>1942</v>
      </c>
      <c r="K1630" s="267">
        <v>111</v>
      </c>
      <c r="L1630" s="268" t="s">
        <v>7936</v>
      </c>
      <c r="M1630" s="188"/>
    </row>
    <row r="1631" spans="1:13" x14ac:dyDescent="0.25">
      <c r="A1631" s="266">
        <v>2006</v>
      </c>
      <c r="B1631" s="267">
        <v>2</v>
      </c>
      <c r="C1631" s="267" t="s">
        <v>49</v>
      </c>
      <c r="D1631" s="267" t="s">
        <v>186</v>
      </c>
      <c r="E1631" s="268" t="s">
        <v>7935</v>
      </c>
      <c r="F1631" s="267" t="s">
        <v>52</v>
      </c>
      <c r="G1631" s="268" t="s">
        <v>188</v>
      </c>
      <c r="H1631" s="268" t="s">
        <v>66</v>
      </c>
      <c r="I1631" s="268" t="s">
        <v>2879</v>
      </c>
      <c r="J1631" s="267" t="s">
        <v>1942</v>
      </c>
      <c r="K1631" s="267">
        <v>411</v>
      </c>
      <c r="L1631" s="268" t="s">
        <v>7937</v>
      </c>
      <c r="M1631" s="188"/>
    </row>
    <row r="1632" spans="1:13" x14ac:dyDescent="0.25">
      <c r="A1632" s="266">
        <v>2006</v>
      </c>
      <c r="B1632" s="267">
        <v>2</v>
      </c>
      <c r="C1632" s="267" t="s">
        <v>49</v>
      </c>
      <c r="D1632" s="267" t="s">
        <v>186</v>
      </c>
      <c r="E1632" s="268" t="s">
        <v>7935</v>
      </c>
      <c r="F1632" s="267" t="s">
        <v>52</v>
      </c>
      <c r="G1632" s="268" t="s">
        <v>188</v>
      </c>
      <c r="H1632" s="268" t="s">
        <v>66</v>
      </c>
      <c r="I1632" s="268" t="s">
        <v>1905</v>
      </c>
      <c r="J1632" s="267" t="s">
        <v>1942</v>
      </c>
      <c r="K1632" s="267">
        <v>411</v>
      </c>
      <c r="L1632" s="268" t="s">
        <v>7938</v>
      </c>
      <c r="M1632" s="188"/>
    </row>
    <row r="1633" spans="1:13" x14ac:dyDescent="0.25">
      <c r="A1633" s="266">
        <v>2006</v>
      </c>
      <c r="B1633" s="267">
        <v>2</v>
      </c>
      <c r="C1633" s="267" t="s">
        <v>49</v>
      </c>
      <c r="D1633" s="267" t="s">
        <v>186</v>
      </c>
      <c r="E1633" s="268" t="s">
        <v>7935</v>
      </c>
      <c r="F1633" s="267" t="s">
        <v>52</v>
      </c>
      <c r="G1633" s="268" t="s">
        <v>188</v>
      </c>
      <c r="H1633" s="268" t="s">
        <v>66</v>
      </c>
      <c r="I1633" s="268" t="s">
        <v>1905</v>
      </c>
      <c r="J1633" s="267" t="s">
        <v>1942</v>
      </c>
      <c r="K1633" s="267">
        <v>411</v>
      </c>
      <c r="L1633" s="268" t="s">
        <v>7939</v>
      </c>
      <c r="M1633" s="188"/>
    </row>
    <row r="1634" spans="1:13" x14ac:dyDescent="0.25">
      <c r="A1634" s="266">
        <v>2006</v>
      </c>
      <c r="B1634" s="267">
        <v>2</v>
      </c>
      <c r="C1634" s="267" t="s">
        <v>49</v>
      </c>
      <c r="D1634" s="267" t="s">
        <v>186</v>
      </c>
      <c r="E1634" s="268" t="s">
        <v>7935</v>
      </c>
      <c r="F1634" s="267" t="s">
        <v>52</v>
      </c>
      <c r="G1634" s="268" t="s">
        <v>188</v>
      </c>
      <c r="H1634" s="268" t="s">
        <v>66</v>
      </c>
      <c r="I1634" s="268" t="s">
        <v>1905</v>
      </c>
      <c r="J1634" s="267" t="s">
        <v>2629</v>
      </c>
      <c r="K1634" s="267">
        <v>832</v>
      </c>
      <c r="L1634" s="268" t="s">
        <v>7940</v>
      </c>
      <c r="M1634" s="188"/>
    </row>
    <row r="1635" spans="1:13" x14ac:dyDescent="0.25">
      <c r="A1635" s="266">
        <v>2006</v>
      </c>
      <c r="B1635" s="267">
        <v>2</v>
      </c>
      <c r="C1635" s="267" t="s">
        <v>49</v>
      </c>
      <c r="D1635" s="267" t="s">
        <v>186</v>
      </c>
      <c r="E1635" s="268" t="s">
        <v>7935</v>
      </c>
      <c r="F1635" s="267" t="s">
        <v>52</v>
      </c>
      <c r="G1635" s="268" t="s">
        <v>188</v>
      </c>
      <c r="H1635" s="268" t="s">
        <v>66</v>
      </c>
      <c r="I1635" s="268" t="s">
        <v>2879</v>
      </c>
      <c r="J1635" s="267" t="s">
        <v>2329</v>
      </c>
      <c r="K1635" s="267">
        <v>831</v>
      </c>
      <c r="L1635" s="268" t="s">
        <v>7941</v>
      </c>
      <c r="M1635" s="188"/>
    </row>
    <row r="1636" spans="1:13" x14ac:dyDescent="0.25">
      <c r="A1636" s="266">
        <v>2006</v>
      </c>
      <c r="B1636" s="267">
        <v>2</v>
      </c>
      <c r="C1636" s="267" t="s">
        <v>49</v>
      </c>
      <c r="D1636" s="267" t="s">
        <v>186</v>
      </c>
      <c r="E1636" s="268" t="s">
        <v>7935</v>
      </c>
      <c r="F1636" s="267" t="s">
        <v>52</v>
      </c>
      <c r="G1636" s="268" t="s">
        <v>188</v>
      </c>
      <c r="H1636" s="268" t="s">
        <v>66</v>
      </c>
      <c r="I1636" s="268" t="s">
        <v>2879</v>
      </c>
      <c r="J1636" s="267" t="s">
        <v>2039</v>
      </c>
      <c r="K1636" s="267"/>
      <c r="L1636" s="268" t="s">
        <v>7942</v>
      </c>
      <c r="M1636" s="188"/>
    </row>
    <row r="1637" spans="1:13" x14ac:dyDescent="0.25">
      <c r="A1637" s="266">
        <v>2006</v>
      </c>
      <c r="B1637" s="267">
        <v>2</v>
      </c>
      <c r="C1637" s="267" t="s">
        <v>49</v>
      </c>
      <c r="D1637" s="267" t="s">
        <v>186</v>
      </c>
      <c r="E1637" s="268" t="s">
        <v>7935</v>
      </c>
      <c r="F1637" s="267" t="s">
        <v>52</v>
      </c>
      <c r="G1637" s="268" t="s">
        <v>188</v>
      </c>
      <c r="H1637" s="268" t="s">
        <v>66</v>
      </c>
      <c r="I1637" s="268" t="s">
        <v>2879</v>
      </c>
      <c r="J1637" s="267" t="s">
        <v>2151</v>
      </c>
      <c r="K1637" s="267">
        <v>834</v>
      </c>
      <c r="L1637" s="268" t="s">
        <v>7943</v>
      </c>
      <c r="M1637" s="188"/>
    </row>
    <row r="1638" spans="1:13" x14ac:dyDescent="0.25">
      <c r="A1638" s="266">
        <v>2006</v>
      </c>
      <c r="B1638" s="267">
        <v>2</v>
      </c>
      <c r="C1638" s="267" t="s">
        <v>49</v>
      </c>
      <c r="D1638" s="267" t="s">
        <v>186</v>
      </c>
      <c r="E1638" s="268" t="s">
        <v>7935</v>
      </c>
      <c r="F1638" s="267" t="s">
        <v>52</v>
      </c>
      <c r="G1638" s="268" t="s">
        <v>188</v>
      </c>
      <c r="H1638" s="268" t="s">
        <v>66</v>
      </c>
      <c r="I1638" s="268" t="s">
        <v>2879</v>
      </c>
      <c r="J1638" s="267" t="s">
        <v>1942</v>
      </c>
      <c r="K1638" s="267">
        <v>834</v>
      </c>
      <c r="L1638" s="268" t="s">
        <v>7944</v>
      </c>
      <c r="M1638" s="188"/>
    </row>
    <row r="1639" spans="1:13" x14ac:dyDescent="0.25">
      <c r="A1639" s="266">
        <v>2006</v>
      </c>
      <c r="B1639" s="267">
        <v>2</v>
      </c>
      <c r="C1639" s="267" t="s">
        <v>49</v>
      </c>
      <c r="D1639" s="267" t="s">
        <v>186</v>
      </c>
      <c r="E1639" s="268" t="s">
        <v>7935</v>
      </c>
      <c r="F1639" s="267" t="s">
        <v>52</v>
      </c>
      <c r="G1639" s="268" t="s">
        <v>188</v>
      </c>
      <c r="H1639" s="268" t="s">
        <v>66</v>
      </c>
      <c r="I1639" s="268" t="s">
        <v>2879</v>
      </c>
      <c r="J1639" s="267" t="s">
        <v>2329</v>
      </c>
      <c r="K1639" s="267">
        <v>831</v>
      </c>
      <c r="L1639" s="268" t="s">
        <v>7945</v>
      </c>
      <c r="M1639" s="188"/>
    </row>
    <row r="1640" spans="1:13" x14ac:dyDescent="0.25">
      <c r="A1640" s="266">
        <v>2006</v>
      </c>
      <c r="B1640" s="267">
        <v>2</v>
      </c>
      <c r="C1640" s="267" t="s">
        <v>49</v>
      </c>
      <c r="D1640" s="267" t="s">
        <v>186</v>
      </c>
      <c r="E1640" s="268" t="s">
        <v>7935</v>
      </c>
      <c r="F1640" s="267" t="s">
        <v>52</v>
      </c>
      <c r="G1640" s="268" t="s">
        <v>188</v>
      </c>
      <c r="H1640" s="268" t="s">
        <v>66</v>
      </c>
      <c r="I1640" s="268" t="s">
        <v>2879</v>
      </c>
      <c r="J1640" s="267" t="s">
        <v>2329</v>
      </c>
      <c r="K1640" s="267">
        <v>831</v>
      </c>
      <c r="L1640" s="268" t="s">
        <v>7946</v>
      </c>
      <c r="M1640" s="188"/>
    </row>
    <row r="1641" spans="1:13" x14ac:dyDescent="0.25">
      <c r="A1641" s="266">
        <v>2006</v>
      </c>
      <c r="B1641" s="267">
        <v>2</v>
      </c>
      <c r="C1641" s="267" t="s">
        <v>49</v>
      </c>
      <c r="D1641" s="267" t="s">
        <v>186</v>
      </c>
      <c r="E1641" s="268" t="s">
        <v>7935</v>
      </c>
      <c r="F1641" s="267" t="s">
        <v>52</v>
      </c>
      <c r="G1641" s="268" t="s">
        <v>188</v>
      </c>
      <c r="H1641" s="268" t="s">
        <v>66</v>
      </c>
      <c r="I1641" s="268" t="s">
        <v>2879</v>
      </c>
      <c r="J1641" s="267" t="s">
        <v>2329</v>
      </c>
      <c r="K1641" s="267">
        <v>831</v>
      </c>
      <c r="L1641" s="268" t="s">
        <v>7947</v>
      </c>
      <c r="M1641" s="188"/>
    </row>
    <row r="1642" spans="1:13" x14ac:dyDescent="0.25">
      <c r="A1642" s="266">
        <v>2006</v>
      </c>
      <c r="B1642" s="267">
        <v>2</v>
      </c>
      <c r="C1642" s="267" t="s">
        <v>49</v>
      </c>
      <c r="D1642" s="267" t="s">
        <v>186</v>
      </c>
      <c r="E1642" s="268" t="s">
        <v>7935</v>
      </c>
      <c r="F1642" s="267" t="s">
        <v>52</v>
      </c>
      <c r="G1642" s="268" t="s">
        <v>188</v>
      </c>
      <c r="H1642" s="268" t="s">
        <v>66</v>
      </c>
      <c r="I1642" s="268" t="s">
        <v>2879</v>
      </c>
      <c r="J1642" s="267" t="s">
        <v>2329</v>
      </c>
      <c r="K1642" s="267">
        <v>831</v>
      </c>
      <c r="L1642" s="268" t="s">
        <v>7948</v>
      </c>
      <c r="M1642" s="188"/>
    </row>
    <row r="1643" spans="1:13" x14ac:dyDescent="0.25">
      <c r="A1643" s="266">
        <v>2006</v>
      </c>
      <c r="B1643" s="267">
        <v>2</v>
      </c>
      <c r="C1643" s="267" t="s">
        <v>49</v>
      </c>
      <c r="D1643" s="267" t="s">
        <v>186</v>
      </c>
      <c r="E1643" s="268" t="s">
        <v>7935</v>
      </c>
      <c r="F1643" s="267" t="s">
        <v>52</v>
      </c>
      <c r="G1643" s="268" t="s">
        <v>188</v>
      </c>
      <c r="H1643" s="268" t="s">
        <v>66</v>
      </c>
      <c r="I1643" s="268" t="s">
        <v>2879</v>
      </c>
      <c r="J1643" s="267" t="s">
        <v>2151</v>
      </c>
      <c r="K1643" s="267">
        <v>862</v>
      </c>
      <c r="L1643" s="268" t="s">
        <v>7949</v>
      </c>
      <c r="M1643" s="188"/>
    </row>
    <row r="1644" spans="1:13" x14ac:dyDescent="0.25">
      <c r="A1644" s="266">
        <v>2006</v>
      </c>
      <c r="B1644" s="267">
        <v>2</v>
      </c>
      <c r="C1644" s="267" t="s">
        <v>49</v>
      </c>
      <c r="D1644" s="267" t="s">
        <v>186</v>
      </c>
      <c r="E1644" s="268" t="s">
        <v>7935</v>
      </c>
      <c r="F1644" s="267" t="s">
        <v>52</v>
      </c>
      <c r="G1644" s="268" t="s">
        <v>188</v>
      </c>
      <c r="H1644" s="268" t="s">
        <v>66</v>
      </c>
      <c r="I1644" s="268" t="s">
        <v>2879</v>
      </c>
      <c r="J1644" s="267" t="s">
        <v>2629</v>
      </c>
      <c r="K1644" s="267">
        <v>832</v>
      </c>
      <c r="L1644" s="268" t="s">
        <v>7950</v>
      </c>
      <c r="M1644" s="188"/>
    </row>
    <row r="1645" spans="1:13" x14ac:dyDescent="0.25">
      <c r="A1645" s="266">
        <v>2006</v>
      </c>
      <c r="B1645" s="267">
        <v>2</v>
      </c>
      <c r="C1645" s="267" t="s">
        <v>49</v>
      </c>
      <c r="D1645" s="267" t="s">
        <v>186</v>
      </c>
      <c r="E1645" s="268" t="s">
        <v>7935</v>
      </c>
      <c r="F1645" s="267" t="s">
        <v>52</v>
      </c>
      <c r="G1645" s="268" t="s">
        <v>188</v>
      </c>
      <c r="H1645" s="268" t="s">
        <v>66</v>
      </c>
      <c r="I1645" s="268" t="s">
        <v>2879</v>
      </c>
      <c r="J1645" s="267" t="s">
        <v>2629</v>
      </c>
      <c r="K1645" s="267">
        <v>832</v>
      </c>
      <c r="L1645" s="268" t="s">
        <v>7951</v>
      </c>
      <c r="M1645" s="188"/>
    </row>
    <row r="1646" spans="1:13" x14ac:dyDescent="0.25">
      <c r="A1646" s="266">
        <v>2006</v>
      </c>
      <c r="B1646" s="267">
        <v>2</v>
      </c>
      <c r="C1646" s="267" t="s">
        <v>49</v>
      </c>
      <c r="D1646" s="267" t="s">
        <v>186</v>
      </c>
      <c r="E1646" s="268" t="s">
        <v>7935</v>
      </c>
      <c r="F1646" s="267" t="s">
        <v>52</v>
      </c>
      <c r="G1646" s="268" t="s">
        <v>188</v>
      </c>
      <c r="H1646" s="268" t="s">
        <v>66</v>
      </c>
      <c r="I1646" s="268" t="s">
        <v>1905</v>
      </c>
      <c r="J1646" s="267" t="s">
        <v>2039</v>
      </c>
      <c r="K1646" s="267">
        <v>432</v>
      </c>
      <c r="L1646" s="268" t="s">
        <v>7952</v>
      </c>
      <c r="M1646" s="188"/>
    </row>
    <row r="1647" spans="1:13" x14ac:dyDescent="0.25">
      <c r="A1647" s="266">
        <v>2006</v>
      </c>
      <c r="B1647" s="267">
        <v>2</v>
      </c>
      <c r="C1647" s="267" t="s">
        <v>49</v>
      </c>
      <c r="D1647" s="267" t="s">
        <v>186</v>
      </c>
      <c r="E1647" s="268" t="s">
        <v>7935</v>
      </c>
      <c r="F1647" s="267" t="s">
        <v>52</v>
      </c>
      <c r="G1647" s="268" t="s">
        <v>188</v>
      </c>
      <c r="H1647" s="268" t="s">
        <v>66</v>
      </c>
      <c r="I1647" s="268" t="s">
        <v>1905</v>
      </c>
      <c r="J1647" s="267" t="s">
        <v>2629</v>
      </c>
      <c r="K1647" s="267">
        <v>832</v>
      </c>
      <c r="L1647" s="268" t="s">
        <v>7953</v>
      </c>
      <c r="M1647" s="188"/>
    </row>
    <row r="1648" spans="1:13" x14ac:dyDescent="0.25">
      <c r="A1648" s="266">
        <v>2006</v>
      </c>
      <c r="B1648" s="267">
        <v>2</v>
      </c>
      <c r="C1648" s="267" t="s">
        <v>49</v>
      </c>
      <c r="D1648" s="267" t="s">
        <v>186</v>
      </c>
      <c r="E1648" s="268" t="s">
        <v>7935</v>
      </c>
      <c r="F1648" s="267" t="s">
        <v>52</v>
      </c>
      <c r="G1648" s="268" t="s">
        <v>188</v>
      </c>
      <c r="H1648" s="268" t="s">
        <v>66</v>
      </c>
      <c r="I1648" s="268" t="s">
        <v>1905</v>
      </c>
      <c r="J1648" s="267" t="s">
        <v>1942</v>
      </c>
      <c r="K1648" s="267"/>
      <c r="L1648" s="268" t="s">
        <v>10839</v>
      </c>
      <c r="M1648" s="188"/>
    </row>
    <row r="1649" spans="1:13" x14ac:dyDescent="0.25">
      <c r="A1649" s="266">
        <v>2006</v>
      </c>
      <c r="B1649" s="267">
        <v>2</v>
      </c>
      <c r="C1649" s="267" t="s">
        <v>49</v>
      </c>
      <c r="D1649" s="267" t="s">
        <v>186</v>
      </c>
      <c r="E1649" s="268" t="s">
        <v>7935</v>
      </c>
      <c r="F1649" s="267" t="s">
        <v>52</v>
      </c>
      <c r="G1649" s="268" t="s">
        <v>188</v>
      </c>
      <c r="H1649" s="268" t="s">
        <v>66</v>
      </c>
      <c r="I1649" s="268" t="s">
        <v>1905</v>
      </c>
      <c r="J1649" s="267" t="s">
        <v>2329</v>
      </c>
      <c r="K1649" s="267">
        <v>831</v>
      </c>
      <c r="L1649" s="268" t="s">
        <v>7954</v>
      </c>
      <c r="M1649" s="188"/>
    </row>
    <row r="1650" spans="1:13" x14ac:dyDescent="0.25">
      <c r="A1650" s="266">
        <v>2006</v>
      </c>
      <c r="B1650" s="267">
        <v>2</v>
      </c>
      <c r="C1650" s="267" t="s">
        <v>49</v>
      </c>
      <c r="D1650" s="267" t="s">
        <v>186</v>
      </c>
      <c r="E1650" s="268" t="s">
        <v>7935</v>
      </c>
      <c r="F1650" s="267" t="s">
        <v>52</v>
      </c>
      <c r="G1650" s="268" t="s">
        <v>188</v>
      </c>
      <c r="H1650" s="268" t="s">
        <v>66</v>
      </c>
      <c r="I1650" s="268" t="s">
        <v>1905</v>
      </c>
      <c r="J1650" s="267" t="s">
        <v>2329</v>
      </c>
      <c r="K1650" s="267">
        <v>831</v>
      </c>
      <c r="L1650" s="268" t="s">
        <v>7955</v>
      </c>
      <c r="M1650" s="188"/>
    </row>
    <row r="1651" spans="1:13" x14ac:dyDescent="0.25">
      <c r="A1651" s="266">
        <v>2006</v>
      </c>
      <c r="B1651" s="267">
        <v>2</v>
      </c>
      <c r="C1651" s="267" t="s">
        <v>49</v>
      </c>
      <c r="D1651" s="267" t="s">
        <v>186</v>
      </c>
      <c r="E1651" s="268" t="s">
        <v>7935</v>
      </c>
      <c r="F1651" s="267" t="s">
        <v>52</v>
      </c>
      <c r="G1651" s="268" t="s">
        <v>188</v>
      </c>
      <c r="H1651" s="268" t="s">
        <v>66</v>
      </c>
      <c r="I1651" s="268" t="s">
        <v>1905</v>
      </c>
      <c r="J1651" s="267" t="s">
        <v>2329</v>
      </c>
      <c r="K1651" s="267">
        <v>831</v>
      </c>
      <c r="L1651" s="268" t="s">
        <v>7956</v>
      </c>
      <c r="M1651" s="188"/>
    </row>
    <row r="1652" spans="1:13" x14ac:dyDescent="0.25">
      <c r="A1652" s="266">
        <v>2006</v>
      </c>
      <c r="B1652" s="267">
        <v>2</v>
      </c>
      <c r="C1652" s="267" t="s">
        <v>49</v>
      </c>
      <c r="D1652" s="267" t="s">
        <v>186</v>
      </c>
      <c r="E1652" s="268" t="s">
        <v>7935</v>
      </c>
      <c r="F1652" s="267" t="s">
        <v>52</v>
      </c>
      <c r="G1652" s="268" t="s">
        <v>188</v>
      </c>
      <c r="H1652" s="268" t="s">
        <v>66</v>
      </c>
      <c r="I1652" s="268" t="s">
        <v>1905</v>
      </c>
      <c r="J1652" s="267" t="s">
        <v>1942</v>
      </c>
      <c r="K1652" s="267">
        <v>834</v>
      </c>
      <c r="L1652" s="268" t="s">
        <v>7957</v>
      </c>
      <c r="M1652" s="188"/>
    </row>
    <row r="1653" spans="1:13" x14ac:dyDescent="0.25">
      <c r="A1653" s="266">
        <v>2006</v>
      </c>
      <c r="B1653" s="267">
        <v>2</v>
      </c>
      <c r="C1653" s="267" t="s">
        <v>49</v>
      </c>
      <c r="D1653" s="267" t="s">
        <v>186</v>
      </c>
      <c r="E1653" s="268" t="s">
        <v>7935</v>
      </c>
      <c r="F1653" s="267" t="s">
        <v>52</v>
      </c>
      <c r="G1653" s="268" t="s">
        <v>188</v>
      </c>
      <c r="H1653" s="268" t="s">
        <v>66</v>
      </c>
      <c r="I1653" s="268" t="s">
        <v>1905</v>
      </c>
      <c r="J1653" s="267" t="s">
        <v>2151</v>
      </c>
      <c r="K1653" s="267">
        <v>834</v>
      </c>
      <c r="L1653" s="268" t="s">
        <v>7958</v>
      </c>
      <c r="M1653" s="188"/>
    </row>
    <row r="1654" spans="1:13" x14ac:dyDescent="0.25">
      <c r="A1654" s="266">
        <v>2006</v>
      </c>
      <c r="B1654" s="267">
        <v>3</v>
      </c>
      <c r="C1654" s="267" t="s">
        <v>49</v>
      </c>
      <c r="D1654" s="267" t="s">
        <v>231</v>
      </c>
      <c r="E1654" s="268" t="s">
        <v>7959</v>
      </c>
      <c r="F1654" s="267" t="s">
        <v>52</v>
      </c>
      <c r="G1654" s="268" t="s">
        <v>233</v>
      </c>
      <c r="H1654" s="268" t="s">
        <v>234</v>
      </c>
      <c r="I1654" s="268" t="s">
        <v>1905</v>
      </c>
      <c r="J1654" s="267" t="s">
        <v>1942</v>
      </c>
      <c r="K1654" s="267">
        <v>111</v>
      </c>
      <c r="L1654" s="268" t="s">
        <v>7960</v>
      </c>
      <c r="M1654" s="188"/>
    </row>
    <row r="1655" spans="1:13" x14ac:dyDescent="0.25">
      <c r="A1655" s="266">
        <v>2006</v>
      </c>
      <c r="B1655" s="267">
        <v>3</v>
      </c>
      <c r="C1655" s="267" t="s">
        <v>49</v>
      </c>
      <c r="D1655" s="267" t="s">
        <v>231</v>
      </c>
      <c r="E1655" s="268" t="s">
        <v>7959</v>
      </c>
      <c r="F1655" s="267" t="s">
        <v>52</v>
      </c>
      <c r="G1655" s="268" t="s">
        <v>233</v>
      </c>
      <c r="H1655" s="268" t="s">
        <v>234</v>
      </c>
      <c r="I1655" s="268" t="s">
        <v>1905</v>
      </c>
      <c r="J1655" s="267" t="s">
        <v>2329</v>
      </c>
      <c r="K1655" s="267">
        <v>411</v>
      </c>
      <c r="L1655" s="268" t="s">
        <v>7961</v>
      </c>
      <c r="M1655" s="188"/>
    </row>
    <row r="1656" spans="1:13" x14ac:dyDescent="0.25">
      <c r="A1656" s="266">
        <v>2006</v>
      </c>
      <c r="B1656" s="267">
        <v>3</v>
      </c>
      <c r="C1656" s="267" t="s">
        <v>49</v>
      </c>
      <c r="D1656" s="267" t="s">
        <v>231</v>
      </c>
      <c r="E1656" s="268" t="s">
        <v>7959</v>
      </c>
      <c r="F1656" s="267" t="s">
        <v>52</v>
      </c>
      <c r="G1656" s="268" t="s">
        <v>233</v>
      </c>
      <c r="H1656" s="268" t="s">
        <v>234</v>
      </c>
      <c r="I1656" s="268" t="s">
        <v>1905</v>
      </c>
      <c r="J1656" s="267" t="s">
        <v>2329</v>
      </c>
      <c r="K1656" s="267">
        <v>411</v>
      </c>
      <c r="L1656" s="268" t="s">
        <v>7962</v>
      </c>
      <c r="M1656" s="188"/>
    </row>
    <row r="1657" spans="1:13" x14ac:dyDescent="0.25">
      <c r="A1657" s="266">
        <v>2006</v>
      </c>
      <c r="B1657" s="267">
        <v>3</v>
      </c>
      <c r="C1657" s="267" t="s">
        <v>49</v>
      </c>
      <c r="D1657" s="267" t="s">
        <v>231</v>
      </c>
      <c r="E1657" s="268" t="s">
        <v>7959</v>
      </c>
      <c r="F1657" s="267" t="s">
        <v>52</v>
      </c>
      <c r="G1657" s="268" t="s">
        <v>233</v>
      </c>
      <c r="H1657" s="268" t="s">
        <v>234</v>
      </c>
      <c r="I1657" s="268" t="s">
        <v>1905</v>
      </c>
      <c r="J1657" s="267" t="s">
        <v>2329</v>
      </c>
      <c r="K1657" s="267">
        <v>411</v>
      </c>
      <c r="L1657" s="268" t="s">
        <v>7963</v>
      </c>
      <c r="M1657" s="188"/>
    </row>
    <row r="1658" spans="1:13" x14ac:dyDescent="0.25">
      <c r="A1658" s="266">
        <v>2006</v>
      </c>
      <c r="B1658" s="267">
        <v>3</v>
      </c>
      <c r="C1658" s="267" t="s">
        <v>49</v>
      </c>
      <c r="D1658" s="267" t="s">
        <v>231</v>
      </c>
      <c r="E1658" s="268" t="s">
        <v>7959</v>
      </c>
      <c r="F1658" s="267" t="s">
        <v>52</v>
      </c>
      <c r="G1658" s="268" t="s">
        <v>233</v>
      </c>
      <c r="H1658" s="268" t="s">
        <v>234</v>
      </c>
      <c r="I1658" s="268" t="s">
        <v>1905</v>
      </c>
      <c r="J1658" s="267" t="s">
        <v>1942</v>
      </c>
      <c r="K1658" s="267">
        <v>411</v>
      </c>
      <c r="L1658" s="268" t="s">
        <v>7964</v>
      </c>
      <c r="M1658" s="188"/>
    </row>
    <row r="1659" spans="1:13" x14ac:dyDescent="0.25">
      <c r="A1659" s="266">
        <v>2006</v>
      </c>
      <c r="B1659" s="267">
        <v>3</v>
      </c>
      <c r="C1659" s="267" t="s">
        <v>49</v>
      </c>
      <c r="D1659" s="267" t="s">
        <v>231</v>
      </c>
      <c r="E1659" s="268" t="s">
        <v>7959</v>
      </c>
      <c r="F1659" s="267" t="s">
        <v>52</v>
      </c>
      <c r="G1659" s="268" t="s">
        <v>233</v>
      </c>
      <c r="H1659" s="268" t="s">
        <v>234</v>
      </c>
      <c r="I1659" s="268" t="s">
        <v>1905</v>
      </c>
      <c r="J1659" s="267" t="s">
        <v>1942</v>
      </c>
      <c r="K1659" s="267">
        <v>411</v>
      </c>
      <c r="L1659" s="268" t="s">
        <v>7965</v>
      </c>
      <c r="M1659" s="188"/>
    </row>
    <row r="1660" spans="1:13" x14ac:dyDescent="0.25">
      <c r="A1660" s="266">
        <v>2006</v>
      </c>
      <c r="B1660" s="267">
        <v>3</v>
      </c>
      <c r="C1660" s="267" t="s">
        <v>49</v>
      </c>
      <c r="D1660" s="267" t="s">
        <v>231</v>
      </c>
      <c r="E1660" s="268" t="s">
        <v>7959</v>
      </c>
      <c r="F1660" s="267" t="s">
        <v>52</v>
      </c>
      <c r="G1660" s="268" t="s">
        <v>233</v>
      </c>
      <c r="H1660" s="268" t="s">
        <v>234</v>
      </c>
      <c r="I1660" s="268" t="s">
        <v>1905</v>
      </c>
      <c r="J1660" s="267" t="s">
        <v>2063</v>
      </c>
      <c r="K1660" s="267">
        <v>115</v>
      </c>
      <c r="L1660" s="268" t="s">
        <v>7966</v>
      </c>
      <c r="M1660" s="188"/>
    </row>
    <row r="1661" spans="1:13" x14ac:dyDescent="0.25">
      <c r="A1661" s="266">
        <v>2006</v>
      </c>
      <c r="B1661" s="267">
        <v>3</v>
      </c>
      <c r="C1661" s="267" t="s">
        <v>49</v>
      </c>
      <c r="D1661" s="267" t="s">
        <v>231</v>
      </c>
      <c r="E1661" s="268" t="s">
        <v>7959</v>
      </c>
      <c r="F1661" s="267" t="s">
        <v>52</v>
      </c>
      <c r="G1661" s="268" t="s">
        <v>233</v>
      </c>
      <c r="H1661" s="268" t="s">
        <v>234</v>
      </c>
      <c r="I1661" s="268" t="s">
        <v>2879</v>
      </c>
      <c r="J1661" s="267" t="s">
        <v>1942</v>
      </c>
      <c r="K1661" s="267">
        <v>411</v>
      </c>
      <c r="L1661" s="268" t="s">
        <v>7967</v>
      </c>
      <c r="M1661" s="188"/>
    </row>
    <row r="1662" spans="1:13" x14ac:dyDescent="0.25">
      <c r="A1662" s="266">
        <v>2006</v>
      </c>
      <c r="B1662" s="267">
        <v>3</v>
      </c>
      <c r="C1662" s="267" t="s">
        <v>49</v>
      </c>
      <c r="D1662" s="267" t="s">
        <v>231</v>
      </c>
      <c r="E1662" s="268" t="s">
        <v>7959</v>
      </c>
      <c r="F1662" s="267" t="s">
        <v>52</v>
      </c>
      <c r="G1662" s="268" t="s">
        <v>233</v>
      </c>
      <c r="H1662" s="268" t="s">
        <v>234</v>
      </c>
      <c r="I1662" s="268" t="s">
        <v>2879</v>
      </c>
      <c r="J1662" s="267" t="s">
        <v>1942</v>
      </c>
      <c r="K1662" s="267">
        <v>411</v>
      </c>
      <c r="L1662" s="268" t="s">
        <v>7968</v>
      </c>
      <c r="M1662" s="188"/>
    </row>
    <row r="1663" spans="1:13" x14ac:dyDescent="0.25">
      <c r="A1663" s="266">
        <v>2006</v>
      </c>
      <c r="B1663" s="267">
        <v>3</v>
      </c>
      <c r="C1663" s="267" t="s">
        <v>49</v>
      </c>
      <c r="D1663" s="267" t="s">
        <v>231</v>
      </c>
      <c r="E1663" s="268" t="s">
        <v>7959</v>
      </c>
      <c r="F1663" s="267" t="s">
        <v>52</v>
      </c>
      <c r="G1663" s="268" t="s">
        <v>233</v>
      </c>
      <c r="H1663" s="268" t="s">
        <v>234</v>
      </c>
      <c r="I1663" s="268" t="s">
        <v>2879</v>
      </c>
      <c r="J1663" s="267" t="s">
        <v>2329</v>
      </c>
      <c r="K1663" s="267">
        <v>831</v>
      </c>
      <c r="L1663" s="268" t="s">
        <v>7969</v>
      </c>
      <c r="M1663" s="188"/>
    </row>
    <row r="1664" spans="1:13" x14ac:dyDescent="0.25">
      <c r="A1664" s="266">
        <v>2006</v>
      </c>
      <c r="B1664" s="267">
        <v>3</v>
      </c>
      <c r="C1664" s="267" t="s">
        <v>49</v>
      </c>
      <c r="D1664" s="267" t="s">
        <v>231</v>
      </c>
      <c r="E1664" s="268" t="s">
        <v>7959</v>
      </c>
      <c r="F1664" s="267" t="s">
        <v>52</v>
      </c>
      <c r="G1664" s="268" t="s">
        <v>233</v>
      </c>
      <c r="H1664" s="268" t="s">
        <v>234</v>
      </c>
      <c r="I1664" s="268" t="s">
        <v>1905</v>
      </c>
      <c r="J1664" s="267" t="s">
        <v>2329</v>
      </c>
      <c r="K1664" s="267">
        <v>831</v>
      </c>
      <c r="L1664" s="268" t="s">
        <v>7970</v>
      </c>
      <c r="M1664" s="188"/>
    </row>
    <row r="1665" spans="1:13" x14ac:dyDescent="0.25">
      <c r="A1665" s="266">
        <v>2006</v>
      </c>
      <c r="B1665" s="267">
        <v>3</v>
      </c>
      <c r="C1665" s="267" t="s">
        <v>49</v>
      </c>
      <c r="D1665" s="267" t="s">
        <v>231</v>
      </c>
      <c r="E1665" s="268" t="s">
        <v>7959</v>
      </c>
      <c r="F1665" s="267" t="s">
        <v>52</v>
      </c>
      <c r="G1665" s="268" t="s">
        <v>233</v>
      </c>
      <c r="H1665" s="268" t="s">
        <v>234</v>
      </c>
      <c r="I1665" s="268" t="s">
        <v>1905</v>
      </c>
      <c r="J1665" s="267" t="s">
        <v>1942</v>
      </c>
      <c r="K1665" s="267">
        <v>831</v>
      </c>
      <c r="L1665" s="268" t="s">
        <v>7971</v>
      </c>
      <c r="M1665" s="188"/>
    </row>
    <row r="1666" spans="1:13" x14ac:dyDescent="0.25">
      <c r="A1666" s="266">
        <v>2006</v>
      </c>
      <c r="B1666" s="267">
        <v>3</v>
      </c>
      <c r="C1666" s="267" t="s">
        <v>49</v>
      </c>
      <c r="D1666" s="267" t="s">
        <v>231</v>
      </c>
      <c r="E1666" s="268" t="s">
        <v>7959</v>
      </c>
      <c r="F1666" s="267" t="s">
        <v>52</v>
      </c>
      <c r="G1666" s="268" t="s">
        <v>233</v>
      </c>
      <c r="H1666" s="268" t="s">
        <v>234</v>
      </c>
      <c r="I1666" s="268" t="s">
        <v>1905</v>
      </c>
      <c r="J1666" s="267" t="s">
        <v>1942</v>
      </c>
      <c r="K1666" s="267">
        <v>831</v>
      </c>
      <c r="L1666" s="268" t="s">
        <v>7972</v>
      </c>
      <c r="M1666" s="188"/>
    </row>
    <row r="1667" spans="1:13" x14ac:dyDescent="0.25">
      <c r="A1667" s="266">
        <v>2006</v>
      </c>
      <c r="B1667" s="267">
        <v>3</v>
      </c>
      <c r="C1667" s="267" t="s">
        <v>49</v>
      </c>
      <c r="D1667" s="267" t="s">
        <v>231</v>
      </c>
      <c r="E1667" s="268" t="s">
        <v>7959</v>
      </c>
      <c r="F1667" s="267" t="s">
        <v>52</v>
      </c>
      <c r="G1667" s="268" t="s">
        <v>233</v>
      </c>
      <c r="H1667" s="268" t="s">
        <v>234</v>
      </c>
      <c r="I1667" s="268" t="s">
        <v>1905</v>
      </c>
      <c r="J1667" s="267" t="s">
        <v>2329</v>
      </c>
      <c r="K1667" s="267">
        <v>831</v>
      </c>
      <c r="L1667" s="268" t="s">
        <v>7973</v>
      </c>
      <c r="M1667" s="188"/>
    </row>
    <row r="1668" spans="1:13" x14ac:dyDescent="0.25">
      <c r="A1668" s="266">
        <v>2006</v>
      </c>
      <c r="B1668" s="267">
        <v>3</v>
      </c>
      <c r="C1668" s="267" t="s">
        <v>49</v>
      </c>
      <c r="D1668" s="267" t="s">
        <v>231</v>
      </c>
      <c r="E1668" s="268" t="s">
        <v>7959</v>
      </c>
      <c r="F1668" s="267" t="s">
        <v>52</v>
      </c>
      <c r="G1668" s="268" t="s">
        <v>233</v>
      </c>
      <c r="H1668" s="268" t="s">
        <v>234</v>
      </c>
      <c r="I1668" s="268" t="s">
        <v>1905</v>
      </c>
      <c r="J1668" s="267" t="s">
        <v>2329</v>
      </c>
      <c r="K1668" s="267">
        <v>831</v>
      </c>
      <c r="L1668" s="268" t="s">
        <v>7974</v>
      </c>
      <c r="M1668" s="188"/>
    </row>
    <row r="1669" spans="1:13" x14ac:dyDescent="0.25">
      <c r="A1669" s="266">
        <v>2006</v>
      </c>
      <c r="B1669" s="267">
        <v>3</v>
      </c>
      <c r="C1669" s="267" t="s">
        <v>49</v>
      </c>
      <c r="D1669" s="267" t="s">
        <v>231</v>
      </c>
      <c r="E1669" s="268" t="s">
        <v>7959</v>
      </c>
      <c r="F1669" s="267" t="s">
        <v>52</v>
      </c>
      <c r="G1669" s="268" t="s">
        <v>233</v>
      </c>
      <c r="H1669" s="268" t="s">
        <v>234</v>
      </c>
      <c r="I1669" s="268" t="s">
        <v>1905</v>
      </c>
      <c r="J1669" s="267" t="s">
        <v>2329</v>
      </c>
      <c r="K1669" s="267">
        <v>834</v>
      </c>
      <c r="L1669" s="268" t="s">
        <v>7975</v>
      </c>
      <c r="M1669" s="188"/>
    </row>
    <row r="1670" spans="1:13" x14ac:dyDescent="0.25">
      <c r="A1670" s="266">
        <v>2006</v>
      </c>
      <c r="B1670" s="267">
        <v>3</v>
      </c>
      <c r="C1670" s="267" t="s">
        <v>49</v>
      </c>
      <c r="D1670" s="267" t="s">
        <v>231</v>
      </c>
      <c r="E1670" s="268" t="s">
        <v>7959</v>
      </c>
      <c r="F1670" s="267" t="s">
        <v>52</v>
      </c>
      <c r="G1670" s="268" t="s">
        <v>233</v>
      </c>
      <c r="H1670" s="268" t="s">
        <v>234</v>
      </c>
      <c r="I1670" s="268" t="s">
        <v>1905</v>
      </c>
      <c r="J1670" s="267" t="s">
        <v>2329</v>
      </c>
      <c r="K1670" s="267">
        <v>84</v>
      </c>
      <c r="L1670" s="268" t="s">
        <v>7976</v>
      </c>
      <c r="M1670" s="188"/>
    </row>
    <row r="1671" spans="1:13" x14ac:dyDescent="0.25">
      <c r="A1671" s="266">
        <v>2006</v>
      </c>
      <c r="B1671" s="267">
        <v>3</v>
      </c>
      <c r="C1671" s="267" t="s">
        <v>49</v>
      </c>
      <c r="D1671" s="267" t="s">
        <v>231</v>
      </c>
      <c r="E1671" s="268" t="s">
        <v>7959</v>
      </c>
      <c r="F1671" s="267" t="s">
        <v>52</v>
      </c>
      <c r="G1671" s="268" t="s">
        <v>233</v>
      </c>
      <c r="H1671" s="268" t="s">
        <v>234</v>
      </c>
      <c r="I1671" s="268" t="s">
        <v>1905</v>
      </c>
      <c r="J1671" s="267" t="s">
        <v>2329</v>
      </c>
      <c r="K1671" s="267">
        <v>84</v>
      </c>
      <c r="L1671" s="268" t="s">
        <v>7977</v>
      </c>
      <c r="M1671" s="188"/>
    </row>
    <row r="1672" spans="1:13" x14ac:dyDescent="0.25">
      <c r="A1672" s="266">
        <v>2006</v>
      </c>
      <c r="B1672" s="267">
        <v>3</v>
      </c>
      <c r="C1672" s="267" t="s">
        <v>49</v>
      </c>
      <c r="D1672" s="267" t="s">
        <v>231</v>
      </c>
      <c r="E1672" s="268" t="s">
        <v>7959</v>
      </c>
      <c r="F1672" s="267" t="s">
        <v>52</v>
      </c>
      <c r="G1672" s="268" t="s">
        <v>233</v>
      </c>
      <c r="H1672" s="268" t="s">
        <v>234</v>
      </c>
      <c r="I1672" s="268" t="s">
        <v>1905</v>
      </c>
      <c r="J1672" s="267" t="s">
        <v>2329</v>
      </c>
      <c r="K1672" s="267">
        <v>831</v>
      </c>
      <c r="L1672" s="268" t="s">
        <v>7978</v>
      </c>
      <c r="M1672" s="188"/>
    </row>
    <row r="1673" spans="1:13" x14ac:dyDescent="0.25">
      <c r="A1673" s="266">
        <v>2006</v>
      </c>
      <c r="B1673" s="267">
        <v>3</v>
      </c>
      <c r="C1673" s="267" t="s">
        <v>49</v>
      </c>
      <c r="D1673" s="267" t="s">
        <v>231</v>
      </c>
      <c r="E1673" s="268" t="s">
        <v>7959</v>
      </c>
      <c r="F1673" s="267" t="s">
        <v>52</v>
      </c>
      <c r="G1673" s="268" t="s">
        <v>233</v>
      </c>
      <c r="H1673" s="268" t="s">
        <v>234</v>
      </c>
      <c r="I1673" s="268" t="s">
        <v>1905</v>
      </c>
      <c r="J1673" s="267" t="s">
        <v>2329</v>
      </c>
      <c r="K1673" s="267">
        <v>831</v>
      </c>
      <c r="L1673" s="268" t="s">
        <v>7979</v>
      </c>
      <c r="M1673" s="188"/>
    </row>
    <row r="1674" spans="1:13" x14ac:dyDescent="0.25">
      <c r="A1674" s="266">
        <v>2006</v>
      </c>
      <c r="B1674" s="267">
        <v>3</v>
      </c>
      <c r="C1674" s="267" t="s">
        <v>49</v>
      </c>
      <c r="D1674" s="267" t="s">
        <v>231</v>
      </c>
      <c r="E1674" s="268" t="s">
        <v>7959</v>
      </c>
      <c r="F1674" s="267" t="s">
        <v>52</v>
      </c>
      <c r="G1674" s="268" t="s">
        <v>233</v>
      </c>
      <c r="H1674" s="268" t="s">
        <v>234</v>
      </c>
      <c r="I1674" s="268" t="s">
        <v>1905</v>
      </c>
      <c r="J1674" s="267" t="s">
        <v>2329</v>
      </c>
      <c r="K1674" s="267">
        <v>84</v>
      </c>
      <c r="L1674" s="268" t="s">
        <v>7980</v>
      </c>
      <c r="M1674" s="188"/>
    </row>
    <row r="1675" spans="1:13" x14ac:dyDescent="0.25">
      <c r="A1675" s="266">
        <v>2006</v>
      </c>
      <c r="B1675" s="267">
        <v>3</v>
      </c>
      <c r="C1675" s="267" t="s">
        <v>49</v>
      </c>
      <c r="D1675" s="267" t="s">
        <v>231</v>
      </c>
      <c r="E1675" s="268" t="s">
        <v>7959</v>
      </c>
      <c r="F1675" s="267" t="s">
        <v>52</v>
      </c>
      <c r="G1675" s="268" t="s">
        <v>233</v>
      </c>
      <c r="H1675" s="268" t="s">
        <v>234</v>
      </c>
      <c r="I1675" s="268" t="s">
        <v>1905</v>
      </c>
      <c r="J1675" s="267" t="s">
        <v>2329</v>
      </c>
      <c r="K1675" s="267">
        <v>84</v>
      </c>
      <c r="L1675" s="268" t="s">
        <v>7981</v>
      </c>
      <c r="M1675" s="188"/>
    </row>
    <row r="1676" spans="1:13" x14ac:dyDescent="0.25">
      <c r="A1676" s="266">
        <v>2006</v>
      </c>
      <c r="B1676" s="267">
        <v>3</v>
      </c>
      <c r="C1676" s="267" t="s">
        <v>49</v>
      </c>
      <c r="D1676" s="267" t="s">
        <v>231</v>
      </c>
      <c r="E1676" s="268" t="s">
        <v>7959</v>
      </c>
      <c r="F1676" s="267" t="s">
        <v>52</v>
      </c>
      <c r="G1676" s="268" t="s">
        <v>233</v>
      </c>
      <c r="H1676" s="268" t="s">
        <v>234</v>
      </c>
      <c r="I1676" s="268" t="s">
        <v>1905</v>
      </c>
      <c r="J1676" s="267" t="s">
        <v>2329</v>
      </c>
      <c r="K1676" s="267">
        <v>84</v>
      </c>
      <c r="L1676" s="268" t="s">
        <v>7982</v>
      </c>
      <c r="M1676" s="188"/>
    </row>
    <row r="1677" spans="1:13" x14ac:dyDescent="0.25">
      <c r="A1677" s="266">
        <v>2006</v>
      </c>
      <c r="B1677" s="267">
        <v>3</v>
      </c>
      <c r="C1677" s="267" t="s">
        <v>49</v>
      </c>
      <c r="D1677" s="267" t="s">
        <v>231</v>
      </c>
      <c r="E1677" s="268" t="s">
        <v>7959</v>
      </c>
      <c r="F1677" s="267" t="s">
        <v>52</v>
      </c>
      <c r="G1677" s="268" t="s">
        <v>233</v>
      </c>
      <c r="H1677" s="268" t="s">
        <v>234</v>
      </c>
      <c r="I1677" s="268" t="s">
        <v>1905</v>
      </c>
      <c r="J1677" s="267" t="s">
        <v>2329</v>
      </c>
      <c r="K1677" s="267">
        <v>831</v>
      </c>
      <c r="L1677" s="268" t="s">
        <v>7983</v>
      </c>
      <c r="M1677" s="188"/>
    </row>
    <row r="1678" spans="1:13" x14ac:dyDescent="0.25">
      <c r="A1678" s="266">
        <v>2006</v>
      </c>
      <c r="B1678" s="267">
        <v>3</v>
      </c>
      <c r="C1678" s="267" t="s">
        <v>49</v>
      </c>
      <c r="D1678" s="267" t="s">
        <v>231</v>
      </c>
      <c r="E1678" s="268" t="s">
        <v>7959</v>
      </c>
      <c r="F1678" s="267" t="s">
        <v>52</v>
      </c>
      <c r="G1678" s="268" t="s">
        <v>233</v>
      </c>
      <c r="H1678" s="268" t="s">
        <v>234</v>
      </c>
      <c r="I1678" s="268" t="s">
        <v>2879</v>
      </c>
      <c r="J1678" s="267" t="s">
        <v>1942</v>
      </c>
      <c r="K1678" s="267">
        <v>84</v>
      </c>
      <c r="L1678" s="268" t="s">
        <v>7984</v>
      </c>
      <c r="M1678" s="188"/>
    </row>
    <row r="1679" spans="1:13" x14ac:dyDescent="0.25">
      <c r="A1679" s="266">
        <v>2006</v>
      </c>
      <c r="B1679" s="267">
        <v>3</v>
      </c>
      <c r="C1679" s="267" t="s">
        <v>49</v>
      </c>
      <c r="D1679" s="267" t="s">
        <v>231</v>
      </c>
      <c r="E1679" s="268" t="s">
        <v>7959</v>
      </c>
      <c r="F1679" s="267" t="s">
        <v>52</v>
      </c>
      <c r="G1679" s="268" t="s">
        <v>233</v>
      </c>
      <c r="H1679" s="268" t="s">
        <v>234</v>
      </c>
      <c r="I1679" s="268" t="s">
        <v>2879</v>
      </c>
      <c r="J1679" s="267" t="s">
        <v>2329</v>
      </c>
      <c r="K1679" s="267">
        <v>831</v>
      </c>
      <c r="L1679" s="268" t="s">
        <v>7985</v>
      </c>
      <c r="M1679" s="188"/>
    </row>
    <row r="1680" spans="1:13" x14ac:dyDescent="0.25">
      <c r="A1680" s="266">
        <v>2006</v>
      </c>
      <c r="B1680" s="267">
        <v>3</v>
      </c>
      <c r="C1680" s="267" t="s">
        <v>49</v>
      </c>
      <c r="D1680" s="267" t="s">
        <v>231</v>
      </c>
      <c r="E1680" s="268" t="s">
        <v>7959</v>
      </c>
      <c r="F1680" s="267" t="s">
        <v>52</v>
      </c>
      <c r="G1680" s="268" t="s">
        <v>233</v>
      </c>
      <c r="H1680" s="268" t="s">
        <v>234</v>
      </c>
      <c r="I1680" s="268" t="s">
        <v>2879</v>
      </c>
      <c r="J1680" s="267" t="s">
        <v>2329</v>
      </c>
      <c r="K1680" s="267">
        <v>831</v>
      </c>
      <c r="L1680" s="268" t="s">
        <v>7986</v>
      </c>
      <c r="M1680" s="188"/>
    </row>
    <row r="1681" spans="1:13" x14ac:dyDescent="0.25">
      <c r="A1681" s="266">
        <v>2006</v>
      </c>
      <c r="B1681" s="267">
        <v>3</v>
      </c>
      <c r="C1681" s="267" t="s">
        <v>49</v>
      </c>
      <c r="D1681" s="267" t="s">
        <v>231</v>
      </c>
      <c r="E1681" s="268" t="s">
        <v>7959</v>
      </c>
      <c r="F1681" s="267" t="s">
        <v>52</v>
      </c>
      <c r="G1681" s="268" t="s">
        <v>233</v>
      </c>
      <c r="H1681" s="268" t="s">
        <v>234</v>
      </c>
      <c r="I1681" s="268" t="s">
        <v>2879</v>
      </c>
      <c r="J1681" s="267" t="s">
        <v>2329</v>
      </c>
      <c r="K1681" s="267">
        <v>831</v>
      </c>
      <c r="L1681" s="268" t="s">
        <v>7987</v>
      </c>
      <c r="M1681" s="188"/>
    </row>
    <row r="1682" spans="1:13" x14ac:dyDescent="0.25">
      <c r="A1682" s="266">
        <v>2006</v>
      </c>
      <c r="B1682" s="267">
        <v>3</v>
      </c>
      <c r="C1682" s="267" t="s">
        <v>49</v>
      </c>
      <c r="D1682" s="267" t="s">
        <v>231</v>
      </c>
      <c r="E1682" s="268" t="s">
        <v>7959</v>
      </c>
      <c r="F1682" s="267" t="s">
        <v>52</v>
      </c>
      <c r="G1682" s="268" t="s">
        <v>233</v>
      </c>
      <c r="H1682" s="268" t="s">
        <v>234</v>
      </c>
      <c r="I1682" s="268" t="s">
        <v>2879</v>
      </c>
      <c r="J1682" s="267" t="s">
        <v>2329</v>
      </c>
      <c r="K1682" s="267">
        <v>831</v>
      </c>
      <c r="L1682" s="268" t="s">
        <v>7988</v>
      </c>
      <c r="M1682" s="188"/>
    </row>
    <row r="1683" spans="1:13" x14ac:dyDescent="0.25">
      <c r="A1683" s="266">
        <v>2006</v>
      </c>
      <c r="B1683" s="267">
        <v>3</v>
      </c>
      <c r="C1683" s="267" t="s">
        <v>49</v>
      </c>
      <c r="D1683" s="267" t="s">
        <v>231</v>
      </c>
      <c r="E1683" s="268" t="s">
        <v>7959</v>
      </c>
      <c r="F1683" s="267" t="s">
        <v>52</v>
      </c>
      <c r="G1683" s="268" t="s">
        <v>233</v>
      </c>
      <c r="H1683" s="268" t="s">
        <v>234</v>
      </c>
      <c r="I1683" s="268" t="s">
        <v>2879</v>
      </c>
      <c r="J1683" s="267" t="s">
        <v>2000</v>
      </c>
      <c r="K1683" s="267">
        <v>831</v>
      </c>
      <c r="L1683" s="268" t="s">
        <v>7989</v>
      </c>
      <c r="M1683" s="188"/>
    </row>
    <row r="1684" spans="1:13" x14ac:dyDescent="0.25">
      <c r="A1684" s="266">
        <v>2006</v>
      </c>
      <c r="B1684" s="267">
        <v>3</v>
      </c>
      <c r="C1684" s="267" t="s">
        <v>49</v>
      </c>
      <c r="D1684" s="267" t="s">
        <v>231</v>
      </c>
      <c r="E1684" s="268" t="s">
        <v>7959</v>
      </c>
      <c r="F1684" s="267" t="s">
        <v>52</v>
      </c>
      <c r="G1684" s="268" t="s">
        <v>233</v>
      </c>
      <c r="H1684" s="268" t="s">
        <v>234</v>
      </c>
      <c r="I1684" s="268" t="s">
        <v>2879</v>
      </c>
      <c r="J1684" s="267" t="s">
        <v>2329</v>
      </c>
      <c r="K1684" s="267">
        <v>831</v>
      </c>
      <c r="L1684" s="268" t="s">
        <v>7990</v>
      </c>
      <c r="M1684" s="188"/>
    </row>
    <row r="1685" spans="1:13" x14ac:dyDescent="0.25">
      <c r="A1685" s="266">
        <v>2006</v>
      </c>
      <c r="B1685" s="267">
        <v>3</v>
      </c>
      <c r="C1685" s="267" t="s">
        <v>49</v>
      </c>
      <c r="D1685" s="267" t="s">
        <v>231</v>
      </c>
      <c r="E1685" s="268" t="s">
        <v>7959</v>
      </c>
      <c r="F1685" s="267" t="s">
        <v>52</v>
      </c>
      <c r="G1685" s="268" t="s">
        <v>233</v>
      </c>
      <c r="H1685" s="268" t="s">
        <v>234</v>
      </c>
      <c r="I1685" s="268" t="s">
        <v>2879</v>
      </c>
      <c r="J1685" s="267" t="s">
        <v>2329</v>
      </c>
      <c r="K1685" s="267">
        <v>831</v>
      </c>
      <c r="L1685" s="268" t="s">
        <v>7991</v>
      </c>
      <c r="M1685" s="188"/>
    </row>
    <row r="1686" spans="1:13" x14ac:dyDescent="0.25">
      <c r="A1686" s="266">
        <v>2006</v>
      </c>
      <c r="B1686" s="267">
        <v>4</v>
      </c>
      <c r="C1686" s="267" t="s">
        <v>250</v>
      </c>
      <c r="D1686" s="267" t="s">
        <v>296</v>
      </c>
      <c r="E1686" s="268" t="s">
        <v>7992</v>
      </c>
      <c r="F1686" s="267" t="s">
        <v>135</v>
      </c>
      <c r="G1686" s="268" t="s">
        <v>298</v>
      </c>
      <c r="H1686" s="268" t="s">
        <v>66</v>
      </c>
      <c r="I1686" s="268" t="s">
        <v>1905</v>
      </c>
      <c r="J1686" s="267" t="s">
        <v>1942</v>
      </c>
      <c r="K1686" s="267">
        <v>411</v>
      </c>
      <c r="L1686" s="268" t="s">
        <v>7993</v>
      </c>
      <c r="M1686" s="188"/>
    </row>
    <row r="1687" spans="1:13" x14ac:dyDescent="0.25">
      <c r="A1687" s="266">
        <v>2006</v>
      </c>
      <c r="B1687" s="267">
        <v>4</v>
      </c>
      <c r="C1687" s="267" t="s">
        <v>250</v>
      </c>
      <c r="D1687" s="267" t="s">
        <v>296</v>
      </c>
      <c r="E1687" s="268" t="s">
        <v>7992</v>
      </c>
      <c r="F1687" s="267" t="s">
        <v>135</v>
      </c>
      <c r="G1687" s="268" t="s">
        <v>298</v>
      </c>
      <c r="H1687" s="268" t="s">
        <v>66</v>
      </c>
      <c r="I1687" s="268" t="s">
        <v>1905</v>
      </c>
      <c r="J1687" s="267" t="s">
        <v>1942</v>
      </c>
      <c r="K1687" s="267">
        <v>411</v>
      </c>
      <c r="L1687" s="268" t="s">
        <v>7994</v>
      </c>
      <c r="M1687" s="188"/>
    </row>
    <row r="1688" spans="1:13" x14ac:dyDescent="0.25">
      <c r="A1688" s="266">
        <v>2006</v>
      </c>
      <c r="B1688" s="267">
        <v>4</v>
      </c>
      <c r="C1688" s="267" t="s">
        <v>250</v>
      </c>
      <c r="D1688" s="267" t="s">
        <v>296</v>
      </c>
      <c r="E1688" s="268" t="s">
        <v>7992</v>
      </c>
      <c r="F1688" s="267" t="s">
        <v>135</v>
      </c>
      <c r="G1688" s="268" t="s">
        <v>298</v>
      </c>
      <c r="H1688" s="268" t="s">
        <v>66</v>
      </c>
      <c r="I1688" s="268" t="s">
        <v>1905</v>
      </c>
      <c r="J1688" s="267" t="s">
        <v>2063</v>
      </c>
      <c r="K1688" s="267">
        <v>115</v>
      </c>
      <c r="L1688" s="268" t="s">
        <v>7995</v>
      </c>
      <c r="M1688" s="188"/>
    </row>
    <row r="1689" spans="1:13" x14ac:dyDescent="0.25">
      <c r="A1689" s="266">
        <v>2006</v>
      </c>
      <c r="B1689" s="267">
        <v>4</v>
      </c>
      <c r="C1689" s="267" t="s">
        <v>250</v>
      </c>
      <c r="D1689" s="267" t="s">
        <v>296</v>
      </c>
      <c r="E1689" s="268" t="s">
        <v>7992</v>
      </c>
      <c r="F1689" s="267" t="s">
        <v>135</v>
      </c>
      <c r="G1689" s="268" t="s">
        <v>298</v>
      </c>
      <c r="H1689" s="268" t="s">
        <v>66</v>
      </c>
      <c r="I1689" s="268" t="s">
        <v>1905</v>
      </c>
      <c r="J1689" s="267" t="s">
        <v>2063</v>
      </c>
      <c r="K1689" s="267">
        <v>437</v>
      </c>
      <c r="L1689" s="268" t="s">
        <v>7996</v>
      </c>
      <c r="M1689" s="188"/>
    </row>
    <row r="1690" spans="1:13" x14ac:dyDescent="0.25">
      <c r="A1690" s="266">
        <v>2006</v>
      </c>
      <c r="B1690" s="267">
        <v>4</v>
      </c>
      <c r="C1690" s="267" t="s">
        <v>250</v>
      </c>
      <c r="D1690" s="267" t="s">
        <v>296</v>
      </c>
      <c r="E1690" s="268" t="s">
        <v>7992</v>
      </c>
      <c r="F1690" s="267" t="s">
        <v>135</v>
      </c>
      <c r="G1690" s="268" t="s">
        <v>298</v>
      </c>
      <c r="H1690" s="268" t="s">
        <v>66</v>
      </c>
      <c r="I1690" s="268" t="s">
        <v>1905</v>
      </c>
      <c r="J1690" s="267" t="s">
        <v>2016</v>
      </c>
      <c r="K1690" s="267">
        <v>523</v>
      </c>
      <c r="L1690" s="268" t="s">
        <v>7997</v>
      </c>
      <c r="M1690" s="188"/>
    </row>
    <row r="1691" spans="1:13" x14ac:dyDescent="0.25">
      <c r="A1691" s="266">
        <v>2006</v>
      </c>
      <c r="B1691" s="267">
        <v>4</v>
      </c>
      <c r="C1691" s="267" t="s">
        <v>250</v>
      </c>
      <c r="D1691" s="267" t="s">
        <v>296</v>
      </c>
      <c r="E1691" s="268" t="s">
        <v>7992</v>
      </c>
      <c r="F1691" s="267" t="s">
        <v>135</v>
      </c>
      <c r="G1691" s="268" t="s">
        <v>298</v>
      </c>
      <c r="H1691" s="268" t="s">
        <v>66</v>
      </c>
      <c r="I1691" s="268" t="s">
        <v>1905</v>
      </c>
      <c r="J1691" s="267" t="s">
        <v>2767</v>
      </c>
      <c r="K1691" s="267">
        <v>523</v>
      </c>
      <c r="L1691" s="268" t="s">
        <v>7998</v>
      </c>
      <c r="M1691" s="188"/>
    </row>
    <row r="1692" spans="1:13" x14ac:dyDescent="0.25">
      <c r="A1692" s="266">
        <v>2006</v>
      </c>
      <c r="B1692" s="267">
        <v>1</v>
      </c>
      <c r="C1692" s="267" t="s">
        <v>49</v>
      </c>
      <c r="D1692" s="267" t="s">
        <v>145</v>
      </c>
      <c r="E1692" s="268" t="s">
        <v>7313</v>
      </c>
      <c r="F1692" s="267" t="s">
        <v>52</v>
      </c>
      <c r="G1692" s="268" t="s">
        <v>147</v>
      </c>
      <c r="H1692" s="268" t="s">
        <v>55</v>
      </c>
      <c r="I1692" s="268" t="s">
        <v>1905</v>
      </c>
      <c r="J1692" s="267" t="s">
        <v>1942</v>
      </c>
      <c r="K1692" s="267">
        <v>411</v>
      </c>
      <c r="L1692" s="268" t="s">
        <v>7999</v>
      </c>
      <c r="M1692" s="188"/>
    </row>
    <row r="1693" spans="1:13" x14ac:dyDescent="0.25">
      <c r="A1693" s="266">
        <v>2006</v>
      </c>
      <c r="B1693" s="267">
        <v>1</v>
      </c>
      <c r="C1693" s="267" t="s">
        <v>49</v>
      </c>
      <c r="D1693" s="267" t="s">
        <v>145</v>
      </c>
      <c r="E1693" s="268" t="s">
        <v>7313</v>
      </c>
      <c r="F1693" s="267" t="s">
        <v>52</v>
      </c>
      <c r="G1693" s="268" t="s">
        <v>147</v>
      </c>
      <c r="H1693" s="268" t="s">
        <v>55</v>
      </c>
      <c r="I1693" s="268" t="s">
        <v>1905</v>
      </c>
      <c r="J1693" s="267" t="s">
        <v>1942</v>
      </c>
      <c r="K1693" s="267">
        <v>411</v>
      </c>
      <c r="L1693" s="268" t="s">
        <v>8000</v>
      </c>
      <c r="M1693" s="188"/>
    </row>
    <row r="1694" spans="1:13" x14ac:dyDescent="0.25">
      <c r="A1694" s="266">
        <v>2006</v>
      </c>
      <c r="B1694" s="267">
        <v>1</v>
      </c>
      <c r="C1694" s="267" t="s">
        <v>49</v>
      </c>
      <c r="D1694" s="267" t="s">
        <v>145</v>
      </c>
      <c r="E1694" s="268" t="s">
        <v>7313</v>
      </c>
      <c r="F1694" s="267" t="s">
        <v>52</v>
      </c>
      <c r="G1694" s="268" t="s">
        <v>147</v>
      </c>
      <c r="H1694" s="268" t="s">
        <v>55</v>
      </c>
      <c r="I1694" s="268" t="s">
        <v>1905</v>
      </c>
      <c r="J1694" s="267" t="s">
        <v>1942</v>
      </c>
      <c r="K1694" s="267">
        <v>411</v>
      </c>
      <c r="L1694" s="268" t="s">
        <v>8001</v>
      </c>
      <c r="M1694" s="188"/>
    </row>
    <row r="1695" spans="1:13" x14ac:dyDescent="0.25">
      <c r="A1695" s="266">
        <v>2006</v>
      </c>
      <c r="B1695" s="267">
        <v>1</v>
      </c>
      <c r="C1695" s="267" t="s">
        <v>49</v>
      </c>
      <c r="D1695" s="267" t="s">
        <v>145</v>
      </c>
      <c r="E1695" s="268" t="s">
        <v>7313</v>
      </c>
      <c r="F1695" s="267" t="s">
        <v>52</v>
      </c>
      <c r="G1695" s="268" t="s">
        <v>147</v>
      </c>
      <c r="H1695" s="268" t="s">
        <v>55</v>
      </c>
      <c r="I1695" s="268" t="s">
        <v>1905</v>
      </c>
      <c r="J1695" s="267" t="s">
        <v>1942</v>
      </c>
      <c r="K1695" s="267">
        <v>112</v>
      </c>
      <c r="L1695" s="268" t="s">
        <v>8002</v>
      </c>
      <c r="M1695" s="188"/>
    </row>
    <row r="1696" spans="1:13" x14ac:dyDescent="0.25">
      <c r="A1696" s="266">
        <v>2006</v>
      </c>
      <c r="B1696" s="267">
        <v>1</v>
      </c>
      <c r="C1696" s="267" t="s">
        <v>49</v>
      </c>
      <c r="D1696" s="267" t="s">
        <v>145</v>
      </c>
      <c r="E1696" s="268" t="s">
        <v>7313</v>
      </c>
      <c r="F1696" s="267" t="s">
        <v>52</v>
      </c>
      <c r="G1696" s="268" t="s">
        <v>147</v>
      </c>
      <c r="H1696" s="268" t="s">
        <v>55</v>
      </c>
      <c r="I1696" s="268" t="s">
        <v>1905</v>
      </c>
      <c r="J1696" s="267" t="s">
        <v>1942</v>
      </c>
      <c r="K1696" s="267">
        <v>212</v>
      </c>
      <c r="L1696" s="268" t="s">
        <v>8003</v>
      </c>
      <c r="M1696" s="188"/>
    </row>
    <row r="1697" spans="1:13" x14ac:dyDescent="0.25">
      <c r="A1697" s="266">
        <v>2006</v>
      </c>
      <c r="B1697" s="267">
        <v>1</v>
      </c>
      <c r="C1697" s="267" t="s">
        <v>49</v>
      </c>
      <c r="D1697" s="267" t="s">
        <v>145</v>
      </c>
      <c r="E1697" s="268" t="s">
        <v>7313</v>
      </c>
      <c r="F1697" s="267" t="s">
        <v>52</v>
      </c>
      <c r="G1697" s="268" t="s">
        <v>147</v>
      </c>
      <c r="H1697" s="268" t="s">
        <v>55</v>
      </c>
      <c r="I1697" s="268" t="s">
        <v>1905</v>
      </c>
      <c r="J1697" s="267" t="s">
        <v>2218</v>
      </c>
      <c r="K1697" s="267">
        <v>651</v>
      </c>
      <c r="L1697" s="268" t="s">
        <v>8004</v>
      </c>
      <c r="M1697" s="188"/>
    </row>
    <row r="1698" spans="1:13" x14ac:dyDescent="0.25">
      <c r="A1698" s="266">
        <v>2006</v>
      </c>
      <c r="B1698" s="267">
        <v>1</v>
      </c>
      <c r="C1698" s="267" t="s">
        <v>49</v>
      </c>
      <c r="D1698" s="267" t="s">
        <v>145</v>
      </c>
      <c r="E1698" s="268" t="s">
        <v>7313</v>
      </c>
      <c r="F1698" s="267" t="s">
        <v>52</v>
      </c>
      <c r="G1698" s="268" t="s">
        <v>147</v>
      </c>
      <c r="H1698" s="268" t="s">
        <v>55</v>
      </c>
      <c r="I1698" s="268" t="s">
        <v>1905</v>
      </c>
      <c r="J1698" s="267" t="s">
        <v>1942</v>
      </c>
      <c r="K1698" s="267">
        <v>431</v>
      </c>
      <c r="L1698" s="268" t="s">
        <v>8005</v>
      </c>
      <c r="M1698" s="188"/>
    </row>
    <row r="1699" spans="1:13" x14ac:dyDescent="0.25">
      <c r="A1699" s="266">
        <v>2006</v>
      </c>
      <c r="B1699" s="267">
        <v>1</v>
      </c>
      <c r="C1699" s="267" t="s">
        <v>49</v>
      </c>
      <c r="D1699" s="267" t="s">
        <v>145</v>
      </c>
      <c r="E1699" s="268" t="s">
        <v>7313</v>
      </c>
      <c r="F1699" s="267" t="s">
        <v>52</v>
      </c>
      <c r="G1699" s="268" t="s">
        <v>147</v>
      </c>
      <c r="H1699" s="268" t="s">
        <v>55</v>
      </c>
      <c r="I1699" s="268" t="s">
        <v>1905</v>
      </c>
      <c r="J1699" s="267" t="s">
        <v>1942</v>
      </c>
      <c r="K1699" s="267">
        <v>431</v>
      </c>
      <c r="L1699" s="268" t="s">
        <v>8006</v>
      </c>
      <c r="M1699" s="188"/>
    </row>
    <row r="1700" spans="1:13" x14ac:dyDescent="0.25">
      <c r="A1700" s="266">
        <v>2006</v>
      </c>
      <c r="B1700" s="267">
        <v>1</v>
      </c>
      <c r="C1700" s="267" t="s">
        <v>49</v>
      </c>
      <c r="D1700" s="267" t="s">
        <v>145</v>
      </c>
      <c r="E1700" s="268" t="s">
        <v>7313</v>
      </c>
      <c r="F1700" s="267" t="s">
        <v>52</v>
      </c>
      <c r="G1700" s="268" t="s">
        <v>147</v>
      </c>
      <c r="H1700" s="268" t="s">
        <v>55</v>
      </c>
      <c r="I1700" s="268" t="s">
        <v>1905</v>
      </c>
      <c r="J1700" s="267" t="s">
        <v>1923</v>
      </c>
      <c r="K1700" s="267">
        <v>862</v>
      </c>
      <c r="L1700" s="268" t="s">
        <v>8007</v>
      </c>
      <c r="M1700" s="188"/>
    </row>
    <row r="1701" spans="1:13" x14ac:dyDescent="0.25">
      <c r="A1701" s="266">
        <v>2006</v>
      </c>
      <c r="B1701" s="267">
        <v>1</v>
      </c>
      <c r="C1701" s="267" t="s">
        <v>49</v>
      </c>
      <c r="D1701" s="267" t="s">
        <v>145</v>
      </c>
      <c r="E1701" s="268" t="s">
        <v>7313</v>
      </c>
      <c r="F1701" s="267" t="s">
        <v>52</v>
      </c>
      <c r="G1701" s="268" t="s">
        <v>147</v>
      </c>
      <c r="H1701" s="268" t="s">
        <v>55</v>
      </c>
      <c r="I1701" s="268" t="s">
        <v>1905</v>
      </c>
      <c r="J1701" s="267" t="s">
        <v>2016</v>
      </c>
      <c r="K1701" s="267">
        <v>431</v>
      </c>
      <c r="L1701" s="268" t="s">
        <v>8008</v>
      </c>
      <c r="M1701" s="188"/>
    </row>
    <row r="1702" spans="1:13" x14ac:dyDescent="0.25">
      <c r="A1702" s="266">
        <v>2006</v>
      </c>
      <c r="B1702" s="267">
        <v>4</v>
      </c>
      <c r="C1702" s="267" t="s">
        <v>250</v>
      </c>
      <c r="D1702" s="267" t="s">
        <v>251</v>
      </c>
      <c r="E1702" s="268" t="s">
        <v>8009</v>
      </c>
      <c r="F1702" s="267" t="s">
        <v>64</v>
      </c>
      <c r="G1702" s="268" t="s">
        <v>253</v>
      </c>
      <c r="H1702" s="268" t="s">
        <v>55</v>
      </c>
      <c r="I1702" s="268" t="s">
        <v>1905</v>
      </c>
      <c r="J1702" s="267" t="s">
        <v>1942</v>
      </c>
      <c r="K1702" s="267">
        <v>411</v>
      </c>
      <c r="L1702" s="268" t="s">
        <v>8010</v>
      </c>
      <c r="M1702" s="188"/>
    </row>
    <row r="1703" spans="1:13" x14ac:dyDescent="0.25">
      <c r="A1703" s="266">
        <v>2006</v>
      </c>
      <c r="B1703" s="267">
        <v>4</v>
      </c>
      <c r="C1703" s="267" t="s">
        <v>250</v>
      </c>
      <c r="D1703" s="267" t="s">
        <v>251</v>
      </c>
      <c r="E1703" s="268" t="s">
        <v>8009</v>
      </c>
      <c r="F1703" s="267" t="s">
        <v>64</v>
      </c>
      <c r="G1703" s="268" t="s">
        <v>253</v>
      </c>
      <c r="H1703" s="268" t="s">
        <v>55</v>
      </c>
      <c r="I1703" s="268" t="s">
        <v>1905</v>
      </c>
      <c r="J1703" s="267" t="s">
        <v>1942</v>
      </c>
      <c r="K1703" s="267">
        <v>411</v>
      </c>
      <c r="L1703" s="268" t="s">
        <v>8011</v>
      </c>
      <c r="M1703" s="188"/>
    </row>
    <row r="1704" spans="1:13" x14ac:dyDescent="0.25">
      <c r="A1704" s="266">
        <v>2006</v>
      </c>
      <c r="B1704" s="267">
        <v>4</v>
      </c>
      <c r="C1704" s="267" t="s">
        <v>250</v>
      </c>
      <c r="D1704" s="267" t="s">
        <v>251</v>
      </c>
      <c r="E1704" s="268" t="s">
        <v>8009</v>
      </c>
      <c r="F1704" s="267" t="s">
        <v>64</v>
      </c>
      <c r="G1704" s="268" t="s">
        <v>253</v>
      </c>
      <c r="H1704" s="268" t="s">
        <v>55</v>
      </c>
      <c r="I1704" s="268" t="s">
        <v>1905</v>
      </c>
      <c r="J1704" s="267" t="s">
        <v>1942</v>
      </c>
      <c r="K1704" s="267">
        <v>411</v>
      </c>
      <c r="L1704" s="268" t="s">
        <v>8012</v>
      </c>
      <c r="M1704" s="188"/>
    </row>
    <row r="1705" spans="1:13" x14ac:dyDescent="0.25">
      <c r="A1705" s="266">
        <v>2006</v>
      </c>
      <c r="B1705" s="267">
        <v>4</v>
      </c>
      <c r="C1705" s="267" t="s">
        <v>250</v>
      </c>
      <c r="D1705" s="267" t="s">
        <v>251</v>
      </c>
      <c r="E1705" s="268" t="s">
        <v>8009</v>
      </c>
      <c r="F1705" s="267" t="s">
        <v>64</v>
      </c>
      <c r="G1705" s="268" t="s">
        <v>253</v>
      </c>
      <c r="H1705" s="268" t="s">
        <v>55</v>
      </c>
      <c r="I1705" s="268" t="s">
        <v>1905</v>
      </c>
      <c r="J1705" s="267" t="s">
        <v>1942</v>
      </c>
      <c r="K1705" s="267">
        <v>435</v>
      </c>
      <c r="L1705" s="268" t="s">
        <v>8013</v>
      </c>
      <c r="M1705" s="188"/>
    </row>
    <row r="1706" spans="1:13" x14ac:dyDescent="0.25">
      <c r="A1706" s="266">
        <v>2006</v>
      </c>
      <c r="B1706" s="267">
        <v>4</v>
      </c>
      <c r="C1706" s="267" t="s">
        <v>250</v>
      </c>
      <c r="D1706" s="267" t="s">
        <v>251</v>
      </c>
      <c r="E1706" s="268" t="s">
        <v>8009</v>
      </c>
      <c r="F1706" s="267" t="s">
        <v>64</v>
      </c>
      <c r="G1706" s="268" t="s">
        <v>253</v>
      </c>
      <c r="H1706" s="268" t="s">
        <v>55</v>
      </c>
      <c r="I1706" s="268" t="s">
        <v>1905</v>
      </c>
      <c r="J1706" s="267" t="s">
        <v>2329</v>
      </c>
      <c r="K1706" s="267">
        <v>831</v>
      </c>
      <c r="L1706" s="268" t="s">
        <v>8014</v>
      </c>
      <c r="M1706" s="188"/>
    </row>
    <row r="1707" spans="1:13" x14ac:dyDescent="0.25">
      <c r="A1707" s="266">
        <v>2006</v>
      </c>
      <c r="B1707" s="267">
        <v>4</v>
      </c>
      <c r="C1707" s="267" t="s">
        <v>250</v>
      </c>
      <c r="D1707" s="267" t="s">
        <v>251</v>
      </c>
      <c r="E1707" s="268" t="s">
        <v>8009</v>
      </c>
      <c r="F1707" s="267" t="s">
        <v>64</v>
      </c>
      <c r="G1707" s="268" t="s">
        <v>253</v>
      </c>
      <c r="H1707" s="268" t="s">
        <v>55</v>
      </c>
      <c r="I1707" s="268" t="s">
        <v>1905</v>
      </c>
      <c r="J1707" s="267" t="s">
        <v>2000</v>
      </c>
      <c r="K1707" s="267">
        <v>84</v>
      </c>
      <c r="L1707" s="268" t="s">
        <v>8015</v>
      </c>
      <c r="M1707" s="188"/>
    </row>
    <row r="1708" spans="1:13" x14ac:dyDescent="0.25">
      <c r="A1708" s="266">
        <v>2006</v>
      </c>
      <c r="B1708" s="267">
        <v>4</v>
      </c>
      <c r="C1708" s="267" t="s">
        <v>250</v>
      </c>
      <c r="D1708" s="267" t="s">
        <v>262</v>
      </c>
      <c r="E1708" s="268" t="s">
        <v>8016</v>
      </c>
      <c r="F1708" s="267" t="s">
        <v>76</v>
      </c>
      <c r="G1708" s="268" t="s">
        <v>264</v>
      </c>
      <c r="H1708" s="268" t="s">
        <v>55</v>
      </c>
      <c r="I1708" s="268" t="s">
        <v>1905</v>
      </c>
      <c r="J1708" s="267" t="s">
        <v>1942</v>
      </c>
      <c r="K1708" s="267">
        <v>111</v>
      </c>
      <c r="L1708" s="268" t="s">
        <v>8017</v>
      </c>
      <c r="M1708" s="188"/>
    </row>
    <row r="1709" spans="1:13" x14ac:dyDescent="0.25">
      <c r="A1709" s="266">
        <v>2006</v>
      </c>
      <c r="B1709" s="267">
        <v>4</v>
      </c>
      <c r="C1709" s="267" t="s">
        <v>250</v>
      </c>
      <c r="D1709" s="267" t="s">
        <v>262</v>
      </c>
      <c r="E1709" s="268" t="s">
        <v>8016</v>
      </c>
      <c r="F1709" s="267" t="s">
        <v>76</v>
      </c>
      <c r="G1709" s="268" t="s">
        <v>264</v>
      </c>
      <c r="H1709" s="268" t="s">
        <v>55</v>
      </c>
      <c r="I1709" s="268" t="s">
        <v>1905</v>
      </c>
      <c r="J1709" s="267" t="s">
        <v>1942</v>
      </c>
      <c r="K1709" s="267">
        <v>411</v>
      </c>
      <c r="L1709" s="268" t="s">
        <v>8018</v>
      </c>
      <c r="M1709" s="188"/>
    </row>
    <row r="1710" spans="1:13" x14ac:dyDescent="0.25">
      <c r="A1710" s="266">
        <v>2006</v>
      </c>
      <c r="B1710" s="267">
        <v>4</v>
      </c>
      <c r="C1710" s="267" t="s">
        <v>250</v>
      </c>
      <c r="D1710" s="267" t="s">
        <v>262</v>
      </c>
      <c r="E1710" s="268" t="s">
        <v>8016</v>
      </c>
      <c r="F1710" s="267" t="s">
        <v>76</v>
      </c>
      <c r="G1710" s="268" t="s">
        <v>264</v>
      </c>
      <c r="H1710" s="268" t="s">
        <v>55</v>
      </c>
      <c r="I1710" s="268" t="s">
        <v>1905</v>
      </c>
      <c r="J1710" s="267" t="s">
        <v>1938</v>
      </c>
      <c r="K1710" s="267">
        <v>211</v>
      </c>
      <c r="L1710" s="268" t="s">
        <v>8019</v>
      </c>
      <c r="M1710" s="188"/>
    </row>
    <row r="1711" spans="1:13" x14ac:dyDescent="0.25">
      <c r="A1711" s="266">
        <v>2006</v>
      </c>
      <c r="B1711" s="267">
        <v>4</v>
      </c>
      <c r="C1711" s="267" t="s">
        <v>250</v>
      </c>
      <c r="D1711" s="267" t="s">
        <v>262</v>
      </c>
      <c r="E1711" s="268" t="s">
        <v>8016</v>
      </c>
      <c r="F1711" s="267" t="s">
        <v>76</v>
      </c>
      <c r="G1711" s="268" t="s">
        <v>264</v>
      </c>
      <c r="H1711" s="268" t="s">
        <v>55</v>
      </c>
      <c r="I1711" s="268" t="s">
        <v>1905</v>
      </c>
      <c r="J1711" s="267" t="s">
        <v>2218</v>
      </c>
      <c r="K1711" s="267">
        <v>651</v>
      </c>
      <c r="L1711" s="268" t="s">
        <v>8020</v>
      </c>
      <c r="M1711" s="188"/>
    </row>
    <row r="1712" spans="1:13" x14ac:dyDescent="0.25">
      <c r="A1712" s="266">
        <v>2006</v>
      </c>
      <c r="B1712" s="267">
        <v>4</v>
      </c>
      <c r="C1712" s="267" t="s">
        <v>250</v>
      </c>
      <c r="D1712" s="267" t="s">
        <v>262</v>
      </c>
      <c r="E1712" s="268" t="s">
        <v>8016</v>
      </c>
      <c r="F1712" s="267" t="s">
        <v>76</v>
      </c>
      <c r="G1712" s="268" t="s">
        <v>264</v>
      </c>
      <c r="H1712" s="268" t="s">
        <v>55</v>
      </c>
      <c r="I1712" s="268" t="s">
        <v>1905</v>
      </c>
      <c r="J1712" s="267" t="s">
        <v>1944</v>
      </c>
      <c r="K1712" s="267">
        <v>657</v>
      </c>
      <c r="L1712" s="268" t="s">
        <v>8021</v>
      </c>
      <c r="M1712" s="188"/>
    </row>
    <row r="1713" spans="1:13" x14ac:dyDescent="0.25">
      <c r="A1713" s="266">
        <v>2006</v>
      </c>
      <c r="B1713" s="267">
        <v>4</v>
      </c>
      <c r="C1713" s="267" t="s">
        <v>250</v>
      </c>
      <c r="D1713" s="267" t="s">
        <v>262</v>
      </c>
      <c r="E1713" s="268" t="s">
        <v>8016</v>
      </c>
      <c r="F1713" s="267" t="s">
        <v>76</v>
      </c>
      <c r="G1713" s="268" t="s">
        <v>264</v>
      </c>
      <c r="H1713" s="268" t="s">
        <v>55</v>
      </c>
      <c r="I1713" s="268" t="s">
        <v>1905</v>
      </c>
      <c r="J1713" s="267" t="s">
        <v>1942</v>
      </c>
      <c r="K1713" s="267">
        <v>662</v>
      </c>
      <c r="L1713" s="268" t="s">
        <v>8022</v>
      </c>
      <c r="M1713" s="188"/>
    </row>
    <row r="1714" spans="1:13" x14ac:dyDescent="0.25">
      <c r="A1714" s="266">
        <v>2006</v>
      </c>
      <c r="B1714" s="267">
        <v>4</v>
      </c>
      <c r="C1714" s="267" t="s">
        <v>250</v>
      </c>
      <c r="D1714" s="267" t="s">
        <v>262</v>
      </c>
      <c r="E1714" s="268" t="s">
        <v>8016</v>
      </c>
      <c r="F1714" s="267" t="s">
        <v>76</v>
      </c>
      <c r="G1714" s="268" t="s">
        <v>264</v>
      </c>
      <c r="H1714" s="268" t="s">
        <v>55</v>
      </c>
      <c r="I1714" s="268" t="s">
        <v>1905</v>
      </c>
      <c r="J1714" s="267" t="s">
        <v>2016</v>
      </c>
      <c r="K1714" s="267">
        <v>635</v>
      </c>
      <c r="L1714" s="268" t="s">
        <v>8023</v>
      </c>
      <c r="M1714" s="188"/>
    </row>
    <row r="1715" spans="1:13" x14ac:dyDescent="0.25">
      <c r="A1715" s="266">
        <v>2006</v>
      </c>
      <c r="B1715" s="267">
        <v>4</v>
      </c>
      <c r="C1715" s="267" t="s">
        <v>250</v>
      </c>
      <c r="D1715" s="267" t="s">
        <v>262</v>
      </c>
      <c r="E1715" s="268" t="s">
        <v>8016</v>
      </c>
      <c r="F1715" s="267" t="s">
        <v>76</v>
      </c>
      <c r="G1715" s="268" t="s">
        <v>264</v>
      </c>
      <c r="H1715" s="268" t="s">
        <v>55</v>
      </c>
      <c r="I1715" s="268" t="s">
        <v>1905</v>
      </c>
      <c r="J1715" s="267" t="s">
        <v>1942</v>
      </c>
      <c r="K1715" s="267">
        <v>662</v>
      </c>
      <c r="L1715" s="268" t="s">
        <v>8024</v>
      </c>
      <c r="M1715" s="188"/>
    </row>
    <row r="1716" spans="1:13" x14ac:dyDescent="0.25">
      <c r="A1716" s="266">
        <v>2006</v>
      </c>
      <c r="B1716" s="267">
        <v>4</v>
      </c>
      <c r="C1716" s="267" t="s">
        <v>250</v>
      </c>
      <c r="D1716" s="267" t="s">
        <v>291</v>
      </c>
      <c r="E1716" s="268" t="s">
        <v>4568</v>
      </c>
      <c r="F1716" s="267" t="s">
        <v>52</v>
      </c>
      <c r="G1716" s="268" t="s">
        <v>104</v>
      </c>
      <c r="H1716" s="268" t="s">
        <v>55</v>
      </c>
      <c r="I1716" s="268" t="s">
        <v>1905</v>
      </c>
      <c r="J1716" s="267" t="s">
        <v>1942</v>
      </c>
      <c r="K1716" s="267">
        <v>112</v>
      </c>
      <c r="L1716" s="268" t="s">
        <v>8025</v>
      </c>
      <c r="M1716" s="188"/>
    </row>
    <row r="1717" spans="1:13" x14ac:dyDescent="0.25">
      <c r="A1717" s="266">
        <v>2006</v>
      </c>
      <c r="B1717" s="267">
        <v>4</v>
      </c>
      <c r="C1717" s="267" t="s">
        <v>250</v>
      </c>
      <c r="D1717" s="267" t="s">
        <v>291</v>
      </c>
      <c r="E1717" s="268" t="s">
        <v>4568</v>
      </c>
      <c r="F1717" s="267" t="s">
        <v>52</v>
      </c>
      <c r="G1717" s="268" t="s">
        <v>104</v>
      </c>
      <c r="H1717" s="268" t="s">
        <v>55</v>
      </c>
      <c r="I1717" s="268" t="s">
        <v>1905</v>
      </c>
      <c r="J1717" s="267" t="s">
        <v>1942</v>
      </c>
      <c r="K1717" s="267">
        <v>411</v>
      </c>
      <c r="L1717" s="268" t="s">
        <v>8026</v>
      </c>
      <c r="M1717" s="188"/>
    </row>
    <row r="1718" spans="1:13" x14ac:dyDescent="0.25">
      <c r="A1718" s="266">
        <v>2006</v>
      </c>
      <c r="B1718" s="267">
        <v>4</v>
      </c>
      <c r="C1718" s="267" t="s">
        <v>250</v>
      </c>
      <c r="D1718" s="267" t="s">
        <v>291</v>
      </c>
      <c r="E1718" s="268" t="s">
        <v>4568</v>
      </c>
      <c r="F1718" s="267" t="s">
        <v>52</v>
      </c>
      <c r="G1718" s="268" t="s">
        <v>104</v>
      </c>
      <c r="H1718" s="268" t="s">
        <v>55</v>
      </c>
      <c r="I1718" s="268" t="s">
        <v>1905</v>
      </c>
      <c r="J1718" s="267" t="s">
        <v>1942</v>
      </c>
      <c r="K1718" s="267">
        <v>411</v>
      </c>
      <c r="L1718" s="268" t="s">
        <v>8027</v>
      </c>
      <c r="M1718" s="188"/>
    </row>
    <row r="1719" spans="1:13" x14ac:dyDescent="0.25">
      <c r="A1719" s="266">
        <v>2006</v>
      </c>
      <c r="B1719" s="267">
        <v>4</v>
      </c>
      <c r="C1719" s="267" t="s">
        <v>250</v>
      </c>
      <c r="D1719" s="267" t="s">
        <v>291</v>
      </c>
      <c r="E1719" s="268" t="s">
        <v>4568</v>
      </c>
      <c r="F1719" s="267" t="s">
        <v>52</v>
      </c>
      <c r="G1719" s="268" t="s">
        <v>104</v>
      </c>
      <c r="H1719" s="268" t="s">
        <v>55</v>
      </c>
      <c r="I1719" s="268" t="s">
        <v>1905</v>
      </c>
      <c r="J1719" s="267" t="s">
        <v>1944</v>
      </c>
      <c r="K1719" s="267">
        <v>411</v>
      </c>
      <c r="L1719" s="268" t="s">
        <v>8028</v>
      </c>
      <c r="M1719" s="188"/>
    </row>
    <row r="1720" spans="1:13" x14ac:dyDescent="0.25">
      <c r="A1720" s="266">
        <v>2006</v>
      </c>
      <c r="B1720" s="267">
        <v>4</v>
      </c>
      <c r="C1720" s="267" t="s">
        <v>250</v>
      </c>
      <c r="D1720" s="267" t="s">
        <v>291</v>
      </c>
      <c r="E1720" s="268" t="s">
        <v>4568</v>
      </c>
      <c r="F1720" s="267" t="s">
        <v>52</v>
      </c>
      <c r="G1720" s="268" t="s">
        <v>104</v>
      </c>
      <c r="H1720" s="268" t="s">
        <v>55</v>
      </c>
      <c r="I1720" s="268" t="s">
        <v>1905</v>
      </c>
      <c r="J1720" s="267" t="s">
        <v>1942</v>
      </c>
      <c r="K1720" s="267">
        <v>411</v>
      </c>
      <c r="L1720" s="268" t="s">
        <v>8029</v>
      </c>
      <c r="M1720" s="188"/>
    </row>
    <row r="1721" spans="1:13" x14ac:dyDescent="0.25">
      <c r="A1721" s="266">
        <v>2006</v>
      </c>
      <c r="B1721" s="267">
        <v>4</v>
      </c>
      <c r="C1721" s="267" t="s">
        <v>250</v>
      </c>
      <c r="D1721" s="267" t="s">
        <v>291</v>
      </c>
      <c r="E1721" s="268" t="s">
        <v>4568</v>
      </c>
      <c r="F1721" s="267" t="s">
        <v>52</v>
      </c>
      <c r="G1721" s="268" t="s">
        <v>104</v>
      </c>
      <c r="H1721" s="268" t="s">
        <v>55</v>
      </c>
      <c r="I1721" s="268" t="s">
        <v>1905</v>
      </c>
      <c r="J1721" s="267" t="s">
        <v>1942</v>
      </c>
      <c r="K1721" s="267">
        <v>411</v>
      </c>
      <c r="L1721" s="268" t="s">
        <v>8030</v>
      </c>
      <c r="M1721" s="188"/>
    </row>
    <row r="1722" spans="1:13" x14ac:dyDescent="0.25">
      <c r="A1722" s="266">
        <v>2006</v>
      </c>
      <c r="B1722" s="267">
        <v>4</v>
      </c>
      <c r="C1722" s="267" t="s">
        <v>250</v>
      </c>
      <c r="D1722" s="267" t="s">
        <v>291</v>
      </c>
      <c r="E1722" s="268" t="s">
        <v>4568</v>
      </c>
      <c r="F1722" s="267" t="s">
        <v>52</v>
      </c>
      <c r="G1722" s="268" t="s">
        <v>104</v>
      </c>
      <c r="H1722" s="268" t="s">
        <v>55</v>
      </c>
      <c r="I1722" s="268" t="s">
        <v>1905</v>
      </c>
      <c r="J1722" s="267" t="s">
        <v>1942</v>
      </c>
      <c r="K1722" s="267">
        <v>437</v>
      </c>
      <c r="L1722" s="268" t="s">
        <v>8031</v>
      </c>
      <c r="M1722" s="188"/>
    </row>
    <row r="1723" spans="1:13" x14ac:dyDescent="0.25">
      <c r="A1723" s="266">
        <v>2006</v>
      </c>
      <c r="B1723" s="267">
        <v>4</v>
      </c>
      <c r="C1723" s="267" t="s">
        <v>250</v>
      </c>
      <c r="D1723" s="267" t="s">
        <v>291</v>
      </c>
      <c r="E1723" s="268" t="s">
        <v>4568</v>
      </c>
      <c r="F1723" s="267" t="s">
        <v>52</v>
      </c>
      <c r="G1723" s="268" t="s">
        <v>104</v>
      </c>
      <c r="H1723" s="268" t="s">
        <v>55</v>
      </c>
      <c r="I1723" s="268" t="s">
        <v>1905</v>
      </c>
      <c r="J1723" s="267" t="s">
        <v>1942</v>
      </c>
      <c r="K1723" s="267">
        <v>115</v>
      </c>
      <c r="L1723" s="268" t="s">
        <v>8032</v>
      </c>
      <c r="M1723" s="188"/>
    </row>
    <row r="1724" spans="1:13" x14ac:dyDescent="0.25">
      <c r="A1724" s="266">
        <v>2006</v>
      </c>
      <c r="B1724" s="267">
        <v>4</v>
      </c>
      <c r="C1724" s="267" t="s">
        <v>250</v>
      </c>
      <c r="D1724" s="267" t="s">
        <v>291</v>
      </c>
      <c r="E1724" s="268" t="s">
        <v>4568</v>
      </c>
      <c r="F1724" s="267" t="s">
        <v>52</v>
      </c>
      <c r="G1724" s="268" t="s">
        <v>104</v>
      </c>
      <c r="H1724" s="268" t="s">
        <v>55</v>
      </c>
      <c r="I1724" s="268" t="s">
        <v>1905</v>
      </c>
      <c r="J1724" s="267" t="s">
        <v>1942</v>
      </c>
      <c r="K1724" s="267">
        <v>437</v>
      </c>
      <c r="L1724" s="268" t="s">
        <v>8033</v>
      </c>
      <c r="M1724" s="188"/>
    </row>
    <row r="1725" spans="1:13" x14ac:dyDescent="0.25">
      <c r="A1725" s="266">
        <v>2006</v>
      </c>
      <c r="B1725" s="267">
        <v>4</v>
      </c>
      <c r="C1725" s="267" t="s">
        <v>250</v>
      </c>
      <c r="D1725" s="267" t="s">
        <v>291</v>
      </c>
      <c r="E1725" s="268" t="s">
        <v>4568</v>
      </c>
      <c r="F1725" s="267" t="s">
        <v>52</v>
      </c>
      <c r="G1725" s="268" t="s">
        <v>104</v>
      </c>
      <c r="H1725" s="268" t="s">
        <v>55</v>
      </c>
      <c r="I1725" s="268" t="s">
        <v>1905</v>
      </c>
      <c r="J1725" s="267" t="s">
        <v>1942</v>
      </c>
      <c r="K1725" s="267">
        <v>437</v>
      </c>
      <c r="L1725" s="268" t="s">
        <v>8034</v>
      </c>
      <c r="M1725" s="188"/>
    </row>
    <row r="1726" spans="1:13" x14ac:dyDescent="0.25">
      <c r="A1726" s="266">
        <v>2006</v>
      </c>
      <c r="B1726" s="267">
        <v>4</v>
      </c>
      <c r="C1726" s="267" t="s">
        <v>250</v>
      </c>
      <c r="D1726" s="267" t="s">
        <v>291</v>
      </c>
      <c r="E1726" s="268" t="s">
        <v>4568</v>
      </c>
      <c r="F1726" s="267" t="s">
        <v>52</v>
      </c>
      <c r="G1726" s="268" t="s">
        <v>104</v>
      </c>
      <c r="H1726" s="268" t="s">
        <v>55</v>
      </c>
      <c r="I1726" s="268" t="s">
        <v>1905</v>
      </c>
      <c r="J1726" s="267" t="s">
        <v>2016</v>
      </c>
      <c r="K1726" s="267">
        <v>633</v>
      </c>
      <c r="L1726" s="268" t="s">
        <v>8035</v>
      </c>
      <c r="M1726" s="188"/>
    </row>
    <row r="1727" spans="1:13" x14ac:dyDescent="0.25">
      <c r="A1727" s="266">
        <v>2006</v>
      </c>
      <c r="B1727" s="267">
        <v>4</v>
      </c>
      <c r="C1727" s="267" t="s">
        <v>250</v>
      </c>
      <c r="D1727" s="267" t="s">
        <v>291</v>
      </c>
      <c r="E1727" s="268" t="s">
        <v>4568</v>
      </c>
      <c r="F1727" s="267" t="s">
        <v>52</v>
      </c>
      <c r="G1727" s="268" t="s">
        <v>104</v>
      </c>
      <c r="H1727" s="268" t="s">
        <v>55</v>
      </c>
      <c r="I1727" s="268" t="s">
        <v>1905</v>
      </c>
      <c r="J1727" s="267" t="s">
        <v>2000</v>
      </c>
      <c r="K1727" s="267">
        <v>721</v>
      </c>
      <c r="L1727" s="268" t="s">
        <v>8036</v>
      </c>
      <c r="M1727" s="188"/>
    </row>
    <row r="1728" spans="1:13" x14ac:dyDescent="0.25">
      <c r="A1728" s="266">
        <v>2006</v>
      </c>
      <c r="B1728" s="267">
        <v>1</v>
      </c>
      <c r="C1728" s="267" t="s">
        <v>49</v>
      </c>
      <c r="D1728" s="267" t="s">
        <v>133</v>
      </c>
      <c r="E1728" s="268" t="s">
        <v>8037</v>
      </c>
      <c r="F1728" s="267" t="s">
        <v>135</v>
      </c>
      <c r="G1728" s="268" t="s">
        <v>136</v>
      </c>
      <c r="H1728" s="268" t="s">
        <v>66</v>
      </c>
      <c r="I1728" s="268" t="s">
        <v>1905</v>
      </c>
      <c r="J1728" s="267" t="s">
        <v>1942</v>
      </c>
      <c r="K1728" s="267">
        <v>412</v>
      </c>
      <c r="L1728" s="268" t="s">
        <v>8038</v>
      </c>
      <c r="M1728" s="188"/>
    </row>
    <row r="1729" spans="1:13" x14ac:dyDescent="0.25">
      <c r="A1729" s="266">
        <v>2006</v>
      </c>
      <c r="B1729" s="267">
        <v>1</v>
      </c>
      <c r="C1729" s="267" t="s">
        <v>49</v>
      </c>
      <c r="D1729" s="267" t="s">
        <v>133</v>
      </c>
      <c r="E1729" s="268" t="s">
        <v>8037</v>
      </c>
      <c r="F1729" s="267" t="s">
        <v>135</v>
      </c>
      <c r="G1729" s="268" t="s">
        <v>136</v>
      </c>
      <c r="H1729" s="268" t="s">
        <v>66</v>
      </c>
      <c r="I1729" s="268" t="s">
        <v>1905</v>
      </c>
      <c r="J1729" s="267" t="s">
        <v>1942</v>
      </c>
      <c r="K1729" s="267">
        <v>114</v>
      </c>
      <c r="L1729" s="268" t="s">
        <v>8039</v>
      </c>
      <c r="M1729" s="188"/>
    </row>
    <row r="1730" spans="1:13" x14ac:dyDescent="0.25">
      <c r="A1730" s="266">
        <v>2006</v>
      </c>
      <c r="B1730" s="267">
        <v>1</v>
      </c>
      <c r="C1730" s="267" t="s">
        <v>49</v>
      </c>
      <c r="D1730" s="267" t="s">
        <v>133</v>
      </c>
      <c r="E1730" s="268" t="s">
        <v>8037</v>
      </c>
      <c r="F1730" s="267" t="s">
        <v>135</v>
      </c>
      <c r="G1730" s="268" t="s">
        <v>136</v>
      </c>
      <c r="H1730" s="268" t="s">
        <v>66</v>
      </c>
      <c r="I1730" s="268" t="s">
        <v>1905</v>
      </c>
      <c r="J1730" s="267" t="s">
        <v>1974</v>
      </c>
      <c r="K1730" s="267">
        <v>141</v>
      </c>
      <c r="L1730" s="268" t="s">
        <v>8040</v>
      </c>
      <c r="M1730" s="188"/>
    </row>
    <row r="1731" spans="1:13" x14ac:dyDescent="0.25">
      <c r="A1731" s="266">
        <v>2006</v>
      </c>
      <c r="B1731" s="267">
        <v>1</v>
      </c>
      <c r="C1731" s="267" t="s">
        <v>49</v>
      </c>
      <c r="D1731" s="267" t="s">
        <v>133</v>
      </c>
      <c r="E1731" s="268" t="s">
        <v>8037</v>
      </c>
      <c r="F1731" s="267" t="s">
        <v>135</v>
      </c>
      <c r="G1731" s="268" t="s">
        <v>136</v>
      </c>
      <c r="H1731" s="268" t="s">
        <v>66</v>
      </c>
      <c r="I1731" s="268" t="s">
        <v>1905</v>
      </c>
      <c r="J1731" s="267" t="s">
        <v>1942</v>
      </c>
      <c r="K1731" s="267">
        <v>431</v>
      </c>
      <c r="L1731" s="268" t="s">
        <v>8041</v>
      </c>
      <c r="M1731" s="188"/>
    </row>
    <row r="1732" spans="1:13" x14ac:dyDescent="0.25">
      <c r="A1732" s="266">
        <v>2006</v>
      </c>
      <c r="B1732" s="267">
        <v>1</v>
      </c>
      <c r="C1732" s="267" t="s">
        <v>49</v>
      </c>
      <c r="D1732" s="267" t="s">
        <v>133</v>
      </c>
      <c r="E1732" s="268" t="s">
        <v>8037</v>
      </c>
      <c r="F1732" s="267" t="s">
        <v>135</v>
      </c>
      <c r="G1732" s="268" t="s">
        <v>136</v>
      </c>
      <c r="H1732" s="268" t="s">
        <v>66</v>
      </c>
      <c r="I1732" s="268" t="s">
        <v>1905</v>
      </c>
      <c r="J1732" s="267" t="s">
        <v>3083</v>
      </c>
      <c r="K1732" s="267">
        <v>721</v>
      </c>
      <c r="L1732" s="268" t="s">
        <v>8042</v>
      </c>
      <c r="M1732" s="188"/>
    </row>
    <row r="1733" spans="1:13" x14ac:dyDescent="0.25">
      <c r="A1733" s="266">
        <v>2006</v>
      </c>
      <c r="B1733" s="267">
        <v>1</v>
      </c>
      <c r="C1733" s="267" t="s">
        <v>49</v>
      </c>
      <c r="D1733" s="267" t="s">
        <v>133</v>
      </c>
      <c r="E1733" s="268" t="s">
        <v>8037</v>
      </c>
      <c r="F1733" s="267" t="s">
        <v>135</v>
      </c>
      <c r="G1733" s="268" t="s">
        <v>136</v>
      </c>
      <c r="H1733" s="268" t="s">
        <v>66</v>
      </c>
      <c r="I1733" s="268" t="s">
        <v>1905</v>
      </c>
      <c r="J1733" s="267" t="s">
        <v>2527</v>
      </c>
      <c r="K1733" s="267">
        <v>262</v>
      </c>
      <c r="L1733" s="268" t="s">
        <v>8043</v>
      </c>
      <c r="M1733" s="188"/>
    </row>
    <row r="1734" spans="1:13" x14ac:dyDescent="0.25">
      <c r="A1734" s="266">
        <v>2006</v>
      </c>
      <c r="B1734" s="267">
        <v>1</v>
      </c>
      <c r="C1734" s="267" t="s">
        <v>49</v>
      </c>
      <c r="D1734" s="267" t="s">
        <v>133</v>
      </c>
      <c r="E1734" s="268" t="s">
        <v>8037</v>
      </c>
      <c r="F1734" s="267" t="s">
        <v>135</v>
      </c>
      <c r="G1734" s="268" t="s">
        <v>136</v>
      </c>
      <c r="H1734" s="268" t="s">
        <v>66</v>
      </c>
      <c r="I1734" s="268" t="s">
        <v>1905</v>
      </c>
      <c r="J1734" s="267" t="s">
        <v>1942</v>
      </c>
      <c r="K1734" s="267">
        <v>143</v>
      </c>
      <c r="L1734" s="268" t="s">
        <v>8044</v>
      </c>
      <c r="M1734" s="188"/>
    </row>
    <row r="1735" spans="1:13" x14ac:dyDescent="0.25">
      <c r="A1735" s="266">
        <v>2006</v>
      </c>
      <c r="B1735" s="267">
        <v>1</v>
      </c>
      <c r="C1735" s="267" t="s">
        <v>49</v>
      </c>
      <c r="D1735" s="267" t="s">
        <v>150</v>
      </c>
      <c r="E1735" s="268" t="s">
        <v>8045</v>
      </c>
      <c r="F1735" s="267" t="s">
        <v>64</v>
      </c>
      <c r="G1735" s="268" t="s">
        <v>152</v>
      </c>
      <c r="H1735" s="268" t="s">
        <v>66</v>
      </c>
      <c r="I1735" s="268" t="s">
        <v>1905</v>
      </c>
      <c r="J1735" s="267" t="s">
        <v>2063</v>
      </c>
      <c r="K1735" s="267">
        <v>831</v>
      </c>
      <c r="L1735" s="268" t="s">
        <v>8046</v>
      </c>
      <c r="M1735" s="188"/>
    </row>
    <row r="1736" spans="1:13" x14ac:dyDescent="0.25">
      <c r="A1736" s="266">
        <v>2006</v>
      </c>
      <c r="B1736" s="267">
        <v>1</v>
      </c>
      <c r="C1736" s="267" t="s">
        <v>49</v>
      </c>
      <c r="D1736" s="267" t="s">
        <v>150</v>
      </c>
      <c r="E1736" s="268" t="s">
        <v>8045</v>
      </c>
      <c r="F1736" s="267" t="s">
        <v>64</v>
      </c>
      <c r="G1736" s="268" t="s">
        <v>152</v>
      </c>
      <c r="H1736" s="268" t="s">
        <v>66</v>
      </c>
      <c r="I1736" s="268" t="s">
        <v>1905</v>
      </c>
      <c r="J1736" s="267" t="s">
        <v>1923</v>
      </c>
      <c r="K1736" s="267">
        <v>333</v>
      </c>
      <c r="L1736" s="268" t="s">
        <v>8047</v>
      </c>
      <c r="M1736" s="188"/>
    </row>
    <row r="1737" spans="1:13" x14ac:dyDescent="0.25">
      <c r="A1737" s="266">
        <v>2006</v>
      </c>
      <c r="B1737" s="267">
        <v>1</v>
      </c>
      <c r="C1737" s="267" t="s">
        <v>49</v>
      </c>
      <c r="D1737" s="267" t="s">
        <v>150</v>
      </c>
      <c r="E1737" s="268" t="s">
        <v>8045</v>
      </c>
      <c r="F1737" s="267" t="s">
        <v>64</v>
      </c>
      <c r="G1737" s="268" t="s">
        <v>152</v>
      </c>
      <c r="H1737" s="268" t="s">
        <v>66</v>
      </c>
      <c r="I1737" s="268" t="s">
        <v>1905</v>
      </c>
      <c r="J1737" s="267" t="s">
        <v>1942</v>
      </c>
      <c r="K1737" s="267">
        <v>84</v>
      </c>
      <c r="L1737" s="268" t="s">
        <v>8048</v>
      </c>
      <c r="M1737" s="188"/>
    </row>
    <row r="1738" spans="1:13" x14ac:dyDescent="0.25">
      <c r="A1738" s="266">
        <v>2006</v>
      </c>
      <c r="B1738" s="267">
        <v>1</v>
      </c>
      <c r="C1738" s="267" t="s">
        <v>49</v>
      </c>
      <c r="D1738" s="267" t="s">
        <v>8049</v>
      </c>
      <c r="E1738" s="268" t="s">
        <v>8050</v>
      </c>
      <c r="F1738" s="267" t="s">
        <v>135</v>
      </c>
      <c r="G1738" s="268" t="s">
        <v>407</v>
      </c>
      <c r="H1738" s="268" t="s">
        <v>66</v>
      </c>
      <c r="I1738" s="268" t="s">
        <v>1905</v>
      </c>
      <c r="J1738" s="267" t="s">
        <v>1942</v>
      </c>
      <c r="K1738" s="267">
        <v>436</v>
      </c>
      <c r="L1738" s="268" t="s">
        <v>8051</v>
      </c>
      <c r="M1738" s="188"/>
    </row>
    <row r="1739" spans="1:13" x14ac:dyDescent="0.25">
      <c r="A1739" s="266">
        <v>2006</v>
      </c>
      <c r="B1739" s="267">
        <v>1</v>
      </c>
      <c r="C1739" s="267" t="s">
        <v>49</v>
      </c>
      <c r="D1739" s="267" t="s">
        <v>8049</v>
      </c>
      <c r="E1739" s="268" t="s">
        <v>8050</v>
      </c>
      <c r="F1739" s="267" t="s">
        <v>135</v>
      </c>
      <c r="G1739" s="268" t="s">
        <v>407</v>
      </c>
      <c r="H1739" s="268" t="s">
        <v>66</v>
      </c>
      <c r="I1739" s="268" t="s">
        <v>1905</v>
      </c>
      <c r="J1739" s="267" t="s">
        <v>3083</v>
      </c>
      <c r="K1739" s="267">
        <v>431</v>
      </c>
      <c r="L1739" s="268" t="s">
        <v>8052</v>
      </c>
      <c r="M1739" s="188"/>
    </row>
    <row r="1740" spans="1:13" x14ac:dyDescent="0.25">
      <c r="A1740" s="266">
        <v>2006</v>
      </c>
      <c r="B1740" s="267">
        <v>1</v>
      </c>
      <c r="C1740" s="267" t="s">
        <v>49</v>
      </c>
      <c r="D1740" s="267" t="s">
        <v>8049</v>
      </c>
      <c r="E1740" s="268" t="s">
        <v>8050</v>
      </c>
      <c r="F1740" s="267" t="s">
        <v>135</v>
      </c>
      <c r="G1740" s="268" t="s">
        <v>407</v>
      </c>
      <c r="H1740" s="268" t="s">
        <v>66</v>
      </c>
      <c r="I1740" s="268" t="s">
        <v>1905</v>
      </c>
      <c r="J1740" s="267" t="s">
        <v>2063</v>
      </c>
      <c r="K1740" s="267">
        <v>727</v>
      </c>
      <c r="L1740" s="268" t="s">
        <v>8053</v>
      </c>
      <c r="M1740" s="188"/>
    </row>
    <row r="1741" spans="1:13" x14ac:dyDescent="0.25">
      <c r="A1741" s="266">
        <v>2006</v>
      </c>
      <c r="B1741" s="267">
        <v>1</v>
      </c>
      <c r="C1741" s="267" t="s">
        <v>49</v>
      </c>
      <c r="D1741" s="267" t="s">
        <v>8049</v>
      </c>
      <c r="E1741" s="268" t="s">
        <v>8050</v>
      </c>
      <c r="F1741" s="267" t="s">
        <v>135</v>
      </c>
      <c r="G1741" s="268" t="s">
        <v>407</v>
      </c>
      <c r="H1741" s="268" t="s">
        <v>66</v>
      </c>
      <c r="I1741" s="268" t="s">
        <v>1905</v>
      </c>
      <c r="J1741" s="267" t="s">
        <v>1942</v>
      </c>
      <c r="K1741" s="267">
        <v>436</v>
      </c>
      <c r="L1741" s="268" t="s">
        <v>8054</v>
      </c>
      <c r="M1741" s="188"/>
    </row>
    <row r="1742" spans="1:13" x14ac:dyDescent="0.25">
      <c r="A1742" s="266">
        <v>2006</v>
      </c>
      <c r="B1742" s="267">
        <v>1</v>
      </c>
      <c r="C1742" s="267" t="s">
        <v>49</v>
      </c>
      <c r="D1742" s="267" t="s">
        <v>8049</v>
      </c>
      <c r="E1742" s="268" t="s">
        <v>8050</v>
      </c>
      <c r="F1742" s="267" t="s">
        <v>135</v>
      </c>
      <c r="G1742" s="268" t="s">
        <v>407</v>
      </c>
      <c r="H1742" s="268" t="s">
        <v>66</v>
      </c>
      <c r="I1742" s="268" t="s">
        <v>1905</v>
      </c>
      <c r="J1742" s="267" t="s">
        <v>2537</v>
      </c>
      <c r="K1742" s="267">
        <v>112</v>
      </c>
      <c r="L1742" s="268" t="s">
        <v>8055</v>
      </c>
      <c r="M1742" s="188"/>
    </row>
    <row r="1743" spans="1:13" x14ac:dyDescent="0.25">
      <c r="A1743" s="266">
        <v>2006</v>
      </c>
      <c r="B1743" s="267">
        <v>1</v>
      </c>
      <c r="C1743" s="267" t="s">
        <v>49</v>
      </c>
      <c r="D1743" s="267" t="s">
        <v>8049</v>
      </c>
      <c r="E1743" s="268" t="s">
        <v>8050</v>
      </c>
      <c r="F1743" s="267" t="s">
        <v>135</v>
      </c>
      <c r="G1743" s="268" t="s">
        <v>407</v>
      </c>
      <c r="H1743" s="268" t="s">
        <v>66</v>
      </c>
      <c r="I1743" s="268" t="s">
        <v>1905</v>
      </c>
      <c r="J1743" s="267" t="s">
        <v>2537</v>
      </c>
      <c r="K1743" s="267">
        <v>713</v>
      </c>
      <c r="L1743" s="268" t="s">
        <v>8056</v>
      </c>
      <c r="M1743" s="188"/>
    </row>
    <row r="1744" spans="1:13" x14ac:dyDescent="0.25">
      <c r="A1744" s="266">
        <v>2006</v>
      </c>
      <c r="B1744" s="267">
        <v>1</v>
      </c>
      <c r="C1744" s="267" t="s">
        <v>49</v>
      </c>
      <c r="D1744" s="267" t="s">
        <v>8057</v>
      </c>
      <c r="E1744" s="268" t="s">
        <v>8058</v>
      </c>
      <c r="F1744" s="267" t="s">
        <v>64</v>
      </c>
      <c r="G1744" s="268" t="s">
        <v>432</v>
      </c>
      <c r="H1744" s="268" t="s">
        <v>66</v>
      </c>
      <c r="I1744" s="268" t="s">
        <v>1905</v>
      </c>
      <c r="J1744" s="267" t="s">
        <v>1942</v>
      </c>
      <c r="K1744" s="267">
        <v>111</v>
      </c>
      <c r="L1744" s="268" t="s">
        <v>8059</v>
      </c>
      <c r="M1744" s="188"/>
    </row>
    <row r="1745" spans="1:13" x14ac:dyDescent="0.25">
      <c r="A1745" s="266">
        <v>2006</v>
      </c>
      <c r="B1745" s="267">
        <v>1</v>
      </c>
      <c r="C1745" s="267" t="s">
        <v>49</v>
      </c>
      <c r="D1745" s="267" t="s">
        <v>8057</v>
      </c>
      <c r="E1745" s="268" t="s">
        <v>8058</v>
      </c>
      <c r="F1745" s="267" t="s">
        <v>64</v>
      </c>
      <c r="G1745" s="268" t="s">
        <v>432</v>
      </c>
      <c r="H1745" s="268" t="s">
        <v>66</v>
      </c>
      <c r="I1745" s="268" t="s">
        <v>1905</v>
      </c>
      <c r="J1745" s="267" t="s">
        <v>2005</v>
      </c>
      <c r="K1745" s="267">
        <v>513</v>
      </c>
      <c r="L1745" s="268" t="s">
        <v>8060</v>
      </c>
      <c r="M1745" s="188"/>
    </row>
    <row r="1746" spans="1:13" x14ac:dyDescent="0.25">
      <c r="A1746" s="266">
        <v>2006</v>
      </c>
      <c r="B1746" s="267">
        <v>1</v>
      </c>
      <c r="C1746" s="267" t="s">
        <v>49</v>
      </c>
      <c r="D1746" s="267" t="s">
        <v>8057</v>
      </c>
      <c r="E1746" s="268" t="s">
        <v>8058</v>
      </c>
      <c r="F1746" s="267" t="s">
        <v>64</v>
      </c>
      <c r="G1746" s="268" t="s">
        <v>432</v>
      </c>
      <c r="H1746" s="268" t="s">
        <v>66</v>
      </c>
      <c r="I1746" s="268" t="s">
        <v>1905</v>
      </c>
      <c r="J1746" s="267" t="s">
        <v>2005</v>
      </c>
      <c r="K1746" s="267">
        <v>513</v>
      </c>
      <c r="L1746" s="268" t="s">
        <v>8061</v>
      </c>
      <c r="M1746" s="188"/>
    </row>
    <row r="1747" spans="1:13" x14ac:dyDescent="0.25">
      <c r="A1747" s="266">
        <v>2006</v>
      </c>
      <c r="B1747" s="267">
        <v>1</v>
      </c>
      <c r="C1747" s="267" t="s">
        <v>49</v>
      </c>
      <c r="D1747" s="267" t="s">
        <v>8057</v>
      </c>
      <c r="E1747" s="268" t="s">
        <v>8058</v>
      </c>
      <c r="F1747" s="267" t="s">
        <v>64</v>
      </c>
      <c r="G1747" s="268" t="s">
        <v>432</v>
      </c>
      <c r="H1747" s="268" t="s">
        <v>66</v>
      </c>
      <c r="I1747" s="268" t="s">
        <v>1905</v>
      </c>
      <c r="J1747" s="267" t="s">
        <v>2005</v>
      </c>
      <c r="K1747" s="267">
        <v>513</v>
      </c>
      <c r="L1747" s="268" t="s">
        <v>8062</v>
      </c>
      <c r="M1747" s="188"/>
    </row>
    <row r="1748" spans="1:13" x14ac:dyDescent="0.25">
      <c r="A1748" s="266">
        <v>2006</v>
      </c>
      <c r="B1748" s="267">
        <v>1</v>
      </c>
      <c r="C1748" s="267" t="s">
        <v>49</v>
      </c>
      <c r="D1748" s="267" t="s">
        <v>8057</v>
      </c>
      <c r="E1748" s="268" t="s">
        <v>8058</v>
      </c>
      <c r="F1748" s="267" t="s">
        <v>64</v>
      </c>
      <c r="G1748" s="268" t="s">
        <v>432</v>
      </c>
      <c r="H1748" s="268" t="s">
        <v>66</v>
      </c>
      <c r="I1748" s="268" t="s">
        <v>1905</v>
      </c>
      <c r="J1748" s="267" t="s">
        <v>4692</v>
      </c>
      <c r="K1748" s="267">
        <v>711</v>
      </c>
      <c r="L1748" s="268" t="s">
        <v>8063</v>
      </c>
      <c r="M1748" s="188"/>
    </row>
    <row r="1749" spans="1:13" x14ac:dyDescent="0.25">
      <c r="A1749" s="266">
        <v>2006</v>
      </c>
      <c r="B1749" s="267">
        <v>1</v>
      </c>
      <c r="C1749" s="267" t="s">
        <v>49</v>
      </c>
      <c r="D1749" s="267" t="s">
        <v>8057</v>
      </c>
      <c r="E1749" s="268" t="s">
        <v>8058</v>
      </c>
      <c r="F1749" s="267" t="s">
        <v>64</v>
      </c>
      <c r="G1749" s="268" t="s">
        <v>432</v>
      </c>
      <c r="H1749" s="268" t="s">
        <v>66</v>
      </c>
      <c r="I1749" s="268" t="s">
        <v>1905</v>
      </c>
      <c r="J1749" s="267" t="s">
        <v>4692</v>
      </c>
      <c r="K1749" s="267">
        <v>713</v>
      </c>
      <c r="L1749" s="268" t="s">
        <v>8064</v>
      </c>
      <c r="M1749" s="188"/>
    </row>
    <row r="1750" spans="1:13" x14ac:dyDescent="0.25">
      <c r="A1750" s="266">
        <v>2006</v>
      </c>
      <c r="B1750" s="267">
        <v>1</v>
      </c>
      <c r="C1750" s="267" t="s">
        <v>49</v>
      </c>
      <c r="D1750" s="267" t="s">
        <v>8057</v>
      </c>
      <c r="E1750" s="268" t="s">
        <v>8058</v>
      </c>
      <c r="F1750" s="267" t="s">
        <v>64</v>
      </c>
      <c r="G1750" s="268" t="s">
        <v>432</v>
      </c>
      <c r="H1750" s="268" t="s">
        <v>66</v>
      </c>
      <c r="I1750" s="268" t="s">
        <v>1905</v>
      </c>
      <c r="J1750" s="267" t="s">
        <v>4692</v>
      </c>
      <c r="K1750" s="267">
        <v>713</v>
      </c>
      <c r="L1750" s="268" t="s">
        <v>8065</v>
      </c>
      <c r="M1750" s="188"/>
    </row>
    <row r="1751" spans="1:13" x14ac:dyDescent="0.25">
      <c r="A1751" s="266">
        <v>2006</v>
      </c>
      <c r="B1751" s="267">
        <v>1</v>
      </c>
      <c r="C1751" s="267" t="s">
        <v>49</v>
      </c>
      <c r="D1751" s="267" t="s">
        <v>8057</v>
      </c>
      <c r="E1751" s="268" t="s">
        <v>8058</v>
      </c>
      <c r="F1751" s="267" t="s">
        <v>64</v>
      </c>
      <c r="G1751" s="268" t="s">
        <v>432</v>
      </c>
      <c r="H1751" s="268" t="s">
        <v>66</v>
      </c>
      <c r="I1751" s="268" t="s">
        <v>1905</v>
      </c>
      <c r="J1751" s="267" t="s">
        <v>4692</v>
      </c>
      <c r="K1751" s="267">
        <v>713</v>
      </c>
      <c r="L1751" s="268" t="s">
        <v>8066</v>
      </c>
      <c r="M1751" s="188"/>
    </row>
    <row r="1752" spans="1:13" x14ac:dyDescent="0.25">
      <c r="A1752" s="266">
        <v>2006</v>
      </c>
      <c r="B1752" s="267">
        <v>1</v>
      </c>
      <c r="C1752" s="267" t="s">
        <v>49</v>
      </c>
      <c r="D1752" s="267" t="s">
        <v>8057</v>
      </c>
      <c r="E1752" s="268" t="s">
        <v>8058</v>
      </c>
      <c r="F1752" s="267" t="s">
        <v>64</v>
      </c>
      <c r="G1752" s="268" t="s">
        <v>432</v>
      </c>
      <c r="H1752" s="268" t="s">
        <v>66</v>
      </c>
      <c r="I1752" s="268" t="s">
        <v>1905</v>
      </c>
      <c r="J1752" s="267" t="s">
        <v>4692</v>
      </c>
      <c r="K1752" s="267">
        <v>713</v>
      </c>
      <c r="L1752" s="268" t="s">
        <v>8067</v>
      </c>
      <c r="M1752" s="188"/>
    </row>
    <row r="1753" spans="1:13" x14ac:dyDescent="0.25">
      <c r="A1753" s="266">
        <v>2006</v>
      </c>
      <c r="B1753" s="267">
        <v>1</v>
      </c>
      <c r="C1753" s="267" t="s">
        <v>49</v>
      </c>
      <c r="D1753" s="267" t="s">
        <v>8057</v>
      </c>
      <c r="E1753" s="268" t="s">
        <v>8058</v>
      </c>
      <c r="F1753" s="267" t="s">
        <v>64</v>
      </c>
      <c r="G1753" s="268" t="s">
        <v>432</v>
      </c>
      <c r="H1753" s="268" t="s">
        <v>66</v>
      </c>
      <c r="I1753" s="268" t="s">
        <v>1905</v>
      </c>
      <c r="J1753" s="267" t="s">
        <v>4692</v>
      </c>
      <c r="K1753" s="267">
        <v>713</v>
      </c>
      <c r="L1753" s="268" t="s">
        <v>8068</v>
      </c>
      <c r="M1753" s="188"/>
    </row>
    <row r="1754" spans="1:13" x14ac:dyDescent="0.25">
      <c r="A1754" s="266">
        <v>2006</v>
      </c>
      <c r="B1754" s="267">
        <v>1</v>
      </c>
      <c r="C1754" s="267" t="s">
        <v>49</v>
      </c>
      <c r="D1754" s="267" t="s">
        <v>8057</v>
      </c>
      <c r="E1754" s="268" t="s">
        <v>8058</v>
      </c>
      <c r="F1754" s="267" t="s">
        <v>64</v>
      </c>
      <c r="G1754" s="268" t="s">
        <v>432</v>
      </c>
      <c r="H1754" s="268" t="s">
        <v>66</v>
      </c>
      <c r="I1754" s="268" t="s">
        <v>1905</v>
      </c>
      <c r="J1754" s="267" t="s">
        <v>4692</v>
      </c>
      <c r="K1754" s="267">
        <v>713</v>
      </c>
      <c r="L1754" s="268" t="s">
        <v>8069</v>
      </c>
      <c r="M1754" s="188"/>
    </row>
    <row r="1755" spans="1:13" x14ac:dyDescent="0.25">
      <c r="A1755" s="266">
        <v>2006</v>
      </c>
      <c r="B1755" s="267">
        <v>1</v>
      </c>
      <c r="C1755" s="267" t="s">
        <v>49</v>
      </c>
      <c r="D1755" s="267" t="s">
        <v>8057</v>
      </c>
      <c r="E1755" s="268" t="s">
        <v>8058</v>
      </c>
      <c r="F1755" s="267" t="s">
        <v>64</v>
      </c>
      <c r="G1755" s="268" t="s">
        <v>432</v>
      </c>
      <c r="H1755" s="268" t="s">
        <v>66</v>
      </c>
      <c r="I1755" s="268" t="s">
        <v>1905</v>
      </c>
      <c r="J1755" s="267" t="s">
        <v>2005</v>
      </c>
      <c r="K1755" s="267">
        <v>713</v>
      </c>
      <c r="L1755" s="268" t="s">
        <v>8070</v>
      </c>
      <c r="M1755" s="188"/>
    </row>
    <row r="1756" spans="1:13" x14ac:dyDescent="0.25">
      <c r="A1756" s="266">
        <v>2006</v>
      </c>
      <c r="B1756" s="267">
        <v>1</v>
      </c>
      <c r="C1756" s="267" t="s">
        <v>49</v>
      </c>
      <c r="D1756" s="267" t="s">
        <v>8057</v>
      </c>
      <c r="E1756" s="268" t="s">
        <v>8058</v>
      </c>
      <c r="F1756" s="267" t="s">
        <v>64</v>
      </c>
      <c r="G1756" s="268" t="s">
        <v>432</v>
      </c>
      <c r="H1756" s="268" t="s">
        <v>66</v>
      </c>
      <c r="I1756" s="268" t="s">
        <v>1905</v>
      </c>
      <c r="J1756" s="267" t="s">
        <v>2005</v>
      </c>
      <c r="K1756" s="267">
        <v>713</v>
      </c>
      <c r="L1756" s="268" t="s">
        <v>8071</v>
      </c>
      <c r="M1756" s="188"/>
    </row>
    <row r="1757" spans="1:13" x14ac:dyDescent="0.25">
      <c r="A1757" s="266">
        <v>2006</v>
      </c>
      <c r="B1757" s="267">
        <v>1</v>
      </c>
      <c r="C1757" s="267" t="s">
        <v>49</v>
      </c>
      <c r="D1757" s="267" t="s">
        <v>8057</v>
      </c>
      <c r="E1757" s="268" t="s">
        <v>8058</v>
      </c>
      <c r="F1757" s="267" t="s">
        <v>64</v>
      </c>
      <c r="G1757" s="268" t="s">
        <v>432</v>
      </c>
      <c r="H1757" s="268" t="s">
        <v>66</v>
      </c>
      <c r="I1757" s="268" t="s">
        <v>1905</v>
      </c>
      <c r="J1757" s="267" t="s">
        <v>2005</v>
      </c>
      <c r="K1757" s="267">
        <v>713</v>
      </c>
      <c r="L1757" s="268" t="s">
        <v>8072</v>
      </c>
      <c r="M1757" s="188"/>
    </row>
    <row r="1758" spans="1:13" x14ac:dyDescent="0.25">
      <c r="A1758" s="266">
        <v>2006</v>
      </c>
      <c r="B1758" s="267">
        <v>1</v>
      </c>
      <c r="C1758" s="267" t="s">
        <v>49</v>
      </c>
      <c r="D1758" s="267" t="s">
        <v>8057</v>
      </c>
      <c r="E1758" s="268" t="s">
        <v>8058</v>
      </c>
      <c r="F1758" s="267" t="s">
        <v>64</v>
      </c>
      <c r="G1758" s="268" t="s">
        <v>432</v>
      </c>
      <c r="H1758" s="268" t="s">
        <v>66</v>
      </c>
      <c r="I1758" s="268" t="s">
        <v>1905</v>
      </c>
      <c r="J1758" s="267" t="s">
        <v>4692</v>
      </c>
      <c r="K1758" s="267">
        <v>713</v>
      </c>
      <c r="L1758" s="268" t="s">
        <v>8073</v>
      </c>
      <c r="M1758" s="188"/>
    </row>
    <row r="1759" spans="1:13" x14ac:dyDescent="0.25">
      <c r="A1759" s="266">
        <v>2006</v>
      </c>
      <c r="B1759" s="267">
        <v>1</v>
      </c>
      <c r="C1759" s="267" t="s">
        <v>49</v>
      </c>
      <c r="D1759" s="267" t="s">
        <v>8057</v>
      </c>
      <c r="E1759" s="268" t="s">
        <v>8058</v>
      </c>
      <c r="F1759" s="267" t="s">
        <v>64</v>
      </c>
      <c r="G1759" s="268" t="s">
        <v>432</v>
      </c>
      <c r="H1759" s="268" t="s">
        <v>66</v>
      </c>
      <c r="I1759" s="268" t="s">
        <v>1905</v>
      </c>
      <c r="J1759" s="267" t="s">
        <v>4692</v>
      </c>
      <c r="K1759" s="267">
        <v>513</v>
      </c>
      <c r="L1759" s="268" t="s">
        <v>8074</v>
      </c>
      <c r="M1759" s="188"/>
    </row>
    <row r="1760" spans="1:13" x14ac:dyDescent="0.25">
      <c r="A1760" s="266">
        <v>2006</v>
      </c>
      <c r="B1760" s="267">
        <v>1</v>
      </c>
      <c r="C1760" s="267" t="s">
        <v>49</v>
      </c>
      <c r="D1760" s="267" t="s">
        <v>8057</v>
      </c>
      <c r="E1760" s="268" t="s">
        <v>8058</v>
      </c>
      <c r="F1760" s="267" t="s">
        <v>64</v>
      </c>
      <c r="G1760" s="268" t="s">
        <v>432</v>
      </c>
      <c r="H1760" s="268" t="s">
        <v>66</v>
      </c>
      <c r="I1760" s="268" t="s">
        <v>1905</v>
      </c>
      <c r="J1760" s="267" t="s">
        <v>4692</v>
      </c>
      <c r="K1760" s="267">
        <v>821</v>
      </c>
      <c r="L1760" s="268" t="s">
        <v>8075</v>
      </c>
      <c r="M1760" s="188"/>
    </row>
    <row r="1761" spans="1:13" x14ac:dyDescent="0.25">
      <c r="A1761" s="266">
        <v>2006</v>
      </c>
      <c r="B1761" s="267">
        <v>1</v>
      </c>
      <c r="C1761" s="267" t="s">
        <v>49</v>
      </c>
      <c r="D1761" s="267" t="s">
        <v>8057</v>
      </c>
      <c r="E1761" s="268" t="s">
        <v>8058</v>
      </c>
      <c r="F1761" s="267" t="s">
        <v>64</v>
      </c>
      <c r="G1761" s="268" t="s">
        <v>432</v>
      </c>
      <c r="H1761" s="268" t="s">
        <v>66</v>
      </c>
      <c r="I1761" s="268" t="s">
        <v>1905</v>
      </c>
      <c r="J1761" s="267" t="s">
        <v>4692</v>
      </c>
      <c r="K1761" s="267">
        <v>821</v>
      </c>
      <c r="L1761" s="268" t="s">
        <v>8076</v>
      </c>
      <c r="M1761" s="188"/>
    </row>
    <row r="1762" spans="1:13" x14ac:dyDescent="0.25">
      <c r="A1762" s="266">
        <v>2006</v>
      </c>
      <c r="B1762" s="267">
        <v>1</v>
      </c>
      <c r="C1762" s="267" t="s">
        <v>49</v>
      </c>
      <c r="D1762" s="267" t="s">
        <v>8057</v>
      </c>
      <c r="E1762" s="268" t="s">
        <v>8058</v>
      </c>
      <c r="F1762" s="267" t="s">
        <v>64</v>
      </c>
      <c r="G1762" s="268" t="s">
        <v>432</v>
      </c>
      <c r="H1762" s="268" t="s">
        <v>66</v>
      </c>
      <c r="I1762" s="268" t="s">
        <v>1905</v>
      </c>
      <c r="J1762" s="267" t="s">
        <v>4692</v>
      </c>
      <c r="K1762" s="267">
        <v>84</v>
      </c>
      <c r="L1762" s="268" t="s">
        <v>8077</v>
      </c>
      <c r="M1762" s="188"/>
    </row>
    <row r="1763" spans="1:13" x14ac:dyDescent="0.25">
      <c r="A1763" s="266">
        <v>2006</v>
      </c>
      <c r="B1763" s="267">
        <v>1</v>
      </c>
      <c r="C1763" s="267" t="s">
        <v>49</v>
      </c>
      <c r="D1763" s="267" t="s">
        <v>141</v>
      </c>
      <c r="E1763" s="268" t="s">
        <v>5342</v>
      </c>
      <c r="F1763" s="267" t="s">
        <v>52</v>
      </c>
      <c r="G1763" s="268" t="s">
        <v>143</v>
      </c>
      <c r="H1763" s="268" t="s">
        <v>55</v>
      </c>
      <c r="I1763" s="268" t="s">
        <v>1905</v>
      </c>
      <c r="J1763" s="267" t="s">
        <v>1942</v>
      </c>
      <c r="K1763" s="267">
        <v>111</v>
      </c>
      <c r="L1763" s="268" t="s">
        <v>7478</v>
      </c>
      <c r="M1763" s="188"/>
    </row>
    <row r="1764" spans="1:13" x14ac:dyDescent="0.25">
      <c r="A1764" s="266">
        <v>2006</v>
      </c>
      <c r="B1764" s="267">
        <v>1</v>
      </c>
      <c r="C1764" s="267" t="s">
        <v>49</v>
      </c>
      <c r="D1764" s="267" t="s">
        <v>141</v>
      </c>
      <c r="E1764" s="268" t="s">
        <v>5342</v>
      </c>
      <c r="F1764" s="267" t="s">
        <v>52</v>
      </c>
      <c r="G1764" s="268" t="s">
        <v>143</v>
      </c>
      <c r="H1764" s="268" t="s">
        <v>55</v>
      </c>
      <c r="I1764" s="268" t="s">
        <v>1905</v>
      </c>
      <c r="J1764" s="267" t="s">
        <v>1942</v>
      </c>
      <c r="K1764" s="267">
        <v>411</v>
      </c>
      <c r="L1764" s="268" t="s">
        <v>8078</v>
      </c>
      <c r="M1764" s="188"/>
    </row>
    <row r="1765" spans="1:13" x14ac:dyDescent="0.25">
      <c r="A1765" s="266">
        <v>2006</v>
      </c>
      <c r="B1765" s="267">
        <v>1</v>
      </c>
      <c r="C1765" s="267" t="s">
        <v>49</v>
      </c>
      <c r="D1765" s="267" t="s">
        <v>141</v>
      </c>
      <c r="E1765" s="268" t="s">
        <v>5342</v>
      </c>
      <c r="F1765" s="267" t="s">
        <v>52</v>
      </c>
      <c r="G1765" s="268" t="s">
        <v>143</v>
      </c>
      <c r="H1765" s="268" t="s">
        <v>55</v>
      </c>
      <c r="I1765" s="268" t="s">
        <v>1905</v>
      </c>
      <c r="J1765" s="267" t="s">
        <v>1942</v>
      </c>
      <c r="K1765" s="267">
        <v>411</v>
      </c>
      <c r="L1765" s="268" t="s">
        <v>8079</v>
      </c>
      <c r="M1765" s="188"/>
    </row>
    <row r="1766" spans="1:13" x14ac:dyDescent="0.25">
      <c r="A1766" s="266">
        <v>2006</v>
      </c>
      <c r="B1766" s="267">
        <v>1</v>
      </c>
      <c r="C1766" s="267" t="s">
        <v>49</v>
      </c>
      <c r="D1766" s="267" t="s">
        <v>141</v>
      </c>
      <c r="E1766" s="268" t="s">
        <v>5342</v>
      </c>
      <c r="F1766" s="267" t="s">
        <v>52</v>
      </c>
      <c r="G1766" s="268" t="s">
        <v>143</v>
      </c>
      <c r="H1766" s="268" t="s">
        <v>55</v>
      </c>
      <c r="I1766" s="268" t="s">
        <v>1905</v>
      </c>
      <c r="J1766" s="267" t="s">
        <v>1942</v>
      </c>
      <c r="K1766" s="267">
        <v>411</v>
      </c>
      <c r="L1766" s="268" t="s">
        <v>8080</v>
      </c>
      <c r="M1766" s="188"/>
    </row>
    <row r="1767" spans="1:13" x14ac:dyDescent="0.25">
      <c r="A1767" s="266">
        <v>2006</v>
      </c>
      <c r="B1767" s="267">
        <v>1</v>
      </c>
      <c r="C1767" s="267" t="s">
        <v>49</v>
      </c>
      <c r="D1767" s="267" t="s">
        <v>141</v>
      </c>
      <c r="E1767" s="268" t="s">
        <v>5342</v>
      </c>
      <c r="F1767" s="267" t="s">
        <v>52</v>
      </c>
      <c r="G1767" s="268" t="s">
        <v>143</v>
      </c>
      <c r="H1767" s="268" t="s">
        <v>55</v>
      </c>
      <c r="I1767" s="268" t="s">
        <v>1905</v>
      </c>
      <c r="J1767" s="267" t="s">
        <v>1942</v>
      </c>
      <c r="K1767" s="267">
        <v>411</v>
      </c>
      <c r="L1767" s="268" t="s">
        <v>8081</v>
      </c>
      <c r="M1767" s="188"/>
    </row>
    <row r="1768" spans="1:13" x14ac:dyDescent="0.25">
      <c r="A1768" s="266">
        <v>2006</v>
      </c>
      <c r="B1768" s="267">
        <v>1</v>
      </c>
      <c r="C1768" s="267" t="s">
        <v>49</v>
      </c>
      <c r="D1768" s="267" t="s">
        <v>141</v>
      </c>
      <c r="E1768" s="268" t="s">
        <v>5342</v>
      </c>
      <c r="F1768" s="267" t="s">
        <v>52</v>
      </c>
      <c r="G1768" s="268" t="s">
        <v>143</v>
      </c>
      <c r="H1768" s="268" t="s">
        <v>55</v>
      </c>
      <c r="I1768" s="268" t="s">
        <v>1905</v>
      </c>
      <c r="J1768" s="267" t="s">
        <v>1942</v>
      </c>
      <c r="K1768" s="267">
        <v>411</v>
      </c>
      <c r="L1768" s="268" t="s">
        <v>8082</v>
      </c>
      <c r="M1768" s="188"/>
    </row>
    <row r="1769" spans="1:13" x14ac:dyDescent="0.25">
      <c r="A1769" s="266">
        <v>2006</v>
      </c>
      <c r="B1769" s="267">
        <v>1</v>
      </c>
      <c r="C1769" s="267" t="s">
        <v>49</v>
      </c>
      <c r="D1769" s="267" t="s">
        <v>141</v>
      </c>
      <c r="E1769" s="268" t="s">
        <v>5342</v>
      </c>
      <c r="F1769" s="267" t="s">
        <v>52</v>
      </c>
      <c r="G1769" s="268" t="s">
        <v>143</v>
      </c>
      <c r="H1769" s="268" t="s">
        <v>55</v>
      </c>
      <c r="I1769" s="268" t="s">
        <v>1905</v>
      </c>
      <c r="J1769" s="267" t="s">
        <v>1948</v>
      </c>
      <c r="K1769" s="267">
        <v>411</v>
      </c>
      <c r="L1769" s="268" t="s">
        <v>8083</v>
      </c>
      <c r="M1769" s="188"/>
    </row>
    <row r="1770" spans="1:13" x14ac:dyDescent="0.25">
      <c r="A1770" s="266">
        <v>2006</v>
      </c>
      <c r="B1770" s="267">
        <v>1</v>
      </c>
      <c r="C1770" s="267" t="s">
        <v>49</v>
      </c>
      <c r="D1770" s="267" t="s">
        <v>141</v>
      </c>
      <c r="E1770" s="268" t="s">
        <v>5342</v>
      </c>
      <c r="F1770" s="267" t="s">
        <v>52</v>
      </c>
      <c r="G1770" s="268" t="s">
        <v>143</v>
      </c>
      <c r="H1770" s="268" t="s">
        <v>55</v>
      </c>
      <c r="I1770" s="268" t="s">
        <v>1905</v>
      </c>
      <c r="J1770" s="267" t="s">
        <v>1942</v>
      </c>
      <c r="K1770" s="267">
        <v>651</v>
      </c>
      <c r="L1770" s="268" t="s">
        <v>8084</v>
      </c>
      <c r="M1770" s="188"/>
    </row>
    <row r="1771" spans="1:13" x14ac:dyDescent="0.25">
      <c r="A1771" s="266">
        <v>2006</v>
      </c>
      <c r="B1771" s="267">
        <v>1</v>
      </c>
      <c r="C1771" s="267" t="s">
        <v>49</v>
      </c>
      <c r="D1771" s="267" t="s">
        <v>141</v>
      </c>
      <c r="E1771" s="268" t="s">
        <v>5342</v>
      </c>
      <c r="F1771" s="267" t="s">
        <v>52</v>
      </c>
      <c r="G1771" s="268" t="s">
        <v>143</v>
      </c>
      <c r="H1771" s="268" t="s">
        <v>55</v>
      </c>
      <c r="I1771" s="268" t="s">
        <v>1905</v>
      </c>
      <c r="J1771" s="267" t="s">
        <v>1942</v>
      </c>
      <c r="K1771" s="267">
        <v>671</v>
      </c>
      <c r="L1771" s="268" t="s">
        <v>8085</v>
      </c>
      <c r="M1771" s="188"/>
    </row>
    <row r="1772" spans="1:13" x14ac:dyDescent="0.25">
      <c r="A1772" s="266">
        <v>2006</v>
      </c>
      <c r="B1772" s="267">
        <v>1</v>
      </c>
      <c r="C1772" s="267" t="s">
        <v>49</v>
      </c>
      <c r="D1772" s="267" t="s">
        <v>141</v>
      </c>
      <c r="E1772" s="268" t="s">
        <v>5342</v>
      </c>
      <c r="F1772" s="267" t="s">
        <v>52</v>
      </c>
      <c r="G1772" s="268" t="s">
        <v>143</v>
      </c>
      <c r="H1772" s="268" t="s">
        <v>55</v>
      </c>
      <c r="I1772" s="268" t="s">
        <v>1905</v>
      </c>
      <c r="J1772" s="267" t="s">
        <v>1942</v>
      </c>
      <c r="K1772" s="267">
        <v>671</v>
      </c>
      <c r="L1772" s="268" t="s">
        <v>8086</v>
      </c>
      <c r="M1772" s="188"/>
    </row>
    <row r="1773" spans="1:13" x14ac:dyDescent="0.25">
      <c r="A1773" s="266">
        <v>2006</v>
      </c>
      <c r="B1773" s="267">
        <v>1</v>
      </c>
      <c r="C1773" s="267" t="s">
        <v>49</v>
      </c>
      <c r="D1773" s="267" t="s">
        <v>141</v>
      </c>
      <c r="E1773" s="268" t="s">
        <v>5342</v>
      </c>
      <c r="F1773" s="267" t="s">
        <v>52</v>
      </c>
      <c r="G1773" s="268" t="s">
        <v>143</v>
      </c>
      <c r="H1773" s="268" t="s">
        <v>55</v>
      </c>
      <c r="I1773" s="268" t="s">
        <v>1905</v>
      </c>
      <c r="J1773" s="267" t="s">
        <v>1942</v>
      </c>
      <c r="K1773" s="267">
        <v>431</v>
      </c>
      <c r="L1773" s="268" t="s">
        <v>8087</v>
      </c>
      <c r="M1773" s="188"/>
    </row>
    <row r="1774" spans="1:13" x14ac:dyDescent="0.25">
      <c r="A1774" s="266">
        <v>2006</v>
      </c>
      <c r="B1774" s="267">
        <v>1</v>
      </c>
      <c r="C1774" s="267" t="s">
        <v>49</v>
      </c>
      <c r="D1774" s="267" t="s">
        <v>141</v>
      </c>
      <c r="E1774" s="268" t="s">
        <v>5342</v>
      </c>
      <c r="F1774" s="267" t="s">
        <v>52</v>
      </c>
      <c r="G1774" s="268" t="s">
        <v>143</v>
      </c>
      <c r="H1774" s="268" t="s">
        <v>55</v>
      </c>
      <c r="I1774" s="268" t="s">
        <v>1905</v>
      </c>
      <c r="J1774" s="267" t="s">
        <v>1942</v>
      </c>
      <c r="K1774" s="267">
        <v>432</v>
      </c>
      <c r="L1774" s="268" t="s">
        <v>8088</v>
      </c>
      <c r="M1774" s="188"/>
    </row>
    <row r="1775" spans="1:13" x14ac:dyDescent="0.25">
      <c r="A1775" s="266">
        <v>2006</v>
      </c>
      <c r="B1775" s="267">
        <v>1</v>
      </c>
      <c r="C1775" s="267" t="s">
        <v>49</v>
      </c>
      <c r="D1775" s="267" t="s">
        <v>141</v>
      </c>
      <c r="E1775" s="268" t="s">
        <v>5342</v>
      </c>
      <c r="F1775" s="267" t="s">
        <v>52</v>
      </c>
      <c r="G1775" s="268" t="s">
        <v>143</v>
      </c>
      <c r="H1775" s="268" t="s">
        <v>55</v>
      </c>
      <c r="I1775" s="268" t="s">
        <v>1905</v>
      </c>
      <c r="J1775" s="267" t="s">
        <v>1942</v>
      </c>
      <c r="K1775" s="267">
        <v>143</v>
      </c>
      <c r="L1775" s="268" t="s">
        <v>8089</v>
      </c>
      <c r="M1775" s="188"/>
    </row>
    <row r="1776" spans="1:13" x14ac:dyDescent="0.25">
      <c r="A1776" s="266">
        <v>2006</v>
      </c>
      <c r="B1776" s="267">
        <v>1</v>
      </c>
      <c r="C1776" s="267" t="s">
        <v>49</v>
      </c>
      <c r="D1776" s="267" t="s">
        <v>141</v>
      </c>
      <c r="E1776" s="268" t="s">
        <v>5342</v>
      </c>
      <c r="F1776" s="267" t="s">
        <v>52</v>
      </c>
      <c r="G1776" s="268" t="s">
        <v>143</v>
      </c>
      <c r="H1776" s="268" t="s">
        <v>55</v>
      </c>
      <c r="I1776" s="268" t="s">
        <v>1905</v>
      </c>
      <c r="J1776" s="267" t="s">
        <v>2016</v>
      </c>
      <c r="K1776" s="267">
        <v>631</v>
      </c>
      <c r="L1776" s="268" t="s">
        <v>8090</v>
      </c>
      <c r="M1776" s="188"/>
    </row>
    <row r="1777" spans="1:13" x14ac:dyDescent="0.25">
      <c r="A1777" s="266">
        <v>2006</v>
      </c>
      <c r="B1777" s="267">
        <v>1</v>
      </c>
      <c r="C1777" s="267" t="s">
        <v>49</v>
      </c>
      <c r="D1777" s="267" t="s">
        <v>141</v>
      </c>
      <c r="E1777" s="268" t="s">
        <v>5342</v>
      </c>
      <c r="F1777" s="267" t="s">
        <v>52</v>
      </c>
      <c r="G1777" s="268" t="s">
        <v>143</v>
      </c>
      <c r="H1777" s="268" t="s">
        <v>55</v>
      </c>
      <c r="I1777" s="268" t="s">
        <v>1905</v>
      </c>
      <c r="J1777" s="267" t="s">
        <v>3340</v>
      </c>
      <c r="K1777" s="267">
        <v>851</v>
      </c>
      <c r="L1777" s="268" t="s">
        <v>8091</v>
      </c>
      <c r="M1777" s="188"/>
    </row>
    <row r="1778" spans="1:13" x14ac:dyDescent="0.25">
      <c r="A1778" s="266">
        <v>2006</v>
      </c>
      <c r="B1778" s="267">
        <v>3</v>
      </c>
      <c r="C1778" s="267" t="s">
        <v>49</v>
      </c>
      <c r="D1778" s="267" t="s">
        <v>228</v>
      </c>
      <c r="E1778" s="268" t="s">
        <v>8092</v>
      </c>
      <c r="F1778" s="267" t="s">
        <v>52</v>
      </c>
      <c r="G1778" s="268" t="s">
        <v>230</v>
      </c>
      <c r="H1778" s="268" t="s">
        <v>55</v>
      </c>
      <c r="I1778" s="268" t="s">
        <v>1905</v>
      </c>
      <c r="J1778" s="267" t="s">
        <v>1942</v>
      </c>
      <c r="K1778" s="267">
        <v>411</v>
      </c>
      <c r="L1778" s="268" t="s">
        <v>8093</v>
      </c>
      <c r="M1778" s="188"/>
    </row>
    <row r="1779" spans="1:13" x14ac:dyDescent="0.25">
      <c r="A1779" s="266">
        <v>2006</v>
      </c>
      <c r="B1779" s="267">
        <v>3</v>
      </c>
      <c r="C1779" s="267" t="s">
        <v>49</v>
      </c>
      <c r="D1779" s="267" t="s">
        <v>228</v>
      </c>
      <c r="E1779" s="268" t="s">
        <v>8092</v>
      </c>
      <c r="F1779" s="267" t="s">
        <v>52</v>
      </c>
      <c r="G1779" s="268" t="s">
        <v>230</v>
      </c>
      <c r="H1779" s="268" t="s">
        <v>55</v>
      </c>
      <c r="I1779" s="268" t="s">
        <v>1905</v>
      </c>
      <c r="J1779" s="267" t="s">
        <v>1942</v>
      </c>
      <c r="K1779" s="267">
        <v>411</v>
      </c>
      <c r="L1779" s="268" t="s">
        <v>8094</v>
      </c>
      <c r="M1779" s="188"/>
    </row>
    <row r="1780" spans="1:13" x14ac:dyDescent="0.25">
      <c r="A1780" s="266">
        <v>2006</v>
      </c>
      <c r="B1780" s="267">
        <v>3</v>
      </c>
      <c r="C1780" s="267" t="s">
        <v>49</v>
      </c>
      <c r="D1780" s="267" t="s">
        <v>228</v>
      </c>
      <c r="E1780" s="268" t="s">
        <v>8092</v>
      </c>
      <c r="F1780" s="267" t="s">
        <v>52</v>
      </c>
      <c r="G1780" s="268" t="s">
        <v>230</v>
      </c>
      <c r="H1780" s="268" t="s">
        <v>55</v>
      </c>
      <c r="I1780" s="268" t="s">
        <v>1905</v>
      </c>
      <c r="J1780" s="267" t="s">
        <v>1942</v>
      </c>
      <c r="K1780" s="267">
        <v>411</v>
      </c>
      <c r="L1780" s="268" t="s">
        <v>8095</v>
      </c>
      <c r="M1780" s="188"/>
    </row>
    <row r="1781" spans="1:13" x14ac:dyDescent="0.25">
      <c r="A1781" s="266">
        <v>2006</v>
      </c>
      <c r="B1781" s="267">
        <v>3</v>
      </c>
      <c r="C1781" s="267" t="s">
        <v>49</v>
      </c>
      <c r="D1781" s="267" t="s">
        <v>228</v>
      </c>
      <c r="E1781" s="268" t="s">
        <v>8092</v>
      </c>
      <c r="F1781" s="267" t="s">
        <v>52</v>
      </c>
      <c r="G1781" s="268" t="s">
        <v>230</v>
      </c>
      <c r="H1781" s="268" t="s">
        <v>55</v>
      </c>
      <c r="I1781" s="268" t="s">
        <v>1905</v>
      </c>
      <c r="J1781" s="267" t="s">
        <v>1942</v>
      </c>
      <c r="K1781" s="267">
        <v>131</v>
      </c>
      <c r="L1781" s="268" t="s">
        <v>8096</v>
      </c>
      <c r="M1781" s="188"/>
    </row>
    <row r="1782" spans="1:13" x14ac:dyDescent="0.25">
      <c r="A1782" s="266">
        <v>2006</v>
      </c>
      <c r="B1782" s="267">
        <v>3</v>
      </c>
      <c r="C1782" s="267" t="s">
        <v>49</v>
      </c>
      <c r="D1782" s="267" t="s">
        <v>228</v>
      </c>
      <c r="E1782" s="268" t="s">
        <v>8092</v>
      </c>
      <c r="F1782" s="267" t="s">
        <v>52</v>
      </c>
      <c r="G1782" s="268" t="s">
        <v>230</v>
      </c>
      <c r="H1782" s="268" t="s">
        <v>55</v>
      </c>
      <c r="I1782" s="268" t="s">
        <v>1905</v>
      </c>
      <c r="J1782" s="267" t="s">
        <v>1915</v>
      </c>
      <c r="K1782" s="267">
        <v>311</v>
      </c>
      <c r="L1782" s="268" t="s">
        <v>8097</v>
      </c>
      <c r="M1782" s="188"/>
    </row>
    <row r="1783" spans="1:13" x14ac:dyDescent="0.25">
      <c r="A1783" s="266">
        <v>2006</v>
      </c>
      <c r="B1783" s="267">
        <v>3</v>
      </c>
      <c r="C1783" s="267" t="s">
        <v>49</v>
      </c>
      <c r="D1783" s="267" t="s">
        <v>228</v>
      </c>
      <c r="E1783" s="268" t="s">
        <v>8092</v>
      </c>
      <c r="F1783" s="267" t="s">
        <v>52</v>
      </c>
      <c r="G1783" s="268" t="s">
        <v>230</v>
      </c>
      <c r="H1783" s="268" t="s">
        <v>55</v>
      </c>
      <c r="I1783" s="268" t="s">
        <v>1905</v>
      </c>
      <c r="J1783" s="267" t="s">
        <v>2000</v>
      </c>
      <c r="K1783" s="267">
        <v>111</v>
      </c>
      <c r="L1783" s="268" t="s">
        <v>8098</v>
      </c>
      <c r="M1783" s="188"/>
    </row>
    <row r="1784" spans="1:13" x14ac:dyDescent="0.25">
      <c r="A1784" s="266">
        <v>2006</v>
      </c>
      <c r="B1784" s="267">
        <v>3</v>
      </c>
      <c r="C1784" s="267" t="s">
        <v>49</v>
      </c>
      <c r="D1784" s="267" t="s">
        <v>238</v>
      </c>
      <c r="E1784" s="268" t="s">
        <v>8099</v>
      </c>
      <c r="F1784" s="267" t="s">
        <v>76</v>
      </c>
      <c r="G1784" s="268" t="s">
        <v>196</v>
      </c>
      <c r="H1784" s="268" t="s">
        <v>55</v>
      </c>
      <c r="I1784" s="268" t="s">
        <v>1905</v>
      </c>
      <c r="J1784" s="267" t="s">
        <v>1942</v>
      </c>
      <c r="K1784" s="267">
        <v>111</v>
      </c>
      <c r="L1784" s="268" t="s">
        <v>8100</v>
      </c>
      <c r="M1784" s="188"/>
    </row>
    <row r="1785" spans="1:13" x14ac:dyDescent="0.25">
      <c r="A1785" s="266">
        <v>2006</v>
      </c>
      <c r="B1785" s="267">
        <v>3</v>
      </c>
      <c r="C1785" s="267" t="s">
        <v>49</v>
      </c>
      <c r="D1785" s="267" t="s">
        <v>238</v>
      </c>
      <c r="E1785" s="268" t="s">
        <v>8099</v>
      </c>
      <c r="F1785" s="267" t="s">
        <v>76</v>
      </c>
      <c r="G1785" s="268" t="s">
        <v>196</v>
      </c>
      <c r="H1785" s="268" t="s">
        <v>55</v>
      </c>
      <c r="I1785" s="268" t="s">
        <v>1905</v>
      </c>
      <c r="J1785" s="267" t="s">
        <v>2260</v>
      </c>
      <c r="K1785" s="267">
        <v>654</v>
      </c>
      <c r="L1785" s="268" t="s">
        <v>8101</v>
      </c>
      <c r="M1785" s="188"/>
    </row>
    <row r="1786" spans="1:13" x14ac:dyDescent="0.25">
      <c r="A1786" s="266">
        <v>2006</v>
      </c>
      <c r="B1786" s="267">
        <v>3</v>
      </c>
      <c r="C1786" s="267" t="s">
        <v>49</v>
      </c>
      <c r="D1786" s="267" t="s">
        <v>238</v>
      </c>
      <c r="E1786" s="268" t="s">
        <v>8099</v>
      </c>
      <c r="F1786" s="267" t="s">
        <v>76</v>
      </c>
      <c r="G1786" s="268" t="s">
        <v>196</v>
      </c>
      <c r="H1786" s="268" t="s">
        <v>55</v>
      </c>
      <c r="I1786" s="268" t="s">
        <v>1905</v>
      </c>
      <c r="J1786" s="267" t="s">
        <v>2260</v>
      </c>
      <c r="K1786" s="267">
        <v>652</v>
      </c>
      <c r="L1786" s="268" t="s">
        <v>8102</v>
      </c>
      <c r="M1786" s="188"/>
    </row>
    <row r="1787" spans="1:13" x14ac:dyDescent="0.25">
      <c r="A1787" s="266">
        <v>2006</v>
      </c>
      <c r="B1787" s="267">
        <v>3</v>
      </c>
      <c r="C1787" s="267" t="s">
        <v>49</v>
      </c>
      <c r="D1787" s="267" t="s">
        <v>238</v>
      </c>
      <c r="E1787" s="268" t="s">
        <v>8099</v>
      </c>
      <c r="F1787" s="267" t="s">
        <v>76</v>
      </c>
      <c r="G1787" s="268" t="s">
        <v>196</v>
      </c>
      <c r="H1787" s="268" t="s">
        <v>55</v>
      </c>
      <c r="I1787" s="268" t="s">
        <v>1905</v>
      </c>
      <c r="J1787" s="267" t="s">
        <v>2260</v>
      </c>
      <c r="K1787" s="267">
        <v>651</v>
      </c>
      <c r="L1787" s="268" t="s">
        <v>8103</v>
      </c>
      <c r="M1787" s="188"/>
    </row>
    <row r="1788" spans="1:13" x14ac:dyDescent="0.25">
      <c r="A1788" s="266">
        <v>2006</v>
      </c>
      <c r="B1788" s="267">
        <v>3</v>
      </c>
      <c r="C1788" s="267" t="s">
        <v>49</v>
      </c>
      <c r="D1788" s="267" t="s">
        <v>238</v>
      </c>
      <c r="E1788" s="268" t="s">
        <v>8099</v>
      </c>
      <c r="F1788" s="267" t="s">
        <v>76</v>
      </c>
      <c r="G1788" s="268" t="s">
        <v>196</v>
      </c>
      <c r="H1788" s="268" t="s">
        <v>55</v>
      </c>
      <c r="I1788" s="268" t="s">
        <v>1905</v>
      </c>
      <c r="J1788" s="267" t="s">
        <v>2260</v>
      </c>
      <c r="K1788" s="267">
        <v>657</v>
      </c>
      <c r="L1788" s="268" t="s">
        <v>8104</v>
      </c>
      <c r="M1788" s="188"/>
    </row>
    <row r="1789" spans="1:13" x14ac:dyDescent="0.25">
      <c r="A1789" s="266">
        <v>2006</v>
      </c>
      <c r="B1789" s="267">
        <v>3</v>
      </c>
      <c r="C1789" s="267" t="s">
        <v>49</v>
      </c>
      <c r="D1789" s="267" t="s">
        <v>238</v>
      </c>
      <c r="E1789" s="268" t="s">
        <v>8099</v>
      </c>
      <c r="F1789" s="267" t="s">
        <v>76</v>
      </c>
      <c r="G1789" s="268" t="s">
        <v>196</v>
      </c>
      <c r="H1789" s="268" t="s">
        <v>55</v>
      </c>
      <c r="I1789" s="268" t="s">
        <v>1905</v>
      </c>
      <c r="J1789" s="267" t="s">
        <v>2260</v>
      </c>
      <c r="K1789" s="267">
        <v>651</v>
      </c>
      <c r="L1789" s="268" t="s">
        <v>8105</v>
      </c>
      <c r="M1789" s="188"/>
    </row>
    <row r="1790" spans="1:13" x14ac:dyDescent="0.25">
      <c r="A1790" s="266">
        <v>2006</v>
      </c>
      <c r="B1790" s="267">
        <v>3</v>
      </c>
      <c r="C1790" s="267" t="s">
        <v>49</v>
      </c>
      <c r="D1790" s="267" t="s">
        <v>238</v>
      </c>
      <c r="E1790" s="268" t="s">
        <v>8099</v>
      </c>
      <c r="F1790" s="267" t="s">
        <v>76</v>
      </c>
      <c r="G1790" s="268" t="s">
        <v>196</v>
      </c>
      <c r="H1790" s="268" t="s">
        <v>55</v>
      </c>
      <c r="I1790" s="268" t="s">
        <v>1905</v>
      </c>
      <c r="J1790" s="267" t="s">
        <v>1944</v>
      </c>
      <c r="K1790" s="267">
        <v>656</v>
      </c>
      <c r="L1790" s="268" t="s">
        <v>8106</v>
      </c>
      <c r="M1790" s="188"/>
    </row>
    <row r="1791" spans="1:13" x14ac:dyDescent="0.25">
      <c r="A1791" s="266">
        <v>2006</v>
      </c>
      <c r="B1791" s="267">
        <v>3</v>
      </c>
      <c r="C1791" s="267" t="s">
        <v>49</v>
      </c>
      <c r="D1791" s="267" t="s">
        <v>238</v>
      </c>
      <c r="E1791" s="268" t="s">
        <v>8099</v>
      </c>
      <c r="F1791" s="267" t="s">
        <v>76</v>
      </c>
      <c r="G1791" s="268" t="s">
        <v>196</v>
      </c>
      <c r="H1791" s="268" t="s">
        <v>55</v>
      </c>
      <c r="I1791" s="268" t="s">
        <v>1905</v>
      </c>
      <c r="J1791" s="267" t="s">
        <v>1944</v>
      </c>
      <c r="K1791" s="267">
        <v>657</v>
      </c>
      <c r="L1791" s="268" t="s">
        <v>8107</v>
      </c>
      <c r="M1791" s="188"/>
    </row>
    <row r="1792" spans="1:13" x14ac:dyDescent="0.25">
      <c r="A1792" s="266">
        <v>2006</v>
      </c>
      <c r="B1792" s="267">
        <v>3</v>
      </c>
      <c r="C1792" s="267" t="s">
        <v>49</v>
      </c>
      <c r="D1792" s="267" t="s">
        <v>238</v>
      </c>
      <c r="E1792" s="268" t="s">
        <v>8099</v>
      </c>
      <c r="F1792" s="267" t="s">
        <v>76</v>
      </c>
      <c r="G1792" s="268" t="s">
        <v>196</v>
      </c>
      <c r="H1792" s="268" t="s">
        <v>55</v>
      </c>
      <c r="I1792" s="268" t="s">
        <v>1905</v>
      </c>
      <c r="J1792" s="267" t="s">
        <v>1944</v>
      </c>
      <c r="K1792" s="267">
        <v>654</v>
      </c>
      <c r="L1792" s="268" t="s">
        <v>8108</v>
      </c>
      <c r="M1792" s="188"/>
    </row>
    <row r="1793" spans="1:13" x14ac:dyDescent="0.25">
      <c r="A1793" s="266">
        <v>2006</v>
      </c>
      <c r="B1793" s="267">
        <v>3</v>
      </c>
      <c r="C1793" s="267" t="s">
        <v>49</v>
      </c>
      <c r="D1793" s="267" t="s">
        <v>238</v>
      </c>
      <c r="E1793" s="268" t="s">
        <v>8099</v>
      </c>
      <c r="F1793" s="267" t="s">
        <v>76</v>
      </c>
      <c r="G1793" s="268" t="s">
        <v>196</v>
      </c>
      <c r="H1793" s="268" t="s">
        <v>55</v>
      </c>
      <c r="I1793" s="268" t="s">
        <v>1905</v>
      </c>
      <c r="J1793" s="267" t="s">
        <v>2260</v>
      </c>
      <c r="K1793" s="267">
        <v>654</v>
      </c>
      <c r="L1793" s="268" t="s">
        <v>8109</v>
      </c>
      <c r="M1793" s="188"/>
    </row>
    <row r="1794" spans="1:13" x14ac:dyDescent="0.25">
      <c r="A1794" s="266">
        <v>2006</v>
      </c>
      <c r="B1794" s="267">
        <v>3</v>
      </c>
      <c r="C1794" s="267" t="s">
        <v>49</v>
      </c>
      <c r="D1794" s="267" t="s">
        <v>238</v>
      </c>
      <c r="E1794" s="268" t="s">
        <v>8099</v>
      </c>
      <c r="F1794" s="267" t="s">
        <v>76</v>
      </c>
      <c r="G1794" s="268" t="s">
        <v>196</v>
      </c>
      <c r="H1794" s="268" t="s">
        <v>55</v>
      </c>
      <c r="I1794" s="268" t="s">
        <v>1905</v>
      </c>
      <c r="J1794" s="267" t="s">
        <v>1944</v>
      </c>
      <c r="K1794" s="267">
        <v>411</v>
      </c>
      <c r="L1794" s="268" t="s">
        <v>8110</v>
      </c>
      <c r="M1794" s="188"/>
    </row>
    <row r="1795" spans="1:13" x14ac:dyDescent="0.25">
      <c r="A1795" s="266">
        <v>2006</v>
      </c>
      <c r="B1795" s="267">
        <v>3</v>
      </c>
      <c r="C1795" s="267" t="s">
        <v>49</v>
      </c>
      <c r="D1795" s="267" t="s">
        <v>238</v>
      </c>
      <c r="E1795" s="268" t="s">
        <v>8099</v>
      </c>
      <c r="F1795" s="267" t="s">
        <v>76</v>
      </c>
      <c r="G1795" s="268" t="s">
        <v>196</v>
      </c>
      <c r="H1795" s="268" t="s">
        <v>55</v>
      </c>
      <c r="I1795" s="268" t="s">
        <v>1905</v>
      </c>
      <c r="J1795" s="267" t="s">
        <v>1944</v>
      </c>
      <c r="K1795" s="267">
        <v>655</v>
      </c>
      <c r="L1795" s="268" t="s">
        <v>8111</v>
      </c>
      <c r="M1795" s="188"/>
    </row>
    <row r="1796" spans="1:13" x14ac:dyDescent="0.25">
      <c r="A1796" s="266">
        <v>2006</v>
      </c>
      <c r="B1796" s="267">
        <v>3</v>
      </c>
      <c r="C1796" s="267" t="s">
        <v>49</v>
      </c>
      <c r="D1796" s="267" t="s">
        <v>238</v>
      </c>
      <c r="E1796" s="268" t="s">
        <v>8099</v>
      </c>
      <c r="F1796" s="267" t="s">
        <v>76</v>
      </c>
      <c r="G1796" s="268" t="s">
        <v>196</v>
      </c>
      <c r="H1796" s="268" t="s">
        <v>55</v>
      </c>
      <c r="I1796" s="268" t="s">
        <v>1905</v>
      </c>
      <c r="J1796" s="267" t="s">
        <v>1944</v>
      </c>
      <c r="K1796" s="267">
        <v>655</v>
      </c>
      <c r="L1796" s="268" t="s">
        <v>8112</v>
      </c>
      <c r="M1796" s="188"/>
    </row>
    <row r="1797" spans="1:13" x14ac:dyDescent="0.25">
      <c r="A1797" s="266">
        <v>2006</v>
      </c>
      <c r="B1797" s="267">
        <v>4</v>
      </c>
      <c r="C1797" s="267" t="s">
        <v>250</v>
      </c>
      <c r="D1797" s="267" t="s">
        <v>294</v>
      </c>
      <c r="E1797" s="268" t="s">
        <v>8113</v>
      </c>
      <c r="F1797" s="267" t="s">
        <v>69</v>
      </c>
      <c r="G1797" s="268" t="s">
        <v>126</v>
      </c>
      <c r="H1797" s="268" t="s">
        <v>55</v>
      </c>
      <c r="I1797" s="268" t="s">
        <v>1905</v>
      </c>
      <c r="J1797" s="267" t="s">
        <v>1942</v>
      </c>
      <c r="K1797" s="267">
        <v>411</v>
      </c>
      <c r="L1797" s="268" t="s">
        <v>8114</v>
      </c>
      <c r="M1797" s="188"/>
    </row>
    <row r="1798" spans="1:13" x14ac:dyDescent="0.25">
      <c r="A1798" s="266">
        <v>2006</v>
      </c>
      <c r="B1798" s="267">
        <v>4</v>
      </c>
      <c r="C1798" s="267" t="s">
        <v>250</v>
      </c>
      <c r="D1798" s="267" t="s">
        <v>294</v>
      </c>
      <c r="E1798" s="268" t="s">
        <v>8113</v>
      </c>
      <c r="F1798" s="267" t="s">
        <v>69</v>
      </c>
      <c r="G1798" s="268" t="s">
        <v>126</v>
      </c>
      <c r="H1798" s="268" t="s">
        <v>55</v>
      </c>
      <c r="I1798" s="268" t="s">
        <v>1905</v>
      </c>
      <c r="J1798" s="267" t="s">
        <v>1906</v>
      </c>
      <c r="K1798" s="267">
        <v>311</v>
      </c>
      <c r="L1798" s="268" t="s">
        <v>8115</v>
      </c>
      <c r="M1798" s="188"/>
    </row>
    <row r="1799" spans="1:13" x14ac:dyDescent="0.25">
      <c r="A1799" s="266">
        <v>2006</v>
      </c>
      <c r="B1799" s="267">
        <v>4</v>
      </c>
      <c r="C1799" s="267" t="s">
        <v>250</v>
      </c>
      <c r="D1799" s="267" t="s">
        <v>294</v>
      </c>
      <c r="E1799" s="268" t="s">
        <v>8113</v>
      </c>
      <c r="F1799" s="267" t="s">
        <v>69</v>
      </c>
      <c r="G1799" s="268" t="s">
        <v>126</v>
      </c>
      <c r="H1799" s="268" t="s">
        <v>55</v>
      </c>
      <c r="I1799" s="268" t="s">
        <v>1905</v>
      </c>
      <c r="J1799" s="267" t="s">
        <v>1942</v>
      </c>
      <c r="K1799" s="267">
        <v>411</v>
      </c>
      <c r="L1799" s="268" t="s">
        <v>8116</v>
      </c>
      <c r="M1799" s="188"/>
    </row>
    <row r="1800" spans="1:13" x14ac:dyDescent="0.25">
      <c r="A1800" s="266">
        <v>2006</v>
      </c>
      <c r="B1800" s="267">
        <v>4</v>
      </c>
      <c r="C1800" s="267" t="s">
        <v>250</v>
      </c>
      <c r="D1800" s="267" t="s">
        <v>294</v>
      </c>
      <c r="E1800" s="268" t="s">
        <v>8113</v>
      </c>
      <c r="F1800" s="267" t="s">
        <v>69</v>
      </c>
      <c r="G1800" s="268" t="s">
        <v>126</v>
      </c>
      <c r="H1800" s="268" t="s">
        <v>55</v>
      </c>
      <c r="I1800" s="268" t="s">
        <v>1905</v>
      </c>
      <c r="J1800" s="267" t="s">
        <v>1942</v>
      </c>
      <c r="K1800" s="267">
        <v>432</v>
      </c>
      <c r="L1800" s="268" t="s">
        <v>8117</v>
      </c>
      <c r="M1800" s="188"/>
    </row>
    <row r="1801" spans="1:13" x14ac:dyDescent="0.25">
      <c r="A1801" s="266">
        <v>2006</v>
      </c>
      <c r="B1801" s="267">
        <v>4</v>
      </c>
      <c r="C1801" s="267" t="s">
        <v>250</v>
      </c>
      <c r="D1801" s="267" t="s">
        <v>294</v>
      </c>
      <c r="E1801" s="268" t="s">
        <v>8113</v>
      </c>
      <c r="F1801" s="267" t="s">
        <v>69</v>
      </c>
      <c r="G1801" s="268" t="s">
        <v>126</v>
      </c>
      <c r="H1801" s="268" t="s">
        <v>55</v>
      </c>
      <c r="I1801" s="268" t="s">
        <v>1905</v>
      </c>
      <c r="J1801" s="267" t="s">
        <v>1942</v>
      </c>
      <c r="K1801" s="267">
        <v>432</v>
      </c>
      <c r="L1801" s="268" t="s">
        <v>8118</v>
      </c>
      <c r="M1801" s="188"/>
    </row>
    <row r="1802" spans="1:13" x14ac:dyDescent="0.25">
      <c r="A1802" s="266">
        <v>2006</v>
      </c>
      <c r="B1802" s="267">
        <v>4</v>
      </c>
      <c r="C1802" s="267" t="s">
        <v>250</v>
      </c>
      <c r="D1802" s="267" t="s">
        <v>294</v>
      </c>
      <c r="E1802" s="268" t="s">
        <v>8113</v>
      </c>
      <c r="F1802" s="267" t="s">
        <v>69</v>
      </c>
      <c r="G1802" s="268" t="s">
        <v>126</v>
      </c>
      <c r="H1802" s="268" t="s">
        <v>55</v>
      </c>
      <c r="I1802" s="268" t="s">
        <v>1905</v>
      </c>
      <c r="J1802" s="267" t="s">
        <v>2063</v>
      </c>
      <c r="K1802" s="267">
        <v>411</v>
      </c>
      <c r="L1802" s="268" t="s">
        <v>8119</v>
      </c>
      <c r="M1802" s="188"/>
    </row>
    <row r="1803" spans="1:13" x14ac:dyDescent="0.25">
      <c r="A1803" s="266">
        <v>2006</v>
      </c>
      <c r="B1803" s="267">
        <v>4</v>
      </c>
      <c r="C1803" s="267" t="s">
        <v>250</v>
      </c>
      <c r="D1803" s="267" t="s">
        <v>294</v>
      </c>
      <c r="E1803" s="268" t="s">
        <v>8113</v>
      </c>
      <c r="F1803" s="267" t="s">
        <v>69</v>
      </c>
      <c r="G1803" s="268" t="s">
        <v>126</v>
      </c>
      <c r="H1803" s="268" t="s">
        <v>55</v>
      </c>
      <c r="I1803" s="268" t="s">
        <v>1905</v>
      </c>
      <c r="J1803" s="267" t="s">
        <v>3083</v>
      </c>
      <c r="K1803" s="267">
        <v>212</v>
      </c>
      <c r="L1803" s="268" t="s">
        <v>8120</v>
      </c>
      <c r="M1803" s="188"/>
    </row>
    <row r="1804" spans="1:13" x14ac:dyDescent="0.25">
      <c r="A1804" s="266">
        <v>2006</v>
      </c>
      <c r="B1804" s="267">
        <v>4</v>
      </c>
      <c r="C1804" s="267" t="s">
        <v>250</v>
      </c>
      <c r="D1804" s="267" t="s">
        <v>294</v>
      </c>
      <c r="E1804" s="268" t="s">
        <v>8113</v>
      </c>
      <c r="F1804" s="267" t="s">
        <v>69</v>
      </c>
      <c r="G1804" s="268" t="s">
        <v>126</v>
      </c>
      <c r="H1804" s="268" t="s">
        <v>55</v>
      </c>
      <c r="I1804" s="268" t="s">
        <v>1905</v>
      </c>
      <c r="J1804" s="267" t="s">
        <v>3083</v>
      </c>
      <c r="K1804" s="267">
        <v>422</v>
      </c>
      <c r="L1804" s="268" t="s">
        <v>8121</v>
      </c>
      <c r="M1804" s="188"/>
    </row>
    <row r="1805" spans="1:13" x14ac:dyDescent="0.25">
      <c r="A1805" s="266">
        <v>2006</v>
      </c>
      <c r="B1805" s="267">
        <v>4</v>
      </c>
      <c r="C1805" s="267" t="s">
        <v>250</v>
      </c>
      <c r="D1805" s="267" t="s">
        <v>294</v>
      </c>
      <c r="E1805" s="268" t="s">
        <v>8113</v>
      </c>
      <c r="F1805" s="267" t="s">
        <v>69</v>
      </c>
      <c r="G1805" s="268" t="s">
        <v>126</v>
      </c>
      <c r="H1805" s="268" t="s">
        <v>55</v>
      </c>
      <c r="I1805" s="268" t="s">
        <v>1905</v>
      </c>
      <c r="J1805" s="267" t="s">
        <v>3083</v>
      </c>
      <c r="K1805" s="267">
        <v>727</v>
      </c>
      <c r="L1805" s="268" t="s">
        <v>8122</v>
      </c>
      <c r="M1805" s="188"/>
    </row>
    <row r="1806" spans="1:13" x14ac:dyDescent="0.25">
      <c r="A1806" s="266">
        <v>2006</v>
      </c>
      <c r="B1806" s="267">
        <v>4</v>
      </c>
      <c r="C1806" s="267" t="s">
        <v>250</v>
      </c>
      <c r="D1806" s="267" t="s">
        <v>294</v>
      </c>
      <c r="E1806" s="268" t="s">
        <v>8113</v>
      </c>
      <c r="F1806" s="267" t="s">
        <v>69</v>
      </c>
      <c r="G1806" s="268" t="s">
        <v>126</v>
      </c>
      <c r="H1806" s="268" t="s">
        <v>55</v>
      </c>
      <c r="I1806" s="268" t="s">
        <v>1905</v>
      </c>
      <c r="J1806" s="267" t="s">
        <v>1942</v>
      </c>
      <c r="K1806" s="267">
        <v>432</v>
      </c>
      <c r="L1806" s="268" t="s">
        <v>8123</v>
      </c>
      <c r="M1806" s="188"/>
    </row>
    <row r="1807" spans="1:13" x14ac:dyDescent="0.25">
      <c r="A1807" s="266">
        <v>2006</v>
      </c>
      <c r="B1807" s="267">
        <v>4</v>
      </c>
      <c r="C1807" s="267" t="s">
        <v>250</v>
      </c>
      <c r="D1807" s="267" t="s">
        <v>294</v>
      </c>
      <c r="E1807" s="268" t="s">
        <v>8113</v>
      </c>
      <c r="F1807" s="267" t="s">
        <v>69</v>
      </c>
      <c r="G1807" s="268" t="s">
        <v>126</v>
      </c>
      <c r="H1807" s="268" t="s">
        <v>55</v>
      </c>
      <c r="I1807" s="268" t="s">
        <v>1905</v>
      </c>
      <c r="J1807" s="267" t="s">
        <v>1962</v>
      </c>
      <c r="K1807" s="267">
        <v>131</v>
      </c>
      <c r="L1807" s="268" t="s">
        <v>8124</v>
      </c>
      <c r="M1807" s="188"/>
    </row>
    <row r="1808" spans="1:13" x14ac:dyDescent="0.25">
      <c r="A1808" s="266">
        <v>2006</v>
      </c>
      <c r="B1808" s="267">
        <v>4</v>
      </c>
      <c r="C1808" s="267" t="s">
        <v>250</v>
      </c>
      <c r="D1808" s="267" t="s">
        <v>294</v>
      </c>
      <c r="E1808" s="268" t="s">
        <v>8113</v>
      </c>
      <c r="F1808" s="267" t="s">
        <v>69</v>
      </c>
      <c r="G1808" s="268" t="s">
        <v>126</v>
      </c>
      <c r="H1808" s="268" t="s">
        <v>55</v>
      </c>
      <c r="I1808" s="268" t="s">
        <v>1905</v>
      </c>
      <c r="J1808" s="267" t="s">
        <v>2016</v>
      </c>
      <c r="K1808" s="267">
        <v>523</v>
      </c>
      <c r="L1808" s="268" t="s">
        <v>8125</v>
      </c>
      <c r="M1808" s="188"/>
    </row>
    <row r="1809" spans="1:13" x14ac:dyDescent="0.25">
      <c r="A1809" s="266">
        <v>2006</v>
      </c>
      <c r="B1809" s="267">
        <v>4</v>
      </c>
      <c r="C1809" s="267" t="s">
        <v>250</v>
      </c>
      <c r="D1809" s="267" t="s">
        <v>294</v>
      </c>
      <c r="E1809" s="268" t="s">
        <v>8113</v>
      </c>
      <c r="F1809" s="267" t="s">
        <v>69</v>
      </c>
      <c r="G1809" s="268" t="s">
        <v>126</v>
      </c>
      <c r="H1809" s="268" t="s">
        <v>55</v>
      </c>
      <c r="I1809" s="268" t="s">
        <v>1905</v>
      </c>
      <c r="J1809" s="267" t="s">
        <v>1942</v>
      </c>
      <c r="K1809" s="267">
        <v>84</v>
      </c>
      <c r="L1809" s="268" t="s">
        <v>8126</v>
      </c>
      <c r="M1809" s="188"/>
    </row>
    <row r="1810" spans="1:13" x14ac:dyDescent="0.25">
      <c r="A1810" s="266">
        <v>2006</v>
      </c>
      <c r="B1810" s="267">
        <v>4</v>
      </c>
      <c r="C1810" s="267" t="s">
        <v>250</v>
      </c>
      <c r="D1810" s="267" t="s">
        <v>294</v>
      </c>
      <c r="E1810" s="268" t="s">
        <v>8113</v>
      </c>
      <c r="F1810" s="267" t="s">
        <v>69</v>
      </c>
      <c r="G1810" s="268" t="s">
        <v>126</v>
      </c>
      <c r="H1810" s="268" t="s">
        <v>55</v>
      </c>
      <c r="I1810" s="268" t="s">
        <v>1905</v>
      </c>
      <c r="J1810" s="267" t="s">
        <v>3340</v>
      </c>
      <c r="K1810" s="267">
        <v>851</v>
      </c>
      <c r="L1810" s="268" t="s">
        <v>8127</v>
      </c>
      <c r="M1810" s="188"/>
    </row>
    <row r="1811" spans="1:13" x14ac:dyDescent="0.25">
      <c r="A1811" s="266">
        <v>2006</v>
      </c>
      <c r="B1811" s="267">
        <v>4</v>
      </c>
      <c r="C1811" s="267" t="s">
        <v>250</v>
      </c>
      <c r="D1811" s="267" t="s">
        <v>294</v>
      </c>
      <c r="E1811" s="268" t="s">
        <v>8113</v>
      </c>
      <c r="F1811" s="267" t="s">
        <v>69</v>
      </c>
      <c r="G1811" s="268" t="s">
        <v>126</v>
      </c>
      <c r="H1811" s="268" t="s">
        <v>55</v>
      </c>
      <c r="I1811" s="268" t="s">
        <v>1905</v>
      </c>
      <c r="J1811" s="267" t="s">
        <v>1944</v>
      </c>
      <c r="K1811" s="267">
        <v>524</v>
      </c>
      <c r="L1811" s="268" t="s">
        <v>8128</v>
      </c>
      <c r="M1811" s="188"/>
    </row>
    <row r="1812" spans="1:13" x14ac:dyDescent="0.25">
      <c r="A1812" s="266">
        <v>2006</v>
      </c>
      <c r="B1812" s="267">
        <v>1</v>
      </c>
      <c r="C1812" s="267" t="s">
        <v>49</v>
      </c>
      <c r="D1812" s="267" t="s">
        <v>153</v>
      </c>
      <c r="E1812" s="268" t="s">
        <v>7313</v>
      </c>
      <c r="F1812" s="267" t="s">
        <v>52</v>
      </c>
      <c r="G1812" s="268" t="s">
        <v>155</v>
      </c>
      <c r="H1812" s="268" t="s">
        <v>55</v>
      </c>
      <c r="I1812" s="268" t="s">
        <v>1905</v>
      </c>
      <c r="J1812" s="267" t="s">
        <v>1942</v>
      </c>
      <c r="K1812" s="267">
        <v>411</v>
      </c>
      <c r="L1812" s="268" t="s">
        <v>8129</v>
      </c>
      <c r="M1812" s="188"/>
    </row>
    <row r="1813" spans="1:13" x14ac:dyDescent="0.25">
      <c r="A1813" s="266">
        <v>2006</v>
      </c>
      <c r="B1813" s="267">
        <v>1</v>
      </c>
      <c r="C1813" s="267" t="s">
        <v>49</v>
      </c>
      <c r="D1813" s="267" t="s">
        <v>153</v>
      </c>
      <c r="E1813" s="268" t="s">
        <v>7313</v>
      </c>
      <c r="F1813" s="267" t="s">
        <v>52</v>
      </c>
      <c r="G1813" s="268" t="s">
        <v>155</v>
      </c>
      <c r="H1813" s="268" t="s">
        <v>55</v>
      </c>
      <c r="I1813" s="268" t="s">
        <v>1905</v>
      </c>
      <c r="J1813" s="267" t="s">
        <v>1942</v>
      </c>
      <c r="K1813" s="267">
        <v>411</v>
      </c>
      <c r="L1813" s="268" t="s">
        <v>8130</v>
      </c>
      <c r="M1813" s="188"/>
    </row>
    <row r="1814" spans="1:13" x14ac:dyDescent="0.25">
      <c r="A1814" s="266">
        <v>2006</v>
      </c>
      <c r="B1814" s="267">
        <v>1</v>
      </c>
      <c r="C1814" s="267" t="s">
        <v>49</v>
      </c>
      <c r="D1814" s="267" t="s">
        <v>153</v>
      </c>
      <c r="E1814" s="268" t="s">
        <v>7313</v>
      </c>
      <c r="F1814" s="267" t="s">
        <v>52</v>
      </c>
      <c r="G1814" s="268" t="s">
        <v>155</v>
      </c>
      <c r="H1814" s="268" t="s">
        <v>55</v>
      </c>
      <c r="I1814" s="268" t="s">
        <v>1905</v>
      </c>
      <c r="J1814" s="267" t="s">
        <v>1942</v>
      </c>
      <c r="K1814" s="267">
        <v>411</v>
      </c>
      <c r="L1814" s="268" t="s">
        <v>8131</v>
      </c>
      <c r="M1814" s="188"/>
    </row>
    <row r="1815" spans="1:13" x14ac:dyDescent="0.25">
      <c r="A1815" s="266">
        <v>2006</v>
      </c>
      <c r="B1815" s="267">
        <v>1</v>
      </c>
      <c r="C1815" s="267" t="s">
        <v>49</v>
      </c>
      <c r="D1815" s="267" t="s">
        <v>153</v>
      </c>
      <c r="E1815" s="268" t="s">
        <v>7313</v>
      </c>
      <c r="F1815" s="267" t="s">
        <v>52</v>
      </c>
      <c r="G1815" s="268" t="s">
        <v>155</v>
      </c>
      <c r="H1815" s="268" t="s">
        <v>55</v>
      </c>
      <c r="I1815" s="268" t="s">
        <v>1905</v>
      </c>
      <c r="J1815" s="267" t="s">
        <v>1942</v>
      </c>
      <c r="K1815" s="267">
        <v>411</v>
      </c>
      <c r="L1815" s="268" t="s">
        <v>8132</v>
      </c>
      <c r="M1815" s="188"/>
    </row>
    <row r="1816" spans="1:13" x14ac:dyDescent="0.25">
      <c r="A1816" s="266">
        <v>2006</v>
      </c>
      <c r="B1816" s="267">
        <v>1</v>
      </c>
      <c r="C1816" s="267" t="s">
        <v>49</v>
      </c>
      <c r="D1816" s="267" t="s">
        <v>153</v>
      </c>
      <c r="E1816" s="268" t="s">
        <v>7313</v>
      </c>
      <c r="F1816" s="267" t="s">
        <v>52</v>
      </c>
      <c r="G1816" s="268" t="s">
        <v>155</v>
      </c>
      <c r="H1816" s="268" t="s">
        <v>55</v>
      </c>
      <c r="I1816" s="268" t="s">
        <v>1905</v>
      </c>
      <c r="J1816" s="267" t="s">
        <v>1942</v>
      </c>
      <c r="K1816" s="267">
        <v>112</v>
      </c>
      <c r="L1816" s="268" t="s">
        <v>8133</v>
      </c>
      <c r="M1816" s="188"/>
    </row>
    <row r="1817" spans="1:13" x14ac:dyDescent="0.25">
      <c r="A1817" s="266">
        <v>2006</v>
      </c>
      <c r="B1817" s="267">
        <v>1</v>
      </c>
      <c r="C1817" s="267" t="s">
        <v>49</v>
      </c>
      <c r="D1817" s="267" t="s">
        <v>153</v>
      </c>
      <c r="E1817" s="268" t="s">
        <v>7313</v>
      </c>
      <c r="F1817" s="267" t="s">
        <v>52</v>
      </c>
      <c r="G1817" s="268" t="s">
        <v>155</v>
      </c>
      <c r="H1817" s="268" t="s">
        <v>55</v>
      </c>
      <c r="I1817" s="268" t="s">
        <v>1905</v>
      </c>
      <c r="J1817" s="267" t="s">
        <v>3083</v>
      </c>
      <c r="K1817" s="267">
        <v>211</v>
      </c>
      <c r="L1817" s="268" t="s">
        <v>8134</v>
      </c>
      <c r="M1817" s="188"/>
    </row>
    <row r="1818" spans="1:13" x14ac:dyDescent="0.25">
      <c r="A1818" s="266">
        <v>2006</v>
      </c>
      <c r="B1818" s="267">
        <v>1</v>
      </c>
      <c r="C1818" s="267" t="s">
        <v>49</v>
      </c>
      <c r="D1818" s="267" t="s">
        <v>153</v>
      </c>
      <c r="E1818" s="268" t="s">
        <v>7313</v>
      </c>
      <c r="F1818" s="267" t="s">
        <v>52</v>
      </c>
      <c r="G1818" s="268" t="s">
        <v>155</v>
      </c>
      <c r="H1818" s="268" t="s">
        <v>55</v>
      </c>
      <c r="I1818" s="268" t="s">
        <v>1905</v>
      </c>
      <c r="J1818" s="267" t="s">
        <v>3083</v>
      </c>
      <c r="K1818" s="267">
        <v>727</v>
      </c>
      <c r="L1818" s="268" t="s">
        <v>8135</v>
      </c>
      <c r="M1818" s="188"/>
    </row>
    <row r="1819" spans="1:13" x14ac:dyDescent="0.25">
      <c r="A1819" s="266">
        <v>2006</v>
      </c>
      <c r="B1819" s="267">
        <v>1</v>
      </c>
      <c r="C1819" s="267" t="s">
        <v>49</v>
      </c>
      <c r="D1819" s="267" t="s">
        <v>153</v>
      </c>
      <c r="E1819" s="268" t="s">
        <v>7313</v>
      </c>
      <c r="F1819" s="267" t="s">
        <v>52</v>
      </c>
      <c r="G1819" s="268" t="s">
        <v>155</v>
      </c>
      <c r="H1819" s="268" t="s">
        <v>55</v>
      </c>
      <c r="I1819" s="268" t="s">
        <v>1905</v>
      </c>
      <c r="J1819" s="267" t="s">
        <v>2000</v>
      </c>
      <c r="K1819" s="267">
        <v>721</v>
      </c>
      <c r="L1819" s="268" t="s">
        <v>8136</v>
      </c>
      <c r="M1819" s="188"/>
    </row>
    <row r="1820" spans="1:13" x14ac:dyDescent="0.25">
      <c r="A1820" s="266">
        <v>2006</v>
      </c>
      <c r="B1820" s="267">
        <v>2</v>
      </c>
      <c r="C1820" s="267" t="s">
        <v>49</v>
      </c>
      <c r="D1820" s="267" t="s">
        <v>165</v>
      </c>
      <c r="E1820" s="268" t="s">
        <v>8137</v>
      </c>
      <c r="F1820" s="267" t="s">
        <v>69</v>
      </c>
      <c r="G1820" s="268" t="s">
        <v>167</v>
      </c>
      <c r="H1820" s="268" t="s">
        <v>55</v>
      </c>
      <c r="I1820" s="268" t="s">
        <v>1905</v>
      </c>
      <c r="J1820" s="267" t="s">
        <v>1942</v>
      </c>
      <c r="K1820" s="267">
        <v>411</v>
      </c>
      <c r="L1820" s="268" t="s">
        <v>8138</v>
      </c>
      <c r="M1820" s="188"/>
    </row>
    <row r="1821" spans="1:13" x14ac:dyDescent="0.25">
      <c r="A1821" s="266">
        <v>2006</v>
      </c>
      <c r="B1821" s="267">
        <v>2</v>
      </c>
      <c r="C1821" s="267" t="s">
        <v>49</v>
      </c>
      <c r="D1821" s="267" t="s">
        <v>165</v>
      </c>
      <c r="E1821" s="268" t="s">
        <v>8137</v>
      </c>
      <c r="F1821" s="267" t="s">
        <v>69</v>
      </c>
      <c r="G1821" s="268" t="s">
        <v>167</v>
      </c>
      <c r="H1821" s="268" t="s">
        <v>55</v>
      </c>
      <c r="I1821" s="268" t="s">
        <v>1905</v>
      </c>
      <c r="J1821" s="267" t="s">
        <v>2039</v>
      </c>
      <c r="K1821" s="267">
        <v>111</v>
      </c>
      <c r="L1821" s="268" t="s">
        <v>8139</v>
      </c>
      <c r="M1821" s="188"/>
    </row>
    <row r="1822" spans="1:13" x14ac:dyDescent="0.25">
      <c r="A1822" s="266">
        <v>2006</v>
      </c>
      <c r="B1822" s="267">
        <v>2</v>
      </c>
      <c r="C1822" s="267" t="s">
        <v>49</v>
      </c>
      <c r="D1822" s="267" t="s">
        <v>165</v>
      </c>
      <c r="E1822" s="268" t="s">
        <v>8137</v>
      </c>
      <c r="F1822" s="267" t="s">
        <v>69</v>
      </c>
      <c r="G1822" s="268" t="s">
        <v>167</v>
      </c>
      <c r="H1822" s="268" t="s">
        <v>55</v>
      </c>
      <c r="I1822" s="268" t="s">
        <v>1905</v>
      </c>
      <c r="J1822" s="270" t="s">
        <v>5004</v>
      </c>
      <c r="K1822" s="267">
        <v>211</v>
      </c>
      <c r="L1822" s="268" t="s">
        <v>8140</v>
      </c>
      <c r="M1822" s="188"/>
    </row>
    <row r="1823" spans="1:13" x14ac:dyDescent="0.25">
      <c r="A1823" s="266">
        <v>2006</v>
      </c>
      <c r="B1823" s="267">
        <v>2</v>
      </c>
      <c r="C1823" s="267" t="s">
        <v>49</v>
      </c>
      <c r="D1823" s="267" t="s">
        <v>165</v>
      </c>
      <c r="E1823" s="268" t="s">
        <v>8137</v>
      </c>
      <c r="F1823" s="267" t="s">
        <v>69</v>
      </c>
      <c r="G1823" s="268" t="s">
        <v>167</v>
      </c>
      <c r="H1823" s="268" t="s">
        <v>55</v>
      </c>
      <c r="I1823" s="268" t="s">
        <v>1905</v>
      </c>
      <c r="J1823" s="267" t="s">
        <v>2218</v>
      </c>
      <c r="K1823" s="267">
        <v>651</v>
      </c>
      <c r="L1823" s="268" t="s">
        <v>8141</v>
      </c>
      <c r="M1823" s="188"/>
    </row>
    <row r="1824" spans="1:13" x14ac:dyDescent="0.25">
      <c r="A1824" s="266">
        <v>2006</v>
      </c>
      <c r="B1824" s="267">
        <v>2</v>
      </c>
      <c r="C1824" s="267" t="s">
        <v>49</v>
      </c>
      <c r="D1824" s="267" t="s">
        <v>165</v>
      </c>
      <c r="E1824" s="268" t="s">
        <v>8137</v>
      </c>
      <c r="F1824" s="267" t="s">
        <v>69</v>
      </c>
      <c r="G1824" s="268" t="s">
        <v>167</v>
      </c>
      <c r="H1824" s="268" t="s">
        <v>55</v>
      </c>
      <c r="I1824" s="268" t="s">
        <v>1905</v>
      </c>
      <c r="J1824" s="267" t="s">
        <v>1942</v>
      </c>
      <c r="K1824" s="267">
        <v>431</v>
      </c>
      <c r="L1824" s="268" t="s">
        <v>8142</v>
      </c>
      <c r="M1824" s="188"/>
    </row>
    <row r="1825" spans="1:13" x14ac:dyDescent="0.25">
      <c r="A1825" s="266">
        <v>2006</v>
      </c>
      <c r="B1825" s="267">
        <v>2</v>
      </c>
      <c r="C1825" s="267" t="s">
        <v>49</v>
      </c>
      <c r="D1825" s="267" t="s">
        <v>165</v>
      </c>
      <c r="E1825" s="268" t="s">
        <v>8137</v>
      </c>
      <c r="F1825" s="267" t="s">
        <v>69</v>
      </c>
      <c r="G1825" s="268" t="s">
        <v>167</v>
      </c>
      <c r="H1825" s="268" t="s">
        <v>55</v>
      </c>
      <c r="I1825" s="268" t="s">
        <v>1905</v>
      </c>
      <c r="J1825" s="267" t="s">
        <v>1942</v>
      </c>
      <c r="K1825" s="267">
        <v>421</v>
      </c>
      <c r="L1825" s="268" t="s">
        <v>8143</v>
      </c>
      <c r="M1825" s="188"/>
    </row>
    <row r="1826" spans="1:13" x14ac:dyDescent="0.25">
      <c r="A1826" s="266">
        <v>2006</v>
      </c>
      <c r="B1826" s="267">
        <v>2</v>
      </c>
      <c r="C1826" s="267" t="s">
        <v>49</v>
      </c>
      <c r="D1826" s="267" t="s">
        <v>165</v>
      </c>
      <c r="E1826" s="268" t="s">
        <v>8137</v>
      </c>
      <c r="F1826" s="267" t="s">
        <v>69</v>
      </c>
      <c r="G1826" s="268" t="s">
        <v>167</v>
      </c>
      <c r="H1826" s="268" t="s">
        <v>55</v>
      </c>
      <c r="I1826" s="268" t="s">
        <v>1905</v>
      </c>
      <c r="J1826" s="267" t="s">
        <v>1942</v>
      </c>
      <c r="K1826" s="267">
        <v>432</v>
      </c>
      <c r="L1826" s="268" t="s">
        <v>8144</v>
      </c>
      <c r="M1826" s="188"/>
    </row>
    <row r="1827" spans="1:13" x14ac:dyDescent="0.25">
      <c r="A1827" s="266">
        <v>2006</v>
      </c>
      <c r="B1827" s="267">
        <v>2</v>
      </c>
      <c r="C1827" s="267" t="s">
        <v>49</v>
      </c>
      <c r="D1827" s="267" t="s">
        <v>218</v>
      </c>
      <c r="E1827" s="268" t="s">
        <v>1557</v>
      </c>
      <c r="F1827" s="267" t="s">
        <v>130</v>
      </c>
      <c r="G1827" s="268" t="s">
        <v>131</v>
      </c>
      <c r="H1827" s="268" t="s">
        <v>66</v>
      </c>
      <c r="I1827" s="268" t="s">
        <v>1905</v>
      </c>
      <c r="J1827" s="267" t="s">
        <v>1915</v>
      </c>
      <c r="K1827" s="267">
        <v>322</v>
      </c>
      <c r="L1827" s="268" t="s">
        <v>8145</v>
      </c>
      <c r="M1827" s="188"/>
    </row>
    <row r="1828" spans="1:13" x14ac:dyDescent="0.25">
      <c r="A1828" s="266">
        <v>2006</v>
      </c>
      <c r="B1828" s="267">
        <v>2</v>
      </c>
      <c r="C1828" s="267" t="s">
        <v>49</v>
      </c>
      <c r="D1828" s="267" t="s">
        <v>218</v>
      </c>
      <c r="E1828" s="268" t="s">
        <v>1557</v>
      </c>
      <c r="F1828" s="267" t="s">
        <v>130</v>
      </c>
      <c r="G1828" s="268" t="s">
        <v>131</v>
      </c>
      <c r="H1828" s="268" t="s">
        <v>66</v>
      </c>
      <c r="I1828" s="268" t="s">
        <v>2879</v>
      </c>
      <c r="J1828" s="267" t="s">
        <v>1915</v>
      </c>
      <c r="K1828" s="267">
        <v>322</v>
      </c>
      <c r="L1828" s="268" t="s">
        <v>8146</v>
      </c>
      <c r="M1828" s="188"/>
    </row>
    <row r="1829" spans="1:13" x14ac:dyDescent="0.25">
      <c r="A1829" s="266">
        <v>2006</v>
      </c>
      <c r="B1829" s="267">
        <v>2</v>
      </c>
      <c r="C1829" s="267" t="s">
        <v>49</v>
      </c>
      <c r="D1829" s="267" t="s">
        <v>218</v>
      </c>
      <c r="E1829" s="268" t="s">
        <v>1557</v>
      </c>
      <c r="F1829" s="267" t="s">
        <v>130</v>
      </c>
      <c r="G1829" s="268" t="s">
        <v>131</v>
      </c>
      <c r="H1829" s="268" t="s">
        <v>66</v>
      </c>
      <c r="I1829" s="268" t="s">
        <v>2879</v>
      </c>
      <c r="J1829" s="267" t="s">
        <v>1915</v>
      </c>
      <c r="K1829" s="267">
        <v>322</v>
      </c>
      <c r="L1829" s="268" t="s">
        <v>8147</v>
      </c>
      <c r="M1829" s="188"/>
    </row>
    <row r="1830" spans="1:13" x14ac:dyDescent="0.25">
      <c r="A1830" s="266">
        <v>2006</v>
      </c>
      <c r="B1830" s="267">
        <v>2</v>
      </c>
      <c r="C1830" s="267" t="s">
        <v>49</v>
      </c>
      <c r="D1830" s="267" t="s">
        <v>218</v>
      </c>
      <c r="E1830" s="268" t="s">
        <v>1557</v>
      </c>
      <c r="F1830" s="267" t="s">
        <v>130</v>
      </c>
      <c r="G1830" s="268" t="s">
        <v>131</v>
      </c>
      <c r="H1830" s="268" t="s">
        <v>66</v>
      </c>
      <c r="I1830" s="268" t="s">
        <v>1905</v>
      </c>
      <c r="J1830" s="267" t="s">
        <v>2767</v>
      </c>
      <c r="K1830" s="267">
        <v>311</v>
      </c>
      <c r="L1830" s="268" t="s">
        <v>8148</v>
      </c>
      <c r="M1830" s="188"/>
    </row>
    <row r="1831" spans="1:13" x14ac:dyDescent="0.25">
      <c r="A1831" s="266">
        <v>2006</v>
      </c>
      <c r="B1831" s="267">
        <v>2</v>
      </c>
      <c r="C1831" s="267" t="s">
        <v>49</v>
      </c>
      <c r="D1831" s="267" t="s">
        <v>218</v>
      </c>
      <c r="E1831" s="268" t="s">
        <v>1557</v>
      </c>
      <c r="F1831" s="267" t="s">
        <v>130</v>
      </c>
      <c r="G1831" s="268" t="s">
        <v>131</v>
      </c>
      <c r="H1831" s="268" t="s">
        <v>66</v>
      </c>
      <c r="I1831" s="268" t="s">
        <v>1905</v>
      </c>
      <c r="J1831" s="267" t="s">
        <v>1942</v>
      </c>
      <c r="K1831" s="267">
        <v>311</v>
      </c>
      <c r="L1831" s="268" t="s">
        <v>8149</v>
      </c>
      <c r="M1831" s="188"/>
    </row>
    <row r="1832" spans="1:13" x14ac:dyDescent="0.25">
      <c r="A1832" s="266">
        <v>2006</v>
      </c>
      <c r="B1832" s="267">
        <v>2</v>
      </c>
      <c r="C1832" s="267" t="s">
        <v>49</v>
      </c>
      <c r="D1832" s="267" t="s">
        <v>218</v>
      </c>
      <c r="E1832" s="268" t="s">
        <v>1557</v>
      </c>
      <c r="F1832" s="267" t="s">
        <v>130</v>
      </c>
      <c r="G1832" s="268" t="s">
        <v>131</v>
      </c>
      <c r="H1832" s="268" t="s">
        <v>66</v>
      </c>
      <c r="I1832" s="268" t="s">
        <v>2879</v>
      </c>
      <c r="J1832" s="267" t="s">
        <v>2767</v>
      </c>
      <c r="K1832" s="267">
        <v>311</v>
      </c>
      <c r="L1832" s="268" t="s">
        <v>8150</v>
      </c>
      <c r="M1832" s="188"/>
    </row>
    <row r="1833" spans="1:13" x14ac:dyDescent="0.25">
      <c r="A1833" s="266">
        <v>2006</v>
      </c>
      <c r="B1833" s="267">
        <v>2</v>
      </c>
      <c r="C1833" s="267" t="s">
        <v>49</v>
      </c>
      <c r="D1833" s="267" t="s">
        <v>218</v>
      </c>
      <c r="E1833" s="268" t="s">
        <v>1557</v>
      </c>
      <c r="F1833" s="267" t="s">
        <v>130</v>
      </c>
      <c r="G1833" s="268" t="s">
        <v>131</v>
      </c>
      <c r="H1833" s="268" t="s">
        <v>66</v>
      </c>
      <c r="I1833" s="268" t="s">
        <v>2879</v>
      </c>
      <c r="J1833" s="267" t="s">
        <v>1938</v>
      </c>
      <c r="K1833" s="267">
        <v>311</v>
      </c>
      <c r="L1833" s="268" t="s">
        <v>8151</v>
      </c>
      <c r="M1833" s="188"/>
    </row>
    <row r="1834" spans="1:13" x14ac:dyDescent="0.25">
      <c r="A1834" s="266">
        <v>2006</v>
      </c>
      <c r="B1834" s="267">
        <v>2</v>
      </c>
      <c r="C1834" s="267" t="s">
        <v>49</v>
      </c>
      <c r="D1834" s="267" t="s">
        <v>218</v>
      </c>
      <c r="E1834" s="268" t="s">
        <v>1557</v>
      </c>
      <c r="F1834" s="267" t="s">
        <v>130</v>
      </c>
      <c r="G1834" s="268" t="s">
        <v>131</v>
      </c>
      <c r="H1834" s="268" t="s">
        <v>66</v>
      </c>
      <c r="I1834" s="268" t="s">
        <v>2879</v>
      </c>
      <c r="J1834" s="267" t="s">
        <v>2767</v>
      </c>
      <c r="K1834" s="267">
        <v>331</v>
      </c>
      <c r="L1834" s="268" t="s">
        <v>8152</v>
      </c>
      <c r="M1834" s="188"/>
    </row>
    <row r="1835" spans="1:13" x14ac:dyDescent="0.25">
      <c r="A1835" s="266">
        <v>2006</v>
      </c>
      <c r="B1835" s="267">
        <v>2</v>
      </c>
      <c r="C1835" s="267" t="s">
        <v>49</v>
      </c>
      <c r="D1835" s="267" t="s">
        <v>218</v>
      </c>
      <c r="E1835" s="268" t="s">
        <v>1557</v>
      </c>
      <c r="F1835" s="267" t="s">
        <v>130</v>
      </c>
      <c r="G1835" s="268" t="s">
        <v>131</v>
      </c>
      <c r="H1835" s="268" t="s">
        <v>66</v>
      </c>
      <c r="I1835" s="268" t="s">
        <v>1905</v>
      </c>
      <c r="J1835" s="267" t="s">
        <v>1906</v>
      </c>
      <c r="K1835" s="267">
        <v>334</v>
      </c>
      <c r="L1835" s="268" t="s">
        <v>8153</v>
      </c>
      <c r="M1835" s="188"/>
    </row>
    <row r="1836" spans="1:13" x14ac:dyDescent="0.25">
      <c r="A1836" s="266">
        <v>2006</v>
      </c>
      <c r="B1836" s="267">
        <v>2</v>
      </c>
      <c r="C1836" s="267" t="s">
        <v>49</v>
      </c>
      <c r="D1836" s="267" t="s">
        <v>218</v>
      </c>
      <c r="E1836" s="268" t="s">
        <v>1557</v>
      </c>
      <c r="F1836" s="267" t="s">
        <v>130</v>
      </c>
      <c r="G1836" s="268" t="s">
        <v>131</v>
      </c>
      <c r="H1836" s="268" t="s">
        <v>66</v>
      </c>
      <c r="I1836" s="268" t="s">
        <v>1905</v>
      </c>
      <c r="J1836" s="267" t="s">
        <v>1906</v>
      </c>
      <c r="K1836" s="267">
        <v>334</v>
      </c>
      <c r="L1836" s="268" t="s">
        <v>8154</v>
      </c>
      <c r="M1836" s="188"/>
    </row>
    <row r="1837" spans="1:13" x14ac:dyDescent="0.25">
      <c r="A1837" s="266">
        <v>2006</v>
      </c>
      <c r="B1837" s="267">
        <v>2</v>
      </c>
      <c r="C1837" s="267" t="s">
        <v>49</v>
      </c>
      <c r="D1837" s="267" t="s">
        <v>218</v>
      </c>
      <c r="E1837" s="268" t="s">
        <v>1557</v>
      </c>
      <c r="F1837" s="267" t="s">
        <v>130</v>
      </c>
      <c r="G1837" s="268" t="s">
        <v>131</v>
      </c>
      <c r="H1837" s="268" t="s">
        <v>66</v>
      </c>
      <c r="I1837" s="268" t="s">
        <v>1905</v>
      </c>
      <c r="J1837" s="267" t="s">
        <v>1906</v>
      </c>
      <c r="K1837" s="267">
        <v>334</v>
      </c>
      <c r="L1837" s="268" t="s">
        <v>8155</v>
      </c>
      <c r="M1837" s="188"/>
    </row>
    <row r="1838" spans="1:13" x14ac:dyDescent="0.25">
      <c r="A1838" s="266">
        <v>2006</v>
      </c>
      <c r="B1838" s="267">
        <v>2</v>
      </c>
      <c r="C1838" s="267" t="s">
        <v>49</v>
      </c>
      <c r="D1838" s="267" t="s">
        <v>218</v>
      </c>
      <c r="E1838" s="268" t="s">
        <v>1557</v>
      </c>
      <c r="F1838" s="267" t="s">
        <v>130</v>
      </c>
      <c r="G1838" s="268" t="s">
        <v>131</v>
      </c>
      <c r="H1838" s="268" t="s">
        <v>66</v>
      </c>
      <c r="I1838" s="268" t="s">
        <v>1905</v>
      </c>
      <c r="J1838" s="270" t="s">
        <v>3083</v>
      </c>
      <c r="K1838" s="267">
        <v>432</v>
      </c>
      <c r="L1838" s="268" t="s">
        <v>8156</v>
      </c>
      <c r="M1838" s="188"/>
    </row>
    <row r="1839" spans="1:13" x14ac:dyDescent="0.25">
      <c r="A1839" s="266">
        <v>2006</v>
      </c>
      <c r="B1839" s="267">
        <v>2</v>
      </c>
      <c r="C1839" s="267" t="s">
        <v>49</v>
      </c>
      <c r="D1839" s="267" t="s">
        <v>218</v>
      </c>
      <c r="E1839" s="268" t="s">
        <v>1557</v>
      </c>
      <c r="F1839" s="267" t="s">
        <v>130</v>
      </c>
      <c r="G1839" s="268" t="s">
        <v>131</v>
      </c>
      <c r="H1839" s="268" t="s">
        <v>66</v>
      </c>
      <c r="I1839" s="268" t="s">
        <v>1905</v>
      </c>
      <c r="J1839" s="267" t="s">
        <v>1906</v>
      </c>
      <c r="K1839" s="267">
        <v>311</v>
      </c>
      <c r="L1839" s="268" t="s">
        <v>8157</v>
      </c>
      <c r="M1839" s="188"/>
    </row>
    <row r="1840" spans="1:13" x14ac:dyDescent="0.25">
      <c r="A1840" s="266">
        <v>2006</v>
      </c>
      <c r="B1840" s="267">
        <v>2</v>
      </c>
      <c r="C1840" s="267" t="s">
        <v>49</v>
      </c>
      <c r="D1840" s="267" t="s">
        <v>218</v>
      </c>
      <c r="E1840" s="268" t="s">
        <v>1557</v>
      </c>
      <c r="F1840" s="267" t="s">
        <v>130</v>
      </c>
      <c r="G1840" s="268" t="s">
        <v>131</v>
      </c>
      <c r="H1840" s="268" t="s">
        <v>66</v>
      </c>
      <c r="I1840" s="268" t="s">
        <v>1905</v>
      </c>
      <c r="J1840" s="267" t="s">
        <v>1906</v>
      </c>
      <c r="K1840" s="267">
        <v>311</v>
      </c>
      <c r="L1840" s="268" t="s">
        <v>8158</v>
      </c>
      <c r="M1840" s="188"/>
    </row>
    <row r="1841" spans="1:13" x14ac:dyDescent="0.25">
      <c r="A1841" s="266">
        <v>2006</v>
      </c>
      <c r="B1841" s="267">
        <v>2</v>
      </c>
      <c r="C1841" s="267" t="s">
        <v>49</v>
      </c>
      <c r="D1841" s="267" t="s">
        <v>218</v>
      </c>
      <c r="E1841" s="268" t="s">
        <v>1557</v>
      </c>
      <c r="F1841" s="267" t="s">
        <v>130</v>
      </c>
      <c r="G1841" s="268" t="s">
        <v>131</v>
      </c>
      <c r="H1841" s="268" t="s">
        <v>66</v>
      </c>
      <c r="I1841" s="268" t="s">
        <v>1905</v>
      </c>
      <c r="J1841" s="267" t="s">
        <v>1906</v>
      </c>
      <c r="K1841" s="267">
        <v>334</v>
      </c>
      <c r="L1841" s="268" t="s">
        <v>8159</v>
      </c>
      <c r="M1841" s="188"/>
    </row>
    <row r="1842" spans="1:13" x14ac:dyDescent="0.25">
      <c r="A1842" s="266">
        <v>2006</v>
      </c>
      <c r="B1842" s="267">
        <v>2</v>
      </c>
      <c r="C1842" s="267" t="s">
        <v>49</v>
      </c>
      <c r="D1842" s="267" t="s">
        <v>218</v>
      </c>
      <c r="E1842" s="268" t="s">
        <v>1557</v>
      </c>
      <c r="F1842" s="267" t="s">
        <v>130</v>
      </c>
      <c r="G1842" s="268" t="s">
        <v>131</v>
      </c>
      <c r="H1842" s="268" t="s">
        <v>66</v>
      </c>
      <c r="I1842" s="268" t="s">
        <v>1905</v>
      </c>
      <c r="J1842" s="267" t="s">
        <v>2767</v>
      </c>
      <c r="K1842" s="267">
        <v>311</v>
      </c>
      <c r="L1842" s="268" t="s">
        <v>8160</v>
      </c>
      <c r="M1842" s="188"/>
    </row>
    <row r="1843" spans="1:13" x14ac:dyDescent="0.25">
      <c r="A1843" s="266">
        <v>2006</v>
      </c>
      <c r="B1843" s="267">
        <v>2</v>
      </c>
      <c r="C1843" s="267" t="s">
        <v>49</v>
      </c>
      <c r="D1843" s="267" t="s">
        <v>218</v>
      </c>
      <c r="E1843" s="268" t="s">
        <v>1557</v>
      </c>
      <c r="F1843" s="267" t="s">
        <v>130</v>
      </c>
      <c r="G1843" s="268" t="s">
        <v>131</v>
      </c>
      <c r="H1843" s="268" t="s">
        <v>66</v>
      </c>
      <c r="I1843" s="268" t="s">
        <v>1905</v>
      </c>
      <c r="J1843" s="267" t="s">
        <v>2767</v>
      </c>
      <c r="K1843" s="267">
        <v>311</v>
      </c>
      <c r="L1843" s="268" t="s">
        <v>8161</v>
      </c>
      <c r="M1843" s="188"/>
    </row>
    <row r="1844" spans="1:13" x14ac:dyDescent="0.25">
      <c r="A1844" s="266">
        <v>2006</v>
      </c>
      <c r="B1844" s="267">
        <v>2</v>
      </c>
      <c r="C1844" s="267" t="s">
        <v>49</v>
      </c>
      <c r="D1844" s="267" t="s">
        <v>218</v>
      </c>
      <c r="E1844" s="268" t="s">
        <v>1557</v>
      </c>
      <c r="F1844" s="267" t="s">
        <v>130</v>
      </c>
      <c r="G1844" s="268" t="s">
        <v>131</v>
      </c>
      <c r="H1844" s="268" t="s">
        <v>66</v>
      </c>
      <c r="I1844" s="268" t="s">
        <v>1905</v>
      </c>
      <c r="J1844" s="267" t="s">
        <v>1938</v>
      </c>
      <c r="K1844" s="267">
        <v>311</v>
      </c>
      <c r="L1844" s="268" t="s">
        <v>8162</v>
      </c>
      <c r="M1844" s="188"/>
    </row>
    <row r="1845" spans="1:13" x14ac:dyDescent="0.25">
      <c r="A1845" s="266">
        <v>2006</v>
      </c>
      <c r="B1845" s="267">
        <v>2</v>
      </c>
      <c r="C1845" s="267" t="s">
        <v>49</v>
      </c>
      <c r="D1845" s="267" t="s">
        <v>218</v>
      </c>
      <c r="E1845" s="268" t="s">
        <v>1557</v>
      </c>
      <c r="F1845" s="267" t="s">
        <v>130</v>
      </c>
      <c r="G1845" s="268" t="s">
        <v>131</v>
      </c>
      <c r="H1845" s="268" t="s">
        <v>66</v>
      </c>
      <c r="I1845" s="268" t="s">
        <v>1905</v>
      </c>
      <c r="J1845" s="267" t="s">
        <v>2767</v>
      </c>
      <c r="K1845" s="267">
        <v>311</v>
      </c>
      <c r="L1845" s="268" t="s">
        <v>8163</v>
      </c>
      <c r="M1845" s="188"/>
    </row>
    <row r="1846" spans="1:13" x14ac:dyDescent="0.25">
      <c r="A1846" s="266">
        <v>2006</v>
      </c>
      <c r="B1846" s="267">
        <v>2</v>
      </c>
      <c r="C1846" s="267" t="s">
        <v>49</v>
      </c>
      <c r="D1846" s="267" t="s">
        <v>218</v>
      </c>
      <c r="E1846" s="268" t="s">
        <v>1557</v>
      </c>
      <c r="F1846" s="267" t="s">
        <v>130</v>
      </c>
      <c r="G1846" s="268" t="s">
        <v>131</v>
      </c>
      <c r="H1846" s="268" t="s">
        <v>66</v>
      </c>
      <c r="I1846" s="268" t="s">
        <v>2879</v>
      </c>
      <c r="J1846" s="267" t="s">
        <v>1934</v>
      </c>
      <c r="K1846" s="267">
        <v>312</v>
      </c>
      <c r="L1846" s="268" t="s">
        <v>8164</v>
      </c>
      <c r="M1846" s="188"/>
    </row>
    <row r="1847" spans="1:13" x14ac:dyDescent="0.25">
      <c r="A1847" s="266">
        <v>2006</v>
      </c>
      <c r="B1847" s="267">
        <v>2</v>
      </c>
      <c r="C1847" s="267" t="s">
        <v>49</v>
      </c>
      <c r="D1847" s="267" t="s">
        <v>218</v>
      </c>
      <c r="E1847" s="268" t="s">
        <v>1557</v>
      </c>
      <c r="F1847" s="267" t="s">
        <v>130</v>
      </c>
      <c r="G1847" s="268" t="s">
        <v>131</v>
      </c>
      <c r="H1847" s="268" t="s">
        <v>66</v>
      </c>
      <c r="I1847" s="268" t="s">
        <v>2879</v>
      </c>
      <c r="J1847" s="267" t="s">
        <v>1906</v>
      </c>
      <c r="K1847" s="267">
        <v>311</v>
      </c>
      <c r="L1847" s="268" t="s">
        <v>8165</v>
      </c>
      <c r="M1847" s="188"/>
    </row>
    <row r="1848" spans="1:13" x14ac:dyDescent="0.25">
      <c r="A1848" s="266">
        <v>2006</v>
      </c>
      <c r="B1848" s="267">
        <v>2</v>
      </c>
      <c r="C1848" s="267" t="s">
        <v>49</v>
      </c>
      <c r="D1848" s="267" t="s">
        <v>218</v>
      </c>
      <c r="E1848" s="268" t="s">
        <v>1557</v>
      </c>
      <c r="F1848" s="267" t="s">
        <v>130</v>
      </c>
      <c r="G1848" s="268" t="s">
        <v>131</v>
      </c>
      <c r="H1848" s="268" t="s">
        <v>66</v>
      </c>
      <c r="I1848" s="268" t="s">
        <v>2879</v>
      </c>
      <c r="J1848" s="267" t="s">
        <v>1906</v>
      </c>
      <c r="K1848" s="267">
        <v>311</v>
      </c>
      <c r="L1848" s="268" t="s">
        <v>8166</v>
      </c>
      <c r="M1848" s="188"/>
    </row>
    <row r="1849" spans="1:13" x14ac:dyDescent="0.25">
      <c r="A1849" s="266">
        <v>2006</v>
      </c>
      <c r="B1849" s="267">
        <v>2</v>
      </c>
      <c r="C1849" s="267" t="s">
        <v>49</v>
      </c>
      <c r="D1849" s="267" t="s">
        <v>218</v>
      </c>
      <c r="E1849" s="268" t="s">
        <v>1557</v>
      </c>
      <c r="F1849" s="267" t="s">
        <v>130</v>
      </c>
      <c r="G1849" s="268" t="s">
        <v>131</v>
      </c>
      <c r="H1849" s="268" t="s">
        <v>66</v>
      </c>
      <c r="I1849" s="268" t="s">
        <v>2879</v>
      </c>
      <c r="J1849" s="267" t="s">
        <v>1906</v>
      </c>
      <c r="K1849" s="267">
        <v>311</v>
      </c>
      <c r="L1849" s="268" t="s">
        <v>8167</v>
      </c>
      <c r="M1849" s="188"/>
    </row>
    <row r="1850" spans="1:13" x14ac:dyDescent="0.25">
      <c r="A1850" s="266">
        <v>2006</v>
      </c>
      <c r="B1850" s="267">
        <v>2</v>
      </c>
      <c r="C1850" s="267" t="s">
        <v>49</v>
      </c>
      <c r="D1850" s="267" t="s">
        <v>218</v>
      </c>
      <c r="E1850" s="268" t="s">
        <v>1557</v>
      </c>
      <c r="F1850" s="267" t="s">
        <v>130</v>
      </c>
      <c r="G1850" s="268" t="s">
        <v>131</v>
      </c>
      <c r="H1850" s="268" t="s">
        <v>66</v>
      </c>
      <c r="I1850" s="268" t="s">
        <v>2879</v>
      </c>
      <c r="J1850" s="267" t="s">
        <v>1906</v>
      </c>
      <c r="K1850" s="267">
        <v>311</v>
      </c>
      <c r="L1850" s="268" t="s">
        <v>8168</v>
      </c>
      <c r="M1850" s="188"/>
    </row>
    <row r="1851" spans="1:13" x14ac:dyDescent="0.25">
      <c r="A1851" s="266">
        <v>2006</v>
      </c>
      <c r="B1851" s="267">
        <v>2</v>
      </c>
      <c r="C1851" s="267" t="s">
        <v>49</v>
      </c>
      <c r="D1851" s="267" t="s">
        <v>218</v>
      </c>
      <c r="E1851" s="268" t="s">
        <v>1557</v>
      </c>
      <c r="F1851" s="267" t="s">
        <v>130</v>
      </c>
      <c r="G1851" s="268" t="s">
        <v>131</v>
      </c>
      <c r="H1851" s="268" t="s">
        <v>66</v>
      </c>
      <c r="I1851" s="268" t="s">
        <v>2879</v>
      </c>
      <c r="J1851" s="267" t="s">
        <v>2767</v>
      </c>
      <c r="K1851" s="267">
        <v>311</v>
      </c>
      <c r="L1851" s="268" t="s">
        <v>8169</v>
      </c>
      <c r="M1851" s="188"/>
    </row>
    <row r="1852" spans="1:13" x14ac:dyDescent="0.25">
      <c r="A1852" s="266">
        <v>2006</v>
      </c>
      <c r="B1852" s="267">
        <v>2</v>
      </c>
      <c r="C1852" s="267" t="s">
        <v>49</v>
      </c>
      <c r="D1852" s="267" t="s">
        <v>218</v>
      </c>
      <c r="E1852" s="268" t="s">
        <v>1557</v>
      </c>
      <c r="F1852" s="267" t="s">
        <v>130</v>
      </c>
      <c r="G1852" s="268" t="s">
        <v>131</v>
      </c>
      <c r="H1852" s="268" t="s">
        <v>66</v>
      </c>
      <c r="I1852" s="268" t="s">
        <v>2879</v>
      </c>
      <c r="J1852" s="267" t="s">
        <v>2767</v>
      </c>
      <c r="K1852" s="267">
        <v>311</v>
      </c>
      <c r="L1852" s="268" t="s">
        <v>8170</v>
      </c>
      <c r="M1852" s="188"/>
    </row>
    <row r="1853" spans="1:13" x14ac:dyDescent="0.25">
      <c r="A1853" s="266">
        <v>2006</v>
      </c>
      <c r="B1853" s="267">
        <v>2</v>
      </c>
      <c r="C1853" s="267" t="s">
        <v>49</v>
      </c>
      <c r="D1853" s="267" t="s">
        <v>218</v>
      </c>
      <c r="E1853" s="268" t="s">
        <v>1557</v>
      </c>
      <c r="F1853" s="267" t="s">
        <v>130</v>
      </c>
      <c r="G1853" s="268" t="s">
        <v>131</v>
      </c>
      <c r="H1853" s="268" t="s">
        <v>66</v>
      </c>
      <c r="I1853" s="268" t="s">
        <v>2879</v>
      </c>
      <c r="J1853" s="267" t="s">
        <v>2767</v>
      </c>
      <c r="K1853" s="267">
        <v>311</v>
      </c>
      <c r="L1853" s="268" t="s">
        <v>8171</v>
      </c>
      <c r="M1853" s="188"/>
    </row>
    <row r="1854" spans="1:13" x14ac:dyDescent="0.25">
      <c r="A1854" s="266">
        <v>2006</v>
      </c>
      <c r="B1854" s="267">
        <v>2</v>
      </c>
      <c r="C1854" s="267" t="s">
        <v>49</v>
      </c>
      <c r="D1854" s="267" t="s">
        <v>218</v>
      </c>
      <c r="E1854" s="268" t="s">
        <v>1557</v>
      </c>
      <c r="F1854" s="267" t="s">
        <v>130</v>
      </c>
      <c r="G1854" s="268" t="s">
        <v>131</v>
      </c>
      <c r="H1854" s="268" t="s">
        <v>66</v>
      </c>
      <c r="I1854" s="268" t="s">
        <v>2879</v>
      </c>
      <c r="J1854" s="267" t="s">
        <v>1938</v>
      </c>
      <c r="K1854" s="267">
        <v>311</v>
      </c>
      <c r="L1854" s="268" t="s">
        <v>8172</v>
      </c>
      <c r="M1854" s="188"/>
    </row>
    <row r="1855" spans="1:13" x14ac:dyDescent="0.25">
      <c r="A1855" s="266">
        <v>2006</v>
      </c>
      <c r="B1855" s="267">
        <v>2</v>
      </c>
      <c r="C1855" s="267" t="s">
        <v>49</v>
      </c>
      <c r="D1855" s="267" t="s">
        <v>218</v>
      </c>
      <c r="E1855" s="268" t="s">
        <v>1557</v>
      </c>
      <c r="F1855" s="267" t="s">
        <v>130</v>
      </c>
      <c r="G1855" s="268" t="s">
        <v>131</v>
      </c>
      <c r="H1855" s="268" t="s">
        <v>66</v>
      </c>
      <c r="I1855" s="268" t="s">
        <v>2879</v>
      </c>
      <c r="J1855" s="267" t="s">
        <v>1938</v>
      </c>
      <c r="K1855" s="267">
        <v>311</v>
      </c>
      <c r="L1855" s="268" t="s">
        <v>8173</v>
      </c>
      <c r="M1855" s="188"/>
    </row>
    <row r="1856" spans="1:13" x14ac:dyDescent="0.25">
      <c r="A1856" s="266">
        <v>2006</v>
      </c>
      <c r="B1856" s="267">
        <v>2</v>
      </c>
      <c r="C1856" s="267" t="s">
        <v>49</v>
      </c>
      <c r="D1856" s="267" t="s">
        <v>218</v>
      </c>
      <c r="E1856" s="268" t="s">
        <v>1557</v>
      </c>
      <c r="F1856" s="267" t="s">
        <v>130</v>
      </c>
      <c r="G1856" s="268" t="s">
        <v>131</v>
      </c>
      <c r="H1856" s="268" t="s">
        <v>66</v>
      </c>
      <c r="I1856" s="268" t="s">
        <v>2879</v>
      </c>
      <c r="J1856" s="267" t="s">
        <v>1938</v>
      </c>
      <c r="K1856" s="267">
        <v>311</v>
      </c>
      <c r="L1856" s="268" t="s">
        <v>8174</v>
      </c>
      <c r="M1856" s="188"/>
    </row>
    <row r="1857" spans="1:13" x14ac:dyDescent="0.25">
      <c r="A1857" s="266">
        <v>2006</v>
      </c>
      <c r="B1857" s="267">
        <v>2</v>
      </c>
      <c r="C1857" s="267" t="s">
        <v>49</v>
      </c>
      <c r="D1857" s="267" t="s">
        <v>218</v>
      </c>
      <c r="E1857" s="268" t="s">
        <v>1557</v>
      </c>
      <c r="F1857" s="267" t="s">
        <v>130</v>
      </c>
      <c r="G1857" s="268" t="s">
        <v>131</v>
      </c>
      <c r="H1857" s="268" t="s">
        <v>66</v>
      </c>
      <c r="I1857" s="268" t="s">
        <v>2879</v>
      </c>
      <c r="J1857" s="267" t="s">
        <v>2767</v>
      </c>
      <c r="K1857" s="267">
        <v>662</v>
      </c>
      <c r="L1857" s="268" t="s">
        <v>8175</v>
      </c>
      <c r="M1857" s="188"/>
    </row>
    <row r="1858" spans="1:13" x14ac:dyDescent="0.25">
      <c r="A1858" s="266">
        <v>2006</v>
      </c>
      <c r="B1858" s="267">
        <v>4</v>
      </c>
      <c r="C1858" s="267" t="s">
        <v>250</v>
      </c>
      <c r="D1858" s="267" t="s">
        <v>8176</v>
      </c>
      <c r="E1858" s="268" t="s">
        <v>8177</v>
      </c>
      <c r="F1858" s="267" t="s">
        <v>64</v>
      </c>
      <c r="G1858" s="268" t="s">
        <v>115</v>
      </c>
      <c r="H1858" s="268" t="s">
        <v>66</v>
      </c>
      <c r="I1858" s="268" t="s">
        <v>1905</v>
      </c>
      <c r="J1858" s="267" t="s">
        <v>1942</v>
      </c>
      <c r="K1858" s="267">
        <v>111</v>
      </c>
      <c r="L1858" s="268" t="s">
        <v>8178</v>
      </c>
      <c r="M1858" s="188"/>
    </row>
    <row r="1859" spans="1:13" x14ac:dyDescent="0.25">
      <c r="A1859" s="266">
        <v>2006</v>
      </c>
      <c r="B1859" s="267">
        <v>4</v>
      </c>
      <c r="C1859" s="267" t="s">
        <v>250</v>
      </c>
      <c r="D1859" s="267" t="s">
        <v>8176</v>
      </c>
      <c r="E1859" s="268" t="s">
        <v>8177</v>
      </c>
      <c r="F1859" s="267" t="s">
        <v>64</v>
      </c>
      <c r="G1859" s="268" t="s">
        <v>115</v>
      </c>
      <c r="H1859" s="268" t="s">
        <v>66</v>
      </c>
      <c r="I1859" s="268" t="s">
        <v>1905</v>
      </c>
      <c r="J1859" s="267" t="s">
        <v>1942</v>
      </c>
      <c r="K1859" s="267">
        <v>413</v>
      </c>
      <c r="L1859" s="268" t="s">
        <v>8179</v>
      </c>
      <c r="M1859" s="188"/>
    </row>
    <row r="1860" spans="1:13" x14ac:dyDescent="0.25">
      <c r="A1860" s="266">
        <v>2006</v>
      </c>
      <c r="B1860" s="267">
        <v>4</v>
      </c>
      <c r="C1860" s="267" t="s">
        <v>250</v>
      </c>
      <c r="D1860" s="267" t="s">
        <v>8176</v>
      </c>
      <c r="E1860" s="268" t="s">
        <v>8177</v>
      </c>
      <c r="F1860" s="267" t="s">
        <v>64</v>
      </c>
      <c r="G1860" s="268" t="s">
        <v>115</v>
      </c>
      <c r="H1860" s="268" t="s">
        <v>66</v>
      </c>
      <c r="I1860" s="268" t="s">
        <v>1905</v>
      </c>
      <c r="J1860" s="267" t="s">
        <v>1942</v>
      </c>
      <c r="K1860" s="267">
        <v>112</v>
      </c>
      <c r="L1860" s="268" t="s">
        <v>8180</v>
      </c>
      <c r="M1860" s="188"/>
    </row>
    <row r="1861" spans="1:13" x14ac:dyDescent="0.25">
      <c r="A1861" s="266">
        <v>2006</v>
      </c>
      <c r="B1861" s="267">
        <v>4</v>
      </c>
      <c r="C1861" s="267" t="s">
        <v>250</v>
      </c>
      <c r="D1861" s="267" t="s">
        <v>8176</v>
      </c>
      <c r="E1861" s="268" t="s">
        <v>8177</v>
      </c>
      <c r="F1861" s="267" t="s">
        <v>64</v>
      </c>
      <c r="G1861" s="268" t="s">
        <v>115</v>
      </c>
      <c r="H1861" s="268" t="s">
        <v>66</v>
      </c>
      <c r="I1861" s="268" t="s">
        <v>2879</v>
      </c>
      <c r="J1861" s="267" t="s">
        <v>1942</v>
      </c>
      <c r="K1861" s="267">
        <v>111</v>
      </c>
      <c r="L1861" s="268" t="s">
        <v>8181</v>
      </c>
      <c r="M1861" s="188"/>
    </row>
    <row r="1862" spans="1:13" x14ac:dyDescent="0.25">
      <c r="A1862" s="266">
        <v>2006</v>
      </c>
      <c r="B1862" s="267">
        <v>4</v>
      </c>
      <c r="C1862" s="267" t="s">
        <v>250</v>
      </c>
      <c r="D1862" s="267" t="s">
        <v>8176</v>
      </c>
      <c r="E1862" s="268" t="s">
        <v>8177</v>
      </c>
      <c r="F1862" s="267" t="s">
        <v>64</v>
      </c>
      <c r="G1862" s="268" t="s">
        <v>115</v>
      </c>
      <c r="H1862" s="268" t="s">
        <v>66</v>
      </c>
      <c r="I1862" s="268" t="s">
        <v>2879</v>
      </c>
      <c r="J1862" s="267" t="s">
        <v>1942</v>
      </c>
      <c r="K1862" s="267">
        <v>413</v>
      </c>
      <c r="L1862" s="268" t="s">
        <v>8182</v>
      </c>
      <c r="M1862" s="188"/>
    </row>
    <row r="1863" spans="1:13" x14ac:dyDescent="0.25">
      <c r="A1863" s="266">
        <v>2006</v>
      </c>
      <c r="B1863" s="267">
        <v>4</v>
      </c>
      <c r="C1863" s="267" t="s">
        <v>250</v>
      </c>
      <c r="D1863" s="267" t="s">
        <v>8176</v>
      </c>
      <c r="E1863" s="268" t="s">
        <v>8177</v>
      </c>
      <c r="F1863" s="267" t="s">
        <v>64</v>
      </c>
      <c r="G1863" s="268" t="s">
        <v>115</v>
      </c>
      <c r="H1863" s="268" t="s">
        <v>66</v>
      </c>
      <c r="I1863" s="268" t="s">
        <v>2879</v>
      </c>
      <c r="J1863" s="267" t="s">
        <v>1942</v>
      </c>
      <c r="K1863" s="267">
        <v>112</v>
      </c>
      <c r="L1863" s="268" t="s">
        <v>8183</v>
      </c>
      <c r="M1863" s="188"/>
    </row>
    <row r="1864" spans="1:13" x14ac:dyDescent="0.25">
      <c r="A1864" s="266">
        <v>2006</v>
      </c>
      <c r="B1864" s="267">
        <v>4</v>
      </c>
      <c r="C1864" s="267" t="s">
        <v>250</v>
      </c>
      <c r="D1864" s="267" t="s">
        <v>8176</v>
      </c>
      <c r="E1864" s="268" t="s">
        <v>8177</v>
      </c>
      <c r="F1864" s="267" t="s">
        <v>64</v>
      </c>
      <c r="G1864" s="268" t="s">
        <v>115</v>
      </c>
      <c r="H1864" s="268" t="s">
        <v>66</v>
      </c>
      <c r="I1864" s="268" t="s">
        <v>2879</v>
      </c>
      <c r="J1864" s="267" t="s">
        <v>2063</v>
      </c>
      <c r="K1864" s="267">
        <v>111</v>
      </c>
      <c r="L1864" s="268" t="s">
        <v>8184</v>
      </c>
      <c r="M1864" s="188"/>
    </row>
    <row r="1865" spans="1:13" x14ac:dyDescent="0.25">
      <c r="A1865" s="266">
        <v>2006</v>
      </c>
      <c r="B1865" s="267">
        <v>4</v>
      </c>
      <c r="C1865" s="267" t="s">
        <v>250</v>
      </c>
      <c r="D1865" s="267" t="s">
        <v>8176</v>
      </c>
      <c r="E1865" s="268" t="s">
        <v>8177</v>
      </c>
      <c r="F1865" s="267" t="s">
        <v>64</v>
      </c>
      <c r="G1865" s="268" t="s">
        <v>115</v>
      </c>
      <c r="H1865" s="268" t="s">
        <v>66</v>
      </c>
      <c r="I1865" s="268" t="s">
        <v>1905</v>
      </c>
      <c r="J1865" s="267" t="s">
        <v>1942</v>
      </c>
      <c r="K1865" s="267">
        <v>411</v>
      </c>
      <c r="L1865" s="268" t="s">
        <v>8185</v>
      </c>
      <c r="M1865" s="188"/>
    </row>
    <row r="1866" spans="1:13" x14ac:dyDescent="0.25">
      <c r="A1866" s="266">
        <v>2006</v>
      </c>
      <c r="B1866" s="267">
        <v>4</v>
      </c>
      <c r="C1866" s="267" t="s">
        <v>250</v>
      </c>
      <c r="D1866" s="267" t="s">
        <v>8176</v>
      </c>
      <c r="E1866" s="268" t="s">
        <v>8177</v>
      </c>
      <c r="F1866" s="267" t="s">
        <v>64</v>
      </c>
      <c r="G1866" s="268" t="s">
        <v>115</v>
      </c>
      <c r="H1866" s="268" t="s">
        <v>66</v>
      </c>
      <c r="I1866" s="268" t="s">
        <v>2879</v>
      </c>
      <c r="J1866" s="267" t="s">
        <v>1942</v>
      </c>
      <c r="K1866" s="267">
        <v>433</v>
      </c>
      <c r="L1866" s="268" t="s">
        <v>8186</v>
      </c>
      <c r="M1866" s="188"/>
    </row>
    <row r="1867" spans="1:13" x14ac:dyDescent="0.25">
      <c r="A1867" s="266">
        <v>2006</v>
      </c>
      <c r="B1867" s="267">
        <v>4</v>
      </c>
      <c r="C1867" s="267" t="s">
        <v>250</v>
      </c>
      <c r="D1867" s="267" t="s">
        <v>8176</v>
      </c>
      <c r="E1867" s="268" t="s">
        <v>8177</v>
      </c>
      <c r="F1867" s="267" t="s">
        <v>64</v>
      </c>
      <c r="G1867" s="268" t="s">
        <v>115</v>
      </c>
      <c r="H1867" s="268" t="s">
        <v>66</v>
      </c>
      <c r="I1867" s="268" t="s">
        <v>2879</v>
      </c>
      <c r="J1867" s="267" t="s">
        <v>1942</v>
      </c>
      <c r="K1867" s="267">
        <v>411</v>
      </c>
      <c r="L1867" s="268" t="s">
        <v>8187</v>
      </c>
      <c r="M1867" s="188"/>
    </row>
    <row r="1868" spans="1:13" x14ac:dyDescent="0.25">
      <c r="A1868" s="266">
        <v>2006</v>
      </c>
      <c r="B1868" s="267">
        <v>4</v>
      </c>
      <c r="C1868" s="267" t="s">
        <v>250</v>
      </c>
      <c r="D1868" s="267" t="s">
        <v>8176</v>
      </c>
      <c r="E1868" s="268" t="s">
        <v>8177</v>
      </c>
      <c r="F1868" s="267" t="s">
        <v>64</v>
      </c>
      <c r="G1868" s="268" t="s">
        <v>115</v>
      </c>
      <c r="H1868" s="268" t="s">
        <v>66</v>
      </c>
      <c r="I1868" s="268" t="s">
        <v>1905</v>
      </c>
      <c r="J1868" s="267" t="s">
        <v>1942</v>
      </c>
      <c r="K1868" s="267">
        <v>412</v>
      </c>
      <c r="L1868" s="268" t="s">
        <v>8188</v>
      </c>
      <c r="M1868" s="188"/>
    </row>
    <row r="1869" spans="1:13" x14ac:dyDescent="0.25">
      <c r="A1869" s="266">
        <v>2006</v>
      </c>
      <c r="B1869" s="267">
        <v>4</v>
      </c>
      <c r="C1869" s="267" t="s">
        <v>250</v>
      </c>
      <c r="D1869" s="267" t="s">
        <v>8176</v>
      </c>
      <c r="E1869" s="268" t="s">
        <v>8177</v>
      </c>
      <c r="F1869" s="267" t="s">
        <v>64</v>
      </c>
      <c r="G1869" s="268" t="s">
        <v>115</v>
      </c>
      <c r="H1869" s="268" t="s">
        <v>66</v>
      </c>
      <c r="I1869" s="268" t="s">
        <v>1905</v>
      </c>
      <c r="J1869" s="267" t="s">
        <v>1942</v>
      </c>
      <c r="K1869" s="267">
        <v>412</v>
      </c>
      <c r="L1869" s="268" t="s">
        <v>8189</v>
      </c>
      <c r="M1869" s="188"/>
    </row>
    <row r="1870" spans="1:13" x14ac:dyDescent="0.25">
      <c r="A1870" s="266">
        <v>2006</v>
      </c>
      <c r="B1870" s="267">
        <v>4</v>
      </c>
      <c r="C1870" s="267" t="s">
        <v>250</v>
      </c>
      <c r="D1870" s="267" t="s">
        <v>8176</v>
      </c>
      <c r="E1870" s="268" t="s">
        <v>8177</v>
      </c>
      <c r="F1870" s="267" t="s">
        <v>64</v>
      </c>
      <c r="G1870" s="268" t="s">
        <v>115</v>
      </c>
      <c r="H1870" s="268" t="s">
        <v>66</v>
      </c>
      <c r="I1870" s="268" t="s">
        <v>2879</v>
      </c>
      <c r="J1870" s="267" t="s">
        <v>1942</v>
      </c>
      <c r="K1870" s="267">
        <v>412</v>
      </c>
      <c r="L1870" s="268" t="s">
        <v>8190</v>
      </c>
      <c r="M1870" s="188"/>
    </row>
    <row r="1871" spans="1:13" x14ac:dyDescent="0.25">
      <c r="A1871" s="266">
        <v>2006</v>
      </c>
      <c r="B1871" s="267">
        <v>4</v>
      </c>
      <c r="C1871" s="267" t="s">
        <v>250</v>
      </c>
      <c r="D1871" s="267" t="s">
        <v>8176</v>
      </c>
      <c r="E1871" s="268" t="s">
        <v>8177</v>
      </c>
      <c r="F1871" s="267" t="s">
        <v>64</v>
      </c>
      <c r="G1871" s="268" t="s">
        <v>115</v>
      </c>
      <c r="H1871" s="268" t="s">
        <v>66</v>
      </c>
      <c r="I1871" s="268" t="s">
        <v>2879</v>
      </c>
      <c r="J1871" s="267" t="s">
        <v>1942</v>
      </c>
      <c r="K1871" s="267">
        <v>412</v>
      </c>
      <c r="L1871" s="268" t="s">
        <v>8191</v>
      </c>
      <c r="M1871" s="188"/>
    </row>
    <row r="1872" spans="1:13" x14ac:dyDescent="0.25">
      <c r="A1872" s="266">
        <v>2006</v>
      </c>
      <c r="B1872" s="267">
        <v>4</v>
      </c>
      <c r="C1872" s="267" t="s">
        <v>250</v>
      </c>
      <c r="D1872" s="267" t="s">
        <v>8176</v>
      </c>
      <c r="E1872" s="268" t="s">
        <v>8177</v>
      </c>
      <c r="F1872" s="267" t="s">
        <v>64</v>
      </c>
      <c r="G1872" s="268" t="s">
        <v>115</v>
      </c>
      <c r="H1872" s="268" t="s">
        <v>66</v>
      </c>
      <c r="I1872" s="268" t="s">
        <v>1905</v>
      </c>
      <c r="J1872" s="267" t="s">
        <v>5004</v>
      </c>
      <c r="K1872" s="267">
        <v>243</v>
      </c>
      <c r="L1872" s="268" t="s">
        <v>8192</v>
      </c>
      <c r="M1872" s="188"/>
    </row>
    <row r="1873" spans="1:13" x14ac:dyDescent="0.25">
      <c r="A1873" s="266">
        <v>2006</v>
      </c>
      <c r="B1873" s="267">
        <v>4</v>
      </c>
      <c r="C1873" s="267" t="s">
        <v>250</v>
      </c>
      <c r="D1873" s="267" t="s">
        <v>8176</v>
      </c>
      <c r="E1873" s="268" t="s">
        <v>8177</v>
      </c>
      <c r="F1873" s="267" t="s">
        <v>64</v>
      </c>
      <c r="G1873" s="268" t="s">
        <v>115</v>
      </c>
      <c r="H1873" s="268" t="s">
        <v>66</v>
      </c>
      <c r="I1873" s="268" t="s">
        <v>1905</v>
      </c>
      <c r="J1873" s="267" t="s">
        <v>1952</v>
      </c>
      <c r="K1873" s="267">
        <v>114</v>
      </c>
      <c r="L1873" s="268" t="s">
        <v>8193</v>
      </c>
      <c r="M1873" s="188"/>
    </row>
    <row r="1874" spans="1:13" x14ac:dyDescent="0.25">
      <c r="A1874" s="266">
        <v>2006</v>
      </c>
      <c r="B1874" s="267">
        <v>4</v>
      </c>
      <c r="C1874" s="267" t="s">
        <v>250</v>
      </c>
      <c r="D1874" s="267" t="s">
        <v>8176</v>
      </c>
      <c r="E1874" s="268" t="s">
        <v>8177</v>
      </c>
      <c r="F1874" s="267" t="s">
        <v>64</v>
      </c>
      <c r="G1874" s="268" t="s">
        <v>115</v>
      </c>
      <c r="H1874" s="268" t="s">
        <v>66</v>
      </c>
      <c r="I1874" s="268" t="s">
        <v>1905</v>
      </c>
      <c r="J1874" s="270" t="s">
        <v>3083</v>
      </c>
      <c r="K1874" s="267">
        <v>23</v>
      </c>
      <c r="L1874" s="268" t="s">
        <v>8194</v>
      </c>
      <c r="M1874" s="188"/>
    </row>
    <row r="1875" spans="1:13" x14ac:dyDescent="0.25">
      <c r="A1875" s="266">
        <v>2006</v>
      </c>
      <c r="B1875" s="267">
        <v>4</v>
      </c>
      <c r="C1875" s="267" t="s">
        <v>250</v>
      </c>
      <c r="D1875" s="267" t="s">
        <v>8176</v>
      </c>
      <c r="E1875" s="268" t="s">
        <v>8177</v>
      </c>
      <c r="F1875" s="267" t="s">
        <v>64</v>
      </c>
      <c r="G1875" s="268" t="s">
        <v>115</v>
      </c>
      <c r="H1875" s="268" t="s">
        <v>66</v>
      </c>
      <c r="I1875" s="268" t="s">
        <v>1905</v>
      </c>
      <c r="J1875" s="267" t="s">
        <v>1942</v>
      </c>
      <c r="K1875" s="267">
        <v>431</v>
      </c>
      <c r="L1875" s="268" t="s">
        <v>8195</v>
      </c>
      <c r="M1875" s="188"/>
    </row>
    <row r="1876" spans="1:13" x14ac:dyDescent="0.25">
      <c r="A1876" s="266">
        <v>2006</v>
      </c>
      <c r="B1876" s="267">
        <v>4</v>
      </c>
      <c r="C1876" s="267" t="s">
        <v>250</v>
      </c>
      <c r="D1876" s="267" t="s">
        <v>8176</v>
      </c>
      <c r="E1876" s="268" t="s">
        <v>8177</v>
      </c>
      <c r="F1876" s="267" t="s">
        <v>64</v>
      </c>
      <c r="G1876" s="268" t="s">
        <v>115</v>
      </c>
      <c r="H1876" s="268" t="s">
        <v>66</v>
      </c>
      <c r="I1876" s="268" t="s">
        <v>1905</v>
      </c>
      <c r="J1876" s="267" t="s">
        <v>1942</v>
      </c>
      <c r="K1876" s="267">
        <v>431</v>
      </c>
      <c r="L1876" s="268" t="s">
        <v>8196</v>
      </c>
      <c r="M1876" s="188"/>
    </row>
    <row r="1877" spans="1:13" x14ac:dyDescent="0.25">
      <c r="A1877" s="266">
        <v>2006</v>
      </c>
      <c r="B1877" s="267">
        <v>4</v>
      </c>
      <c r="C1877" s="267" t="s">
        <v>250</v>
      </c>
      <c r="D1877" s="267" t="s">
        <v>8176</v>
      </c>
      <c r="E1877" s="268" t="s">
        <v>8177</v>
      </c>
      <c r="F1877" s="267" t="s">
        <v>64</v>
      </c>
      <c r="G1877" s="268" t="s">
        <v>115</v>
      </c>
      <c r="H1877" s="268" t="s">
        <v>66</v>
      </c>
      <c r="I1877" s="268" t="s">
        <v>1905</v>
      </c>
      <c r="J1877" s="267" t="s">
        <v>1942</v>
      </c>
      <c r="K1877" s="267">
        <v>431</v>
      </c>
      <c r="L1877" s="268" t="s">
        <v>8197</v>
      </c>
      <c r="M1877" s="188"/>
    </row>
    <row r="1878" spans="1:13" x14ac:dyDescent="0.25">
      <c r="A1878" s="266">
        <v>2006</v>
      </c>
      <c r="B1878" s="267">
        <v>4</v>
      </c>
      <c r="C1878" s="267" t="s">
        <v>250</v>
      </c>
      <c r="D1878" s="267" t="s">
        <v>8176</v>
      </c>
      <c r="E1878" s="268" t="s">
        <v>8177</v>
      </c>
      <c r="F1878" s="267" t="s">
        <v>64</v>
      </c>
      <c r="G1878" s="268" t="s">
        <v>115</v>
      </c>
      <c r="H1878" s="268" t="s">
        <v>66</v>
      </c>
      <c r="I1878" s="268" t="s">
        <v>1905</v>
      </c>
      <c r="J1878" s="267" t="s">
        <v>1942</v>
      </c>
      <c r="K1878" s="267">
        <v>433</v>
      </c>
      <c r="L1878" s="268" t="s">
        <v>8198</v>
      </c>
      <c r="M1878" s="188"/>
    </row>
    <row r="1879" spans="1:13" x14ac:dyDescent="0.25">
      <c r="A1879" s="266">
        <v>2006</v>
      </c>
      <c r="B1879" s="267">
        <v>4</v>
      </c>
      <c r="C1879" s="267" t="s">
        <v>250</v>
      </c>
      <c r="D1879" s="267" t="s">
        <v>8176</v>
      </c>
      <c r="E1879" s="268" t="s">
        <v>8177</v>
      </c>
      <c r="F1879" s="267" t="s">
        <v>64</v>
      </c>
      <c r="G1879" s="268" t="s">
        <v>115</v>
      </c>
      <c r="H1879" s="268" t="s">
        <v>66</v>
      </c>
      <c r="I1879" s="268" t="s">
        <v>1905</v>
      </c>
      <c r="J1879" s="267" t="s">
        <v>1942</v>
      </c>
      <c r="K1879" s="267">
        <v>431</v>
      </c>
      <c r="L1879" s="268" t="s">
        <v>8199</v>
      </c>
      <c r="M1879" s="188"/>
    </row>
    <row r="1880" spans="1:13" x14ac:dyDescent="0.25">
      <c r="A1880" s="266">
        <v>2006</v>
      </c>
      <c r="B1880" s="267">
        <v>4</v>
      </c>
      <c r="C1880" s="267" t="s">
        <v>250</v>
      </c>
      <c r="D1880" s="267" t="s">
        <v>8176</v>
      </c>
      <c r="E1880" s="268" t="s">
        <v>8177</v>
      </c>
      <c r="F1880" s="267" t="s">
        <v>64</v>
      </c>
      <c r="G1880" s="268" t="s">
        <v>115</v>
      </c>
      <c r="H1880" s="268" t="s">
        <v>66</v>
      </c>
      <c r="I1880" s="268" t="s">
        <v>1905</v>
      </c>
      <c r="J1880" s="267" t="s">
        <v>1942</v>
      </c>
      <c r="K1880" s="267">
        <v>431</v>
      </c>
      <c r="L1880" s="268" t="s">
        <v>8200</v>
      </c>
      <c r="M1880" s="188"/>
    </row>
    <row r="1881" spans="1:13" x14ac:dyDescent="0.25">
      <c r="A1881" s="266">
        <v>2006</v>
      </c>
      <c r="B1881" s="267">
        <v>4</v>
      </c>
      <c r="C1881" s="267" t="s">
        <v>250</v>
      </c>
      <c r="D1881" s="267" t="s">
        <v>8176</v>
      </c>
      <c r="E1881" s="268" t="s">
        <v>8177</v>
      </c>
      <c r="F1881" s="267" t="s">
        <v>64</v>
      </c>
      <c r="G1881" s="268" t="s">
        <v>115</v>
      </c>
      <c r="H1881" s="268" t="s">
        <v>66</v>
      </c>
      <c r="I1881" s="268" t="s">
        <v>1905</v>
      </c>
      <c r="J1881" s="267" t="s">
        <v>1942</v>
      </c>
      <c r="K1881" s="267">
        <v>431</v>
      </c>
      <c r="L1881" s="268" t="s">
        <v>8201</v>
      </c>
      <c r="M1881" s="188"/>
    </row>
    <row r="1882" spans="1:13" x14ac:dyDescent="0.25">
      <c r="A1882" s="266">
        <v>2006</v>
      </c>
      <c r="B1882" s="267">
        <v>4</v>
      </c>
      <c r="C1882" s="267" t="s">
        <v>250</v>
      </c>
      <c r="D1882" s="267" t="s">
        <v>8176</v>
      </c>
      <c r="E1882" s="268" t="s">
        <v>8177</v>
      </c>
      <c r="F1882" s="267" t="s">
        <v>64</v>
      </c>
      <c r="G1882" s="268" t="s">
        <v>115</v>
      </c>
      <c r="H1882" s="268" t="s">
        <v>66</v>
      </c>
      <c r="I1882" s="268" t="s">
        <v>1905</v>
      </c>
      <c r="J1882" s="267" t="s">
        <v>1942</v>
      </c>
      <c r="K1882" s="267">
        <v>84</v>
      </c>
      <c r="L1882" s="268" t="s">
        <v>8202</v>
      </c>
      <c r="M1882" s="188"/>
    </row>
    <row r="1883" spans="1:13" x14ac:dyDescent="0.25">
      <c r="A1883" s="266">
        <v>2006</v>
      </c>
      <c r="B1883" s="267">
        <v>4</v>
      </c>
      <c r="C1883" s="267" t="s">
        <v>250</v>
      </c>
      <c r="D1883" s="267" t="s">
        <v>8176</v>
      </c>
      <c r="E1883" s="268" t="s">
        <v>8177</v>
      </c>
      <c r="F1883" s="267" t="s">
        <v>64</v>
      </c>
      <c r="G1883" s="268" t="s">
        <v>115</v>
      </c>
      <c r="H1883" s="268" t="s">
        <v>66</v>
      </c>
      <c r="I1883" s="268" t="s">
        <v>2879</v>
      </c>
      <c r="J1883" s="267" t="s">
        <v>1942</v>
      </c>
      <c r="K1883" s="267">
        <v>431</v>
      </c>
      <c r="L1883" s="268" t="s">
        <v>8203</v>
      </c>
      <c r="M1883" s="188"/>
    </row>
    <row r="1884" spans="1:13" x14ac:dyDescent="0.25">
      <c r="A1884" s="266">
        <v>2006</v>
      </c>
      <c r="B1884" s="267">
        <v>4</v>
      </c>
      <c r="C1884" s="267" t="s">
        <v>250</v>
      </c>
      <c r="D1884" s="267" t="s">
        <v>8176</v>
      </c>
      <c r="E1884" s="268" t="s">
        <v>8177</v>
      </c>
      <c r="F1884" s="267" t="s">
        <v>64</v>
      </c>
      <c r="G1884" s="268" t="s">
        <v>115</v>
      </c>
      <c r="H1884" s="268" t="s">
        <v>66</v>
      </c>
      <c r="I1884" s="268" t="s">
        <v>2879</v>
      </c>
      <c r="J1884" s="267" t="s">
        <v>1942</v>
      </c>
      <c r="K1884" s="267">
        <v>431</v>
      </c>
      <c r="L1884" s="268" t="s">
        <v>8204</v>
      </c>
      <c r="M1884" s="188"/>
    </row>
    <row r="1885" spans="1:13" x14ac:dyDescent="0.25">
      <c r="A1885" s="266">
        <v>2006</v>
      </c>
      <c r="B1885" s="267">
        <v>4</v>
      </c>
      <c r="C1885" s="267" t="s">
        <v>250</v>
      </c>
      <c r="D1885" s="267" t="s">
        <v>8176</v>
      </c>
      <c r="E1885" s="268" t="s">
        <v>8177</v>
      </c>
      <c r="F1885" s="267" t="s">
        <v>64</v>
      </c>
      <c r="G1885" s="268" t="s">
        <v>115</v>
      </c>
      <c r="H1885" s="268" t="s">
        <v>66</v>
      </c>
      <c r="I1885" s="268" t="s">
        <v>2879</v>
      </c>
      <c r="J1885" s="267" t="s">
        <v>1942</v>
      </c>
      <c r="K1885" s="267">
        <v>431</v>
      </c>
      <c r="L1885" s="268" t="s">
        <v>8205</v>
      </c>
      <c r="M1885" s="188"/>
    </row>
    <row r="1886" spans="1:13" x14ac:dyDescent="0.25">
      <c r="A1886" s="266">
        <v>2006</v>
      </c>
      <c r="B1886" s="267">
        <v>1</v>
      </c>
      <c r="C1886" s="267" t="s">
        <v>49</v>
      </c>
      <c r="D1886" s="267" t="s">
        <v>161</v>
      </c>
      <c r="E1886" s="268" t="s">
        <v>7502</v>
      </c>
      <c r="F1886" s="267" t="s">
        <v>135</v>
      </c>
      <c r="G1886" s="268" t="s">
        <v>163</v>
      </c>
      <c r="H1886" s="268" t="s">
        <v>55</v>
      </c>
      <c r="I1886" s="268" t="s">
        <v>1905</v>
      </c>
      <c r="J1886" s="267" t="s">
        <v>1942</v>
      </c>
      <c r="K1886" s="267">
        <v>411</v>
      </c>
      <c r="L1886" s="268" t="s">
        <v>8206</v>
      </c>
      <c r="M1886" s="188"/>
    </row>
    <row r="1887" spans="1:13" x14ac:dyDescent="0.25">
      <c r="A1887" s="266">
        <v>2006</v>
      </c>
      <c r="B1887" s="267">
        <v>1</v>
      </c>
      <c r="C1887" s="267" t="s">
        <v>49</v>
      </c>
      <c r="D1887" s="267" t="s">
        <v>161</v>
      </c>
      <c r="E1887" s="268" t="s">
        <v>7502</v>
      </c>
      <c r="F1887" s="267" t="s">
        <v>135</v>
      </c>
      <c r="G1887" s="268" t="s">
        <v>163</v>
      </c>
      <c r="H1887" s="268" t="s">
        <v>55</v>
      </c>
      <c r="I1887" s="268" t="s">
        <v>1905</v>
      </c>
      <c r="J1887" s="267" t="s">
        <v>1942</v>
      </c>
      <c r="K1887" s="267">
        <v>411</v>
      </c>
      <c r="L1887" s="268" t="s">
        <v>8207</v>
      </c>
      <c r="M1887" s="188"/>
    </row>
    <row r="1888" spans="1:13" x14ac:dyDescent="0.25">
      <c r="A1888" s="266">
        <v>2006</v>
      </c>
      <c r="B1888" s="267">
        <v>1</v>
      </c>
      <c r="C1888" s="267" t="s">
        <v>49</v>
      </c>
      <c r="D1888" s="267" t="s">
        <v>161</v>
      </c>
      <c r="E1888" s="268" t="s">
        <v>7502</v>
      </c>
      <c r="F1888" s="267" t="s">
        <v>135</v>
      </c>
      <c r="G1888" s="268" t="s">
        <v>163</v>
      </c>
      <c r="H1888" s="268" t="s">
        <v>55</v>
      </c>
      <c r="I1888" s="268" t="s">
        <v>1905</v>
      </c>
      <c r="J1888" s="267" t="s">
        <v>1942</v>
      </c>
      <c r="K1888" s="267">
        <v>114</v>
      </c>
      <c r="L1888" s="268" t="s">
        <v>8208</v>
      </c>
      <c r="M1888" s="188"/>
    </row>
    <row r="1889" spans="1:13" x14ac:dyDescent="0.25">
      <c r="A1889" s="266">
        <v>2006</v>
      </c>
      <c r="B1889" s="267">
        <v>1</v>
      </c>
      <c r="C1889" s="267" t="s">
        <v>49</v>
      </c>
      <c r="D1889" s="267" t="s">
        <v>161</v>
      </c>
      <c r="E1889" s="268" t="s">
        <v>7502</v>
      </c>
      <c r="F1889" s="267" t="s">
        <v>135</v>
      </c>
      <c r="G1889" s="268" t="s">
        <v>163</v>
      </c>
      <c r="H1889" s="268" t="s">
        <v>55</v>
      </c>
      <c r="I1889" s="268" t="s">
        <v>1905</v>
      </c>
      <c r="J1889" s="267" t="s">
        <v>1946</v>
      </c>
      <c r="K1889" s="267">
        <v>656</v>
      </c>
      <c r="L1889" s="268" t="s">
        <v>8209</v>
      </c>
      <c r="M1889" s="188"/>
    </row>
    <row r="1890" spans="1:13" x14ac:dyDescent="0.25">
      <c r="A1890" s="266">
        <v>2006</v>
      </c>
      <c r="B1890" s="267">
        <v>1</v>
      </c>
      <c r="C1890" s="267" t="s">
        <v>49</v>
      </c>
      <c r="D1890" s="267" t="s">
        <v>161</v>
      </c>
      <c r="E1890" s="268" t="s">
        <v>7502</v>
      </c>
      <c r="F1890" s="267" t="s">
        <v>135</v>
      </c>
      <c r="G1890" s="268" t="s">
        <v>163</v>
      </c>
      <c r="H1890" s="268" t="s">
        <v>55</v>
      </c>
      <c r="I1890" s="268" t="s">
        <v>1905</v>
      </c>
      <c r="J1890" s="267" t="s">
        <v>1952</v>
      </c>
      <c r="K1890" s="267">
        <v>432</v>
      </c>
      <c r="L1890" s="268" t="s">
        <v>8210</v>
      </c>
      <c r="M1890" s="188"/>
    </row>
    <row r="1891" spans="1:13" x14ac:dyDescent="0.25">
      <c r="A1891" s="266">
        <v>2006</v>
      </c>
      <c r="B1891" s="267">
        <v>1</v>
      </c>
      <c r="C1891" s="267" t="s">
        <v>49</v>
      </c>
      <c r="D1891" s="267" t="s">
        <v>161</v>
      </c>
      <c r="E1891" s="268" t="s">
        <v>7502</v>
      </c>
      <c r="F1891" s="267" t="s">
        <v>135</v>
      </c>
      <c r="G1891" s="268" t="s">
        <v>163</v>
      </c>
      <c r="H1891" s="268" t="s">
        <v>55</v>
      </c>
      <c r="I1891" s="268" t="s">
        <v>1905</v>
      </c>
      <c r="J1891" s="267" t="s">
        <v>1952</v>
      </c>
      <c r="K1891" s="267">
        <v>432</v>
      </c>
      <c r="L1891" s="268" t="s">
        <v>8211</v>
      </c>
      <c r="M1891" s="188"/>
    </row>
    <row r="1892" spans="1:13" x14ac:dyDescent="0.25">
      <c r="A1892" s="266">
        <v>2006</v>
      </c>
      <c r="B1892" s="267">
        <v>1</v>
      </c>
      <c r="C1892" s="267" t="s">
        <v>49</v>
      </c>
      <c r="D1892" s="267" t="s">
        <v>161</v>
      </c>
      <c r="E1892" s="268" t="s">
        <v>7502</v>
      </c>
      <c r="F1892" s="267" t="s">
        <v>135</v>
      </c>
      <c r="G1892" s="268" t="s">
        <v>163</v>
      </c>
      <c r="H1892" s="268" t="s">
        <v>55</v>
      </c>
      <c r="I1892" s="268" t="s">
        <v>1905</v>
      </c>
      <c r="J1892" s="267" t="s">
        <v>1923</v>
      </c>
      <c r="K1892" s="267">
        <v>862</v>
      </c>
      <c r="L1892" s="268" t="s">
        <v>8212</v>
      </c>
      <c r="M1892" s="188"/>
    </row>
    <row r="1893" spans="1:13" x14ac:dyDescent="0.25">
      <c r="A1893" s="266">
        <v>2006</v>
      </c>
      <c r="B1893" s="267">
        <v>1</v>
      </c>
      <c r="C1893" s="267" t="s">
        <v>49</v>
      </c>
      <c r="D1893" s="267" t="s">
        <v>161</v>
      </c>
      <c r="E1893" s="268" t="s">
        <v>7502</v>
      </c>
      <c r="F1893" s="267" t="s">
        <v>135</v>
      </c>
      <c r="G1893" s="268" t="s">
        <v>163</v>
      </c>
      <c r="H1893" s="268" t="s">
        <v>55</v>
      </c>
      <c r="I1893" s="268" t="s">
        <v>1905</v>
      </c>
      <c r="J1893" s="267" t="s">
        <v>2036</v>
      </c>
      <c r="K1893" s="267">
        <v>862</v>
      </c>
      <c r="L1893" s="268" t="s">
        <v>8213</v>
      </c>
      <c r="M1893" s="188"/>
    </row>
    <row r="1894" spans="1:13" x14ac:dyDescent="0.25">
      <c r="A1894" s="266">
        <v>2006</v>
      </c>
      <c r="B1894" s="267">
        <v>1</v>
      </c>
      <c r="C1894" s="267" t="s">
        <v>49</v>
      </c>
      <c r="D1894" s="267" t="s">
        <v>161</v>
      </c>
      <c r="E1894" s="268" t="s">
        <v>7502</v>
      </c>
      <c r="F1894" s="267" t="s">
        <v>135</v>
      </c>
      <c r="G1894" s="268" t="s">
        <v>163</v>
      </c>
      <c r="H1894" s="268" t="s">
        <v>55</v>
      </c>
      <c r="I1894" s="268" t="s">
        <v>1905</v>
      </c>
      <c r="J1894" s="270" t="s">
        <v>5004</v>
      </c>
      <c r="K1894" s="267">
        <v>212</v>
      </c>
      <c r="L1894" s="268" t="s">
        <v>8214</v>
      </c>
      <c r="M1894" s="188"/>
    </row>
    <row r="1895" spans="1:13" x14ac:dyDescent="0.25">
      <c r="A1895" s="266">
        <v>2006</v>
      </c>
      <c r="B1895" s="267">
        <v>1</v>
      </c>
      <c r="C1895" s="267" t="s">
        <v>49</v>
      </c>
      <c r="D1895" s="267" t="s">
        <v>161</v>
      </c>
      <c r="E1895" s="268" t="s">
        <v>7502</v>
      </c>
      <c r="F1895" s="267" t="s">
        <v>135</v>
      </c>
      <c r="G1895" s="268" t="s">
        <v>163</v>
      </c>
      <c r="H1895" s="268" t="s">
        <v>55</v>
      </c>
      <c r="I1895" s="268" t="s">
        <v>1905</v>
      </c>
      <c r="J1895" s="267" t="s">
        <v>2767</v>
      </c>
      <c r="K1895" s="267">
        <v>522</v>
      </c>
      <c r="L1895" s="268" t="s">
        <v>8215</v>
      </c>
      <c r="M1895" s="188"/>
    </row>
    <row r="1896" spans="1:13" x14ac:dyDescent="0.25">
      <c r="A1896" s="266">
        <v>2006</v>
      </c>
      <c r="B1896" s="267">
        <v>1</v>
      </c>
      <c r="C1896" s="267" t="s">
        <v>49</v>
      </c>
      <c r="D1896" s="267" t="s">
        <v>161</v>
      </c>
      <c r="E1896" s="268" t="s">
        <v>7502</v>
      </c>
      <c r="F1896" s="267" t="s">
        <v>135</v>
      </c>
      <c r="G1896" s="268" t="s">
        <v>163</v>
      </c>
      <c r="H1896" s="268" t="s">
        <v>55</v>
      </c>
      <c r="I1896" s="268" t="s">
        <v>1905</v>
      </c>
      <c r="J1896" s="267" t="s">
        <v>1962</v>
      </c>
      <c r="K1896" s="267">
        <v>523</v>
      </c>
      <c r="L1896" s="268" t="s">
        <v>8216</v>
      </c>
      <c r="M1896" s="188"/>
    </row>
    <row r="1897" spans="1:13" x14ac:dyDescent="0.25">
      <c r="A1897" s="266">
        <v>2006</v>
      </c>
      <c r="B1897" s="267">
        <v>4</v>
      </c>
      <c r="C1897" s="267" t="s">
        <v>250</v>
      </c>
      <c r="D1897" s="267" t="s">
        <v>288</v>
      </c>
      <c r="E1897" s="268" t="s">
        <v>1557</v>
      </c>
      <c r="F1897" s="267" t="s">
        <v>130</v>
      </c>
      <c r="G1897" s="268" t="s">
        <v>5683</v>
      </c>
      <c r="H1897" s="268" t="s">
        <v>66</v>
      </c>
      <c r="I1897" s="268" t="s">
        <v>1905</v>
      </c>
      <c r="J1897" s="267" t="s">
        <v>1942</v>
      </c>
      <c r="K1897" s="267">
        <v>311</v>
      </c>
      <c r="L1897" s="268" t="s">
        <v>8217</v>
      </c>
      <c r="M1897" s="188"/>
    </row>
    <row r="1898" spans="1:13" x14ac:dyDescent="0.25">
      <c r="A1898" s="266">
        <v>2006</v>
      </c>
      <c r="B1898" s="267">
        <v>4</v>
      </c>
      <c r="C1898" s="267" t="s">
        <v>250</v>
      </c>
      <c r="D1898" s="267" t="s">
        <v>288</v>
      </c>
      <c r="E1898" s="268" t="s">
        <v>1557</v>
      </c>
      <c r="F1898" s="267" t="s">
        <v>130</v>
      </c>
      <c r="G1898" s="268" t="s">
        <v>5683</v>
      </c>
      <c r="H1898" s="268" t="s">
        <v>66</v>
      </c>
      <c r="I1898" s="268" t="s">
        <v>1905</v>
      </c>
      <c r="J1898" s="267" t="s">
        <v>1942</v>
      </c>
      <c r="K1898" s="267">
        <v>411</v>
      </c>
      <c r="L1898" s="268" t="s">
        <v>8218</v>
      </c>
      <c r="M1898" s="188"/>
    </row>
    <row r="1899" spans="1:13" x14ac:dyDescent="0.25">
      <c r="A1899" s="266">
        <v>2006</v>
      </c>
      <c r="B1899" s="267">
        <v>4</v>
      </c>
      <c r="C1899" s="267" t="s">
        <v>250</v>
      </c>
      <c r="D1899" s="267" t="s">
        <v>288</v>
      </c>
      <c r="E1899" s="268" t="s">
        <v>1557</v>
      </c>
      <c r="F1899" s="267" t="s">
        <v>130</v>
      </c>
      <c r="G1899" s="268" t="s">
        <v>5683</v>
      </c>
      <c r="H1899" s="268" t="s">
        <v>66</v>
      </c>
      <c r="I1899" s="268" t="s">
        <v>1905</v>
      </c>
      <c r="J1899" s="267" t="s">
        <v>1906</v>
      </c>
      <c r="K1899" s="267">
        <v>311</v>
      </c>
      <c r="L1899" s="268" t="s">
        <v>8219</v>
      </c>
      <c r="M1899" s="188"/>
    </row>
    <row r="1900" spans="1:13" x14ac:dyDescent="0.25">
      <c r="A1900" s="266">
        <v>2006</v>
      </c>
      <c r="B1900" s="267">
        <v>4</v>
      </c>
      <c r="C1900" s="267" t="s">
        <v>250</v>
      </c>
      <c r="D1900" s="267" t="s">
        <v>288</v>
      </c>
      <c r="E1900" s="268" t="s">
        <v>1557</v>
      </c>
      <c r="F1900" s="267" t="s">
        <v>130</v>
      </c>
      <c r="G1900" s="268" t="s">
        <v>5683</v>
      </c>
      <c r="H1900" s="268" t="s">
        <v>66</v>
      </c>
      <c r="I1900" s="268" t="s">
        <v>1905</v>
      </c>
      <c r="J1900" s="267" t="s">
        <v>2767</v>
      </c>
      <c r="K1900" s="267">
        <v>311</v>
      </c>
      <c r="L1900" s="268" t="s">
        <v>8220</v>
      </c>
      <c r="M1900" s="188"/>
    </row>
    <row r="1901" spans="1:13" x14ac:dyDescent="0.25">
      <c r="A1901" s="266">
        <v>2006</v>
      </c>
      <c r="B1901" s="267">
        <v>4</v>
      </c>
      <c r="C1901" s="267" t="s">
        <v>250</v>
      </c>
      <c r="D1901" s="267" t="s">
        <v>288</v>
      </c>
      <c r="E1901" s="268" t="s">
        <v>1557</v>
      </c>
      <c r="F1901" s="267" t="s">
        <v>130</v>
      </c>
      <c r="G1901" s="268" t="s">
        <v>5683</v>
      </c>
      <c r="H1901" s="268" t="s">
        <v>66</v>
      </c>
      <c r="I1901" s="268" t="s">
        <v>1905</v>
      </c>
      <c r="J1901" s="267" t="s">
        <v>2767</v>
      </c>
      <c r="K1901" s="267">
        <v>311</v>
      </c>
      <c r="L1901" s="268" t="s">
        <v>8221</v>
      </c>
      <c r="M1901" s="188"/>
    </row>
    <row r="1902" spans="1:13" x14ac:dyDescent="0.25">
      <c r="A1902" s="266">
        <v>2006</v>
      </c>
      <c r="B1902" s="267">
        <v>4</v>
      </c>
      <c r="C1902" s="267" t="s">
        <v>250</v>
      </c>
      <c r="D1902" s="267" t="s">
        <v>288</v>
      </c>
      <c r="E1902" s="268" t="s">
        <v>1557</v>
      </c>
      <c r="F1902" s="267" t="s">
        <v>130</v>
      </c>
      <c r="G1902" s="268" t="s">
        <v>5683</v>
      </c>
      <c r="H1902" s="268" t="s">
        <v>66</v>
      </c>
      <c r="I1902" s="268" t="s">
        <v>1905</v>
      </c>
      <c r="J1902" s="267" t="s">
        <v>1942</v>
      </c>
      <c r="K1902" s="267">
        <v>411</v>
      </c>
      <c r="L1902" s="268" t="s">
        <v>8222</v>
      </c>
      <c r="M1902" s="188"/>
    </row>
    <row r="1903" spans="1:13" x14ac:dyDescent="0.25">
      <c r="A1903" s="266">
        <v>2006</v>
      </c>
      <c r="B1903" s="267">
        <v>4</v>
      </c>
      <c r="C1903" s="267" t="s">
        <v>250</v>
      </c>
      <c r="D1903" s="267" t="s">
        <v>288</v>
      </c>
      <c r="E1903" s="268" t="s">
        <v>1557</v>
      </c>
      <c r="F1903" s="267" t="s">
        <v>130</v>
      </c>
      <c r="G1903" s="268" t="s">
        <v>5683</v>
      </c>
      <c r="H1903" s="268" t="s">
        <v>66</v>
      </c>
      <c r="I1903" s="268" t="s">
        <v>1905</v>
      </c>
      <c r="J1903" s="267" t="s">
        <v>1915</v>
      </c>
      <c r="K1903" s="267">
        <v>311</v>
      </c>
      <c r="L1903" s="268" t="s">
        <v>8223</v>
      </c>
      <c r="M1903" s="188"/>
    </row>
    <row r="1904" spans="1:13" x14ac:dyDescent="0.25">
      <c r="A1904" s="266">
        <v>2006</v>
      </c>
      <c r="B1904" s="267">
        <v>4</v>
      </c>
      <c r="C1904" s="267" t="s">
        <v>250</v>
      </c>
      <c r="D1904" s="267" t="s">
        <v>288</v>
      </c>
      <c r="E1904" s="268" t="s">
        <v>1557</v>
      </c>
      <c r="F1904" s="267" t="s">
        <v>130</v>
      </c>
      <c r="G1904" s="268" t="s">
        <v>5683</v>
      </c>
      <c r="H1904" s="268" t="s">
        <v>66</v>
      </c>
      <c r="I1904" s="268" t="s">
        <v>1905</v>
      </c>
      <c r="J1904" s="267" t="s">
        <v>1915</v>
      </c>
      <c r="K1904" s="267">
        <v>311</v>
      </c>
      <c r="L1904" s="268" t="s">
        <v>8224</v>
      </c>
      <c r="M1904" s="188"/>
    </row>
    <row r="1905" spans="1:13" x14ac:dyDescent="0.25">
      <c r="A1905" s="266">
        <v>2006</v>
      </c>
      <c r="B1905" s="267">
        <v>4</v>
      </c>
      <c r="C1905" s="267" t="s">
        <v>250</v>
      </c>
      <c r="D1905" s="267" t="s">
        <v>288</v>
      </c>
      <c r="E1905" s="268" t="s">
        <v>1557</v>
      </c>
      <c r="F1905" s="267" t="s">
        <v>130</v>
      </c>
      <c r="G1905" s="268" t="s">
        <v>5683</v>
      </c>
      <c r="H1905" s="268" t="s">
        <v>66</v>
      </c>
      <c r="I1905" s="268" t="s">
        <v>1905</v>
      </c>
      <c r="J1905" s="267" t="s">
        <v>1915</v>
      </c>
      <c r="K1905" s="267">
        <v>311</v>
      </c>
      <c r="L1905" s="268" t="s">
        <v>8225</v>
      </c>
      <c r="M1905" s="188"/>
    </row>
    <row r="1906" spans="1:13" x14ac:dyDescent="0.25">
      <c r="A1906" s="266">
        <v>2006</v>
      </c>
      <c r="B1906" s="267">
        <v>4</v>
      </c>
      <c r="C1906" s="267" t="s">
        <v>250</v>
      </c>
      <c r="D1906" s="267" t="s">
        <v>288</v>
      </c>
      <c r="E1906" s="268" t="s">
        <v>1557</v>
      </c>
      <c r="F1906" s="267" t="s">
        <v>130</v>
      </c>
      <c r="G1906" s="268" t="s">
        <v>5683</v>
      </c>
      <c r="H1906" s="268" t="s">
        <v>66</v>
      </c>
      <c r="I1906" s="268" t="s">
        <v>1905</v>
      </c>
      <c r="J1906" s="267" t="s">
        <v>2767</v>
      </c>
      <c r="K1906" s="267">
        <v>311</v>
      </c>
      <c r="L1906" s="268" t="s">
        <v>8226</v>
      </c>
      <c r="M1906" s="188"/>
    </row>
    <row r="1907" spans="1:13" x14ac:dyDescent="0.25">
      <c r="A1907" s="266">
        <v>2006</v>
      </c>
      <c r="B1907" s="267">
        <v>4</v>
      </c>
      <c r="C1907" s="267" t="s">
        <v>250</v>
      </c>
      <c r="D1907" s="267" t="s">
        <v>288</v>
      </c>
      <c r="E1907" s="268" t="s">
        <v>1557</v>
      </c>
      <c r="F1907" s="267" t="s">
        <v>130</v>
      </c>
      <c r="G1907" s="268" t="s">
        <v>5683</v>
      </c>
      <c r="H1907" s="268" t="s">
        <v>66</v>
      </c>
      <c r="I1907" s="268" t="s">
        <v>1905</v>
      </c>
      <c r="J1907" s="267" t="s">
        <v>1906</v>
      </c>
      <c r="K1907" s="267">
        <v>311</v>
      </c>
      <c r="L1907" s="268" t="s">
        <v>8227</v>
      </c>
      <c r="M1907" s="188"/>
    </row>
    <row r="1908" spans="1:13" x14ac:dyDescent="0.25">
      <c r="A1908" s="266">
        <v>2006</v>
      </c>
      <c r="B1908" s="267">
        <v>4</v>
      </c>
      <c r="C1908" s="267" t="s">
        <v>250</v>
      </c>
      <c r="D1908" s="267" t="s">
        <v>288</v>
      </c>
      <c r="E1908" s="268" t="s">
        <v>1557</v>
      </c>
      <c r="F1908" s="267" t="s">
        <v>130</v>
      </c>
      <c r="G1908" s="268" t="s">
        <v>5683</v>
      </c>
      <c r="H1908" s="268" t="s">
        <v>66</v>
      </c>
      <c r="I1908" s="268" t="s">
        <v>1905</v>
      </c>
      <c r="J1908" s="267" t="s">
        <v>2767</v>
      </c>
      <c r="K1908" s="267">
        <v>311</v>
      </c>
      <c r="L1908" s="268" t="s">
        <v>8228</v>
      </c>
      <c r="M1908" s="188"/>
    </row>
    <row r="1909" spans="1:13" x14ac:dyDescent="0.25">
      <c r="A1909" s="266">
        <v>2006</v>
      </c>
      <c r="B1909" s="267">
        <v>4</v>
      </c>
      <c r="C1909" s="267" t="s">
        <v>250</v>
      </c>
      <c r="D1909" s="267" t="s">
        <v>288</v>
      </c>
      <c r="E1909" s="268" t="s">
        <v>1557</v>
      </c>
      <c r="F1909" s="267" t="s">
        <v>130</v>
      </c>
      <c r="G1909" s="268" t="s">
        <v>5683</v>
      </c>
      <c r="H1909" s="268" t="s">
        <v>66</v>
      </c>
      <c r="I1909" s="268" t="s">
        <v>1905</v>
      </c>
      <c r="J1909" s="267" t="s">
        <v>2767</v>
      </c>
      <c r="K1909" s="267">
        <v>311</v>
      </c>
      <c r="L1909" s="268" t="s">
        <v>8229</v>
      </c>
      <c r="M1909" s="188"/>
    </row>
    <row r="1910" spans="1:13" x14ac:dyDescent="0.25">
      <c r="A1910" s="266">
        <v>2006</v>
      </c>
      <c r="B1910" s="267">
        <v>4</v>
      </c>
      <c r="C1910" s="267" t="s">
        <v>250</v>
      </c>
      <c r="D1910" s="267" t="s">
        <v>288</v>
      </c>
      <c r="E1910" s="268" t="s">
        <v>1557</v>
      </c>
      <c r="F1910" s="267" t="s">
        <v>130</v>
      </c>
      <c r="G1910" s="268" t="s">
        <v>5683</v>
      </c>
      <c r="H1910" s="268" t="s">
        <v>66</v>
      </c>
      <c r="I1910" s="268" t="s">
        <v>1905</v>
      </c>
      <c r="J1910" s="267" t="s">
        <v>1906</v>
      </c>
      <c r="K1910" s="267">
        <v>311</v>
      </c>
      <c r="L1910" s="268" t="s">
        <v>8230</v>
      </c>
      <c r="M1910" s="188"/>
    </row>
    <row r="1911" spans="1:13" x14ac:dyDescent="0.25">
      <c r="A1911" s="266">
        <v>2006</v>
      </c>
      <c r="B1911" s="267">
        <v>4</v>
      </c>
      <c r="C1911" s="267" t="s">
        <v>250</v>
      </c>
      <c r="D1911" s="267" t="s">
        <v>288</v>
      </c>
      <c r="E1911" s="268" t="s">
        <v>1557</v>
      </c>
      <c r="F1911" s="267" t="s">
        <v>130</v>
      </c>
      <c r="G1911" s="268" t="s">
        <v>5683</v>
      </c>
      <c r="H1911" s="268" t="s">
        <v>66</v>
      </c>
      <c r="I1911" s="268" t="s">
        <v>1905</v>
      </c>
      <c r="J1911" s="267" t="s">
        <v>1906</v>
      </c>
      <c r="K1911" s="267">
        <v>311</v>
      </c>
      <c r="L1911" s="268" t="s">
        <v>8231</v>
      </c>
      <c r="M1911" s="188"/>
    </row>
    <row r="1912" spans="1:13" x14ac:dyDescent="0.25">
      <c r="A1912" s="266">
        <v>2006</v>
      </c>
      <c r="B1912" s="267">
        <v>4</v>
      </c>
      <c r="C1912" s="267" t="s">
        <v>250</v>
      </c>
      <c r="D1912" s="267" t="s">
        <v>288</v>
      </c>
      <c r="E1912" s="268" t="s">
        <v>1557</v>
      </c>
      <c r="F1912" s="267" t="s">
        <v>130</v>
      </c>
      <c r="G1912" s="268" t="s">
        <v>5683</v>
      </c>
      <c r="H1912" s="268" t="s">
        <v>66</v>
      </c>
      <c r="I1912" s="268" t="s">
        <v>1905</v>
      </c>
      <c r="J1912" s="267" t="s">
        <v>1906</v>
      </c>
      <c r="K1912" s="267">
        <v>311</v>
      </c>
      <c r="L1912" s="268" t="s">
        <v>8232</v>
      </c>
      <c r="M1912" s="188"/>
    </row>
    <row r="1913" spans="1:13" x14ac:dyDescent="0.25">
      <c r="A1913" s="266">
        <v>2006</v>
      </c>
      <c r="B1913" s="267">
        <v>4</v>
      </c>
      <c r="C1913" s="267" t="s">
        <v>250</v>
      </c>
      <c r="D1913" s="267" t="s">
        <v>288</v>
      </c>
      <c r="E1913" s="268" t="s">
        <v>1557</v>
      </c>
      <c r="F1913" s="267" t="s">
        <v>130</v>
      </c>
      <c r="G1913" s="268" t="s">
        <v>5683</v>
      </c>
      <c r="H1913" s="268" t="s">
        <v>66</v>
      </c>
      <c r="I1913" s="268" t="s">
        <v>1905</v>
      </c>
      <c r="J1913" s="267" t="s">
        <v>1906</v>
      </c>
      <c r="K1913" s="267">
        <v>311</v>
      </c>
      <c r="L1913" s="268" t="s">
        <v>8233</v>
      </c>
      <c r="M1913" s="188"/>
    </row>
    <row r="1914" spans="1:13" x14ac:dyDescent="0.25">
      <c r="A1914" s="266">
        <v>2006</v>
      </c>
      <c r="B1914" s="267">
        <v>2</v>
      </c>
      <c r="C1914" s="267" t="s">
        <v>49</v>
      </c>
      <c r="D1914" s="267" t="s">
        <v>198</v>
      </c>
      <c r="E1914" s="268" t="s">
        <v>8234</v>
      </c>
      <c r="F1914" s="267" t="s">
        <v>135</v>
      </c>
      <c r="G1914" s="268" t="s">
        <v>8235</v>
      </c>
      <c r="H1914" s="268" t="s">
        <v>55</v>
      </c>
      <c r="I1914" s="268" t="s">
        <v>1905</v>
      </c>
      <c r="J1914" s="267" t="s">
        <v>2151</v>
      </c>
      <c r="K1914" s="267">
        <v>212</v>
      </c>
      <c r="L1914" s="268" t="s">
        <v>8236</v>
      </c>
      <c r="M1914" s="188"/>
    </row>
    <row r="1915" spans="1:13" x14ac:dyDescent="0.25">
      <c r="A1915" s="266">
        <v>2006</v>
      </c>
      <c r="B1915" s="267">
        <v>2</v>
      </c>
      <c r="C1915" s="267" t="s">
        <v>49</v>
      </c>
      <c r="D1915" s="267" t="s">
        <v>198</v>
      </c>
      <c r="E1915" s="268" t="s">
        <v>8234</v>
      </c>
      <c r="F1915" s="267" t="s">
        <v>135</v>
      </c>
      <c r="G1915" s="268" t="s">
        <v>8235</v>
      </c>
      <c r="H1915" s="268" t="s">
        <v>55</v>
      </c>
      <c r="I1915" s="268" t="s">
        <v>1905</v>
      </c>
      <c r="J1915" s="267" t="s">
        <v>2767</v>
      </c>
      <c r="K1915" s="267">
        <v>311</v>
      </c>
      <c r="L1915" s="268" t="s">
        <v>8237</v>
      </c>
      <c r="M1915" s="188"/>
    </row>
    <row r="1916" spans="1:13" x14ac:dyDescent="0.25">
      <c r="A1916" s="266">
        <v>2006</v>
      </c>
      <c r="B1916" s="267">
        <v>2</v>
      </c>
      <c r="C1916" s="267" t="s">
        <v>49</v>
      </c>
      <c r="D1916" s="267" t="s">
        <v>198</v>
      </c>
      <c r="E1916" s="268" t="s">
        <v>8234</v>
      </c>
      <c r="F1916" s="267" t="s">
        <v>135</v>
      </c>
      <c r="G1916" s="268" t="s">
        <v>8235</v>
      </c>
      <c r="H1916" s="268" t="s">
        <v>55</v>
      </c>
      <c r="I1916" s="268" t="s">
        <v>1905</v>
      </c>
      <c r="J1916" s="267" t="s">
        <v>1906</v>
      </c>
      <c r="K1916" s="267">
        <v>334</v>
      </c>
      <c r="L1916" s="268" t="s">
        <v>8238</v>
      </c>
      <c r="M1916" s="188"/>
    </row>
    <row r="1917" spans="1:13" x14ac:dyDescent="0.25">
      <c r="A1917" s="266">
        <v>2006</v>
      </c>
      <c r="B1917" s="267">
        <v>2</v>
      </c>
      <c r="C1917" s="267" t="s">
        <v>49</v>
      </c>
      <c r="D1917" s="267" t="s">
        <v>198</v>
      </c>
      <c r="E1917" s="268" t="s">
        <v>8234</v>
      </c>
      <c r="F1917" s="267" t="s">
        <v>135</v>
      </c>
      <c r="G1917" s="268" t="s">
        <v>8235</v>
      </c>
      <c r="H1917" s="268" t="s">
        <v>55</v>
      </c>
      <c r="I1917" s="268" t="s">
        <v>1905</v>
      </c>
      <c r="J1917" s="267" t="s">
        <v>1906</v>
      </c>
      <c r="K1917" s="267">
        <v>311</v>
      </c>
      <c r="L1917" s="268" t="s">
        <v>8239</v>
      </c>
      <c r="M1917" s="188"/>
    </row>
    <row r="1918" spans="1:13" x14ac:dyDescent="0.25">
      <c r="A1918" s="266">
        <v>2006</v>
      </c>
      <c r="B1918" s="267">
        <v>2</v>
      </c>
      <c r="C1918" s="267" t="s">
        <v>49</v>
      </c>
      <c r="D1918" s="267" t="s">
        <v>198</v>
      </c>
      <c r="E1918" s="268" t="s">
        <v>8234</v>
      </c>
      <c r="F1918" s="267" t="s">
        <v>135</v>
      </c>
      <c r="G1918" s="268" t="s">
        <v>8235</v>
      </c>
      <c r="H1918" s="268" t="s">
        <v>55</v>
      </c>
      <c r="I1918" s="268" t="s">
        <v>1905</v>
      </c>
      <c r="J1918" s="267" t="s">
        <v>1942</v>
      </c>
      <c r="K1918" s="267">
        <v>436</v>
      </c>
      <c r="L1918" s="268" t="s">
        <v>8240</v>
      </c>
      <c r="M1918" s="190"/>
    </row>
    <row r="1919" spans="1:13" x14ac:dyDescent="0.25">
      <c r="A1919" s="266">
        <v>2006</v>
      </c>
      <c r="B1919" s="267">
        <v>2</v>
      </c>
      <c r="C1919" s="267" t="s">
        <v>49</v>
      </c>
      <c r="D1919" s="267" t="s">
        <v>198</v>
      </c>
      <c r="E1919" s="268" t="s">
        <v>8234</v>
      </c>
      <c r="F1919" s="267" t="s">
        <v>135</v>
      </c>
      <c r="G1919" s="268" t="s">
        <v>8235</v>
      </c>
      <c r="H1919" s="268" t="s">
        <v>55</v>
      </c>
      <c r="I1919" s="268" t="s">
        <v>1905</v>
      </c>
      <c r="J1919" s="267" t="s">
        <v>1942</v>
      </c>
      <c r="K1919" s="267">
        <v>311</v>
      </c>
      <c r="L1919" s="268" t="s">
        <v>8241</v>
      </c>
      <c r="M1919" s="190"/>
    </row>
    <row r="1920" spans="1:13" x14ac:dyDescent="0.25">
      <c r="A1920" s="266">
        <v>2006</v>
      </c>
      <c r="B1920" s="267">
        <v>2</v>
      </c>
      <c r="C1920" s="267" t="s">
        <v>49</v>
      </c>
      <c r="D1920" s="267" t="s">
        <v>198</v>
      </c>
      <c r="E1920" s="268" t="s">
        <v>8234</v>
      </c>
      <c r="F1920" s="267" t="s">
        <v>135</v>
      </c>
      <c r="G1920" s="268" t="s">
        <v>8235</v>
      </c>
      <c r="H1920" s="268" t="s">
        <v>55</v>
      </c>
      <c r="I1920" s="268" t="s">
        <v>1905</v>
      </c>
      <c r="J1920" s="267" t="s">
        <v>1942</v>
      </c>
      <c r="K1920" s="267">
        <v>436</v>
      </c>
      <c r="L1920" s="268" t="s">
        <v>8242</v>
      </c>
      <c r="M1920" s="190"/>
    </row>
    <row r="1921" spans="1:13" x14ac:dyDescent="0.25">
      <c r="A1921" s="266">
        <v>2006</v>
      </c>
      <c r="B1921" s="267">
        <v>2</v>
      </c>
      <c r="C1921" s="267" t="s">
        <v>49</v>
      </c>
      <c r="D1921" s="267" t="s">
        <v>198</v>
      </c>
      <c r="E1921" s="268" t="s">
        <v>8234</v>
      </c>
      <c r="F1921" s="267" t="s">
        <v>135</v>
      </c>
      <c r="G1921" s="268" t="s">
        <v>8235</v>
      </c>
      <c r="H1921" s="268" t="s">
        <v>55</v>
      </c>
      <c r="I1921" s="268" t="s">
        <v>1905</v>
      </c>
      <c r="J1921" s="267" t="s">
        <v>1918</v>
      </c>
      <c r="K1921" s="267">
        <v>862</v>
      </c>
      <c r="L1921" s="268" t="s">
        <v>8243</v>
      </c>
      <c r="M1921" s="190"/>
    </row>
    <row r="1922" spans="1:13" x14ac:dyDescent="0.25">
      <c r="A1922" s="266">
        <v>2006</v>
      </c>
      <c r="B1922" s="267">
        <v>2</v>
      </c>
      <c r="C1922" s="267" t="s">
        <v>49</v>
      </c>
      <c r="D1922" s="267" t="s">
        <v>198</v>
      </c>
      <c r="E1922" s="268" t="s">
        <v>8234</v>
      </c>
      <c r="F1922" s="267" t="s">
        <v>135</v>
      </c>
      <c r="G1922" s="268" t="s">
        <v>8235</v>
      </c>
      <c r="H1922" s="268" t="s">
        <v>55</v>
      </c>
      <c r="I1922" s="268" t="s">
        <v>1905</v>
      </c>
      <c r="J1922" s="267" t="s">
        <v>2537</v>
      </c>
      <c r="K1922" s="267">
        <v>713</v>
      </c>
      <c r="L1922" s="268" t="s">
        <v>8244</v>
      </c>
      <c r="M1922" s="190"/>
    </row>
    <row r="1923" spans="1:13" x14ac:dyDescent="0.25">
      <c r="A1923" s="266">
        <v>2006</v>
      </c>
      <c r="B1923" s="267">
        <v>2</v>
      </c>
      <c r="C1923" s="267" t="s">
        <v>49</v>
      </c>
      <c r="D1923" s="267" t="s">
        <v>198</v>
      </c>
      <c r="E1923" s="268" t="s">
        <v>8234</v>
      </c>
      <c r="F1923" s="267" t="s">
        <v>135</v>
      </c>
      <c r="G1923" s="268" t="s">
        <v>8235</v>
      </c>
      <c r="H1923" s="268" t="s">
        <v>55</v>
      </c>
      <c r="I1923" s="268" t="s">
        <v>1905</v>
      </c>
      <c r="J1923" s="267" t="s">
        <v>1942</v>
      </c>
      <c r="K1923" s="267">
        <v>436</v>
      </c>
      <c r="L1923" s="268" t="s">
        <v>8245</v>
      </c>
      <c r="M1923" s="190"/>
    </row>
    <row r="1924" spans="1:13" x14ac:dyDescent="0.25">
      <c r="A1924" s="266">
        <v>2006</v>
      </c>
      <c r="B1924" s="267">
        <v>3</v>
      </c>
      <c r="C1924" s="267" t="s">
        <v>49</v>
      </c>
      <c r="D1924" s="267" t="s">
        <v>243</v>
      </c>
      <c r="E1924" s="268" t="s">
        <v>8246</v>
      </c>
      <c r="F1924" s="267" t="s">
        <v>130</v>
      </c>
      <c r="G1924" s="268" t="s">
        <v>131</v>
      </c>
      <c r="H1924" s="268" t="s">
        <v>66</v>
      </c>
      <c r="I1924" s="268" t="s">
        <v>1905</v>
      </c>
      <c r="J1924" s="267" t="s">
        <v>1942</v>
      </c>
      <c r="K1924" s="267">
        <v>115</v>
      </c>
      <c r="L1924" s="268" t="s">
        <v>8247</v>
      </c>
      <c r="M1924" s="190"/>
    </row>
    <row r="1925" spans="1:13" x14ac:dyDescent="0.25">
      <c r="A1925" s="266">
        <v>2006</v>
      </c>
      <c r="B1925" s="267">
        <v>3</v>
      </c>
      <c r="C1925" s="267" t="s">
        <v>49</v>
      </c>
      <c r="D1925" s="267" t="s">
        <v>243</v>
      </c>
      <c r="E1925" s="268" t="s">
        <v>8246</v>
      </c>
      <c r="F1925" s="267" t="s">
        <v>130</v>
      </c>
      <c r="G1925" s="268" t="s">
        <v>131</v>
      </c>
      <c r="H1925" s="268" t="s">
        <v>66</v>
      </c>
      <c r="I1925" s="268" t="s">
        <v>1905</v>
      </c>
      <c r="J1925" s="267" t="s">
        <v>1942</v>
      </c>
      <c r="K1925" s="267">
        <v>112</v>
      </c>
      <c r="L1925" s="268" t="s">
        <v>8248</v>
      </c>
      <c r="M1925" s="190"/>
    </row>
    <row r="1926" spans="1:13" x14ac:dyDescent="0.25">
      <c r="A1926" s="266">
        <v>2006</v>
      </c>
      <c r="B1926" s="267">
        <v>3</v>
      </c>
      <c r="C1926" s="267" t="s">
        <v>49</v>
      </c>
      <c r="D1926" s="267" t="s">
        <v>243</v>
      </c>
      <c r="E1926" s="268" t="s">
        <v>8246</v>
      </c>
      <c r="F1926" s="267" t="s">
        <v>130</v>
      </c>
      <c r="G1926" s="268" t="s">
        <v>131</v>
      </c>
      <c r="H1926" s="268" t="s">
        <v>66</v>
      </c>
      <c r="I1926" s="268" t="s">
        <v>1905</v>
      </c>
      <c r="J1926" s="267" t="s">
        <v>1942</v>
      </c>
      <c r="K1926" s="267">
        <v>411</v>
      </c>
      <c r="L1926" s="268" t="s">
        <v>8249</v>
      </c>
      <c r="M1926" s="190"/>
    </row>
    <row r="1927" spans="1:13" x14ac:dyDescent="0.25">
      <c r="A1927" s="266">
        <v>2006</v>
      </c>
      <c r="B1927" s="267">
        <v>3</v>
      </c>
      <c r="C1927" s="267" t="s">
        <v>49</v>
      </c>
      <c r="D1927" s="267" t="s">
        <v>243</v>
      </c>
      <c r="E1927" s="268" t="s">
        <v>8246</v>
      </c>
      <c r="F1927" s="267" t="s">
        <v>130</v>
      </c>
      <c r="G1927" s="268" t="s">
        <v>131</v>
      </c>
      <c r="H1927" s="268" t="s">
        <v>66</v>
      </c>
      <c r="I1927" s="268" t="s">
        <v>1905</v>
      </c>
      <c r="J1927" s="267" t="s">
        <v>1942</v>
      </c>
      <c r="K1927" s="267">
        <v>431</v>
      </c>
      <c r="L1927" s="268" t="s">
        <v>8250</v>
      </c>
      <c r="M1927" s="190"/>
    </row>
    <row r="1928" spans="1:13" x14ac:dyDescent="0.25">
      <c r="A1928" s="266">
        <v>2006</v>
      </c>
      <c r="B1928" s="267">
        <v>3</v>
      </c>
      <c r="C1928" s="267" t="s">
        <v>49</v>
      </c>
      <c r="D1928" s="267" t="s">
        <v>243</v>
      </c>
      <c r="E1928" s="268" t="s">
        <v>8246</v>
      </c>
      <c r="F1928" s="267" t="s">
        <v>130</v>
      </c>
      <c r="G1928" s="268" t="s">
        <v>131</v>
      </c>
      <c r="H1928" s="268" t="s">
        <v>66</v>
      </c>
      <c r="I1928" s="268" t="s">
        <v>1905</v>
      </c>
      <c r="J1928" s="267" t="s">
        <v>1942</v>
      </c>
      <c r="K1928" s="267">
        <v>431</v>
      </c>
      <c r="L1928" s="268" t="s">
        <v>8251</v>
      </c>
      <c r="M1928" s="190"/>
    </row>
    <row r="1929" spans="1:13" x14ac:dyDescent="0.25">
      <c r="A1929" s="266">
        <v>2006</v>
      </c>
      <c r="B1929" s="267">
        <v>3</v>
      </c>
      <c r="C1929" s="267" t="s">
        <v>49</v>
      </c>
      <c r="D1929" s="267" t="s">
        <v>243</v>
      </c>
      <c r="E1929" s="268" t="s">
        <v>8246</v>
      </c>
      <c r="F1929" s="267" t="s">
        <v>130</v>
      </c>
      <c r="G1929" s="268" t="s">
        <v>131</v>
      </c>
      <c r="H1929" s="268" t="s">
        <v>66</v>
      </c>
      <c r="I1929" s="268" t="s">
        <v>1905</v>
      </c>
      <c r="J1929" s="267" t="s">
        <v>1942</v>
      </c>
      <c r="K1929" s="267">
        <v>431</v>
      </c>
      <c r="L1929" s="268" t="s">
        <v>8252</v>
      </c>
      <c r="M1929" s="190"/>
    </row>
    <row r="1930" spans="1:13" x14ac:dyDescent="0.25">
      <c r="A1930" s="266">
        <v>2006</v>
      </c>
      <c r="B1930" s="267">
        <v>3</v>
      </c>
      <c r="C1930" s="267" t="s">
        <v>49</v>
      </c>
      <c r="D1930" s="267" t="s">
        <v>243</v>
      </c>
      <c r="E1930" s="268" t="s">
        <v>8246</v>
      </c>
      <c r="F1930" s="267" t="s">
        <v>130</v>
      </c>
      <c r="G1930" s="268" t="s">
        <v>131</v>
      </c>
      <c r="H1930" s="268" t="s">
        <v>66</v>
      </c>
      <c r="I1930" s="268" t="s">
        <v>1905</v>
      </c>
      <c r="J1930" s="267" t="s">
        <v>1942</v>
      </c>
      <c r="K1930" s="267">
        <v>431</v>
      </c>
      <c r="L1930" s="268" t="s">
        <v>8253</v>
      </c>
      <c r="M1930" s="190"/>
    </row>
    <row r="1931" spans="1:13" x14ac:dyDescent="0.25">
      <c r="A1931" s="266">
        <v>2006</v>
      </c>
      <c r="B1931" s="267">
        <v>3</v>
      </c>
      <c r="C1931" s="267" t="s">
        <v>49</v>
      </c>
      <c r="D1931" s="267" t="s">
        <v>243</v>
      </c>
      <c r="E1931" s="268" t="s">
        <v>8246</v>
      </c>
      <c r="F1931" s="267" t="s">
        <v>130</v>
      </c>
      <c r="G1931" s="268" t="s">
        <v>131</v>
      </c>
      <c r="H1931" s="268" t="s">
        <v>66</v>
      </c>
      <c r="I1931" s="268" t="s">
        <v>1905</v>
      </c>
      <c r="J1931" s="267" t="s">
        <v>1942</v>
      </c>
      <c r="K1931" s="267">
        <v>431</v>
      </c>
      <c r="L1931" s="268" t="s">
        <v>8254</v>
      </c>
      <c r="M1931" s="190"/>
    </row>
    <row r="1932" spans="1:13" x14ac:dyDescent="0.25">
      <c r="A1932" s="266">
        <v>2006</v>
      </c>
      <c r="B1932" s="267">
        <v>3</v>
      </c>
      <c r="C1932" s="267" t="s">
        <v>49</v>
      </c>
      <c r="D1932" s="267" t="s">
        <v>243</v>
      </c>
      <c r="E1932" s="268" t="s">
        <v>8246</v>
      </c>
      <c r="F1932" s="267" t="s">
        <v>130</v>
      </c>
      <c r="G1932" s="268" t="s">
        <v>131</v>
      </c>
      <c r="H1932" s="268" t="s">
        <v>66</v>
      </c>
      <c r="I1932" s="268" t="s">
        <v>1905</v>
      </c>
      <c r="J1932" s="267" t="s">
        <v>1942</v>
      </c>
      <c r="K1932" s="267">
        <v>431</v>
      </c>
      <c r="L1932" s="268" t="s">
        <v>8255</v>
      </c>
      <c r="M1932" s="190"/>
    </row>
    <row r="1933" spans="1:13" x14ac:dyDescent="0.25">
      <c r="A1933" s="266">
        <v>2006</v>
      </c>
      <c r="B1933" s="267">
        <v>2</v>
      </c>
      <c r="C1933" s="267" t="s">
        <v>49</v>
      </c>
      <c r="D1933" s="267" t="s">
        <v>201</v>
      </c>
      <c r="E1933" s="268" t="s">
        <v>8256</v>
      </c>
      <c r="F1933" s="267" t="s">
        <v>64</v>
      </c>
      <c r="G1933" s="268" t="s">
        <v>65</v>
      </c>
      <c r="H1933" s="268" t="s">
        <v>66</v>
      </c>
      <c r="I1933" s="268" t="s">
        <v>1905</v>
      </c>
      <c r="J1933" s="267" t="s">
        <v>1942</v>
      </c>
      <c r="K1933" s="267">
        <v>111</v>
      </c>
      <c r="L1933" s="268" t="s">
        <v>8257</v>
      </c>
      <c r="M1933" s="190"/>
    </row>
    <row r="1934" spans="1:13" x14ac:dyDescent="0.25">
      <c r="A1934" s="266">
        <v>2006</v>
      </c>
      <c r="B1934" s="267">
        <v>2</v>
      </c>
      <c r="C1934" s="267" t="s">
        <v>49</v>
      </c>
      <c r="D1934" s="267" t="s">
        <v>201</v>
      </c>
      <c r="E1934" s="268" t="s">
        <v>8256</v>
      </c>
      <c r="F1934" s="267" t="s">
        <v>64</v>
      </c>
      <c r="G1934" s="268" t="s">
        <v>65</v>
      </c>
      <c r="H1934" s="268" t="s">
        <v>66</v>
      </c>
      <c r="I1934" s="268" t="s">
        <v>1905</v>
      </c>
      <c r="J1934" s="267" t="s">
        <v>2063</v>
      </c>
      <c r="K1934" s="267">
        <v>115</v>
      </c>
      <c r="L1934" s="268" t="s">
        <v>8258</v>
      </c>
      <c r="M1934" s="190"/>
    </row>
    <row r="1935" spans="1:13" x14ac:dyDescent="0.25">
      <c r="A1935" s="266">
        <v>2006</v>
      </c>
      <c r="B1935" s="267">
        <v>2</v>
      </c>
      <c r="C1935" s="267" t="s">
        <v>49</v>
      </c>
      <c r="D1935" s="267" t="s">
        <v>201</v>
      </c>
      <c r="E1935" s="268" t="s">
        <v>8256</v>
      </c>
      <c r="F1935" s="267" t="s">
        <v>64</v>
      </c>
      <c r="G1935" s="268" t="s">
        <v>65</v>
      </c>
      <c r="H1935" s="268" t="s">
        <v>66</v>
      </c>
      <c r="I1935" s="268" t="s">
        <v>1905</v>
      </c>
      <c r="J1935" s="267" t="s">
        <v>2063</v>
      </c>
      <c r="K1935" s="267">
        <v>113</v>
      </c>
      <c r="L1935" s="268" t="s">
        <v>8259</v>
      </c>
      <c r="M1935" s="190"/>
    </row>
    <row r="1936" spans="1:13" x14ac:dyDescent="0.25">
      <c r="A1936" s="266">
        <v>2006</v>
      </c>
      <c r="B1936" s="267">
        <v>2</v>
      </c>
      <c r="C1936" s="267" t="s">
        <v>49</v>
      </c>
      <c r="D1936" s="267" t="s">
        <v>201</v>
      </c>
      <c r="E1936" s="268" t="s">
        <v>8256</v>
      </c>
      <c r="F1936" s="267" t="s">
        <v>64</v>
      </c>
      <c r="G1936" s="268" t="s">
        <v>65</v>
      </c>
      <c r="H1936" s="268" t="s">
        <v>66</v>
      </c>
      <c r="I1936" s="268" t="s">
        <v>1905</v>
      </c>
      <c r="J1936" s="267" t="s">
        <v>2063</v>
      </c>
      <c r="K1936" s="267">
        <v>411</v>
      </c>
      <c r="L1936" s="268" t="s">
        <v>8260</v>
      </c>
      <c r="M1936" s="190"/>
    </row>
    <row r="1937" spans="1:13" x14ac:dyDescent="0.25">
      <c r="A1937" s="266">
        <v>2006</v>
      </c>
      <c r="B1937" s="267">
        <v>2</v>
      </c>
      <c r="C1937" s="267" t="s">
        <v>49</v>
      </c>
      <c r="D1937" s="267" t="s">
        <v>201</v>
      </c>
      <c r="E1937" s="268" t="s">
        <v>8256</v>
      </c>
      <c r="F1937" s="267" t="s">
        <v>64</v>
      </c>
      <c r="G1937" s="268" t="s">
        <v>65</v>
      </c>
      <c r="H1937" s="268" t="s">
        <v>66</v>
      </c>
      <c r="I1937" s="268" t="s">
        <v>1905</v>
      </c>
      <c r="J1937" s="267" t="s">
        <v>1942</v>
      </c>
      <c r="K1937" s="267">
        <v>411</v>
      </c>
      <c r="L1937" s="268" t="s">
        <v>8261</v>
      </c>
      <c r="M1937" s="190"/>
    </row>
    <row r="1938" spans="1:13" x14ac:dyDescent="0.25">
      <c r="A1938" s="266">
        <v>2006</v>
      </c>
      <c r="B1938" s="267">
        <v>2</v>
      </c>
      <c r="C1938" s="267" t="s">
        <v>49</v>
      </c>
      <c r="D1938" s="267" t="s">
        <v>201</v>
      </c>
      <c r="E1938" s="268" t="s">
        <v>8256</v>
      </c>
      <c r="F1938" s="267" t="s">
        <v>64</v>
      </c>
      <c r="G1938" s="268" t="s">
        <v>65</v>
      </c>
      <c r="H1938" s="268" t="s">
        <v>66</v>
      </c>
      <c r="I1938" s="268" t="s">
        <v>1905</v>
      </c>
      <c r="J1938" s="267" t="s">
        <v>1942</v>
      </c>
      <c r="K1938" s="267">
        <v>412</v>
      </c>
      <c r="L1938" s="268" t="s">
        <v>8262</v>
      </c>
      <c r="M1938" s="190"/>
    </row>
    <row r="1939" spans="1:13" x14ac:dyDescent="0.25">
      <c r="A1939" s="266">
        <v>2006</v>
      </c>
      <c r="B1939" s="267">
        <v>2</v>
      </c>
      <c r="C1939" s="267" t="s">
        <v>49</v>
      </c>
      <c r="D1939" s="267" t="s">
        <v>201</v>
      </c>
      <c r="E1939" s="268" t="s">
        <v>8256</v>
      </c>
      <c r="F1939" s="267" t="s">
        <v>64</v>
      </c>
      <c r="G1939" s="268" t="s">
        <v>65</v>
      </c>
      <c r="H1939" s="268" t="s">
        <v>66</v>
      </c>
      <c r="I1939" s="268" t="s">
        <v>1905</v>
      </c>
      <c r="J1939" s="267" t="s">
        <v>4692</v>
      </c>
      <c r="K1939" s="267">
        <v>333</v>
      </c>
      <c r="L1939" s="268" t="s">
        <v>8263</v>
      </c>
      <c r="M1939" s="190"/>
    </row>
    <row r="1940" spans="1:13" x14ac:dyDescent="0.25">
      <c r="A1940" s="266">
        <v>2006</v>
      </c>
      <c r="B1940" s="267">
        <v>2</v>
      </c>
      <c r="C1940" s="267" t="s">
        <v>49</v>
      </c>
      <c r="D1940" s="267" t="s">
        <v>201</v>
      </c>
      <c r="E1940" s="268" t="s">
        <v>8256</v>
      </c>
      <c r="F1940" s="267" t="s">
        <v>64</v>
      </c>
      <c r="G1940" s="268" t="s">
        <v>65</v>
      </c>
      <c r="H1940" s="268" t="s">
        <v>66</v>
      </c>
      <c r="I1940" s="268" t="s">
        <v>1905</v>
      </c>
      <c r="J1940" s="270" t="s">
        <v>5004</v>
      </c>
      <c r="K1940" s="267">
        <v>211</v>
      </c>
      <c r="L1940" s="268" t="s">
        <v>8264</v>
      </c>
      <c r="M1940" s="190"/>
    </row>
    <row r="1941" spans="1:13" x14ac:dyDescent="0.25">
      <c r="A1941" s="266">
        <v>2006</v>
      </c>
      <c r="B1941" s="267">
        <v>2</v>
      </c>
      <c r="C1941" s="267" t="s">
        <v>49</v>
      </c>
      <c r="D1941" s="267" t="s">
        <v>201</v>
      </c>
      <c r="E1941" s="268" t="s">
        <v>8256</v>
      </c>
      <c r="F1941" s="267" t="s">
        <v>64</v>
      </c>
      <c r="G1941" s="268" t="s">
        <v>65</v>
      </c>
      <c r="H1941" s="268" t="s">
        <v>66</v>
      </c>
      <c r="I1941" s="268" t="s">
        <v>1905</v>
      </c>
      <c r="J1941" s="270" t="s">
        <v>3083</v>
      </c>
      <c r="K1941" s="267">
        <v>421</v>
      </c>
      <c r="L1941" s="268" t="s">
        <v>8265</v>
      </c>
      <c r="M1941" s="190"/>
    </row>
    <row r="1942" spans="1:13" x14ac:dyDescent="0.25">
      <c r="A1942" s="266">
        <v>2006</v>
      </c>
      <c r="B1942" s="267">
        <v>2</v>
      </c>
      <c r="C1942" s="267" t="s">
        <v>49</v>
      </c>
      <c r="D1942" s="267" t="s">
        <v>201</v>
      </c>
      <c r="E1942" s="268" t="s">
        <v>8256</v>
      </c>
      <c r="F1942" s="267" t="s">
        <v>64</v>
      </c>
      <c r="G1942" s="268" t="s">
        <v>65</v>
      </c>
      <c r="H1942" s="268" t="s">
        <v>66</v>
      </c>
      <c r="I1942" s="268" t="s">
        <v>1905</v>
      </c>
      <c r="J1942" s="270" t="s">
        <v>5004</v>
      </c>
      <c r="K1942" s="267">
        <v>212</v>
      </c>
      <c r="L1942" s="268" t="s">
        <v>8266</v>
      </c>
      <c r="M1942" s="190"/>
    </row>
    <row r="1943" spans="1:13" x14ac:dyDescent="0.25">
      <c r="A1943" s="266">
        <v>2006</v>
      </c>
      <c r="B1943" s="267">
        <v>2</v>
      </c>
      <c r="C1943" s="267" t="s">
        <v>49</v>
      </c>
      <c r="D1943" s="267" t="s">
        <v>201</v>
      </c>
      <c r="E1943" s="268" t="s">
        <v>8256</v>
      </c>
      <c r="F1943" s="267" t="s">
        <v>64</v>
      </c>
      <c r="G1943" s="268" t="s">
        <v>65</v>
      </c>
      <c r="H1943" s="268" t="s">
        <v>66</v>
      </c>
      <c r="I1943" s="268" t="s">
        <v>1905</v>
      </c>
      <c r="J1943" s="270" t="s">
        <v>5004</v>
      </c>
      <c r="K1943" s="267">
        <v>212</v>
      </c>
      <c r="L1943" s="268" t="s">
        <v>8267</v>
      </c>
      <c r="M1943" s="190"/>
    </row>
    <row r="1944" spans="1:13" x14ac:dyDescent="0.25">
      <c r="A1944" s="266">
        <v>2006</v>
      </c>
      <c r="B1944" s="267">
        <v>2</v>
      </c>
      <c r="C1944" s="267" t="s">
        <v>49</v>
      </c>
      <c r="D1944" s="267" t="s">
        <v>201</v>
      </c>
      <c r="E1944" s="268" t="s">
        <v>8256</v>
      </c>
      <c r="F1944" s="267" t="s">
        <v>64</v>
      </c>
      <c r="G1944" s="268" t="s">
        <v>65</v>
      </c>
      <c r="H1944" s="268" t="s">
        <v>66</v>
      </c>
      <c r="I1944" s="268" t="s">
        <v>1905</v>
      </c>
      <c r="J1944" s="270" t="s">
        <v>5004</v>
      </c>
      <c r="K1944" s="267">
        <v>211</v>
      </c>
      <c r="L1944" s="268" t="s">
        <v>8268</v>
      </c>
      <c r="M1944" s="190"/>
    </row>
    <row r="1945" spans="1:13" x14ac:dyDescent="0.25">
      <c r="A1945" s="266">
        <v>2006</v>
      </c>
      <c r="B1945" s="267">
        <v>2</v>
      </c>
      <c r="C1945" s="267" t="s">
        <v>49</v>
      </c>
      <c r="D1945" s="267" t="s">
        <v>201</v>
      </c>
      <c r="E1945" s="268" t="s">
        <v>8256</v>
      </c>
      <c r="F1945" s="267" t="s">
        <v>64</v>
      </c>
      <c r="G1945" s="268" t="s">
        <v>65</v>
      </c>
      <c r="H1945" s="268" t="s">
        <v>66</v>
      </c>
      <c r="I1945" s="268" t="s">
        <v>1905</v>
      </c>
      <c r="J1945" s="267" t="s">
        <v>1942</v>
      </c>
      <c r="K1945" s="267">
        <v>112</v>
      </c>
      <c r="L1945" s="268" t="s">
        <v>8269</v>
      </c>
      <c r="M1945" s="190"/>
    </row>
    <row r="1946" spans="1:13" x14ac:dyDescent="0.25">
      <c r="A1946" s="266">
        <v>2006</v>
      </c>
      <c r="B1946" s="267">
        <v>2</v>
      </c>
      <c r="C1946" s="267" t="s">
        <v>49</v>
      </c>
      <c r="D1946" s="267" t="s">
        <v>190</v>
      </c>
      <c r="E1946" s="268" t="s">
        <v>8270</v>
      </c>
      <c r="F1946" s="267" t="s">
        <v>64</v>
      </c>
      <c r="G1946" s="268" t="s">
        <v>152</v>
      </c>
      <c r="H1946" s="268" t="s">
        <v>66</v>
      </c>
      <c r="I1946" s="268" t="s">
        <v>1905</v>
      </c>
      <c r="J1946" s="267" t="s">
        <v>1942</v>
      </c>
      <c r="K1946" s="267">
        <v>111</v>
      </c>
      <c r="L1946" s="268" t="s">
        <v>8271</v>
      </c>
      <c r="M1946" s="190"/>
    </row>
    <row r="1947" spans="1:13" x14ac:dyDescent="0.25">
      <c r="A1947" s="266">
        <v>2006</v>
      </c>
      <c r="B1947" s="267">
        <v>2</v>
      </c>
      <c r="C1947" s="267" t="s">
        <v>49</v>
      </c>
      <c r="D1947" s="267" t="s">
        <v>190</v>
      </c>
      <c r="E1947" s="268" t="s">
        <v>8270</v>
      </c>
      <c r="F1947" s="267" t="s">
        <v>64</v>
      </c>
      <c r="G1947" s="268" t="s">
        <v>152</v>
      </c>
      <c r="H1947" s="268" t="s">
        <v>66</v>
      </c>
      <c r="I1947" s="268" t="s">
        <v>1905</v>
      </c>
      <c r="J1947" s="267" t="s">
        <v>2063</v>
      </c>
      <c r="K1947" s="267">
        <v>725</v>
      </c>
      <c r="L1947" s="268" t="s">
        <v>8272</v>
      </c>
      <c r="M1947" s="190"/>
    </row>
    <row r="1948" spans="1:13" x14ac:dyDescent="0.25">
      <c r="A1948" s="266">
        <v>2006</v>
      </c>
      <c r="B1948" s="267">
        <v>2</v>
      </c>
      <c r="C1948" s="267" t="s">
        <v>49</v>
      </c>
      <c r="D1948" s="267" t="s">
        <v>190</v>
      </c>
      <c r="E1948" s="268" t="s">
        <v>8270</v>
      </c>
      <c r="F1948" s="267" t="s">
        <v>64</v>
      </c>
      <c r="G1948" s="268" t="s">
        <v>152</v>
      </c>
      <c r="H1948" s="268" t="s">
        <v>66</v>
      </c>
      <c r="I1948" s="268" t="s">
        <v>1905</v>
      </c>
      <c r="J1948" s="267" t="s">
        <v>1942</v>
      </c>
      <c r="K1948" s="267">
        <v>334</v>
      </c>
      <c r="L1948" s="268" t="s">
        <v>8273</v>
      </c>
      <c r="M1948" s="190"/>
    </row>
    <row r="1949" spans="1:13" x14ac:dyDescent="0.25">
      <c r="A1949" s="266">
        <v>2006</v>
      </c>
      <c r="B1949" s="267">
        <v>2</v>
      </c>
      <c r="C1949" s="267" t="s">
        <v>49</v>
      </c>
      <c r="D1949" s="267" t="s">
        <v>190</v>
      </c>
      <c r="E1949" s="268" t="s">
        <v>8270</v>
      </c>
      <c r="F1949" s="267" t="s">
        <v>64</v>
      </c>
      <c r="G1949" s="268" t="s">
        <v>152</v>
      </c>
      <c r="H1949" s="268" t="s">
        <v>66</v>
      </c>
      <c r="I1949" s="268" t="s">
        <v>1905</v>
      </c>
      <c r="J1949" s="267" t="s">
        <v>1962</v>
      </c>
      <c r="K1949" s="267">
        <v>712</v>
      </c>
      <c r="L1949" s="268" t="s">
        <v>8274</v>
      </c>
      <c r="M1949" s="190"/>
    </row>
    <row r="1950" spans="1:13" x14ac:dyDescent="0.25">
      <c r="A1950" s="266">
        <v>2006</v>
      </c>
      <c r="B1950" s="267">
        <v>2</v>
      </c>
      <c r="C1950" s="267" t="s">
        <v>49</v>
      </c>
      <c r="D1950" s="267" t="s">
        <v>190</v>
      </c>
      <c r="E1950" s="268" t="s">
        <v>8270</v>
      </c>
      <c r="F1950" s="267" t="s">
        <v>64</v>
      </c>
      <c r="G1950" s="268" t="s">
        <v>152</v>
      </c>
      <c r="H1950" s="268" t="s">
        <v>66</v>
      </c>
      <c r="I1950" s="268" t="s">
        <v>1905</v>
      </c>
      <c r="J1950" s="267" t="s">
        <v>1934</v>
      </c>
      <c r="K1950" s="267">
        <v>334</v>
      </c>
      <c r="L1950" s="268" t="s">
        <v>8275</v>
      </c>
      <c r="M1950" s="190"/>
    </row>
    <row r="1951" spans="1:13" x14ac:dyDescent="0.25">
      <c r="A1951" s="266">
        <v>2006</v>
      </c>
      <c r="B1951" s="267">
        <v>2</v>
      </c>
      <c r="C1951" s="267" t="s">
        <v>49</v>
      </c>
      <c r="D1951" s="267" t="s">
        <v>174</v>
      </c>
      <c r="E1951" s="268" t="s">
        <v>8276</v>
      </c>
      <c r="F1951" s="267" t="s">
        <v>135</v>
      </c>
      <c r="G1951" s="268" t="s">
        <v>3142</v>
      </c>
      <c r="H1951" s="268" t="s">
        <v>66</v>
      </c>
      <c r="I1951" s="268" t="s">
        <v>1905</v>
      </c>
      <c r="J1951" s="267" t="s">
        <v>3083</v>
      </c>
      <c r="K1951" s="267">
        <v>411</v>
      </c>
      <c r="L1951" s="268" t="s">
        <v>8277</v>
      </c>
      <c r="M1951" s="190"/>
    </row>
    <row r="1952" spans="1:13" x14ac:dyDescent="0.25">
      <c r="A1952" s="266">
        <v>2006</v>
      </c>
      <c r="B1952" s="267">
        <v>2</v>
      </c>
      <c r="C1952" s="267" t="s">
        <v>49</v>
      </c>
      <c r="D1952" s="267" t="s">
        <v>174</v>
      </c>
      <c r="E1952" s="268" t="s">
        <v>8276</v>
      </c>
      <c r="F1952" s="267" t="s">
        <v>135</v>
      </c>
      <c r="G1952" s="268" t="s">
        <v>3142</v>
      </c>
      <c r="H1952" s="268" t="s">
        <v>66</v>
      </c>
      <c r="I1952" s="268" t="s">
        <v>1905</v>
      </c>
      <c r="J1952" s="267" t="s">
        <v>3083</v>
      </c>
      <c r="K1952" s="267">
        <v>421</v>
      </c>
      <c r="L1952" s="268" t="s">
        <v>8278</v>
      </c>
      <c r="M1952" s="190"/>
    </row>
    <row r="1953" spans="1:13" x14ac:dyDescent="0.25">
      <c r="A1953" s="266">
        <v>2006</v>
      </c>
      <c r="B1953" s="267">
        <v>2</v>
      </c>
      <c r="C1953" s="267" t="s">
        <v>49</v>
      </c>
      <c r="D1953" s="267" t="s">
        <v>174</v>
      </c>
      <c r="E1953" s="268" t="s">
        <v>8276</v>
      </c>
      <c r="F1953" s="267" t="s">
        <v>135</v>
      </c>
      <c r="G1953" s="268" t="s">
        <v>3142</v>
      </c>
      <c r="H1953" s="268" t="s">
        <v>66</v>
      </c>
      <c r="I1953" s="268" t="s">
        <v>1905</v>
      </c>
      <c r="J1953" s="267" t="s">
        <v>3083</v>
      </c>
      <c r="K1953" s="267">
        <v>431</v>
      </c>
      <c r="L1953" s="268" t="s">
        <v>8279</v>
      </c>
      <c r="M1953" s="190"/>
    </row>
    <row r="1954" spans="1:13" x14ac:dyDescent="0.25">
      <c r="A1954" s="266">
        <v>2006</v>
      </c>
      <c r="B1954" s="267">
        <v>2</v>
      </c>
      <c r="C1954" s="267" t="s">
        <v>49</v>
      </c>
      <c r="D1954" s="267" t="s">
        <v>174</v>
      </c>
      <c r="E1954" s="268" t="s">
        <v>8276</v>
      </c>
      <c r="F1954" s="267" t="s">
        <v>135</v>
      </c>
      <c r="G1954" s="268" t="s">
        <v>3142</v>
      </c>
      <c r="H1954" s="268" t="s">
        <v>66</v>
      </c>
      <c r="I1954" s="268" t="s">
        <v>1905</v>
      </c>
      <c r="J1954" s="267" t="s">
        <v>2016</v>
      </c>
      <c r="K1954" s="267">
        <v>633</v>
      </c>
      <c r="L1954" s="268" t="s">
        <v>8280</v>
      </c>
      <c r="M1954" s="190"/>
    </row>
    <row r="1955" spans="1:13" x14ac:dyDescent="0.25">
      <c r="A1955" s="266">
        <v>2006</v>
      </c>
      <c r="B1955" s="267">
        <v>2</v>
      </c>
      <c r="C1955" s="267" t="s">
        <v>49</v>
      </c>
      <c r="D1955" s="267" t="s">
        <v>174</v>
      </c>
      <c r="E1955" s="268" t="s">
        <v>8276</v>
      </c>
      <c r="F1955" s="267" t="s">
        <v>135</v>
      </c>
      <c r="G1955" s="268" t="s">
        <v>3142</v>
      </c>
      <c r="H1955" s="268" t="s">
        <v>66</v>
      </c>
      <c r="I1955" s="268" t="s">
        <v>1905</v>
      </c>
      <c r="J1955" s="267" t="s">
        <v>3083</v>
      </c>
      <c r="K1955" s="267">
        <v>421</v>
      </c>
      <c r="L1955" s="268" t="s">
        <v>8281</v>
      </c>
      <c r="M1955" s="190"/>
    </row>
    <row r="1956" spans="1:13" x14ac:dyDescent="0.25">
      <c r="A1956" s="266">
        <v>2006</v>
      </c>
      <c r="B1956" s="267">
        <v>2</v>
      </c>
      <c r="C1956" s="267" t="s">
        <v>49</v>
      </c>
      <c r="D1956" s="267" t="s">
        <v>174</v>
      </c>
      <c r="E1956" s="268" t="s">
        <v>8276</v>
      </c>
      <c r="F1956" s="267" t="s">
        <v>135</v>
      </c>
      <c r="G1956" s="268" t="s">
        <v>3142</v>
      </c>
      <c r="H1956" s="268" t="s">
        <v>66</v>
      </c>
      <c r="I1956" s="268" t="s">
        <v>1905</v>
      </c>
      <c r="J1956" s="267" t="s">
        <v>3083</v>
      </c>
      <c r="K1956" s="267">
        <v>662</v>
      </c>
      <c r="L1956" s="268" t="s">
        <v>8282</v>
      </c>
      <c r="M1956" s="190"/>
    </row>
    <row r="1957" spans="1:13" x14ac:dyDescent="0.25">
      <c r="A1957" s="266">
        <v>2006</v>
      </c>
      <c r="B1957" s="267">
        <v>1</v>
      </c>
      <c r="C1957" s="267" t="s">
        <v>49</v>
      </c>
      <c r="D1957" s="267" t="s">
        <v>8283</v>
      </c>
      <c r="E1957" s="268" t="s">
        <v>8284</v>
      </c>
      <c r="F1957" s="267" t="s">
        <v>76</v>
      </c>
      <c r="G1957" s="268" t="s">
        <v>77</v>
      </c>
      <c r="H1957" s="268" t="s">
        <v>55</v>
      </c>
      <c r="I1957" s="268" t="s">
        <v>1905</v>
      </c>
      <c r="J1957" s="267" t="s">
        <v>2063</v>
      </c>
      <c r="K1957" s="267">
        <v>115</v>
      </c>
      <c r="L1957" s="268" t="s">
        <v>8285</v>
      </c>
      <c r="M1957" s="190"/>
    </row>
    <row r="1958" spans="1:13" x14ac:dyDescent="0.25">
      <c r="A1958" s="266">
        <v>2006</v>
      </c>
      <c r="B1958" s="267">
        <v>1</v>
      </c>
      <c r="C1958" s="267" t="s">
        <v>49</v>
      </c>
      <c r="D1958" s="267" t="s">
        <v>8283</v>
      </c>
      <c r="E1958" s="268" t="s">
        <v>8284</v>
      </c>
      <c r="F1958" s="267" t="s">
        <v>76</v>
      </c>
      <c r="G1958" s="268" t="s">
        <v>77</v>
      </c>
      <c r="H1958" s="268" t="s">
        <v>55</v>
      </c>
      <c r="I1958" s="268" t="s">
        <v>1905</v>
      </c>
      <c r="J1958" s="267" t="s">
        <v>2063</v>
      </c>
      <c r="K1958" s="267">
        <v>411</v>
      </c>
      <c r="L1958" s="268" t="s">
        <v>8286</v>
      </c>
      <c r="M1958" s="190"/>
    </row>
    <row r="1959" spans="1:13" x14ac:dyDescent="0.25">
      <c r="A1959" s="266">
        <v>2006</v>
      </c>
      <c r="B1959" s="267">
        <v>1</v>
      </c>
      <c r="C1959" s="267" t="s">
        <v>49</v>
      </c>
      <c r="D1959" s="267" t="s">
        <v>8283</v>
      </c>
      <c r="E1959" s="268" t="s">
        <v>8284</v>
      </c>
      <c r="F1959" s="267" t="s">
        <v>76</v>
      </c>
      <c r="G1959" s="268" t="s">
        <v>77</v>
      </c>
      <c r="H1959" s="268" t="s">
        <v>55</v>
      </c>
      <c r="I1959" s="268" t="s">
        <v>1905</v>
      </c>
      <c r="J1959" s="267" t="s">
        <v>1944</v>
      </c>
      <c r="K1959" s="267">
        <v>111</v>
      </c>
      <c r="L1959" s="268" t="s">
        <v>8287</v>
      </c>
      <c r="M1959" s="190"/>
    </row>
    <row r="1960" spans="1:13" x14ac:dyDescent="0.25">
      <c r="A1960" s="266">
        <v>2006</v>
      </c>
      <c r="B1960" s="267">
        <v>1</v>
      </c>
      <c r="C1960" s="267" t="s">
        <v>49</v>
      </c>
      <c r="D1960" s="267" t="s">
        <v>8283</v>
      </c>
      <c r="E1960" s="268" t="s">
        <v>8284</v>
      </c>
      <c r="F1960" s="267" t="s">
        <v>76</v>
      </c>
      <c r="G1960" s="268" t="s">
        <v>77</v>
      </c>
      <c r="H1960" s="268" t="s">
        <v>55</v>
      </c>
      <c r="I1960" s="268" t="s">
        <v>1905</v>
      </c>
      <c r="J1960" s="267" t="s">
        <v>1944</v>
      </c>
      <c r="K1960" s="267">
        <v>411</v>
      </c>
      <c r="L1960" s="268" t="s">
        <v>8288</v>
      </c>
      <c r="M1960" s="190"/>
    </row>
    <row r="1961" spans="1:13" x14ac:dyDescent="0.25">
      <c r="A1961" s="266">
        <v>2006</v>
      </c>
      <c r="B1961" s="267">
        <v>1</v>
      </c>
      <c r="C1961" s="267" t="s">
        <v>49</v>
      </c>
      <c r="D1961" s="267" t="s">
        <v>8283</v>
      </c>
      <c r="E1961" s="268" t="s">
        <v>8284</v>
      </c>
      <c r="F1961" s="267" t="s">
        <v>76</v>
      </c>
      <c r="G1961" s="268" t="s">
        <v>77</v>
      </c>
      <c r="H1961" s="268" t="s">
        <v>55</v>
      </c>
      <c r="I1961" s="268" t="s">
        <v>1905</v>
      </c>
      <c r="J1961" s="267" t="s">
        <v>1944</v>
      </c>
      <c r="K1961" s="267">
        <v>441</v>
      </c>
      <c r="L1961" s="268" t="s">
        <v>8289</v>
      </c>
      <c r="M1961" s="190"/>
    </row>
    <row r="1962" spans="1:13" x14ac:dyDescent="0.25">
      <c r="A1962" s="266">
        <v>2006</v>
      </c>
      <c r="B1962" s="267">
        <v>1</v>
      </c>
      <c r="C1962" s="267" t="s">
        <v>49</v>
      </c>
      <c r="D1962" s="267" t="s">
        <v>8283</v>
      </c>
      <c r="E1962" s="268" t="s">
        <v>8284</v>
      </c>
      <c r="F1962" s="267" t="s">
        <v>76</v>
      </c>
      <c r="G1962" s="268" t="s">
        <v>77</v>
      </c>
      <c r="H1962" s="268" t="s">
        <v>55</v>
      </c>
      <c r="I1962" s="268" t="s">
        <v>1905</v>
      </c>
      <c r="J1962" s="267" t="s">
        <v>2063</v>
      </c>
      <c r="K1962" s="267">
        <v>656</v>
      </c>
      <c r="L1962" s="268" t="s">
        <v>8290</v>
      </c>
      <c r="M1962" s="190"/>
    </row>
    <row r="1963" spans="1:13" x14ac:dyDescent="0.25">
      <c r="A1963" s="266">
        <v>2006</v>
      </c>
      <c r="B1963" s="267">
        <v>1</v>
      </c>
      <c r="C1963" s="267" t="s">
        <v>49</v>
      </c>
      <c r="D1963" s="267" t="s">
        <v>8283</v>
      </c>
      <c r="E1963" s="268" t="s">
        <v>8284</v>
      </c>
      <c r="F1963" s="267" t="s">
        <v>76</v>
      </c>
      <c r="G1963" s="268" t="s">
        <v>77</v>
      </c>
      <c r="H1963" s="268" t="s">
        <v>55</v>
      </c>
      <c r="I1963" s="268" t="s">
        <v>1905</v>
      </c>
      <c r="J1963" s="267" t="s">
        <v>1944</v>
      </c>
      <c r="K1963" s="267">
        <v>654</v>
      </c>
      <c r="L1963" s="268" t="s">
        <v>8291</v>
      </c>
      <c r="M1963" s="190"/>
    </row>
    <row r="1964" spans="1:13" x14ac:dyDescent="0.25">
      <c r="A1964" s="266">
        <v>2006</v>
      </c>
      <c r="B1964" s="267">
        <v>1</v>
      </c>
      <c r="C1964" s="267" t="s">
        <v>49</v>
      </c>
      <c r="D1964" s="267" t="s">
        <v>8283</v>
      </c>
      <c r="E1964" s="268" t="s">
        <v>8284</v>
      </c>
      <c r="F1964" s="267" t="s">
        <v>76</v>
      </c>
      <c r="G1964" s="268" t="s">
        <v>77</v>
      </c>
      <c r="H1964" s="268" t="s">
        <v>55</v>
      </c>
      <c r="I1964" s="268" t="s">
        <v>1905</v>
      </c>
      <c r="J1964" s="267" t="s">
        <v>1944</v>
      </c>
      <c r="K1964" s="267">
        <v>657</v>
      </c>
      <c r="L1964" s="268" t="s">
        <v>8292</v>
      </c>
      <c r="M1964" s="190"/>
    </row>
    <row r="1965" spans="1:13" x14ac:dyDescent="0.25">
      <c r="A1965" s="266">
        <v>2006</v>
      </c>
      <c r="B1965" s="267">
        <v>1</v>
      </c>
      <c r="C1965" s="267" t="s">
        <v>49</v>
      </c>
      <c r="D1965" s="267" t="s">
        <v>8283</v>
      </c>
      <c r="E1965" s="268" t="s">
        <v>8284</v>
      </c>
      <c r="F1965" s="267" t="s">
        <v>76</v>
      </c>
      <c r="G1965" s="268" t="s">
        <v>77</v>
      </c>
      <c r="H1965" s="268" t="s">
        <v>55</v>
      </c>
      <c r="I1965" s="268" t="s">
        <v>1905</v>
      </c>
      <c r="J1965" s="267" t="s">
        <v>1944</v>
      </c>
      <c r="K1965" s="267">
        <v>441</v>
      </c>
      <c r="L1965" s="268" t="s">
        <v>8293</v>
      </c>
      <c r="M1965" s="190"/>
    </row>
    <row r="1966" spans="1:13" x14ac:dyDescent="0.25">
      <c r="A1966" s="266">
        <v>2006</v>
      </c>
      <c r="B1966" s="267">
        <v>1</v>
      </c>
      <c r="C1966" s="267" t="s">
        <v>49</v>
      </c>
      <c r="D1966" s="267" t="s">
        <v>8283</v>
      </c>
      <c r="E1966" s="268" t="s">
        <v>8284</v>
      </c>
      <c r="F1966" s="267" t="s">
        <v>76</v>
      </c>
      <c r="G1966" s="268" t="s">
        <v>77</v>
      </c>
      <c r="H1966" s="268" t="s">
        <v>55</v>
      </c>
      <c r="I1966" s="268" t="s">
        <v>1905</v>
      </c>
      <c r="J1966" s="267" t="s">
        <v>2063</v>
      </c>
      <c r="K1966" s="267">
        <v>652</v>
      </c>
      <c r="L1966" s="268" t="s">
        <v>8294</v>
      </c>
      <c r="M1966" s="190"/>
    </row>
    <row r="1967" spans="1:13" x14ac:dyDescent="0.25">
      <c r="A1967" s="266">
        <v>2006</v>
      </c>
      <c r="B1967" s="267">
        <v>1</v>
      </c>
      <c r="C1967" s="267" t="s">
        <v>49</v>
      </c>
      <c r="D1967" s="267" t="s">
        <v>8283</v>
      </c>
      <c r="E1967" s="268" t="s">
        <v>8284</v>
      </c>
      <c r="F1967" s="267" t="s">
        <v>76</v>
      </c>
      <c r="G1967" s="268" t="s">
        <v>77</v>
      </c>
      <c r="H1967" s="268" t="s">
        <v>55</v>
      </c>
      <c r="I1967" s="268" t="s">
        <v>1905</v>
      </c>
      <c r="J1967" s="267" t="s">
        <v>2063</v>
      </c>
      <c r="K1967" s="267">
        <v>654</v>
      </c>
      <c r="L1967" s="268" t="s">
        <v>8295</v>
      </c>
      <c r="M1967" s="190"/>
    </row>
    <row r="1968" spans="1:13" x14ac:dyDescent="0.25">
      <c r="A1968" s="266">
        <v>2006</v>
      </c>
      <c r="B1968" s="267">
        <v>4</v>
      </c>
      <c r="C1968" s="267" t="s">
        <v>250</v>
      </c>
      <c r="D1968" s="267" t="s">
        <v>266</v>
      </c>
      <c r="E1968" s="268" t="s">
        <v>8296</v>
      </c>
      <c r="F1968" s="267" t="s">
        <v>76</v>
      </c>
      <c r="G1968" s="268" t="s">
        <v>77</v>
      </c>
      <c r="H1968" s="268" t="s">
        <v>55</v>
      </c>
      <c r="I1968" s="268" t="s">
        <v>1905</v>
      </c>
      <c r="J1968" s="267" t="s">
        <v>1942</v>
      </c>
      <c r="K1968" s="267">
        <v>115</v>
      </c>
      <c r="L1968" s="268" t="s">
        <v>8297</v>
      </c>
      <c r="M1968" s="190"/>
    </row>
    <row r="1969" spans="1:13" x14ac:dyDescent="0.25">
      <c r="A1969" s="266">
        <v>2006</v>
      </c>
      <c r="B1969" s="267">
        <v>4</v>
      </c>
      <c r="C1969" s="267" t="s">
        <v>250</v>
      </c>
      <c r="D1969" s="267" t="s">
        <v>266</v>
      </c>
      <c r="E1969" s="268" t="s">
        <v>8296</v>
      </c>
      <c r="F1969" s="267" t="s">
        <v>76</v>
      </c>
      <c r="G1969" s="268" t="s">
        <v>77</v>
      </c>
      <c r="H1969" s="268" t="s">
        <v>55</v>
      </c>
      <c r="I1969" s="268" t="s">
        <v>1905</v>
      </c>
      <c r="J1969" s="267" t="s">
        <v>1942</v>
      </c>
      <c r="K1969" s="267">
        <v>411</v>
      </c>
      <c r="L1969" s="268" t="s">
        <v>8298</v>
      </c>
      <c r="M1969" s="190"/>
    </row>
    <row r="1970" spans="1:13" x14ac:dyDescent="0.25">
      <c r="A1970" s="266">
        <v>2006</v>
      </c>
      <c r="B1970" s="267">
        <v>4</v>
      </c>
      <c r="C1970" s="267" t="s">
        <v>250</v>
      </c>
      <c r="D1970" s="267" t="s">
        <v>266</v>
      </c>
      <c r="E1970" s="268" t="s">
        <v>8296</v>
      </c>
      <c r="F1970" s="267" t="s">
        <v>76</v>
      </c>
      <c r="G1970" s="268" t="s">
        <v>77</v>
      </c>
      <c r="H1970" s="268" t="s">
        <v>55</v>
      </c>
      <c r="I1970" s="268" t="s">
        <v>1905</v>
      </c>
      <c r="J1970" s="267" t="s">
        <v>1942</v>
      </c>
      <c r="K1970" s="267">
        <v>411</v>
      </c>
      <c r="L1970" s="268" t="s">
        <v>8299</v>
      </c>
      <c r="M1970" s="190"/>
    </row>
    <row r="1971" spans="1:13" x14ac:dyDescent="0.25">
      <c r="A1971" s="266">
        <v>2006</v>
      </c>
      <c r="B1971" s="267">
        <v>4</v>
      </c>
      <c r="C1971" s="267" t="s">
        <v>250</v>
      </c>
      <c r="D1971" s="267" t="s">
        <v>266</v>
      </c>
      <c r="E1971" s="268" t="s">
        <v>8296</v>
      </c>
      <c r="F1971" s="267" t="s">
        <v>76</v>
      </c>
      <c r="G1971" s="268" t="s">
        <v>77</v>
      </c>
      <c r="H1971" s="268" t="s">
        <v>55</v>
      </c>
      <c r="I1971" s="268" t="s">
        <v>1905</v>
      </c>
      <c r="J1971" s="267" t="s">
        <v>1942</v>
      </c>
      <c r="K1971" s="267">
        <v>411</v>
      </c>
      <c r="L1971" s="268" t="s">
        <v>8300</v>
      </c>
      <c r="M1971" s="190"/>
    </row>
    <row r="1972" spans="1:13" x14ac:dyDescent="0.25">
      <c r="A1972" s="266">
        <v>2006</v>
      </c>
      <c r="B1972" s="267">
        <v>4</v>
      </c>
      <c r="C1972" s="267" t="s">
        <v>250</v>
      </c>
      <c r="D1972" s="267" t="s">
        <v>266</v>
      </c>
      <c r="E1972" s="268" t="s">
        <v>8296</v>
      </c>
      <c r="F1972" s="267" t="s">
        <v>76</v>
      </c>
      <c r="G1972" s="268" t="s">
        <v>77</v>
      </c>
      <c r="H1972" s="268" t="s">
        <v>55</v>
      </c>
      <c r="I1972" s="268" t="s">
        <v>1905</v>
      </c>
      <c r="J1972" s="267" t="s">
        <v>1942</v>
      </c>
      <c r="K1972" s="267">
        <v>111</v>
      </c>
      <c r="L1972" s="268" t="s">
        <v>8301</v>
      </c>
      <c r="M1972" s="190"/>
    </row>
    <row r="1973" spans="1:13" x14ac:dyDescent="0.25">
      <c r="A1973" s="266">
        <v>2006</v>
      </c>
      <c r="B1973" s="267">
        <v>4</v>
      </c>
      <c r="C1973" s="267" t="s">
        <v>250</v>
      </c>
      <c r="D1973" s="267" t="s">
        <v>266</v>
      </c>
      <c r="E1973" s="268" t="s">
        <v>8296</v>
      </c>
      <c r="F1973" s="267" t="s">
        <v>76</v>
      </c>
      <c r="G1973" s="268" t="s">
        <v>77</v>
      </c>
      <c r="H1973" s="268" t="s">
        <v>55</v>
      </c>
      <c r="I1973" s="268" t="s">
        <v>1905</v>
      </c>
      <c r="J1973" s="267" t="s">
        <v>2063</v>
      </c>
      <c r="K1973" s="267">
        <v>411</v>
      </c>
      <c r="L1973" s="268" t="s">
        <v>8302</v>
      </c>
      <c r="M1973" s="190"/>
    </row>
    <row r="1974" spans="1:13" x14ac:dyDescent="0.25">
      <c r="A1974" s="266">
        <v>2006</v>
      </c>
      <c r="B1974" s="267">
        <v>4</v>
      </c>
      <c r="C1974" s="267" t="s">
        <v>250</v>
      </c>
      <c r="D1974" s="267" t="s">
        <v>266</v>
      </c>
      <c r="E1974" s="268" t="s">
        <v>8296</v>
      </c>
      <c r="F1974" s="267" t="s">
        <v>76</v>
      </c>
      <c r="G1974" s="268" t="s">
        <v>77</v>
      </c>
      <c r="H1974" s="268" t="s">
        <v>55</v>
      </c>
      <c r="I1974" s="268" t="s">
        <v>1905</v>
      </c>
      <c r="J1974" s="267" t="s">
        <v>1942</v>
      </c>
      <c r="K1974" s="267">
        <v>412</v>
      </c>
      <c r="L1974" s="268" t="s">
        <v>8303</v>
      </c>
      <c r="M1974" s="190"/>
    </row>
    <row r="1975" spans="1:13" x14ac:dyDescent="0.25">
      <c r="A1975" s="266">
        <v>2006</v>
      </c>
      <c r="B1975" s="267">
        <v>4</v>
      </c>
      <c r="C1975" s="267" t="s">
        <v>250</v>
      </c>
      <c r="D1975" s="267" t="s">
        <v>266</v>
      </c>
      <c r="E1975" s="268" t="s">
        <v>8296</v>
      </c>
      <c r="F1975" s="267" t="s">
        <v>76</v>
      </c>
      <c r="G1975" s="268" t="s">
        <v>77</v>
      </c>
      <c r="H1975" s="268" t="s">
        <v>55</v>
      </c>
      <c r="I1975" s="268" t="s">
        <v>1905</v>
      </c>
      <c r="J1975" s="267" t="s">
        <v>1938</v>
      </c>
      <c r="K1975" s="267">
        <v>211</v>
      </c>
      <c r="L1975" s="268" t="s">
        <v>8304</v>
      </c>
      <c r="M1975" s="190"/>
    </row>
    <row r="1976" spans="1:13" x14ac:dyDescent="0.25">
      <c r="A1976" s="266">
        <v>2006</v>
      </c>
      <c r="B1976" s="267">
        <v>4</v>
      </c>
      <c r="C1976" s="267" t="s">
        <v>250</v>
      </c>
      <c r="D1976" s="267" t="s">
        <v>266</v>
      </c>
      <c r="E1976" s="268" t="s">
        <v>8296</v>
      </c>
      <c r="F1976" s="267" t="s">
        <v>76</v>
      </c>
      <c r="G1976" s="268" t="s">
        <v>77</v>
      </c>
      <c r="H1976" s="268" t="s">
        <v>55</v>
      </c>
      <c r="I1976" s="268" t="s">
        <v>1905</v>
      </c>
      <c r="J1976" s="267" t="s">
        <v>1938</v>
      </c>
      <c r="K1976" s="267">
        <v>23</v>
      </c>
      <c r="L1976" s="268" t="s">
        <v>8305</v>
      </c>
      <c r="M1976" s="190"/>
    </row>
    <row r="1977" spans="1:13" x14ac:dyDescent="0.25">
      <c r="A1977" s="266">
        <v>2006</v>
      </c>
      <c r="B1977" s="267">
        <v>4</v>
      </c>
      <c r="C1977" s="267" t="s">
        <v>250</v>
      </c>
      <c r="D1977" s="267" t="s">
        <v>266</v>
      </c>
      <c r="E1977" s="268" t="s">
        <v>8296</v>
      </c>
      <c r="F1977" s="267" t="s">
        <v>76</v>
      </c>
      <c r="G1977" s="268" t="s">
        <v>77</v>
      </c>
      <c r="H1977" s="268" t="s">
        <v>55</v>
      </c>
      <c r="I1977" s="268" t="s">
        <v>1905</v>
      </c>
      <c r="J1977" s="270" t="s">
        <v>5004</v>
      </c>
      <c r="K1977" s="267">
        <v>211</v>
      </c>
      <c r="L1977" s="268" t="s">
        <v>8306</v>
      </c>
      <c r="M1977" s="190"/>
    </row>
    <row r="1978" spans="1:13" x14ac:dyDescent="0.25">
      <c r="A1978" s="266">
        <v>2006</v>
      </c>
      <c r="B1978" s="267">
        <v>4</v>
      </c>
      <c r="C1978" s="267" t="s">
        <v>250</v>
      </c>
      <c r="D1978" s="267" t="s">
        <v>266</v>
      </c>
      <c r="E1978" s="268" t="s">
        <v>8296</v>
      </c>
      <c r="F1978" s="267" t="s">
        <v>76</v>
      </c>
      <c r="G1978" s="268" t="s">
        <v>77</v>
      </c>
      <c r="H1978" s="268" t="s">
        <v>55</v>
      </c>
      <c r="I1978" s="268" t="s">
        <v>1905</v>
      </c>
      <c r="J1978" s="267" t="s">
        <v>1944</v>
      </c>
      <c r="K1978" s="267">
        <v>651</v>
      </c>
      <c r="L1978" s="268" t="s">
        <v>8307</v>
      </c>
      <c r="M1978" s="190"/>
    </row>
    <row r="1979" spans="1:13" x14ac:dyDescent="0.25">
      <c r="A1979" s="266">
        <v>2006</v>
      </c>
      <c r="B1979" s="267">
        <v>4</v>
      </c>
      <c r="C1979" s="267" t="s">
        <v>250</v>
      </c>
      <c r="D1979" s="267" t="s">
        <v>266</v>
      </c>
      <c r="E1979" s="268" t="s">
        <v>8296</v>
      </c>
      <c r="F1979" s="267" t="s">
        <v>76</v>
      </c>
      <c r="G1979" s="268" t="s">
        <v>77</v>
      </c>
      <c r="H1979" s="268" t="s">
        <v>55</v>
      </c>
      <c r="I1979" s="268" t="s">
        <v>1905</v>
      </c>
      <c r="J1979" s="267" t="s">
        <v>2752</v>
      </c>
      <c r="K1979" s="267">
        <v>721</v>
      </c>
      <c r="L1979" s="268" t="s">
        <v>8308</v>
      </c>
      <c r="M1979" s="190"/>
    </row>
    <row r="1980" spans="1:13" x14ac:dyDescent="0.25">
      <c r="A1980" s="266">
        <v>2006</v>
      </c>
      <c r="B1980" s="267">
        <v>4</v>
      </c>
      <c r="C1980" s="267" t="s">
        <v>250</v>
      </c>
      <c r="D1980" s="267" t="s">
        <v>266</v>
      </c>
      <c r="E1980" s="268" t="s">
        <v>8296</v>
      </c>
      <c r="F1980" s="267" t="s">
        <v>76</v>
      </c>
      <c r="G1980" s="268" t="s">
        <v>77</v>
      </c>
      <c r="H1980" s="268" t="s">
        <v>55</v>
      </c>
      <c r="I1980" s="268" t="s">
        <v>1905</v>
      </c>
      <c r="J1980" s="267" t="s">
        <v>2176</v>
      </c>
      <c r="K1980" s="267">
        <v>721</v>
      </c>
      <c r="L1980" s="268" t="s">
        <v>8309</v>
      </c>
      <c r="M1980" s="190"/>
    </row>
    <row r="1981" spans="1:13" x14ac:dyDescent="0.25">
      <c r="A1981" s="266">
        <v>2006</v>
      </c>
      <c r="B1981" s="267">
        <v>4</v>
      </c>
      <c r="C1981" s="267" t="s">
        <v>250</v>
      </c>
      <c r="D1981" s="267" t="s">
        <v>266</v>
      </c>
      <c r="E1981" s="268" t="s">
        <v>8296</v>
      </c>
      <c r="F1981" s="267" t="s">
        <v>76</v>
      </c>
      <c r="G1981" s="268" t="s">
        <v>77</v>
      </c>
      <c r="H1981" s="268" t="s">
        <v>55</v>
      </c>
      <c r="I1981" s="268" t="s">
        <v>1905</v>
      </c>
      <c r="J1981" s="267" t="s">
        <v>1942</v>
      </c>
      <c r="K1981" s="267">
        <v>431</v>
      </c>
      <c r="L1981" s="268" t="s">
        <v>8310</v>
      </c>
      <c r="M1981" s="190"/>
    </row>
    <row r="1982" spans="1:13" x14ac:dyDescent="0.25">
      <c r="A1982" s="266">
        <v>2006</v>
      </c>
      <c r="B1982" s="267">
        <v>4</v>
      </c>
      <c r="C1982" s="267" t="s">
        <v>250</v>
      </c>
      <c r="D1982" s="267" t="s">
        <v>266</v>
      </c>
      <c r="E1982" s="268" t="s">
        <v>8296</v>
      </c>
      <c r="F1982" s="267" t="s">
        <v>76</v>
      </c>
      <c r="G1982" s="268" t="s">
        <v>77</v>
      </c>
      <c r="H1982" s="268" t="s">
        <v>55</v>
      </c>
      <c r="I1982" s="268" t="s">
        <v>1905</v>
      </c>
      <c r="J1982" s="267" t="s">
        <v>1942</v>
      </c>
      <c r="K1982" s="267">
        <v>431</v>
      </c>
      <c r="L1982" s="268" t="s">
        <v>8311</v>
      </c>
      <c r="M1982" s="190"/>
    </row>
    <row r="1983" spans="1:13" x14ac:dyDescent="0.25">
      <c r="A1983" s="266">
        <v>2006</v>
      </c>
      <c r="B1983" s="267">
        <v>4</v>
      </c>
      <c r="C1983" s="267" t="s">
        <v>250</v>
      </c>
      <c r="D1983" s="267" t="s">
        <v>266</v>
      </c>
      <c r="E1983" s="268" t="s">
        <v>8296</v>
      </c>
      <c r="F1983" s="267" t="s">
        <v>76</v>
      </c>
      <c r="G1983" s="268" t="s">
        <v>77</v>
      </c>
      <c r="H1983" s="268" t="s">
        <v>55</v>
      </c>
      <c r="I1983" s="268" t="s">
        <v>1905</v>
      </c>
      <c r="J1983" s="267" t="s">
        <v>1906</v>
      </c>
      <c r="K1983" s="267">
        <v>311</v>
      </c>
      <c r="L1983" s="268" t="s">
        <v>8312</v>
      </c>
      <c r="M1983" s="190"/>
    </row>
    <row r="1984" spans="1:13" x14ac:dyDescent="0.25">
      <c r="A1984" s="266">
        <v>2006</v>
      </c>
      <c r="B1984" s="267">
        <v>4</v>
      </c>
      <c r="C1984" s="267" t="s">
        <v>250</v>
      </c>
      <c r="D1984" s="267" t="s">
        <v>266</v>
      </c>
      <c r="E1984" s="268" t="s">
        <v>8296</v>
      </c>
      <c r="F1984" s="267" t="s">
        <v>76</v>
      </c>
      <c r="G1984" s="268" t="s">
        <v>77</v>
      </c>
      <c r="H1984" s="268" t="s">
        <v>55</v>
      </c>
      <c r="I1984" s="268" t="s">
        <v>1905</v>
      </c>
      <c r="J1984" s="267" t="s">
        <v>1944</v>
      </c>
      <c r="K1984" s="267">
        <v>656</v>
      </c>
      <c r="L1984" s="268" t="s">
        <v>8313</v>
      </c>
      <c r="M1984" s="190"/>
    </row>
    <row r="1985" spans="1:13" x14ac:dyDescent="0.25">
      <c r="A1985" s="266">
        <v>2006</v>
      </c>
      <c r="B1985" s="267">
        <v>4</v>
      </c>
      <c r="C1985" s="267" t="s">
        <v>250</v>
      </c>
      <c r="D1985" s="267" t="s">
        <v>266</v>
      </c>
      <c r="E1985" s="268" t="s">
        <v>8296</v>
      </c>
      <c r="F1985" s="267" t="s">
        <v>76</v>
      </c>
      <c r="G1985" s="268" t="s">
        <v>77</v>
      </c>
      <c r="H1985" s="268" t="s">
        <v>55</v>
      </c>
      <c r="I1985" s="268" t="s">
        <v>1905</v>
      </c>
      <c r="J1985" s="270" t="s">
        <v>2643</v>
      </c>
      <c r="K1985" s="267">
        <v>661</v>
      </c>
      <c r="L1985" s="268" t="s">
        <v>8314</v>
      </c>
      <c r="M1985" s="190"/>
    </row>
    <row r="1986" spans="1:13" x14ac:dyDescent="0.25">
      <c r="A1986" s="266">
        <v>2006</v>
      </c>
      <c r="B1986" s="267">
        <v>4</v>
      </c>
      <c r="C1986" s="267" t="s">
        <v>250</v>
      </c>
      <c r="D1986" s="267" t="s">
        <v>266</v>
      </c>
      <c r="E1986" s="268" t="s">
        <v>8296</v>
      </c>
      <c r="F1986" s="267" t="s">
        <v>76</v>
      </c>
      <c r="G1986" s="268" t="s">
        <v>77</v>
      </c>
      <c r="H1986" s="268" t="s">
        <v>55</v>
      </c>
      <c r="I1986" s="268" t="s">
        <v>1905</v>
      </c>
      <c r="J1986" s="267" t="s">
        <v>2016</v>
      </c>
      <c r="K1986" s="267">
        <v>621</v>
      </c>
      <c r="L1986" s="268" t="s">
        <v>8315</v>
      </c>
      <c r="M1986" s="190"/>
    </row>
    <row r="1987" spans="1:13" x14ac:dyDescent="0.25">
      <c r="A1987" s="266">
        <v>2006</v>
      </c>
      <c r="B1987" s="267">
        <v>4</v>
      </c>
      <c r="C1987" s="267" t="s">
        <v>250</v>
      </c>
      <c r="D1987" s="267" t="s">
        <v>266</v>
      </c>
      <c r="E1987" s="268" t="s">
        <v>8296</v>
      </c>
      <c r="F1987" s="267" t="s">
        <v>76</v>
      </c>
      <c r="G1987" s="268" t="s">
        <v>77</v>
      </c>
      <c r="H1987" s="268" t="s">
        <v>55</v>
      </c>
      <c r="I1987" s="268" t="s">
        <v>1905</v>
      </c>
      <c r="J1987" s="267" t="s">
        <v>2016</v>
      </c>
      <c r="K1987" s="267">
        <v>623</v>
      </c>
      <c r="L1987" s="268" t="s">
        <v>8316</v>
      </c>
      <c r="M1987" s="190"/>
    </row>
    <row r="1988" spans="1:13" x14ac:dyDescent="0.25">
      <c r="A1988" s="266">
        <v>2006</v>
      </c>
      <c r="B1988" s="267">
        <v>2</v>
      </c>
      <c r="C1988" s="267" t="s">
        <v>49</v>
      </c>
      <c r="D1988" s="267" t="s">
        <v>207</v>
      </c>
      <c r="E1988" s="268" t="s">
        <v>8317</v>
      </c>
      <c r="F1988" s="267" t="s">
        <v>76</v>
      </c>
      <c r="G1988" s="268" t="s">
        <v>209</v>
      </c>
      <c r="H1988" s="268" t="s">
        <v>55</v>
      </c>
      <c r="I1988" s="268" t="s">
        <v>1905</v>
      </c>
      <c r="J1988" s="267" t="s">
        <v>1942</v>
      </c>
      <c r="K1988" s="267">
        <v>131</v>
      </c>
      <c r="L1988" s="268" t="s">
        <v>8318</v>
      </c>
      <c r="M1988" s="190"/>
    </row>
    <row r="1989" spans="1:13" x14ac:dyDescent="0.25">
      <c r="A1989" s="266">
        <v>2006</v>
      </c>
      <c r="B1989" s="267">
        <v>2</v>
      </c>
      <c r="C1989" s="267" t="s">
        <v>49</v>
      </c>
      <c r="D1989" s="267" t="s">
        <v>207</v>
      </c>
      <c r="E1989" s="268" t="s">
        <v>8317</v>
      </c>
      <c r="F1989" s="267" t="s">
        <v>76</v>
      </c>
      <c r="G1989" s="268" t="s">
        <v>209</v>
      </c>
      <c r="H1989" s="268" t="s">
        <v>55</v>
      </c>
      <c r="I1989" s="268" t="s">
        <v>1905</v>
      </c>
      <c r="J1989" s="267" t="s">
        <v>1942</v>
      </c>
      <c r="K1989" s="267">
        <v>431</v>
      </c>
      <c r="L1989" s="268" t="s">
        <v>8319</v>
      </c>
      <c r="M1989" s="190"/>
    </row>
    <row r="1990" spans="1:13" x14ac:dyDescent="0.25">
      <c r="A1990" s="266">
        <v>2006</v>
      </c>
      <c r="B1990" s="267">
        <v>2</v>
      </c>
      <c r="C1990" s="267" t="s">
        <v>49</v>
      </c>
      <c r="D1990" s="267" t="s">
        <v>207</v>
      </c>
      <c r="E1990" s="268" t="s">
        <v>8317</v>
      </c>
      <c r="F1990" s="267" t="s">
        <v>76</v>
      </c>
      <c r="G1990" s="268" t="s">
        <v>209</v>
      </c>
      <c r="H1990" s="268" t="s">
        <v>55</v>
      </c>
      <c r="I1990" s="268" t="s">
        <v>1905</v>
      </c>
      <c r="J1990" s="267" t="s">
        <v>1942</v>
      </c>
      <c r="K1990" s="267">
        <v>111</v>
      </c>
      <c r="L1990" s="268" t="s">
        <v>8320</v>
      </c>
      <c r="M1990" s="190"/>
    </row>
    <row r="1991" spans="1:13" x14ac:dyDescent="0.25">
      <c r="A1991" s="266">
        <v>2006</v>
      </c>
      <c r="B1991" s="267">
        <v>2</v>
      </c>
      <c r="C1991" s="267" t="s">
        <v>49</v>
      </c>
      <c r="D1991" s="267" t="s">
        <v>207</v>
      </c>
      <c r="E1991" s="268" t="s">
        <v>8317</v>
      </c>
      <c r="F1991" s="267" t="s">
        <v>76</v>
      </c>
      <c r="G1991" s="268" t="s">
        <v>209</v>
      </c>
      <c r="H1991" s="268" t="s">
        <v>55</v>
      </c>
      <c r="I1991" s="268" t="s">
        <v>1905</v>
      </c>
      <c r="J1991" s="267" t="s">
        <v>1942</v>
      </c>
      <c r="K1991" s="267">
        <v>131</v>
      </c>
      <c r="L1991" s="268" t="s">
        <v>8321</v>
      </c>
      <c r="M1991" s="190"/>
    </row>
    <row r="1992" spans="1:13" x14ac:dyDescent="0.25">
      <c r="A1992" s="266">
        <v>2006</v>
      </c>
      <c r="B1992" s="267">
        <v>2</v>
      </c>
      <c r="C1992" s="267" t="s">
        <v>49</v>
      </c>
      <c r="D1992" s="267" t="s">
        <v>207</v>
      </c>
      <c r="E1992" s="268" t="s">
        <v>8317</v>
      </c>
      <c r="F1992" s="267" t="s">
        <v>76</v>
      </c>
      <c r="G1992" s="268" t="s">
        <v>209</v>
      </c>
      <c r="H1992" s="268" t="s">
        <v>55</v>
      </c>
      <c r="I1992" s="268" t="s">
        <v>1905</v>
      </c>
      <c r="J1992" s="267" t="s">
        <v>1942</v>
      </c>
      <c r="K1992" s="267">
        <v>411</v>
      </c>
      <c r="L1992" s="268" t="s">
        <v>8322</v>
      </c>
      <c r="M1992" s="190"/>
    </row>
    <row r="1993" spans="1:13" x14ac:dyDescent="0.25">
      <c r="A1993" s="266">
        <v>2006</v>
      </c>
      <c r="B1993" s="267">
        <v>2</v>
      </c>
      <c r="C1993" s="267" t="s">
        <v>49</v>
      </c>
      <c r="D1993" s="267" t="s">
        <v>207</v>
      </c>
      <c r="E1993" s="268" t="s">
        <v>8317</v>
      </c>
      <c r="F1993" s="267" t="s">
        <v>76</v>
      </c>
      <c r="G1993" s="268" t="s">
        <v>209</v>
      </c>
      <c r="H1993" s="268" t="s">
        <v>55</v>
      </c>
      <c r="I1993" s="268" t="s">
        <v>1905</v>
      </c>
      <c r="J1993" s="267" t="s">
        <v>1942</v>
      </c>
      <c r="K1993" s="267">
        <v>411</v>
      </c>
      <c r="L1993" s="268" t="s">
        <v>8323</v>
      </c>
      <c r="M1993" s="190"/>
    </row>
    <row r="1994" spans="1:13" x14ac:dyDescent="0.25">
      <c r="A1994" s="266">
        <v>2006</v>
      </c>
      <c r="B1994" s="267">
        <v>2</v>
      </c>
      <c r="C1994" s="267" t="s">
        <v>49</v>
      </c>
      <c r="D1994" s="267" t="s">
        <v>207</v>
      </c>
      <c r="E1994" s="268" t="s">
        <v>8317</v>
      </c>
      <c r="F1994" s="267" t="s">
        <v>76</v>
      </c>
      <c r="G1994" s="268" t="s">
        <v>209</v>
      </c>
      <c r="H1994" s="268" t="s">
        <v>55</v>
      </c>
      <c r="I1994" s="268" t="s">
        <v>1905</v>
      </c>
      <c r="J1994" s="267" t="s">
        <v>1942</v>
      </c>
      <c r="K1994" s="267">
        <v>411</v>
      </c>
      <c r="L1994" s="268" t="s">
        <v>8324</v>
      </c>
      <c r="M1994" s="190"/>
    </row>
    <row r="1995" spans="1:13" x14ac:dyDescent="0.25">
      <c r="A1995" s="266">
        <v>2006</v>
      </c>
      <c r="B1995" s="267">
        <v>2</v>
      </c>
      <c r="C1995" s="267" t="s">
        <v>49</v>
      </c>
      <c r="D1995" s="267" t="s">
        <v>207</v>
      </c>
      <c r="E1995" s="268" t="s">
        <v>8317</v>
      </c>
      <c r="F1995" s="267" t="s">
        <v>76</v>
      </c>
      <c r="G1995" s="268" t="s">
        <v>209</v>
      </c>
      <c r="H1995" s="268" t="s">
        <v>55</v>
      </c>
      <c r="I1995" s="268" t="s">
        <v>1905</v>
      </c>
      <c r="J1995" s="267" t="s">
        <v>1942</v>
      </c>
      <c r="K1995" s="267">
        <v>411</v>
      </c>
      <c r="L1995" s="268" t="s">
        <v>8325</v>
      </c>
      <c r="M1995" s="190"/>
    </row>
    <row r="1996" spans="1:13" x14ac:dyDescent="0.25">
      <c r="A1996" s="266">
        <v>2006</v>
      </c>
      <c r="B1996" s="267">
        <v>2</v>
      </c>
      <c r="C1996" s="267" t="s">
        <v>49</v>
      </c>
      <c r="D1996" s="267" t="s">
        <v>207</v>
      </c>
      <c r="E1996" s="268" t="s">
        <v>8317</v>
      </c>
      <c r="F1996" s="267" t="s">
        <v>76</v>
      </c>
      <c r="G1996" s="268" t="s">
        <v>209</v>
      </c>
      <c r="H1996" s="268" t="s">
        <v>55</v>
      </c>
      <c r="I1996" s="268" t="s">
        <v>1905</v>
      </c>
      <c r="J1996" s="267" t="s">
        <v>1942</v>
      </c>
      <c r="K1996" s="267">
        <v>411</v>
      </c>
      <c r="L1996" s="268" t="s">
        <v>8326</v>
      </c>
      <c r="M1996" s="190"/>
    </row>
    <row r="1997" spans="1:13" x14ac:dyDescent="0.25">
      <c r="A1997" s="266">
        <v>2006</v>
      </c>
      <c r="B1997" s="267">
        <v>2</v>
      </c>
      <c r="C1997" s="267" t="s">
        <v>49</v>
      </c>
      <c r="D1997" s="267" t="s">
        <v>207</v>
      </c>
      <c r="E1997" s="268" t="s">
        <v>8317</v>
      </c>
      <c r="F1997" s="267" t="s">
        <v>76</v>
      </c>
      <c r="G1997" s="268" t="s">
        <v>209</v>
      </c>
      <c r="H1997" s="268" t="s">
        <v>55</v>
      </c>
      <c r="I1997" s="268" t="s">
        <v>1905</v>
      </c>
      <c r="J1997" s="267" t="s">
        <v>1942</v>
      </c>
      <c r="K1997" s="267">
        <v>432</v>
      </c>
      <c r="L1997" s="268" t="s">
        <v>8327</v>
      </c>
      <c r="M1997" s="190"/>
    </row>
    <row r="1998" spans="1:13" x14ac:dyDescent="0.25">
      <c r="A1998" s="266">
        <v>2006</v>
      </c>
      <c r="B1998" s="267">
        <v>2</v>
      </c>
      <c r="C1998" s="267" t="s">
        <v>49</v>
      </c>
      <c r="D1998" s="267" t="s">
        <v>207</v>
      </c>
      <c r="E1998" s="268" t="s">
        <v>8317</v>
      </c>
      <c r="F1998" s="267" t="s">
        <v>76</v>
      </c>
      <c r="G1998" s="268" t="s">
        <v>209</v>
      </c>
      <c r="H1998" s="268" t="s">
        <v>55</v>
      </c>
      <c r="I1998" s="268" t="s">
        <v>1905</v>
      </c>
      <c r="J1998" s="267" t="s">
        <v>1942</v>
      </c>
      <c r="K1998" s="267">
        <v>411</v>
      </c>
      <c r="L1998" s="268" t="s">
        <v>8328</v>
      </c>
      <c r="M1998" s="190"/>
    </row>
    <row r="1999" spans="1:13" x14ac:dyDescent="0.25">
      <c r="A1999" s="266">
        <v>2006</v>
      </c>
      <c r="B1999" s="267">
        <v>2</v>
      </c>
      <c r="C1999" s="267" t="s">
        <v>49</v>
      </c>
      <c r="D1999" s="267" t="s">
        <v>207</v>
      </c>
      <c r="E1999" s="268" t="s">
        <v>8317</v>
      </c>
      <c r="F1999" s="267" t="s">
        <v>76</v>
      </c>
      <c r="G1999" s="268" t="s">
        <v>209</v>
      </c>
      <c r="H1999" s="268" t="s">
        <v>55</v>
      </c>
      <c r="I1999" s="268" t="s">
        <v>1905</v>
      </c>
      <c r="J1999" s="267" t="s">
        <v>1942</v>
      </c>
      <c r="K1999" s="267">
        <v>411</v>
      </c>
      <c r="L1999" s="268" t="s">
        <v>8329</v>
      </c>
      <c r="M1999" s="190"/>
    </row>
    <row r="2000" spans="1:13" x14ac:dyDescent="0.25">
      <c r="A2000" s="266">
        <v>2006</v>
      </c>
      <c r="B2000" s="267">
        <v>2</v>
      </c>
      <c r="C2000" s="267" t="s">
        <v>49</v>
      </c>
      <c r="D2000" s="267" t="s">
        <v>207</v>
      </c>
      <c r="E2000" s="268" t="s">
        <v>8317</v>
      </c>
      <c r="F2000" s="267" t="s">
        <v>76</v>
      </c>
      <c r="G2000" s="268" t="s">
        <v>209</v>
      </c>
      <c r="H2000" s="268" t="s">
        <v>55</v>
      </c>
      <c r="I2000" s="268" t="s">
        <v>1905</v>
      </c>
      <c r="J2000" s="267" t="s">
        <v>1942</v>
      </c>
      <c r="K2000" s="267">
        <v>523</v>
      </c>
      <c r="L2000" s="268" t="s">
        <v>8330</v>
      </c>
      <c r="M2000" s="190"/>
    </row>
    <row r="2001" spans="1:13" x14ac:dyDescent="0.25">
      <c r="A2001" s="266">
        <v>2006</v>
      </c>
      <c r="B2001" s="267">
        <v>2</v>
      </c>
      <c r="C2001" s="267" t="s">
        <v>49</v>
      </c>
      <c r="D2001" s="267" t="s">
        <v>207</v>
      </c>
      <c r="E2001" s="268" t="s">
        <v>8317</v>
      </c>
      <c r="F2001" s="267" t="s">
        <v>76</v>
      </c>
      <c r="G2001" s="268" t="s">
        <v>209</v>
      </c>
      <c r="H2001" s="268" t="s">
        <v>55</v>
      </c>
      <c r="I2001" s="268" t="s">
        <v>1905</v>
      </c>
      <c r="J2001" s="267" t="s">
        <v>1942</v>
      </c>
      <c r="K2001" s="267">
        <v>61</v>
      </c>
      <c r="L2001" s="268" t="s">
        <v>8331</v>
      </c>
      <c r="M2001" s="190"/>
    </row>
    <row r="2002" spans="1:13" x14ac:dyDescent="0.25">
      <c r="A2002" s="266">
        <v>2006</v>
      </c>
      <c r="B2002" s="267">
        <v>2</v>
      </c>
      <c r="C2002" s="267" t="s">
        <v>49</v>
      </c>
      <c r="D2002" s="267" t="s">
        <v>207</v>
      </c>
      <c r="E2002" s="268" t="s">
        <v>8317</v>
      </c>
      <c r="F2002" s="267" t="s">
        <v>76</v>
      </c>
      <c r="G2002" s="268" t="s">
        <v>209</v>
      </c>
      <c r="H2002" s="268" t="s">
        <v>55</v>
      </c>
      <c r="I2002" s="268" t="s">
        <v>1905</v>
      </c>
      <c r="J2002" s="267" t="s">
        <v>1942</v>
      </c>
      <c r="K2002" s="267">
        <v>431</v>
      </c>
      <c r="L2002" s="268" t="s">
        <v>8332</v>
      </c>
      <c r="M2002" s="190"/>
    </row>
    <row r="2003" spans="1:13" x14ac:dyDescent="0.25">
      <c r="A2003" s="266">
        <v>2006</v>
      </c>
      <c r="B2003" s="267">
        <v>2</v>
      </c>
      <c r="C2003" s="267" t="s">
        <v>49</v>
      </c>
      <c r="D2003" s="267" t="s">
        <v>207</v>
      </c>
      <c r="E2003" s="268" t="s">
        <v>8317</v>
      </c>
      <c r="F2003" s="267" t="s">
        <v>76</v>
      </c>
      <c r="G2003" s="268" t="s">
        <v>209</v>
      </c>
      <c r="H2003" s="268" t="s">
        <v>55</v>
      </c>
      <c r="I2003" s="268" t="s">
        <v>1905</v>
      </c>
      <c r="J2003" s="267" t="s">
        <v>1942</v>
      </c>
      <c r="K2003" s="267">
        <v>431</v>
      </c>
      <c r="L2003" s="268" t="s">
        <v>8333</v>
      </c>
      <c r="M2003" s="190"/>
    </row>
    <row r="2004" spans="1:13" x14ac:dyDescent="0.25">
      <c r="A2004" s="266">
        <v>2006</v>
      </c>
      <c r="B2004" s="267">
        <v>2</v>
      </c>
      <c r="C2004" s="267" t="s">
        <v>49</v>
      </c>
      <c r="D2004" s="267" t="s">
        <v>207</v>
      </c>
      <c r="E2004" s="268" t="s">
        <v>8317</v>
      </c>
      <c r="F2004" s="267" t="s">
        <v>76</v>
      </c>
      <c r="G2004" s="268" t="s">
        <v>209</v>
      </c>
      <c r="H2004" s="268" t="s">
        <v>55</v>
      </c>
      <c r="I2004" s="268" t="s">
        <v>1905</v>
      </c>
      <c r="J2004" s="267" t="s">
        <v>1942</v>
      </c>
      <c r="K2004" s="267">
        <v>431</v>
      </c>
      <c r="L2004" s="268" t="s">
        <v>8334</v>
      </c>
      <c r="M2004" s="190"/>
    </row>
    <row r="2005" spans="1:13" x14ac:dyDescent="0.25">
      <c r="A2005" s="266">
        <v>2006</v>
      </c>
      <c r="B2005" s="267">
        <v>2</v>
      </c>
      <c r="C2005" s="267" t="s">
        <v>49</v>
      </c>
      <c r="D2005" s="267" t="s">
        <v>207</v>
      </c>
      <c r="E2005" s="268" t="s">
        <v>8317</v>
      </c>
      <c r="F2005" s="267" t="s">
        <v>76</v>
      </c>
      <c r="G2005" s="268" t="s">
        <v>209</v>
      </c>
      <c r="H2005" s="268" t="s">
        <v>55</v>
      </c>
      <c r="I2005" s="268" t="s">
        <v>1905</v>
      </c>
      <c r="J2005" s="267" t="s">
        <v>1942</v>
      </c>
      <c r="K2005" s="267">
        <v>431</v>
      </c>
      <c r="L2005" s="268" t="s">
        <v>8335</v>
      </c>
      <c r="M2005" s="190"/>
    </row>
    <row r="2006" spans="1:13" x14ac:dyDescent="0.25">
      <c r="A2006" s="266">
        <v>2006</v>
      </c>
      <c r="B2006" s="267">
        <v>2</v>
      </c>
      <c r="C2006" s="267" t="s">
        <v>49</v>
      </c>
      <c r="D2006" s="267" t="s">
        <v>207</v>
      </c>
      <c r="E2006" s="268" t="s">
        <v>8317</v>
      </c>
      <c r="F2006" s="267" t="s">
        <v>76</v>
      </c>
      <c r="G2006" s="268" t="s">
        <v>209</v>
      </c>
      <c r="H2006" s="268" t="s">
        <v>55</v>
      </c>
      <c r="I2006" s="268" t="s">
        <v>1905</v>
      </c>
      <c r="J2006" s="267" t="s">
        <v>1942</v>
      </c>
      <c r="K2006" s="267">
        <v>431</v>
      </c>
      <c r="L2006" s="268" t="s">
        <v>8336</v>
      </c>
      <c r="M2006" s="190"/>
    </row>
    <row r="2007" spans="1:13" x14ac:dyDescent="0.25">
      <c r="A2007" s="266">
        <v>2006</v>
      </c>
      <c r="B2007" s="267">
        <v>2</v>
      </c>
      <c r="C2007" s="267" t="s">
        <v>49</v>
      </c>
      <c r="D2007" s="267" t="s">
        <v>207</v>
      </c>
      <c r="E2007" s="268" t="s">
        <v>8317</v>
      </c>
      <c r="F2007" s="267" t="s">
        <v>76</v>
      </c>
      <c r="G2007" s="268" t="s">
        <v>209</v>
      </c>
      <c r="H2007" s="268" t="s">
        <v>55</v>
      </c>
      <c r="I2007" s="268" t="s">
        <v>1905</v>
      </c>
      <c r="J2007" s="267" t="s">
        <v>1906</v>
      </c>
      <c r="K2007" s="267">
        <v>311</v>
      </c>
      <c r="L2007" s="268" t="s">
        <v>8337</v>
      </c>
      <c r="M2007" s="190"/>
    </row>
    <row r="2008" spans="1:13" x14ac:dyDescent="0.25">
      <c r="A2008" s="266">
        <v>2006</v>
      </c>
      <c r="B2008" s="267">
        <v>2</v>
      </c>
      <c r="C2008" s="267" t="s">
        <v>49</v>
      </c>
      <c r="D2008" s="267" t="s">
        <v>207</v>
      </c>
      <c r="E2008" s="268" t="s">
        <v>8317</v>
      </c>
      <c r="F2008" s="267" t="s">
        <v>76</v>
      </c>
      <c r="G2008" s="268" t="s">
        <v>209</v>
      </c>
      <c r="H2008" s="268" t="s">
        <v>55</v>
      </c>
      <c r="I2008" s="268" t="s">
        <v>1905</v>
      </c>
      <c r="J2008" s="270" t="s">
        <v>1918</v>
      </c>
      <c r="K2008" s="267">
        <v>862</v>
      </c>
      <c r="L2008" s="268" t="s">
        <v>8338</v>
      </c>
      <c r="M2008" s="190"/>
    </row>
    <row r="2009" spans="1:13" x14ac:dyDescent="0.25">
      <c r="A2009" s="266">
        <v>2006</v>
      </c>
      <c r="B2009" s="267">
        <v>2</v>
      </c>
      <c r="C2009" s="267" t="s">
        <v>49</v>
      </c>
      <c r="D2009" s="267" t="s">
        <v>207</v>
      </c>
      <c r="E2009" s="268" t="s">
        <v>8317</v>
      </c>
      <c r="F2009" s="267" t="s">
        <v>76</v>
      </c>
      <c r="G2009" s="268" t="s">
        <v>209</v>
      </c>
      <c r="H2009" s="268" t="s">
        <v>55</v>
      </c>
      <c r="I2009" s="268" t="s">
        <v>1905</v>
      </c>
      <c r="J2009" s="270" t="s">
        <v>1915</v>
      </c>
      <c r="K2009" s="267">
        <v>411</v>
      </c>
      <c r="L2009" s="268" t="s">
        <v>8339</v>
      </c>
      <c r="M2009" s="190"/>
    </row>
    <row r="2010" spans="1:13" x14ac:dyDescent="0.25">
      <c r="A2010" s="266">
        <v>2006</v>
      </c>
      <c r="B2010" s="267">
        <v>2</v>
      </c>
      <c r="C2010" s="267" t="s">
        <v>49</v>
      </c>
      <c r="D2010" s="267" t="s">
        <v>207</v>
      </c>
      <c r="E2010" s="268" t="s">
        <v>8317</v>
      </c>
      <c r="F2010" s="267" t="s">
        <v>76</v>
      </c>
      <c r="G2010" s="268" t="s">
        <v>209</v>
      </c>
      <c r="H2010" s="268" t="s">
        <v>55</v>
      </c>
      <c r="I2010" s="268" t="s">
        <v>1905</v>
      </c>
      <c r="J2010" s="267" t="s">
        <v>2767</v>
      </c>
      <c r="K2010" s="267">
        <v>311</v>
      </c>
      <c r="L2010" s="268" t="s">
        <v>8340</v>
      </c>
      <c r="M2010" s="190"/>
    </row>
    <row r="2011" spans="1:13" x14ac:dyDescent="0.25">
      <c r="A2011" s="266">
        <v>2006</v>
      </c>
      <c r="B2011" s="267">
        <v>2</v>
      </c>
      <c r="C2011" s="267" t="s">
        <v>49</v>
      </c>
      <c r="D2011" s="267" t="s">
        <v>207</v>
      </c>
      <c r="E2011" s="268" t="s">
        <v>8317</v>
      </c>
      <c r="F2011" s="267" t="s">
        <v>76</v>
      </c>
      <c r="G2011" s="268" t="s">
        <v>209</v>
      </c>
      <c r="H2011" s="268" t="s">
        <v>55</v>
      </c>
      <c r="I2011" s="268" t="s">
        <v>1905</v>
      </c>
      <c r="J2011" s="270" t="s">
        <v>3083</v>
      </c>
      <c r="K2011" s="267">
        <v>422</v>
      </c>
      <c r="L2011" s="268" t="s">
        <v>8341</v>
      </c>
      <c r="M2011" s="190"/>
    </row>
    <row r="2012" spans="1:13" x14ac:dyDescent="0.25">
      <c r="A2012" s="266">
        <v>2006</v>
      </c>
      <c r="B2012" s="267">
        <v>2</v>
      </c>
      <c r="C2012" s="267" t="s">
        <v>49</v>
      </c>
      <c r="D2012" s="267" t="s">
        <v>207</v>
      </c>
      <c r="E2012" s="268" t="s">
        <v>8317</v>
      </c>
      <c r="F2012" s="267" t="s">
        <v>76</v>
      </c>
      <c r="G2012" s="268" t="s">
        <v>209</v>
      </c>
      <c r="H2012" s="268" t="s">
        <v>55</v>
      </c>
      <c r="I2012" s="268" t="s">
        <v>1905</v>
      </c>
      <c r="J2012" s="270" t="s">
        <v>3083</v>
      </c>
      <c r="K2012" s="267">
        <v>436</v>
      </c>
      <c r="L2012" s="268" t="s">
        <v>8342</v>
      </c>
      <c r="M2012" s="190"/>
    </row>
    <row r="2013" spans="1:13" x14ac:dyDescent="0.25">
      <c r="A2013" s="266">
        <v>2006</v>
      </c>
      <c r="B2013" s="267">
        <v>2</v>
      </c>
      <c r="C2013" s="267" t="s">
        <v>49</v>
      </c>
      <c r="D2013" s="267" t="s">
        <v>194</v>
      </c>
      <c r="E2013" s="268" t="s">
        <v>8343</v>
      </c>
      <c r="F2013" s="267" t="s">
        <v>76</v>
      </c>
      <c r="G2013" s="268" t="s">
        <v>196</v>
      </c>
      <c r="H2013" s="268" t="s">
        <v>55</v>
      </c>
      <c r="I2013" s="268" t="s">
        <v>1905</v>
      </c>
      <c r="J2013" s="267" t="s">
        <v>1942</v>
      </c>
      <c r="K2013" s="267">
        <v>111</v>
      </c>
      <c r="L2013" s="268" t="s">
        <v>8344</v>
      </c>
      <c r="M2013" s="190"/>
    </row>
    <row r="2014" spans="1:13" x14ac:dyDescent="0.25">
      <c r="A2014" s="266">
        <v>2006</v>
      </c>
      <c r="B2014" s="267">
        <v>2</v>
      </c>
      <c r="C2014" s="267" t="s">
        <v>49</v>
      </c>
      <c r="D2014" s="267" t="s">
        <v>194</v>
      </c>
      <c r="E2014" s="268" t="s">
        <v>8343</v>
      </c>
      <c r="F2014" s="267" t="s">
        <v>76</v>
      </c>
      <c r="G2014" s="268" t="s">
        <v>196</v>
      </c>
      <c r="H2014" s="268" t="s">
        <v>55</v>
      </c>
      <c r="I2014" s="268" t="s">
        <v>1905</v>
      </c>
      <c r="J2014" s="267" t="s">
        <v>1942</v>
      </c>
      <c r="K2014" s="267">
        <v>411</v>
      </c>
      <c r="L2014" s="268" t="s">
        <v>8345</v>
      </c>
      <c r="M2014" s="190"/>
    </row>
    <row r="2015" spans="1:13" x14ac:dyDescent="0.25">
      <c r="A2015" s="266">
        <v>2006</v>
      </c>
      <c r="B2015" s="267">
        <v>2</v>
      </c>
      <c r="C2015" s="267" t="s">
        <v>49</v>
      </c>
      <c r="D2015" s="267" t="s">
        <v>194</v>
      </c>
      <c r="E2015" s="268" t="s">
        <v>8343</v>
      </c>
      <c r="F2015" s="267" t="s">
        <v>76</v>
      </c>
      <c r="G2015" s="268" t="s">
        <v>196</v>
      </c>
      <c r="H2015" s="268" t="s">
        <v>55</v>
      </c>
      <c r="I2015" s="268" t="s">
        <v>1905</v>
      </c>
      <c r="J2015" s="267" t="s">
        <v>1942</v>
      </c>
      <c r="K2015" s="267">
        <v>411</v>
      </c>
      <c r="L2015" s="268" t="s">
        <v>8346</v>
      </c>
      <c r="M2015" s="190"/>
    </row>
    <row r="2016" spans="1:13" x14ac:dyDescent="0.25">
      <c r="A2016" s="266">
        <v>2006</v>
      </c>
      <c r="B2016" s="267">
        <v>2</v>
      </c>
      <c r="C2016" s="267" t="s">
        <v>49</v>
      </c>
      <c r="D2016" s="267" t="s">
        <v>194</v>
      </c>
      <c r="E2016" s="268" t="s">
        <v>8343</v>
      </c>
      <c r="F2016" s="267" t="s">
        <v>76</v>
      </c>
      <c r="G2016" s="268" t="s">
        <v>196</v>
      </c>
      <c r="H2016" s="268" t="s">
        <v>55</v>
      </c>
      <c r="I2016" s="268" t="s">
        <v>1905</v>
      </c>
      <c r="J2016" s="267" t="s">
        <v>1942</v>
      </c>
      <c r="K2016" s="267">
        <v>411</v>
      </c>
      <c r="L2016" s="268" t="s">
        <v>8347</v>
      </c>
      <c r="M2016" s="190"/>
    </row>
    <row r="2017" spans="1:13" x14ac:dyDescent="0.25">
      <c r="A2017" s="266">
        <v>2006</v>
      </c>
      <c r="B2017" s="267">
        <v>2</v>
      </c>
      <c r="C2017" s="267" t="s">
        <v>49</v>
      </c>
      <c r="D2017" s="267" t="s">
        <v>194</v>
      </c>
      <c r="E2017" s="268" t="s">
        <v>8343</v>
      </c>
      <c r="F2017" s="267" t="s">
        <v>76</v>
      </c>
      <c r="G2017" s="268" t="s">
        <v>196</v>
      </c>
      <c r="H2017" s="268" t="s">
        <v>55</v>
      </c>
      <c r="I2017" s="268" t="s">
        <v>1905</v>
      </c>
      <c r="J2017" s="267" t="s">
        <v>1942</v>
      </c>
      <c r="K2017" s="267">
        <v>412</v>
      </c>
      <c r="L2017" s="268" t="s">
        <v>8348</v>
      </c>
      <c r="M2017" s="190"/>
    </row>
    <row r="2018" spans="1:13" x14ac:dyDescent="0.25">
      <c r="A2018" s="266">
        <v>2006</v>
      </c>
      <c r="B2018" s="267">
        <v>2</v>
      </c>
      <c r="C2018" s="267" t="s">
        <v>49</v>
      </c>
      <c r="D2018" s="267" t="s">
        <v>194</v>
      </c>
      <c r="E2018" s="268" t="s">
        <v>8343</v>
      </c>
      <c r="F2018" s="267" t="s">
        <v>76</v>
      </c>
      <c r="G2018" s="268" t="s">
        <v>196</v>
      </c>
      <c r="H2018" s="268" t="s">
        <v>55</v>
      </c>
      <c r="I2018" s="268" t="s">
        <v>1905</v>
      </c>
      <c r="J2018" s="267" t="s">
        <v>1906</v>
      </c>
      <c r="K2018" s="267">
        <v>311</v>
      </c>
      <c r="L2018" s="268" t="s">
        <v>8349</v>
      </c>
      <c r="M2018" s="190"/>
    </row>
    <row r="2019" spans="1:13" x14ac:dyDescent="0.25">
      <c r="A2019" s="266">
        <v>2006</v>
      </c>
      <c r="B2019" s="267">
        <v>2</v>
      </c>
      <c r="C2019" s="267" t="s">
        <v>49</v>
      </c>
      <c r="D2019" s="267" t="s">
        <v>194</v>
      </c>
      <c r="E2019" s="268" t="s">
        <v>8343</v>
      </c>
      <c r="F2019" s="267" t="s">
        <v>76</v>
      </c>
      <c r="G2019" s="268" t="s">
        <v>196</v>
      </c>
      <c r="H2019" s="268" t="s">
        <v>55</v>
      </c>
      <c r="I2019" s="268" t="s">
        <v>1905</v>
      </c>
      <c r="J2019" s="267" t="s">
        <v>1942</v>
      </c>
      <c r="K2019" s="267">
        <v>431</v>
      </c>
      <c r="L2019" s="268" t="s">
        <v>8350</v>
      </c>
      <c r="M2019" s="190"/>
    </row>
    <row r="2020" spans="1:13" x14ac:dyDescent="0.25">
      <c r="A2020" s="266">
        <v>2006</v>
      </c>
      <c r="B2020" s="267">
        <v>2</v>
      </c>
      <c r="C2020" s="267" t="s">
        <v>49</v>
      </c>
      <c r="D2020" s="267" t="s">
        <v>194</v>
      </c>
      <c r="E2020" s="268" t="s">
        <v>8343</v>
      </c>
      <c r="F2020" s="267" t="s">
        <v>76</v>
      </c>
      <c r="G2020" s="268" t="s">
        <v>196</v>
      </c>
      <c r="H2020" s="268" t="s">
        <v>55</v>
      </c>
      <c r="I2020" s="268" t="s">
        <v>1905</v>
      </c>
      <c r="J2020" s="267" t="s">
        <v>1942</v>
      </c>
      <c r="K2020" s="267">
        <v>431</v>
      </c>
      <c r="L2020" s="268" t="s">
        <v>8351</v>
      </c>
      <c r="M2020" s="190"/>
    </row>
    <row r="2021" spans="1:13" x14ac:dyDescent="0.25">
      <c r="A2021" s="266">
        <v>2006</v>
      </c>
      <c r="B2021" s="267">
        <v>2</v>
      </c>
      <c r="C2021" s="267" t="s">
        <v>49</v>
      </c>
      <c r="D2021" s="267" t="s">
        <v>194</v>
      </c>
      <c r="E2021" s="268" t="s">
        <v>8343</v>
      </c>
      <c r="F2021" s="267" t="s">
        <v>76</v>
      </c>
      <c r="G2021" s="268" t="s">
        <v>196</v>
      </c>
      <c r="H2021" s="268" t="s">
        <v>55</v>
      </c>
      <c r="I2021" s="268" t="s">
        <v>1905</v>
      </c>
      <c r="J2021" s="267" t="s">
        <v>1923</v>
      </c>
      <c r="K2021" s="267">
        <v>862</v>
      </c>
      <c r="L2021" s="268" t="s">
        <v>8352</v>
      </c>
      <c r="M2021" s="190"/>
    </row>
    <row r="2022" spans="1:13" x14ac:dyDescent="0.25">
      <c r="A2022" s="266">
        <v>2006</v>
      </c>
      <c r="B2022" s="267">
        <v>2</v>
      </c>
      <c r="C2022" s="267" t="s">
        <v>49</v>
      </c>
      <c r="D2022" s="267" t="s">
        <v>194</v>
      </c>
      <c r="E2022" s="268" t="s">
        <v>8343</v>
      </c>
      <c r="F2022" s="267" t="s">
        <v>76</v>
      </c>
      <c r="G2022" s="268" t="s">
        <v>196</v>
      </c>
      <c r="H2022" s="268" t="s">
        <v>55</v>
      </c>
      <c r="I2022" s="268" t="s">
        <v>1905</v>
      </c>
      <c r="J2022" s="267" t="s">
        <v>1906</v>
      </c>
      <c r="K2022" s="267">
        <v>311</v>
      </c>
      <c r="L2022" s="268" t="s">
        <v>8353</v>
      </c>
      <c r="M2022" s="190"/>
    </row>
    <row r="2023" spans="1:13" x14ac:dyDescent="0.25">
      <c r="A2023" s="266">
        <v>2006</v>
      </c>
      <c r="B2023" s="267">
        <v>2</v>
      </c>
      <c r="C2023" s="267" t="s">
        <v>49</v>
      </c>
      <c r="D2023" s="267" t="s">
        <v>194</v>
      </c>
      <c r="E2023" s="268" t="s">
        <v>8343</v>
      </c>
      <c r="F2023" s="267" t="s">
        <v>76</v>
      </c>
      <c r="G2023" s="268" t="s">
        <v>196</v>
      </c>
      <c r="H2023" s="268" t="s">
        <v>55</v>
      </c>
      <c r="I2023" s="268" t="s">
        <v>1905</v>
      </c>
      <c r="J2023" s="267" t="s">
        <v>1923</v>
      </c>
      <c r="K2023" s="267">
        <v>862</v>
      </c>
      <c r="L2023" s="268" t="s">
        <v>8354</v>
      </c>
      <c r="M2023" s="190"/>
    </row>
    <row r="2024" spans="1:13" x14ac:dyDescent="0.25">
      <c r="A2024" s="266">
        <v>2006</v>
      </c>
      <c r="B2024" s="267">
        <v>2</v>
      </c>
      <c r="C2024" s="267" t="s">
        <v>49</v>
      </c>
      <c r="D2024" s="267" t="s">
        <v>194</v>
      </c>
      <c r="E2024" s="268" t="s">
        <v>8343</v>
      </c>
      <c r="F2024" s="267" t="s">
        <v>76</v>
      </c>
      <c r="G2024" s="268" t="s">
        <v>196</v>
      </c>
      <c r="H2024" s="268" t="s">
        <v>55</v>
      </c>
      <c r="I2024" s="268" t="s">
        <v>1905</v>
      </c>
      <c r="J2024" s="267" t="s">
        <v>5004</v>
      </c>
      <c r="K2024" s="267">
        <v>411</v>
      </c>
      <c r="L2024" s="268" t="s">
        <v>8355</v>
      </c>
      <c r="M2024" s="190"/>
    </row>
    <row r="2025" spans="1:13" x14ac:dyDescent="0.25">
      <c r="A2025" s="266">
        <v>2006</v>
      </c>
      <c r="B2025" s="267">
        <v>2</v>
      </c>
      <c r="C2025" s="267" t="s">
        <v>49</v>
      </c>
      <c r="D2025" s="267" t="s">
        <v>194</v>
      </c>
      <c r="E2025" s="268" t="s">
        <v>8343</v>
      </c>
      <c r="F2025" s="267" t="s">
        <v>76</v>
      </c>
      <c r="G2025" s="268" t="s">
        <v>196</v>
      </c>
      <c r="H2025" s="268" t="s">
        <v>55</v>
      </c>
      <c r="I2025" s="268" t="s">
        <v>1905</v>
      </c>
      <c r="J2025" s="267" t="s">
        <v>1906</v>
      </c>
      <c r="K2025" s="267">
        <v>311</v>
      </c>
      <c r="L2025" s="268" t="s">
        <v>8356</v>
      </c>
      <c r="M2025" s="190"/>
    </row>
    <row r="2026" spans="1:13" x14ac:dyDescent="0.25">
      <c r="A2026" s="266">
        <v>2006</v>
      </c>
      <c r="B2026" s="267">
        <v>2</v>
      </c>
      <c r="C2026" s="267" t="s">
        <v>49</v>
      </c>
      <c r="D2026" s="267" t="s">
        <v>194</v>
      </c>
      <c r="E2026" s="268" t="s">
        <v>8343</v>
      </c>
      <c r="F2026" s="267" t="s">
        <v>76</v>
      </c>
      <c r="G2026" s="268" t="s">
        <v>196</v>
      </c>
      <c r="H2026" s="268" t="s">
        <v>55</v>
      </c>
      <c r="I2026" s="268" t="s">
        <v>1905</v>
      </c>
      <c r="J2026" s="267" t="s">
        <v>1923</v>
      </c>
      <c r="K2026" s="267">
        <v>862</v>
      </c>
      <c r="L2026" s="268" t="s">
        <v>8357</v>
      </c>
      <c r="M2026" s="190"/>
    </row>
    <row r="2027" spans="1:13" x14ac:dyDescent="0.25">
      <c r="A2027" s="266">
        <v>2006</v>
      </c>
      <c r="B2027" s="267">
        <v>2</v>
      </c>
      <c r="C2027" s="267" t="s">
        <v>49</v>
      </c>
      <c r="D2027" s="267" t="s">
        <v>194</v>
      </c>
      <c r="E2027" s="268" t="s">
        <v>8343</v>
      </c>
      <c r="F2027" s="267" t="s">
        <v>76</v>
      </c>
      <c r="G2027" s="268" t="s">
        <v>196</v>
      </c>
      <c r="H2027" s="268" t="s">
        <v>55</v>
      </c>
      <c r="I2027" s="268" t="s">
        <v>1905</v>
      </c>
      <c r="J2027" s="267" t="s">
        <v>1998</v>
      </c>
      <c r="K2027" s="267">
        <v>143</v>
      </c>
      <c r="L2027" s="268" t="s">
        <v>8358</v>
      </c>
      <c r="M2027" s="190"/>
    </row>
    <row r="2028" spans="1:13" x14ac:dyDescent="0.25">
      <c r="A2028" s="266">
        <v>2006</v>
      </c>
      <c r="B2028" s="267">
        <v>4</v>
      </c>
      <c r="C2028" s="267" t="s">
        <v>250</v>
      </c>
      <c r="D2028" s="267" t="s">
        <v>275</v>
      </c>
      <c r="E2028" s="268" t="s">
        <v>5342</v>
      </c>
      <c r="F2028" s="267" t="s">
        <v>52</v>
      </c>
      <c r="G2028" s="268" t="s">
        <v>277</v>
      </c>
      <c r="H2028" s="268" t="s">
        <v>55</v>
      </c>
      <c r="I2028" s="268" t="s">
        <v>1905</v>
      </c>
      <c r="J2028" s="267" t="s">
        <v>1942</v>
      </c>
      <c r="K2028" s="267">
        <v>413</v>
      </c>
      <c r="L2028" s="268" t="s">
        <v>8359</v>
      </c>
      <c r="M2028" s="190"/>
    </row>
    <row r="2029" spans="1:13" x14ac:dyDescent="0.25">
      <c r="A2029" s="266">
        <v>2006</v>
      </c>
      <c r="B2029" s="267">
        <v>4</v>
      </c>
      <c r="C2029" s="267" t="s">
        <v>250</v>
      </c>
      <c r="D2029" s="267" t="s">
        <v>275</v>
      </c>
      <c r="E2029" s="268" t="s">
        <v>5342</v>
      </c>
      <c r="F2029" s="267" t="s">
        <v>52</v>
      </c>
      <c r="G2029" s="268" t="s">
        <v>277</v>
      </c>
      <c r="H2029" s="268" t="s">
        <v>55</v>
      </c>
      <c r="I2029" s="268" t="s">
        <v>1905</v>
      </c>
      <c r="J2029" s="267" t="s">
        <v>1942</v>
      </c>
      <c r="K2029" s="267">
        <v>112</v>
      </c>
      <c r="L2029" s="268" t="s">
        <v>8360</v>
      </c>
      <c r="M2029" s="190"/>
    </row>
    <row r="2030" spans="1:13" x14ac:dyDescent="0.25">
      <c r="A2030" s="266">
        <v>2006</v>
      </c>
      <c r="B2030" s="267">
        <v>4</v>
      </c>
      <c r="C2030" s="267" t="s">
        <v>250</v>
      </c>
      <c r="D2030" s="267" t="s">
        <v>275</v>
      </c>
      <c r="E2030" s="268" t="s">
        <v>5342</v>
      </c>
      <c r="F2030" s="267" t="s">
        <v>52</v>
      </c>
      <c r="G2030" s="268" t="s">
        <v>277</v>
      </c>
      <c r="H2030" s="268" t="s">
        <v>55</v>
      </c>
      <c r="I2030" s="268" t="s">
        <v>1905</v>
      </c>
      <c r="J2030" s="267" t="s">
        <v>1942</v>
      </c>
      <c r="K2030" s="267">
        <v>411</v>
      </c>
      <c r="L2030" s="268" t="s">
        <v>8361</v>
      </c>
      <c r="M2030" s="190"/>
    </row>
    <row r="2031" spans="1:13" x14ac:dyDescent="0.25">
      <c r="A2031" s="266">
        <v>2006</v>
      </c>
      <c r="B2031" s="267">
        <v>4</v>
      </c>
      <c r="C2031" s="267" t="s">
        <v>250</v>
      </c>
      <c r="D2031" s="267" t="s">
        <v>275</v>
      </c>
      <c r="E2031" s="268" t="s">
        <v>5342</v>
      </c>
      <c r="F2031" s="267" t="s">
        <v>52</v>
      </c>
      <c r="G2031" s="268" t="s">
        <v>277</v>
      </c>
      <c r="H2031" s="268" t="s">
        <v>55</v>
      </c>
      <c r="I2031" s="268" t="s">
        <v>1905</v>
      </c>
      <c r="J2031" s="267" t="s">
        <v>2063</v>
      </c>
      <c r="K2031" s="267">
        <v>411</v>
      </c>
      <c r="L2031" s="268" t="s">
        <v>8362</v>
      </c>
      <c r="M2031" s="190"/>
    </row>
    <row r="2032" spans="1:13" x14ac:dyDescent="0.25">
      <c r="A2032" s="266">
        <v>2006</v>
      </c>
      <c r="B2032" s="267">
        <v>4</v>
      </c>
      <c r="C2032" s="267" t="s">
        <v>250</v>
      </c>
      <c r="D2032" s="267" t="s">
        <v>275</v>
      </c>
      <c r="E2032" s="268" t="s">
        <v>5342</v>
      </c>
      <c r="F2032" s="267" t="s">
        <v>52</v>
      </c>
      <c r="G2032" s="268" t="s">
        <v>277</v>
      </c>
      <c r="H2032" s="268" t="s">
        <v>55</v>
      </c>
      <c r="I2032" s="268" t="s">
        <v>1905</v>
      </c>
      <c r="J2032" s="267" t="s">
        <v>2767</v>
      </c>
      <c r="K2032" s="267">
        <v>522</v>
      </c>
      <c r="L2032" s="268" t="s">
        <v>8363</v>
      </c>
      <c r="M2032" s="190"/>
    </row>
    <row r="2033" spans="1:13" x14ac:dyDescent="0.25">
      <c r="A2033" s="266">
        <v>2006</v>
      </c>
      <c r="B2033" s="267">
        <v>4</v>
      </c>
      <c r="C2033" s="267" t="s">
        <v>250</v>
      </c>
      <c r="D2033" s="267" t="s">
        <v>275</v>
      </c>
      <c r="E2033" s="268" t="s">
        <v>5342</v>
      </c>
      <c r="F2033" s="267" t="s">
        <v>52</v>
      </c>
      <c r="G2033" s="268" t="s">
        <v>277</v>
      </c>
      <c r="H2033" s="268" t="s">
        <v>55</v>
      </c>
      <c r="I2033" s="268" t="s">
        <v>1905</v>
      </c>
      <c r="J2033" s="267" t="s">
        <v>2218</v>
      </c>
      <c r="K2033" s="267">
        <v>654</v>
      </c>
      <c r="L2033" s="268" t="s">
        <v>8364</v>
      </c>
      <c r="M2033" s="190"/>
    </row>
    <row r="2034" spans="1:13" x14ac:dyDescent="0.25">
      <c r="A2034" s="266">
        <v>2006</v>
      </c>
      <c r="B2034" s="267">
        <v>4</v>
      </c>
      <c r="C2034" s="267" t="s">
        <v>250</v>
      </c>
      <c r="D2034" s="267" t="s">
        <v>275</v>
      </c>
      <c r="E2034" s="268" t="s">
        <v>5342</v>
      </c>
      <c r="F2034" s="267" t="s">
        <v>52</v>
      </c>
      <c r="G2034" s="268" t="s">
        <v>277</v>
      </c>
      <c r="H2034" s="268" t="s">
        <v>55</v>
      </c>
      <c r="I2034" s="268" t="s">
        <v>1905</v>
      </c>
      <c r="J2034" s="267" t="s">
        <v>1942</v>
      </c>
      <c r="K2034" s="267">
        <v>431</v>
      </c>
      <c r="L2034" s="268" t="s">
        <v>8365</v>
      </c>
      <c r="M2034" s="190"/>
    </row>
    <row r="2035" spans="1:13" x14ac:dyDescent="0.25">
      <c r="A2035" s="266">
        <v>2006</v>
      </c>
      <c r="B2035" s="267">
        <v>4</v>
      </c>
      <c r="C2035" s="267" t="s">
        <v>250</v>
      </c>
      <c r="D2035" s="267" t="s">
        <v>275</v>
      </c>
      <c r="E2035" s="268" t="s">
        <v>5342</v>
      </c>
      <c r="F2035" s="267" t="s">
        <v>52</v>
      </c>
      <c r="G2035" s="268" t="s">
        <v>277</v>
      </c>
      <c r="H2035" s="268" t="s">
        <v>55</v>
      </c>
      <c r="I2035" s="268" t="s">
        <v>1905</v>
      </c>
      <c r="J2035" s="267" t="s">
        <v>2016</v>
      </c>
      <c r="K2035" s="267">
        <v>441</v>
      </c>
      <c r="L2035" s="268" t="s">
        <v>8366</v>
      </c>
      <c r="M2035" s="190"/>
    </row>
    <row r="2036" spans="1:13" x14ac:dyDescent="0.25">
      <c r="A2036" s="266">
        <v>2006</v>
      </c>
      <c r="B2036" s="267">
        <v>4</v>
      </c>
      <c r="C2036" s="267" t="s">
        <v>250</v>
      </c>
      <c r="D2036" s="267" t="s">
        <v>275</v>
      </c>
      <c r="E2036" s="268" t="s">
        <v>5342</v>
      </c>
      <c r="F2036" s="267" t="s">
        <v>52</v>
      </c>
      <c r="G2036" s="268" t="s">
        <v>277</v>
      </c>
      <c r="H2036" s="268" t="s">
        <v>55</v>
      </c>
      <c r="I2036" s="268" t="s">
        <v>1905</v>
      </c>
      <c r="J2036" s="267" t="s">
        <v>1942</v>
      </c>
      <c r="K2036" s="267">
        <v>523</v>
      </c>
      <c r="L2036" s="268" t="s">
        <v>8367</v>
      </c>
      <c r="M2036" s="190"/>
    </row>
    <row r="2037" spans="1:13" x14ac:dyDescent="0.25">
      <c r="A2037" s="266">
        <v>2006</v>
      </c>
      <c r="B2037" s="267">
        <v>3</v>
      </c>
      <c r="C2037" s="267" t="s">
        <v>49</v>
      </c>
      <c r="D2037" s="267" t="s">
        <v>220</v>
      </c>
      <c r="E2037" s="268" t="s">
        <v>8113</v>
      </c>
      <c r="F2037" s="267" t="s">
        <v>52</v>
      </c>
      <c r="G2037" s="268" t="s">
        <v>222</v>
      </c>
      <c r="H2037" s="268" t="s">
        <v>55</v>
      </c>
      <c r="I2037" s="268" t="s">
        <v>1905</v>
      </c>
      <c r="J2037" s="267" t="s">
        <v>1942</v>
      </c>
      <c r="K2037" s="267">
        <v>411</v>
      </c>
      <c r="L2037" s="268" t="s">
        <v>8368</v>
      </c>
      <c r="M2037" s="190"/>
    </row>
    <row r="2038" spans="1:13" x14ac:dyDescent="0.25">
      <c r="A2038" s="266">
        <v>2006</v>
      </c>
      <c r="B2038" s="267">
        <v>3</v>
      </c>
      <c r="C2038" s="267" t="s">
        <v>49</v>
      </c>
      <c r="D2038" s="267" t="s">
        <v>220</v>
      </c>
      <c r="E2038" s="268" t="s">
        <v>8113</v>
      </c>
      <c r="F2038" s="267" t="s">
        <v>52</v>
      </c>
      <c r="G2038" s="268" t="s">
        <v>222</v>
      </c>
      <c r="H2038" s="268" t="s">
        <v>55</v>
      </c>
      <c r="I2038" s="268" t="s">
        <v>1905</v>
      </c>
      <c r="J2038" s="267" t="s">
        <v>1944</v>
      </c>
      <c r="K2038" s="267">
        <v>656</v>
      </c>
      <c r="L2038" s="268" t="s">
        <v>8369</v>
      </c>
      <c r="M2038" s="190"/>
    </row>
    <row r="2039" spans="1:13" x14ac:dyDescent="0.25">
      <c r="A2039" s="266">
        <v>2006</v>
      </c>
      <c r="B2039" s="267">
        <v>3</v>
      </c>
      <c r="C2039" s="267" t="s">
        <v>49</v>
      </c>
      <c r="D2039" s="267" t="s">
        <v>220</v>
      </c>
      <c r="E2039" s="268" t="s">
        <v>8113</v>
      </c>
      <c r="F2039" s="267" t="s">
        <v>52</v>
      </c>
      <c r="G2039" s="268" t="s">
        <v>222</v>
      </c>
      <c r="H2039" s="268" t="s">
        <v>55</v>
      </c>
      <c r="I2039" s="268" t="s">
        <v>1905</v>
      </c>
      <c r="J2039" s="267" t="s">
        <v>1942</v>
      </c>
      <c r="K2039" s="267">
        <v>431</v>
      </c>
      <c r="L2039" s="268" t="s">
        <v>8370</v>
      </c>
      <c r="M2039" s="190"/>
    </row>
    <row r="2040" spans="1:13" x14ac:dyDescent="0.25">
      <c r="A2040" s="266">
        <v>2006</v>
      </c>
      <c r="B2040" s="267">
        <v>3</v>
      </c>
      <c r="C2040" s="267" t="s">
        <v>49</v>
      </c>
      <c r="D2040" s="267" t="s">
        <v>220</v>
      </c>
      <c r="E2040" s="268" t="s">
        <v>8113</v>
      </c>
      <c r="F2040" s="267" t="s">
        <v>52</v>
      </c>
      <c r="G2040" s="268" t="s">
        <v>222</v>
      </c>
      <c r="H2040" s="268" t="s">
        <v>55</v>
      </c>
      <c r="I2040" s="268" t="s">
        <v>1905</v>
      </c>
      <c r="J2040" s="267" t="s">
        <v>1942</v>
      </c>
      <c r="K2040" s="267">
        <v>432</v>
      </c>
      <c r="L2040" s="268" t="s">
        <v>8371</v>
      </c>
      <c r="M2040" s="190"/>
    </row>
    <row r="2041" spans="1:13" x14ac:dyDescent="0.25">
      <c r="A2041" s="266">
        <v>2006</v>
      </c>
      <c r="B2041" s="267">
        <v>3</v>
      </c>
      <c r="C2041" s="267" t="s">
        <v>49</v>
      </c>
      <c r="D2041" s="267" t="s">
        <v>220</v>
      </c>
      <c r="E2041" s="268" t="s">
        <v>8113</v>
      </c>
      <c r="F2041" s="267" t="s">
        <v>52</v>
      </c>
      <c r="G2041" s="268" t="s">
        <v>222</v>
      </c>
      <c r="H2041" s="268" t="s">
        <v>55</v>
      </c>
      <c r="I2041" s="268" t="s">
        <v>1905</v>
      </c>
      <c r="J2041" s="267" t="s">
        <v>1942</v>
      </c>
      <c r="K2041" s="267">
        <v>431</v>
      </c>
      <c r="L2041" s="268" t="s">
        <v>8372</v>
      </c>
      <c r="M2041" s="190"/>
    </row>
    <row r="2042" spans="1:13" x14ac:dyDescent="0.25">
      <c r="A2042" s="266">
        <v>2006</v>
      </c>
      <c r="B2042" s="267">
        <v>3</v>
      </c>
      <c r="C2042" s="267" t="s">
        <v>49</v>
      </c>
      <c r="D2042" s="267" t="s">
        <v>220</v>
      </c>
      <c r="E2042" s="268" t="s">
        <v>8113</v>
      </c>
      <c r="F2042" s="267" t="s">
        <v>52</v>
      </c>
      <c r="G2042" s="268" t="s">
        <v>222</v>
      </c>
      <c r="H2042" s="268" t="s">
        <v>55</v>
      </c>
      <c r="I2042" s="268" t="s">
        <v>1905</v>
      </c>
      <c r="J2042" s="267" t="s">
        <v>1942</v>
      </c>
      <c r="K2042" s="267">
        <v>432</v>
      </c>
      <c r="L2042" s="268" t="s">
        <v>8373</v>
      </c>
      <c r="M2042" s="190"/>
    </row>
    <row r="2043" spans="1:13" x14ac:dyDescent="0.25">
      <c r="A2043" s="266">
        <v>2006</v>
      </c>
      <c r="B2043" s="267">
        <v>3</v>
      </c>
      <c r="C2043" s="267" t="s">
        <v>49</v>
      </c>
      <c r="D2043" s="267" t="s">
        <v>220</v>
      </c>
      <c r="E2043" s="268" t="s">
        <v>8113</v>
      </c>
      <c r="F2043" s="267" t="s">
        <v>52</v>
      </c>
      <c r="G2043" s="268" t="s">
        <v>222</v>
      </c>
      <c r="H2043" s="268" t="s">
        <v>55</v>
      </c>
      <c r="I2043" s="268" t="s">
        <v>1905</v>
      </c>
      <c r="J2043" s="267" t="s">
        <v>1942</v>
      </c>
      <c r="K2043" s="267">
        <v>432</v>
      </c>
      <c r="L2043" s="268" t="s">
        <v>8374</v>
      </c>
      <c r="M2043" s="190"/>
    </row>
    <row r="2044" spans="1:13" x14ac:dyDescent="0.25">
      <c r="A2044" s="266">
        <v>2006</v>
      </c>
      <c r="B2044" s="267">
        <v>3</v>
      </c>
      <c r="C2044" s="267" t="s">
        <v>49</v>
      </c>
      <c r="D2044" s="267" t="s">
        <v>220</v>
      </c>
      <c r="E2044" s="268" t="s">
        <v>8113</v>
      </c>
      <c r="F2044" s="267" t="s">
        <v>52</v>
      </c>
      <c r="G2044" s="268" t="s">
        <v>222</v>
      </c>
      <c r="H2044" s="268" t="s">
        <v>55</v>
      </c>
      <c r="I2044" s="268" t="s">
        <v>1905</v>
      </c>
      <c r="J2044" s="267" t="s">
        <v>1942</v>
      </c>
      <c r="K2044" s="267">
        <v>721</v>
      </c>
      <c r="L2044" s="268" t="s">
        <v>8375</v>
      </c>
      <c r="M2044" s="190"/>
    </row>
    <row r="2045" spans="1:13" x14ac:dyDescent="0.25">
      <c r="A2045" s="266">
        <v>2006</v>
      </c>
      <c r="B2045" s="267">
        <v>3</v>
      </c>
      <c r="C2045" s="267" t="s">
        <v>49</v>
      </c>
      <c r="D2045" s="267" t="s">
        <v>220</v>
      </c>
      <c r="E2045" s="268" t="s">
        <v>8113</v>
      </c>
      <c r="F2045" s="267" t="s">
        <v>52</v>
      </c>
      <c r="G2045" s="268" t="s">
        <v>222</v>
      </c>
      <c r="H2045" s="268" t="s">
        <v>55</v>
      </c>
      <c r="I2045" s="268" t="s">
        <v>1905</v>
      </c>
      <c r="J2045" s="267" t="s">
        <v>2063</v>
      </c>
      <c r="K2045" s="267">
        <v>411</v>
      </c>
      <c r="L2045" s="268" t="s">
        <v>8376</v>
      </c>
      <c r="M2045" s="190"/>
    </row>
    <row r="2046" spans="1:13" x14ac:dyDescent="0.25">
      <c r="A2046" s="266">
        <v>2006</v>
      </c>
      <c r="B2046" s="267">
        <v>3</v>
      </c>
      <c r="C2046" s="267" t="s">
        <v>49</v>
      </c>
      <c r="D2046" s="267" t="s">
        <v>220</v>
      </c>
      <c r="E2046" s="268" t="s">
        <v>8113</v>
      </c>
      <c r="F2046" s="267" t="s">
        <v>52</v>
      </c>
      <c r="G2046" s="268" t="s">
        <v>222</v>
      </c>
      <c r="H2046" s="268" t="s">
        <v>55</v>
      </c>
      <c r="I2046" s="268" t="s">
        <v>1905</v>
      </c>
      <c r="J2046" s="267" t="s">
        <v>2016</v>
      </c>
      <c r="K2046" s="267">
        <v>631</v>
      </c>
      <c r="L2046" s="268" t="s">
        <v>8377</v>
      </c>
      <c r="M2046" s="190"/>
    </row>
    <row r="2047" spans="1:13" x14ac:dyDescent="0.25">
      <c r="A2047" s="266">
        <v>2006</v>
      </c>
      <c r="B2047" s="267">
        <v>3</v>
      </c>
      <c r="C2047" s="267" t="s">
        <v>49</v>
      </c>
      <c r="D2047" s="267" t="s">
        <v>220</v>
      </c>
      <c r="E2047" s="268" t="s">
        <v>8113</v>
      </c>
      <c r="F2047" s="267" t="s">
        <v>52</v>
      </c>
      <c r="G2047" s="268" t="s">
        <v>222</v>
      </c>
      <c r="H2047" s="268" t="s">
        <v>55</v>
      </c>
      <c r="I2047" s="268" t="s">
        <v>1905</v>
      </c>
      <c r="J2047" s="267" t="s">
        <v>3340</v>
      </c>
      <c r="K2047" s="267">
        <v>851</v>
      </c>
      <c r="L2047" s="268" t="s">
        <v>8378</v>
      </c>
      <c r="M2047" s="190"/>
    </row>
    <row r="2048" spans="1:13" x14ac:dyDescent="0.25">
      <c r="A2048" s="266">
        <v>2006</v>
      </c>
      <c r="B2048" s="267">
        <v>3</v>
      </c>
      <c r="C2048" s="267" t="s">
        <v>49</v>
      </c>
      <c r="D2048" s="267" t="s">
        <v>246</v>
      </c>
      <c r="E2048" s="268" t="s">
        <v>5342</v>
      </c>
      <c r="F2048" s="267" t="s">
        <v>52</v>
      </c>
      <c r="G2048" s="268" t="s">
        <v>248</v>
      </c>
      <c r="H2048" s="268" t="s">
        <v>55</v>
      </c>
      <c r="I2048" s="268" t="s">
        <v>1905</v>
      </c>
      <c r="J2048" s="267" t="s">
        <v>1942</v>
      </c>
      <c r="K2048" s="267">
        <v>411</v>
      </c>
      <c r="L2048" s="268" t="s">
        <v>8379</v>
      </c>
      <c r="M2048" s="190"/>
    </row>
    <row r="2049" spans="1:13" x14ac:dyDescent="0.25">
      <c r="A2049" s="266">
        <v>2006</v>
      </c>
      <c r="B2049" s="267">
        <v>3</v>
      </c>
      <c r="C2049" s="267" t="s">
        <v>49</v>
      </c>
      <c r="D2049" s="267" t="s">
        <v>246</v>
      </c>
      <c r="E2049" s="268" t="s">
        <v>5342</v>
      </c>
      <c r="F2049" s="267" t="s">
        <v>52</v>
      </c>
      <c r="G2049" s="268" t="s">
        <v>248</v>
      </c>
      <c r="H2049" s="268" t="s">
        <v>55</v>
      </c>
      <c r="I2049" s="268" t="s">
        <v>1905</v>
      </c>
      <c r="J2049" s="267" t="s">
        <v>1942</v>
      </c>
      <c r="K2049" s="267">
        <v>411</v>
      </c>
      <c r="L2049" s="268" t="s">
        <v>8380</v>
      </c>
      <c r="M2049" s="190"/>
    </row>
    <row r="2050" spans="1:13" x14ac:dyDescent="0.25">
      <c r="A2050" s="266">
        <v>2006</v>
      </c>
      <c r="B2050" s="267">
        <v>3</v>
      </c>
      <c r="C2050" s="267" t="s">
        <v>49</v>
      </c>
      <c r="D2050" s="267" t="s">
        <v>246</v>
      </c>
      <c r="E2050" s="268" t="s">
        <v>5342</v>
      </c>
      <c r="F2050" s="267" t="s">
        <v>52</v>
      </c>
      <c r="G2050" s="268" t="s">
        <v>248</v>
      </c>
      <c r="H2050" s="268" t="s">
        <v>55</v>
      </c>
      <c r="I2050" s="268" t="s">
        <v>1905</v>
      </c>
      <c r="J2050" s="267" t="s">
        <v>1942</v>
      </c>
      <c r="K2050" s="267">
        <v>411</v>
      </c>
      <c r="L2050" s="268" t="s">
        <v>8381</v>
      </c>
      <c r="M2050" s="190"/>
    </row>
    <row r="2051" spans="1:13" x14ac:dyDescent="0.25">
      <c r="A2051" s="266">
        <v>2006</v>
      </c>
      <c r="B2051" s="267">
        <v>3</v>
      </c>
      <c r="C2051" s="267" t="s">
        <v>49</v>
      </c>
      <c r="D2051" s="267" t="s">
        <v>246</v>
      </c>
      <c r="E2051" s="268" t="s">
        <v>5342</v>
      </c>
      <c r="F2051" s="267" t="s">
        <v>52</v>
      </c>
      <c r="G2051" s="268" t="s">
        <v>248</v>
      </c>
      <c r="H2051" s="268" t="s">
        <v>55</v>
      </c>
      <c r="I2051" s="268" t="s">
        <v>1905</v>
      </c>
      <c r="J2051" s="267" t="s">
        <v>2063</v>
      </c>
      <c r="K2051" s="267">
        <v>411</v>
      </c>
      <c r="L2051" s="268" t="s">
        <v>8382</v>
      </c>
      <c r="M2051" s="190"/>
    </row>
    <row r="2052" spans="1:13" x14ac:dyDescent="0.25">
      <c r="A2052" s="266">
        <v>2006</v>
      </c>
      <c r="B2052" s="267">
        <v>3</v>
      </c>
      <c r="C2052" s="267" t="s">
        <v>49</v>
      </c>
      <c r="D2052" s="267" t="s">
        <v>246</v>
      </c>
      <c r="E2052" s="268" t="s">
        <v>5342</v>
      </c>
      <c r="F2052" s="267" t="s">
        <v>52</v>
      </c>
      <c r="G2052" s="268" t="s">
        <v>248</v>
      </c>
      <c r="H2052" s="268" t="s">
        <v>55</v>
      </c>
      <c r="I2052" s="268" t="s">
        <v>1905</v>
      </c>
      <c r="J2052" s="267" t="s">
        <v>2016</v>
      </c>
      <c r="K2052" s="267">
        <v>521</v>
      </c>
      <c r="L2052" s="268" t="s">
        <v>8383</v>
      </c>
      <c r="M2052" s="190"/>
    </row>
    <row r="2053" spans="1:13" x14ac:dyDescent="0.25">
      <c r="A2053" s="266">
        <v>2006</v>
      </c>
      <c r="B2053" s="267">
        <v>3</v>
      </c>
      <c r="C2053" s="267" t="s">
        <v>49</v>
      </c>
      <c r="D2053" s="267" t="s">
        <v>246</v>
      </c>
      <c r="E2053" s="268" t="s">
        <v>5342</v>
      </c>
      <c r="F2053" s="267" t="s">
        <v>52</v>
      </c>
      <c r="G2053" s="268" t="s">
        <v>248</v>
      </c>
      <c r="H2053" s="268" t="s">
        <v>55</v>
      </c>
      <c r="I2053" s="268" t="s">
        <v>1905</v>
      </c>
      <c r="J2053" s="267" t="s">
        <v>2643</v>
      </c>
      <c r="K2053" s="267">
        <v>652</v>
      </c>
      <c r="L2053" s="268" t="s">
        <v>8384</v>
      </c>
      <c r="M2053" s="190"/>
    </row>
    <row r="2054" spans="1:13" x14ac:dyDescent="0.25">
      <c r="A2054" s="266">
        <v>2006</v>
      </c>
      <c r="B2054" s="267">
        <v>3</v>
      </c>
      <c r="C2054" s="267" t="s">
        <v>49</v>
      </c>
      <c r="D2054" s="267" t="s">
        <v>246</v>
      </c>
      <c r="E2054" s="268" t="s">
        <v>5342</v>
      </c>
      <c r="F2054" s="267" t="s">
        <v>52</v>
      </c>
      <c r="G2054" s="268" t="s">
        <v>248</v>
      </c>
      <c r="H2054" s="268" t="s">
        <v>55</v>
      </c>
      <c r="I2054" s="268" t="s">
        <v>1905</v>
      </c>
      <c r="J2054" s="267" t="s">
        <v>1942</v>
      </c>
      <c r="K2054" s="267">
        <v>411</v>
      </c>
      <c r="L2054" s="268" t="s">
        <v>8385</v>
      </c>
      <c r="M2054" s="190"/>
    </row>
    <row r="2055" spans="1:13" x14ac:dyDescent="0.25">
      <c r="A2055" s="266">
        <v>2006</v>
      </c>
      <c r="B2055" s="267">
        <v>3</v>
      </c>
      <c r="C2055" s="267" t="s">
        <v>49</v>
      </c>
      <c r="D2055" s="267" t="s">
        <v>246</v>
      </c>
      <c r="E2055" s="268" t="s">
        <v>5342</v>
      </c>
      <c r="F2055" s="267" t="s">
        <v>52</v>
      </c>
      <c r="G2055" s="268" t="s">
        <v>248</v>
      </c>
      <c r="H2055" s="268" t="s">
        <v>55</v>
      </c>
      <c r="I2055" s="268" t="s">
        <v>1905</v>
      </c>
      <c r="J2055" s="267" t="s">
        <v>1942</v>
      </c>
      <c r="K2055" s="267">
        <v>436</v>
      </c>
      <c r="L2055" s="268" t="s">
        <v>8386</v>
      </c>
      <c r="M2055" s="190"/>
    </row>
    <row r="2056" spans="1:13" x14ac:dyDescent="0.25">
      <c r="A2056" s="266">
        <v>2006</v>
      </c>
      <c r="B2056" s="267">
        <v>3</v>
      </c>
      <c r="C2056" s="267" t="s">
        <v>49</v>
      </c>
      <c r="D2056" s="267" t="s">
        <v>246</v>
      </c>
      <c r="E2056" s="268" t="s">
        <v>5342</v>
      </c>
      <c r="F2056" s="267" t="s">
        <v>52</v>
      </c>
      <c r="G2056" s="268" t="s">
        <v>248</v>
      </c>
      <c r="H2056" s="268" t="s">
        <v>55</v>
      </c>
      <c r="I2056" s="268" t="s">
        <v>1905</v>
      </c>
      <c r="J2056" s="267" t="s">
        <v>3083</v>
      </c>
      <c r="K2056" s="267">
        <v>421</v>
      </c>
      <c r="L2056" s="268" t="s">
        <v>8387</v>
      </c>
      <c r="M2056" s="190"/>
    </row>
    <row r="2057" spans="1:13" x14ac:dyDescent="0.25">
      <c r="A2057" s="266">
        <v>2006</v>
      </c>
      <c r="B2057" s="267">
        <v>3</v>
      </c>
      <c r="C2057" s="267" t="s">
        <v>49</v>
      </c>
      <c r="D2057" s="267" t="s">
        <v>246</v>
      </c>
      <c r="E2057" s="268" t="s">
        <v>5342</v>
      </c>
      <c r="F2057" s="267" t="s">
        <v>52</v>
      </c>
      <c r="G2057" s="268" t="s">
        <v>248</v>
      </c>
      <c r="H2057" s="268" t="s">
        <v>55</v>
      </c>
      <c r="I2057" s="268" t="s">
        <v>1905</v>
      </c>
      <c r="J2057" s="267" t="s">
        <v>1942</v>
      </c>
      <c r="K2057" s="267">
        <v>432</v>
      </c>
      <c r="L2057" s="268" t="s">
        <v>8388</v>
      </c>
      <c r="M2057" s="190"/>
    </row>
    <row r="2058" spans="1:13" x14ac:dyDescent="0.25">
      <c r="A2058" s="266">
        <v>2006</v>
      </c>
      <c r="B2058" s="267">
        <v>3</v>
      </c>
      <c r="C2058" s="267" t="s">
        <v>49</v>
      </c>
      <c r="D2058" s="267" t="s">
        <v>246</v>
      </c>
      <c r="E2058" s="268" t="s">
        <v>5342</v>
      </c>
      <c r="F2058" s="267" t="s">
        <v>52</v>
      </c>
      <c r="G2058" s="268" t="s">
        <v>248</v>
      </c>
      <c r="H2058" s="268" t="s">
        <v>55</v>
      </c>
      <c r="I2058" s="268" t="s">
        <v>1905</v>
      </c>
      <c r="J2058" s="267" t="s">
        <v>2016</v>
      </c>
      <c r="K2058" s="267">
        <v>441</v>
      </c>
      <c r="L2058" s="268" t="s">
        <v>8389</v>
      </c>
      <c r="M2058" s="190"/>
    </row>
    <row r="2059" spans="1:13" x14ac:dyDescent="0.25">
      <c r="A2059" s="266">
        <v>2006</v>
      </c>
      <c r="B2059" s="267">
        <v>3</v>
      </c>
      <c r="C2059" s="267" t="s">
        <v>49</v>
      </c>
      <c r="D2059" s="267" t="s">
        <v>246</v>
      </c>
      <c r="E2059" s="268" t="s">
        <v>5342</v>
      </c>
      <c r="F2059" s="267" t="s">
        <v>52</v>
      </c>
      <c r="G2059" s="268" t="s">
        <v>248</v>
      </c>
      <c r="H2059" s="268" t="s">
        <v>55</v>
      </c>
      <c r="I2059" s="268" t="s">
        <v>1905</v>
      </c>
      <c r="J2059" s="267" t="s">
        <v>1948</v>
      </c>
      <c r="K2059" s="267">
        <v>637</v>
      </c>
      <c r="L2059" s="268" t="s">
        <v>8390</v>
      </c>
      <c r="M2059" s="190"/>
    </row>
    <row r="2060" spans="1:13" x14ac:dyDescent="0.25">
      <c r="A2060" s="266">
        <v>2006</v>
      </c>
      <c r="B2060" s="267">
        <v>2</v>
      </c>
      <c r="C2060" s="267" t="s">
        <v>49</v>
      </c>
      <c r="D2060" s="267" t="s">
        <v>204</v>
      </c>
      <c r="E2060" s="268" t="s">
        <v>8391</v>
      </c>
      <c r="F2060" s="267" t="s">
        <v>52</v>
      </c>
      <c r="G2060" s="268" t="s">
        <v>206</v>
      </c>
      <c r="H2060" s="268" t="s">
        <v>55</v>
      </c>
      <c r="I2060" s="268" t="s">
        <v>1905</v>
      </c>
      <c r="J2060" s="267" t="s">
        <v>1942</v>
      </c>
      <c r="K2060" s="267">
        <v>111</v>
      </c>
      <c r="L2060" s="268" t="s">
        <v>8392</v>
      </c>
      <c r="M2060" s="190"/>
    </row>
    <row r="2061" spans="1:13" x14ac:dyDescent="0.25">
      <c r="A2061" s="266">
        <v>2006</v>
      </c>
      <c r="B2061" s="267">
        <v>2</v>
      </c>
      <c r="C2061" s="267" t="s">
        <v>49</v>
      </c>
      <c r="D2061" s="267" t="s">
        <v>204</v>
      </c>
      <c r="E2061" s="268" t="s">
        <v>8391</v>
      </c>
      <c r="F2061" s="267" t="s">
        <v>52</v>
      </c>
      <c r="G2061" s="268" t="s">
        <v>206</v>
      </c>
      <c r="H2061" s="268" t="s">
        <v>55</v>
      </c>
      <c r="I2061" s="268" t="s">
        <v>1905</v>
      </c>
      <c r="J2061" s="267" t="s">
        <v>1942</v>
      </c>
      <c r="K2061" s="267">
        <v>411</v>
      </c>
      <c r="L2061" s="268" t="s">
        <v>8393</v>
      </c>
      <c r="M2061" s="190"/>
    </row>
    <row r="2062" spans="1:13" x14ac:dyDescent="0.25">
      <c r="A2062" s="266">
        <v>2006</v>
      </c>
      <c r="B2062" s="267">
        <v>2</v>
      </c>
      <c r="C2062" s="267" t="s">
        <v>49</v>
      </c>
      <c r="D2062" s="267" t="s">
        <v>204</v>
      </c>
      <c r="E2062" s="268" t="s">
        <v>8391</v>
      </c>
      <c r="F2062" s="267" t="s">
        <v>52</v>
      </c>
      <c r="G2062" s="268" t="s">
        <v>206</v>
      </c>
      <c r="H2062" s="268" t="s">
        <v>55</v>
      </c>
      <c r="I2062" s="268" t="s">
        <v>1905</v>
      </c>
      <c r="J2062" s="267" t="s">
        <v>1942</v>
      </c>
      <c r="K2062" s="267">
        <v>411</v>
      </c>
      <c r="L2062" s="268" t="s">
        <v>8394</v>
      </c>
      <c r="M2062" s="190"/>
    </row>
    <row r="2063" spans="1:13" x14ac:dyDescent="0.25">
      <c r="A2063" s="266">
        <v>2006</v>
      </c>
      <c r="B2063" s="267">
        <v>2</v>
      </c>
      <c r="C2063" s="267" t="s">
        <v>49</v>
      </c>
      <c r="D2063" s="267" t="s">
        <v>204</v>
      </c>
      <c r="E2063" s="268" t="s">
        <v>8391</v>
      </c>
      <c r="F2063" s="267" t="s">
        <v>52</v>
      </c>
      <c r="G2063" s="268" t="s">
        <v>206</v>
      </c>
      <c r="H2063" s="268" t="s">
        <v>55</v>
      </c>
      <c r="I2063" s="268" t="s">
        <v>1905</v>
      </c>
      <c r="J2063" s="267" t="s">
        <v>2016</v>
      </c>
      <c r="K2063" s="267">
        <v>411</v>
      </c>
      <c r="L2063" s="268" t="s">
        <v>8395</v>
      </c>
      <c r="M2063" s="190"/>
    </row>
    <row r="2064" spans="1:13" x14ac:dyDescent="0.25">
      <c r="A2064" s="266">
        <v>2006</v>
      </c>
      <c r="B2064" s="267">
        <v>2</v>
      </c>
      <c r="C2064" s="267" t="s">
        <v>49</v>
      </c>
      <c r="D2064" s="267" t="s">
        <v>204</v>
      </c>
      <c r="E2064" s="268" t="s">
        <v>8391</v>
      </c>
      <c r="F2064" s="267" t="s">
        <v>52</v>
      </c>
      <c r="G2064" s="268" t="s">
        <v>206</v>
      </c>
      <c r="H2064" s="268" t="s">
        <v>55</v>
      </c>
      <c r="I2064" s="268" t="s">
        <v>1905</v>
      </c>
      <c r="J2064" s="267" t="s">
        <v>2218</v>
      </c>
      <c r="K2064" s="267">
        <v>651</v>
      </c>
      <c r="L2064" s="268" t="s">
        <v>8396</v>
      </c>
      <c r="M2064" s="190"/>
    </row>
    <row r="2065" spans="1:13" x14ac:dyDescent="0.25">
      <c r="A2065" s="266">
        <v>2006</v>
      </c>
      <c r="B2065" s="267">
        <v>2</v>
      </c>
      <c r="C2065" s="267" t="s">
        <v>49</v>
      </c>
      <c r="D2065" s="267" t="s">
        <v>204</v>
      </c>
      <c r="E2065" s="268" t="s">
        <v>8391</v>
      </c>
      <c r="F2065" s="267" t="s">
        <v>52</v>
      </c>
      <c r="G2065" s="268" t="s">
        <v>206</v>
      </c>
      <c r="H2065" s="268" t="s">
        <v>55</v>
      </c>
      <c r="I2065" s="268" t="s">
        <v>1905</v>
      </c>
      <c r="J2065" s="267" t="s">
        <v>2329</v>
      </c>
      <c r="K2065" s="267">
        <v>721</v>
      </c>
      <c r="L2065" s="268" t="s">
        <v>8397</v>
      </c>
      <c r="M2065" s="190"/>
    </row>
    <row r="2066" spans="1:13" x14ac:dyDescent="0.25">
      <c r="A2066" s="266">
        <v>2006</v>
      </c>
      <c r="B2066" s="267">
        <v>2</v>
      </c>
      <c r="C2066" s="267" t="s">
        <v>49</v>
      </c>
      <c r="D2066" s="267" t="s">
        <v>204</v>
      </c>
      <c r="E2066" s="268" t="s">
        <v>8391</v>
      </c>
      <c r="F2066" s="267" t="s">
        <v>52</v>
      </c>
      <c r="G2066" s="268" t="s">
        <v>206</v>
      </c>
      <c r="H2066" s="268" t="s">
        <v>55</v>
      </c>
      <c r="I2066" s="268" t="s">
        <v>1905</v>
      </c>
      <c r="J2066" s="267" t="s">
        <v>2329</v>
      </c>
      <c r="K2066" s="267">
        <v>835</v>
      </c>
      <c r="L2066" s="268" t="s">
        <v>8398</v>
      </c>
      <c r="M2066" s="190"/>
    </row>
    <row r="2067" spans="1:13" x14ac:dyDescent="0.25">
      <c r="A2067" s="266">
        <v>2006</v>
      </c>
      <c r="B2067" s="267">
        <v>2</v>
      </c>
      <c r="C2067" s="267" t="s">
        <v>49</v>
      </c>
      <c r="D2067" s="267" t="s">
        <v>204</v>
      </c>
      <c r="E2067" s="268" t="s">
        <v>8391</v>
      </c>
      <c r="F2067" s="267" t="s">
        <v>52</v>
      </c>
      <c r="G2067" s="268" t="s">
        <v>206</v>
      </c>
      <c r="H2067" s="268" t="s">
        <v>55</v>
      </c>
      <c r="I2067" s="268" t="s">
        <v>1905</v>
      </c>
      <c r="J2067" s="267" t="s">
        <v>1942</v>
      </c>
      <c r="K2067" s="267">
        <v>434</v>
      </c>
      <c r="L2067" s="268" t="s">
        <v>8399</v>
      </c>
      <c r="M2067" s="190"/>
    </row>
    <row r="2068" spans="1:13" x14ac:dyDescent="0.25">
      <c r="A2068" s="266">
        <v>2006</v>
      </c>
      <c r="B2068" s="267">
        <v>2</v>
      </c>
      <c r="C2068" s="267" t="s">
        <v>49</v>
      </c>
      <c r="D2068" s="267" t="s">
        <v>204</v>
      </c>
      <c r="E2068" s="268" t="s">
        <v>8391</v>
      </c>
      <c r="F2068" s="267" t="s">
        <v>52</v>
      </c>
      <c r="G2068" s="268" t="s">
        <v>206</v>
      </c>
      <c r="H2068" s="268" t="s">
        <v>55</v>
      </c>
      <c r="I2068" s="268" t="s">
        <v>1905</v>
      </c>
      <c r="J2068" s="267" t="s">
        <v>1942</v>
      </c>
      <c r="K2068" s="267">
        <v>112</v>
      </c>
      <c r="L2068" s="268" t="s">
        <v>8400</v>
      </c>
      <c r="M2068" s="190"/>
    </row>
    <row r="2069" spans="1:13" x14ac:dyDescent="0.25">
      <c r="A2069" s="266">
        <v>2006</v>
      </c>
      <c r="B2069" s="267">
        <v>2</v>
      </c>
      <c r="C2069" s="267" t="s">
        <v>49</v>
      </c>
      <c r="D2069" s="267" t="s">
        <v>204</v>
      </c>
      <c r="E2069" s="268" t="s">
        <v>8391</v>
      </c>
      <c r="F2069" s="267" t="s">
        <v>52</v>
      </c>
      <c r="G2069" s="268" t="s">
        <v>206</v>
      </c>
      <c r="H2069" s="268" t="s">
        <v>55</v>
      </c>
      <c r="I2069" s="268" t="s">
        <v>1905</v>
      </c>
      <c r="J2069" s="267" t="s">
        <v>1923</v>
      </c>
      <c r="K2069" s="267">
        <v>862</v>
      </c>
      <c r="L2069" s="268" t="s">
        <v>8401</v>
      </c>
      <c r="M2069" s="190"/>
    </row>
    <row r="2070" spans="1:13" x14ac:dyDescent="0.25">
      <c r="A2070" s="266">
        <v>2006</v>
      </c>
      <c r="B2070" s="267">
        <v>2</v>
      </c>
      <c r="C2070" s="267" t="s">
        <v>49</v>
      </c>
      <c r="D2070" s="267" t="s">
        <v>204</v>
      </c>
      <c r="E2070" s="268" t="s">
        <v>8391</v>
      </c>
      <c r="F2070" s="267" t="s">
        <v>52</v>
      </c>
      <c r="G2070" s="268" t="s">
        <v>206</v>
      </c>
      <c r="H2070" s="268" t="s">
        <v>55</v>
      </c>
      <c r="I2070" s="268" t="s">
        <v>1905</v>
      </c>
      <c r="J2070" s="267" t="s">
        <v>1923</v>
      </c>
      <c r="K2070" s="267">
        <v>862</v>
      </c>
      <c r="L2070" s="268" t="s">
        <v>8402</v>
      </c>
      <c r="M2070" s="190"/>
    </row>
    <row r="2071" spans="1:13" x14ac:dyDescent="0.25">
      <c r="A2071" s="266">
        <v>2006</v>
      </c>
      <c r="B2071" s="267">
        <v>2</v>
      </c>
      <c r="C2071" s="267" t="s">
        <v>49</v>
      </c>
      <c r="D2071" s="267" t="s">
        <v>182</v>
      </c>
      <c r="E2071" s="268" t="s">
        <v>5342</v>
      </c>
      <c r="F2071" s="267" t="s">
        <v>52</v>
      </c>
      <c r="G2071" s="268" t="s">
        <v>184</v>
      </c>
      <c r="H2071" s="268" t="s">
        <v>55</v>
      </c>
      <c r="I2071" s="268" t="s">
        <v>1905</v>
      </c>
      <c r="J2071" s="267" t="s">
        <v>1942</v>
      </c>
      <c r="K2071" s="267">
        <v>111</v>
      </c>
      <c r="L2071" s="268" t="s">
        <v>8403</v>
      </c>
      <c r="M2071" s="190"/>
    </row>
    <row r="2072" spans="1:13" x14ac:dyDescent="0.25">
      <c r="A2072" s="266">
        <v>2006</v>
      </c>
      <c r="B2072" s="267">
        <v>2</v>
      </c>
      <c r="C2072" s="267" t="s">
        <v>49</v>
      </c>
      <c r="D2072" s="267" t="s">
        <v>182</v>
      </c>
      <c r="E2072" s="268" t="s">
        <v>5342</v>
      </c>
      <c r="F2072" s="267" t="s">
        <v>52</v>
      </c>
      <c r="G2072" s="268" t="s">
        <v>184</v>
      </c>
      <c r="H2072" s="268" t="s">
        <v>55</v>
      </c>
      <c r="I2072" s="268" t="s">
        <v>1905</v>
      </c>
      <c r="J2072" s="267" t="s">
        <v>1942</v>
      </c>
      <c r="K2072" s="267">
        <v>112</v>
      </c>
      <c r="L2072" s="268" t="s">
        <v>8404</v>
      </c>
      <c r="M2072" s="190"/>
    </row>
    <row r="2073" spans="1:13" x14ac:dyDescent="0.25">
      <c r="A2073" s="266">
        <v>2006</v>
      </c>
      <c r="B2073" s="267">
        <v>2</v>
      </c>
      <c r="C2073" s="267" t="s">
        <v>49</v>
      </c>
      <c r="D2073" s="267" t="s">
        <v>182</v>
      </c>
      <c r="E2073" s="268" t="s">
        <v>5342</v>
      </c>
      <c r="F2073" s="267" t="s">
        <v>52</v>
      </c>
      <c r="G2073" s="268" t="s">
        <v>184</v>
      </c>
      <c r="H2073" s="268" t="s">
        <v>55</v>
      </c>
      <c r="I2073" s="268" t="s">
        <v>1905</v>
      </c>
      <c r="J2073" s="267" t="s">
        <v>1942</v>
      </c>
      <c r="K2073" s="267">
        <v>411</v>
      </c>
      <c r="L2073" s="268" t="s">
        <v>8405</v>
      </c>
      <c r="M2073" s="190"/>
    </row>
    <row r="2074" spans="1:13" x14ac:dyDescent="0.25">
      <c r="A2074" s="266">
        <v>2006</v>
      </c>
      <c r="B2074" s="267">
        <v>2</v>
      </c>
      <c r="C2074" s="267" t="s">
        <v>49</v>
      </c>
      <c r="D2074" s="267" t="s">
        <v>182</v>
      </c>
      <c r="E2074" s="268" t="s">
        <v>5342</v>
      </c>
      <c r="F2074" s="267" t="s">
        <v>52</v>
      </c>
      <c r="G2074" s="268" t="s">
        <v>184</v>
      </c>
      <c r="H2074" s="268" t="s">
        <v>55</v>
      </c>
      <c r="I2074" s="268" t="s">
        <v>1905</v>
      </c>
      <c r="J2074" s="267" t="s">
        <v>1942</v>
      </c>
      <c r="K2074" s="267">
        <v>411</v>
      </c>
      <c r="L2074" s="268" t="s">
        <v>8406</v>
      </c>
      <c r="M2074" s="190"/>
    </row>
    <row r="2075" spans="1:13" x14ac:dyDescent="0.25">
      <c r="A2075" s="266">
        <v>2006</v>
      </c>
      <c r="B2075" s="267">
        <v>2</v>
      </c>
      <c r="C2075" s="267" t="s">
        <v>49</v>
      </c>
      <c r="D2075" s="267" t="s">
        <v>182</v>
      </c>
      <c r="E2075" s="268" t="s">
        <v>5342</v>
      </c>
      <c r="F2075" s="267" t="s">
        <v>52</v>
      </c>
      <c r="G2075" s="268" t="s">
        <v>184</v>
      </c>
      <c r="H2075" s="268" t="s">
        <v>55</v>
      </c>
      <c r="I2075" s="268" t="s">
        <v>1905</v>
      </c>
      <c r="J2075" s="267" t="s">
        <v>3083</v>
      </c>
      <c r="K2075" s="267">
        <v>411</v>
      </c>
      <c r="L2075" s="268" t="s">
        <v>8407</v>
      </c>
      <c r="M2075" s="190"/>
    </row>
    <row r="2076" spans="1:13" x14ac:dyDescent="0.25">
      <c r="A2076" s="266">
        <v>2006</v>
      </c>
      <c r="B2076" s="267">
        <v>2</v>
      </c>
      <c r="C2076" s="267" t="s">
        <v>49</v>
      </c>
      <c r="D2076" s="267" t="s">
        <v>182</v>
      </c>
      <c r="E2076" s="268" t="s">
        <v>5342</v>
      </c>
      <c r="F2076" s="267" t="s">
        <v>52</v>
      </c>
      <c r="G2076" s="268" t="s">
        <v>184</v>
      </c>
      <c r="H2076" s="268" t="s">
        <v>55</v>
      </c>
      <c r="I2076" s="268" t="s">
        <v>1905</v>
      </c>
      <c r="J2076" s="267" t="s">
        <v>3083</v>
      </c>
      <c r="K2076" s="267">
        <v>411</v>
      </c>
      <c r="L2076" s="268" t="s">
        <v>8408</v>
      </c>
      <c r="M2076" s="190"/>
    </row>
    <row r="2077" spans="1:13" x14ac:dyDescent="0.25">
      <c r="A2077" s="266">
        <v>2006</v>
      </c>
      <c r="B2077" s="267">
        <v>2</v>
      </c>
      <c r="C2077" s="267" t="s">
        <v>49</v>
      </c>
      <c r="D2077" s="267" t="s">
        <v>182</v>
      </c>
      <c r="E2077" s="268" t="s">
        <v>5342</v>
      </c>
      <c r="F2077" s="267" t="s">
        <v>52</v>
      </c>
      <c r="G2077" s="268" t="s">
        <v>184</v>
      </c>
      <c r="H2077" s="268" t="s">
        <v>55</v>
      </c>
      <c r="I2077" s="268" t="s">
        <v>1905</v>
      </c>
      <c r="J2077" s="267" t="s">
        <v>1948</v>
      </c>
      <c r="K2077" s="267">
        <v>411</v>
      </c>
      <c r="L2077" s="268" t="s">
        <v>8409</v>
      </c>
      <c r="M2077" s="190"/>
    </row>
    <row r="2078" spans="1:13" x14ac:dyDescent="0.25">
      <c r="A2078" s="266">
        <v>2006</v>
      </c>
      <c r="B2078" s="267">
        <v>2</v>
      </c>
      <c r="C2078" s="267" t="s">
        <v>49</v>
      </c>
      <c r="D2078" s="267" t="s">
        <v>182</v>
      </c>
      <c r="E2078" s="268" t="s">
        <v>5342</v>
      </c>
      <c r="F2078" s="267" t="s">
        <v>52</v>
      </c>
      <c r="G2078" s="268" t="s">
        <v>184</v>
      </c>
      <c r="H2078" s="268" t="s">
        <v>55</v>
      </c>
      <c r="I2078" s="268" t="s">
        <v>1905</v>
      </c>
      <c r="J2078" s="267" t="s">
        <v>1942</v>
      </c>
      <c r="K2078" s="267">
        <v>131</v>
      </c>
      <c r="L2078" s="268" t="s">
        <v>8410</v>
      </c>
      <c r="M2078" s="190"/>
    </row>
    <row r="2079" spans="1:13" x14ac:dyDescent="0.25">
      <c r="A2079" s="266">
        <v>2006</v>
      </c>
      <c r="B2079" s="267">
        <v>2</v>
      </c>
      <c r="C2079" s="267" t="s">
        <v>49</v>
      </c>
      <c r="D2079" s="267" t="s">
        <v>182</v>
      </c>
      <c r="E2079" s="268" t="s">
        <v>5342</v>
      </c>
      <c r="F2079" s="267" t="s">
        <v>52</v>
      </c>
      <c r="G2079" s="268" t="s">
        <v>184</v>
      </c>
      <c r="H2079" s="268" t="s">
        <v>55</v>
      </c>
      <c r="I2079" s="268" t="s">
        <v>1905</v>
      </c>
      <c r="J2079" s="267" t="s">
        <v>1942</v>
      </c>
      <c r="K2079" s="267">
        <v>421</v>
      </c>
      <c r="L2079" s="268" t="s">
        <v>8411</v>
      </c>
      <c r="M2079" s="190"/>
    </row>
    <row r="2080" spans="1:13" x14ac:dyDescent="0.25">
      <c r="A2080" s="266">
        <v>2006</v>
      </c>
      <c r="B2080" s="267">
        <v>2</v>
      </c>
      <c r="C2080" s="267" t="s">
        <v>49</v>
      </c>
      <c r="D2080" s="267" t="s">
        <v>182</v>
      </c>
      <c r="E2080" s="268" t="s">
        <v>5342</v>
      </c>
      <c r="F2080" s="267" t="s">
        <v>52</v>
      </c>
      <c r="G2080" s="268" t="s">
        <v>184</v>
      </c>
      <c r="H2080" s="268" t="s">
        <v>55</v>
      </c>
      <c r="I2080" s="268" t="s">
        <v>1905</v>
      </c>
      <c r="J2080" s="267" t="s">
        <v>1942</v>
      </c>
      <c r="K2080" s="267">
        <v>432</v>
      </c>
      <c r="L2080" s="268" t="s">
        <v>8412</v>
      </c>
      <c r="M2080" s="190"/>
    </row>
    <row r="2081" spans="1:13" x14ac:dyDescent="0.25">
      <c r="A2081" s="266">
        <v>2006</v>
      </c>
      <c r="B2081" s="267">
        <v>2</v>
      </c>
      <c r="C2081" s="267" t="s">
        <v>49</v>
      </c>
      <c r="D2081" s="267" t="s">
        <v>182</v>
      </c>
      <c r="E2081" s="268" t="s">
        <v>5342</v>
      </c>
      <c r="F2081" s="267" t="s">
        <v>52</v>
      </c>
      <c r="G2081" s="268" t="s">
        <v>184</v>
      </c>
      <c r="H2081" s="268" t="s">
        <v>55</v>
      </c>
      <c r="I2081" s="268" t="s">
        <v>1905</v>
      </c>
      <c r="J2081" s="267" t="s">
        <v>1923</v>
      </c>
      <c r="K2081" s="267">
        <v>862</v>
      </c>
      <c r="L2081" s="268" t="s">
        <v>8413</v>
      </c>
      <c r="M2081" s="190"/>
    </row>
    <row r="2082" spans="1:13" x14ac:dyDescent="0.25">
      <c r="A2082" s="266">
        <v>2006</v>
      </c>
      <c r="B2082" s="267">
        <v>2</v>
      </c>
      <c r="C2082" s="267" t="s">
        <v>49</v>
      </c>
      <c r="D2082" s="267" t="s">
        <v>182</v>
      </c>
      <c r="E2082" s="268" t="s">
        <v>5342</v>
      </c>
      <c r="F2082" s="267" t="s">
        <v>52</v>
      </c>
      <c r="G2082" s="268" t="s">
        <v>184</v>
      </c>
      <c r="H2082" s="268" t="s">
        <v>55</v>
      </c>
      <c r="I2082" s="268" t="s">
        <v>1905</v>
      </c>
      <c r="J2082" s="267" t="s">
        <v>1942</v>
      </c>
      <c r="K2082" s="267">
        <v>436</v>
      </c>
      <c r="L2082" s="268" t="s">
        <v>8414</v>
      </c>
      <c r="M2082" s="190"/>
    </row>
    <row r="2083" spans="1:13" x14ac:dyDescent="0.25">
      <c r="A2083" s="266">
        <v>2006</v>
      </c>
      <c r="B2083" s="267">
        <v>2</v>
      </c>
      <c r="C2083" s="267" t="s">
        <v>49</v>
      </c>
      <c r="D2083" s="267" t="s">
        <v>182</v>
      </c>
      <c r="E2083" s="268" t="s">
        <v>5342</v>
      </c>
      <c r="F2083" s="267" t="s">
        <v>52</v>
      </c>
      <c r="G2083" s="268" t="s">
        <v>184</v>
      </c>
      <c r="H2083" s="268" t="s">
        <v>55</v>
      </c>
      <c r="I2083" s="268" t="s">
        <v>1905</v>
      </c>
      <c r="J2083" s="267" t="s">
        <v>1942</v>
      </c>
      <c r="K2083" s="267">
        <v>432</v>
      </c>
      <c r="L2083" s="268" t="s">
        <v>8415</v>
      </c>
      <c r="M2083" s="190"/>
    </row>
    <row r="2084" spans="1:13" x14ac:dyDescent="0.25">
      <c r="A2084" s="266">
        <v>2006</v>
      </c>
      <c r="B2084" s="267">
        <v>2</v>
      </c>
      <c r="C2084" s="267" t="s">
        <v>49</v>
      </c>
      <c r="D2084" s="267" t="s">
        <v>182</v>
      </c>
      <c r="E2084" s="268" t="s">
        <v>5342</v>
      </c>
      <c r="F2084" s="267" t="s">
        <v>52</v>
      </c>
      <c r="G2084" s="268" t="s">
        <v>184</v>
      </c>
      <c r="H2084" s="268" t="s">
        <v>55</v>
      </c>
      <c r="I2084" s="268" t="s">
        <v>1905</v>
      </c>
      <c r="J2084" s="267" t="s">
        <v>3340</v>
      </c>
      <c r="K2084" s="267">
        <v>851</v>
      </c>
      <c r="L2084" s="268" t="s">
        <v>8416</v>
      </c>
      <c r="M2084" s="190"/>
    </row>
    <row r="2085" spans="1:13" x14ac:dyDescent="0.25">
      <c r="A2085" s="266">
        <v>2006</v>
      </c>
      <c r="B2085" s="267">
        <v>3</v>
      </c>
      <c r="C2085" s="267" t="s">
        <v>49</v>
      </c>
      <c r="D2085" s="267" t="s">
        <v>224</v>
      </c>
      <c r="E2085" s="268" t="s">
        <v>5342</v>
      </c>
      <c r="F2085" s="267" t="s">
        <v>135</v>
      </c>
      <c r="G2085" s="268" t="s">
        <v>226</v>
      </c>
      <c r="H2085" s="268" t="s">
        <v>55</v>
      </c>
      <c r="I2085" s="268" t="s">
        <v>1905</v>
      </c>
      <c r="J2085" s="267" t="s">
        <v>1942</v>
      </c>
      <c r="K2085" s="267">
        <v>411</v>
      </c>
      <c r="L2085" s="268" t="s">
        <v>8417</v>
      </c>
      <c r="M2085" s="190"/>
    </row>
    <row r="2086" spans="1:13" x14ac:dyDescent="0.25">
      <c r="A2086" s="266">
        <v>2006</v>
      </c>
      <c r="B2086" s="267">
        <v>3</v>
      </c>
      <c r="C2086" s="267" t="s">
        <v>49</v>
      </c>
      <c r="D2086" s="267" t="s">
        <v>224</v>
      </c>
      <c r="E2086" s="268" t="s">
        <v>5342</v>
      </c>
      <c r="F2086" s="267" t="s">
        <v>135</v>
      </c>
      <c r="G2086" s="268" t="s">
        <v>226</v>
      </c>
      <c r="H2086" s="268" t="s">
        <v>55</v>
      </c>
      <c r="I2086" s="268" t="s">
        <v>1905</v>
      </c>
      <c r="J2086" s="267" t="s">
        <v>1942</v>
      </c>
      <c r="K2086" s="267">
        <v>141</v>
      </c>
      <c r="L2086" s="268" t="s">
        <v>8418</v>
      </c>
      <c r="M2086" s="190"/>
    </row>
    <row r="2087" spans="1:13" x14ac:dyDescent="0.25">
      <c r="A2087" s="266">
        <v>2006</v>
      </c>
      <c r="B2087" s="267">
        <v>3</v>
      </c>
      <c r="C2087" s="267" t="s">
        <v>49</v>
      </c>
      <c r="D2087" s="267" t="s">
        <v>224</v>
      </c>
      <c r="E2087" s="268" t="s">
        <v>5342</v>
      </c>
      <c r="F2087" s="267" t="s">
        <v>135</v>
      </c>
      <c r="G2087" s="268" t="s">
        <v>226</v>
      </c>
      <c r="H2087" s="268" t="s">
        <v>55</v>
      </c>
      <c r="I2087" s="268" t="s">
        <v>1905</v>
      </c>
      <c r="J2087" s="267" t="s">
        <v>1942</v>
      </c>
      <c r="K2087" s="267">
        <v>412</v>
      </c>
      <c r="L2087" s="268" t="s">
        <v>8419</v>
      </c>
      <c r="M2087" s="190"/>
    </row>
    <row r="2088" spans="1:13" x14ac:dyDescent="0.25">
      <c r="A2088" s="266">
        <v>2006</v>
      </c>
      <c r="B2088" s="267">
        <v>3</v>
      </c>
      <c r="C2088" s="267" t="s">
        <v>49</v>
      </c>
      <c r="D2088" s="267" t="s">
        <v>224</v>
      </c>
      <c r="E2088" s="268" t="s">
        <v>5342</v>
      </c>
      <c r="F2088" s="267" t="s">
        <v>135</v>
      </c>
      <c r="G2088" s="268" t="s">
        <v>226</v>
      </c>
      <c r="H2088" s="268" t="s">
        <v>55</v>
      </c>
      <c r="I2088" s="268" t="s">
        <v>1905</v>
      </c>
      <c r="J2088" s="267" t="s">
        <v>2260</v>
      </c>
      <c r="K2088" s="267">
        <v>652</v>
      </c>
      <c r="L2088" s="268" t="s">
        <v>8420</v>
      </c>
      <c r="M2088" s="190"/>
    </row>
    <row r="2089" spans="1:13" x14ac:dyDescent="0.25">
      <c r="A2089" s="266">
        <v>2006</v>
      </c>
      <c r="B2089" s="267">
        <v>3</v>
      </c>
      <c r="C2089" s="267" t="s">
        <v>49</v>
      </c>
      <c r="D2089" s="267" t="s">
        <v>224</v>
      </c>
      <c r="E2089" s="268" t="s">
        <v>5342</v>
      </c>
      <c r="F2089" s="267" t="s">
        <v>135</v>
      </c>
      <c r="G2089" s="268" t="s">
        <v>226</v>
      </c>
      <c r="H2089" s="268" t="s">
        <v>55</v>
      </c>
      <c r="I2089" s="268" t="s">
        <v>1905</v>
      </c>
      <c r="J2089" s="267" t="s">
        <v>1946</v>
      </c>
      <c r="K2089" s="267">
        <v>652</v>
      </c>
      <c r="L2089" s="268" t="s">
        <v>8421</v>
      </c>
      <c r="M2089" s="190"/>
    </row>
    <row r="2090" spans="1:13" x14ac:dyDescent="0.25">
      <c r="A2090" s="266">
        <v>2006</v>
      </c>
      <c r="B2090" s="267">
        <v>3</v>
      </c>
      <c r="C2090" s="267" t="s">
        <v>49</v>
      </c>
      <c r="D2090" s="267" t="s">
        <v>224</v>
      </c>
      <c r="E2090" s="268" t="s">
        <v>5342</v>
      </c>
      <c r="F2090" s="267" t="s">
        <v>135</v>
      </c>
      <c r="G2090" s="268" t="s">
        <v>226</v>
      </c>
      <c r="H2090" s="268" t="s">
        <v>55</v>
      </c>
      <c r="I2090" s="268" t="s">
        <v>1905</v>
      </c>
      <c r="J2090" s="267" t="s">
        <v>2329</v>
      </c>
      <c r="K2090" s="267">
        <v>831</v>
      </c>
      <c r="L2090" s="268" t="s">
        <v>8422</v>
      </c>
      <c r="M2090" s="190"/>
    </row>
    <row r="2091" spans="1:13" x14ac:dyDescent="0.25">
      <c r="A2091" s="266">
        <v>2006</v>
      </c>
      <c r="B2091" s="267">
        <v>3</v>
      </c>
      <c r="C2091" s="267" t="s">
        <v>49</v>
      </c>
      <c r="D2091" s="267" t="s">
        <v>224</v>
      </c>
      <c r="E2091" s="268" t="s">
        <v>5342</v>
      </c>
      <c r="F2091" s="267" t="s">
        <v>135</v>
      </c>
      <c r="G2091" s="268" t="s">
        <v>226</v>
      </c>
      <c r="H2091" s="268" t="s">
        <v>55</v>
      </c>
      <c r="I2091" s="268" t="s">
        <v>1905</v>
      </c>
      <c r="J2091" s="267" t="s">
        <v>1942</v>
      </c>
      <c r="K2091" s="267">
        <v>433</v>
      </c>
      <c r="L2091" s="268" t="s">
        <v>8423</v>
      </c>
      <c r="M2091" s="190"/>
    </row>
    <row r="2092" spans="1:13" x14ac:dyDescent="0.25">
      <c r="A2092" s="266">
        <v>2006</v>
      </c>
      <c r="B2092" s="267">
        <v>3</v>
      </c>
      <c r="C2092" s="267" t="s">
        <v>49</v>
      </c>
      <c r="D2092" s="267" t="s">
        <v>224</v>
      </c>
      <c r="E2092" s="268" t="s">
        <v>5342</v>
      </c>
      <c r="F2092" s="267" t="s">
        <v>135</v>
      </c>
      <c r="G2092" s="268" t="s">
        <v>226</v>
      </c>
      <c r="H2092" s="268" t="s">
        <v>55</v>
      </c>
      <c r="I2092" s="268" t="s">
        <v>1905</v>
      </c>
      <c r="J2092" s="267" t="s">
        <v>3340</v>
      </c>
      <c r="K2092" s="267">
        <v>411</v>
      </c>
      <c r="L2092" s="268" t="s">
        <v>8424</v>
      </c>
      <c r="M2092" s="190"/>
    </row>
    <row r="2093" spans="1:13" x14ac:dyDescent="0.25">
      <c r="A2093" s="266">
        <v>2006</v>
      </c>
      <c r="B2093" s="267">
        <v>3</v>
      </c>
      <c r="C2093" s="267" t="s">
        <v>49</v>
      </c>
      <c r="D2093" s="267" t="s">
        <v>224</v>
      </c>
      <c r="E2093" s="268" t="s">
        <v>5342</v>
      </c>
      <c r="F2093" s="267" t="s">
        <v>135</v>
      </c>
      <c r="G2093" s="268" t="s">
        <v>226</v>
      </c>
      <c r="H2093" s="268" t="s">
        <v>55</v>
      </c>
      <c r="I2093" s="268" t="s">
        <v>1905</v>
      </c>
      <c r="J2093" s="267" t="s">
        <v>3340</v>
      </c>
      <c r="K2093" s="267">
        <v>411</v>
      </c>
      <c r="L2093" s="268" t="s">
        <v>8425</v>
      </c>
      <c r="M2093" s="190"/>
    </row>
    <row r="2094" spans="1:13" x14ac:dyDescent="0.25">
      <c r="A2094" s="266">
        <v>2006</v>
      </c>
      <c r="B2094" s="267">
        <v>3</v>
      </c>
      <c r="C2094" s="267" t="s">
        <v>49</v>
      </c>
      <c r="D2094" s="267" t="s">
        <v>224</v>
      </c>
      <c r="E2094" s="268" t="s">
        <v>5342</v>
      </c>
      <c r="F2094" s="267" t="s">
        <v>135</v>
      </c>
      <c r="G2094" s="268" t="s">
        <v>226</v>
      </c>
      <c r="H2094" s="268" t="s">
        <v>55</v>
      </c>
      <c r="I2094" s="268" t="s">
        <v>1905</v>
      </c>
      <c r="J2094" s="267" t="s">
        <v>3340</v>
      </c>
      <c r="K2094" s="267">
        <v>851</v>
      </c>
      <c r="L2094" s="268" t="s">
        <v>8426</v>
      </c>
      <c r="M2094" s="190"/>
    </row>
    <row r="2095" spans="1:13" x14ac:dyDescent="0.25">
      <c r="A2095" s="266">
        <v>2006</v>
      </c>
      <c r="B2095" s="267">
        <v>3</v>
      </c>
      <c r="C2095" s="267" t="s">
        <v>49</v>
      </c>
      <c r="D2095" s="267" t="s">
        <v>224</v>
      </c>
      <c r="E2095" s="268" t="s">
        <v>5342</v>
      </c>
      <c r="F2095" s="267" t="s">
        <v>135</v>
      </c>
      <c r="G2095" s="268" t="s">
        <v>226</v>
      </c>
      <c r="H2095" s="268" t="s">
        <v>55</v>
      </c>
      <c r="I2095" s="268" t="s">
        <v>1905</v>
      </c>
      <c r="J2095" s="267" t="s">
        <v>3340</v>
      </c>
      <c r="K2095" s="267">
        <v>862</v>
      </c>
      <c r="L2095" s="268" t="s">
        <v>8427</v>
      </c>
      <c r="M2095" s="190"/>
    </row>
    <row r="2096" spans="1:13" x14ac:dyDescent="0.25">
      <c r="A2096" s="266">
        <v>2006</v>
      </c>
      <c r="B2096" s="267">
        <v>3</v>
      </c>
      <c r="C2096" s="267" t="s">
        <v>49</v>
      </c>
      <c r="D2096" s="267" t="s">
        <v>224</v>
      </c>
      <c r="E2096" s="268" t="s">
        <v>5342</v>
      </c>
      <c r="F2096" s="267" t="s">
        <v>135</v>
      </c>
      <c r="G2096" s="268" t="s">
        <v>226</v>
      </c>
      <c r="H2096" s="268" t="s">
        <v>55</v>
      </c>
      <c r="I2096" s="268" t="s">
        <v>1905</v>
      </c>
      <c r="J2096" s="267" t="s">
        <v>1915</v>
      </c>
      <c r="K2096" s="267">
        <v>321</v>
      </c>
      <c r="L2096" s="268" t="s">
        <v>8428</v>
      </c>
      <c r="M2096" s="190"/>
    </row>
    <row r="2097" spans="1:13" x14ac:dyDescent="0.25">
      <c r="A2097" s="266">
        <v>2006</v>
      </c>
      <c r="B2097" s="267">
        <v>3</v>
      </c>
      <c r="C2097" s="267" t="s">
        <v>49</v>
      </c>
      <c r="D2097" s="267" t="s">
        <v>224</v>
      </c>
      <c r="E2097" s="268" t="s">
        <v>5342</v>
      </c>
      <c r="F2097" s="267" t="s">
        <v>135</v>
      </c>
      <c r="G2097" s="268" t="s">
        <v>226</v>
      </c>
      <c r="H2097" s="268" t="s">
        <v>55</v>
      </c>
      <c r="I2097" s="268" t="s">
        <v>1905</v>
      </c>
      <c r="J2097" s="267" t="s">
        <v>2016</v>
      </c>
      <c r="K2097" s="267">
        <v>522</v>
      </c>
      <c r="L2097" s="268" t="s">
        <v>8429</v>
      </c>
      <c r="M2097" s="190"/>
    </row>
    <row r="2098" spans="1:13" x14ac:dyDescent="0.25">
      <c r="A2098" s="266">
        <v>2006</v>
      </c>
      <c r="B2098" s="267">
        <v>3</v>
      </c>
      <c r="C2098" s="267" t="s">
        <v>49</v>
      </c>
      <c r="D2098" s="267" t="s">
        <v>224</v>
      </c>
      <c r="E2098" s="268" t="s">
        <v>5342</v>
      </c>
      <c r="F2098" s="267" t="s">
        <v>135</v>
      </c>
      <c r="G2098" s="268" t="s">
        <v>226</v>
      </c>
      <c r="H2098" s="268" t="s">
        <v>55</v>
      </c>
      <c r="I2098" s="268" t="s">
        <v>1905</v>
      </c>
      <c r="J2098" s="267" t="s">
        <v>2545</v>
      </c>
      <c r="K2098" s="267">
        <v>713</v>
      </c>
      <c r="L2098" s="268" t="s">
        <v>8430</v>
      </c>
      <c r="M2098" s="190"/>
    </row>
    <row r="2099" spans="1:13" x14ac:dyDescent="0.25">
      <c r="A2099" s="266">
        <v>2006</v>
      </c>
      <c r="B2099" s="267">
        <v>3</v>
      </c>
      <c r="C2099" s="267" t="s">
        <v>49</v>
      </c>
      <c r="D2099" s="267" t="s">
        <v>224</v>
      </c>
      <c r="E2099" s="268" t="s">
        <v>5342</v>
      </c>
      <c r="F2099" s="267" t="s">
        <v>135</v>
      </c>
      <c r="G2099" s="268" t="s">
        <v>226</v>
      </c>
      <c r="H2099" s="268" t="s">
        <v>55</v>
      </c>
      <c r="I2099" s="268" t="s">
        <v>1905</v>
      </c>
      <c r="J2099" s="267" t="s">
        <v>2537</v>
      </c>
      <c r="K2099" s="267">
        <v>713</v>
      </c>
      <c r="L2099" s="268" t="s">
        <v>8431</v>
      </c>
      <c r="M2099" s="190"/>
    </row>
    <row r="2100" spans="1:13" x14ac:dyDescent="0.25">
      <c r="A2100" s="266">
        <v>2006</v>
      </c>
      <c r="B2100" s="267">
        <v>3</v>
      </c>
      <c r="C2100" s="267" t="s">
        <v>49</v>
      </c>
      <c r="D2100" s="267" t="s">
        <v>224</v>
      </c>
      <c r="E2100" s="268" t="s">
        <v>5342</v>
      </c>
      <c r="F2100" s="267" t="s">
        <v>135</v>
      </c>
      <c r="G2100" s="268" t="s">
        <v>226</v>
      </c>
      <c r="H2100" s="268" t="s">
        <v>55</v>
      </c>
      <c r="I2100" s="268" t="s">
        <v>1905</v>
      </c>
      <c r="J2100" s="267" t="s">
        <v>2016</v>
      </c>
      <c r="K2100" s="267">
        <v>631</v>
      </c>
      <c r="L2100" s="268" t="s">
        <v>8432</v>
      </c>
      <c r="M2100" s="190"/>
    </row>
    <row r="2101" spans="1:13" x14ac:dyDescent="0.25">
      <c r="A2101" s="266">
        <v>2006</v>
      </c>
      <c r="B2101" s="267">
        <v>3</v>
      </c>
      <c r="C2101" s="267" t="s">
        <v>49</v>
      </c>
      <c r="D2101" s="267" t="s">
        <v>224</v>
      </c>
      <c r="E2101" s="268" t="s">
        <v>5342</v>
      </c>
      <c r="F2101" s="267" t="s">
        <v>135</v>
      </c>
      <c r="G2101" s="268" t="s">
        <v>226</v>
      </c>
      <c r="H2101" s="268" t="s">
        <v>55</v>
      </c>
      <c r="I2101" s="268" t="s">
        <v>1905</v>
      </c>
      <c r="J2101" s="267" t="s">
        <v>2752</v>
      </c>
      <c r="K2101" s="267">
        <v>723</v>
      </c>
      <c r="L2101" s="268" t="s">
        <v>8433</v>
      </c>
      <c r="M2101" s="190"/>
    </row>
    <row r="2102" spans="1:13" x14ac:dyDescent="0.25">
      <c r="A2102" s="266">
        <v>2006</v>
      </c>
      <c r="B2102" s="267">
        <v>3</v>
      </c>
      <c r="C2102" s="267" t="s">
        <v>49</v>
      </c>
      <c r="D2102" s="267" t="s">
        <v>224</v>
      </c>
      <c r="E2102" s="268" t="s">
        <v>5342</v>
      </c>
      <c r="F2102" s="267" t="s">
        <v>135</v>
      </c>
      <c r="G2102" s="268" t="s">
        <v>226</v>
      </c>
      <c r="H2102" s="268" t="s">
        <v>55</v>
      </c>
      <c r="I2102" s="268" t="s">
        <v>1905</v>
      </c>
      <c r="J2102" s="267" t="s">
        <v>1952</v>
      </c>
      <c r="K2102" s="267">
        <v>723</v>
      </c>
      <c r="L2102" s="268" t="s">
        <v>8434</v>
      </c>
      <c r="M2102" s="190"/>
    </row>
    <row r="2103" spans="1:13" x14ac:dyDescent="0.25">
      <c r="A2103" s="266">
        <v>2006</v>
      </c>
      <c r="B2103" s="267">
        <v>2</v>
      </c>
      <c r="C2103" s="267" t="s">
        <v>49</v>
      </c>
      <c r="D2103" s="267" t="s">
        <v>211</v>
      </c>
      <c r="E2103" s="268" t="s">
        <v>8435</v>
      </c>
      <c r="F2103" s="267" t="s">
        <v>64</v>
      </c>
      <c r="G2103" s="268" t="s">
        <v>83</v>
      </c>
      <c r="H2103" s="268" t="s">
        <v>66</v>
      </c>
      <c r="I2103" s="268" t="s">
        <v>1905</v>
      </c>
      <c r="J2103" s="267" t="s">
        <v>1942</v>
      </c>
      <c r="K2103" s="267">
        <v>111</v>
      </c>
      <c r="L2103" s="268" t="s">
        <v>8436</v>
      </c>
      <c r="M2103" s="190"/>
    </row>
    <row r="2104" spans="1:13" x14ac:dyDescent="0.25">
      <c r="A2104" s="266">
        <v>2006</v>
      </c>
      <c r="B2104" s="267">
        <v>2</v>
      </c>
      <c r="C2104" s="267" t="s">
        <v>49</v>
      </c>
      <c r="D2104" s="267" t="s">
        <v>211</v>
      </c>
      <c r="E2104" s="268" t="s">
        <v>8435</v>
      </c>
      <c r="F2104" s="267" t="s">
        <v>64</v>
      </c>
      <c r="G2104" s="268" t="s">
        <v>83</v>
      </c>
      <c r="H2104" s="268" t="s">
        <v>66</v>
      </c>
      <c r="I2104" s="268" t="s">
        <v>1905</v>
      </c>
      <c r="J2104" s="267" t="s">
        <v>1942</v>
      </c>
      <c r="K2104" s="267">
        <v>311</v>
      </c>
      <c r="L2104" s="268" t="s">
        <v>8437</v>
      </c>
      <c r="M2104" s="190"/>
    </row>
    <row r="2105" spans="1:13" x14ac:dyDescent="0.25">
      <c r="A2105" s="266">
        <v>2006</v>
      </c>
      <c r="B2105" s="267">
        <v>2</v>
      </c>
      <c r="C2105" s="267" t="s">
        <v>49</v>
      </c>
      <c r="D2105" s="267" t="s">
        <v>211</v>
      </c>
      <c r="E2105" s="268" t="s">
        <v>8435</v>
      </c>
      <c r="F2105" s="267" t="s">
        <v>64</v>
      </c>
      <c r="G2105" s="268" t="s">
        <v>83</v>
      </c>
      <c r="H2105" s="268" t="s">
        <v>66</v>
      </c>
      <c r="I2105" s="268" t="s">
        <v>1905</v>
      </c>
      <c r="J2105" s="267" t="s">
        <v>1942</v>
      </c>
      <c r="K2105" s="267">
        <v>411</v>
      </c>
      <c r="L2105" s="268" t="s">
        <v>8438</v>
      </c>
      <c r="M2105" s="190"/>
    </row>
    <row r="2106" spans="1:13" x14ac:dyDescent="0.25">
      <c r="A2106" s="266">
        <v>2006</v>
      </c>
      <c r="B2106" s="267">
        <v>2</v>
      </c>
      <c r="C2106" s="267" t="s">
        <v>49</v>
      </c>
      <c r="D2106" s="267" t="s">
        <v>211</v>
      </c>
      <c r="E2106" s="268" t="s">
        <v>8435</v>
      </c>
      <c r="F2106" s="267" t="s">
        <v>64</v>
      </c>
      <c r="G2106" s="268" t="s">
        <v>83</v>
      </c>
      <c r="H2106" s="268" t="s">
        <v>66</v>
      </c>
      <c r="I2106" s="268" t="s">
        <v>1905</v>
      </c>
      <c r="J2106" s="267" t="s">
        <v>1942</v>
      </c>
      <c r="K2106" s="267">
        <v>411</v>
      </c>
      <c r="L2106" s="268" t="s">
        <v>8439</v>
      </c>
      <c r="M2106" s="190"/>
    </row>
    <row r="2107" spans="1:13" x14ac:dyDescent="0.25">
      <c r="A2107" s="266">
        <v>2006</v>
      </c>
      <c r="B2107" s="267">
        <v>2</v>
      </c>
      <c r="C2107" s="267" t="s">
        <v>49</v>
      </c>
      <c r="D2107" s="267" t="s">
        <v>211</v>
      </c>
      <c r="E2107" s="268" t="s">
        <v>8435</v>
      </c>
      <c r="F2107" s="267" t="s">
        <v>64</v>
      </c>
      <c r="G2107" s="268" t="s">
        <v>83</v>
      </c>
      <c r="H2107" s="268" t="s">
        <v>66</v>
      </c>
      <c r="I2107" s="268" t="s">
        <v>1905</v>
      </c>
      <c r="J2107" s="267" t="s">
        <v>1942</v>
      </c>
      <c r="K2107" s="271">
        <v>433</v>
      </c>
      <c r="L2107" s="268" t="s">
        <v>8440</v>
      </c>
      <c r="M2107" s="190"/>
    </row>
    <row r="2108" spans="1:13" x14ac:dyDescent="0.25">
      <c r="A2108" s="266">
        <v>2006</v>
      </c>
      <c r="B2108" s="267">
        <v>2</v>
      </c>
      <c r="C2108" s="267" t="s">
        <v>49</v>
      </c>
      <c r="D2108" s="267" t="s">
        <v>211</v>
      </c>
      <c r="E2108" s="268" t="s">
        <v>8435</v>
      </c>
      <c r="F2108" s="267" t="s">
        <v>64</v>
      </c>
      <c r="G2108" s="268" t="s">
        <v>83</v>
      </c>
      <c r="H2108" s="268" t="s">
        <v>66</v>
      </c>
      <c r="I2108" s="268" t="s">
        <v>1905</v>
      </c>
      <c r="J2108" s="267" t="s">
        <v>1942</v>
      </c>
      <c r="K2108" s="267">
        <v>114</v>
      </c>
      <c r="L2108" s="268" t="s">
        <v>8441</v>
      </c>
      <c r="M2108" s="190"/>
    </row>
    <row r="2109" spans="1:13" x14ac:dyDescent="0.25">
      <c r="A2109" s="266">
        <v>2006</v>
      </c>
      <c r="B2109" s="267">
        <v>2</v>
      </c>
      <c r="C2109" s="267" t="s">
        <v>49</v>
      </c>
      <c r="D2109" s="267" t="s">
        <v>211</v>
      </c>
      <c r="E2109" s="268" t="s">
        <v>8435</v>
      </c>
      <c r="F2109" s="267" t="s">
        <v>64</v>
      </c>
      <c r="G2109" s="268" t="s">
        <v>83</v>
      </c>
      <c r="H2109" s="268" t="s">
        <v>66</v>
      </c>
      <c r="I2109" s="268" t="s">
        <v>1905</v>
      </c>
      <c r="J2109" s="267" t="s">
        <v>1938</v>
      </c>
      <c r="K2109" s="267">
        <v>321</v>
      </c>
      <c r="L2109" s="268" t="s">
        <v>8442</v>
      </c>
      <c r="M2109" s="190"/>
    </row>
    <row r="2110" spans="1:13" x14ac:dyDescent="0.25">
      <c r="A2110" s="266">
        <v>2006</v>
      </c>
      <c r="B2110" s="267">
        <v>2</v>
      </c>
      <c r="C2110" s="267" t="s">
        <v>49</v>
      </c>
      <c r="D2110" s="267" t="s">
        <v>211</v>
      </c>
      <c r="E2110" s="268" t="s">
        <v>8435</v>
      </c>
      <c r="F2110" s="267" t="s">
        <v>64</v>
      </c>
      <c r="G2110" s="268" t="s">
        <v>83</v>
      </c>
      <c r="H2110" s="268" t="s">
        <v>66</v>
      </c>
      <c r="I2110" s="268" t="s">
        <v>1905</v>
      </c>
      <c r="J2110" s="270" t="s">
        <v>3083</v>
      </c>
      <c r="K2110" s="267">
        <v>324</v>
      </c>
      <c r="L2110" s="268" t="s">
        <v>8443</v>
      </c>
      <c r="M2110" s="190"/>
    </row>
    <row r="2111" spans="1:13" x14ac:dyDescent="0.25">
      <c r="A2111" s="266">
        <v>2006</v>
      </c>
      <c r="B2111" s="267">
        <v>2</v>
      </c>
      <c r="C2111" s="267" t="s">
        <v>49</v>
      </c>
      <c r="D2111" s="267" t="s">
        <v>211</v>
      </c>
      <c r="E2111" s="268" t="s">
        <v>8435</v>
      </c>
      <c r="F2111" s="267" t="s">
        <v>64</v>
      </c>
      <c r="G2111" s="268" t="s">
        <v>83</v>
      </c>
      <c r="H2111" s="268" t="s">
        <v>66</v>
      </c>
      <c r="I2111" s="268" t="s">
        <v>1905</v>
      </c>
      <c r="J2111" s="270" t="s">
        <v>3083</v>
      </c>
      <c r="K2111" s="267">
        <v>143</v>
      </c>
      <c r="L2111" s="268" t="s">
        <v>8444</v>
      </c>
      <c r="M2111" s="190"/>
    </row>
    <row r="2112" spans="1:13" x14ac:dyDescent="0.25">
      <c r="A2112" s="266">
        <v>2006</v>
      </c>
      <c r="B2112" s="267">
        <v>2</v>
      </c>
      <c r="C2112" s="267" t="s">
        <v>49</v>
      </c>
      <c r="D2112" s="267" t="s">
        <v>178</v>
      </c>
      <c r="E2112" s="268" t="s">
        <v>8445</v>
      </c>
      <c r="F2112" s="267" t="s">
        <v>64</v>
      </c>
      <c r="G2112" s="268" t="s">
        <v>91</v>
      </c>
      <c r="H2112" s="268" t="s">
        <v>66</v>
      </c>
      <c r="I2112" s="268" t="s">
        <v>1905</v>
      </c>
      <c r="J2112" s="270" t="s">
        <v>5004</v>
      </c>
      <c r="K2112" s="267">
        <v>142</v>
      </c>
      <c r="L2112" s="268" t="s">
        <v>8446</v>
      </c>
      <c r="M2112" s="190"/>
    </row>
    <row r="2113" spans="1:13" x14ac:dyDescent="0.25">
      <c r="A2113" s="266">
        <v>2006</v>
      </c>
      <c r="B2113" s="267">
        <v>2</v>
      </c>
      <c r="C2113" s="267" t="s">
        <v>49</v>
      </c>
      <c r="D2113" s="267" t="s">
        <v>178</v>
      </c>
      <c r="E2113" s="268" t="s">
        <v>8445</v>
      </c>
      <c r="F2113" s="267" t="s">
        <v>64</v>
      </c>
      <c r="G2113" s="268" t="s">
        <v>91</v>
      </c>
      <c r="H2113" s="268" t="s">
        <v>66</v>
      </c>
      <c r="I2113" s="268" t="s">
        <v>1905</v>
      </c>
      <c r="J2113" s="267" t="s">
        <v>2000</v>
      </c>
      <c r="K2113" s="267">
        <v>324</v>
      </c>
      <c r="L2113" s="268" t="s">
        <v>8447</v>
      </c>
      <c r="M2113" s="190"/>
    </row>
    <row r="2114" spans="1:13" x14ac:dyDescent="0.25">
      <c r="A2114" s="266">
        <v>2006</v>
      </c>
      <c r="B2114" s="267">
        <v>2</v>
      </c>
      <c r="C2114" s="267" t="s">
        <v>49</v>
      </c>
      <c r="D2114" s="267" t="s">
        <v>178</v>
      </c>
      <c r="E2114" s="268" t="s">
        <v>8445</v>
      </c>
      <c r="F2114" s="267" t="s">
        <v>64</v>
      </c>
      <c r="G2114" s="268" t="s">
        <v>91</v>
      </c>
      <c r="H2114" s="268" t="s">
        <v>66</v>
      </c>
      <c r="I2114" s="268" t="s">
        <v>1905</v>
      </c>
      <c r="J2114" s="270" t="s">
        <v>3083</v>
      </c>
      <c r="K2114" s="267">
        <v>211</v>
      </c>
      <c r="L2114" s="268" t="s">
        <v>8448</v>
      </c>
      <c r="M2114" s="190"/>
    </row>
    <row r="2115" spans="1:13" x14ac:dyDescent="0.25">
      <c r="A2115" s="266">
        <v>2006</v>
      </c>
      <c r="B2115" s="267">
        <v>2</v>
      </c>
      <c r="C2115" s="267" t="s">
        <v>49</v>
      </c>
      <c r="D2115" s="267" t="s">
        <v>178</v>
      </c>
      <c r="E2115" s="268" t="s">
        <v>8445</v>
      </c>
      <c r="F2115" s="267" t="s">
        <v>64</v>
      </c>
      <c r="G2115" s="268" t="s">
        <v>91</v>
      </c>
      <c r="H2115" s="268" t="s">
        <v>66</v>
      </c>
      <c r="I2115" s="268" t="s">
        <v>1905</v>
      </c>
      <c r="J2115" s="267" t="s">
        <v>1906</v>
      </c>
      <c r="K2115" s="267">
        <v>312</v>
      </c>
      <c r="L2115" s="268" t="s">
        <v>8449</v>
      </c>
      <c r="M2115" s="190"/>
    </row>
    <row r="2116" spans="1:13" x14ac:dyDescent="0.25">
      <c r="A2116" s="266">
        <v>2006</v>
      </c>
      <c r="B2116" s="267">
        <v>2</v>
      </c>
      <c r="C2116" s="267" t="s">
        <v>49</v>
      </c>
      <c r="D2116" s="267" t="s">
        <v>178</v>
      </c>
      <c r="E2116" s="268" t="s">
        <v>8445</v>
      </c>
      <c r="F2116" s="267" t="s">
        <v>64</v>
      </c>
      <c r="G2116" s="268" t="s">
        <v>91</v>
      </c>
      <c r="H2116" s="268" t="s">
        <v>66</v>
      </c>
      <c r="I2116" s="268" t="s">
        <v>1905</v>
      </c>
      <c r="J2116" s="267" t="s">
        <v>1915</v>
      </c>
      <c r="K2116" s="267">
        <v>324</v>
      </c>
      <c r="L2116" s="268" t="s">
        <v>8450</v>
      </c>
      <c r="M2116" s="190"/>
    </row>
    <row r="2117" spans="1:13" x14ac:dyDescent="0.25">
      <c r="A2117" s="266">
        <v>2006</v>
      </c>
      <c r="B2117" s="267">
        <v>2</v>
      </c>
      <c r="C2117" s="267" t="s">
        <v>49</v>
      </c>
      <c r="D2117" s="267" t="s">
        <v>178</v>
      </c>
      <c r="E2117" s="268" t="s">
        <v>8445</v>
      </c>
      <c r="F2117" s="267" t="s">
        <v>64</v>
      </c>
      <c r="G2117" s="268" t="s">
        <v>91</v>
      </c>
      <c r="H2117" s="268" t="s">
        <v>66</v>
      </c>
      <c r="I2117" s="268" t="s">
        <v>1905</v>
      </c>
      <c r="J2117" s="267" t="s">
        <v>2767</v>
      </c>
      <c r="K2117" s="267">
        <v>311</v>
      </c>
      <c r="L2117" s="268" t="s">
        <v>8451</v>
      </c>
      <c r="M2117" s="190"/>
    </row>
    <row r="2118" spans="1:13" x14ac:dyDescent="0.25">
      <c r="A2118" s="266">
        <v>2006</v>
      </c>
      <c r="B2118" s="267">
        <v>2</v>
      </c>
      <c r="C2118" s="267" t="s">
        <v>49</v>
      </c>
      <c r="D2118" s="267" t="s">
        <v>178</v>
      </c>
      <c r="E2118" s="268" t="s">
        <v>8445</v>
      </c>
      <c r="F2118" s="267" t="s">
        <v>64</v>
      </c>
      <c r="G2118" s="268" t="s">
        <v>91</v>
      </c>
      <c r="H2118" s="268" t="s">
        <v>66</v>
      </c>
      <c r="I2118" s="268" t="s">
        <v>1905</v>
      </c>
      <c r="J2118" s="267" t="s">
        <v>1938</v>
      </c>
      <c r="K2118" s="267">
        <v>311</v>
      </c>
      <c r="L2118" s="268" t="s">
        <v>8452</v>
      </c>
      <c r="M2118" s="190"/>
    </row>
    <row r="2119" spans="1:13" x14ac:dyDescent="0.25">
      <c r="A2119" s="266">
        <v>2006</v>
      </c>
      <c r="B2119" s="267">
        <v>2</v>
      </c>
      <c r="C2119" s="267" t="s">
        <v>49</v>
      </c>
      <c r="D2119" s="267" t="s">
        <v>178</v>
      </c>
      <c r="E2119" s="268" t="s">
        <v>8445</v>
      </c>
      <c r="F2119" s="267" t="s">
        <v>64</v>
      </c>
      <c r="G2119" s="268" t="s">
        <v>91</v>
      </c>
      <c r="H2119" s="268" t="s">
        <v>66</v>
      </c>
      <c r="I2119" s="268" t="s">
        <v>1905</v>
      </c>
      <c r="J2119" s="267" t="s">
        <v>1938</v>
      </c>
      <c r="K2119" s="267">
        <v>311</v>
      </c>
      <c r="L2119" s="268" t="s">
        <v>8453</v>
      </c>
      <c r="M2119" s="190"/>
    </row>
    <row r="2120" spans="1:13" x14ac:dyDescent="0.25">
      <c r="A2120" s="266">
        <v>2006</v>
      </c>
      <c r="B2120" s="267">
        <v>2</v>
      </c>
      <c r="C2120" s="267" t="s">
        <v>49</v>
      </c>
      <c r="D2120" s="267" t="s">
        <v>178</v>
      </c>
      <c r="E2120" s="268" t="s">
        <v>8445</v>
      </c>
      <c r="F2120" s="267" t="s">
        <v>64</v>
      </c>
      <c r="G2120" s="268" t="s">
        <v>91</v>
      </c>
      <c r="H2120" s="268" t="s">
        <v>66</v>
      </c>
      <c r="I2120" s="268" t="s">
        <v>1905</v>
      </c>
      <c r="J2120" s="270" t="s">
        <v>3083</v>
      </c>
      <c r="K2120" s="267">
        <v>211</v>
      </c>
      <c r="L2120" s="268" t="s">
        <v>8454</v>
      </c>
      <c r="M2120" s="190"/>
    </row>
    <row r="2121" spans="1:13" x14ac:dyDescent="0.25">
      <c r="A2121" s="266">
        <v>2006</v>
      </c>
      <c r="B2121" s="267">
        <v>1</v>
      </c>
      <c r="C2121" s="267" t="s">
        <v>49</v>
      </c>
      <c r="D2121" s="267" t="s">
        <v>137</v>
      </c>
      <c r="E2121" s="268" t="s">
        <v>8455</v>
      </c>
      <c r="F2121" s="267" t="s">
        <v>64</v>
      </c>
      <c r="G2121" s="268" t="s">
        <v>139</v>
      </c>
      <c r="H2121" s="268" t="s">
        <v>66</v>
      </c>
      <c r="I2121" s="268" t="s">
        <v>1905</v>
      </c>
      <c r="J2121" s="267" t="s">
        <v>1942</v>
      </c>
      <c r="K2121" s="267">
        <v>111</v>
      </c>
      <c r="L2121" s="268" t="s">
        <v>8456</v>
      </c>
      <c r="M2121" s="190"/>
    </row>
    <row r="2122" spans="1:13" x14ac:dyDescent="0.25">
      <c r="A2122" s="266">
        <v>2006</v>
      </c>
      <c r="B2122" s="267">
        <v>1</v>
      </c>
      <c r="C2122" s="267" t="s">
        <v>49</v>
      </c>
      <c r="D2122" s="267" t="s">
        <v>137</v>
      </c>
      <c r="E2122" s="268" t="s">
        <v>8455</v>
      </c>
      <c r="F2122" s="267" t="s">
        <v>64</v>
      </c>
      <c r="G2122" s="268" t="s">
        <v>139</v>
      </c>
      <c r="H2122" s="268" t="s">
        <v>66</v>
      </c>
      <c r="I2122" s="268" t="s">
        <v>1905</v>
      </c>
      <c r="J2122" s="267" t="s">
        <v>1942</v>
      </c>
      <c r="K2122" s="267">
        <v>411</v>
      </c>
      <c r="L2122" s="268" t="s">
        <v>8457</v>
      </c>
      <c r="M2122" s="190"/>
    </row>
    <row r="2123" spans="1:13" x14ac:dyDescent="0.25">
      <c r="A2123" s="266">
        <v>2006</v>
      </c>
      <c r="B2123" s="267">
        <v>1</v>
      </c>
      <c r="C2123" s="267" t="s">
        <v>49</v>
      </c>
      <c r="D2123" s="267" t="s">
        <v>137</v>
      </c>
      <c r="E2123" s="268" t="s">
        <v>8455</v>
      </c>
      <c r="F2123" s="267" t="s">
        <v>64</v>
      </c>
      <c r="G2123" s="268" t="s">
        <v>139</v>
      </c>
      <c r="H2123" s="268" t="s">
        <v>66</v>
      </c>
      <c r="I2123" s="268" t="s">
        <v>1905</v>
      </c>
      <c r="J2123" s="267" t="s">
        <v>1942</v>
      </c>
      <c r="K2123" s="267">
        <v>411</v>
      </c>
      <c r="L2123" s="268" t="s">
        <v>8458</v>
      </c>
      <c r="M2123" s="190"/>
    </row>
    <row r="2124" spans="1:13" x14ac:dyDescent="0.25">
      <c r="A2124" s="266">
        <v>2006</v>
      </c>
      <c r="B2124" s="267">
        <v>1</v>
      </c>
      <c r="C2124" s="267" t="s">
        <v>49</v>
      </c>
      <c r="D2124" s="267" t="s">
        <v>137</v>
      </c>
      <c r="E2124" s="268" t="s">
        <v>8455</v>
      </c>
      <c r="F2124" s="267" t="s">
        <v>64</v>
      </c>
      <c r="G2124" s="268" t="s">
        <v>139</v>
      </c>
      <c r="H2124" s="268" t="s">
        <v>66</v>
      </c>
      <c r="I2124" s="268" t="s">
        <v>1905</v>
      </c>
      <c r="J2124" s="267" t="s">
        <v>1942</v>
      </c>
      <c r="K2124" s="267">
        <v>412</v>
      </c>
      <c r="L2124" s="268" t="s">
        <v>8459</v>
      </c>
      <c r="M2124" s="190"/>
    </row>
    <row r="2125" spans="1:13" x14ac:dyDescent="0.25">
      <c r="A2125" s="266">
        <v>2006</v>
      </c>
      <c r="B2125" s="267">
        <v>1</v>
      </c>
      <c r="C2125" s="267" t="s">
        <v>49</v>
      </c>
      <c r="D2125" s="267" t="s">
        <v>137</v>
      </c>
      <c r="E2125" s="268" t="s">
        <v>8455</v>
      </c>
      <c r="F2125" s="267" t="s">
        <v>64</v>
      </c>
      <c r="G2125" s="268" t="s">
        <v>139</v>
      </c>
      <c r="H2125" s="268" t="s">
        <v>66</v>
      </c>
      <c r="I2125" s="268" t="s">
        <v>1905</v>
      </c>
      <c r="J2125" s="267" t="s">
        <v>1942</v>
      </c>
      <c r="K2125" s="267">
        <v>211</v>
      </c>
      <c r="L2125" s="268" t="s">
        <v>8460</v>
      </c>
      <c r="M2125" s="190"/>
    </row>
    <row r="2126" spans="1:13" x14ac:dyDescent="0.25">
      <c r="A2126" s="266">
        <v>2006</v>
      </c>
      <c r="B2126" s="267">
        <v>1</v>
      </c>
      <c r="C2126" s="267" t="s">
        <v>49</v>
      </c>
      <c r="D2126" s="267" t="s">
        <v>137</v>
      </c>
      <c r="E2126" s="268" t="s">
        <v>8455</v>
      </c>
      <c r="F2126" s="267" t="s">
        <v>64</v>
      </c>
      <c r="G2126" s="268" t="s">
        <v>139</v>
      </c>
      <c r="H2126" s="268" t="s">
        <v>66</v>
      </c>
      <c r="I2126" s="268" t="s">
        <v>1905</v>
      </c>
      <c r="J2126" s="267" t="s">
        <v>1942</v>
      </c>
      <c r="K2126" s="267">
        <v>143</v>
      </c>
      <c r="L2126" s="268" t="s">
        <v>8461</v>
      </c>
      <c r="M2126" s="190"/>
    </row>
    <row r="2127" spans="1:13" x14ac:dyDescent="0.25">
      <c r="A2127" s="266">
        <v>2006</v>
      </c>
      <c r="B2127" s="267">
        <v>1</v>
      </c>
      <c r="C2127" s="267" t="s">
        <v>49</v>
      </c>
      <c r="D2127" s="267" t="s">
        <v>137</v>
      </c>
      <c r="E2127" s="268" t="s">
        <v>8455</v>
      </c>
      <c r="F2127" s="267" t="s">
        <v>64</v>
      </c>
      <c r="G2127" s="268" t="s">
        <v>139</v>
      </c>
      <c r="H2127" s="268" t="s">
        <v>66</v>
      </c>
      <c r="I2127" s="268" t="s">
        <v>1905</v>
      </c>
      <c r="J2127" s="267" t="s">
        <v>1942</v>
      </c>
      <c r="K2127" s="267">
        <v>411</v>
      </c>
      <c r="L2127" s="268" t="s">
        <v>8462</v>
      </c>
      <c r="M2127" s="190"/>
    </row>
    <row r="2128" spans="1:13" x14ac:dyDescent="0.25">
      <c r="A2128" s="266">
        <v>2006</v>
      </c>
      <c r="B2128" s="267">
        <v>1</v>
      </c>
      <c r="C2128" s="267" t="s">
        <v>49</v>
      </c>
      <c r="D2128" s="267" t="s">
        <v>137</v>
      </c>
      <c r="E2128" s="268" t="s">
        <v>8455</v>
      </c>
      <c r="F2128" s="267" t="s">
        <v>64</v>
      </c>
      <c r="G2128" s="268" t="s">
        <v>139</v>
      </c>
      <c r="H2128" s="268" t="s">
        <v>66</v>
      </c>
      <c r="I2128" s="268" t="s">
        <v>1905</v>
      </c>
      <c r="J2128" s="267" t="s">
        <v>3107</v>
      </c>
      <c r="K2128" s="267">
        <v>211</v>
      </c>
      <c r="L2128" s="268" t="s">
        <v>8463</v>
      </c>
      <c r="M2128" s="190"/>
    </row>
    <row r="2129" spans="1:13" x14ac:dyDescent="0.25">
      <c r="A2129" s="266">
        <v>2006</v>
      </c>
      <c r="B2129" s="267">
        <v>1</v>
      </c>
      <c r="C2129" s="267" t="s">
        <v>49</v>
      </c>
      <c r="D2129" s="267" t="s">
        <v>137</v>
      </c>
      <c r="E2129" s="268" t="s">
        <v>8455</v>
      </c>
      <c r="F2129" s="267" t="s">
        <v>64</v>
      </c>
      <c r="G2129" s="268" t="s">
        <v>139</v>
      </c>
      <c r="H2129" s="268" t="s">
        <v>66</v>
      </c>
      <c r="I2129" s="268" t="s">
        <v>1905</v>
      </c>
      <c r="J2129" s="267" t="s">
        <v>1942</v>
      </c>
      <c r="K2129" s="267">
        <v>143</v>
      </c>
      <c r="L2129" s="268" t="s">
        <v>8461</v>
      </c>
      <c r="M2129" s="190"/>
    </row>
    <row r="2130" spans="1:13" x14ac:dyDescent="0.25">
      <c r="A2130" s="266">
        <v>2006</v>
      </c>
      <c r="B2130" s="267">
        <v>1</v>
      </c>
      <c r="C2130" s="267" t="s">
        <v>49</v>
      </c>
      <c r="D2130" s="267" t="s">
        <v>137</v>
      </c>
      <c r="E2130" s="268" t="s">
        <v>8455</v>
      </c>
      <c r="F2130" s="267" t="s">
        <v>64</v>
      </c>
      <c r="G2130" s="268" t="s">
        <v>139</v>
      </c>
      <c r="H2130" s="268" t="s">
        <v>66</v>
      </c>
      <c r="I2130" s="268" t="s">
        <v>1905</v>
      </c>
      <c r="J2130" s="267" t="s">
        <v>1915</v>
      </c>
      <c r="K2130" s="267">
        <v>312</v>
      </c>
      <c r="L2130" s="268" t="s">
        <v>8464</v>
      </c>
      <c r="M2130" s="190"/>
    </row>
    <row r="2131" spans="1:13" x14ac:dyDescent="0.25">
      <c r="A2131" s="266">
        <v>2006</v>
      </c>
      <c r="B2131" s="267">
        <v>4</v>
      </c>
      <c r="C2131" s="267" t="s">
        <v>250</v>
      </c>
      <c r="D2131" s="267" t="s">
        <v>258</v>
      </c>
      <c r="E2131" s="268" t="s">
        <v>8465</v>
      </c>
      <c r="F2131" s="267" t="s">
        <v>52</v>
      </c>
      <c r="G2131" s="268" t="s">
        <v>155</v>
      </c>
      <c r="H2131" s="268" t="s">
        <v>55</v>
      </c>
      <c r="I2131" s="268" t="s">
        <v>1905</v>
      </c>
      <c r="J2131" s="267" t="s">
        <v>1942</v>
      </c>
      <c r="K2131" s="267">
        <v>112</v>
      </c>
      <c r="L2131" s="268" t="s">
        <v>8466</v>
      </c>
      <c r="M2131" s="190"/>
    </row>
    <row r="2132" spans="1:13" x14ac:dyDescent="0.25">
      <c r="A2132" s="266">
        <v>2006</v>
      </c>
      <c r="B2132" s="267">
        <v>4</v>
      </c>
      <c r="C2132" s="267" t="s">
        <v>250</v>
      </c>
      <c r="D2132" s="267" t="s">
        <v>258</v>
      </c>
      <c r="E2132" s="268" t="s">
        <v>8465</v>
      </c>
      <c r="F2132" s="267" t="s">
        <v>52</v>
      </c>
      <c r="G2132" s="268" t="s">
        <v>155</v>
      </c>
      <c r="H2132" s="268" t="s">
        <v>55</v>
      </c>
      <c r="I2132" s="268" t="s">
        <v>1905</v>
      </c>
      <c r="J2132" s="267" t="s">
        <v>1942</v>
      </c>
      <c r="K2132" s="267">
        <v>411</v>
      </c>
      <c r="L2132" s="268" t="s">
        <v>8467</v>
      </c>
      <c r="M2132" s="190"/>
    </row>
    <row r="2133" spans="1:13" x14ac:dyDescent="0.25">
      <c r="A2133" s="266">
        <v>2006</v>
      </c>
      <c r="B2133" s="267">
        <v>4</v>
      </c>
      <c r="C2133" s="267" t="s">
        <v>250</v>
      </c>
      <c r="D2133" s="267" t="s">
        <v>258</v>
      </c>
      <c r="E2133" s="268" t="s">
        <v>8465</v>
      </c>
      <c r="F2133" s="267" t="s">
        <v>52</v>
      </c>
      <c r="G2133" s="268" t="s">
        <v>155</v>
      </c>
      <c r="H2133" s="268" t="s">
        <v>55</v>
      </c>
      <c r="I2133" s="268" t="s">
        <v>1905</v>
      </c>
      <c r="J2133" s="267" t="s">
        <v>1942</v>
      </c>
      <c r="K2133" s="267">
        <v>411</v>
      </c>
      <c r="L2133" s="268" t="s">
        <v>8468</v>
      </c>
      <c r="M2133" s="190"/>
    </row>
    <row r="2134" spans="1:13" x14ac:dyDescent="0.25">
      <c r="A2134" s="266">
        <v>2006</v>
      </c>
      <c r="B2134" s="267">
        <v>4</v>
      </c>
      <c r="C2134" s="267" t="s">
        <v>250</v>
      </c>
      <c r="D2134" s="267" t="s">
        <v>258</v>
      </c>
      <c r="E2134" s="268" t="s">
        <v>8465</v>
      </c>
      <c r="F2134" s="267" t="s">
        <v>52</v>
      </c>
      <c r="G2134" s="268" t="s">
        <v>155</v>
      </c>
      <c r="H2134" s="268" t="s">
        <v>55</v>
      </c>
      <c r="I2134" s="268" t="s">
        <v>1905</v>
      </c>
      <c r="J2134" s="267" t="s">
        <v>1942</v>
      </c>
      <c r="K2134" s="267">
        <v>411</v>
      </c>
      <c r="L2134" s="268" t="s">
        <v>8469</v>
      </c>
      <c r="M2134" s="190"/>
    </row>
    <row r="2135" spans="1:13" x14ac:dyDescent="0.25">
      <c r="A2135" s="266">
        <v>2006</v>
      </c>
      <c r="B2135" s="267">
        <v>4</v>
      </c>
      <c r="C2135" s="267" t="s">
        <v>250</v>
      </c>
      <c r="D2135" s="267" t="s">
        <v>258</v>
      </c>
      <c r="E2135" s="268" t="s">
        <v>8465</v>
      </c>
      <c r="F2135" s="267" t="s">
        <v>52</v>
      </c>
      <c r="G2135" s="268" t="s">
        <v>155</v>
      </c>
      <c r="H2135" s="268" t="s">
        <v>55</v>
      </c>
      <c r="I2135" s="268" t="s">
        <v>1905</v>
      </c>
      <c r="J2135" s="267" t="s">
        <v>2000</v>
      </c>
      <c r="K2135" s="267">
        <v>721</v>
      </c>
      <c r="L2135" s="268" t="s">
        <v>8470</v>
      </c>
      <c r="M2135" s="190"/>
    </row>
    <row r="2136" spans="1:13" x14ac:dyDescent="0.25">
      <c r="A2136" s="266">
        <v>2006</v>
      </c>
      <c r="B2136" s="267">
        <v>4</v>
      </c>
      <c r="C2136" s="267" t="s">
        <v>250</v>
      </c>
      <c r="D2136" s="267" t="s">
        <v>258</v>
      </c>
      <c r="E2136" s="268" t="s">
        <v>8465</v>
      </c>
      <c r="F2136" s="267" t="s">
        <v>52</v>
      </c>
      <c r="G2136" s="268" t="s">
        <v>155</v>
      </c>
      <c r="H2136" s="268" t="s">
        <v>55</v>
      </c>
      <c r="I2136" s="268" t="s">
        <v>1905</v>
      </c>
      <c r="J2136" s="267" t="s">
        <v>1942</v>
      </c>
      <c r="K2136" s="267">
        <v>431</v>
      </c>
      <c r="L2136" s="268" t="s">
        <v>8471</v>
      </c>
      <c r="M2136" s="190"/>
    </row>
    <row r="2137" spans="1:13" x14ac:dyDescent="0.25">
      <c r="A2137" s="266">
        <v>2006</v>
      </c>
      <c r="B2137" s="267">
        <v>4</v>
      </c>
      <c r="C2137" s="267" t="s">
        <v>250</v>
      </c>
      <c r="D2137" s="267" t="s">
        <v>258</v>
      </c>
      <c r="E2137" s="268" t="s">
        <v>8465</v>
      </c>
      <c r="F2137" s="267" t="s">
        <v>52</v>
      </c>
      <c r="G2137" s="268" t="s">
        <v>155</v>
      </c>
      <c r="H2137" s="268" t="s">
        <v>55</v>
      </c>
      <c r="I2137" s="268" t="s">
        <v>1905</v>
      </c>
      <c r="J2137" s="267" t="s">
        <v>1942</v>
      </c>
      <c r="K2137" s="267">
        <v>431</v>
      </c>
      <c r="L2137" s="268" t="s">
        <v>8472</v>
      </c>
      <c r="M2137" s="190"/>
    </row>
    <row r="2138" spans="1:13" x14ac:dyDescent="0.25">
      <c r="A2138" s="266">
        <v>2006</v>
      </c>
      <c r="B2138" s="267">
        <v>4</v>
      </c>
      <c r="C2138" s="267" t="s">
        <v>250</v>
      </c>
      <c r="D2138" s="267" t="s">
        <v>258</v>
      </c>
      <c r="E2138" s="268" t="s">
        <v>8465</v>
      </c>
      <c r="F2138" s="267" t="s">
        <v>52</v>
      </c>
      <c r="G2138" s="268" t="s">
        <v>155</v>
      </c>
      <c r="H2138" s="268" t="s">
        <v>55</v>
      </c>
      <c r="I2138" s="268" t="s">
        <v>1905</v>
      </c>
      <c r="J2138" s="267" t="s">
        <v>1942</v>
      </c>
      <c r="K2138" s="267">
        <v>212</v>
      </c>
      <c r="L2138" s="268" t="s">
        <v>8473</v>
      </c>
      <c r="M2138" s="190"/>
    </row>
    <row r="2139" spans="1:13" x14ac:dyDescent="0.25">
      <c r="A2139" s="266">
        <v>2006</v>
      </c>
      <c r="B2139" s="267">
        <v>4</v>
      </c>
      <c r="C2139" s="267" t="s">
        <v>250</v>
      </c>
      <c r="D2139" s="267" t="s">
        <v>258</v>
      </c>
      <c r="E2139" s="268" t="s">
        <v>8465</v>
      </c>
      <c r="F2139" s="267" t="s">
        <v>52</v>
      </c>
      <c r="G2139" s="268" t="s">
        <v>155</v>
      </c>
      <c r="H2139" s="268" t="s">
        <v>55</v>
      </c>
      <c r="I2139" s="268" t="s">
        <v>1905</v>
      </c>
      <c r="J2139" s="267" t="s">
        <v>1942</v>
      </c>
      <c r="K2139" s="267">
        <v>727</v>
      </c>
      <c r="L2139" s="268" t="s">
        <v>8474</v>
      </c>
      <c r="M2139" s="190"/>
    </row>
    <row r="2140" spans="1:13" x14ac:dyDescent="0.25">
      <c r="A2140" s="266">
        <v>2006</v>
      </c>
      <c r="B2140" s="267">
        <v>4</v>
      </c>
      <c r="C2140" s="267" t="s">
        <v>250</v>
      </c>
      <c r="D2140" s="267" t="s">
        <v>258</v>
      </c>
      <c r="E2140" s="268" t="s">
        <v>8465</v>
      </c>
      <c r="F2140" s="267" t="s">
        <v>52</v>
      </c>
      <c r="G2140" s="268" t="s">
        <v>155</v>
      </c>
      <c r="H2140" s="268" t="s">
        <v>55</v>
      </c>
      <c r="I2140" s="268" t="s">
        <v>1905</v>
      </c>
      <c r="J2140" s="267" t="s">
        <v>2016</v>
      </c>
      <c r="K2140" s="267">
        <v>631</v>
      </c>
      <c r="L2140" s="268" t="s">
        <v>8475</v>
      </c>
      <c r="M2140" s="190"/>
    </row>
    <row r="2141" spans="1:13" x14ac:dyDescent="0.25">
      <c r="A2141" s="266">
        <v>2006</v>
      </c>
      <c r="B2141" s="267">
        <v>4</v>
      </c>
      <c r="C2141" s="267" t="s">
        <v>250</v>
      </c>
      <c r="D2141" s="267" t="s">
        <v>279</v>
      </c>
      <c r="E2141" s="268" t="s">
        <v>8476</v>
      </c>
      <c r="F2141" s="267" t="s">
        <v>64</v>
      </c>
      <c r="G2141" s="268" t="s">
        <v>115</v>
      </c>
      <c r="H2141" s="268" t="s">
        <v>66</v>
      </c>
      <c r="I2141" s="268" t="s">
        <v>1905</v>
      </c>
      <c r="J2141" s="267" t="s">
        <v>1942</v>
      </c>
      <c r="K2141" s="267">
        <v>111</v>
      </c>
      <c r="L2141" s="268" t="s">
        <v>8477</v>
      </c>
      <c r="M2141" s="190"/>
    </row>
    <row r="2142" spans="1:13" x14ac:dyDescent="0.25">
      <c r="A2142" s="266">
        <v>2006</v>
      </c>
      <c r="B2142" s="267">
        <v>4</v>
      </c>
      <c r="C2142" s="267" t="s">
        <v>250</v>
      </c>
      <c r="D2142" s="267" t="s">
        <v>279</v>
      </c>
      <c r="E2142" s="268" t="s">
        <v>8476</v>
      </c>
      <c r="F2142" s="267" t="s">
        <v>64</v>
      </c>
      <c r="G2142" s="268" t="s">
        <v>115</v>
      </c>
      <c r="H2142" s="268" t="s">
        <v>66</v>
      </c>
      <c r="I2142" s="268" t="s">
        <v>1905</v>
      </c>
      <c r="J2142" s="267" t="s">
        <v>1942</v>
      </c>
      <c r="K2142" s="267">
        <v>131</v>
      </c>
      <c r="L2142" s="268" t="s">
        <v>8478</v>
      </c>
      <c r="M2142" s="190"/>
    </row>
    <row r="2143" spans="1:13" x14ac:dyDescent="0.25">
      <c r="A2143" s="266">
        <v>2006</v>
      </c>
      <c r="B2143" s="267">
        <v>4</v>
      </c>
      <c r="C2143" s="267" t="s">
        <v>250</v>
      </c>
      <c r="D2143" s="267" t="s">
        <v>279</v>
      </c>
      <c r="E2143" s="268" t="s">
        <v>8476</v>
      </c>
      <c r="F2143" s="267" t="s">
        <v>64</v>
      </c>
      <c r="G2143" s="268" t="s">
        <v>115</v>
      </c>
      <c r="H2143" s="268" t="s">
        <v>66</v>
      </c>
      <c r="I2143" s="268" t="s">
        <v>1905</v>
      </c>
      <c r="J2143" s="267" t="s">
        <v>1942</v>
      </c>
      <c r="K2143" s="267">
        <v>114</v>
      </c>
      <c r="L2143" s="268" t="s">
        <v>8479</v>
      </c>
      <c r="M2143" s="190"/>
    </row>
    <row r="2144" spans="1:13" x14ac:dyDescent="0.25">
      <c r="A2144" s="266">
        <v>2006</v>
      </c>
      <c r="B2144" s="267">
        <v>4</v>
      </c>
      <c r="C2144" s="267" t="s">
        <v>250</v>
      </c>
      <c r="D2144" s="267" t="s">
        <v>279</v>
      </c>
      <c r="E2144" s="268" t="s">
        <v>8476</v>
      </c>
      <c r="F2144" s="267" t="s">
        <v>64</v>
      </c>
      <c r="G2144" s="268" t="s">
        <v>115</v>
      </c>
      <c r="H2144" s="268" t="s">
        <v>66</v>
      </c>
      <c r="I2144" s="268" t="s">
        <v>1905</v>
      </c>
      <c r="J2144" s="267" t="s">
        <v>1942</v>
      </c>
      <c r="K2144" s="267">
        <v>114</v>
      </c>
      <c r="L2144" s="268" t="s">
        <v>8480</v>
      </c>
      <c r="M2144" s="190"/>
    </row>
    <row r="2145" spans="1:13" x14ac:dyDescent="0.25">
      <c r="A2145" s="266">
        <v>2006</v>
      </c>
      <c r="B2145" s="267">
        <v>4</v>
      </c>
      <c r="C2145" s="267" t="s">
        <v>250</v>
      </c>
      <c r="D2145" s="267" t="s">
        <v>279</v>
      </c>
      <c r="E2145" s="268" t="s">
        <v>8476</v>
      </c>
      <c r="F2145" s="267" t="s">
        <v>64</v>
      </c>
      <c r="G2145" s="268" t="s">
        <v>115</v>
      </c>
      <c r="H2145" s="268" t="s">
        <v>66</v>
      </c>
      <c r="I2145" s="268" t="s">
        <v>1905</v>
      </c>
      <c r="J2145" s="267" t="s">
        <v>1974</v>
      </c>
      <c r="K2145" s="267">
        <v>114</v>
      </c>
      <c r="L2145" s="268" t="s">
        <v>8481</v>
      </c>
      <c r="M2145" s="190"/>
    </row>
    <row r="2146" spans="1:13" x14ac:dyDescent="0.25">
      <c r="A2146" s="266">
        <v>2006</v>
      </c>
      <c r="B2146" s="267">
        <v>4</v>
      </c>
      <c r="C2146" s="267" t="s">
        <v>250</v>
      </c>
      <c r="D2146" s="267" t="s">
        <v>279</v>
      </c>
      <c r="E2146" s="268" t="s">
        <v>8476</v>
      </c>
      <c r="F2146" s="267" t="s">
        <v>64</v>
      </c>
      <c r="G2146" s="268" t="s">
        <v>115</v>
      </c>
      <c r="H2146" s="268" t="s">
        <v>66</v>
      </c>
      <c r="I2146" s="268" t="s">
        <v>1905</v>
      </c>
      <c r="J2146" s="270" t="s">
        <v>5004</v>
      </c>
      <c r="K2146" s="267">
        <v>114</v>
      </c>
      <c r="L2146" s="268" t="s">
        <v>8482</v>
      </c>
      <c r="M2146" s="190"/>
    </row>
    <row r="2147" spans="1:13" x14ac:dyDescent="0.25">
      <c r="A2147" s="266">
        <v>2006</v>
      </c>
      <c r="B2147" s="267">
        <v>4</v>
      </c>
      <c r="C2147" s="267" t="s">
        <v>250</v>
      </c>
      <c r="D2147" s="267" t="s">
        <v>279</v>
      </c>
      <c r="E2147" s="268" t="s">
        <v>8476</v>
      </c>
      <c r="F2147" s="267" t="s">
        <v>64</v>
      </c>
      <c r="G2147" s="268" t="s">
        <v>115</v>
      </c>
      <c r="H2147" s="268" t="s">
        <v>66</v>
      </c>
      <c r="I2147" s="268" t="s">
        <v>1905</v>
      </c>
      <c r="J2147" s="267" t="s">
        <v>1915</v>
      </c>
      <c r="K2147" s="267">
        <v>322</v>
      </c>
      <c r="L2147" s="268" t="s">
        <v>8483</v>
      </c>
      <c r="M2147" s="190"/>
    </row>
    <row r="2148" spans="1:13" x14ac:dyDescent="0.25">
      <c r="A2148" s="266">
        <v>2006</v>
      </c>
      <c r="B2148" s="267">
        <v>4</v>
      </c>
      <c r="C2148" s="267" t="s">
        <v>250</v>
      </c>
      <c r="D2148" s="267" t="s">
        <v>279</v>
      </c>
      <c r="E2148" s="268" t="s">
        <v>8476</v>
      </c>
      <c r="F2148" s="267" t="s">
        <v>64</v>
      </c>
      <c r="G2148" s="268" t="s">
        <v>115</v>
      </c>
      <c r="H2148" s="268" t="s">
        <v>66</v>
      </c>
      <c r="I2148" s="268" t="s">
        <v>1905</v>
      </c>
      <c r="J2148" s="267" t="s">
        <v>1915</v>
      </c>
      <c r="K2148" s="267">
        <v>322</v>
      </c>
      <c r="L2148" s="268" t="s">
        <v>8484</v>
      </c>
      <c r="M2148" s="190"/>
    </row>
    <row r="2149" spans="1:13" x14ac:dyDescent="0.25">
      <c r="A2149" s="266">
        <v>2006</v>
      </c>
      <c r="B2149" s="267">
        <v>4</v>
      </c>
      <c r="C2149" s="267" t="s">
        <v>250</v>
      </c>
      <c r="D2149" s="267" t="s">
        <v>279</v>
      </c>
      <c r="E2149" s="268" t="s">
        <v>8476</v>
      </c>
      <c r="F2149" s="267" t="s">
        <v>64</v>
      </c>
      <c r="G2149" s="268" t="s">
        <v>115</v>
      </c>
      <c r="H2149" s="268" t="s">
        <v>66</v>
      </c>
      <c r="I2149" s="268" t="s">
        <v>1905</v>
      </c>
      <c r="J2149" s="267" t="s">
        <v>5004</v>
      </c>
      <c r="K2149" s="267">
        <v>132</v>
      </c>
      <c r="L2149" s="268" t="s">
        <v>8485</v>
      </c>
      <c r="M2149" s="190"/>
    </row>
    <row r="2150" spans="1:13" x14ac:dyDescent="0.25">
      <c r="A2150" s="266">
        <v>2006</v>
      </c>
      <c r="B2150" s="267">
        <v>4</v>
      </c>
      <c r="C2150" s="267" t="s">
        <v>250</v>
      </c>
      <c r="D2150" s="267" t="s">
        <v>279</v>
      </c>
      <c r="E2150" s="268" t="s">
        <v>8476</v>
      </c>
      <c r="F2150" s="267" t="s">
        <v>64</v>
      </c>
      <c r="G2150" s="268" t="s">
        <v>115</v>
      </c>
      <c r="H2150" s="268" t="s">
        <v>66</v>
      </c>
      <c r="I2150" s="268" t="s">
        <v>1905</v>
      </c>
      <c r="J2150" s="267" t="s">
        <v>1942</v>
      </c>
      <c r="K2150" s="267">
        <v>23</v>
      </c>
      <c r="L2150" s="268" t="s">
        <v>8486</v>
      </c>
      <c r="M2150" s="190"/>
    </row>
    <row r="2151" spans="1:13" x14ac:dyDescent="0.25">
      <c r="A2151" s="266">
        <v>2006</v>
      </c>
      <c r="B2151" s="267">
        <v>4</v>
      </c>
      <c r="C2151" s="267" t="s">
        <v>250</v>
      </c>
      <c r="D2151" s="267" t="s">
        <v>279</v>
      </c>
      <c r="E2151" s="268" t="s">
        <v>8476</v>
      </c>
      <c r="F2151" s="267" t="s">
        <v>64</v>
      </c>
      <c r="G2151" s="268" t="s">
        <v>115</v>
      </c>
      <c r="H2151" s="268" t="s">
        <v>66</v>
      </c>
      <c r="I2151" s="268" t="s">
        <v>1905</v>
      </c>
      <c r="J2151" s="267" t="s">
        <v>3083</v>
      </c>
      <c r="K2151" s="267">
        <v>211</v>
      </c>
      <c r="L2151" s="268" t="s">
        <v>8487</v>
      </c>
      <c r="M2151" s="190"/>
    </row>
    <row r="2152" spans="1:13" x14ac:dyDescent="0.25">
      <c r="A2152" s="266">
        <v>2006</v>
      </c>
      <c r="B2152" s="267">
        <v>4</v>
      </c>
      <c r="C2152" s="267" t="s">
        <v>250</v>
      </c>
      <c r="D2152" s="267" t="s">
        <v>279</v>
      </c>
      <c r="E2152" s="268" t="s">
        <v>8476</v>
      </c>
      <c r="F2152" s="267" t="s">
        <v>64</v>
      </c>
      <c r="G2152" s="268" t="s">
        <v>115</v>
      </c>
      <c r="H2152" s="268" t="s">
        <v>66</v>
      </c>
      <c r="I2152" s="268" t="s">
        <v>1905</v>
      </c>
      <c r="J2152" s="267" t="s">
        <v>1942</v>
      </c>
      <c r="K2152" s="267">
        <v>431</v>
      </c>
      <c r="L2152" s="268" t="s">
        <v>8488</v>
      </c>
      <c r="M2152" s="190"/>
    </row>
    <row r="2153" spans="1:13" x14ac:dyDescent="0.25">
      <c r="A2153" s="266">
        <v>2006</v>
      </c>
      <c r="B2153" s="267">
        <v>4</v>
      </c>
      <c r="C2153" s="267" t="s">
        <v>250</v>
      </c>
      <c r="D2153" s="267" t="s">
        <v>279</v>
      </c>
      <c r="E2153" s="268" t="s">
        <v>8476</v>
      </c>
      <c r="F2153" s="267" t="s">
        <v>64</v>
      </c>
      <c r="G2153" s="268" t="s">
        <v>115</v>
      </c>
      <c r="H2153" s="268" t="s">
        <v>66</v>
      </c>
      <c r="I2153" s="268" t="s">
        <v>1905</v>
      </c>
      <c r="J2153" s="267" t="s">
        <v>1988</v>
      </c>
      <c r="K2153" s="267">
        <v>713</v>
      </c>
      <c r="L2153" s="268" t="s">
        <v>8489</v>
      </c>
      <c r="M2153" s="190"/>
    </row>
    <row r="2154" spans="1:13" x14ac:dyDescent="0.25">
      <c r="A2154" s="266">
        <v>2006</v>
      </c>
      <c r="B2154" s="267">
        <v>4</v>
      </c>
      <c r="C2154" s="267" t="s">
        <v>250</v>
      </c>
      <c r="D2154" s="267" t="s">
        <v>279</v>
      </c>
      <c r="E2154" s="268" t="s">
        <v>8476</v>
      </c>
      <c r="F2154" s="267" t="s">
        <v>64</v>
      </c>
      <c r="G2154" s="268" t="s">
        <v>115</v>
      </c>
      <c r="H2154" s="268" t="s">
        <v>66</v>
      </c>
      <c r="I2154" s="268" t="s">
        <v>1905</v>
      </c>
      <c r="J2154" s="267" t="s">
        <v>2537</v>
      </c>
      <c r="K2154" s="267">
        <v>713</v>
      </c>
      <c r="L2154" s="268" t="s">
        <v>8490</v>
      </c>
      <c r="M2154" s="190"/>
    </row>
    <row r="2155" spans="1:13" x14ac:dyDescent="0.25">
      <c r="A2155" s="266">
        <v>2006</v>
      </c>
      <c r="B2155" s="267">
        <v>4</v>
      </c>
      <c r="C2155" s="267" t="s">
        <v>250</v>
      </c>
      <c r="D2155" s="267" t="s">
        <v>279</v>
      </c>
      <c r="E2155" s="268" t="s">
        <v>8476</v>
      </c>
      <c r="F2155" s="267" t="s">
        <v>64</v>
      </c>
      <c r="G2155" s="268" t="s">
        <v>115</v>
      </c>
      <c r="H2155" s="268" t="s">
        <v>66</v>
      </c>
      <c r="I2155" s="268" t="s">
        <v>1905</v>
      </c>
      <c r="J2155" s="267" t="s">
        <v>3083</v>
      </c>
      <c r="K2155" s="267">
        <v>421</v>
      </c>
      <c r="L2155" s="268" t="s">
        <v>8491</v>
      </c>
      <c r="M2155" s="190"/>
    </row>
    <row r="2156" spans="1:13" x14ac:dyDescent="0.25">
      <c r="A2156" s="266">
        <v>2006</v>
      </c>
      <c r="B2156" s="267">
        <v>4</v>
      </c>
      <c r="C2156" s="267" t="s">
        <v>250</v>
      </c>
      <c r="D2156" s="267" t="s">
        <v>279</v>
      </c>
      <c r="E2156" s="268" t="s">
        <v>8476</v>
      </c>
      <c r="F2156" s="267" t="s">
        <v>64</v>
      </c>
      <c r="G2156" s="268" t="s">
        <v>115</v>
      </c>
      <c r="H2156" s="268" t="s">
        <v>66</v>
      </c>
      <c r="I2156" s="268" t="s">
        <v>1905</v>
      </c>
      <c r="J2156" s="267" t="s">
        <v>3083</v>
      </c>
      <c r="K2156" s="267">
        <v>213</v>
      </c>
      <c r="L2156" s="268" t="s">
        <v>8492</v>
      </c>
      <c r="M2156" s="190"/>
    </row>
    <row r="2157" spans="1:13" x14ac:dyDescent="0.25">
      <c r="A2157" s="266">
        <v>2006</v>
      </c>
      <c r="B2157" s="267">
        <v>4</v>
      </c>
      <c r="C2157" s="267" t="s">
        <v>250</v>
      </c>
      <c r="D2157" s="267" t="s">
        <v>279</v>
      </c>
      <c r="E2157" s="268" t="s">
        <v>8476</v>
      </c>
      <c r="F2157" s="267" t="s">
        <v>64</v>
      </c>
      <c r="G2157" s="268" t="s">
        <v>115</v>
      </c>
      <c r="H2157" s="268" t="s">
        <v>66</v>
      </c>
      <c r="I2157" s="268" t="s">
        <v>1905</v>
      </c>
      <c r="J2157" s="267" t="s">
        <v>4692</v>
      </c>
      <c r="K2157" s="267">
        <v>142</v>
      </c>
      <c r="L2157" s="268" t="s">
        <v>8493</v>
      </c>
      <c r="M2157" s="190"/>
    </row>
    <row r="2158" spans="1:13" x14ac:dyDescent="0.25">
      <c r="A2158" s="266">
        <v>2006</v>
      </c>
      <c r="B2158" s="267">
        <v>4</v>
      </c>
      <c r="C2158" s="267" t="s">
        <v>250</v>
      </c>
      <c r="D2158" s="267" t="s">
        <v>279</v>
      </c>
      <c r="E2158" s="268" t="s">
        <v>8476</v>
      </c>
      <c r="F2158" s="267" t="s">
        <v>64</v>
      </c>
      <c r="G2158" s="268" t="s">
        <v>115</v>
      </c>
      <c r="H2158" s="268" t="s">
        <v>66</v>
      </c>
      <c r="I2158" s="268" t="s">
        <v>1905</v>
      </c>
      <c r="J2158" s="267" t="s">
        <v>5004</v>
      </c>
      <c r="K2158" s="267">
        <v>213</v>
      </c>
      <c r="L2158" s="268" t="s">
        <v>8494</v>
      </c>
      <c r="M2158" s="190"/>
    </row>
    <row r="2159" spans="1:13" x14ac:dyDescent="0.25">
      <c r="A2159" s="266">
        <v>2006</v>
      </c>
      <c r="B2159" s="267">
        <v>4</v>
      </c>
      <c r="C2159" s="267" t="s">
        <v>250</v>
      </c>
      <c r="D2159" s="267" t="s">
        <v>279</v>
      </c>
      <c r="E2159" s="268" t="s">
        <v>8476</v>
      </c>
      <c r="F2159" s="267" t="s">
        <v>64</v>
      </c>
      <c r="G2159" s="268" t="s">
        <v>115</v>
      </c>
      <c r="H2159" s="268" t="s">
        <v>66</v>
      </c>
      <c r="I2159" s="268" t="s">
        <v>1905</v>
      </c>
      <c r="J2159" s="267" t="s">
        <v>2767</v>
      </c>
      <c r="K2159" s="267">
        <v>311</v>
      </c>
      <c r="L2159" s="268" t="s">
        <v>8495</v>
      </c>
      <c r="M2159" s="190"/>
    </row>
    <row r="2160" spans="1:13" x14ac:dyDescent="0.25">
      <c r="A2160" s="266">
        <v>2006</v>
      </c>
      <c r="B2160" s="267">
        <v>4</v>
      </c>
      <c r="C2160" s="267" t="s">
        <v>250</v>
      </c>
      <c r="D2160" s="267" t="s">
        <v>279</v>
      </c>
      <c r="E2160" s="268" t="s">
        <v>8476</v>
      </c>
      <c r="F2160" s="267" t="s">
        <v>64</v>
      </c>
      <c r="G2160" s="268" t="s">
        <v>115</v>
      </c>
      <c r="H2160" s="268" t="s">
        <v>66</v>
      </c>
      <c r="I2160" s="268" t="s">
        <v>1905</v>
      </c>
      <c r="J2160" s="267" t="s">
        <v>1934</v>
      </c>
      <c r="K2160" s="267">
        <v>324</v>
      </c>
      <c r="L2160" s="268" t="s">
        <v>8496</v>
      </c>
      <c r="M2160" s="190"/>
    </row>
    <row r="2161" spans="1:13" x14ac:dyDescent="0.25">
      <c r="A2161" s="266">
        <v>2006</v>
      </c>
      <c r="B2161" s="267">
        <v>4</v>
      </c>
      <c r="C2161" s="267" t="s">
        <v>250</v>
      </c>
      <c r="D2161" s="267" t="s">
        <v>279</v>
      </c>
      <c r="E2161" s="268" t="s">
        <v>8476</v>
      </c>
      <c r="F2161" s="267" t="s">
        <v>64</v>
      </c>
      <c r="G2161" s="268" t="s">
        <v>115</v>
      </c>
      <c r="H2161" s="268" t="s">
        <v>66</v>
      </c>
      <c r="I2161" s="268" t="s">
        <v>1905</v>
      </c>
      <c r="J2161" s="267" t="s">
        <v>3107</v>
      </c>
      <c r="K2161" s="267">
        <v>142</v>
      </c>
      <c r="L2161" s="268" t="s">
        <v>8497</v>
      </c>
      <c r="M2161" s="190"/>
    </row>
    <row r="2162" spans="1:13" x14ac:dyDescent="0.25">
      <c r="A2162" s="266">
        <v>2006</v>
      </c>
      <c r="B2162" s="267">
        <v>4</v>
      </c>
      <c r="C2162" s="267" t="s">
        <v>250</v>
      </c>
      <c r="D2162" s="267" t="s">
        <v>279</v>
      </c>
      <c r="E2162" s="268" t="s">
        <v>8476</v>
      </c>
      <c r="F2162" s="267" t="s">
        <v>64</v>
      </c>
      <c r="G2162" s="268" t="s">
        <v>115</v>
      </c>
      <c r="H2162" s="268" t="s">
        <v>66</v>
      </c>
      <c r="I2162" s="268" t="s">
        <v>1905</v>
      </c>
      <c r="J2162" s="267" t="s">
        <v>1974</v>
      </c>
      <c r="K2162" s="267">
        <v>142</v>
      </c>
      <c r="L2162" s="268" t="s">
        <v>8498</v>
      </c>
      <c r="M2162" s="190"/>
    </row>
    <row r="2163" spans="1:13" x14ac:dyDescent="0.25">
      <c r="A2163" s="266">
        <v>2006</v>
      </c>
      <c r="B2163" s="267">
        <v>4</v>
      </c>
      <c r="C2163" s="267" t="s">
        <v>250</v>
      </c>
      <c r="D2163" s="267" t="s">
        <v>285</v>
      </c>
      <c r="E2163" s="268" t="s">
        <v>8465</v>
      </c>
      <c r="F2163" s="267" t="s">
        <v>52</v>
      </c>
      <c r="G2163" s="268" t="s">
        <v>147</v>
      </c>
      <c r="H2163" s="268" t="s">
        <v>55</v>
      </c>
      <c r="I2163" s="268" t="s">
        <v>1905</v>
      </c>
      <c r="J2163" s="267" t="s">
        <v>1942</v>
      </c>
      <c r="K2163" s="267">
        <v>411</v>
      </c>
      <c r="L2163" s="268" t="s">
        <v>8499</v>
      </c>
      <c r="M2163" s="190"/>
    </row>
    <row r="2164" spans="1:13" x14ac:dyDescent="0.25">
      <c r="A2164" s="266">
        <v>2006</v>
      </c>
      <c r="B2164" s="267">
        <v>4</v>
      </c>
      <c r="C2164" s="267" t="s">
        <v>250</v>
      </c>
      <c r="D2164" s="267" t="s">
        <v>285</v>
      </c>
      <c r="E2164" s="268" t="s">
        <v>8465</v>
      </c>
      <c r="F2164" s="267" t="s">
        <v>52</v>
      </c>
      <c r="G2164" s="268" t="s">
        <v>147</v>
      </c>
      <c r="H2164" s="268" t="s">
        <v>55</v>
      </c>
      <c r="I2164" s="268" t="s">
        <v>1905</v>
      </c>
      <c r="J2164" s="267" t="s">
        <v>1942</v>
      </c>
      <c r="K2164" s="267">
        <v>411</v>
      </c>
      <c r="L2164" s="268" t="s">
        <v>8500</v>
      </c>
      <c r="M2164" s="190"/>
    </row>
    <row r="2165" spans="1:13" x14ac:dyDescent="0.25">
      <c r="A2165" s="266">
        <v>2006</v>
      </c>
      <c r="B2165" s="267">
        <v>4</v>
      </c>
      <c r="C2165" s="267" t="s">
        <v>250</v>
      </c>
      <c r="D2165" s="267" t="s">
        <v>285</v>
      </c>
      <c r="E2165" s="268" t="s">
        <v>8465</v>
      </c>
      <c r="F2165" s="267" t="s">
        <v>52</v>
      </c>
      <c r="G2165" s="268" t="s">
        <v>147</v>
      </c>
      <c r="H2165" s="268" t="s">
        <v>55</v>
      </c>
      <c r="I2165" s="268" t="s">
        <v>1905</v>
      </c>
      <c r="J2165" s="267" t="s">
        <v>5004</v>
      </c>
      <c r="K2165" s="267">
        <v>211</v>
      </c>
      <c r="L2165" s="268" t="s">
        <v>8501</v>
      </c>
      <c r="M2165" s="190"/>
    </row>
    <row r="2166" spans="1:13" x14ac:dyDescent="0.25">
      <c r="A2166" s="266">
        <v>2006</v>
      </c>
      <c r="B2166" s="267">
        <v>4</v>
      </c>
      <c r="C2166" s="267" t="s">
        <v>250</v>
      </c>
      <c r="D2166" s="267" t="s">
        <v>285</v>
      </c>
      <c r="E2166" s="268" t="s">
        <v>8465</v>
      </c>
      <c r="F2166" s="267" t="s">
        <v>52</v>
      </c>
      <c r="G2166" s="268" t="s">
        <v>147</v>
      </c>
      <c r="H2166" s="268" t="s">
        <v>55</v>
      </c>
      <c r="I2166" s="268" t="s">
        <v>1905</v>
      </c>
      <c r="J2166" s="267" t="s">
        <v>1944</v>
      </c>
      <c r="K2166" s="267">
        <v>651</v>
      </c>
      <c r="L2166" s="268" t="s">
        <v>8502</v>
      </c>
      <c r="M2166" s="190"/>
    </row>
    <row r="2167" spans="1:13" x14ac:dyDescent="0.25">
      <c r="A2167" s="266">
        <v>2006</v>
      </c>
      <c r="B2167" s="267">
        <v>4</v>
      </c>
      <c r="C2167" s="267" t="s">
        <v>250</v>
      </c>
      <c r="D2167" s="267" t="s">
        <v>285</v>
      </c>
      <c r="E2167" s="268" t="s">
        <v>8465</v>
      </c>
      <c r="F2167" s="267" t="s">
        <v>52</v>
      </c>
      <c r="G2167" s="268" t="s">
        <v>147</v>
      </c>
      <c r="H2167" s="268" t="s">
        <v>55</v>
      </c>
      <c r="I2167" s="268" t="s">
        <v>1905</v>
      </c>
      <c r="J2167" s="267" t="s">
        <v>1942</v>
      </c>
      <c r="K2167" s="267">
        <v>432</v>
      </c>
      <c r="L2167" s="268" t="s">
        <v>8503</v>
      </c>
      <c r="M2167" s="190"/>
    </row>
    <row r="2168" spans="1:13" x14ac:dyDescent="0.25">
      <c r="A2168" s="266">
        <v>2006</v>
      </c>
      <c r="B2168" s="267">
        <v>4</v>
      </c>
      <c r="C2168" s="267" t="s">
        <v>250</v>
      </c>
      <c r="D2168" s="267" t="s">
        <v>285</v>
      </c>
      <c r="E2168" s="268" t="s">
        <v>8465</v>
      </c>
      <c r="F2168" s="267" t="s">
        <v>52</v>
      </c>
      <c r="G2168" s="268" t="s">
        <v>147</v>
      </c>
      <c r="H2168" s="268" t="s">
        <v>55</v>
      </c>
      <c r="I2168" s="268" t="s">
        <v>1905</v>
      </c>
      <c r="J2168" s="267" t="s">
        <v>1942</v>
      </c>
      <c r="K2168" s="267">
        <v>432</v>
      </c>
      <c r="L2168" s="268" t="s">
        <v>8504</v>
      </c>
      <c r="M2168" s="190"/>
    </row>
    <row r="2169" spans="1:13" x14ac:dyDescent="0.25">
      <c r="A2169" s="266">
        <v>2006</v>
      </c>
      <c r="B2169" s="267">
        <v>4</v>
      </c>
      <c r="C2169" s="267" t="s">
        <v>250</v>
      </c>
      <c r="D2169" s="267" t="s">
        <v>285</v>
      </c>
      <c r="E2169" s="268" t="s">
        <v>8465</v>
      </c>
      <c r="F2169" s="267" t="s">
        <v>52</v>
      </c>
      <c r="G2169" s="268" t="s">
        <v>147</v>
      </c>
      <c r="H2169" s="268" t="s">
        <v>55</v>
      </c>
      <c r="I2169" s="268" t="s">
        <v>1905</v>
      </c>
      <c r="J2169" s="267" t="s">
        <v>1923</v>
      </c>
      <c r="K2169" s="267">
        <v>862</v>
      </c>
      <c r="L2169" s="268" t="s">
        <v>8505</v>
      </c>
      <c r="M2169" s="190"/>
    </row>
    <row r="2170" spans="1:13" x14ac:dyDescent="0.25">
      <c r="A2170" s="266">
        <v>2006</v>
      </c>
      <c r="B2170" s="267">
        <v>4</v>
      </c>
      <c r="C2170" s="267" t="s">
        <v>250</v>
      </c>
      <c r="D2170" s="267" t="s">
        <v>285</v>
      </c>
      <c r="E2170" s="268" t="s">
        <v>8465</v>
      </c>
      <c r="F2170" s="267" t="s">
        <v>52</v>
      </c>
      <c r="G2170" s="268" t="s">
        <v>147</v>
      </c>
      <c r="H2170" s="268" t="s">
        <v>55</v>
      </c>
      <c r="I2170" s="268" t="s">
        <v>1905</v>
      </c>
      <c r="J2170" s="267" t="s">
        <v>2016</v>
      </c>
      <c r="K2170" s="267">
        <v>633</v>
      </c>
      <c r="L2170" s="268" t="s">
        <v>8506</v>
      </c>
      <c r="M2170" s="190"/>
    </row>
    <row r="2171" spans="1:13" x14ac:dyDescent="0.25">
      <c r="A2171" s="266">
        <v>2006</v>
      </c>
      <c r="B2171" s="267">
        <v>4</v>
      </c>
      <c r="C2171" s="267" t="s">
        <v>250</v>
      </c>
      <c r="D2171" s="267" t="s">
        <v>282</v>
      </c>
      <c r="E2171" s="268" t="s">
        <v>8507</v>
      </c>
      <c r="F2171" s="267" t="s">
        <v>52</v>
      </c>
      <c r="G2171" s="268" t="s">
        <v>109</v>
      </c>
      <c r="H2171" s="268" t="s">
        <v>55</v>
      </c>
      <c r="I2171" s="268" t="s">
        <v>2879</v>
      </c>
      <c r="J2171" s="267" t="s">
        <v>1942</v>
      </c>
      <c r="K2171" s="267">
        <v>112</v>
      </c>
      <c r="L2171" s="268" t="s">
        <v>8508</v>
      </c>
      <c r="M2171" s="190"/>
    </row>
    <row r="2172" spans="1:13" x14ac:dyDescent="0.25">
      <c r="A2172" s="266">
        <v>2006</v>
      </c>
      <c r="B2172" s="267">
        <v>4</v>
      </c>
      <c r="C2172" s="267" t="s">
        <v>250</v>
      </c>
      <c r="D2172" s="267" t="s">
        <v>282</v>
      </c>
      <c r="E2172" s="268" t="s">
        <v>8507</v>
      </c>
      <c r="F2172" s="267" t="s">
        <v>52</v>
      </c>
      <c r="G2172" s="268" t="s">
        <v>109</v>
      </c>
      <c r="H2172" s="268" t="s">
        <v>55</v>
      </c>
      <c r="I2172" s="268" t="s">
        <v>1905</v>
      </c>
      <c r="J2172" s="267" t="s">
        <v>1942</v>
      </c>
      <c r="K2172" s="267">
        <v>411</v>
      </c>
      <c r="L2172" s="268" t="s">
        <v>8509</v>
      </c>
      <c r="M2172" s="190"/>
    </row>
    <row r="2173" spans="1:13" x14ac:dyDescent="0.25">
      <c r="A2173" s="266">
        <v>2006</v>
      </c>
      <c r="B2173" s="267">
        <v>4</v>
      </c>
      <c r="C2173" s="267" t="s">
        <v>250</v>
      </c>
      <c r="D2173" s="267" t="s">
        <v>282</v>
      </c>
      <c r="E2173" s="268" t="s">
        <v>8507</v>
      </c>
      <c r="F2173" s="267" t="s">
        <v>52</v>
      </c>
      <c r="G2173" s="268" t="s">
        <v>109</v>
      </c>
      <c r="H2173" s="268" t="s">
        <v>55</v>
      </c>
      <c r="I2173" s="268" t="s">
        <v>1905</v>
      </c>
      <c r="J2173" s="267" t="s">
        <v>1942</v>
      </c>
      <c r="K2173" s="267">
        <v>411</v>
      </c>
      <c r="L2173" s="268" t="s">
        <v>8510</v>
      </c>
      <c r="M2173" s="190"/>
    </row>
    <row r="2174" spans="1:13" x14ac:dyDescent="0.25">
      <c r="A2174" s="266">
        <v>2006</v>
      </c>
      <c r="B2174" s="267">
        <v>4</v>
      </c>
      <c r="C2174" s="267" t="s">
        <v>250</v>
      </c>
      <c r="D2174" s="267" t="s">
        <v>282</v>
      </c>
      <c r="E2174" s="268" t="s">
        <v>8507</v>
      </c>
      <c r="F2174" s="267" t="s">
        <v>52</v>
      </c>
      <c r="G2174" s="268" t="s">
        <v>109</v>
      </c>
      <c r="H2174" s="268" t="s">
        <v>55</v>
      </c>
      <c r="I2174" s="268" t="s">
        <v>1905</v>
      </c>
      <c r="J2174" s="267" t="s">
        <v>1944</v>
      </c>
      <c r="K2174" s="267">
        <v>654</v>
      </c>
      <c r="L2174" s="268" t="s">
        <v>8511</v>
      </c>
      <c r="M2174" s="190"/>
    </row>
    <row r="2175" spans="1:13" x14ac:dyDescent="0.25">
      <c r="A2175" s="266">
        <v>2006</v>
      </c>
      <c r="B2175" s="267">
        <v>4</v>
      </c>
      <c r="C2175" s="267" t="s">
        <v>250</v>
      </c>
      <c r="D2175" s="267" t="s">
        <v>282</v>
      </c>
      <c r="E2175" s="268" t="s">
        <v>8507</v>
      </c>
      <c r="F2175" s="267" t="s">
        <v>52</v>
      </c>
      <c r="G2175" s="268" t="s">
        <v>109</v>
      </c>
      <c r="H2175" s="268" t="s">
        <v>55</v>
      </c>
      <c r="I2175" s="268" t="s">
        <v>2879</v>
      </c>
      <c r="J2175" s="267" t="s">
        <v>1944</v>
      </c>
      <c r="K2175" s="267">
        <v>651</v>
      </c>
      <c r="L2175" s="268" t="s">
        <v>8512</v>
      </c>
      <c r="M2175" s="190"/>
    </row>
    <row r="2176" spans="1:13" x14ac:dyDescent="0.25">
      <c r="A2176" s="266">
        <v>2006</v>
      </c>
      <c r="B2176" s="267">
        <v>4</v>
      </c>
      <c r="C2176" s="267" t="s">
        <v>250</v>
      </c>
      <c r="D2176" s="267" t="s">
        <v>282</v>
      </c>
      <c r="E2176" s="268" t="s">
        <v>8507</v>
      </c>
      <c r="F2176" s="267" t="s">
        <v>52</v>
      </c>
      <c r="G2176" s="268" t="s">
        <v>109</v>
      </c>
      <c r="H2176" s="268" t="s">
        <v>55</v>
      </c>
      <c r="I2176" s="268" t="s">
        <v>1905</v>
      </c>
      <c r="J2176" s="267" t="s">
        <v>1942</v>
      </c>
      <c r="K2176" s="267">
        <v>672</v>
      </c>
      <c r="L2176" s="268" t="s">
        <v>8513</v>
      </c>
      <c r="M2176" s="190"/>
    </row>
    <row r="2177" spans="1:13" x14ac:dyDescent="0.25">
      <c r="A2177" s="266">
        <v>2006</v>
      </c>
      <c r="B2177" s="267">
        <v>4</v>
      </c>
      <c r="C2177" s="267" t="s">
        <v>250</v>
      </c>
      <c r="D2177" s="267" t="s">
        <v>282</v>
      </c>
      <c r="E2177" s="268" t="s">
        <v>8507</v>
      </c>
      <c r="F2177" s="267" t="s">
        <v>52</v>
      </c>
      <c r="G2177" s="268" t="s">
        <v>109</v>
      </c>
      <c r="H2177" s="268" t="s">
        <v>55</v>
      </c>
      <c r="I2177" s="268" t="s">
        <v>2879</v>
      </c>
      <c r="J2177" s="267" t="s">
        <v>1942</v>
      </c>
      <c r="K2177" s="267">
        <v>721</v>
      </c>
      <c r="L2177" s="268" t="s">
        <v>8514</v>
      </c>
      <c r="M2177" s="190"/>
    </row>
    <row r="2178" spans="1:13" x14ac:dyDescent="0.25">
      <c r="A2178" s="266">
        <v>2006</v>
      </c>
      <c r="B2178" s="267">
        <v>4</v>
      </c>
      <c r="C2178" s="267" t="s">
        <v>250</v>
      </c>
      <c r="D2178" s="267" t="s">
        <v>282</v>
      </c>
      <c r="E2178" s="268" t="s">
        <v>8507</v>
      </c>
      <c r="F2178" s="267" t="s">
        <v>52</v>
      </c>
      <c r="G2178" s="268" t="s">
        <v>109</v>
      </c>
      <c r="H2178" s="268" t="s">
        <v>55</v>
      </c>
      <c r="I2178" s="268" t="s">
        <v>1905</v>
      </c>
      <c r="J2178" s="267" t="s">
        <v>2016</v>
      </c>
      <c r="K2178" s="267">
        <v>633</v>
      </c>
      <c r="L2178" s="268" t="s">
        <v>8515</v>
      </c>
      <c r="M2178" s="190"/>
    </row>
    <row r="2179" spans="1:13" x14ac:dyDescent="0.25">
      <c r="A2179" s="266">
        <v>2006</v>
      </c>
      <c r="B2179" s="267">
        <v>4</v>
      </c>
      <c r="C2179" s="267" t="s">
        <v>250</v>
      </c>
      <c r="D2179" s="267" t="s">
        <v>282</v>
      </c>
      <c r="E2179" s="268" t="s">
        <v>8507</v>
      </c>
      <c r="F2179" s="267" t="s">
        <v>52</v>
      </c>
      <c r="G2179" s="268" t="s">
        <v>109</v>
      </c>
      <c r="H2179" s="268" t="s">
        <v>55</v>
      </c>
      <c r="I2179" s="268" t="s">
        <v>1905</v>
      </c>
      <c r="J2179" s="267" t="s">
        <v>1942</v>
      </c>
      <c r="K2179" s="267">
        <v>727</v>
      </c>
      <c r="L2179" s="268" t="s">
        <v>8516</v>
      </c>
      <c r="M2179" s="190"/>
    </row>
    <row r="2180" spans="1:13" x14ac:dyDescent="0.25">
      <c r="A2180" s="266">
        <v>2006</v>
      </c>
      <c r="B2180" s="267">
        <v>4</v>
      </c>
      <c r="C2180" s="267" t="s">
        <v>250</v>
      </c>
      <c r="D2180" s="267" t="s">
        <v>282</v>
      </c>
      <c r="E2180" s="268" t="s">
        <v>8507</v>
      </c>
      <c r="F2180" s="267" t="s">
        <v>52</v>
      </c>
      <c r="G2180" s="268" t="s">
        <v>109</v>
      </c>
      <c r="H2180" s="268" t="s">
        <v>55</v>
      </c>
      <c r="I2180" s="268" t="s">
        <v>2879</v>
      </c>
      <c r="J2180" s="267" t="s">
        <v>1942</v>
      </c>
      <c r="K2180" s="267">
        <v>442</v>
      </c>
      <c r="L2180" s="268" t="s">
        <v>8517</v>
      </c>
      <c r="M2180" s="190"/>
    </row>
    <row r="2181" spans="1:13" x14ac:dyDescent="0.25">
      <c r="A2181" s="266">
        <v>2006</v>
      </c>
      <c r="B2181" s="267">
        <v>4</v>
      </c>
      <c r="C2181" s="267" t="s">
        <v>250</v>
      </c>
      <c r="D2181" s="267" t="s">
        <v>282</v>
      </c>
      <c r="E2181" s="268" t="s">
        <v>8507</v>
      </c>
      <c r="F2181" s="267" t="s">
        <v>52</v>
      </c>
      <c r="G2181" s="268" t="s">
        <v>109</v>
      </c>
      <c r="H2181" s="268" t="s">
        <v>55</v>
      </c>
      <c r="I2181" s="268" t="s">
        <v>2879</v>
      </c>
      <c r="J2181" s="267" t="s">
        <v>1942</v>
      </c>
      <c r="K2181" s="267">
        <v>411</v>
      </c>
      <c r="L2181" s="268" t="s">
        <v>8518</v>
      </c>
      <c r="M2181" s="190"/>
    </row>
    <row r="2182" spans="1:13" x14ac:dyDescent="0.25">
      <c r="A2182" s="266">
        <v>2006</v>
      </c>
      <c r="B2182" s="267">
        <v>4</v>
      </c>
      <c r="C2182" s="267" t="s">
        <v>250</v>
      </c>
      <c r="D2182" s="267" t="s">
        <v>282</v>
      </c>
      <c r="E2182" s="268" t="s">
        <v>8507</v>
      </c>
      <c r="F2182" s="267" t="s">
        <v>52</v>
      </c>
      <c r="G2182" s="268" t="s">
        <v>109</v>
      </c>
      <c r="H2182" s="268" t="s">
        <v>55</v>
      </c>
      <c r="I2182" s="268" t="s">
        <v>2879</v>
      </c>
      <c r="J2182" s="267" t="s">
        <v>1944</v>
      </c>
      <c r="K2182" s="267">
        <v>431</v>
      </c>
      <c r="L2182" s="268" t="s">
        <v>8519</v>
      </c>
      <c r="M2182" s="190"/>
    </row>
    <row r="2183" spans="1:13" x14ac:dyDescent="0.25">
      <c r="A2183" s="266">
        <v>2006</v>
      </c>
      <c r="B2183" s="267">
        <v>4</v>
      </c>
      <c r="C2183" s="267" t="s">
        <v>250</v>
      </c>
      <c r="D2183" s="267" t="s">
        <v>282</v>
      </c>
      <c r="E2183" s="268" t="s">
        <v>8507</v>
      </c>
      <c r="F2183" s="267" t="s">
        <v>52</v>
      </c>
      <c r="G2183" s="268" t="s">
        <v>109</v>
      </c>
      <c r="H2183" s="268" t="s">
        <v>55</v>
      </c>
      <c r="I2183" s="268" t="s">
        <v>2879</v>
      </c>
      <c r="J2183" s="267" t="s">
        <v>1944</v>
      </c>
      <c r="K2183" s="267">
        <v>656</v>
      </c>
      <c r="L2183" s="268" t="s">
        <v>8520</v>
      </c>
      <c r="M2183" s="190"/>
    </row>
    <row r="2184" spans="1:13" x14ac:dyDescent="0.25">
      <c r="A2184" s="266">
        <v>2006</v>
      </c>
      <c r="B2184" s="267">
        <v>4</v>
      </c>
      <c r="C2184" s="267" t="s">
        <v>250</v>
      </c>
      <c r="D2184" s="267" t="s">
        <v>282</v>
      </c>
      <c r="E2184" s="268" t="s">
        <v>8507</v>
      </c>
      <c r="F2184" s="267" t="s">
        <v>52</v>
      </c>
      <c r="G2184" s="268" t="s">
        <v>109</v>
      </c>
      <c r="H2184" s="268" t="s">
        <v>55</v>
      </c>
      <c r="I2184" s="268" t="s">
        <v>2879</v>
      </c>
      <c r="J2184" s="267" t="s">
        <v>2016</v>
      </c>
      <c r="K2184" s="267">
        <v>633</v>
      </c>
      <c r="L2184" s="268" t="s">
        <v>8521</v>
      </c>
      <c r="M2184" s="190"/>
    </row>
    <row r="2185" spans="1:13" x14ac:dyDescent="0.25">
      <c r="A2185" s="266">
        <v>2006</v>
      </c>
      <c r="B2185" s="267">
        <v>4</v>
      </c>
      <c r="C2185" s="267" t="s">
        <v>250</v>
      </c>
      <c r="D2185" s="267" t="s">
        <v>282</v>
      </c>
      <c r="E2185" s="268" t="s">
        <v>8507</v>
      </c>
      <c r="F2185" s="267" t="s">
        <v>52</v>
      </c>
      <c r="G2185" s="268" t="s">
        <v>109</v>
      </c>
      <c r="H2185" s="268" t="s">
        <v>55</v>
      </c>
      <c r="I2185" s="268" t="s">
        <v>2879</v>
      </c>
      <c r="J2185" s="267" t="s">
        <v>2016</v>
      </c>
      <c r="K2185" s="267">
        <v>431</v>
      </c>
      <c r="L2185" s="268" t="s">
        <v>8522</v>
      </c>
      <c r="M2185" s="190"/>
    </row>
    <row r="2186" spans="1:13" x14ac:dyDescent="0.25">
      <c r="A2186" s="266">
        <v>2006</v>
      </c>
      <c r="B2186" s="267">
        <v>2</v>
      </c>
      <c r="C2186" s="267" t="s">
        <v>49</v>
      </c>
      <c r="D2186" s="267" t="s">
        <v>216</v>
      </c>
      <c r="E2186" s="268" t="s">
        <v>8523</v>
      </c>
      <c r="F2186" s="267" t="s">
        <v>69</v>
      </c>
      <c r="G2186" s="268" t="s">
        <v>70</v>
      </c>
      <c r="H2186" s="268" t="s">
        <v>66</v>
      </c>
      <c r="I2186" s="268" t="s">
        <v>1905</v>
      </c>
      <c r="J2186" s="267" t="s">
        <v>1942</v>
      </c>
      <c r="K2186" s="267">
        <v>413</v>
      </c>
      <c r="L2186" s="268" t="s">
        <v>8524</v>
      </c>
      <c r="M2186" s="190"/>
    </row>
    <row r="2187" spans="1:13" x14ac:dyDescent="0.25">
      <c r="A2187" s="266">
        <v>2006</v>
      </c>
      <c r="B2187" s="267">
        <v>2</v>
      </c>
      <c r="C2187" s="267" t="s">
        <v>49</v>
      </c>
      <c r="D2187" s="267" t="s">
        <v>216</v>
      </c>
      <c r="E2187" s="268" t="s">
        <v>8523</v>
      </c>
      <c r="F2187" s="267" t="s">
        <v>69</v>
      </c>
      <c r="G2187" s="268" t="s">
        <v>70</v>
      </c>
      <c r="H2187" s="268" t="s">
        <v>66</v>
      </c>
      <c r="I2187" s="268" t="s">
        <v>1905</v>
      </c>
      <c r="J2187" s="267" t="s">
        <v>1942</v>
      </c>
      <c r="K2187" s="267">
        <v>115</v>
      </c>
      <c r="L2187" s="268" t="s">
        <v>8525</v>
      </c>
      <c r="M2187" s="190"/>
    </row>
    <row r="2188" spans="1:13" x14ac:dyDescent="0.25">
      <c r="A2188" s="266">
        <v>2006</v>
      </c>
      <c r="B2188" s="267">
        <v>2</v>
      </c>
      <c r="C2188" s="267" t="s">
        <v>49</v>
      </c>
      <c r="D2188" s="267" t="s">
        <v>216</v>
      </c>
      <c r="E2188" s="268" t="s">
        <v>8523</v>
      </c>
      <c r="F2188" s="267" t="s">
        <v>69</v>
      </c>
      <c r="G2188" s="268" t="s">
        <v>70</v>
      </c>
      <c r="H2188" s="268" t="s">
        <v>66</v>
      </c>
      <c r="I2188" s="268" t="s">
        <v>1905</v>
      </c>
      <c r="J2188" s="267" t="s">
        <v>1942</v>
      </c>
      <c r="K2188" s="267">
        <v>432</v>
      </c>
      <c r="L2188" s="268" t="s">
        <v>8526</v>
      </c>
      <c r="M2188" s="190"/>
    </row>
    <row r="2189" spans="1:13" x14ac:dyDescent="0.25">
      <c r="A2189" s="266">
        <v>2006</v>
      </c>
      <c r="B2189" s="267">
        <v>2</v>
      </c>
      <c r="C2189" s="267" t="s">
        <v>49</v>
      </c>
      <c r="D2189" s="267" t="s">
        <v>216</v>
      </c>
      <c r="E2189" s="268" t="s">
        <v>8523</v>
      </c>
      <c r="F2189" s="267" t="s">
        <v>69</v>
      </c>
      <c r="G2189" s="268" t="s">
        <v>70</v>
      </c>
      <c r="H2189" s="268" t="s">
        <v>66</v>
      </c>
      <c r="I2189" s="268" t="s">
        <v>1905</v>
      </c>
      <c r="J2189" s="267" t="s">
        <v>1942</v>
      </c>
      <c r="K2189" s="267">
        <v>411</v>
      </c>
      <c r="L2189" s="268" t="s">
        <v>8527</v>
      </c>
      <c r="M2189" s="190"/>
    </row>
    <row r="2190" spans="1:13" x14ac:dyDescent="0.25">
      <c r="A2190" s="266">
        <v>2006</v>
      </c>
      <c r="B2190" s="267">
        <v>2</v>
      </c>
      <c r="C2190" s="267" t="s">
        <v>49</v>
      </c>
      <c r="D2190" s="267" t="s">
        <v>216</v>
      </c>
      <c r="E2190" s="268" t="s">
        <v>8523</v>
      </c>
      <c r="F2190" s="267" t="s">
        <v>69</v>
      </c>
      <c r="G2190" s="268" t="s">
        <v>70</v>
      </c>
      <c r="H2190" s="268" t="s">
        <v>66</v>
      </c>
      <c r="I2190" s="268" t="s">
        <v>1905</v>
      </c>
      <c r="J2190" s="267" t="s">
        <v>1942</v>
      </c>
      <c r="K2190" s="267">
        <v>411</v>
      </c>
      <c r="L2190" s="268" t="s">
        <v>8528</v>
      </c>
      <c r="M2190" s="190"/>
    </row>
    <row r="2191" spans="1:13" x14ac:dyDescent="0.25">
      <c r="A2191" s="266">
        <v>2006</v>
      </c>
      <c r="B2191" s="267">
        <v>2</v>
      </c>
      <c r="C2191" s="267" t="s">
        <v>49</v>
      </c>
      <c r="D2191" s="267" t="s">
        <v>216</v>
      </c>
      <c r="E2191" s="268" t="s">
        <v>8523</v>
      </c>
      <c r="F2191" s="267" t="s">
        <v>69</v>
      </c>
      <c r="G2191" s="268" t="s">
        <v>70</v>
      </c>
      <c r="H2191" s="268" t="s">
        <v>66</v>
      </c>
      <c r="I2191" s="268" t="s">
        <v>1905</v>
      </c>
      <c r="J2191" s="267" t="s">
        <v>1942</v>
      </c>
      <c r="K2191" s="267">
        <v>412</v>
      </c>
      <c r="L2191" s="268" t="s">
        <v>8529</v>
      </c>
      <c r="M2191" s="190"/>
    </row>
    <row r="2192" spans="1:13" x14ac:dyDescent="0.25">
      <c r="A2192" s="266">
        <v>2006</v>
      </c>
      <c r="B2192" s="267">
        <v>2</v>
      </c>
      <c r="C2192" s="267" t="s">
        <v>49</v>
      </c>
      <c r="D2192" s="267" t="s">
        <v>216</v>
      </c>
      <c r="E2192" s="268" t="s">
        <v>8523</v>
      </c>
      <c r="F2192" s="267" t="s">
        <v>69</v>
      </c>
      <c r="G2192" s="268" t="s">
        <v>70</v>
      </c>
      <c r="H2192" s="268" t="s">
        <v>66</v>
      </c>
      <c r="I2192" s="268" t="s">
        <v>1905</v>
      </c>
      <c r="J2192" s="270" t="s">
        <v>3083</v>
      </c>
      <c r="K2192" s="267">
        <v>114</v>
      </c>
      <c r="L2192" s="268" t="s">
        <v>8530</v>
      </c>
      <c r="M2192" s="190"/>
    </row>
    <row r="2193" spans="1:13" x14ac:dyDescent="0.25">
      <c r="A2193" s="266">
        <v>2006</v>
      </c>
      <c r="B2193" s="267">
        <v>2</v>
      </c>
      <c r="C2193" s="267" t="s">
        <v>49</v>
      </c>
      <c r="D2193" s="267" t="s">
        <v>216</v>
      </c>
      <c r="E2193" s="268" t="s">
        <v>8523</v>
      </c>
      <c r="F2193" s="267" t="s">
        <v>69</v>
      </c>
      <c r="G2193" s="268" t="s">
        <v>70</v>
      </c>
      <c r="H2193" s="268" t="s">
        <v>66</v>
      </c>
      <c r="I2193" s="268" t="s">
        <v>1905</v>
      </c>
      <c r="J2193" s="270" t="s">
        <v>5004</v>
      </c>
      <c r="K2193" s="267">
        <v>23</v>
      </c>
      <c r="L2193" s="268" t="s">
        <v>8531</v>
      </c>
      <c r="M2193" s="190"/>
    </row>
    <row r="2194" spans="1:13" x14ac:dyDescent="0.25">
      <c r="A2194" s="266">
        <v>2006</v>
      </c>
      <c r="B2194" s="267">
        <v>2</v>
      </c>
      <c r="C2194" s="267" t="s">
        <v>49</v>
      </c>
      <c r="D2194" s="267" t="s">
        <v>216</v>
      </c>
      <c r="E2194" s="268" t="s">
        <v>8523</v>
      </c>
      <c r="F2194" s="267" t="s">
        <v>69</v>
      </c>
      <c r="G2194" s="268" t="s">
        <v>70</v>
      </c>
      <c r="H2194" s="268" t="s">
        <v>66</v>
      </c>
      <c r="I2194" s="268" t="s">
        <v>1905</v>
      </c>
      <c r="J2194" s="267" t="s">
        <v>1950</v>
      </c>
      <c r="K2194" s="267">
        <v>243</v>
      </c>
      <c r="L2194" s="268" t="s">
        <v>8532</v>
      </c>
      <c r="M2194" s="190"/>
    </row>
    <row r="2195" spans="1:13" x14ac:dyDescent="0.25">
      <c r="A2195" s="266">
        <v>2006</v>
      </c>
      <c r="B2195" s="267">
        <v>2</v>
      </c>
      <c r="C2195" s="267" t="s">
        <v>49</v>
      </c>
      <c r="D2195" s="267" t="s">
        <v>216</v>
      </c>
      <c r="E2195" s="268" t="s">
        <v>8523</v>
      </c>
      <c r="F2195" s="267" t="s">
        <v>69</v>
      </c>
      <c r="G2195" s="268" t="s">
        <v>70</v>
      </c>
      <c r="H2195" s="268" t="s">
        <v>66</v>
      </c>
      <c r="I2195" s="268" t="s">
        <v>1905</v>
      </c>
      <c r="J2195" s="267" t="s">
        <v>2767</v>
      </c>
      <c r="K2195" s="267">
        <v>311</v>
      </c>
      <c r="L2195" s="268" t="s">
        <v>8533</v>
      </c>
      <c r="M2195" s="190"/>
    </row>
    <row r="2196" spans="1:13" x14ac:dyDescent="0.25">
      <c r="A2196" s="266">
        <v>2006</v>
      </c>
      <c r="B2196" s="267">
        <v>2</v>
      </c>
      <c r="C2196" s="267" t="s">
        <v>49</v>
      </c>
      <c r="D2196" s="267" t="s">
        <v>216</v>
      </c>
      <c r="E2196" s="268" t="s">
        <v>8523</v>
      </c>
      <c r="F2196" s="267" t="s">
        <v>69</v>
      </c>
      <c r="G2196" s="268" t="s">
        <v>70</v>
      </c>
      <c r="H2196" s="268" t="s">
        <v>66</v>
      </c>
      <c r="I2196" s="268" t="s">
        <v>1905</v>
      </c>
      <c r="J2196" s="267" t="s">
        <v>1906</v>
      </c>
      <c r="K2196" s="267">
        <v>311</v>
      </c>
      <c r="L2196" s="268" t="s">
        <v>8534</v>
      </c>
      <c r="M2196" s="190"/>
    </row>
    <row r="2197" spans="1:13" x14ac:dyDescent="0.25">
      <c r="A2197" s="266">
        <v>2006</v>
      </c>
      <c r="B2197" s="267">
        <v>2</v>
      </c>
      <c r="C2197" s="267" t="s">
        <v>49</v>
      </c>
      <c r="D2197" s="267" t="s">
        <v>216</v>
      </c>
      <c r="E2197" s="268" t="s">
        <v>8523</v>
      </c>
      <c r="F2197" s="267" t="s">
        <v>69</v>
      </c>
      <c r="G2197" s="268" t="s">
        <v>70</v>
      </c>
      <c r="H2197" s="268" t="s">
        <v>66</v>
      </c>
      <c r="I2197" s="268" t="s">
        <v>1905</v>
      </c>
      <c r="J2197" s="267" t="s">
        <v>1965</v>
      </c>
      <c r="K2197" s="267">
        <v>523</v>
      </c>
      <c r="L2197" s="268" t="s">
        <v>8535</v>
      </c>
      <c r="M2197" s="190"/>
    </row>
    <row r="2198" spans="1:13" x14ac:dyDescent="0.25">
      <c r="A2198" s="266">
        <v>2006</v>
      </c>
      <c r="B2198" s="267">
        <v>4</v>
      </c>
      <c r="C2198" s="267" t="s">
        <v>250</v>
      </c>
      <c r="D2198" s="267" t="s">
        <v>254</v>
      </c>
      <c r="E2198" s="268" t="s">
        <v>5342</v>
      </c>
      <c r="F2198" s="267" t="s">
        <v>69</v>
      </c>
      <c r="G2198" s="268" t="s">
        <v>2833</v>
      </c>
      <c r="H2198" s="268" t="s">
        <v>55</v>
      </c>
      <c r="I2198" s="268" t="s">
        <v>1905</v>
      </c>
      <c r="J2198" s="267" t="s">
        <v>1942</v>
      </c>
      <c r="K2198" s="267">
        <v>411</v>
      </c>
      <c r="L2198" s="268" t="s">
        <v>8536</v>
      </c>
      <c r="M2198" s="190"/>
    </row>
    <row r="2199" spans="1:13" x14ac:dyDescent="0.25">
      <c r="A2199" s="266">
        <v>2006</v>
      </c>
      <c r="B2199" s="267">
        <v>4</v>
      </c>
      <c r="C2199" s="267" t="s">
        <v>250</v>
      </c>
      <c r="D2199" s="267" t="s">
        <v>254</v>
      </c>
      <c r="E2199" s="268" t="s">
        <v>5342</v>
      </c>
      <c r="F2199" s="267" t="s">
        <v>69</v>
      </c>
      <c r="G2199" s="268" t="s">
        <v>2833</v>
      </c>
      <c r="H2199" s="268" t="s">
        <v>55</v>
      </c>
      <c r="I2199" s="268" t="s">
        <v>1905</v>
      </c>
      <c r="J2199" s="267" t="s">
        <v>1942</v>
      </c>
      <c r="K2199" s="267">
        <v>411</v>
      </c>
      <c r="L2199" s="268" t="s">
        <v>8537</v>
      </c>
      <c r="M2199" s="190"/>
    </row>
    <row r="2200" spans="1:13" x14ac:dyDescent="0.25">
      <c r="A2200" s="266">
        <v>2006</v>
      </c>
      <c r="B2200" s="267">
        <v>4</v>
      </c>
      <c r="C2200" s="267" t="s">
        <v>250</v>
      </c>
      <c r="D2200" s="267" t="s">
        <v>254</v>
      </c>
      <c r="E2200" s="268" t="s">
        <v>5342</v>
      </c>
      <c r="F2200" s="267" t="s">
        <v>69</v>
      </c>
      <c r="G2200" s="268" t="s">
        <v>2833</v>
      </c>
      <c r="H2200" s="268" t="s">
        <v>55</v>
      </c>
      <c r="I2200" s="268" t="s">
        <v>1905</v>
      </c>
      <c r="J2200" s="267" t="s">
        <v>2063</v>
      </c>
      <c r="K2200" s="267">
        <v>411</v>
      </c>
      <c r="L2200" s="268" t="s">
        <v>8538</v>
      </c>
      <c r="M2200" s="190"/>
    </row>
    <row r="2201" spans="1:13" x14ac:dyDescent="0.25">
      <c r="A2201" s="266">
        <v>2006</v>
      </c>
      <c r="B2201" s="267">
        <v>4</v>
      </c>
      <c r="C2201" s="267" t="s">
        <v>250</v>
      </c>
      <c r="D2201" s="267" t="s">
        <v>254</v>
      </c>
      <c r="E2201" s="268" t="s">
        <v>5342</v>
      </c>
      <c r="F2201" s="267" t="s">
        <v>69</v>
      </c>
      <c r="G2201" s="268" t="s">
        <v>2833</v>
      </c>
      <c r="H2201" s="268" t="s">
        <v>55</v>
      </c>
      <c r="I2201" s="268" t="s">
        <v>1905</v>
      </c>
      <c r="J2201" s="267" t="s">
        <v>2218</v>
      </c>
      <c r="K2201" s="267">
        <v>654</v>
      </c>
      <c r="L2201" s="268" t="s">
        <v>8539</v>
      </c>
      <c r="M2201" s="190"/>
    </row>
    <row r="2202" spans="1:13" x14ac:dyDescent="0.25">
      <c r="A2202" s="266">
        <v>2006</v>
      </c>
      <c r="B2202" s="267">
        <v>4</v>
      </c>
      <c r="C2202" s="267" t="s">
        <v>250</v>
      </c>
      <c r="D2202" s="267" t="s">
        <v>254</v>
      </c>
      <c r="E2202" s="268" t="s">
        <v>5342</v>
      </c>
      <c r="F2202" s="267" t="s">
        <v>69</v>
      </c>
      <c r="G2202" s="268" t="s">
        <v>2833</v>
      </c>
      <c r="H2202" s="268" t="s">
        <v>55</v>
      </c>
      <c r="I2202" s="268" t="s">
        <v>1905</v>
      </c>
      <c r="J2202" s="267" t="s">
        <v>1942</v>
      </c>
      <c r="K2202" s="267">
        <v>411</v>
      </c>
      <c r="L2202" s="268" t="s">
        <v>8540</v>
      </c>
      <c r="M2202" s="190"/>
    </row>
    <row r="2203" spans="1:13" x14ac:dyDescent="0.25">
      <c r="A2203" s="266">
        <v>2006</v>
      </c>
      <c r="B2203" s="267">
        <v>4</v>
      </c>
      <c r="C2203" s="267" t="s">
        <v>250</v>
      </c>
      <c r="D2203" s="267" t="s">
        <v>254</v>
      </c>
      <c r="E2203" s="268" t="s">
        <v>5342</v>
      </c>
      <c r="F2203" s="267" t="s">
        <v>69</v>
      </c>
      <c r="G2203" s="268" t="s">
        <v>2833</v>
      </c>
      <c r="H2203" s="268" t="s">
        <v>55</v>
      </c>
      <c r="I2203" s="268" t="s">
        <v>1905</v>
      </c>
      <c r="J2203" s="267" t="s">
        <v>1923</v>
      </c>
      <c r="K2203" s="267">
        <v>862</v>
      </c>
      <c r="L2203" s="268" t="s">
        <v>8541</v>
      </c>
      <c r="M2203" s="190"/>
    </row>
    <row r="2204" spans="1:13" x14ac:dyDescent="0.25">
      <c r="A2204" s="266">
        <v>2006</v>
      </c>
      <c r="B2204" s="267">
        <v>4</v>
      </c>
      <c r="C2204" s="267" t="s">
        <v>250</v>
      </c>
      <c r="D2204" s="267" t="s">
        <v>254</v>
      </c>
      <c r="E2204" s="268" t="s">
        <v>5342</v>
      </c>
      <c r="F2204" s="267" t="s">
        <v>69</v>
      </c>
      <c r="G2204" s="268" t="s">
        <v>2833</v>
      </c>
      <c r="H2204" s="268" t="s">
        <v>55</v>
      </c>
      <c r="I2204" s="268" t="s">
        <v>1905</v>
      </c>
      <c r="J2204" s="267" t="s">
        <v>2545</v>
      </c>
      <c r="K2204" s="267">
        <v>432</v>
      </c>
      <c r="L2204" s="268" t="s">
        <v>8542</v>
      </c>
      <c r="M2204" s="190"/>
    </row>
    <row r="2205" spans="1:13" x14ac:dyDescent="0.25">
      <c r="A2205" s="266">
        <v>2006</v>
      </c>
      <c r="B2205" s="267">
        <v>4</v>
      </c>
      <c r="C2205" s="267" t="s">
        <v>250</v>
      </c>
      <c r="D2205" s="267" t="s">
        <v>254</v>
      </c>
      <c r="E2205" s="268" t="s">
        <v>5342</v>
      </c>
      <c r="F2205" s="267" t="s">
        <v>69</v>
      </c>
      <c r="G2205" s="268" t="s">
        <v>2833</v>
      </c>
      <c r="H2205" s="268" t="s">
        <v>55</v>
      </c>
      <c r="I2205" s="268" t="s">
        <v>1905</v>
      </c>
      <c r="J2205" s="267" t="s">
        <v>1952</v>
      </c>
      <c r="K2205" s="267">
        <v>436</v>
      </c>
      <c r="L2205" s="268" t="s">
        <v>8543</v>
      </c>
      <c r="M2205" s="190"/>
    </row>
    <row r="2206" spans="1:13" x14ac:dyDescent="0.25">
      <c r="A2206" s="266">
        <v>2006</v>
      </c>
      <c r="B2206" s="267">
        <v>4</v>
      </c>
      <c r="C2206" s="267" t="s">
        <v>250</v>
      </c>
      <c r="D2206" s="267" t="s">
        <v>254</v>
      </c>
      <c r="E2206" s="268" t="s">
        <v>5342</v>
      </c>
      <c r="F2206" s="267" t="s">
        <v>69</v>
      </c>
      <c r="G2206" s="268" t="s">
        <v>2833</v>
      </c>
      <c r="H2206" s="268" t="s">
        <v>55</v>
      </c>
      <c r="I2206" s="268" t="s">
        <v>1905</v>
      </c>
      <c r="J2206" s="270" t="s">
        <v>3083</v>
      </c>
      <c r="K2206" s="267">
        <v>212</v>
      </c>
      <c r="L2206" s="268" t="s">
        <v>8544</v>
      </c>
      <c r="M2206" s="190"/>
    </row>
    <row r="2207" spans="1:13" x14ac:dyDescent="0.25">
      <c r="A2207" s="266">
        <v>2006</v>
      </c>
      <c r="B2207" s="267">
        <v>4</v>
      </c>
      <c r="C2207" s="267" t="s">
        <v>250</v>
      </c>
      <c r="D2207" s="267" t="s">
        <v>254</v>
      </c>
      <c r="E2207" s="268" t="s">
        <v>5342</v>
      </c>
      <c r="F2207" s="267" t="s">
        <v>69</v>
      </c>
      <c r="G2207" s="268" t="s">
        <v>2833</v>
      </c>
      <c r="H2207" s="268" t="s">
        <v>55</v>
      </c>
      <c r="I2207" s="268" t="s">
        <v>1905</v>
      </c>
      <c r="J2207" s="267" t="s">
        <v>2016</v>
      </c>
      <c r="K2207" s="267">
        <v>411</v>
      </c>
      <c r="L2207" s="268" t="s">
        <v>8545</v>
      </c>
      <c r="M2207" s="190"/>
    </row>
    <row r="2208" spans="1:13" x14ac:dyDescent="0.25">
      <c r="A2208" s="266">
        <v>2006</v>
      </c>
      <c r="B2208" s="267">
        <v>4</v>
      </c>
      <c r="C2208" s="267" t="s">
        <v>250</v>
      </c>
      <c r="D2208" s="267" t="s">
        <v>269</v>
      </c>
      <c r="E2208" s="268" t="s">
        <v>8546</v>
      </c>
      <c r="F2208" s="267" t="s">
        <v>76</v>
      </c>
      <c r="G2208" s="268" t="s">
        <v>77</v>
      </c>
      <c r="H2208" s="268" t="s">
        <v>66</v>
      </c>
      <c r="I2208" s="268" t="s">
        <v>1905</v>
      </c>
      <c r="J2208" s="267" t="s">
        <v>2143</v>
      </c>
      <c r="K2208" s="267">
        <v>411</v>
      </c>
      <c r="L2208" s="268" t="s">
        <v>8547</v>
      </c>
      <c r="M2208" s="190"/>
    </row>
    <row r="2209" spans="1:13" x14ac:dyDescent="0.25">
      <c r="A2209" s="266">
        <v>2006</v>
      </c>
      <c r="B2209" s="267">
        <v>4</v>
      </c>
      <c r="C2209" s="267" t="s">
        <v>250</v>
      </c>
      <c r="D2209" s="267" t="s">
        <v>269</v>
      </c>
      <c r="E2209" s="268" t="s">
        <v>8546</v>
      </c>
      <c r="F2209" s="267" t="s">
        <v>76</v>
      </c>
      <c r="G2209" s="268" t="s">
        <v>77</v>
      </c>
      <c r="H2209" s="268" t="s">
        <v>66</v>
      </c>
      <c r="I2209" s="268" t="s">
        <v>1905</v>
      </c>
      <c r="J2209" s="267" t="s">
        <v>1942</v>
      </c>
      <c r="K2209" s="267">
        <v>411</v>
      </c>
      <c r="L2209" s="268" t="s">
        <v>8548</v>
      </c>
      <c r="M2209" s="190"/>
    </row>
    <row r="2210" spans="1:13" x14ac:dyDescent="0.25">
      <c r="A2210" s="266">
        <v>2006</v>
      </c>
      <c r="B2210" s="267">
        <v>4</v>
      </c>
      <c r="C2210" s="267" t="s">
        <v>250</v>
      </c>
      <c r="D2210" s="267" t="s">
        <v>269</v>
      </c>
      <c r="E2210" s="268" t="s">
        <v>8546</v>
      </c>
      <c r="F2210" s="267" t="s">
        <v>76</v>
      </c>
      <c r="G2210" s="268" t="s">
        <v>77</v>
      </c>
      <c r="H2210" s="268" t="s">
        <v>66</v>
      </c>
      <c r="I2210" s="268" t="s">
        <v>1905</v>
      </c>
      <c r="J2210" s="267" t="s">
        <v>1942</v>
      </c>
      <c r="K2210" s="267">
        <v>115</v>
      </c>
      <c r="L2210" s="268" t="s">
        <v>8549</v>
      </c>
      <c r="M2210" s="190"/>
    </row>
    <row r="2211" spans="1:13" x14ac:dyDescent="0.25">
      <c r="A2211" s="266">
        <v>2006</v>
      </c>
      <c r="B2211" s="267">
        <v>4</v>
      </c>
      <c r="C2211" s="267" t="s">
        <v>250</v>
      </c>
      <c r="D2211" s="267" t="s">
        <v>269</v>
      </c>
      <c r="E2211" s="268" t="s">
        <v>8546</v>
      </c>
      <c r="F2211" s="267" t="s">
        <v>76</v>
      </c>
      <c r="G2211" s="268" t="s">
        <v>77</v>
      </c>
      <c r="H2211" s="268" t="s">
        <v>66</v>
      </c>
      <c r="I2211" s="268" t="s">
        <v>1905</v>
      </c>
      <c r="J2211" s="267" t="s">
        <v>2143</v>
      </c>
      <c r="K2211" s="267">
        <v>723</v>
      </c>
      <c r="L2211" s="268" t="s">
        <v>8550</v>
      </c>
      <c r="M2211" s="190"/>
    </row>
    <row r="2212" spans="1:13" x14ac:dyDescent="0.25">
      <c r="A2212" s="266">
        <v>2006</v>
      </c>
      <c r="B2212" s="267">
        <v>4</v>
      </c>
      <c r="C2212" s="267" t="s">
        <v>250</v>
      </c>
      <c r="D2212" s="267" t="s">
        <v>269</v>
      </c>
      <c r="E2212" s="268" t="s">
        <v>8546</v>
      </c>
      <c r="F2212" s="267" t="s">
        <v>76</v>
      </c>
      <c r="G2212" s="268" t="s">
        <v>77</v>
      </c>
      <c r="H2212" s="268" t="s">
        <v>66</v>
      </c>
      <c r="I2212" s="268" t="s">
        <v>1905</v>
      </c>
      <c r="J2212" s="267" t="s">
        <v>2143</v>
      </c>
      <c r="K2212" s="267">
        <v>851</v>
      </c>
      <c r="L2212" s="268" t="s">
        <v>8551</v>
      </c>
      <c r="M2212" s="190"/>
    </row>
    <row r="2213" spans="1:13" x14ac:dyDescent="0.25">
      <c r="A2213" s="266">
        <v>2006</v>
      </c>
      <c r="B2213" s="267">
        <v>4</v>
      </c>
      <c r="C2213" s="267" t="s">
        <v>250</v>
      </c>
      <c r="D2213" s="267" t="s">
        <v>269</v>
      </c>
      <c r="E2213" s="268" t="s">
        <v>8546</v>
      </c>
      <c r="F2213" s="267" t="s">
        <v>76</v>
      </c>
      <c r="G2213" s="268" t="s">
        <v>77</v>
      </c>
      <c r="H2213" s="268" t="s">
        <v>66</v>
      </c>
      <c r="I2213" s="268" t="s">
        <v>1905</v>
      </c>
      <c r="J2213" s="267" t="s">
        <v>2652</v>
      </c>
      <c r="K2213" s="267">
        <v>851</v>
      </c>
      <c r="L2213" s="268" t="s">
        <v>8552</v>
      </c>
      <c r="M2213" s="190"/>
    </row>
    <row r="2214" spans="1:13" x14ac:dyDescent="0.25">
      <c r="A2214" s="266">
        <v>2006</v>
      </c>
      <c r="B2214" s="267">
        <v>3</v>
      </c>
      <c r="C2214" s="267" t="s">
        <v>49</v>
      </c>
      <c r="D2214" s="267" t="s">
        <v>236</v>
      </c>
      <c r="E2214" s="268" t="s">
        <v>8553</v>
      </c>
      <c r="F2214" s="267" t="s">
        <v>64</v>
      </c>
      <c r="G2214" s="268" t="s">
        <v>152</v>
      </c>
      <c r="H2214" s="268" t="s">
        <v>66</v>
      </c>
      <c r="I2214" s="268" t="s">
        <v>1905</v>
      </c>
      <c r="J2214" s="267" t="s">
        <v>1906</v>
      </c>
      <c r="K2214" s="267">
        <v>311</v>
      </c>
      <c r="L2214" s="268" t="s">
        <v>8554</v>
      </c>
      <c r="M2214" s="190"/>
    </row>
    <row r="2215" spans="1:13" x14ac:dyDescent="0.25">
      <c r="A2215" s="266">
        <v>2006</v>
      </c>
      <c r="B2215" s="267">
        <v>3</v>
      </c>
      <c r="C2215" s="267" t="s">
        <v>49</v>
      </c>
      <c r="D2215" s="267" t="s">
        <v>236</v>
      </c>
      <c r="E2215" s="268" t="s">
        <v>8553</v>
      </c>
      <c r="F2215" s="267" t="s">
        <v>64</v>
      </c>
      <c r="G2215" s="268" t="s">
        <v>152</v>
      </c>
      <c r="H2215" s="268" t="s">
        <v>66</v>
      </c>
      <c r="I2215" s="268" t="s">
        <v>1905</v>
      </c>
      <c r="J2215" s="267" t="s">
        <v>1938</v>
      </c>
      <c r="K2215" s="267">
        <v>311</v>
      </c>
      <c r="L2215" s="268" t="s">
        <v>8555</v>
      </c>
      <c r="M2215" s="190"/>
    </row>
    <row r="2216" spans="1:13" x14ac:dyDescent="0.25">
      <c r="A2216" s="266">
        <v>2006</v>
      </c>
      <c r="B2216" s="267">
        <v>3</v>
      </c>
      <c r="C2216" s="267" t="s">
        <v>49</v>
      </c>
      <c r="D2216" s="267" t="s">
        <v>236</v>
      </c>
      <c r="E2216" s="268" t="s">
        <v>8553</v>
      </c>
      <c r="F2216" s="267" t="s">
        <v>64</v>
      </c>
      <c r="G2216" s="268" t="s">
        <v>152</v>
      </c>
      <c r="H2216" s="268" t="s">
        <v>66</v>
      </c>
      <c r="I2216" s="268" t="s">
        <v>1905</v>
      </c>
      <c r="J2216" s="267" t="s">
        <v>1906</v>
      </c>
      <c r="K2216" s="267">
        <v>311</v>
      </c>
      <c r="L2216" s="268" t="s">
        <v>8556</v>
      </c>
      <c r="M2216" s="190"/>
    </row>
    <row r="2217" spans="1:13" x14ac:dyDescent="0.25">
      <c r="A2217" s="266">
        <v>2006</v>
      </c>
      <c r="B2217" s="267">
        <v>3</v>
      </c>
      <c r="C2217" s="267" t="s">
        <v>49</v>
      </c>
      <c r="D2217" s="267" t="s">
        <v>236</v>
      </c>
      <c r="E2217" s="268" t="s">
        <v>8553</v>
      </c>
      <c r="F2217" s="267" t="s">
        <v>64</v>
      </c>
      <c r="G2217" s="268" t="s">
        <v>152</v>
      </c>
      <c r="H2217" s="268" t="s">
        <v>66</v>
      </c>
      <c r="I2217" s="268" t="s">
        <v>1905</v>
      </c>
      <c r="J2217" s="267" t="s">
        <v>2767</v>
      </c>
      <c r="K2217" s="267">
        <v>522</v>
      </c>
      <c r="L2217" s="268" t="s">
        <v>8557</v>
      </c>
      <c r="M2217" s="190"/>
    </row>
    <row r="2218" spans="1:13" x14ac:dyDescent="0.25">
      <c r="A2218" s="266">
        <v>2006</v>
      </c>
      <c r="B2218" s="267">
        <v>3</v>
      </c>
      <c r="C2218" s="267" t="s">
        <v>49</v>
      </c>
      <c r="D2218" s="267" t="s">
        <v>236</v>
      </c>
      <c r="E2218" s="268" t="s">
        <v>8553</v>
      </c>
      <c r="F2218" s="267" t="s">
        <v>64</v>
      </c>
      <c r="G2218" s="268" t="s">
        <v>152</v>
      </c>
      <c r="H2218" s="268" t="s">
        <v>66</v>
      </c>
      <c r="I2218" s="268" t="s">
        <v>1905</v>
      </c>
      <c r="J2218" s="267" t="s">
        <v>1938</v>
      </c>
      <c r="K2218" s="267">
        <v>311</v>
      </c>
      <c r="L2218" s="268" t="s">
        <v>8558</v>
      </c>
      <c r="M2218" s="190"/>
    </row>
    <row r="2219" spans="1:13" x14ac:dyDescent="0.25">
      <c r="A2219" s="266">
        <v>2006</v>
      </c>
      <c r="B2219" s="267">
        <v>3</v>
      </c>
      <c r="C2219" s="267" t="s">
        <v>49</v>
      </c>
      <c r="D2219" s="267" t="s">
        <v>236</v>
      </c>
      <c r="E2219" s="268" t="s">
        <v>8553</v>
      </c>
      <c r="F2219" s="267" t="s">
        <v>64</v>
      </c>
      <c r="G2219" s="268" t="s">
        <v>152</v>
      </c>
      <c r="H2219" s="268" t="s">
        <v>66</v>
      </c>
      <c r="I2219" s="268" t="s">
        <v>1905</v>
      </c>
      <c r="J2219" s="267" t="s">
        <v>1938</v>
      </c>
      <c r="K2219" s="267">
        <v>311</v>
      </c>
      <c r="L2219" s="268" t="s">
        <v>8559</v>
      </c>
      <c r="M2219" s="190"/>
    </row>
    <row r="2220" spans="1:13" x14ac:dyDescent="0.25">
      <c r="A2220" s="266">
        <v>2006</v>
      </c>
      <c r="B2220" s="267">
        <v>3</v>
      </c>
      <c r="C2220" s="267" t="s">
        <v>49</v>
      </c>
      <c r="D2220" s="267" t="s">
        <v>236</v>
      </c>
      <c r="E2220" s="268" t="s">
        <v>8553</v>
      </c>
      <c r="F2220" s="267" t="s">
        <v>64</v>
      </c>
      <c r="G2220" s="268" t="s">
        <v>152</v>
      </c>
      <c r="H2220" s="268" t="s">
        <v>66</v>
      </c>
      <c r="I2220" s="268" t="s">
        <v>1905</v>
      </c>
      <c r="J2220" s="267" t="s">
        <v>1938</v>
      </c>
      <c r="K2220" s="267">
        <v>311</v>
      </c>
      <c r="L2220" s="268" t="s">
        <v>8560</v>
      </c>
      <c r="M2220" s="190"/>
    </row>
    <row r="2221" spans="1:13" x14ac:dyDescent="0.25">
      <c r="A2221" s="266">
        <v>2006</v>
      </c>
      <c r="B2221" s="267">
        <v>4</v>
      </c>
      <c r="C2221" s="267" t="s">
        <v>250</v>
      </c>
      <c r="D2221" s="267" t="s">
        <v>272</v>
      </c>
      <c r="E2221" s="268" t="s">
        <v>8561</v>
      </c>
      <c r="F2221" s="267" t="s">
        <v>76</v>
      </c>
      <c r="G2221" s="268" t="s">
        <v>77</v>
      </c>
      <c r="H2221" s="268" t="s">
        <v>55</v>
      </c>
      <c r="I2221" s="268" t="s">
        <v>1905</v>
      </c>
      <c r="J2221" s="267" t="s">
        <v>2063</v>
      </c>
      <c r="K2221" s="267">
        <v>411</v>
      </c>
      <c r="L2221" s="268" t="s">
        <v>8562</v>
      </c>
      <c r="M2221" s="190"/>
    </row>
    <row r="2222" spans="1:13" x14ac:dyDescent="0.25">
      <c r="A2222" s="266">
        <v>2006</v>
      </c>
      <c r="B2222" s="267">
        <v>4</v>
      </c>
      <c r="C2222" s="267" t="s">
        <v>250</v>
      </c>
      <c r="D2222" s="267" t="s">
        <v>272</v>
      </c>
      <c r="E2222" s="268" t="s">
        <v>8561</v>
      </c>
      <c r="F2222" s="267" t="s">
        <v>76</v>
      </c>
      <c r="G2222" s="268" t="s">
        <v>77</v>
      </c>
      <c r="H2222" s="268" t="s">
        <v>55</v>
      </c>
      <c r="I2222" s="268" t="s">
        <v>1905</v>
      </c>
      <c r="J2222" s="267" t="s">
        <v>2063</v>
      </c>
      <c r="K2222" s="267">
        <v>115</v>
      </c>
      <c r="L2222" s="268" t="s">
        <v>8563</v>
      </c>
      <c r="M2222" s="190"/>
    </row>
    <row r="2223" spans="1:13" x14ac:dyDescent="0.25">
      <c r="A2223" s="266">
        <v>2006</v>
      </c>
      <c r="B2223" s="267">
        <v>4</v>
      </c>
      <c r="C2223" s="267" t="s">
        <v>250</v>
      </c>
      <c r="D2223" s="267" t="s">
        <v>272</v>
      </c>
      <c r="E2223" s="268" t="s">
        <v>8561</v>
      </c>
      <c r="F2223" s="267" t="s">
        <v>76</v>
      </c>
      <c r="G2223" s="268" t="s">
        <v>77</v>
      </c>
      <c r="H2223" s="268" t="s">
        <v>55</v>
      </c>
      <c r="I2223" s="268" t="s">
        <v>1905</v>
      </c>
      <c r="J2223" s="267" t="s">
        <v>2063</v>
      </c>
      <c r="K2223" s="267">
        <v>411</v>
      </c>
      <c r="L2223" s="268" t="s">
        <v>8564</v>
      </c>
      <c r="M2223" s="190"/>
    </row>
    <row r="2224" spans="1:13" x14ac:dyDescent="0.25">
      <c r="A2224" s="266">
        <v>2006</v>
      </c>
      <c r="B2224" s="267">
        <v>4</v>
      </c>
      <c r="C2224" s="267" t="s">
        <v>250</v>
      </c>
      <c r="D2224" s="267" t="s">
        <v>272</v>
      </c>
      <c r="E2224" s="268" t="s">
        <v>8561</v>
      </c>
      <c r="F2224" s="267" t="s">
        <v>76</v>
      </c>
      <c r="G2224" s="268" t="s">
        <v>77</v>
      </c>
      <c r="H2224" s="268" t="s">
        <v>55</v>
      </c>
      <c r="I2224" s="268" t="s">
        <v>1905</v>
      </c>
      <c r="J2224" s="267" t="s">
        <v>1944</v>
      </c>
      <c r="K2224" s="267">
        <v>111</v>
      </c>
      <c r="L2224" s="268" t="s">
        <v>8565</v>
      </c>
      <c r="M2224" s="190"/>
    </row>
    <row r="2225" spans="1:13" x14ac:dyDescent="0.25">
      <c r="A2225" s="266">
        <v>2006</v>
      </c>
      <c r="B2225" s="267">
        <v>4</v>
      </c>
      <c r="C2225" s="267" t="s">
        <v>250</v>
      </c>
      <c r="D2225" s="267" t="s">
        <v>272</v>
      </c>
      <c r="E2225" s="268" t="s">
        <v>8561</v>
      </c>
      <c r="F2225" s="267" t="s">
        <v>76</v>
      </c>
      <c r="G2225" s="268" t="s">
        <v>77</v>
      </c>
      <c r="H2225" s="268" t="s">
        <v>55</v>
      </c>
      <c r="I2225" s="268" t="s">
        <v>1905</v>
      </c>
      <c r="J2225" s="267" t="s">
        <v>2063</v>
      </c>
      <c r="K2225" s="267">
        <v>659</v>
      </c>
      <c r="L2225" s="268" t="s">
        <v>8566</v>
      </c>
      <c r="M2225" s="190"/>
    </row>
    <row r="2226" spans="1:13" x14ac:dyDescent="0.25">
      <c r="A2226" s="266">
        <v>2006</v>
      </c>
      <c r="B2226" s="267">
        <v>4</v>
      </c>
      <c r="C2226" s="267" t="s">
        <v>250</v>
      </c>
      <c r="D2226" s="267" t="s">
        <v>272</v>
      </c>
      <c r="E2226" s="268" t="s">
        <v>8561</v>
      </c>
      <c r="F2226" s="267" t="s">
        <v>76</v>
      </c>
      <c r="G2226" s="268" t="s">
        <v>77</v>
      </c>
      <c r="H2226" s="268" t="s">
        <v>55</v>
      </c>
      <c r="I2226" s="268" t="s">
        <v>1905</v>
      </c>
      <c r="J2226" s="267" t="s">
        <v>2260</v>
      </c>
      <c r="K2226" s="267">
        <v>657</v>
      </c>
      <c r="L2226" s="268" t="s">
        <v>8567</v>
      </c>
      <c r="M2226" s="190"/>
    </row>
    <row r="2227" spans="1:13" x14ac:dyDescent="0.25">
      <c r="A2227" s="266">
        <v>2006</v>
      </c>
      <c r="B2227" s="267">
        <v>4</v>
      </c>
      <c r="C2227" s="267" t="s">
        <v>250</v>
      </c>
      <c r="D2227" s="267" t="s">
        <v>272</v>
      </c>
      <c r="E2227" s="268" t="s">
        <v>8561</v>
      </c>
      <c r="F2227" s="267" t="s">
        <v>76</v>
      </c>
      <c r="G2227" s="268" t="s">
        <v>77</v>
      </c>
      <c r="H2227" s="268" t="s">
        <v>55</v>
      </c>
      <c r="I2227" s="268" t="s">
        <v>1905</v>
      </c>
      <c r="J2227" s="267" t="s">
        <v>1944</v>
      </c>
      <c r="K2227" s="267">
        <v>655</v>
      </c>
      <c r="L2227" s="268" t="s">
        <v>8568</v>
      </c>
      <c r="M2227" s="190"/>
    </row>
    <row r="2228" spans="1:13" x14ac:dyDescent="0.25">
      <c r="A2228" s="266">
        <v>2006</v>
      </c>
      <c r="B2228" s="267">
        <v>4</v>
      </c>
      <c r="C2228" s="267" t="s">
        <v>250</v>
      </c>
      <c r="D2228" s="267" t="s">
        <v>272</v>
      </c>
      <c r="E2228" s="268" t="s">
        <v>8561</v>
      </c>
      <c r="F2228" s="267" t="s">
        <v>76</v>
      </c>
      <c r="G2228" s="268" t="s">
        <v>77</v>
      </c>
      <c r="H2228" s="268" t="s">
        <v>55</v>
      </c>
      <c r="I2228" s="268" t="s">
        <v>1905</v>
      </c>
      <c r="J2228" s="267" t="s">
        <v>1944</v>
      </c>
      <c r="K2228" s="267">
        <v>661</v>
      </c>
      <c r="L2228" s="268" t="s">
        <v>8569</v>
      </c>
      <c r="M2228" s="190"/>
    </row>
    <row r="2229" spans="1:13" x14ac:dyDescent="0.25">
      <c r="A2229" s="266">
        <v>2006</v>
      </c>
      <c r="B2229" s="267">
        <v>4</v>
      </c>
      <c r="C2229" s="267" t="s">
        <v>250</v>
      </c>
      <c r="D2229" s="267" t="s">
        <v>272</v>
      </c>
      <c r="E2229" s="268" t="s">
        <v>8561</v>
      </c>
      <c r="F2229" s="267" t="s">
        <v>76</v>
      </c>
      <c r="G2229" s="268" t="s">
        <v>77</v>
      </c>
      <c r="H2229" s="268" t="s">
        <v>55</v>
      </c>
      <c r="I2229" s="268" t="s">
        <v>1905</v>
      </c>
      <c r="J2229" s="267" t="s">
        <v>1944</v>
      </c>
      <c r="K2229" s="267">
        <v>654</v>
      </c>
      <c r="L2229" s="268" t="s">
        <v>8570</v>
      </c>
      <c r="M2229" s="190"/>
    </row>
    <row r="2230" spans="1:13" x14ac:dyDescent="0.25">
      <c r="A2230" s="266">
        <v>2006</v>
      </c>
      <c r="B2230" s="267">
        <v>4</v>
      </c>
      <c r="C2230" s="267" t="s">
        <v>250</v>
      </c>
      <c r="D2230" s="267" t="s">
        <v>272</v>
      </c>
      <c r="E2230" s="268" t="s">
        <v>8561</v>
      </c>
      <c r="F2230" s="267" t="s">
        <v>76</v>
      </c>
      <c r="G2230" s="268" t="s">
        <v>77</v>
      </c>
      <c r="H2230" s="268" t="s">
        <v>55</v>
      </c>
      <c r="I2230" s="268" t="s">
        <v>1905</v>
      </c>
      <c r="J2230" s="267" t="s">
        <v>2063</v>
      </c>
      <c r="K2230" s="267">
        <v>437</v>
      </c>
      <c r="L2230" s="268" t="s">
        <v>8571</v>
      </c>
      <c r="M2230" s="190"/>
    </row>
    <row r="2231" spans="1:13" x14ac:dyDescent="0.25">
      <c r="A2231" s="266">
        <v>2006</v>
      </c>
      <c r="B2231" s="267">
        <v>4</v>
      </c>
      <c r="C2231" s="267" t="s">
        <v>250</v>
      </c>
      <c r="D2231" s="267" t="s">
        <v>272</v>
      </c>
      <c r="E2231" s="268" t="s">
        <v>8561</v>
      </c>
      <c r="F2231" s="267" t="s">
        <v>76</v>
      </c>
      <c r="G2231" s="268" t="s">
        <v>77</v>
      </c>
      <c r="H2231" s="268" t="s">
        <v>55</v>
      </c>
      <c r="I2231" s="268" t="s">
        <v>1905</v>
      </c>
      <c r="J2231" s="267" t="s">
        <v>1944</v>
      </c>
      <c r="K2231" s="267">
        <v>413</v>
      </c>
      <c r="L2231" s="268" t="s">
        <v>8572</v>
      </c>
      <c r="M2231" s="190"/>
    </row>
    <row r="2232" spans="1:13" x14ac:dyDescent="0.25">
      <c r="A2232" s="266">
        <v>2006</v>
      </c>
      <c r="B2232" s="267">
        <v>3</v>
      </c>
      <c r="C2232" s="267" t="s">
        <v>49</v>
      </c>
      <c r="D2232" s="267" t="s">
        <v>241</v>
      </c>
      <c r="E2232" s="268" t="s">
        <v>3565</v>
      </c>
      <c r="F2232" s="267" t="s">
        <v>64</v>
      </c>
      <c r="G2232" s="268" t="s">
        <v>152</v>
      </c>
      <c r="H2232" s="268" t="s">
        <v>66</v>
      </c>
      <c r="I2232" s="268" t="s">
        <v>1905</v>
      </c>
      <c r="J2232" s="267" t="s">
        <v>1942</v>
      </c>
      <c r="K2232" s="267">
        <v>412</v>
      </c>
      <c r="L2232" s="268" t="s">
        <v>8573</v>
      </c>
      <c r="M2232" s="190"/>
    </row>
    <row r="2233" spans="1:13" x14ac:dyDescent="0.25">
      <c r="A2233" s="266">
        <v>2006</v>
      </c>
      <c r="B2233" s="267">
        <v>3</v>
      </c>
      <c r="C2233" s="267" t="s">
        <v>49</v>
      </c>
      <c r="D2233" s="267" t="s">
        <v>241</v>
      </c>
      <c r="E2233" s="268" t="s">
        <v>3565</v>
      </c>
      <c r="F2233" s="267" t="s">
        <v>64</v>
      </c>
      <c r="G2233" s="268" t="s">
        <v>152</v>
      </c>
      <c r="H2233" s="268" t="s">
        <v>66</v>
      </c>
      <c r="I2233" s="268" t="s">
        <v>1905</v>
      </c>
      <c r="J2233" s="267" t="s">
        <v>1918</v>
      </c>
      <c r="K2233" s="267">
        <v>862</v>
      </c>
      <c r="L2233" s="268" t="s">
        <v>8574</v>
      </c>
      <c r="M2233" s="190"/>
    </row>
    <row r="2234" spans="1:13" x14ac:dyDescent="0.25">
      <c r="A2234" s="266">
        <v>2006</v>
      </c>
      <c r="B2234" s="267">
        <v>3</v>
      </c>
      <c r="C2234" s="267" t="s">
        <v>49</v>
      </c>
      <c r="D2234" s="267" t="s">
        <v>241</v>
      </c>
      <c r="E2234" s="268" t="s">
        <v>3565</v>
      </c>
      <c r="F2234" s="267" t="s">
        <v>64</v>
      </c>
      <c r="G2234" s="268" t="s">
        <v>152</v>
      </c>
      <c r="H2234" s="268" t="s">
        <v>66</v>
      </c>
      <c r="I2234" s="268" t="s">
        <v>1905</v>
      </c>
      <c r="J2234" s="267" t="s">
        <v>1944</v>
      </c>
      <c r="K2234" s="267">
        <v>656</v>
      </c>
      <c r="L2234" s="268" t="s">
        <v>8575</v>
      </c>
      <c r="M2234" s="190"/>
    </row>
    <row r="2235" spans="1:13" x14ac:dyDescent="0.25">
      <c r="A2235" s="266">
        <v>2006</v>
      </c>
      <c r="B2235" s="267">
        <v>3</v>
      </c>
      <c r="C2235" s="267" t="s">
        <v>49</v>
      </c>
      <c r="D2235" s="267" t="s">
        <v>241</v>
      </c>
      <c r="E2235" s="268" t="s">
        <v>3565</v>
      </c>
      <c r="F2235" s="267" t="s">
        <v>64</v>
      </c>
      <c r="G2235" s="268" t="s">
        <v>152</v>
      </c>
      <c r="H2235" s="268" t="s">
        <v>66</v>
      </c>
      <c r="I2235" s="268" t="s">
        <v>1905</v>
      </c>
      <c r="J2235" s="267" t="s">
        <v>1942</v>
      </c>
      <c r="K2235" s="267">
        <v>213</v>
      </c>
      <c r="L2235" s="268" t="s">
        <v>8576</v>
      </c>
      <c r="M2235" s="190"/>
    </row>
    <row r="2236" spans="1:13" x14ac:dyDescent="0.25">
      <c r="A2236" s="266">
        <v>2006</v>
      </c>
      <c r="B2236" s="267">
        <v>3</v>
      </c>
      <c r="C2236" s="267" t="s">
        <v>49</v>
      </c>
      <c r="D2236" s="267" t="s">
        <v>241</v>
      </c>
      <c r="E2236" s="268" t="s">
        <v>3565</v>
      </c>
      <c r="F2236" s="267" t="s">
        <v>64</v>
      </c>
      <c r="G2236" s="268" t="s">
        <v>152</v>
      </c>
      <c r="H2236" s="268" t="s">
        <v>66</v>
      </c>
      <c r="I2236" s="268" t="s">
        <v>1905</v>
      </c>
      <c r="J2236" s="267" t="s">
        <v>1942</v>
      </c>
      <c r="K2236" s="267">
        <v>211</v>
      </c>
      <c r="L2236" s="268" t="s">
        <v>8577</v>
      </c>
      <c r="M2236" s="190"/>
    </row>
    <row r="2237" spans="1:13" x14ac:dyDescent="0.25">
      <c r="A2237" s="266">
        <v>2006</v>
      </c>
      <c r="B2237" s="267">
        <v>3</v>
      </c>
      <c r="C2237" s="267" t="s">
        <v>49</v>
      </c>
      <c r="D2237" s="267" t="s">
        <v>241</v>
      </c>
      <c r="E2237" s="268" t="s">
        <v>3565</v>
      </c>
      <c r="F2237" s="267" t="s">
        <v>64</v>
      </c>
      <c r="G2237" s="268" t="s">
        <v>152</v>
      </c>
      <c r="H2237" s="268" t="s">
        <v>66</v>
      </c>
      <c r="I2237" s="268" t="s">
        <v>1905</v>
      </c>
      <c r="J2237" s="267" t="s">
        <v>1942</v>
      </c>
      <c r="K2237" s="267">
        <v>212</v>
      </c>
      <c r="L2237" s="268" t="s">
        <v>8578</v>
      </c>
      <c r="M2237" s="190"/>
    </row>
    <row r="2238" spans="1:13" x14ac:dyDescent="0.25">
      <c r="A2238" s="266">
        <v>2006</v>
      </c>
      <c r="B2238" s="267">
        <v>3</v>
      </c>
      <c r="C2238" s="267" t="s">
        <v>49</v>
      </c>
      <c r="D2238" s="267" t="s">
        <v>241</v>
      </c>
      <c r="E2238" s="268" t="s">
        <v>3565</v>
      </c>
      <c r="F2238" s="267" t="s">
        <v>64</v>
      </c>
      <c r="G2238" s="268" t="s">
        <v>152</v>
      </c>
      <c r="H2238" s="268" t="s">
        <v>66</v>
      </c>
      <c r="I2238" s="268" t="s">
        <v>1905</v>
      </c>
      <c r="J2238" s="267" t="s">
        <v>3107</v>
      </c>
      <c r="K2238" s="267">
        <v>142</v>
      </c>
      <c r="L2238" s="268" t="s">
        <v>8579</v>
      </c>
      <c r="M2238" s="190"/>
    </row>
    <row r="2239" spans="1:13" x14ac:dyDescent="0.25">
      <c r="A2239" s="266">
        <v>2006</v>
      </c>
      <c r="B2239" s="267">
        <v>3</v>
      </c>
      <c r="C2239" s="267" t="s">
        <v>49</v>
      </c>
      <c r="D2239" s="267" t="s">
        <v>241</v>
      </c>
      <c r="E2239" s="268" t="s">
        <v>3565</v>
      </c>
      <c r="F2239" s="267" t="s">
        <v>64</v>
      </c>
      <c r="G2239" s="268" t="s">
        <v>152</v>
      </c>
      <c r="H2239" s="268" t="s">
        <v>66</v>
      </c>
      <c r="I2239" s="268" t="s">
        <v>1905</v>
      </c>
      <c r="J2239" s="267" t="s">
        <v>1974</v>
      </c>
      <c r="K2239" s="267">
        <v>141</v>
      </c>
      <c r="L2239" s="268" t="s">
        <v>8580</v>
      </c>
      <c r="M2239" s="190"/>
    </row>
    <row r="2240" spans="1:13" x14ac:dyDescent="0.25">
      <c r="A2240" s="266">
        <v>2007</v>
      </c>
      <c r="B2240" s="267">
        <v>4</v>
      </c>
      <c r="C2240" s="267" t="s">
        <v>250</v>
      </c>
      <c r="D2240" s="267" t="s">
        <v>444</v>
      </c>
      <c r="E2240" s="268" t="s">
        <v>445</v>
      </c>
      <c r="F2240" s="267" t="s">
        <v>135</v>
      </c>
      <c r="G2240" s="268" t="s">
        <v>298</v>
      </c>
      <c r="H2240" s="268" t="s">
        <v>66</v>
      </c>
      <c r="I2240" s="268" t="s">
        <v>1905</v>
      </c>
      <c r="J2240" s="267" t="s">
        <v>1906</v>
      </c>
      <c r="K2240" s="267">
        <v>334</v>
      </c>
      <c r="L2240" s="268" t="s">
        <v>7317</v>
      </c>
      <c r="M2240" s="190"/>
    </row>
    <row r="2241" spans="1:13" x14ac:dyDescent="0.25">
      <c r="A2241" s="266">
        <v>2007</v>
      </c>
      <c r="B2241" s="267">
        <v>4</v>
      </c>
      <c r="C2241" s="267" t="s">
        <v>250</v>
      </c>
      <c r="D2241" s="267" t="s">
        <v>444</v>
      </c>
      <c r="E2241" s="268" t="s">
        <v>445</v>
      </c>
      <c r="F2241" s="267" t="s">
        <v>135</v>
      </c>
      <c r="G2241" s="268" t="s">
        <v>298</v>
      </c>
      <c r="H2241" s="268" t="s">
        <v>66</v>
      </c>
      <c r="I2241" s="268" t="s">
        <v>1905</v>
      </c>
      <c r="J2241" s="267" t="s">
        <v>1942</v>
      </c>
      <c r="K2241" s="267">
        <v>436</v>
      </c>
      <c r="L2241" s="268" t="s">
        <v>7318</v>
      </c>
      <c r="M2241" s="190"/>
    </row>
    <row r="2242" spans="1:13" x14ac:dyDescent="0.25">
      <c r="A2242" s="266">
        <v>2007</v>
      </c>
      <c r="B2242" s="267">
        <v>4</v>
      </c>
      <c r="C2242" s="267" t="s">
        <v>250</v>
      </c>
      <c r="D2242" s="267" t="s">
        <v>444</v>
      </c>
      <c r="E2242" s="268" t="s">
        <v>445</v>
      </c>
      <c r="F2242" s="267" t="s">
        <v>135</v>
      </c>
      <c r="G2242" s="268" t="s">
        <v>298</v>
      </c>
      <c r="H2242" s="268" t="s">
        <v>66</v>
      </c>
      <c r="I2242" s="268" t="s">
        <v>1905</v>
      </c>
      <c r="J2242" s="267" t="s">
        <v>1906</v>
      </c>
      <c r="K2242" s="267">
        <v>311</v>
      </c>
      <c r="L2242" s="268" t="s">
        <v>7335</v>
      </c>
      <c r="M2242" s="190"/>
    </row>
    <row r="2243" spans="1:13" x14ac:dyDescent="0.25">
      <c r="A2243" s="266">
        <v>2007</v>
      </c>
      <c r="B2243" s="267">
        <v>4</v>
      </c>
      <c r="C2243" s="267" t="s">
        <v>250</v>
      </c>
      <c r="D2243" s="267" t="s">
        <v>444</v>
      </c>
      <c r="E2243" s="268" t="s">
        <v>445</v>
      </c>
      <c r="F2243" s="267" t="s">
        <v>135</v>
      </c>
      <c r="G2243" s="268" t="s">
        <v>298</v>
      </c>
      <c r="H2243" s="268" t="s">
        <v>66</v>
      </c>
      <c r="I2243" s="268" t="s">
        <v>1905</v>
      </c>
      <c r="J2243" s="267" t="s">
        <v>1942</v>
      </c>
      <c r="K2243" s="267">
        <v>412</v>
      </c>
      <c r="L2243" s="268" t="s">
        <v>7645</v>
      </c>
      <c r="M2243" s="190"/>
    </row>
    <row r="2244" spans="1:13" x14ac:dyDescent="0.25">
      <c r="A2244" s="266">
        <v>2007</v>
      </c>
      <c r="B2244" s="267">
        <v>4</v>
      </c>
      <c r="C2244" s="267" t="s">
        <v>250</v>
      </c>
      <c r="D2244" s="267" t="s">
        <v>444</v>
      </c>
      <c r="E2244" s="268" t="s">
        <v>445</v>
      </c>
      <c r="F2244" s="267" t="s">
        <v>135</v>
      </c>
      <c r="G2244" s="268" t="s">
        <v>298</v>
      </c>
      <c r="H2244" s="268" t="s">
        <v>66</v>
      </c>
      <c r="I2244" s="268" t="s">
        <v>1905</v>
      </c>
      <c r="J2244" s="267" t="s">
        <v>1942</v>
      </c>
      <c r="K2244" s="267">
        <v>114</v>
      </c>
      <c r="L2244" s="268" t="s">
        <v>7646</v>
      </c>
      <c r="M2244" s="190"/>
    </row>
    <row r="2245" spans="1:13" x14ac:dyDescent="0.25">
      <c r="A2245" s="266">
        <v>2007</v>
      </c>
      <c r="B2245" s="267">
        <v>4</v>
      </c>
      <c r="C2245" s="267" t="s">
        <v>250</v>
      </c>
      <c r="D2245" s="267" t="s">
        <v>444</v>
      </c>
      <c r="E2245" s="268" t="s">
        <v>445</v>
      </c>
      <c r="F2245" s="267" t="s">
        <v>135</v>
      </c>
      <c r="G2245" s="268" t="s">
        <v>298</v>
      </c>
      <c r="H2245" s="268" t="s">
        <v>66</v>
      </c>
      <c r="I2245" s="268" t="s">
        <v>1905</v>
      </c>
      <c r="J2245" s="267" t="s">
        <v>1942</v>
      </c>
      <c r="K2245" s="267">
        <v>211</v>
      </c>
      <c r="L2245" s="268" t="s">
        <v>7647</v>
      </c>
      <c r="M2245" s="190"/>
    </row>
    <row r="2246" spans="1:13" x14ac:dyDescent="0.25">
      <c r="A2246" s="266">
        <v>2007</v>
      </c>
      <c r="B2246" s="267">
        <v>4</v>
      </c>
      <c r="C2246" s="267" t="s">
        <v>250</v>
      </c>
      <c r="D2246" s="267" t="s">
        <v>444</v>
      </c>
      <c r="E2246" s="268" t="s">
        <v>445</v>
      </c>
      <c r="F2246" s="267" t="s">
        <v>135</v>
      </c>
      <c r="G2246" s="268" t="s">
        <v>298</v>
      </c>
      <c r="H2246" s="268" t="s">
        <v>66</v>
      </c>
      <c r="I2246" s="268" t="s">
        <v>1905</v>
      </c>
      <c r="J2246" s="267" t="s">
        <v>1942</v>
      </c>
      <c r="K2246" s="267">
        <v>211</v>
      </c>
      <c r="L2246" s="268" t="s">
        <v>7648</v>
      </c>
      <c r="M2246" s="190"/>
    </row>
    <row r="2247" spans="1:13" x14ac:dyDescent="0.25">
      <c r="A2247" s="266">
        <v>2007</v>
      </c>
      <c r="B2247" s="267">
        <v>4</v>
      </c>
      <c r="C2247" s="267" t="s">
        <v>250</v>
      </c>
      <c r="D2247" s="267" t="s">
        <v>444</v>
      </c>
      <c r="E2247" s="268" t="s">
        <v>445</v>
      </c>
      <c r="F2247" s="267" t="s">
        <v>135</v>
      </c>
      <c r="G2247" s="268" t="s">
        <v>298</v>
      </c>
      <c r="H2247" s="268" t="s">
        <v>66</v>
      </c>
      <c r="I2247" s="268" t="s">
        <v>1905</v>
      </c>
      <c r="J2247" s="267" t="s">
        <v>1974</v>
      </c>
      <c r="K2247" s="267">
        <v>243</v>
      </c>
      <c r="L2247" s="268" t="s">
        <v>7649</v>
      </c>
      <c r="M2247" s="190"/>
    </row>
    <row r="2248" spans="1:13" x14ac:dyDescent="0.25">
      <c r="A2248" s="266">
        <v>2007</v>
      </c>
      <c r="B2248" s="267">
        <v>4</v>
      </c>
      <c r="C2248" s="267" t="s">
        <v>250</v>
      </c>
      <c r="D2248" s="267" t="s">
        <v>399</v>
      </c>
      <c r="E2248" s="268" t="s">
        <v>7319</v>
      </c>
      <c r="F2248" s="267" t="s">
        <v>76</v>
      </c>
      <c r="G2248" s="268" t="s">
        <v>196</v>
      </c>
      <c r="H2248" s="268" t="s">
        <v>55</v>
      </c>
      <c r="I2248" s="268" t="s">
        <v>1905</v>
      </c>
      <c r="J2248" s="267" t="s">
        <v>1942</v>
      </c>
      <c r="K2248" s="267">
        <v>311</v>
      </c>
      <c r="L2248" s="268" t="s">
        <v>7320</v>
      </c>
      <c r="M2248" s="190"/>
    </row>
    <row r="2249" spans="1:13" x14ac:dyDescent="0.25">
      <c r="A2249" s="266">
        <v>2007</v>
      </c>
      <c r="B2249" s="267">
        <v>4</v>
      </c>
      <c r="C2249" s="267" t="s">
        <v>250</v>
      </c>
      <c r="D2249" s="267" t="s">
        <v>399</v>
      </c>
      <c r="E2249" s="268" t="s">
        <v>7319</v>
      </c>
      <c r="F2249" s="267" t="s">
        <v>76</v>
      </c>
      <c r="G2249" s="268" t="s">
        <v>196</v>
      </c>
      <c r="H2249" s="268" t="s">
        <v>55</v>
      </c>
      <c r="I2249" s="268" t="s">
        <v>1905</v>
      </c>
      <c r="J2249" s="267" t="s">
        <v>1942</v>
      </c>
      <c r="K2249" s="267">
        <v>411</v>
      </c>
      <c r="L2249" s="268" t="s">
        <v>7321</v>
      </c>
      <c r="M2249" s="190"/>
    </row>
    <row r="2250" spans="1:13" x14ac:dyDescent="0.25">
      <c r="A2250" s="266">
        <v>2007</v>
      </c>
      <c r="B2250" s="267">
        <v>4</v>
      </c>
      <c r="C2250" s="267" t="s">
        <v>250</v>
      </c>
      <c r="D2250" s="267" t="s">
        <v>399</v>
      </c>
      <c r="E2250" s="268" t="s">
        <v>7319</v>
      </c>
      <c r="F2250" s="267" t="s">
        <v>76</v>
      </c>
      <c r="G2250" s="268" t="s">
        <v>196</v>
      </c>
      <c r="H2250" s="268" t="s">
        <v>55</v>
      </c>
      <c r="I2250" s="268" t="s">
        <v>1905</v>
      </c>
      <c r="J2250" s="267" t="s">
        <v>1923</v>
      </c>
      <c r="K2250" s="267">
        <v>411</v>
      </c>
      <c r="L2250" s="268" t="s">
        <v>7322</v>
      </c>
      <c r="M2250" s="190"/>
    </row>
    <row r="2251" spans="1:13" x14ac:dyDescent="0.25">
      <c r="A2251" s="266">
        <v>2007</v>
      </c>
      <c r="B2251" s="267">
        <v>4</v>
      </c>
      <c r="C2251" s="267" t="s">
        <v>250</v>
      </c>
      <c r="D2251" s="267" t="s">
        <v>399</v>
      </c>
      <c r="E2251" s="268" t="s">
        <v>7319</v>
      </c>
      <c r="F2251" s="267" t="s">
        <v>76</v>
      </c>
      <c r="G2251" s="268" t="s">
        <v>196</v>
      </c>
      <c r="H2251" s="268" t="s">
        <v>55</v>
      </c>
      <c r="I2251" s="268" t="s">
        <v>1905</v>
      </c>
      <c r="J2251" s="267" t="s">
        <v>1923</v>
      </c>
      <c r="K2251" s="267">
        <v>411</v>
      </c>
      <c r="L2251" s="268" t="s">
        <v>10840</v>
      </c>
      <c r="M2251" s="190"/>
    </row>
    <row r="2252" spans="1:13" x14ac:dyDescent="0.25">
      <c r="A2252" s="266">
        <v>2007</v>
      </c>
      <c r="B2252" s="267">
        <v>4</v>
      </c>
      <c r="C2252" s="267" t="s">
        <v>250</v>
      </c>
      <c r="D2252" s="267" t="s">
        <v>399</v>
      </c>
      <c r="E2252" s="268" t="s">
        <v>7319</v>
      </c>
      <c r="F2252" s="267" t="s">
        <v>76</v>
      </c>
      <c r="G2252" s="268" t="s">
        <v>196</v>
      </c>
      <c r="H2252" s="268" t="s">
        <v>55</v>
      </c>
      <c r="I2252" s="268" t="s">
        <v>1905</v>
      </c>
      <c r="J2252" s="267" t="s">
        <v>1942</v>
      </c>
      <c r="K2252" s="267">
        <v>412</v>
      </c>
      <c r="L2252" s="268" t="s">
        <v>7327</v>
      </c>
      <c r="M2252" s="190"/>
    </row>
    <row r="2253" spans="1:13" x14ac:dyDescent="0.25">
      <c r="A2253" s="266">
        <v>2007</v>
      </c>
      <c r="B2253" s="267">
        <v>4</v>
      </c>
      <c r="C2253" s="267" t="s">
        <v>250</v>
      </c>
      <c r="D2253" s="267" t="s">
        <v>399</v>
      </c>
      <c r="E2253" s="268" t="s">
        <v>7319</v>
      </c>
      <c r="F2253" s="267" t="s">
        <v>76</v>
      </c>
      <c r="G2253" s="268" t="s">
        <v>196</v>
      </c>
      <c r="H2253" s="268" t="s">
        <v>55</v>
      </c>
      <c r="I2253" s="268" t="s">
        <v>1905</v>
      </c>
      <c r="J2253" s="267" t="s">
        <v>1942</v>
      </c>
      <c r="K2253" s="267">
        <v>432</v>
      </c>
      <c r="L2253" s="268" t="s">
        <v>7351</v>
      </c>
      <c r="M2253" s="190"/>
    </row>
    <row r="2254" spans="1:13" x14ac:dyDescent="0.25">
      <c r="A2254" s="266">
        <v>2007</v>
      </c>
      <c r="B2254" s="267">
        <v>4</v>
      </c>
      <c r="C2254" s="267" t="s">
        <v>250</v>
      </c>
      <c r="D2254" s="267" t="s">
        <v>399</v>
      </c>
      <c r="E2254" s="268" t="s">
        <v>7319</v>
      </c>
      <c r="F2254" s="267" t="s">
        <v>76</v>
      </c>
      <c r="G2254" s="268" t="s">
        <v>196</v>
      </c>
      <c r="H2254" s="268" t="s">
        <v>55</v>
      </c>
      <c r="I2254" s="268" t="s">
        <v>1905</v>
      </c>
      <c r="J2254" s="267" t="s">
        <v>1923</v>
      </c>
      <c r="K2254" s="267">
        <v>862</v>
      </c>
      <c r="L2254" s="268" t="s">
        <v>7382</v>
      </c>
      <c r="M2254" s="190"/>
    </row>
    <row r="2255" spans="1:13" x14ac:dyDescent="0.25">
      <c r="A2255" s="266">
        <v>2007</v>
      </c>
      <c r="B2255" s="267">
        <v>4</v>
      </c>
      <c r="C2255" s="267" t="s">
        <v>250</v>
      </c>
      <c r="D2255" s="267" t="s">
        <v>399</v>
      </c>
      <c r="E2255" s="268" t="s">
        <v>7319</v>
      </c>
      <c r="F2255" s="267" t="s">
        <v>76</v>
      </c>
      <c r="G2255" s="268" t="s">
        <v>196</v>
      </c>
      <c r="H2255" s="268" t="s">
        <v>55</v>
      </c>
      <c r="I2255" s="268" t="s">
        <v>1905</v>
      </c>
      <c r="J2255" s="267" t="s">
        <v>1923</v>
      </c>
      <c r="K2255" s="267">
        <v>862</v>
      </c>
      <c r="L2255" s="268" t="s">
        <v>7401</v>
      </c>
      <c r="M2255" s="190"/>
    </row>
    <row r="2256" spans="1:13" x14ac:dyDescent="0.25">
      <c r="A2256" s="266">
        <v>2007</v>
      </c>
      <c r="B2256" s="267">
        <v>4</v>
      </c>
      <c r="C2256" s="267" t="s">
        <v>250</v>
      </c>
      <c r="D2256" s="267" t="s">
        <v>399</v>
      </c>
      <c r="E2256" s="268" t="s">
        <v>7319</v>
      </c>
      <c r="F2256" s="267" t="s">
        <v>76</v>
      </c>
      <c r="G2256" s="268" t="s">
        <v>196</v>
      </c>
      <c r="H2256" s="268" t="s">
        <v>55</v>
      </c>
      <c r="I2256" s="268" t="s">
        <v>1905</v>
      </c>
      <c r="J2256" s="267" t="s">
        <v>1906</v>
      </c>
      <c r="K2256" s="267">
        <v>431</v>
      </c>
      <c r="L2256" s="268" t="s">
        <v>7433</v>
      </c>
      <c r="M2256" s="190"/>
    </row>
    <row r="2257" spans="1:13" x14ac:dyDescent="0.25">
      <c r="A2257" s="266">
        <v>2007</v>
      </c>
      <c r="B2257" s="267">
        <v>4</v>
      </c>
      <c r="C2257" s="267" t="s">
        <v>250</v>
      </c>
      <c r="D2257" s="267" t="s">
        <v>399</v>
      </c>
      <c r="E2257" s="268" t="s">
        <v>7319</v>
      </c>
      <c r="F2257" s="267" t="s">
        <v>76</v>
      </c>
      <c r="G2257" s="268" t="s">
        <v>196</v>
      </c>
      <c r="H2257" s="268" t="s">
        <v>55</v>
      </c>
      <c r="I2257" s="268" t="s">
        <v>1905</v>
      </c>
      <c r="J2257" s="267" t="s">
        <v>1906</v>
      </c>
      <c r="K2257" s="267">
        <v>311</v>
      </c>
      <c r="L2257" s="268" t="s">
        <v>7434</v>
      </c>
      <c r="M2257" s="190"/>
    </row>
    <row r="2258" spans="1:13" x14ac:dyDescent="0.25">
      <c r="A2258" s="266">
        <v>2007</v>
      </c>
      <c r="B2258" s="267">
        <v>4</v>
      </c>
      <c r="C2258" s="267" t="s">
        <v>250</v>
      </c>
      <c r="D2258" s="267" t="s">
        <v>399</v>
      </c>
      <c r="E2258" s="268" t="s">
        <v>7319</v>
      </c>
      <c r="F2258" s="267" t="s">
        <v>76</v>
      </c>
      <c r="G2258" s="268" t="s">
        <v>196</v>
      </c>
      <c r="H2258" s="268" t="s">
        <v>55</v>
      </c>
      <c r="I2258" s="268" t="s">
        <v>1905</v>
      </c>
      <c r="J2258" s="267" t="s">
        <v>1942</v>
      </c>
      <c r="K2258" s="267">
        <v>143</v>
      </c>
      <c r="L2258" s="268" t="s">
        <v>7475</v>
      </c>
      <c r="M2258" s="190"/>
    </row>
    <row r="2259" spans="1:13" x14ac:dyDescent="0.25">
      <c r="A2259" s="266">
        <v>2007</v>
      </c>
      <c r="B2259" s="267">
        <v>1</v>
      </c>
      <c r="C2259" s="267" t="s">
        <v>250</v>
      </c>
      <c r="D2259" s="267" t="s">
        <v>300</v>
      </c>
      <c r="E2259" s="268" t="s">
        <v>301</v>
      </c>
      <c r="F2259" s="267" t="s">
        <v>135</v>
      </c>
      <c r="G2259" s="268" t="s">
        <v>302</v>
      </c>
      <c r="H2259" s="268" t="s">
        <v>55</v>
      </c>
      <c r="I2259" s="268" t="s">
        <v>1905</v>
      </c>
      <c r="J2259" s="267" t="s">
        <v>1942</v>
      </c>
      <c r="K2259" s="267">
        <v>431</v>
      </c>
      <c r="L2259" s="268" t="s">
        <v>7538</v>
      </c>
      <c r="M2259" s="190"/>
    </row>
    <row r="2260" spans="1:13" x14ac:dyDescent="0.25">
      <c r="A2260" s="266">
        <v>2007</v>
      </c>
      <c r="B2260" s="267">
        <v>1</v>
      </c>
      <c r="C2260" s="267" t="s">
        <v>250</v>
      </c>
      <c r="D2260" s="267" t="s">
        <v>300</v>
      </c>
      <c r="E2260" s="268" t="s">
        <v>301</v>
      </c>
      <c r="F2260" s="267" t="s">
        <v>135</v>
      </c>
      <c r="G2260" s="268" t="s">
        <v>302</v>
      </c>
      <c r="H2260" s="268" t="s">
        <v>55</v>
      </c>
      <c r="I2260" s="268" t="s">
        <v>1905</v>
      </c>
      <c r="J2260" s="267" t="s">
        <v>1942</v>
      </c>
      <c r="K2260" s="267">
        <v>431</v>
      </c>
      <c r="L2260" s="268" t="s">
        <v>7539</v>
      </c>
      <c r="M2260" s="190"/>
    </row>
    <row r="2261" spans="1:13" x14ac:dyDescent="0.25">
      <c r="A2261" s="266">
        <v>2007</v>
      </c>
      <c r="B2261" s="267">
        <v>1</v>
      </c>
      <c r="C2261" s="267" t="s">
        <v>250</v>
      </c>
      <c r="D2261" s="267" t="s">
        <v>300</v>
      </c>
      <c r="E2261" s="268" t="s">
        <v>301</v>
      </c>
      <c r="F2261" s="267" t="s">
        <v>135</v>
      </c>
      <c r="G2261" s="268" t="s">
        <v>302</v>
      </c>
      <c r="H2261" s="268" t="s">
        <v>55</v>
      </c>
      <c r="I2261" s="268" t="s">
        <v>1905</v>
      </c>
      <c r="J2261" s="267" t="s">
        <v>1942</v>
      </c>
      <c r="K2261" s="267">
        <v>431</v>
      </c>
      <c r="L2261" s="268" t="s">
        <v>7544</v>
      </c>
      <c r="M2261" s="190"/>
    </row>
    <row r="2262" spans="1:13" x14ac:dyDescent="0.25">
      <c r="A2262" s="266">
        <v>2007</v>
      </c>
      <c r="B2262" s="267">
        <v>1</v>
      </c>
      <c r="C2262" s="267" t="s">
        <v>250</v>
      </c>
      <c r="D2262" s="267" t="s">
        <v>300</v>
      </c>
      <c r="E2262" s="268" t="s">
        <v>301</v>
      </c>
      <c r="F2262" s="267" t="s">
        <v>135</v>
      </c>
      <c r="G2262" s="268" t="s">
        <v>302</v>
      </c>
      <c r="H2262" s="268" t="s">
        <v>55</v>
      </c>
      <c r="I2262" s="268" t="s">
        <v>1905</v>
      </c>
      <c r="J2262" s="267" t="s">
        <v>1942</v>
      </c>
      <c r="K2262" s="267">
        <v>212</v>
      </c>
      <c r="L2262" s="268" t="s">
        <v>7547</v>
      </c>
      <c r="M2262" s="190"/>
    </row>
    <row r="2263" spans="1:13" x14ac:dyDescent="0.25">
      <c r="A2263" s="266">
        <v>2007</v>
      </c>
      <c r="B2263" s="267">
        <v>1</v>
      </c>
      <c r="C2263" s="267" t="s">
        <v>250</v>
      </c>
      <c r="D2263" s="267" t="s">
        <v>300</v>
      </c>
      <c r="E2263" s="268" t="s">
        <v>301</v>
      </c>
      <c r="F2263" s="267" t="s">
        <v>135</v>
      </c>
      <c r="G2263" s="268" t="s">
        <v>302</v>
      </c>
      <c r="H2263" s="268" t="s">
        <v>55</v>
      </c>
      <c r="I2263" s="268" t="s">
        <v>1905</v>
      </c>
      <c r="J2263" s="267" t="s">
        <v>1998</v>
      </c>
      <c r="K2263" s="267">
        <v>721</v>
      </c>
      <c r="L2263" s="268" t="s">
        <v>7568</v>
      </c>
      <c r="M2263" s="190"/>
    </row>
    <row r="2264" spans="1:13" x14ac:dyDescent="0.25">
      <c r="A2264" s="266">
        <v>2007</v>
      </c>
      <c r="B2264" s="267">
        <v>1</v>
      </c>
      <c r="C2264" s="267" t="s">
        <v>250</v>
      </c>
      <c r="D2264" s="267" t="s">
        <v>300</v>
      </c>
      <c r="E2264" s="268" t="s">
        <v>301</v>
      </c>
      <c r="F2264" s="267" t="s">
        <v>135</v>
      </c>
      <c r="G2264" s="268" t="s">
        <v>302</v>
      </c>
      <c r="H2264" s="268" t="s">
        <v>55</v>
      </c>
      <c r="I2264" s="268" t="s">
        <v>1905</v>
      </c>
      <c r="J2264" s="267" t="s">
        <v>2545</v>
      </c>
      <c r="K2264" s="267">
        <v>431</v>
      </c>
      <c r="L2264" s="268" t="s">
        <v>7569</v>
      </c>
      <c r="M2264" s="190"/>
    </row>
    <row r="2265" spans="1:13" x14ac:dyDescent="0.25">
      <c r="A2265" s="266">
        <v>2007</v>
      </c>
      <c r="B2265" s="267">
        <v>1</v>
      </c>
      <c r="C2265" s="267" t="s">
        <v>250</v>
      </c>
      <c r="D2265" s="267" t="s">
        <v>300</v>
      </c>
      <c r="E2265" s="268" t="s">
        <v>301</v>
      </c>
      <c r="F2265" s="267" t="s">
        <v>135</v>
      </c>
      <c r="G2265" s="268" t="s">
        <v>302</v>
      </c>
      <c r="H2265" s="268" t="s">
        <v>55</v>
      </c>
      <c r="I2265" s="268" t="s">
        <v>1905</v>
      </c>
      <c r="J2265" s="267" t="s">
        <v>2545</v>
      </c>
      <c r="K2265" s="267">
        <v>713</v>
      </c>
      <c r="L2265" s="268" t="s">
        <v>7589</v>
      </c>
      <c r="M2265" s="190"/>
    </row>
    <row r="2266" spans="1:13" x14ac:dyDescent="0.25">
      <c r="A2266" s="266">
        <v>2007</v>
      </c>
      <c r="B2266" s="267">
        <v>1</v>
      </c>
      <c r="C2266" s="267" t="s">
        <v>250</v>
      </c>
      <c r="D2266" s="267" t="s">
        <v>300</v>
      </c>
      <c r="E2266" s="268" t="s">
        <v>301</v>
      </c>
      <c r="F2266" s="267" t="s">
        <v>135</v>
      </c>
      <c r="G2266" s="268" t="s">
        <v>302</v>
      </c>
      <c r="H2266" s="268" t="s">
        <v>55</v>
      </c>
      <c r="I2266" s="268" t="s">
        <v>1905</v>
      </c>
      <c r="J2266" s="267" t="s">
        <v>2545</v>
      </c>
      <c r="K2266" s="267">
        <v>713</v>
      </c>
      <c r="L2266" s="268" t="s">
        <v>7590</v>
      </c>
      <c r="M2266" s="190"/>
    </row>
    <row r="2267" spans="1:13" x14ac:dyDescent="0.25">
      <c r="A2267" s="266">
        <v>2007</v>
      </c>
      <c r="B2267" s="267">
        <v>1</v>
      </c>
      <c r="C2267" s="267" t="s">
        <v>250</v>
      </c>
      <c r="D2267" s="267" t="s">
        <v>300</v>
      </c>
      <c r="E2267" s="268" t="s">
        <v>301</v>
      </c>
      <c r="F2267" s="267" t="s">
        <v>135</v>
      </c>
      <c r="G2267" s="268" t="s">
        <v>302</v>
      </c>
      <c r="H2267" s="268" t="s">
        <v>55</v>
      </c>
      <c r="I2267" s="268" t="s">
        <v>1905</v>
      </c>
      <c r="J2267" s="267" t="s">
        <v>2016</v>
      </c>
      <c r="K2267" s="267">
        <v>112</v>
      </c>
      <c r="L2267" s="268" t="s">
        <v>7591</v>
      </c>
      <c r="M2267" s="190"/>
    </row>
    <row r="2268" spans="1:13" x14ac:dyDescent="0.25">
      <c r="A2268" s="266">
        <v>2007</v>
      </c>
      <c r="B2268" s="267">
        <v>1</v>
      </c>
      <c r="C2268" s="267" t="s">
        <v>250</v>
      </c>
      <c r="D2268" s="267" t="s">
        <v>300</v>
      </c>
      <c r="E2268" s="268" t="s">
        <v>301</v>
      </c>
      <c r="F2268" s="267" t="s">
        <v>135</v>
      </c>
      <c r="G2268" s="268" t="s">
        <v>302</v>
      </c>
      <c r="H2268" s="268" t="s">
        <v>55</v>
      </c>
      <c r="I2268" s="268" t="s">
        <v>1905</v>
      </c>
      <c r="J2268" s="267" t="s">
        <v>1942</v>
      </c>
      <c r="K2268" s="267">
        <v>412</v>
      </c>
      <c r="L2268" s="268" t="s">
        <v>7638</v>
      </c>
      <c r="M2268" s="190"/>
    </row>
    <row r="2269" spans="1:13" x14ac:dyDescent="0.25">
      <c r="A2269" s="266">
        <v>2007</v>
      </c>
      <c r="B2269" s="267">
        <v>3</v>
      </c>
      <c r="C2269" s="267" t="s">
        <v>250</v>
      </c>
      <c r="D2269" s="267" t="s">
        <v>358</v>
      </c>
      <c r="E2269" s="268" t="s">
        <v>7451</v>
      </c>
      <c r="F2269" s="267" t="s">
        <v>76</v>
      </c>
      <c r="G2269" s="268" t="s">
        <v>314</v>
      </c>
      <c r="H2269" s="268" t="s">
        <v>78</v>
      </c>
      <c r="I2269" s="268" t="s">
        <v>1905</v>
      </c>
      <c r="J2269" s="267" t="s">
        <v>2063</v>
      </c>
      <c r="K2269" s="267">
        <v>432</v>
      </c>
      <c r="L2269" s="268" t="s">
        <v>7452</v>
      </c>
      <c r="M2269" s="190"/>
    </row>
    <row r="2270" spans="1:13" x14ac:dyDescent="0.25">
      <c r="A2270" s="266">
        <v>2007</v>
      </c>
      <c r="B2270" s="267">
        <v>3</v>
      </c>
      <c r="C2270" s="267" t="s">
        <v>250</v>
      </c>
      <c r="D2270" s="267" t="s">
        <v>358</v>
      </c>
      <c r="E2270" s="268" t="s">
        <v>7451</v>
      </c>
      <c r="F2270" s="267" t="s">
        <v>76</v>
      </c>
      <c r="G2270" s="268" t="s">
        <v>314</v>
      </c>
      <c r="H2270" s="268" t="s">
        <v>78</v>
      </c>
      <c r="I2270" s="268" t="s">
        <v>1905</v>
      </c>
      <c r="J2270" s="267" t="s">
        <v>2063</v>
      </c>
      <c r="K2270" s="267">
        <v>411</v>
      </c>
      <c r="L2270" s="268" t="s">
        <v>7453</v>
      </c>
      <c r="M2270" s="190"/>
    </row>
    <row r="2271" spans="1:13" x14ac:dyDescent="0.25">
      <c r="A2271" s="266">
        <v>2007</v>
      </c>
      <c r="B2271" s="267">
        <v>3</v>
      </c>
      <c r="C2271" s="267" t="s">
        <v>250</v>
      </c>
      <c r="D2271" s="267" t="s">
        <v>358</v>
      </c>
      <c r="E2271" s="268" t="s">
        <v>7451</v>
      </c>
      <c r="F2271" s="267" t="s">
        <v>76</v>
      </c>
      <c r="G2271" s="268" t="s">
        <v>314</v>
      </c>
      <c r="H2271" s="268" t="s">
        <v>78</v>
      </c>
      <c r="I2271" s="268" t="s">
        <v>1905</v>
      </c>
      <c r="J2271" s="267" t="s">
        <v>2063</v>
      </c>
      <c r="K2271" s="267">
        <v>411</v>
      </c>
      <c r="L2271" s="268" t="s">
        <v>7454</v>
      </c>
      <c r="M2271" s="190"/>
    </row>
    <row r="2272" spans="1:13" x14ac:dyDescent="0.25">
      <c r="A2272" s="266">
        <v>2007</v>
      </c>
      <c r="B2272" s="267">
        <v>3</v>
      </c>
      <c r="C2272" s="267" t="s">
        <v>250</v>
      </c>
      <c r="D2272" s="267" t="s">
        <v>358</v>
      </c>
      <c r="E2272" s="268" t="s">
        <v>7451</v>
      </c>
      <c r="F2272" s="267" t="s">
        <v>76</v>
      </c>
      <c r="G2272" s="268" t="s">
        <v>314</v>
      </c>
      <c r="H2272" s="268" t="s">
        <v>78</v>
      </c>
      <c r="I2272" s="268" t="s">
        <v>2879</v>
      </c>
      <c r="J2272" s="267" t="s">
        <v>2063</v>
      </c>
      <c r="K2272" s="267">
        <v>111</v>
      </c>
      <c r="L2272" s="268" t="s">
        <v>7455</v>
      </c>
      <c r="M2272" s="190"/>
    </row>
    <row r="2273" spans="1:13" x14ac:dyDescent="0.25">
      <c r="A2273" s="266">
        <v>2007</v>
      </c>
      <c r="B2273" s="267">
        <v>3</v>
      </c>
      <c r="C2273" s="267" t="s">
        <v>250</v>
      </c>
      <c r="D2273" s="267" t="s">
        <v>358</v>
      </c>
      <c r="E2273" s="268" t="s">
        <v>7451</v>
      </c>
      <c r="F2273" s="267" t="s">
        <v>76</v>
      </c>
      <c r="G2273" s="268" t="s">
        <v>314</v>
      </c>
      <c r="H2273" s="268" t="s">
        <v>78</v>
      </c>
      <c r="I2273" s="268" t="s">
        <v>2879</v>
      </c>
      <c r="J2273" s="267" t="s">
        <v>2063</v>
      </c>
      <c r="K2273" s="267">
        <v>111</v>
      </c>
      <c r="L2273" s="268" t="s">
        <v>7456</v>
      </c>
      <c r="M2273" s="190"/>
    </row>
    <row r="2274" spans="1:13" x14ac:dyDescent="0.25">
      <c r="A2274" s="266">
        <v>2007</v>
      </c>
      <c r="B2274" s="267">
        <v>3</v>
      </c>
      <c r="C2274" s="267" t="s">
        <v>250</v>
      </c>
      <c r="D2274" s="267" t="s">
        <v>358</v>
      </c>
      <c r="E2274" s="268" t="s">
        <v>7451</v>
      </c>
      <c r="F2274" s="267" t="s">
        <v>76</v>
      </c>
      <c r="G2274" s="268" t="s">
        <v>314</v>
      </c>
      <c r="H2274" s="268" t="s">
        <v>78</v>
      </c>
      <c r="I2274" s="268" t="s">
        <v>1905</v>
      </c>
      <c r="J2274" s="267" t="s">
        <v>2063</v>
      </c>
      <c r="K2274" s="267">
        <v>211</v>
      </c>
      <c r="L2274" s="268" t="s">
        <v>7461</v>
      </c>
      <c r="M2274" s="190"/>
    </row>
    <row r="2275" spans="1:13" x14ac:dyDescent="0.25">
      <c r="A2275" s="266">
        <v>2007</v>
      </c>
      <c r="B2275" s="267">
        <v>3</v>
      </c>
      <c r="C2275" s="267" t="s">
        <v>250</v>
      </c>
      <c r="D2275" s="267" t="s">
        <v>358</v>
      </c>
      <c r="E2275" s="268" t="s">
        <v>7451</v>
      </c>
      <c r="F2275" s="267" t="s">
        <v>76</v>
      </c>
      <c r="G2275" s="268" t="s">
        <v>314</v>
      </c>
      <c r="H2275" s="268" t="s">
        <v>78</v>
      </c>
      <c r="I2275" s="268" t="s">
        <v>1905</v>
      </c>
      <c r="J2275" s="267" t="s">
        <v>2218</v>
      </c>
      <c r="K2275" s="267">
        <v>656</v>
      </c>
      <c r="L2275" s="268" t="s">
        <v>7462</v>
      </c>
      <c r="M2275" s="190"/>
    </row>
    <row r="2276" spans="1:13" x14ac:dyDescent="0.25">
      <c r="A2276" s="266">
        <v>2007</v>
      </c>
      <c r="B2276" s="267">
        <v>3</v>
      </c>
      <c r="C2276" s="267" t="s">
        <v>250</v>
      </c>
      <c r="D2276" s="267" t="s">
        <v>358</v>
      </c>
      <c r="E2276" s="268" t="s">
        <v>7451</v>
      </c>
      <c r="F2276" s="267" t="s">
        <v>76</v>
      </c>
      <c r="G2276" s="268" t="s">
        <v>314</v>
      </c>
      <c r="H2276" s="268" t="s">
        <v>78</v>
      </c>
      <c r="I2276" s="268" t="s">
        <v>1905</v>
      </c>
      <c r="J2276" s="267" t="s">
        <v>2063</v>
      </c>
      <c r="K2276" s="267">
        <v>131</v>
      </c>
      <c r="L2276" s="268" t="s">
        <v>7463</v>
      </c>
      <c r="M2276" s="190"/>
    </row>
    <row r="2277" spans="1:13" x14ac:dyDescent="0.25">
      <c r="A2277" s="266">
        <v>2007</v>
      </c>
      <c r="B2277" s="267">
        <v>3</v>
      </c>
      <c r="C2277" s="267" t="s">
        <v>250</v>
      </c>
      <c r="D2277" s="267" t="s">
        <v>358</v>
      </c>
      <c r="E2277" s="268" t="s">
        <v>7451</v>
      </c>
      <c r="F2277" s="267" t="s">
        <v>76</v>
      </c>
      <c r="G2277" s="268" t="s">
        <v>314</v>
      </c>
      <c r="H2277" s="268" t="s">
        <v>78</v>
      </c>
      <c r="I2277" s="268" t="s">
        <v>1905</v>
      </c>
      <c r="J2277" s="267" t="s">
        <v>2063</v>
      </c>
      <c r="K2277" s="267">
        <v>436</v>
      </c>
      <c r="L2277" s="268" t="s">
        <v>7605</v>
      </c>
      <c r="M2277" s="190"/>
    </row>
    <row r="2278" spans="1:13" x14ac:dyDescent="0.25">
      <c r="A2278" s="266">
        <v>2007</v>
      </c>
      <c r="B2278" s="267">
        <v>3</v>
      </c>
      <c r="C2278" s="267" t="s">
        <v>250</v>
      </c>
      <c r="D2278" s="267" t="s">
        <v>358</v>
      </c>
      <c r="E2278" s="268" t="s">
        <v>7451</v>
      </c>
      <c r="F2278" s="267" t="s">
        <v>76</v>
      </c>
      <c r="G2278" s="268" t="s">
        <v>314</v>
      </c>
      <c r="H2278" s="268" t="s">
        <v>78</v>
      </c>
      <c r="I2278" s="268" t="s">
        <v>2879</v>
      </c>
      <c r="J2278" s="267" t="s">
        <v>1918</v>
      </c>
      <c r="K2278" s="267">
        <v>862</v>
      </c>
      <c r="L2278" s="268" t="s">
        <v>7668</v>
      </c>
      <c r="M2278" s="190"/>
    </row>
    <row r="2279" spans="1:13" x14ac:dyDescent="0.25">
      <c r="A2279" s="266">
        <v>2007</v>
      </c>
      <c r="B2279" s="267">
        <v>2</v>
      </c>
      <c r="C2279" s="267" t="s">
        <v>250</v>
      </c>
      <c r="D2279" s="267" t="s">
        <v>328</v>
      </c>
      <c r="E2279" s="268" t="s">
        <v>7336</v>
      </c>
      <c r="F2279" s="267" t="s">
        <v>52</v>
      </c>
      <c r="G2279" s="268" t="s">
        <v>330</v>
      </c>
      <c r="H2279" s="268" t="s">
        <v>55</v>
      </c>
      <c r="I2279" s="268" t="s">
        <v>1905</v>
      </c>
      <c r="J2279" s="267" t="s">
        <v>1942</v>
      </c>
      <c r="K2279" s="267">
        <v>411</v>
      </c>
      <c r="L2279" s="268" t="s">
        <v>7337</v>
      </c>
      <c r="M2279" s="190"/>
    </row>
    <row r="2280" spans="1:13" x14ac:dyDescent="0.25">
      <c r="A2280" s="266">
        <v>2007</v>
      </c>
      <c r="B2280" s="267">
        <v>2</v>
      </c>
      <c r="C2280" s="267" t="s">
        <v>250</v>
      </c>
      <c r="D2280" s="267" t="s">
        <v>328</v>
      </c>
      <c r="E2280" s="268" t="s">
        <v>7336</v>
      </c>
      <c r="F2280" s="267" t="s">
        <v>52</v>
      </c>
      <c r="G2280" s="268" t="s">
        <v>330</v>
      </c>
      <c r="H2280" s="268" t="s">
        <v>55</v>
      </c>
      <c r="I2280" s="268" t="s">
        <v>1905</v>
      </c>
      <c r="J2280" s="267" t="s">
        <v>1942</v>
      </c>
      <c r="K2280" s="267">
        <v>411</v>
      </c>
      <c r="L2280" s="268" t="s">
        <v>7338</v>
      </c>
      <c r="M2280" s="190"/>
    </row>
    <row r="2281" spans="1:13" x14ac:dyDescent="0.25">
      <c r="A2281" s="266">
        <v>2007</v>
      </c>
      <c r="B2281" s="267">
        <v>2</v>
      </c>
      <c r="C2281" s="267" t="s">
        <v>250</v>
      </c>
      <c r="D2281" s="267" t="s">
        <v>328</v>
      </c>
      <c r="E2281" s="268" t="s">
        <v>7336</v>
      </c>
      <c r="F2281" s="267" t="s">
        <v>52</v>
      </c>
      <c r="G2281" s="268" t="s">
        <v>330</v>
      </c>
      <c r="H2281" s="268" t="s">
        <v>55</v>
      </c>
      <c r="I2281" s="268" t="s">
        <v>1905</v>
      </c>
      <c r="J2281" s="267" t="s">
        <v>1942</v>
      </c>
      <c r="K2281" s="267">
        <v>411</v>
      </c>
      <c r="L2281" s="268" t="s">
        <v>7339</v>
      </c>
      <c r="M2281" s="190"/>
    </row>
    <row r="2282" spans="1:13" x14ac:dyDescent="0.25">
      <c r="A2282" s="266">
        <v>2007</v>
      </c>
      <c r="B2282" s="267">
        <v>2</v>
      </c>
      <c r="C2282" s="267" t="s">
        <v>250</v>
      </c>
      <c r="D2282" s="267" t="s">
        <v>328</v>
      </c>
      <c r="E2282" s="268" t="s">
        <v>7336</v>
      </c>
      <c r="F2282" s="267" t="s">
        <v>52</v>
      </c>
      <c r="G2282" s="268" t="s">
        <v>330</v>
      </c>
      <c r="H2282" s="268" t="s">
        <v>55</v>
      </c>
      <c r="I2282" s="268" t="s">
        <v>1905</v>
      </c>
      <c r="J2282" s="267" t="s">
        <v>1942</v>
      </c>
      <c r="K2282" s="267">
        <v>411</v>
      </c>
      <c r="L2282" s="268" t="s">
        <v>7340</v>
      </c>
      <c r="M2282" s="190"/>
    </row>
    <row r="2283" spans="1:13" x14ac:dyDescent="0.25">
      <c r="A2283" s="266">
        <v>2007</v>
      </c>
      <c r="B2283" s="267">
        <v>2</v>
      </c>
      <c r="C2283" s="267" t="s">
        <v>250</v>
      </c>
      <c r="D2283" s="267" t="s">
        <v>328</v>
      </c>
      <c r="E2283" s="268" t="s">
        <v>7336</v>
      </c>
      <c r="F2283" s="267" t="s">
        <v>52</v>
      </c>
      <c r="G2283" s="268" t="s">
        <v>330</v>
      </c>
      <c r="H2283" s="268" t="s">
        <v>55</v>
      </c>
      <c r="I2283" s="268" t="s">
        <v>1905</v>
      </c>
      <c r="J2283" s="267" t="s">
        <v>1942</v>
      </c>
      <c r="K2283" s="267">
        <v>411</v>
      </c>
      <c r="L2283" s="268" t="s">
        <v>7341</v>
      </c>
      <c r="M2283" s="190"/>
    </row>
    <row r="2284" spans="1:13" x14ac:dyDescent="0.25">
      <c r="A2284" s="266">
        <v>2007</v>
      </c>
      <c r="B2284" s="267">
        <v>2</v>
      </c>
      <c r="C2284" s="267" t="s">
        <v>250</v>
      </c>
      <c r="D2284" s="267" t="s">
        <v>328</v>
      </c>
      <c r="E2284" s="268" t="s">
        <v>7336</v>
      </c>
      <c r="F2284" s="267" t="s">
        <v>52</v>
      </c>
      <c r="G2284" s="268" t="s">
        <v>330</v>
      </c>
      <c r="H2284" s="268" t="s">
        <v>55</v>
      </c>
      <c r="I2284" s="268" t="s">
        <v>1905</v>
      </c>
      <c r="J2284" s="267" t="s">
        <v>1942</v>
      </c>
      <c r="K2284" s="267">
        <v>211</v>
      </c>
      <c r="L2284" s="268" t="s">
        <v>7346</v>
      </c>
      <c r="M2284" s="190"/>
    </row>
    <row r="2285" spans="1:13" x14ac:dyDescent="0.25">
      <c r="A2285" s="266">
        <v>2007</v>
      </c>
      <c r="B2285" s="267">
        <v>2</v>
      </c>
      <c r="C2285" s="267" t="s">
        <v>250</v>
      </c>
      <c r="D2285" s="267" t="s">
        <v>328</v>
      </c>
      <c r="E2285" s="268" t="s">
        <v>7336</v>
      </c>
      <c r="F2285" s="267" t="s">
        <v>52</v>
      </c>
      <c r="G2285" s="268" t="s">
        <v>330</v>
      </c>
      <c r="H2285" s="268" t="s">
        <v>55</v>
      </c>
      <c r="I2285" s="268" t="s">
        <v>1905</v>
      </c>
      <c r="J2285" s="267" t="s">
        <v>2218</v>
      </c>
      <c r="K2285" s="267">
        <v>651</v>
      </c>
      <c r="L2285" s="268" t="s">
        <v>7347</v>
      </c>
      <c r="M2285" s="190"/>
    </row>
    <row r="2286" spans="1:13" x14ac:dyDescent="0.25">
      <c r="A2286" s="266">
        <v>2007</v>
      </c>
      <c r="B2286" s="267">
        <v>2</v>
      </c>
      <c r="C2286" s="267" t="s">
        <v>250</v>
      </c>
      <c r="D2286" s="267" t="s">
        <v>328</v>
      </c>
      <c r="E2286" s="268" t="s">
        <v>7336</v>
      </c>
      <c r="F2286" s="267" t="s">
        <v>52</v>
      </c>
      <c r="G2286" s="268" t="s">
        <v>330</v>
      </c>
      <c r="H2286" s="268" t="s">
        <v>55</v>
      </c>
      <c r="I2286" s="268" t="s">
        <v>1905</v>
      </c>
      <c r="J2286" s="267" t="s">
        <v>1944</v>
      </c>
      <c r="K2286" s="267">
        <v>656</v>
      </c>
      <c r="L2286" s="268" t="s">
        <v>7348</v>
      </c>
      <c r="M2286" s="190"/>
    </row>
    <row r="2287" spans="1:13" x14ac:dyDescent="0.25">
      <c r="A2287" s="266">
        <v>2007</v>
      </c>
      <c r="B2287" s="267">
        <v>2</v>
      </c>
      <c r="C2287" s="267" t="s">
        <v>250</v>
      </c>
      <c r="D2287" s="267" t="s">
        <v>328</v>
      </c>
      <c r="E2287" s="268" t="s">
        <v>7336</v>
      </c>
      <c r="F2287" s="267" t="s">
        <v>52</v>
      </c>
      <c r="G2287" s="268" t="s">
        <v>330</v>
      </c>
      <c r="H2287" s="268" t="s">
        <v>55</v>
      </c>
      <c r="I2287" s="268" t="s">
        <v>1905</v>
      </c>
      <c r="J2287" s="267" t="s">
        <v>3340</v>
      </c>
      <c r="K2287" s="267">
        <v>723</v>
      </c>
      <c r="L2287" s="268" t="s">
        <v>7350</v>
      </c>
      <c r="M2287" s="190"/>
    </row>
    <row r="2288" spans="1:13" x14ac:dyDescent="0.25">
      <c r="A2288" s="266">
        <v>2007</v>
      </c>
      <c r="B2288" s="267">
        <v>2</v>
      </c>
      <c r="C2288" s="267" t="s">
        <v>250</v>
      </c>
      <c r="D2288" s="267" t="s">
        <v>328</v>
      </c>
      <c r="E2288" s="268" t="s">
        <v>7336</v>
      </c>
      <c r="F2288" s="267" t="s">
        <v>52</v>
      </c>
      <c r="G2288" s="268" t="s">
        <v>330</v>
      </c>
      <c r="H2288" s="268" t="s">
        <v>55</v>
      </c>
      <c r="I2288" s="268" t="s">
        <v>1905</v>
      </c>
      <c r="J2288" s="267" t="s">
        <v>1942</v>
      </c>
      <c r="K2288" s="267">
        <v>431</v>
      </c>
      <c r="L2288" s="268" t="s">
        <v>7672</v>
      </c>
      <c r="M2288" s="190"/>
    </row>
    <row r="2289" spans="1:13" x14ac:dyDescent="0.25">
      <c r="A2289" s="266">
        <v>2007</v>
      </c>
      <c r="B2289" s="267">
        <v>2</v>
      </c>
      <c r="C2289" s="267" t="s">
        <v>250</v>
      </c>
      <c r="D2289" s="267" t="s">
        <v>328</v>
      </c>
      <c r="E2289" s="268" t="s">
        <v>7336</v>
      </c>
      <c r="F2289" s="267" t="s">
        <v>52</v>
      </c>
      <c r="G2289" s="268" t="s">
        <v>330</v>
      </c>
      <c r="H2289" s="268" t="s">
        <v>55</v>
      </c>
      <c r="I2289" s="268" t="s">
        <v>1905</v>
      </c>
      <c r="J2289" s="267" t="s">
        <v>2218</v>
      </c>
      <c r="K2289" s="267">
        <v>654</v>
      </c>
      <c r="L2289" s="268" t="s">
        <v>7673</v>
      </c>
      <c r="M2289" s="190"/>
    </row>
    <row r="2290" spans="1:13" x14ac:dyDescent="0.25">
      <c r="A2290" s="266">
        <v>2007</v>
      </c>
      <c r="B2290" s="267">
        <v>2</v>
      </c>
      <c r="C2290" s="267" t="s">
        <v>250</v>
      </c>
      <c r="D2290" s="267" t="s">
        <v>328</v>
      </c>
      <c r="E2290" s="268" t="s">
        <v>7336</v>
      </c>
      <c r="F2290" s="267" t="s">
        <v>52</v>
      </c>
      <c r="G2290" s="268" t="s">
        <v>330</v>
      </c>
      <c r="H2290" s="268" t="s">
        <v>55</v>
      </c>
      <c r="I2290" s="268" t="s">
        <v>1905</v>
      </c>
      <c r="J2290" s="267" t="s">
        <v>3083</v>
      </c>
      <c r="K2290" s="267">
        <v>421</v>
      </c>
      <c r="L2290" s="268" t="s">
        <v>7674</v>
      </c>
      <c r="M2290" s="190"/>
    </row>
    <row r="2291" spans="1:13" x14ac:dyDescent="0.25">
      <c r="A2291" s="266">
        <v>2007</v>
      </c>
      <c r="B2291" s="267">
        <v>2</v>
      </c>
      <c r="C2291" s="267" t="s">
        <v>250</v>
      </c>
      <c r="D2291" s="267" t="s">
        <v>328</v>
      </c>
      <c r="E2291" s="268" t="s">
        <v>7336</v>
      </c>
      <c r="F2291" s="267" t="s">
        <v>52</v>
      </c>
      <c r="G2291" s="268" t="s">
        <v>330</v>
      </c>
      <c r="H2291" s="268" t="s">
        <v>55</v>
      </c>
      <c r="I2291" s="268" t="s">
        <v>1905</v>
      </c>
      <c r="J2291" s="267" t="s">
        <v>3083</v>
      </c>
      <c r="K2291" s="267">
        <v>421</v>
      </c>
      <c r="L2291" s="268" t="s">
        <v>7675</v>
      </c>
      <c r="M2291" s="190"/>
    </row>
    <row r="2292" spans="1:13" x14ac:dyDescent="0.25">
      <c r="A2292" s="266">
        <v>2007</v>
      </c>
      <c r="B2292" s="267">
        <v>2</v>
      </c>
      <c r="C2292" s="267" t="s">
        <v>250</v>
      </c>
      <c r="D2292" s="267" t="s">
        <v>328</v>
      </c>
      <c r="E2292" s="268" t="s">
        <v>7336</v>
      </c>
      <c r="F2292" s="267" t="s">
        <v>52</v>
      </c>
      <c r="G2292" s="268" t="s">
        <v>330</v>
      </c>
      <c r="H2292" s="268" t="s">
        <v>55</v>
      </c>
      <c r="I2292" s="268" t="s">
        <v>1905</v>
      </c>
      <c r="J2292" s="267" t="s">
        <v>2000</v>
      </c>
      <c r="K2292" s="267">
        <v>721</v>
      </c>
      <c r="L2292" s="268" t="s">
        <v>7676</v>
      </c>
      <c r="M2292" s="190"/>
    </row>
    <row r="2293" spans="1:13" x14ac:dyDescent="0.25">
      <c r="A2293" s="266">
        <v>2007</v>
      </c>
      <c r="B2293" s="267">
        <v>2</v>
      </c>
      <c r="C2293" s="267" t="s">
        <v>250</v>
      </c>
      <c r="D2293" s="267" t="s">
        <v>328</v>
      </c>
      <c r="E2293" s="268" t="s">
        <v>7336</v>
      </c>
      <c r="F2293" s="267" t="s">
        <v>52</v>
      </c>
      <c r="G2293" s="268" t="s">
        <v>330</v>
      </c>
      <c r="H2293" s="268" t="s">
        <v>55</v>
      </c>
      <c r="I2293" s="268" t="s">
        <v>1905</v>
      </c>
      <c r="J2293" s="267" t="s">
        <v>1948</v>
      </c>
      <c r="K2293" s="267">
        <v>633</v>
      </c>
      <c r="L2293" s="268" t="s">
        <v>7677</v>
      </c>
      <c r="M2293" s="190"/>
    </row>
    <row r="2294" spans="1:13" x14ac:dyDescent="0.25">
      <c r="A2294" s="266">
        <v>2007</v>
      </c>
      <c r="B2294" s="267">
        <v>2</v>
      </c>
      <c r="C2294" s="267" t="s">
        <v>250</v>
      </c>
      <c r="D2294" s="267" t="s">
        <v>328</v>
      </c>
      <c r="E2294" s="268" t="s">
        <v>7336</v>
      </c>
      <c r="F2294" s="267" t="s">
        <v>52</v>
      </c>
      <c r="G2294" s="268" t="s">
        <v>330</v>
      </c>
      <c r="H2294" s="268" t="s">
        <v>55</v>
      </c>
      <c r="I2294" s="268" t="s">
        <v>1905</v>
      </c>
      <c r="J2294" s="267" t="s">
        <v>1942</v>
      </c>
      <c r="K2294" s="267">
        <v>411</v>
      </c>
      <c r="L2294" s="268" t="s">
        <v>7678</v>
      </c>
      <c r="M2294" s="190"/>
    </row>
    <row r="2295" spans="1:13" x14ac:dyDescent="0.25">
      <c r="A2295" s="266">
        <v>2007</v>
      </c>
      <c r="B2295" s="267">
        <v>2</v>
      </c>
      <c r="C2295" s="267" t="s">
        <v>250</v>
      </c>
      <c r="D2295" s="267" t="s">
        <v>328</v>
      </c>
      <c r="E2295" s="268" t="s">
        <v>7336</v>
      </c>
      <c r="F2295" s="267" t="s">
        <v>52</v>
      </c>
      <c r="G2295" s="268" t="s">
        <v>330</v>
      </c>
      <c r="H2295" s="268" t="s">
        <v>55</v>
      </c>
      <c r="I2295" s="268" t="s">
        <v>1905</v>
      </c>
      <c r="J2295" s="267" t="s">
        <v>1942</v>
      </c>
      <c r="K2295" s="267">
        <v>431</v>
      </c>
      <c r="L2295" s="268" t="s">
        <v>7679</v>
      </c>
      <c r="M2295" s="190"/>
    </row>
    <row r="2296" spans="1:13" x14ac:dyDescent="0.25">
      <c r="A2296" s="266">
        <v>2007</v>
      </c>
      <c r="B2296" s="267">
        <v>2</v>
      </c>
      <c r="C2296" s="267" t="s">
        <v>250</v>
      </c>
      <c r="D2296" s="267" t="s">
        <v>328</v>
      </c>
      <c r="E2296" s="268" t="s">
        <v>7336</v>
      </c>
      <c r="F2296" s="267" t="s">
        <v>52</v>
      </c>
      <c r="G2296" s="268" t="s">
        <v>330</v>
      </c>
      <c r="H2296" s="268" t="s">
        <v>55</v>
      </c>
      <c r="I2296" s="268" t="s">
        <v>1905</v>
      </c>
      <c r="J2296" s="267" t="s">
        <v>1942</v>
      </c>
      <c r="K2296" s="267">
        <v>112</v>
      </c>
      <c r="L2296" s="268" t="s">
        <v>7680</v>
      </c>
      <c r="M2296" s="190"/>
    </row>
    <row r="2297" spans="1:13" x14ac:dyDescent="0.25">
      <c r="A2297" s="266">
        <v>2007</v>
      </c>
      <c r="B2297" s="267">
        <v>3</v>
      </c>
      <c r="C2297" s="267" t="s">
        <v>250</v>
      </c>
      <c r="D2297" s="267" t="s">
        <v>361</v>
      </c>
      <c r="E2297" s="268" t="s">
        <v>7313</v>
      </c>
      <c r="F2297" s="267" t="s">
        <v>52</v>
      </c>
      <c r="G2297" s="268" t="s">
        <v>159</v>
      </c>
      <c r="H2297" s="268" t="s">
        <v>55</v>
      </c>
      <c r="I2297" s="268" t="s">
        <v>1905</v>
      </c>
      <c r="J2297" s="267" t="s">
        <v>1942</v>
      </c>
      <c r="K2297" s="267">
        <v>411</v>
      </c>
      <c r="L2297" s="268" t="s">
        <v>7517</v>
      </c>
      <c r="M2297" s="190"/>
    </row>
    <row r="2298" spans="1:13" x14ac:dyDescent="0.25">
      <c r="A2298" s="266">
        <v>2007</v>
      </c>
      <c r="B2298" s="267">
        <v>3</v>
      </c>
      <c r="C2298" s="267" t="s">
        <v>250</v>
      </c>
      <c r="D2298" s="267" t="s">
        <v>361</v>
      </c>
      <c r="E2298" s="268" t="s">
        <v>7313</v>
      </c>
      <c r="F2298" s="267" t="s">
        <v>52</v>
      </c>
      <c r="G2298" s="268" t="s">
        <v>159</v>
      </c>
      <c r="H2298" s="268" t="s">
        <v>55</v>
      </c>
      <c r="I2298" s="268" t="s">
        <v>1905</v>
      </c>
      <c r="J2298" s="267" t="s">
        <v>1942</v>
      </c>
      <c r="K2298" s="267">
        <v>433</v>
      </c>
      <c r="L2298" s="268" t="s">
        <v>7518</v>
      </c>
      <c r="M2298" s="190"/>
    </row>
    <row r="2299" spans="1:13" x14ac:dyDescent="0.25">
      <c r="A2299" s="266">
        <v>2007</v>
      </c>
      <c r="B2299" s="267">
        <v>3</v>
      </c>
      <c r="C2299" s="267" t="s">
        <v>250</v>
      </c>
      <c r="D2299" s="267" t="s">
        <v>361</v>
      </c>
      <c r="E2299" s="268" t="s">
        <v>7313</v>
      </c>
      <c r="F2299" s="267" t="s">
        <v>52</v>
      </c>
      <c r="G2299" s="268" t="s">
        <v>159</v>
      </c>
      <c r="H2299" s="268" t="s">
        <v>55</v>
      </c>
      <c r="I2299" s="268" t="s">
        <v>1905</v>
      </c>
      <c r="J2299" s="267" t="s">
        <v>1942</v>
      </c>
      <c r="K2299" s="267">
        <v>411</v>
      </c>
      <c r="L2299" s="268" t="s">
        <v>7519</v>
      </c>
      <c r="M2299" s="190"/>
    </row>
    <row r="2300" spans="1:13" x14ac:dyDescent="0.25">
      <c r="A2300" s="266">
        <v>2007</v>
      </c>
      <c r="B2300" s="267">
        <v>3</v>
      </c>
      <c r="C2300" s="267" t="s">
        <v>250</v>
      </c>
      <c r="D2300" s="267" t="s">
        <v>361</v>
      </c>
      <c r="E2300" s="268" t="s">
        <v>7313</v>
      </c>
      <c r="F2300" s="267" t="s">
        <v>52</v>
      </c>
      <c r="G2300" s="268" t="s">
        <v>159</v>
      </c>
      <c r="H2300" s="268" t="s">
        <v>55</v>
      </c>
      <c r="I2300" s="268" t="s">
        <v>1905</v>
      </c>
      <c r="J2300" s="267" t="s">
        <v>1942</v>
      </c>
      <c r="K2300" s="267">
        <v>111</v>
      </c>
      <c r="L2300" s="268" t="s">
        <v>7520</v>
      </c>
      <c r="M2300" s="190"/>
    </row>
    <row r="2301" spans="1:13" x14ac:dyDescent="0.25">
      <c r="A2301" s="266">
        <v>2007</v>
      </c>
      <c r="B2301" s="267">
        <v>3</v>
      </c>
      <c r="C2301" s="267" t="s">
        <v>250</v>
      </c>
      <c r="D2301" s="267" t="s">
        <v>361</v>
      </c>
      <c r="E2301" s="268" t="s">
        <v>7313</v>
      </c>
      <c r="F2301" s="267" t="s">
        <v>52</v>
      </c>
      <c r="G2301" s="268" t="s">
        <v>159</v>
      </c>
      <c r="H2301" s="268" t="s">
        <v>55</v>
      </c>
      <c r="I2301" s="268" t="s">
        <v>1905</v>
      </c>
      <c r="J2301" s="267" t="s">
        <v>1942</v>
      </c>
      <c r="K2301" s="267">
        <v>412</v>
      </c>
      <c r="L2301" s="268" t="s">
        <v>7521</v>
      </c>
      <c r="M2301" s="190"/>
    </row>
    <row r="2302" spans="1:13" x14ac:dyDescent="0.25">
      <c r="A2302" s="266">
        <v>2007</v>
      </c>
      <c r="B2302" s="267">
        <v>3</v>
      </c>
      <c r="C2302" s="267" t="s">
        <v>250</v>
      </c>
      <c r="D2302" s="267" t="s">
        <v>361</v>
      </c>
      <c r="E2302" s="268" t="s">
        <v>7313</v>
      </c>
      <c r="F2302" s="267" t="s">
        <v>52</v>
      </c>
      <c r="G2302" s="268" t="s">
        <v>159</v>
      </c>
      <c r="H2302" s="268" t="s">
        <v>55</v>
      </c>
      <c r="I2302" s="268" t="s">
        <v>1905</v>
      </c>
      <c r="J2302" s="267" t="s">
        <v>1942</v>
      </c>
      <c r="K2302" s="267">
        <v>411</v>
      </c>
      <c r="L2302" s="268" t="s">
        <v>7681</v>
      </c>
      <c r="M2302" s="190"/>
    </row>
    <row r="2303" spans="1:13" x14ac:dyDescent="0.25">
      <c r="A2303" s="266">
        <v>2007</v>
      </c>
      <c r="B2303" s="267">
        <v>3</v>
      </c>
      <c r="C2303" s="267" t="s">
        <v>250</v>
      </c>
      <c r="D2303" s="267" t="s">
        <v>361</v>
      </c>
      <c r="E2303" s="268" t="s">
        <v>7313</v>
      </c>
      <c r="F2303" s="267" t="s">
        <v>52</v>
      </c>
      <c r="G2303" s="268" t="s">
        <v>159</v>
      </c>
      <c r="H2303" s="268" t="s">
        <v>55</v>
      </c>
      <c r="I2303" s="268" t="s">
        <v>1905</v>
      </c>
      <c r="J2303" s="267" t="s">
        <v>1942</v>
      </c>
      <c r="K2303" s="267">
        <v>211</v>
      </c>
      <c r="L2303" s="268" t="s">
        <v>7682</v>
      </c>
      <c r="M2303" s="190"/>
    </row>
    <row r="2304" spans="1:13" x14ac:dyDescent="0.25">
      <c r="A2304" s="266">
        <v>2007</v>
      </c>
      <c r="B2304" s="267">
        <v>3</v>
      </c>
      <c r="C2304" s="267" t="s">
        <v>250</v>
      </c>
      <c r="D2304" s="267" t="s">
        <v>367</v>
      </c>
      <c r="E2304" s="268" t="s">
        <v>2906</v>
      </c>
      <c r="F2304" s="267" t="s">
        <v>52</v>
      </c>
      <c r="G2304" s="268" t="s">
        <v>230</v>
      </c>
      <c r="H2304" s="268" t="s">
        <v>55</v>
      </c>
      <c r="I2304" s="268" t="s">
        <v>1905</v>
      </c>
      <c r="J2304" s="267" t="s">
        <v>1942</v>
      </c>
      <c r="K2304" s="267">
        <v>411</v>
      </c>
      <c r="L2304" s="268" t="s">
        <v>7487</v>
      </c>
      <c r="M2304" s="190"/>
    </row>
    <row r="2305" spans="1:13" x14ac:dyDescent="0.25">
      <c r="A2305" s="266">
        <v>2007</v>
      </c>
      <c r="B2305" s="267">
        <v>3</v>
      </c>
      <c r="C2305" s="267" t="s">
        <v>250</v>
      </c>
      <c r="D2305" s="267" t="s">
        <v>367</v>
      </c>
      <c r="E2305" s="268" t="s">
        <v>2906</v>
      </c>
      <c r="F2305" s="267" t="s">
        <v>52</v>
      </c>
      <c r="G2305" s="268" t="s">
        <v>230</v>
      </c>
      <c r="H2305" s="268" t="s">
        <v>55</v>
      </c>
      <c r="I2305" s="268" t="s">
        <v>1905</v>
      </c>
      <c r="J2305" s="267" t="s">
        <v>1942</v>
      </c>
      <c r="K2305" s="267">
        <v>411</v>
      </c>
      <c r="L2305" s="268" t="s">
        <v>7488</v>
      </c>
      <c r="M2305" s="190"/>
    </row>
    <row r="2306" spans="1:13" x14ac:dyDescent="0.25">
      <c r="A2306" s="266">
        <v>2007</v>
      </c>
      <c r="B2306" s="267">
        <v>3</v>
      </c>
      <c r="C2306" s="267" t="s">
        <v>250</v>
      </c>
      <c r="D2306" s="267" t="s">
        <v>367</v>
      </c>
      <c r="E2306" s="268" t="s">
        <v>2906</v>
      </c>
      <c r="F2306" s="267" t="s">
        <v>52</v>
      </c>
      <c r="G2306" s="268" t="s">
        <v>230</v>
      </c>
      <c r="H2306" s="268" t="s">
        <v>55</v>
      </c>
      <c r="I2306" s="268" t="s">
        <v>1905</v>
      </c>
      <c r="J2306" s="267" t="s">
        <v>1942</v>
      </c>
      <c r="K2306" s="267">
        <v>411</v>
      </c>
      <c r="L2306" s="268" t="s">
        <v>7489</v>
      </c>
      <c r="M2306" s="190"/>
    </row>
    <row r="2307" spans="1:13" x14ac:dyDescent="0.25">
      <c r="A2307" s="266">
        <v>2007</v>
      </c>
      <c r="B2307" s="267">
        <v>3</v>
      </c>
      <c r="C2307" s="267" t="s">
        <v>250</v>
      </c>
      <c r="D2307" s="267" t="s">
        <v>367</v>
      </c>
      <c r="E2307" s="268" t="s">
        <v>2906</v>
      </c>
      <c r="F2307" s="267" t="s">
        <v>52</v>
      </c>
      <c r="G2307" s="268" t="s">
        <v>230</v>
      </c>
      <c r="H2307" s="268" t="s">
        <v>55</v>
      </c>
      <c r="I2307" s="268" t="s">
        <v>1905</v>
      </c>
      <c r="J2307" s="267" t="s">
        <v>1948</v>
      </c>
      <c r="K2307" s="267">
        <v>411</v>
      </c>
      <c r="L2307" s="268" t="s">
        <v>7490</v>
      </c>
      <c r="M2307" s="190"/>
    </row>
    <row r="2308" spans="1:13" x14ac:dyDescent="0.25">
      <c r="A2308" s="266">
        <v>2007</v>
      </c>
      <c r="B2308" s="267">
        <v>3</v>
      </c>
      <c r="C2308" s="267" t="s">
        <v>250</v>
      </c>
      <c r="D2308" s="267" t="s">
        <v>367</v>
      </c>
      <c r="E2308" s="268" t="s">
        <v>2906</v>
      </c>
      <c r="F2308" s="267" t="s">
        <v>52</v>
      </c>
      <c r="G2308" s="268" t="s">
        <v>230</v>
      </c>
      <c r="H2308" s="268" t="s">
        <v>55</v>
      </c>
      <c r="I2308" s="268" t="s">
        <v>1905</v>
      </c>
      <c r="J2308" s="267" t="s">
        <v>4692</v>
      </c>
      <c r="K2308" s="267">
        <v>114</v>
      </c>
      <c r="L2308" s="268" t="s">
        <v>7491</v>
      </c>
      <c r="M2308" s="190"/>
    </row>
    <row r="2309" spans="1:13" x14ac:dyDescent="0.25">
      <c r="A2309" s="266">
        <v>2007</v>
      </c>
      <c r="B2309" s="267">
        <v>3</v>
      </c>
      <c r="C2309" s="267" t="s">
        <v>250</v>
      </c>
      <c r="D2309" s="267" t="s">
        <v>367</v>
      </c>
      <c r="E2309" s="268" t="s">
        <v>2906</v>
      </c>
      <c r="F2309" s="267" t="s">
        <v>52</v>
      </c>
      <c r="G2309" s="268" t="s">
        <v>230</v>
      </c>
      <c r="H2309" s="268" t="s">
        <v>55</v>
      </c>
      <c r="I2309" s="268" t="s">
        <v>1905</v>
      </c>
      <c r="J2309" s="267" t="s">
        <v>1906</v>
      </c>
      <c r="K2309" s="267">
        <v>311</v>
      </c>
      <c r="L2309" s="268" t="s">
        <v>7492</v>
      </c>
      <c r="M2309" s="190"/>
    </row>
    <row r="2310" spans="1:13" x14ac:dyDescent="0.25">
      <c r="A2310" s="266">
        <v>2007</v>
      </c>
      <c r="B2310" s="267">
        <v>3</v>
      </c>
      <c r="C2310" s="267" t="s">
        <v>250</v>
      </c>
      <c r="D2310" s="267" t="s">
        <v>367</v>
      </c>
      <c r="E2310" s="268" t="s">
        <v>2906</v>
      </c>
      <c r="F2310" s="267" t="s">
        <v>52</v>
      </c>
      <c r="G2310" s="268" t="s">
        <v>230</v>
      </c>
      <c r="H2310" s="268" t="s">
        <v>55</v>
      </c>
      <c r="I2310" s="268" t="s">
        <v>1905</v>
      </c>
      <c r="J2310" s="267" t="s">
        <v>2000</v>
      </c>
      <c r="K2310" s="267">
        <v>721</v>
      </c>
      <c r="L2310" s="268" t="s">
        <v>7493</v>
      </c>
      <c r="M2310" s="190"/>
    </row>
    <row r="2311" spans="1:13" x14ac:dyDescent="0.25">
      <c r="A2311" s="266">
        <v>2007</v>
      </c>
      <c r="B2311" s="267">
        <v>3</v>
      </c>
      <c r="C2311" s="267" t="s">
        <v>250</v>
      </c>
      <c r="D2311" s="267" t="s">
        <v>367</v>
      </c>
      <c r="E2311" s="268" t="s">
        <v>2906</v>
      </c>
      <c r="F2311" s="267" t="s">
        <v>52</v>
      </c>
      <c r="G2311" s="268" t="s">
        <v>230</v>
      </c>
      <c r="H2311" s="268" t="s">
        <v>55</v>
      </c>
      <c r="I2311" s="268" t="s">
        <v>1905</v>
      </c>
      <c r="J2311" s="267" t="s">
        <v>2143</v>
      </c>
      <c r="K2311" s="267">
        <v>332</v>
      </c>
      <c r="L2311" s="268" t="s">
        <v>7494</v>
      </c>
      <c r="M2311" s="190"/>
    </row>
    <row r="2312" spans="1:13" x14ac:dyDescent="0.25">
      <c r="A2312" s="266">
        <v>2007</v>
      </c>
      <c r="B2312" s="267">
        <v>3</v>
      </c>
      <c r="C2312" s="267" t="s">
        <v>250</v>
      </c>
      <c r="D2312" s="267" t="s">
        <v>367</v>
      </c>
      <c r="E2312" s="268" t="s">
        <v>2906</v>
      </c>
      <c r="F2312" s="267" t="s">
        <v>52</v>
      </c>
      <c r="G2312" s="268" t="s">
        <v>230</v>
      </c>
      <c r="H2312" s="268" t="s">
        <v>55</v>
      </c>
      <c r="I2312" s="268" t="s">
        <v>1905</v>
      </c>
      <c r="J2312" s="267" t="s">
        <v>3083</v>
      </c>
      <c r="K2312" s="267">
        <v>211</v>
      </c>
      <c r="L2312" s="268" t="s">
        <v>7683</v>
      </c>
      <c r="M2312" s="190"/>
    </row>
    <row r="2313" spans="1:13" x14ac:dyDescent="0.25">
      <c r="A2313" s="266">
        <v>2007</v>
      </c>
      <c r="B2313" s="267">
        <v>3</v>
      </c>
      <c r="C2313" s="267" t="s">
        <v>250</v>
      </c>
      <c r="D2313" s="267" t="s">
        <v>367</v>
      </c>
      <c r="E2313" s="268" t="s">
        <v>2906</v>
      </c>
      <c r="F2313" s="267" t="s">
        <v>52</v>
      </c>
      <c r="G2313" s="268" t="s">
        <v>230</v>
      </c>
      <c r="H2313" s="268" t="s">
        <v>55</v>
      </c>
      <c r="I2313" s="268" t="s">
        <v>1905</v>
      </c>
      <c r="J2313" s="267" t="s">
        <v>2000</v>
      </c>
      <c r="K2313" s="267">
        <v>436</v>
      </c>
      <c r="L2313" s="268" t="s">
        <v>7684</v>
      </c>
      <c r="M2313" s="190"/>
    </row>
    <row r="2314" spans="1:13" x14ac:dyDescent="0.25">
      <c r="A2314" s="266">
        <v>2007</v>
      </c>
      <c r="B2314" s="267">
        <v>3</v>
      </c>
      <c r="C2314" s="267" t="s">
        <v>250</v>
      </c>
      <c r="D2314" s="267" t="s">
        <v>367</v>
      </c>
      <c r="E2314" s="268" t="s">
        <v>2906</v>
      </c>
      <c r="F2314" s="267" t="s">
        <v>52</v>
      </c>
      <c r="G2314" s="268" t="s">
        <v>230</v>
      </c>
      <c r="H2314" s="268" t="s">
        <v>55</v>
      </c>
      <c r="I2314" s="268" t="s">
        <v>1905</v>
      </c>
      <c r="J2314" s="267" t="s">
        <v>2000</v>
      </c>
      <c r="K2314" s="267">
        <v>436</v>
      </c>
      <c r="L2314" s="268" t="s">
        <v>7685</v>
      </c>
      <c r="M2314" s="190"/>
    </row>
    <row r="2315" spans="1:13" x14ac:dyDescent="0.25">
      <c r="A2315" s="266">
        <v>2007</v>
      </c>
      <c r="B2315" s="267">
        <v>3</v>
      </c>
      <c r="C2315" s="267" t="s">
        <v>250</v>
      </c>
      <c r="D2315" s="267" t="s">
        <v>367</v>
      </c>
      <c r="E2315" s="268" t="s">
        <v>2906</v>
      </c>
      <c r="F2315" s="267" t="s">
        <v>52</v>
      </c>
      <c r="G2315" s="268" t="s">
        <v>230</v>
      </c>
      <c r="H2315" s="268" t="s">
        <v>55</v>
      </c>
      <c r="I2315" s="268" t="s">
        <v>1905</v>
      </c>
      <c r="J2315" s="267" t="s">
        <v>1974</v>
      </c>
      <c r="K2315" s="267">
        <v>211</v>
      </c>
      <c r="L2315" s="268" t="s">
        <v>7686</v>
      </c>
      <c r="M2315" s="190"/>
    </row>
    <row r="2316" spans="1:13" x14ac:dyDescent="0.25">
      <c r="A2316" s="266">
        <v>2007</v>
      </c>
      <c r="B2316" s="267">
        <v>3</v>
      </c>
      <c r="C2316" s="267" t="s">
        <v>250</v>
      </c>
      <c r="D2316" s="267" t="s">
        <v>367</v>
      </c>
      <c r="E2316" s="268" t="s">
        <v>2906</v>
      </c>
      <c r="F2316" s="267" t="s">
        <v>52</v>
      </c>
      <c r="G2316" s="268" t="s">
        <v>230</v>
      </c>
      <c r="H2316" s="268" t="s">
        <v>55</v>
      </c>
      <c r="I2316" s="268" t="s">
        <v>1905</v>
      </c>
      <c r="J2316" s="267" t="s">
        <v>2333</v>
      </c>
      <c r="K2316" s="267">
        <v>142</v>
      </c>
      <c r="L2316" s="268" t="s">
        <v>7687</v>
      </c>
      <c r="M2316" s="190"/>
    </row>
    <row r="2317" spans="1:13" x14ac:dyDescent="0.25">
      <c r="A2317" s="266">
        <v>2007</v>
      </c>
      <c r="B2317" s="267">
        <v>4</v>
      </c>
      <c r="C2317" s="267" t="s">
        <v>250</v>
      </c>
      <c r="D2317" s="267" t="s">
        <v>409</v>
      </c>
      <c r="E2317" s="268" t="s">
        <v>7655</v>
      </c>
      <c r="F2317" s="267" t="s">
        <v>64</v>
      </c>
      <c r="G2317" s="268" t="s">
        <v>118</v>
      </c>
      <c r="H2317" s="268" t="s">
        <v>66</v>
      </c>
      <c r="I2317" s="268" t="s">
        <v>1905</v>
      </c>
      <c r="J2317" s="267" t="s">
        <v>1942</v>
      </c>
      <c r="K2317" s="267">
        <v>114</v>
      </c>
      <c r="L2317" s="268" t="s">
        <v>7656</v>
      </c>
      <c r="M2317" s="190"/>
    </row>
    <row r="2318" spans="1:13" x14ac:dyDescent="0.25">
      <c r="A2318" s="266">
        <v>2007</v>
      </c>
      <c r="B2318" s="267">
        <v>4</v>
      </c>
      <c r="C2318" s="267" t="s">
        <v>250</v>
      </c>
      <c r="D2318" s="267" t="s">
        <v>409</v>
      </c>
      <c r="E2318" s="268" t="s">
        <v>7655</v>
      </c>
      <c r="F2318" s="267" t="s">
        <v>64</v>
      </c>
      <c r="G2318" s="268" t="s">
        <v>118</v>
      </c>
      <c r="H2318" s="268" t="s">
        <v>66</v>
      </c>
      <c r="I2318" s="268" t="s">
        <v>1905</v>
      </c>
      <c r="J2318" s="267" t="s">
        <v>1938</v>
      </c>
      <c r="K2318" s="267">
        <v>333</v>
      </c>
      <c r="L2318" s="268" t="s">
        <v>7657</v>
      </c>
      <c r="M2318" s="190"/>
    </row>
    <row r="2319" spans="1:13" x14ac:dyDescent="0.25">
      <c r="A2319" s="266">
        <v>2007</v>
      </c>
      <c r="B2319" s="267">
        <v>4</v>
      </c>
      <c r="C2319" s="267" t="s">
        <v>250</v>
      </c>
      <c r="D2319" s="267" t="s">
        <v>409</v>
      </c>
      <c r="E2319" s="268" t="s">
        <v>7655</v>
      </c>
      <c r="F2319" s="267" t="s">
        <v>64</v>
      </c>
      <c r="G2319" s="268" t="s">
        <v>118</v>
      </c>
      <c r="H2319" s="268" t="s">
        <v>66</v>
      </c>
      <c r="I2319" s="268" t="s">
        <v>1905</v>
      </c>
      <c r="J2319" s="267" t="s">
        <v>1942</v>
      </c>
      <c r="K2319" s="267">
        <v>422</v>
      </c>
      <c r="L2319" s="268" t="s">
        <v>7688</v>
      </c>
      <c r="M2319" s="190"/>
    </row>
    <row r="2320" spans="1:13" x14ac:dyDescent="0.25">
      <c r="A2320" s="266">
        <v>2007</v>
      </c>
      <c r="B2320" s="267">
        <v>4</v>
      </c>
      <c r="C2320" s="267" t="s">
        <v>250</v>
      </c>
      <c r="D2320" s="267" t="s">
        <v>409</v>
      </c>
      <c r="E2320" s="268" t="s">
        <v>7655</v>
      </c>
      <c r="F2320" s="267" t="s">
        <v>64</v>
      </c>
      <c r="G2320" s="268" t="s">
        <v>118</v>
      </c>
      <c r="H2320" s="268" t="s">
        <v>66</v>
      </c>
      <c r="I2320" s="268" t="s">
        <v>1905</v>
      </c>
      <c r="J2320" s="267" t="s">
        <v>1942</v>
      </c>
      <c r="K2320" s="267">
        <v>432</v>
      </c>
      <c r="L2320" s="268" t="s">
        <v>7689</v>
      </c>
      <c r="M2320" s="190"/>
    </row>
    <row r="2321" spans="1:13" x14ac:dyDescent="0.25">
      <c r="A2321" s="266">
        <v>2007</v>
      </c>
      <c r="B2321" s="267">
        <v>4</v>
      </c>
      <c r="C2321" s="267" t="s">
        <v>250</v>
      </c>
      <c r="D2321" s="267" t="s">
        <v>409</v>
      </c>
      <c r="E2321" s="268" t="s">
        <v>7655</v>
      </c>
      <c r="F2321" s="267" t="s">
        <v>64</v>
      </c>
      <c r="G2321" s="268" t="s">
        <v>118</v>
      </c>
      <c r="H2321" s="268" t="s">
        <v>66</v>
      </c>
      <c r="I2321" s="268" t="s">
        <v>1905</v>
      </c>
      <c r="J2321" s="267" t="s">
        <v>1965</v>
      </c>
      <c r="K2321" s="267">
        <v>521</v>
      </c>
      <c r="L2321" s="268" t="s">
        <v>7690</v>
      </c>
      <c r="M2321" s="190"/>
    </row>
    <row r="2322" spans="1:13" x14ac:dyDescent="0.25">
      <c r="A2322" s="266">
        <v>2007</v>
      </c>
      <c r="B2322" s="267">
        <v>4</v>
      </c>
      <c r="C2322" s="267" t="s">
        <v>250</v>
      </c>
      <c r="D2322" s="267" t="s">
        <v>409</v>
      </c>
      <c r="E2322" s="268" t="s">
        <v>7655</v>
      </c>
      <c r="F2322" s="267" t="s">
        <v>64</v>
      </c>
      <c r="G2322" s="268" t="s">
        <v>118</v>
      </c>
      <c r="H2322" s="268" t="s">
        <v>66</v>
      </c>
      <c r="I2322" s="268" t="s">
        <v>1905</v>
      </c>
      <c r="J2322" s="267" t="s">
        <v>1965</v>
      </c>
      <c r="K2322" s="267">
        <v>523</v>
      </c>
      <c r="L2322" s="268" t="s">
        <v>7691</v>
      </c>
      <c r="M2322" s="190"/>
    </row>
    <row r="2323" spans="1:13" x14ac:dyDescent="0.25">
      <c r="A2323" s="266">
        <v>2007</v>
      </c>
      <c r="B2323" s="267">
        <v>4</v>
      </c>
      <c r="C2323" s="267" t="s">
        <v>250</v>
      </c>
      <c r="D2323" s="267" t="s">
        <v>395</v>
      </c>
      <c r="E2323" s="268" t="s">
        <v>7522</v>
      </c>
      <c r="F2323" s="267" t="s">
        <v>52</v>
      </c>
      <c r="G2323" s="268" t="s">
        <v>397</v>
      </c>
      <c r="H2323" s="268" t="s">
        <v>66</v>
      </c>
      <c r="I2323" s="268" t="s">
        <v>1905</v>
      </c>
      <c r="J2323" s="267" t="s">
        <v>2260</v>
      </c>
      <c r="K2323" s="267">
        <v>651</v>
      </c>
      <c r="L2323" s="268" t="s">
        <v>7523</v>
      </c>
      <c r="M2323" s="190"/>
    </row>
    <row r="2324" spans="1:13" x14ac:dyDescent="0.25">
      <c r="A2324" s="266">
        <v>2007</v>
      </c>
      <c r="B2324" s="267">
        <v>4</v>
      </c>
      <c r="C2324" s="267" t="s">
        <v>250</v>
      </c>
      <c r="D2324" s="267" t="s">
        <v>395</v>
      </c>
      <c r="E2324" s="268" t="s">
        <v>7522</v>
      </c>
      <c r="F2324" s="267" t="s">
        <v>52</v>
      </c>
      <c r="G2324" s="268" t="s">
        <v>397</v>
      </c>
      <c r="H2324" s="268" t="s">
        <v>66</v>
      </c>
      <c r="I2324" s="268" t="s">
        <v>1905</v>
      </c>
      <c r="J2324" s="267" t="s">
        <v>2260</v>
      </c>
      <c r="K2324" s="267">
        <v>657</v>
      </c>
      <c r="L2324" s="268" t="s">
        <v>7524</v>
      </c>
      <c r="M2324" s="190"/>
    </row>
    <row r="2325" spans="1:13" x14ac:dyDescent="0.25">
      <c r="A2325" s="266">
        <v>2007</v>
      </c>
      <c r="B2325" s="267">
        <v>4</v>
      </c>
      <c r="C2325" s="267" t="s">
        <v>250</v>
      </c>
      <c r="D2325" s="267" t="s">
        <v>395</v>
      </c>
      <c r="E2325" s="268" t="s">
        <v>7522</v>
      </c>
      <c r="F2325" s="267" t="s">
        <v>52</v>
      </c>
      <c r="G2325" s="268" t="s">
        <v>397</v>
      </c>
      <c r="H2325" s="268" t="s">
        <v>66</v>
      </c>
      <c r="I2325" s="268" t="s">
        <v>1905</v>
      </c>
      <c r="J2325" s="267" t="s">
        <v>1946</v>
      </c>
      <c r="K2325" s="267">
        <v>651</v>
      </c>
      <c r="L2325" s="268" t="s">
        <v>7525</v>
      </c>
      <c r="M2325" s="190"/>
    </row>
    <row r="2326" spans="1:13" x14ac:dyDescent="0.25">
      <c r="A2326" s="266">
        <v>2007</v>
      </c>
      <c r="B2326" s="267">
        <v>4</v>
      </c>
      <c r="C2326" s="267" t="s">
        <v>250</v>
      </c>
      <c r="D2326" s="267" t="s">
        <v>395</v>
      </c>
      <c r="E2326" s="268" t="s">
        <v>7522</v>
      </c>
      <c r="F2326" s="267" t="s">
        <v>52</v>
      </c>
      <c r="G2326" s="268" t="s">
        <v>397</v>
      </c>
      <c r="H2326" s="268" t="s">
        <v>66</v>
      </c>
      <c r="I2326" s="268" t="s">
        <v>1905</v>
      </c>
      <c r="J2326" s="267" t="s">
        <v>1946</v>
      </c>
      <c r="K2326" s="267">
        <v>656</v>
      </c>
      <c r="L2326" s="268" t="s">
        <v>7526</v>
      </c>
      <c r="M2326" s="190"/>
    </row>
    <row r="2327" spans="1:13" x14ac:dyDescent="0.25">
      <c r="A2327" s="266">
        <v>2007</v>
      </c>
      <c r="B2327" s="267">
        <v>4</v>
      </c>
      <c r="C2327" s="267" t="s">
        <v>250</v>
      </c>
      <c r="D2327" s="267" t="s">
        <v>395</v>
      </c>
      <c r="E2327" s="268" t="s">
        <v>7522</v>
      </c>
      <c r="F2327" s="267" t="s">
        <v>52</v>
      </c>
      <c r="G2327" s="268" t="s">
        <v>397</v>
      </c>
      <c r="H2327" s="268" t="s">
        <v>66</v>
      </c>
      <c r="I2327" s="268" t="s">
        <v>1905</v>
      </c>
      <c r="J2327" s="267" t="s">
        <v>2643</v>
      </c>
      <c r="K2327" s="267">
        <v>661</v>
      </c>
      <c r="L2327" s="268" t="s">
        <v>7527</v>
      </c>
      <c r="M2327" s="190"/>
    </row>
    <row r="2328" spans="1:13" x14ac:dyDescent="0.25">
      <c r="A2328" s="266">
        <v>2007</v>
      </c>
      <c r="B2328" s="267">
        <v>4</v>
      </c>
      <c r="C2328" s="267" t="s">
        <v>250</v>
      </c>
      <c r="D2328" s="267" t="s">
        <v>395</v>
      </c>
      <c r="E2328" s="268" t="s">
        <v>7522</v>
      </c>
      <c r="F2328" s="267" t="s">
        <v>52</v>
      </c>
      <c r="G2328" s="268" t="s">
        <v>397</v>
      </c>
      <c r="H2328" s="268" t="s">
        <v>66</v>
      </c>
      <c r="I2328" s="268" t="s">
        <v>1905</v>
      </c>
      <c r="J2328" s="267" t="s">
        <v>1944</v>
      </c>
      <c r="K2328" s="267">
        <v>652</v>
      </c>
      <c r="L2328" s="268" t="s">
        <v>7528</v>
      </c>
      <c r="M2328" s="190"/>
    </row>
    <row r="2329" spans="1:13" x14ac:dyDescent="0.25">
      <c r="A2329" s="266">
        <v>2007</v>
      </c>
      <c r="B2329" s="267">
        <v>4</v>
      </c>
      <c r="C2329" s="267" t="s">
        <v>250</v>
      </c>
      <c r="D2329" s="267" t="s">
        <v>395</v>
      </c>
      <c r="E2329" s="268" t="s">
        <v>7522</v>
      </c>
      <c r="F2329" s="267" t="s">
        <v>52</v>
      </c>
      <c r="G2329" s="268" t="s">
        <v>397</v>
      </c>
      <c r="H2329" s="268" t="s">
        <v>66</v>
      </c>
      <c r="I2329" s="268" t="s">
        <v>1905</v>
      </c>
      <c r="J2329" s="267" t="s">
        <v>1944</v>
      </c>
      <c r="K2329" s="267">
        <v>656</v>
      </c>
      <c r="L2329" s="268" t="s">
        <v>7529</v>
      </c>
      <c r="M2329" s="190"/>
    </row>
    <row r="2330" spans="1:13" x14ac:dyDescent="0.25">
      <c r="A2330" s="266">
        <v>2007</v>
      </c>
      <c r="B2330" s="267">
        <v>4</v>
      </c>
      <c r="C2330" s="267" t="s">
        <v>250</v>
      </c>
      <c r="D2330" s="267" t="s">
        <v>395</v>
      </c>
      <c r="E2330" s="268" t="s">
        <v>7522</v>
      </c>
      <c r="F2330" s="267" t="s">
        <v>52</v>
      </c>
      <c r="G2330" s="268" t="s">
        <v>397</v>
      </c>
      <c r="H2330" s="268" t="s">
        <v>66</v>
      </c>
      <c r="I2330" s="268" t="s">
        <v>1905</v>
      </c>
      <c r="J2330" s="267" t="s">
        <v>2606</v>
      </c>
      <c r="K2330" s="267">
        <v>653</v>
      </c>
      <c r="L2330" s="268" t="s">
        <v>7530</v>
      </c>
      <c r="M2330" s="190"/>
    </row>
    <row r="2331" spans="1:13" x14ac:dyDescent="0.25">
      <c r="A2331" s="266">
        <v>2007</v>
      </c>
      <c r="B2331" s="267">
        <v>4</v>
      </c>
      <c r="C2331" s="267" t="s">
        <v>250</v>
      </c>
      <c r="D2331" s="267" t="s">
        <v>395</v>
      </c>
      <c r="E2331" s="268" t="s">
        <v>7522</v>
      </c>
      <c r="F2331" s="267" t="s">
        <v>52</v>
      </c>
      <c r="G2331" s="268" t="s">
        <v>397</v>
      </c>
      <c r="H2331" s="268" t="s">
        <v>66</v>
      </c>
      <c r="I2331" s="268" t="s">
        <v>1905</v>
      </c>
      <c r="J2331" s="267" t="s">
        <v>5110</v>
      </c>
      <c r="K2331" s="267">
        <v>656</v>
      </c>
      <c r="L2331" s="268" t="s">
        <v>7692</v>
      </c>
      <c r="M2331" s="190"/>
    </row>
    <row r="2332" spans="1:13" x14ac:dyDescent="0.25">
      <c r="A2332" s="266">
        <v>2007</v>
      </c>
      <c r="B2332" s="267">
        <v>4</v>
      </c>
      <c r="C2332" s="267" t="s">
        <v>250</v>
      </c>
      <c r="D2332" s="267" t="s">
        <v>395</v>
      </c>
      <c r="E2332" s="268" t="s">
        <v>7522</v>
      </c>
      <c r="F2332" s="267" t="s">
        <v>52</v>
      </c>
      <c r="G2332" s="268" t="s">
        <v>397</v>
      </c>
      <c r="H2332" s="268" t="s">
        <v>66</v>
      </c>
      <c r="I2332" s="268" t="s">
        <v>1905</v>
      </c>
      <c r="J2332" s="267" t="s">
        <v>1948</v>
      </c>
      <c r="K2332" s="267">
        <v>621</v>
      </c>
      <c r="L2332" s="268" t="s">
        <v>7693</v>
      </c>
      <c r="M2332" s="190"/>
    </row>
    <row r="2333" spans="1:13" x14ac:dyDescent="0.25">
      <c r="A2333" s="266">
        <v>2007</v>
      </c>
      <c r="B2333" s="267">
        <v>2</v>
      </c>
      <c r="C2333" s="267" t="s">
        <v>250</v>
      </c>
      <c r="D2333" s="267" t="s">
        <v>332</v>
      </c>
      <c r="E2333" s="268" t="s">
        <v>333</v>
      </c>
      <c r="F2333" s="267" t="s">
        <v>64</v>
      </c>
      <c r="G2333" s="268" t="s">
        <v>334</v>
      </c>
      <c r="H2333" s="268" t="s">
        <v>55</v>
      </c>
      <c r="I2333" s="268" t="s">
        <v>1905</v>
      </c>
      <c r="J2333" s="267" t="s">
        <v>1942</v>
      </c>
      <c r="K2333" s="267">
        <v>413</v>
      </c>
      <c r="L2333" s="268" t="s">
        <v>7531</v>
      </c>
      <c r="M2333" s="190"/>
    </row>
    <row r="2334" spans="1:13" x14ac:dyDescent="0.25">
      <c r="A2334" s="266">
        <v>2007</v>
      </c>
      <c r="B2334" s="267">
        <v>2</v>
      </c>
      <c r="C2334" s="267" t="s">
        <v>250</v>
      </c>
      <c r="D2334" s="267" t="s">
        <v>332</v>
      </c>
      <c r="E2334" s="268" t="s">
        <v>333</v>
      </c>
      <c r="F2334" s="267" t="s">
        <v>64</v>
      </c>
      <c r="G2334" s="268" t="s">
        <v>334</v>
      </c>
      <c r="H2334" s="268" t="s">
        <v>55</v>
      </c>
      <c r="I2334" s="268" t="s">
        <v>1905</v>
      </c>
      <c r="J2334" s="267" t="s">
        <v>1942</v>
      </c>
      <c r="K2334" s="267">
        <v>411</v>
      </c>
      <c r="L2334" s="268" t="s">
        <v>7532</v>
      </c>
      <c r="M2334" s="190"/>
    </row>
    <row r="2335" spans="1:13" x14ac:dyDescent="0.25">
      <c r="A2335" s="266">
        <v>2007</v>
      </c>
      <c r="B2335" s="267">
        <v>2</v>
      </c>
      <c r="C2335" s="267" t="s">
        <v>250</v>
      </c>
      <c r="D2335" s="267" t="s">
        <v>332</v>
      </c>
      <c r="E2335" s="268" t="s">
        <v>333</v>
      </c>
      <c r="F2335" s="267" t="s">
        <v>64</v>
      </c>
      <c r="G2335" s="268" t="s">
        <v>334</v>
      </c>
      <c r="H2335" s="268" t="s">
        <v>55</v>
      </c>
      <c r="I2335" s="268" t="s">
        <v>1905</v>
      </c>
      <c r="J2335" s="267" t="s">
        <v>1942</v>
      </c>
      <c r="K2335" s="267">
        <v>411</v>
      </c>
      <c r="L2335" s="268" t="s">
        <v>7533</v>
      </c>
      <c r="M2335" s="190"/>
    </row>
    <row r="2336" spans="1:13" x14ac:dyDescent="0.25">
      <c r="A2336" s="266">
        <v>2007</v>
      </c>
      <c r="B2336" s="267">
        <v>2</v>
      </c>
      <c r="C2336" s="267" t="s">
        <v>250</v>
      </c>
      <c r="D2336" s="267" t="s">
        <v>332</v>
      </c>
      <c r="E2336" s="268" t="s">
        <v>333</v>
      </c>
      <c r="F2336" s="267" t="s">
        <v>64</v>
      </c>
      <c r="G2336" s="268" t="s">
        <v>334</v>
      </c>
      <c r="H2336" s="268" t="s">
        <v>55</v>
      </c>
      <c r="I2336" s="268" t="s">
        <v>1905</v>
      </c>
      <c r="J2336" s="267" t="s">
        <v>1942</v>
      </c>
      <c r="K2336" s="267">
        <v>411</v>
      </c>
      <c r="L2336" s="268" t="s">
        <v>7534</v>
      </c>
      <c r="M2336" s="190"/>
    </row>
    <row r="2337" spans="1:13" x14ac:dyDescent="0.25">
      <c r="A2337" s="266">
        <v>2007</v>
      </c>
      <c r="B2337" s="267">
        <v>2</v>
      </c>
      <c r="C2337" s="267" t="s">
        <v>250</v>
      </c>
      <c r="D2337" s="267" t="s">
        <v>332</v>
      </c>
      <c r="E2337" s="268" t="s">
        <v>333</v>
      </c>
      <c r="F2337" s="267" t="s">
        <v>64</v>
      </c>
      <c r="G2337" s="268" t="s">
        <v>334</v>
      </c>
      <c r="H2337" s="268" t="s">
        <v>55</v>
      </c>
      <c r="I2337" s="268" t="s">
        <v>1905</v>
      </c>
      <c r="J2337" s="267" t="s">
        <v>3083</v>
      </c>
      <c r="K2337" s="267">
        <v>411</v>
      </c>
      <c r="L2337" s="268" t="s">
        <v>7535</v>
      </c>
      <c r="M2337" s="190"/>
    </row>
    <row r="2338" spans="1:13" x14ac:dyDescent="0.25">
      <c r="A2338" s="266">
        <v>2007</v>
      </c>
      <c r="B2338" s="267">
        <v>2</v>
      </c>
      <c r="C2338" s="267" t="s">
        <v>250</v>
      </c>
      <c r="D2338" s="267" t="s">
        <v>332</v>
      </c>
      <c r="E2338" s="268" t="s">
        <v>333</v>
      </c>
      <c r="F2338" s="267" t="s">
        <v>64</v>
      </c>
      <c r="G2338" s="268" t="s">
        <v>334</v>
      </c>
      <c r="H2338" s="268" t="s">
        <v>55</v>
      </c>
      <c r="I2338" s="268" t="s">
        <v>1905</v>
      </c>
      <c r="J2338" s="267" t="s">
        <v>2218</v>
      </c>
      <c r="K2338" s="267">
        <v>112</v>
      </c>
      <c r="L2338" s="268" t="s">
        <v>7536</v>
      </c>
      <c r="M2338" s="190"/>
    </row>
    <row r="2339" spans="1:13" x14ac:dyDescent="0.25">
      <c r="A2339" s="266">
        <v>2007</v>
      </c>
      <c r="B2339" s="267">
        <v>2</v>
      </c>
      <c r="C2339" s="267" t="s">
        <v>250</v>
      </c>
      <c r="D2339" s="267" t="s">
        <v>332</v>
      </c>
      <c r="E2339" s="268" t="s">
        <v>333</v>
      </c>
      <c r="F2339" s="267" t="s">
        <v>64</v>
      </c>
      <c r="G2339" s="268" t="s">
        <v>334</v>
      </c>
      <c r="H2339" s="268" t="s">
        <v>55</v>
      </c>
      <c r="I2339" s="268" t="s">
        <v>1905</v>
      </c>
      <c r="J2339" s="267" t="s">
        <v>1923</v>
      </c>
      <c r="K2339" s="267">
        <v>112</v>
      </c>
      <c r="L2339" s="268" t="s">
        <v>7537</v>
      </c>
      <c r="M2339" s="190"/>
    </row>
    <row r="2340" spans="1:13" x14ac:dyDescent="0.25">
      <c r="A2340" s="266">
        <v>2007</v>
      </c>
      <c r="B2340" s="267">
        <v>2</v>
      </c>
      <c r="C2340" s="267" t="s">
        <v>250</v>
      </c>
      <c r="D2340" s="267" t="s">
        <v>332</v>
      </c>
      <c r="E2340" s="268" t="s">
        <v>333</v>
      </c>
      <c r="F2340" s="267" t="s">
        <v>64</v>
      </c>
      <c r="G2340" s="268" t="s">
        <v>334</v>
      </c>
      <c r="H2340" s="268" t="s">
        <v>55</v>
      </c>
      <c r="I2340" s="268" t="s">
        <v>1905</v>
      </c>
      <c r="J2340" s="267" t="s">
        <v>1942</v>
      </c>
      <c r="K2340" s="267">
        <v>143</v>
      </c>
      <c r="L2340" s="268" t="s">
        <v>7694</v>
      </c>
      <c r="M2340" s="190"/>
    </row>
    <row r="2341" spans="1:13" x14ac:dyDescent="0.25">
      <c r="A2341" s="266">
        <v>2007</v>
      </c>
      <c r="B2341" s="267">
        <v>2</v>
      </c>
      <c r="C2341" s="267" t="s">
        <v>250</v>
      </c>
      <c r="D2341" s="267" t="s">
        <v>332</v>
      </c>
      <c r="E2341" s="268" t="s">
        <v>333</v>
      </c>
      <c r="F2341" s="267" t="s">
        <v>64</v>
      </c>
      <c r="G2341" s="268" t="s">
        <v>334</v>
      </c>
      <c r="H2341" s="268" t="s">
        <v>55</v>
      </c>
      <c r="I2341" s="268" t="s">
        <v>1905</v>
      </c>
      <c r="J2341" s="267" t="s">
        <v>4692</v>
      </c>
      <c r="K2341" s="267">
        <v>411</v>
      </c>
      <c r="L2341" s="268" t="s">
        <v>7695</v>
      </c>
      <c r="M2341" s="190"/>
    </row>
    <row r="2342" spans="1:13" x14ac:dyDescent="0.25">
      <c r="A2342" s="266">
        <v>2007</v>
      </c>
      <c r="B2342" s="267">
        <v>2</v>
      </c>
      <c r="C2342" s="267" t="s">
        <v>250</v>
      </c>
      <c r="D2342" s="267" t="s">
        <v>332</v>
      </c>
      <c r="E2342" s="268" t="s">
        <v>333</v>
      </c>
      <c r="F2342" s="267" t="s">
        <v>64</v>
      </c>
      <c r="G2342" s="268" t="s">
        <v>334</v>
      </c>
      <c r="H2342" s="268" t="s">
        <v>55</v>
      </c>
      <c r="I2342" s="268" t="s">
        <v>1905</v>
      </c>
      <c r="J2342" s="267" t="s">
        <v>1942</v>
      </c>
      <c r="K2342" s="267">
        <v>431</v>
      </c>
      <c r="L2342" s="268" t="s">
        <v>7696</v>
      </c>
      <c r="M2342" s="190"/>
    </row>
    <row r="2343" spans="1:13" x14ac:dyDescent="0.25">
      <c r="A2343" s="266">
        <v>2007</v>
      </c>
      <c r="B2343" s="267">
        <v>2</v>
      </c>
      <c r="C2343" s="267" t="s">
        <v>250</v>
      </c>
      <c r="D2343" s="267" t="s">
        <v>332</v>
      </c>
      <c r="E2343" s="268" t="s">
        <v>333</v>
      </c>
      <c r="F2343" s="267" t="s">
        <v>64</v>
      </c>
      <c r="G2343" s="268" t="s">
        <v>334</v>
      </c>
      <c r="H2343" s="268" t="s">
        <v>55</v>
      </c>
      <c r="I2343" s="268" t="s">
        <v>1905</v>
      </c>
      <c r="J2343" s="267" t="s">
        <v>1942</v>
      </c>
      <c r="K2343" s="267">
        <v>511</v>
      </c>
      <c r="L2343" s="268" t="s">
        <v>7697</v>
      </c>
      <c r="M2343" s="190"/>
    </row>
    <row r="2344" spans="1:13" x14ac:dyDescent="0.25">
      <c r="A2344" s="266">
        <v>2007</v>
      </c>
      <c r="B2344" s="267">
        <v>4</v>
      </c>
      <c r="C2344" s="267" t="s">
        <v>250</v>
      </c>
      <c r="D2344" s="267" t="s">
        <v>387</v>
      </c>
      <c r="E2344" s="268" t="s">
        <v>5557</v>
      </c>
      <c r="F2344" s="267" t="s">
        <v>52</v>
      </c>
      <c r="G2344" s="268" t="s">
        <v>222</v>
      </c>
      <c r="H2344" s="268" t="s">
        <v>55</v>
      </c>
      <c r="I2344" s="268" t="s">
        <v>1905</v>
      </c>
      <c r="J2344" s="267" t="s">
        <v>1942</v>
      </c>
      <c r="K2344" s="267">
        <v>411</v>
      </c>
      <c r="L2344" s="268" t="s">
        <v>7650</v>
      </c>
      <c r="M2344" s="190"/>
    </row>
    <row r="2345" spans="1:13" x14ac:dyDescent="0.25">
      <c r="A2345" s="266">
        <v>2007</v>
      </c>
      <c r="B2345" s="267">
        <v>4</v>
      </c>
      <c r="C2345" s="267" t="s">
        <v>250</v>
      </c>
      <c r="D2345" s="267" t="s">
        <v>387</v>
      </c>
      <c r="E2345" s="268" t="s">
        <v>5557</v>
      </c>
      <c r="F2345" s="267" t="s">
        <v>52</v>
      </c>
      <c r="G2345" s="268" t="s">
        <v>222</v>
      </c>
      <c r="H2345" s="268" t="s">
        <v>55</v>
      </c>
      <c r="I2345" s="268" t="s">
        <v>1905</v>
      </c>
      <c r="J2345" s="267" t="s">
        <v>1942</v>
      </c>
      <c r="K2345" s="267">
        <v>411</v>
      </c>
      <c r="L2345" s="268" t="s">
        <v>7651</v>
      </c>
      <c r="M2345" s="190"/>
    </row>
    <row r="2346" spans="1:13" x14ac:dyDescent="0.25">
      <c r="A2346" s="266">
        <v>2007</v>
      </c>
      <c r="B2346" s="267">
        <v>4</v>
      </c>
      <c r="C2346" s="267" t="s">
        <v>250</v>
      </c>
      <c r="D2346" s="267" t="s">
        <v>387</v>
      </c>
      <c r="E2346" s="268" t="s">
        <v>5557</v>
      </c>
      <c r="F2346" s="267" t="s">
        <v>52</v>
      </c>
      <c r="G2346" s="268" t="s">
        <v>222</v>
      </c>
      <c r="H2346" s="268" t="s">
        <v>55</v>
      </c>
      <c r="I2346" s="268" t="s">
        <v>1905</v>
      </c>
      <c r="J2346" s="267" t="s">
        <v>3083</v>
      </c>
      <c r="K2346" s="267">
        <v>411</v>
      </c>
      <c r="L2346" s="268" t="s">
        <v>7652</v>
      </c>
      <c r="M2346" s="190"/>
    </row>
    <row r="2347" spans="1:13" x14ac:dyDescent="0.25">
      <c r="A2347" s="266">
        <v>2007</v>
      </c>
      <c r="B2347" s="267">
        <v>4</v>
      </c>
      <c r="C2347" s="267" t="s">
        <v>250</v>
      </c>
      <c r="D2347" s="267" t="s">
        <v>387</v>
      </c>
      <c r="E2347" s="268" t="s">
        <v>5557</v>
      </c>
      <c r="F2347" s="267" t="s">
        <v>52</v>
      </c>
      <c r="G2347" s="268" t="s">
        <v>222</v>
      </c>
      <c r="H2347" s="268" t="s">
        <v>55</v>
      </c>
      <c r="I2347" s="268" t="s">
        <v>1905</v>
      </c>
      <c r="J2347" s="267" t="s">
        <v>2063</v>
      </c>
      <c r="K2347" s="267">
        <v>432</v>
      </c>
      <c r="L2347" s="268" t="s">
        <v>7653</v>
      </c>
      <c r="M2347" s="190"/>
    </row>
    <row r="2348" spans="1:13" x14ac:dyDescent="0.25">
      <c r="A2348" s="266">
        <v>2007</v>
      </c>
      <c r="B2348" s="267">
        <v>4</v>
      </c>
      <c r="C2348" s="267" t="s">
        <v>250</v>
      </c>
      <c r="D2348" s="267" t="s">
        <v>387</v>
      </c>
      <c r="E2348" s="268" t="s">
        <v>5557</v>
      </c>
      <c r="F2348" s="267" t="s">
        <v>52</v>
      </c>
      <c r="G2348" s="268" t="s">
        <v>222</v>
      </c>
      <c r="H2348" s="268" t="s">
        <v>55</v>
      </c>
      <c r="I2348" s="268" t="s">
        <v>1905</v>
      </c>
      <c r="J2348" s="267" t="s">
        <v>1950</v>
      </c>
      <c r="K2348" s="267">
        <v>721</v>
      </c>
      <c r="L2348" s="268" t="s">
        <v>7654</v>
      </c>
      <c r="M2348" s="190"/>
    </row>
    <row r="2349" spans="1:13" x14ac:dyDescent="0.25">
      <c r="A2349" s="266">
        <v>2007</v>
      </c>
      <c r="B2349" s="267">
        <v>4</v>
      </c>
      <c r="C2349" s="267" t="s">
        <v>250</v>
      </c>
      <c r="D2349" s="267" t="s">
        <v>387</v>
      </c>
      <c r="E2349" s="268" t="s">
        <v>5557</v>
      </c>
      <c r="F2349" s="267" t="s">
        <v>52</v>
      </c>
      <c r="G2349" s="268" t="s">
        <v>222</v>
      </c>
      <c r="H2349" s="268" t="s">
        <v>55</v>
      </c>
      <c r="I2349" s="268" t="s">
        <v>1905</v>
      </c>
      <c r="J2349" s="267" t="s">
        <v>1942</v>
      </c>
      <c r="K2349" s="267">
        <v>432</v>
      </c>
      <c r="L2349" s="268" t="s">
        <v>7698</v>
      </c>
      <c r="M2349" s="190"/>
    </row>
    <row r="2350" spans="1:13" x14ac:dyDescent="0.25">
      <c r="A2350" s="266">
        <v>2007</v>
      </c>
      <c r="B2350" s="267">
        <v>4</v>
      </c>
      <c r="C2350" s="267" t="s">
        <v>250</v>
      </c>
      <c r="D2350" s="267" t="s">
        <v>387</v>
      </c>
      <c r="E2350" s="268" t="s">
        <v>5557</v>
      </c>
      <c r="F2350" s="267" t="s">
        <v>52</v>
      </c>
      <c r="G2350" s="268" t="s">
        <v>222</v>
      </c>
      <c r="H2350" s="268" t="s">
        <v>55</v>
      </c>
      <c r="I2350" s="268" t="s">
        <v>1905</v>
      </c>
      <c r="J2350" s="267" t="s">
        <v>1942</v>
      </c>
      <c r="K2350" s="267">
        <v>431</v>
      </c>
      <c r="L2350" s="268" t="s">
        <v>7699</v>
      </c>
      <c r="M2350" s="190"/>
    </row>
    <row r="2351" spans="1:13" x14ac:dyDescent="0.25">
      <c r="A2351" s="266">
        <v>2007</v>
      </c>
      <c r="B2351" s="267">
        <v>4</v>
      </c>
      <c r="C2351" s="267" t="s">
        <v>250</v>
      </c>
      <c r="D2351" s="267" t="s">
        <v>387</v>
      </c>
      <c r="E2351" s="268" t="s">
        <v>5557</v>
      </c>
      <c r="F2351" s="267" t="s">
        <v>52</v>
      </c>
      <c r="G2351" s="268" t="s">
        <v>222</v>
      </c>
      <c r="H2351" s="268" t="s">
        <v>55</v>
      </c>
      <c r="I2351" s="268" t="s">
        <v>1905</v>
      </c>
      <c r="J2351" s="267" t="s">
        <v>1942</v>
      </c>
      <c r="K2351" s="267">
        <v>431</v>
      </c>
      <c r="L2351" s="268" t="s">
        <v>7700</v>
      </c>
      <c r="M2351" s="190"/>
    </row>
    <row r="2352" spans="1:13" x14ac:dyDescent="0.25">
      <c r="A2352" s="266">
        <v>2007</v>
      </c>
      <c r="B2352" s="267">
        <v>4</v>
      </c>
      <c r="C2352" s="267" t="s">
        <v>250</v>
      </c>
      <c r="D2352" s="267" t="s">
        <v>387</v>
      </c>
      <c r="E2352" s="268" t="s">
        <v>5557</v>
      </c>
      <c r="F2352" s="267" t="s">
        <v>52</v>
      </c>
      <c r="G2352" s="268" t="s">
        <v>222</v>
      </c>
      <c r="H2352" s="268" t="s">
        <v>55</v>
      </c>
      <c r="I2352" s="268" t="s">
        <v>1905</v>
      </c>
      <c r="J2352" s="267" t="s">
        <v>1942</v>
      </c>
      <c r="K2352" s="267">
        <v>432</v>
      </c>
      <c r="L2352" s="268" t="s">
        <v>7701</v>
      </c>
      <c r="M2352" s="190"/>
    </row>
    <row r="2353" spans="1:13" x14ac:dyDescent="0.25">
      <c r="A2353" s="266">
        <v>2007</v>
      </c>
      <c r="B2353" s="267">
        <v>4</v>
      </c>
      <c r="C2353" s="267" t="s">
        <v>250</v>
      </c>
      <c r="D2353" s="267" t="s">
        <v>387</v>
      </c>
      <c r="E2353" s="268" t="s">
        <v>5557</v>
      </c>
      <c r="F2353" s="267" t="s">
        <v>52</v>
      </c>
      <c r="G2353" s="268" t="s">
        <v>222</v>
      </c>
      <c r="H2353" s="268" t="s">
        <v>55</v>
      </c>
      <c r="I2353" s="268" t="s">
        <v>1905</v>
      </c>
      <c r="J2353" s="267" t="s">
        <v>3083</v>
      </c>
      <c r="K2353" s="267">
        <v>432</v>
      </c>
      <c r="L2353" s="268" t="s">
        <v>7702</v>
      </c>
      <c r="M2353" s="190"/>
    </row>
    <row r="2354" spans="1:13" x14ac:dyDescent="0.25">
      <c r="A2354" s="266">
        <v>2007</v>
      </c>
      <c r="B2354" s="267">
        <v>4</v>
      </c>
      <c r="C2354" s="267" t="s">
        <v>250</v>
      </c>
      <c r="D2354" s="267" t="s">
        <v>387</v>
      </c>
      <c r="E2354" s="268" t="s">
        <v>5557</v>
      </c>
      <c r="F2354" s="267" t="s">
        <v>52</v>
      </c>
      <c r="G2354" s="268" t="s">
        <v>222</v>
      </c>
      <c r="H2354" s="268" t="s">
        <v>55</v>
      </c>
      <c r="I2354" s="268" t="s">
        <v>1905</v>
      </c>
      <c r="J2354" s="267" t="s">
        <v>1942</v>
      </c>
      <c r="K2354" s="267">
        <v>211</v>
      </c>
      <c r="L2354" s="268" t="s">
        <v>7703</v>
      </c>
      <c r="M2354" s="190"/>
    </row>
    <row r="2355" spans="1:13" x14ac:dyDescent="0.25">
      <c r="A2355" s="266">
        <v>2007</v>
      </c>
      <c r="B2355" s="267">
        <v>4</v>
      </c>
      <c r="C2355" s="267" t="s">
        <v>250</v>
      </c>
      <c r="D2355" s="267" t="s">
        <v>391</v>
      </c>
      <c r="E2355" s="268" t="s">
        <v>4554</v>
      </c>
      <c r="F2355" s="267" t="s">
        <v>76</v>
      </c>
      <c r="G2355" s="268" t="s">
        <v>77</v>
      </c>
      <c r="H2355" s="268" t="s">
        <v>55</v>
      </c>
      <c r="I2355" s="268" t="s">
        <v>1905</v>
      </c>
      <c r="J2355" s="267" t="s">
        <v>1942</v>
      </c>
      <c r="K2355" s="267">
        <v>411</v>
      </c>
      <c r="L2355" s="268" t="s">
        <v>7548</v>
      </c>
      <c r="M2355" s="190"/>
    </row>
    <row r="2356" spans="1:13" x14ac:dyDescent="0.25">
      <c r="A2356" s="266">
        <v>2007</v>
      </c>
      <c r="B2356" s="267">
        <v>4</v>
      </c>
      <c r="C2356" s="267" t="s">
        <v>250</v>
      </c>
      <c r="D2356" s="267" t="s">
        <v>391</v>
      </c>
      <c r="E2356" s="268" t="s">
        <v>4554</v>
      </c>
      <c r="F2356" s="267" t="s">
        <v>76</v>
      </c>
      <c r="G2356" s="268" t="s">
        <v>77</v>
      </c>
      <c r="H2356" s="268" t="s">
        <v>55</v>
      </c>
      <c r="I2356" s="268" t="s">
        <v>1905</v>
      </c>
      <c r="J2356" s="267" t="s">
        <v>1942</v>
      </c>
      <c r="K2356" s="267">
        <v>411</v>
      </c>
      <c r="L2356" s="268" t="s">
        <v>7549</v>
      </c>
      <c r="M2356" s="190"/>
    </row>
    <row r="2357" spans="1:13" x14ac:dyDescent="0.25">
      <c r="A2357" s="266">
        <v>2007</v>
      </c>
      <c r="B2357" s="267">
        <v>4</v>
      </c>
      <c r="C2357" s="267" t="s">
        <v>250</v>
      </c>
      <c r="D2357" s="267" t="s">
        <v>391</v>
      </c>
      <c r="E2357" s="268" t="s">
        <v>4554</v>
      </c>
      <c r="F2357" s="267" t="s">
        <v>76</v>
      </c>
      <c r="G2357" s="268" t="s">
        <v>77</v>
      </c>
      <c r="H2357" s="268" t="s">
        <v>55</v>
      </c>
      <c r="I2357" s="268" t="s">
        <v>1905</v>
      </c>
      <c r="J2357" s="267" t="s">
        <v>1942</v>
      </c>
      <c r="K2357" s="267">
        <v>411</v>
      </c>
      <c r="L2357" s="268" t="s">
        <v>7550</v>
      </c>
      <c r="M2357" s="190"/>
    </row>
    <row r="2358" spans="1:13" x14ac:dyDescent="0.25">
      <c r="A2358" s="266">
        <v>2007</v>
      </c>
      <c r="B2358" s="267">
        <v>4</v>
      </c>
      <c r="C2358" s="267" t="s">
        <v>250</v>
      </c>
      <c r="D2358" s="267" t="s">
        <v>391</v>
      </c>
      <c r="E2358" s="268" t="s">
        <v>4554</v>
      </c>
      <c r="F2358" s="267" t="s">
        <v>76</v>
      </c>
      <c r="G2358" s="268" t="s">
        <v>77</v>
      </c>
      <c r="H2358" s="268" t="s">
        <v>55</v>
      </c>
      <c r="I2358" s="268" t="s">
        <v>1905</v>
      </c>
      <c r="J2358" s="267" t="s">
        <v>1944</v>
      </c>
      <c r="K2358" s="267">
        <v>411</v>
      </c>
      <c r="L2358" s="268" t="s">
        <v>7551</v>
      </c>
      <c r="M2358" s="190"/>
    </row>
    <row r="2359" spans="1:13" x14ac:dyDescent="0.25">
      <c r="A2359" s="266">
        <v>2007</v>
      </c>
      <c r="B2359" s="267">
        <v>4</v>
      </c>
      <c r="C2359" s="267" t="s">
        <v>250</v>
      </c>
      <c r="D2359" s="267" t="s">
        <v>391</v>
      </c>
      <c r="E2359" s="268" t="s">
        <v>4554</v>
      </c>
      <c r="F2359" s="267" t="s">
        <v>76</v>
      </c>
      <c r="G2359" s="268" t="s">
        <v>77</v>
      </c>
      <c r="H2359" s="268" t="s">
        <v>55</v>
      </c>
      <c r="I2359" s="268" t="s">
        <v>1905</v>
      </c>
      <c r="J2359" s="267" t="s">
        <v>1942</v>
      </c>
      <c r="K2359" s="267">
        <v>412</v>
      </c>
      <c r="L2359" s="268" t="s">
        <v>7566</v>
      </c>
      <c r="M2359" s="190"/>
    </row>
    <row r="2360" spans="1:13" x14ac:dyDescent="0.25">
      <c r="A2360" s="266">
        <v>2007</v>
      </c>
      <c r="B2360" s="267">
        <v>4</v>
      </c>
      <c r="C2360" s="267" t="s">
        <v>250</v>
      </c>
      <c r="D2360" s="267" t="s">
        <v>391</v>
      </c>
      <c r="E2360" s="268" t="s">
        <v>4554</v>
      </c>
      <c r="F2360" s="267" t="s">
        <v>76</v>
      </c>
      <c r="G2360" s="268" t="s">
        <v>77</v>
      </c>
      <c r="H2360" s="268" t="s">
        <v>55</v>
      </c>
      <c r="I2360" s="268" t="s">
        <v>1905</v>
      </c>
      <c r="J2360" s="267" t="s">
        <v>3083</v>
      </c>
      <c r="K2360" s="267">
        <v>662</v>
      </c>
      <c r="L2360" s="268" t="s">
        <v>7567</v>
      </c>
      <c r="M2360" s="190"/>
    </row>
    <row r="2361" spans="1:13" x14ac:dyDescent="0.25">
      <c r="A2361" s="266">
        <v>2007</v>
      </c>
      <c r="B2361" s="267">
        <v>4</v>
      </c>
      <c r="C2361" s="267" t="s">
        <v>250</v>
      </c>
      <c r="D2361" s="267" t="s">
        <v>391</v>
      </c>
      <c r="E2361" s="268" t="s">
        <v>4554</v>
      </c>
      <c r="F2361" s="267" t="s">
        <v>76</v>
      </c>
      <c r="G2361" s="268" t="s">
        <v>77</v>
      </c>
      <c r="H2361" s="268" t="s">
        <v>55</v>
      </c>
      <c r="I2361" s="268" t="s">
        <v>1905</v>
      </c>
      <c r="J2361" s="267" t="s">
        <v>2218</v>
      </c>
      <c r="K2361" s="267">
        <v>654</v>
      </c>
      <c r="L2361" s="268" t="s">
        <v>7570</v>
      </c>
      <c r="M2361" s="190"/>
    </row>
    <row r="2362" spans="1:13" x14ac:dyDescent="0.25">
      <c r="A2362" s="266">
        <v>2007</v>
      </c>
      <c r="B2362" s="267">
        <v>4</v>
      </c>
      <c r="C2362" s="267" t="s">
        <v>250</v>
      </c>
      <c r="D2362" s="267" t="s">
        <v>391</v>
      </c>
      <c r="E2362" s="268" t="s">
        <v>4554</v>
      </c>
      <c r="F2362" s="267" t="s">
        <v>76</v>
      </c>
      <c r="G2362" s="268" t="s">
        <v>77</v>
      </c>
      <c r="H2362" s="268" t="s">
        <v>55</v>
      </c>
      <c r="I2362" s="268" t="s">
        <v>1905</v>
      </c>
      <c r="J2362" s="267" t="s">
        <v>1944</v>
      </c>
      <c r="K2362" s="267">
        <v>651</v>
      </c>
      <c r="L2362" s="268" t="s">
        <v>7571</v>
      </c>
      <c r="M2362" s="190"/>
    </row>
    <row r="2363" spans="1:13" x14ac:dyDescent="0.25">
      <c r="A2363" s="266">
        <v>2007</v>
      </c>
      <c r="B2363" s="267">
        <v>4</v>
      </c>
      <c r="C2363" s="267" t="s">
        <v>250</v>
      </c>
      <c r="D2363" s="267" t="s">
        <v>391</v>
      </c>
      <c r="E2363" s="268" t="s">
        <v>4554</v>
      </c>
      <c r="F2363" s="267" t="s">
        <v>76</v>
      </c>
      <c r="G2363" s="268" t="s">
        <v>77</v>
      </c>
      <c r="H2363" s="268" t="s">
        <v>55</v>
      </c>
      <c r="I2363" s="268" t="s">
        <v>1905</v>
      </c>
      <c r="J2363" s="267" t="s">
        <v>1948</v>
      </c>
      <c r="K2363" s="267">
        <v>623</v>
      </c>
      <c r="L2363" s="268" t="s">
        <v>7704</v>
      </c>
      <c r="M2363" s="190"/>
    </row>
    <row r="2364" spans="1:13" x14ac:dyDescent="0.25">
      <c r="A2364" s="266">
        <v>2007</v>
      </c>
      <c r="B2364" s="267">
        <v>4</v>
      </c>
      <c r="C2364" s="267" t="s">
        <v>250</v>
      </c>
      <c r="D2364" s="267" t="s">
        <v>391</v>
      </c>
      <c r="E2364" s="268" t="s">
        <v>4554</v>
      </c>
      <c r="F2364" s="267" t="s">
        <v>76</v>
      </c>
      <c r="G2364" s="268" t="s">
        <v>77</v>
      </c>
      <c r="H2364" s="268" t="s">
        <v>55</v>
      </c>
      <c r="I2364" s="268" t="s">
        <v>1905</v>
      </c>
      <c r="J2364" s="267" t="s">
        <v>2039</v>
      </c>
      <c r="K2364" s="267">
        <v>862</v>
      </c>
      <c r="L2364" s="268" t="s">
        <v>7705</v>
      </c>
      <c r="M2364" s="190"/>
    </row>
    <row r="2365" spans="1:13" x14ac:dyDescent="0.25">
      <c r="A2365" s="266">
        <v>2007</v>
      </c>
      <c r="B2365" s="267">
        <v>4</v>
      </c>
      <c r="C2365" s="267" t="s">
        <v>250</v>
      </c>
      <c r="D2365" s="267" t="s">
        <v>391</v>
      </c>
      <c r="E2365" s="268" t="s">
        <v>4554</v>
      </c>
      <c r="F2365" s="267" t="s">
        <v>76</v>
      </c>
      <c r="G2365" s="268" t="s">
        <v>77</v>
      </c>
      <c r="H2365" s="268" t="s">
        <v>55</v>
      </c>
      <c r="I2365" s="268" t="s">
        <v>1905</v>
      </c>
      <c r="J2365" s="267" t="s">
        <v>1923</v>
      </c>
      <c r="K2365" s="267">
        <v>862</v>
      </c>
      <c r="L2365" s="268" t="s">
        <v>7706</v>
      </c>
      <c r="M2365" s="190"/>
    </row>
    <row r="2366" spans="1:13" x14ac:dyDescent="0.25">
      <c r="A2366" s="266">
        <v>2007</v>
      </c>
      <c r="B2366" s="267">
        <v>4</v>
      </c>
      <c r="C2366" s="267" t="s">
        <v>250</v>
      </c>
      <c r="D2366" s="267" t="s">
        <v>391</v>
      </c>
      <c r="E2366" s="268" t="s">
        <v>4554</v>
      </c>
      <c r="F2366" s="267" t="s">
        <v>76</v>
      </c>
      <c r="G2366" s="268" t="s">
        <v>77</v>
      </c>
      <c r="H2366" s="268" t="s">
        <v>55</v>
      </c>
      <c r="I2366" s="268" t="s">
        <v>1905</v>
      </c>
      <c r="J2366" s="267" t="s">
        <v>1942</v>
      </c>
      <c r="K2366" s="267">
        <v>436</v>
      </c>
      <c r="L2366" s="268" t="s">
        <v>7707</v>
      </c>
      <c r="M2366" s="190"/>
    </row>
    <row r="2367" spans="1:13" x14ac:dyDescent="0.25">
      <c r="A2367" s="266">
        <v>2007</v>
      </c>
      <c r="B2367" s="267">
        <v>4</v>
      </c>
      <c r="C2367" s="267" t="s">
        <v>250</v>
      </c>
      <c r="D2367" s="267" t="s">
        <v>391</v>
      </c>
      <c r="E2367" s="268" t="s">
        <v>4554</v>
      </c>
      <c r="F2367" s="267" t="s">
        <v>76</v>
      </c>
      <c r="G2367" s="268" t="s">
        <v>77</v>
      </c>
      <c r="H2367" s="268" t="s">
        <v>55</v>
      </c>
      <c r="I2367" s="268" t="s">
        <v>1905</v>
      </c>
      <c r="J2367" s="267" t="s">
        <v>1965</v>
      </c>
      <c r="K2367" s="267">
        <v>521</v>
      </c>
      <c r="L2367" s="268" t="s">
        <v>7708</v>
      </c>
      <c r="M2367" s="190"/>
    </row>
    <row r="2368" spans="1:13" x14ac:dyDescent="0.25">
      <c r="A2368" s="266">
        <v>2007</v>
      </c>
      <c r="B2368" s="267">
        <v>4</v>
      </c>
      <c r="C2368" s="267" t="s">
        <v>250</v>
      </c>
      <c r="D2368" s="267" t="s">
        <v>391</v>
      </c>
      <c r="E2368" s="268" t="s">
        <v>4554</v>
      </c>
      <c r="F2368" s="267" t="s">
        <v>76</v>
      </c>
      <c r="G2368" s="268" t="s">
        <v>77</v>
      </c>
      <c r="H2368" s="268" t="s">
        <v>55</v>
      </c>
      <c r="I2368" s="268" t="s">
        <v>1905</v>
      </c>
      <c r="J2368" s="267" t="s">
        <v>2016</v>
      </c>
      <c r="K2368" s="267">
        <v>631</v>
      </c>
      <c r="L2368" s="268" t="s">
        <v>7709</v>
      </c>
      <c r="M2368" s="190"/>
    </row>
    <row r="2369" spans="1:13" x14ac:dyDescent="0.25">
      <c r="A2369" s="266">
        <v>2007</v>
      </c>
      <c r="B2369" s="267">
        <v>1</v>
      </c>
      <c r="C2369" s="267" t="s">
        <v>250</v>
      </c>
      <c r="D2369" s="267" t="s">
        <v>309</v>
      </c>
      <c r="E2369" s="268" t="s">
        <v>7368</v>
      </c>
      <c r="F2369" s="267" t="s">
        <v>52</v>
      </c>
      <c r="G2369" s="268" t="s">
        <v>311</v>
      </c>
      <c r="H2369" s="268" t="s">
        <v>55</v>
      </c>
      <c r="I2369" s="268" t="s">
        <v>1905</v>
      </c>
      <c r="J2369" s="267" t="s">
        <v>1942</v>
      </c>
      <c r="K2369" s="267">
        <v>411</v>
      </c>
      <c r="L2369" s="268" t="s">
        <v>7369</v>
      </c>
      <c r="M2369" s="190"/>
    </row>
    <row r="2370" spans="1:13" x14ac:dyDescent="0.25">
      <c r="A2370" s="266">
        <v>2007</v>
      </c>
      <c r="B2370" s="267">
        <v>1</v>
      </c>
      <c r="C2370" s="267" t="s">
        <v>250</v>
      </c>
      <c r="D2370" s="267" t="s">
        <v>309</v>
      </c>
      <c r="E2370" s="268" t="s">
        <v>7368</v>
      </c>
      <c r="F2370" s="267" t="s">
        <v>52</v>
      </c>
      <c r="G2370" s="268" t="s">
        <v>311</v>
      </c>
      <c r="H2370" s="268" t="s">
        <v>55</v>
      </c>
      <c r="I2370" s="268" t="s">
        <v>1905</v>
      </c>
      <c r="J2370" s="267" t="s">
        <v>1942</v>
      </c>
      <c r="K2370" s="267">
        <v>411</v>
      </c>
      <c r="L2370" s="268" t="s">
        <v>7370</v>
      </c>
      <c r="M2370" s="190"/>
    </row>
    <row r="2371" spans="1:13" x14ac:dyDescent="0.25">
      <c r="A2371" s="266">
        <v>2007</v>
      </c>
      <c r="B2371" s="267">
        <v>1</v>
      </c>
      <c r="C2371" s="267" t="s">
        <v>250</v>
      </c>
      <c r="D2371" s="267" t="s">
        <v>309</v>
      </c>
      <c r="E2371" s="268" t="s">
        <v>7368</v>
      </c>
      <c r="F2371" s="267" t="s">
        <v>52</v>
      </c>
      <c r="G2371" s="268" t="s">
        <v>311</v>
      </c>
      <c r="H2371" s="268" t="s">
        <v>55</v>
      </c>
      <c r="I2371" s="268" t="s">
        <v>1905</v>
      </c>
      <c r="J2371" s="267" t="s">
        <v>1942</v>
      </c>
      <c r="K2371" s="267">
        <v>411</v>
      </c>
      <c r="L2371" s="268" t="s">
        <v>7371</v>
      </c>
      <c r="M2371" s="190"/>
    </row>
    <row r="2372" spans="1:13" x14ac:dyDescent="0.25">
      <c r="A2372" s="266">
        <v>2007</v>
      </c>
      <c r="B2372" s="267">
        <v>1</v>
      </c>
      <c r="C2372" s="267" t="s">
        <v>250</v>
      </c>
      <c r="D2372" s="267" t="s">
        <v>309</v>
      </c>
      <c r="E2372" s="268" t="s">
        <v>7368</v>
      </c>
      <c r="F2372" s="267" t="s">
        <v>52</v>
      </c>
      <c r="G2372" s="268" t="s">
        <v>311</v>
      </c>
      <c r="H2372" s="268" t="s">
        <v>55</v>
      </c>
      <c r="I2372" s="268" t="s">
        <v>1905</v>
      </c>
      <c r="J2372" s="267" t="s">
        <v>1942</v>
      </c>
      <c r="K2372" s="267">
        <v>411</v>
      </c>
      <c r="L2372" s="268" t="s">
        <v>7372</v>
      </c>
      <c r="M2372" s="190"/>
    </row>
    <row r="2373" spans="1:13" x14ac:dyDescent="0.25">
      <c r="A2373" s="266">
        <v>2007</v>
      </c>
      <c r="B2373" s="267">
        <v>1</v>
      </c>
      <c r="C2373" s="267" t="s">
        <v>250</v>
      </c>
      <c r="D2373" s="267" t="s">
        <v>309</v>
      </c>
      <c r="E2373" s="268" t="s">
        <v>7368</v>
      </c>
      <c r="F2373" s="267" t="s">
        <v>52</v>
      </c>
      <c r="G2373" s="268" t="s">
        <v>311</v>
      </c>
      <c r="H2373" s="268" t="s">
        <v>55</v>
      </c>
      <c r="I2373" s="268" t="s">
        <v>2879</v>
      </c>
      <c r="J2373" s="267" t="s">
        <v>1942</v>
      </c>
      <c r="K2373" s="267">
        <v>411</v>
      </c>
      <c r="L2373" s="268" t="s">
        <v>7373</v>
      </c>
      <c r="M2373" s="190"/>
    </row>
    <row r="2374" spans="1:13" x14ac:dyDescent="0.25">
      <c r="A2374" s="266">
        <v>2007</v>
      </c>
      <c r="B2374" s="267">
        <v>1</v>
      </c>
      <c r="C2374" s="267" t="s">
        <v>250</v>
      </c>
      <c r="D2374" s="267" t="s">
        <v>309</v>
      </c>
      <c r="E2374" s="268" t="s">
        <v>7368</v>
      </c>
      <c r="F2374" s="267" t="s">
        <v>52</v>
      </c>
      <c r="G2374" s="268" t="s">
        <v>311</v>
      </c>
      <c r="H2374" s="268" t="s">
        <v>55</v>
      </c>
      <c r="I2374" s="268" t="s">
        <v>2879</v>
      </c>
      <c r="J2374" s="267" t="s">
        <v>1942</v>
      </c>
      <c r="K2374" s="267">
        <v>411</v>
      </c>
      <c r="L2374" s="268" t="s">
        <v>7374</v>
      </c>
      <c r="M2374" s="190"/>
    </row>
    <row r="2375" spans="1:13" x14ac:dyDescent="0.25">
      <c r="A2375" s="266">
        <v>2007</v>
      </c>
      <c r="B2375" s="267">
        <v>1</v>
      </c>
      <c r="C2375" s="267" t="s">
        <v>250</v>
      </c>
      <c r="D2375" s="267" t="s">
        <v>309</v>
      </c>
      <c r="E2375" s="268" t="s">
        <v>7368</v>
      </c>
      <c r="F2375" s="267" t="s">
        <v>52</v>
      </c>
      <c r="G2375" s="268" t="s">
        <v>311</v>
      </c>
      <c r="H2375" s="268" t="s">
        <v>55</v>
      </c>
      <c r="I2375" s="268" t="s">
        <v>1905</v>
      </c>
      <c r="J2375" s="267" t="s">
        <v>2000</v>
      </c>
      <c r="K2375" s="267">
        <v>212</v>
      </c>
      <c r="L2375" s="268" t="s">
        <v>7375</v>
      </c>
      <c r="M2375" s="190"/>
    </row>
    <row r="2376" spans="1:13" x14ac:dyDescent="0.25">
      <c r="A2376" s="266">
        <v>2007</v>
      </c>
      <c r="B2376" s="267">
        <v>1</v>
      </c>
      <c r="C2376" s="267" t="s">
        <v>250</v>
      </c>
      <c r="D2376" s="267" t="s">
        <v>309</v>
      </c>
      <c r="E2376" s="268" t="s">
        <v>7368</v>
      </c>
      <c r="F2376" s="267" t="s">
        <v>52</v>
      </c>
      <c r="G2376" s="268" t="s">
        <v>311</v>
      </c>
      <c r="H2376" s="268" t="s">
        <v>55</v>
      </c>
      <c r="I2376" s="268" t="s">
        <v>1905</v>
      </c>
      <c r="J2376" s="267" t="s">
        <v>3083</v>
      </c>
      <c r="K2376" s="267">
        <v>321</v>
      </c>
      <c r="L2376" s="268" t="s">
        <v>7710</v>
      </c>
      <c r="M2376" s="190"/>
    </row>
    <row r="2377" spans="1:13" x14ac:dyDescent="0.25">
      <c r="A2377" s="266">
        <v>2007</v>
      </c>
      <c r="B2377" s="267">
        <v>1</v>
      </c>
      <c r="C2377" s="267" t="s">
        <v>250</v>
      </c>
      <c r="D2377" s="267" t="s">
        <v>309</v>
      </c>
      <c r="E2377" s="268" t="s">
        <v>7368</v>
      </c>
      <c r="F2377" s="267" t="s">
        <v>52</v>
      </c>
      <c r="G2377" s="268" t="s">
        <v>311</v>
      </c>
      <c r="H2377" s="268" t="s">
        <v>55</v>
      </c>
      <c r="I2377" s="268" t="s">
        <v>1905</v>
      </c>
      <c r="J2377" s="267" t="s">
        <v>1942</v>
      </c>
      <c r="K2377" s="267">
        <v>436</v>
      </c>
      <c r="L2377" s="268" t="s">
        <v>7711</v>
      </c>
      <c r="M2377" s="190"/>
    </row>
    <row r="2378" spans="1:13" x14ac:dyDescent="0.25">
      <c r="A2378" s="266">
        <v>2007</v>
      </c>
      <c r="B2378" s="267">
        <v>1</v>
      </c>
      <c r="C2378" s="267" t="s">
        <v>250</v>
      </c>
      <c r="D2378" s="267" t="s">
        <v>309</v>
      </c>
      <c r="E2378" s="268" t="s">
        <v>7368</v>
      </c>
      <c r="F2378" s="267" t="s">
        <v>52</v>
      </c>
      <c r="G2378" s="268" t="s">
        <v>311</v>
      </c>
      <c r="H2378" s="268" t="s">
        <v>55</v>
      </c>
      <c r="I2378" s="268" t="s">
        <v>2879</v>
      </c>
      <c r="J2378" s="267" t="s">
        <v>2176</v>
      </c>
      <c r="K2378" s="267">
        <v>436</v>
      </c>
      <c r="L2378" s="268" t="s">
        <v>7712</v>
      </c>
      <c r="M2378" s="190"/>
    </row>
    <row r="2379" spans="1:13" x14ac:dyDescent="0.25">
      <c r="A2379" s="266">
        <v>2007</v>
      </c>
      <c r="B2379" s="267">
        <v>1</v>
      </c>
      <c r="C2379" s="267" t="s">
        <v>250</v>
      </c>
      <c r="D2379" s="267" t="s">
        <v>309</v>
      </c>
      <c r="E2379" s="268" t="s">
        <v>7368</v>
      </c>
      <c r="F2379" s="267" t="s">
        <v>52</v>
      </c>
      <c r="G2379" s="268" t="s">
        <v>311</v>
      </c>
      <c r="H2379" s="268" t="s">
        <v>55</v>
      </c>
      <c r="I2379" s="268" t="s">
        <v>2879</v>
      </c>
      <c r="J2379" s="267" t="s">
        <v>1942</v>
      </c>
      <c r="K2379" s="267">
        <v>413</v>
      </c>
      <c r="L2379" s="268" t="s">
        <v>7713</v>
      </c>
      <c r="M2379" s="190"/>
    </row>
    <row r="2380" spans="1:13" x14ac:dyDescent="0.25">
      <c r="A2380" s="266">
        <v>2007</v>
      </c>
      <c r="B2380" s="267">
        <v>1</v>
      </c>
      <c r="C2380" s="267" t="s">
        <v>250</v>
      </c>
      <c r="D2380" s="267" t="s">
        <v>309</v>
      </c>
      <c r="E2380" s="268" t="s">
        <v>7368</v>
      </c>
      <c r="F2380" s="267" t="s">
        <v>52</v>
      </c>
      <c r="G2380" s="268" t="s">
        <v>311</v>
      </c>
      <c r="H2380" s="268" t="s">
        <v>55</v>
      </c>
      <c r="I2380" s="268" t="s">
        <v>2879</v>
      </c>
      <c r="J2380" s="267" t="s">
        <v>1942</v>
      </c>
      <c r="K2380" s="267">
        <v>436</v>
      </c>
      <c r="L2380" s="268" t="s">
        <v>7714</v>
      </c>
      <c r="M2380" s="190"/>
    </row>
    <row r="2381" spans="1:13" x14ac:dyDescent="0.25">
      <c r="A2381" s="266">
        <v>2007</v>
      </c>
      <c r="B2381" s="267">
        <v>2</v>
      </c>
      <c r="C2381" s="267" t="s">
        <v>250</v>
      </c>
      <c r="D2381" s="267" t="s">
        <v>321</v>
      </c>
      <c r="E2381" s="268" t="s">
        <v>322</v>
      </c>
      <c r="F2381" s="267" t="s">
        <v>135</v>
      </c>
      <c r="G2381" s="268" t="s">
        <v>163</v>
      </c>
      <c r="H2381" s="268" t="s">
        <v>55</v>
      </c>
      <c r="I2381" s="268" t="s">
        <v>1905</v>
      </c>
      <c r="J2381" s="267" t="s">
        <v>1942</v>
      </c>
      <c r="K2381" s="267">
        <v>411</v>
      </c>
      <c r="L2381" s="268" t="s">
        <v>7402</v>
      </c>
      <c r="M2381" s="190"/>
    </row>
    <row r="2382" spans="1:13" x14ac:dyDescent="0.25">
      <c r="A2382" s="266">
        <v>2007</v>
      </c>
      <c r="B2382" s="267">
        <v>2</v>
      </c>
      <c r="C2382" s="267" t="s">
        <v>250</v>
      </c>
      <c r="D2382" s="267" t="s">
        <v>321</v>
      </c>
      <c r="E2382" s="268" t="s">
        <v>322</v>
      </c>
      <c r="F2382" s="267" t="s">
        <v>135</v>
      </c>
      <c r="G2382" s="268" t="s">
        <v>163</v>
      </c>
      <c r="H2382" s="268" t="s">
        <v>55</v>
      </c>
      <c r="I2382" s="268" t="s">
        <v>1905</v>
      </c>
      <c r="J2382" s="267" t="s">
        <v>1942</v>
      </c>
      <c r="K2382" s="267">
        <v>411</v>
      </c>
      <c r="L2382" s="268" t="s">
        <v>7403</v>
      </c>
      <c r="M2382" s="190"/>
    </row>
    <row r="2383" spans="1:13" x14ac:dyDescent="0.25">
      <c r="A2383" s="266">
        <v>2007</v>
      </c>
      <c r="B2383" s="267">
        <v>2</v>
      </c>
      <c r="C2383" s="267" t="s">
        <v>250</v>
      </c>
      <c r="D2383" s="267" t="s">
        <v>321</v>
      </c>
      <c r="E2383" s="268" t="s">
        <v>322</v>
      </c>
      <c r="F2383" s="267" t="s">
        <v>135</v>
      </c>
      <c r="G2383" s="268" t="s">
        <v>163</v>
      </c>
      <c r="H2383" s="268" t="s">
        <v>55</v>
      </c>
      <c r="I2383" s="268" t="s">
        <v>1905</v>
      </c>
      <c r="J2383" s="267" t="s">
        <v>1942</v>
      </c>
      <c r="K2383" s="267">
        <v>411</v>
      </c>
      <c r="L2383" s="268" t="s">
        <v>7404</v>
      </c>
      <c r="M2383" s="190"/>
    </row>
    <row r="2384" spans="1:13" x14ac:dyDescent="0.25">
      <c r="A2384" s="266">
        <v>2007</v>
      </c>
      <c r="B2384" s="267">
        <v>2</v>
      </c>
      <c r="C2384" s="267" t="s">
        <v>250</v>
      </c>
      <c r="D2384" s="267" t="s">
        <v>321</v>
      </c>
      <c r="E2384" s="268" t="s">
        <v>322</v>
      </c>
      <c r="F2384" s="267" t="s">
        <v>135</v>
      </c>
      <c r="G2384" s="268" t="s">
        <v>163</v>
      </c>
      <c r="H2384" s="268" t="s">
        <v>55</v>
      </c>
      <c r="I2384" s="268" t="s">
        <v>1905</v>
      </c>
      <c r="J2384" s="267" t="s">
        <v>1942</v>
      </c>
      <c r="K2384" s="267">
        <v>411</v>
      </c>
      <c r="L2384" s="268" t="s">
        <v>7405</v>
      </c>
      <c r="M2384" s="190"/>
    </row>
    <row r="2385" spans="1:13" x14ac:dyDescent="0.25">
      <c r="A2385" s="266">
        <v>2007</v>
      </c>
      <c r="B2385" s="267">
        <v>2</v>
      </c>
      <c r="C2385" s="267" t="s">
        <v>250</v>
      </c>
      <c r="D2385" s="267" t="s">
        <v>321</v>
      </c>
      <c r="E2385" s="268" t="s">
        <v>322</v>
      </c>
      <c r="F2385" s="267" t="s">
        <v>135</v>
      </c>
      <c r="G2385" s="268" t="s">
        <v>163</v>
      </c>
      <c r="H2385" s="268" t="s">
        <v>55</v>
      </c>
      <c r="I2385" s="268" t="s">
        <v>1905</v>
      </c>
      <c r="J2385" s="267" t="s">
        <v>1942</v>
      </c>
      <c r="K2385" s="267">
        <v>411</v>
      </c>
      <c r="L2385" s="268" t="s">
        <v>7406</v>
      </c>
      <c r="M2385" s="190"/>
    </row>
    <row r="2386" spans="1:13" x14ac:dyDescent="0.25">
      <c r="A2386" s="266">
        <v>2007</v>
      </c>
      <c r="B2386" s="267">
        <v>2</v>
      </c>
      <c r="C2386" s="267" t="s">
        <v>250</v>
      </c>
      <c r="D2386" s="267" t="s">
        <v>321</v>
      </c>
      <c r="E2386" s="268" t="s">
        <v>322</v>
      </c>
      <c r="F2386" s="267" t="s">
        <v>135</v>
      </c>
      <c r="G2386" s="268" t="s">
        <v>163</v>
      </c>
      <c r="H2386" s="268" t="s">
        <v>55</v>
      </c>
      <c r="I2386" s="268" t="s">
        <v>1905</v>
      </c>
      <c r="J2386" s="267" t="s">
        <v>1942</v>
      </c>
      <c r="K2386" s="267">
        <v>411</v>
      </c>
      <c r="L2386" s="268" t="s">
        <v>7407</v>
      </c>
      <c r="M2386" s="190"/>
    </row>
    <row r="2387" spans="1:13" x14ac:dyDescent="0.25">
      <c r="A2387" s="266">
        <v>2007</v>
      </c>
      <c r="B2387" s="267">
        <v>2</v>
      </c>
      <c r="C2387" s="267" t="s">
        <v>250</v>
      </c>
      <c r="D2387" s="267" t="s">
        <v>321</v>
      </c>
      <c r="E2387" s="268" t="s">
        <v>322</v>
      </c>
      <c r="F2387" s="267" t="s">
        <v>135</v>
      </c>
      <c r="G2387" s="268" t="s">
        <v>163</v>
      </c>
      <c r="H2387" s="268" t="s">
        <v>55</v>
      </c>
      <c r="I2387" s="268" t="s">
        <v>1905</v>
      </c>
      <c r="J2387" s="267" t="s">
        <v>2063</v>
      </c>
      <c r="K2387" s="267">
        <v>411</v>
      </c>
      <c r="L2387" s="268" t="s">
        <v>7408</v>
      </c>
      <c r="M2387" s="190"/>
    </row>
    <row r="2388" spans="1:13" x14ac:dyDescent="0.25">
      <c r="A2388" s="266">
        <v>2007</v>
      </c>
      <c r="B2388" s="267">
        <v>2</v>
      </c>
      <c r="C2388" s="267" t="s">
        <v>250</v>
      </c>
      <c r="D2388" s="267" t="s">
        <v>321</v>
      </c>
      <c r="E2388" s="268" t="s">
        <v>322</v>
      </c>
      <c r="F2388" s="267" t="s">
        <v>135</v>
      </c>
      <c r="G2388" s="268" t="s">
        <v>163</v>
      </c>
      <c r="H2388" s="268" t="s">
        <v>55</v>
      </c>
      <c r="I2388" s="268" t="s">
        <v>1905</v>
      </c>
      <c r="J2388" s="267" t="s">
        <v>2036</v>
      </c>
      <c r="K2388" s="267">
        <v>862</v>
      </c>
      <c r="L2388" s="268" t="s">
        <v>7409</v>
      </c>
      <c r="M2388" s="190"/>
    </row>
    <row r="2389" spans="1:13" x14ac:dyDescent="0.25">
      <c r="A2389" s="266">
        <v>2007</v>
      </c>
      <c r="B2389" s="267">
        <v>2</v>
      </c>
      <c r="C2389" s="267" t="s">
        <v>250</v>
      </c>
      <c r="D2389" s="267" t="s">
        <v>321</v>
      </c>
      <c r="E2389" s="268" t="s">
        <v>322</v>
      </c>
      <c r="F2389" s="267" t="s">
        <v>135</v>
      </c>
      <c r="G2389" s="268" t="s">
        <v>163</v>
      </c>
      <c r="H2389" s="268" t="s">
        <v>55</v>
      </c>
      <c r="I2389" s="268" t="s">
        <v>1905</v>
      </c>
      <c r="J2389" s="267" t="s">
        <v>2260</v>
      </c>
      <c r="K2389" s="267">
        <v>655</v>
      </c>
      <c r="L2389" s="268" t="s">
        <v>7415</v>
      </c>
      <c r="M2389" s="190"/>
    </row>
    <row r="2390" spans="1:13" x14ac:dyDescent="0.25">
      <c r="A2390" s="266">
        <v>2007</v>
      </c>
      <c r="B2390" s="267">
        <v>2</v>
      </c>
      <c r="C2390" s="267" t="s">
        <v>250</v>
      </c>
      <c r="D2390" s="267" t="s">
        <v>321</v>
      </c>
      <c r="E2390" s="268" t="s">
        <v>322</v>
      </c>
      <c r="F2390" s="267" t="s">
        <v>135</v>
      </c>
      <c r="G2390" s="268" t="s">
        <v>163</v>
      </c>
      <c r="H2390" s="268" t="s">
        <v>55</v>
      </c>
      <c r="I2390" s="268" t="s">
        <v>1905</v>
      </c>
      <c r="J2390" s="267" t="s">
        <v>1946</v>
      </c>
      <c r="K2390" s="267">
        <v>655</v>
      </c>
      <c r="L2390" s="268" t="s">
        <v>7416</v>
      </c>
      <c r="M2390" s="190"/>
    </row>
    <row r="2391" spans="1:13" x14ac:dyDescent="0.25">
      <c r="A2391" s="266">
        <v>2007</v>
      </c>
      <c r="B2391" s="267">
        <v>2</v>
      </c>
      <c r="C2391" s="267" t="s">
        <v>250</v>
      </c>
      <c r="D2391" s="267" t="s">
        <v>321</v>
      </c>
      <c r="E2391" s="268" t="s">
        <v>322</v>
      </c>
      <c r="F2391" s="267" t="s">
        <v>135</v>
      </c>
      <c r="G2391" s="268" t="s">
        <v>163</v>
      </c>
      <c r="H2391" s="268" t="s">
        <v>55</v>
      </c>
      <c r="I2391" s="268" t="s">
        <v>1905</v>
      </c>
      <c r="J2391" s="267" t="s">
        <v>1942</v>
      </c>
      <c r="K2391" s="267">
        <v>431</v>
      </c>
      <c r="L2391" s="268" t="s">
        <v>7715</v>
      </c>
      <c r="M2391" s="190"/>
    </row>
    <row r="2392" spans="1:13" x14ac:dyDescent="0.25">
      <c r="A2392" s="266">
        <v>2007</v>
      </c>
      <c r="B2392" s="267">
        <v>2</v>
      </c>
      <c r="C2392" s="267" t="s">
        <v>250</v>
      </c>
      <c r="D2392" s="267" t="s">
        <v>321</v>
      </c>
      <c r="E2392" s="268" t="s">
        <v>322</v>
      </c>
      <c r="F2392" s="267" t="s">
        <v>135</v>
      </c>
      <c r="G2392" s="268" t="s">
        <v>163</v>
      </c>
      <c r="H2392" s="268" t="s">
        <v>55</v>
      </c>
      <c r="I2392" s="268" t="s">
        <v>1905</v>
      </c>
      <c r="J2392" s="267" t="s">
        <v>1942</v>
      </c>
      <c r="K2392" s="267">
        <v>412</v>
      </c>
      <c r="L2392" s="268" t="s">
        <v>7716</v>
      </c>
      <c r="M2392" s="190"/>
    </row>
    <row r="2393" spans="1:13" x14ac:dyDescent="0.25">
      <c r="A2393" s="266">
        <v>2007</v>
      </c>
      <c r="B2393" s="267">
        <v>2</v>
      </c>
      <c r="C2393" s="267" t="s">
        <v>250</v>
      </c>
      <c r="D2393" s="267" t="s">
        <v>321</v>
      </c>
      <c r="E2393" s="268" t="s">
        <v>322</v>
      </c>
      <c r="F2393" s="267" t="s">
        <v>135</v>
      </c>
      <c r="G2393" s="268" t="s">
        <v>163</v>
      </c>
      <c r="H2393" s="268" t="s">
        <v>55</v>
      </c>
      <c r="I2393" s="268" t="s">
        <v>1905</v>
      </c>
      <c r="J2393" s="267" t="s">
        <v>1942</v>
      </c>
      <c r="K2393" s="267">
        <v>211</v>
      </c>
      <c r="L2393" s="268" t="s">
        <v>7717</v>
      </c>
      <c r="M2393" s="190"/>
    </row>
    <row r="2394" spans="1:13" x14ac:dyDescent="0.25">
      <c r="A2394" s="266">
        <v>2007</v>
      </c>
      <c r="B2394" s="267">
        <v>2</v>
      </c>
      <c r="C2394" s="267" t="s">
        <v>250</v>
      </c>
      <c r="D2394" s="267" t="s">
        <v>321</v>
      </c>
      <c r="E2394" s="268" t="s">
        <v>322</v>
      </c>
      <c r="F2394" s="267" t="s">
        <v>135</v>
      </c>
      <c r="G2394" s="268" t="s">
        <v>163</v>
      </c>
      <c r="H2394" s="268" t="s">
        <v>55</v>
      </c>
      <c r="I2394" s="268" t="s">
        <v>1905</v>
      </c>
      <c r="J2394" s="267" t="s">
        <v>1942</v>
      </c>
      <c r="K2394" s="267">
        <v>432</v>
      </c>
      <c r="L2394" s="268" t="s">
        <v>7718</v>
      </c>
      <c r="M2394" s="190"/>
    </row>
    <row r="2395" spans="1:13" x14ac:dyDescent="0.25">
      <c r="A2395" s="266">
        <v>2007</v>
      </c>
      <c r="B2395" s="267">
        <v>2</v>
      </c>
      <c r="C2395" s="267" t="s">
        <v>250</v>
      </c>
      <c r="D2395" s="267" t="s">
        <v>321</v>
      </c>
      <c r="E2395" s="268" t="s">
        <v>322</v>
      </c>
      <c r="F2395" s="267" t="s">
        <v>135</v>
      </c>
      <c r="G2395" s="268" t="s">
        <v>163</v>
      </c>
      <c r="H2395" s="268" t="s">
        <v>55</v>
      </c>
      <c r="I2395" s="268" t="s">
        <v>1905</v>
      </c>
      <c r="J2395" s="267" t="s">
        <v>1944</v>
      </c>
      <c r="K2395" s="267">
        <v>656</v>
      </c>
      <c r="L2395" s="268" t="s">
        <v>7719</v>
      </c>
      <c r="M2395" s="190"/>
    </row>
    <row r="2396" spans="1:13" x14ac:dyDescent="0.25">
      <c r="A2396" s="266">
        <v>2007</v>
      </c>
      <c r="B2396" s="267">
        <v>2</v>
      </c>
      <c r="C2396" s="267" t="s">
        <v>250</v>
      </c>
      <c r="D2396" s="267" t="s">
        <v>321</v>
      </c>
      <c r="E2396" s="268" t="s">
        <v>322</v>
      </c>
      <c r="F2396" s="267" t="s">
        <v>135</v>
      </c>
      <c r="G2396" s="268" t="s">
        <v>163</v>
      </c>
      <c r="H2396" s="268" t="s">
        <v>55</v>
      </c>
      <c r="I2396" s="268" t="s">
        <v>1905</v>
      </c>
      <c r="J2396" s="267" t="s">
        <v>1942</v>
      </c>
      <c r="K2396" s="267">
        <v>212</v>
      </c>
      <c r="L2396" s="268" t="s">
        <v>7720</v>
      </c>
      <c r="M2396" s="190"/>
    </row>
    <row r="2397" spans="1:13" x14ac:dyDescent="0.25">
      <c r="A2397" s="266">
        <v>2007</v>
      </c>
      <c r="B2397" s="267">
        <v>2</v>
      </c>
      <c r="C2397" s="267" t="s">
        <v>250</v>
      </c>
      <c r="D2397" s="267" t="s">
        <v>321</v>
      </c>
      <c r="E2397" s="268" t="s">
        <v>322</v>
      </c>
      <c r="F2397" s="267" t="s">
        <v>135</v>
      </c>
      <c r="G2397" s="268" t="s">
        <v>163</v>
      </c>
      <c r="H2397" s="268" t="s">
        <v>55</v>
      </c>
      <c r="I2397" s="268" t="s">
        <v>1905</v>
      </c>
      <c r="J2397" s="267" t="s">
        <v>1918</v>
      </c>
      <c r="K2397" s="267">
        <v>862</v>
      </c>
      <c r="L2397" s="268" t="s">
        <v>7721</v>
      </c>
      <c r="M2397" s="190"/>
    </row>
    <row r="2398" spans="1:13" x14ac:dyDescent="0.25">
      <c r="A2398" s="266">
        <v>2007</v>
      </c>
      <c r="B2398" s="267">
        <v>2</v>
      </c>
      <c r="C2398" s="267" t="s">
        <v>250</v>
      </c>
      <c r="D2398" s="267" t="s">
        <v>321</v>
      </c>
      <c r="E2398" s="268" t="s">
        <v>322</v>
      </c>
      <c r="F2398" s="267" t="s">
        <v>135</v>
      </c>
      <c r="G2398" s="268" t="s">
        <v>163</v>
      </c>
      <c r="H2398" s="268" t="s">
        <v>55</v>
      </c>
      <c r="I2398" s="268" t="s">
        <v>1905</v>
      </c>
      <c r="J2398" s="267" t="s">
        <v>1918</v>
      </c>
      <c r="K2398" s="267">
        <v>862</v>
      </c>
      <c r="L2398" s="268" t="s">
        <v>7722</v>
      </c>
      <c r="M2398" s="190"/>
    </row>
    <row r="2399" spans="1:13" x14ac:dyDescent="0.25">
      <c r="A2399" s="266">
        <v>2007</v>
      </c>
      <c r="B2399" s="267">
        <v>2</v>
      </c>
      <c r="C2399" s="267" t="s">
        <v>250</v>
      </c>
      <c r="D2399" s="267" t="s">
        <v>321</v>
      </c>
      <c r="E2399" s="268" t="s">
        <v>322</v>
      </c>
      <c r="F2399" s="267" t="s">
        <v>135</v>
      </c>
      <c r="G2399" s="268" t="s">
        <v>163</v>
      </c>
      <c r="H2399" s="268" t="s">
        <v>55</v>
      </c>
      <c r="I2399" s="268" t="s">
        <v>1905</v>
      </c>
      <c r="J2399" s="267" t="s">
        <v>2039</v>
      </c>
      <c r="K2399" s="267">
        <v>862</v>
      </c>
      <c r="L2399" s="268" t="s">
        <v>7723</v>
      </c>
      <c r="M2399" s="190"/>
    </row>
    <row r="2400" spans="1:13" x14ac:dyDescent="0.25">
      <c r="A2400" s="266">
        <v>2007</v>
      </c>
      <c r="B2400" s="267">
        <v>2</v>
      </c>
      <c r="C2400" s="267" t="s">
        <v>250</v>
      </c>
      <c r="D2400" s="267" t="s">
        <v>321</v>
      </c>
      <c r="E2400" s="268" t="s">
        <v>322</v>
      </c>
      <c r="F2400" s="267" t="s">
        <v>135</v>
      </c>
      <c r="G2400" s="268" t="s">
        <v>163</v>
      </c>
      <c r="H2400" s="268" t="s">
        <v>55</v>
      </c>
      <c r="I2400" s="268" t="s">
        <v>1905</v>
      </c>
      <c r="J2400" s="267" t="s">
        <v>2016</v>
      </c>
      <c r="K2400" s="267">
        <v>631</v>
      </c>
      <c r="L2400" s="268" t="s">
        <v>7724</v>
      </c>
      <c r="M2400" s="190"/>
    </row>
    <row r="2401" spans="1:13" x14ac:dyDescent="0.25">
      <c r="A2401" s="266">
        <v>2007</v>
      </c>
      <c r="B2401" s="267">
        <v>2</v>
      </c>
      <c r="C2401" s="267" t="s">
        <v>250</v>
      </c>
      <c r="D2401" s="267" t="s">
        <v>321</v>
      </c>
      <c r="E2401" s="268" t="s">
        <v>322</v>
      </c>
      <c r="F2401" s="267" t="s">
        <v>135</v>
      </c>
      <c r="G2401" s="268" t="s">
        <v>163</v>
      </c>
      <c r="H2401" s="268" t="s">
        <v>55</v>
      </c>
      <c r="I2401" s="268" t="s">
        <v>1905</v>
      </c>
      <c r="J2401" s="267" t="s">
        <v>2016</v>
      </c>
      <c r="K2401" s="267">
        <v>632</v>
      </c>
      <c r="L2401" s="268" t="s">
        <v>7725</v>
      </c>
      <c r="M2401" s="190"/>
    </row>
    <row r="2402" spans="1:13" x14ac:dyDescent="0.25">
      <c r="A2402" s="266">
        <v>2007</v>
      </c>
      <c r="B2402" s="267">
        <v>3</v>
      </c>
      <c r="C2402" s="267" t="s">
        <v>250</v>
      </c>
      <c r="D2402" s="267" t="s">
        <v>370</v>
      </c>
      <c r="E2402" s="268" t="s">
        <v>7313</v>
      </c>
      <c r="F2402" s="267" t="s">
        <v>135</v>
      </c>
      <c r="G2402" s="268" t="s">
        <v>226</v>
      </c>
      <c r="H2402" s="268" t="s">
        <v>55</v>
      </c>
      <c r="I2402" s="268" t="s">
        <v>1905</v>
      </c>
      <c r="J2402" s="267" t="s">
        <v>1942</v>
      </c>
      <c r="K2402" s="267">
        <v>412</v>
      </c>
      <c r="L2402" s="268" t="s">
        <v>7314</v>
      </c>
      <c r="M2402" s="190"/>
    </row>
    <row r="2403" spans="1:13" x14ac:dyDescent="0.25">
      <c r="A2403" s="266">
        <v>2007</v>
      </c>
      <c r="B2403" s="267">
        <v>3</v>
      </c>
      <c r="C2403" s="267" t="s">
        <v>250</v>
      </c>
      <c r="D2403" s="267" t="s">
        <v>370</v>
      </c>
      <c r="E2403" s="268" t="s">
        <v>7313</v>
      </c>
      <c r="F2403" s="267" t="s">
        <v>135</v>
      </c>
      <c r="G2403" s="268" t="s">
        <v>226</v>
      </c>
      <c r="H2403" s="268" t="s">
        <v>55</v>
      </c>
      <c r="I2403" s="268" t="s">
        <v>1905</v>
      </c>
      <c r="J2403" s="267" t="s">
        <v>1923</v>
      </c>
      <c r="K2403" s="267">
        <v>862</v>
      </c>
      <c r="L2403" s="268" t="s">
        <v>7315</v>
      </c>
      <c r="M2403" s="190"/>
    </row>
    <row r="2404" spans="1:13" x14ac:dyDescent="0.25">
      <c r="A2404" s="266">
        <v>2007</v>
      </c>
      <c r="B2404" s="267">
        <v>3</v>
      </c>
      <c r="C2404" s="267" t="s">
        <v>250</v>
      </c>
      <c r="D2404" s="267" t="s">
        <v>370</v>
      </c>
      <c r="E2404" s="268" t="s">
        <v>7313</v>
      </c>
      <c r="F2404" s="267" t="s">
        <v>135</v>
      </c>
      <c r="G2404" s="268" t="s">
        <v>226</v>
      </c>
      <c r="H2404" s="268" t="s">
        <v>55</v>
      </c>
      <c r="I2404" s="268" t="s">
        <v>1905</v>
      </c>
      <c r="J2404" s="267" t="s">
        <v>1906</v>
      </c>
      <c r="K2404" s="267">
        <v>321</v>
      </c>
      <c r="L2404" s="268" t="s">
        <v>7316</v>
      </c>
      <c r="M2404" s="190"/>
    </row>
    <row r="2405" spans="1:13" x14ac:dyDescent="0.25">
      <c r="A2405" s="266">
        <v>2007</v>
      </c>
      <c r="B2405" s="267">
        <v>3</v>
      </c>
      <c r="C2405" s="267" t="s">
        <v>250</v>
      </c>
      <c r="D2405" s="267" t="s">
        <v>370</v>
      </c>
      <c r="E2405" s="268" t="s">
        <v>7313</v>
      </c>
      <c r="F2405" s="267" t="s">
        <v>135</v>
      </c>
      <c r="G2405" s="268" t="s">
        <v>226</v>
      </c>
      <c r="H2405" s="268" t="s">
        <v>55</v>
      </c>
      <c r="I2405" s="268" t="s">
        <v>1905</v>
      </c>
      <c r="J2405" s="267" t="s">
        <v>2752</v>
      </c>
      <c r="K2405" s="267">
        <v>631</v>
      </c>
      <c r="L2405" s="268" t="s">
        <v>7726</v>
      </c>
      <c r="M2405" s="190"/>
    </row>
    <row r="2406" spans="1:13" x14ac:dyDescent="0.25">
      <c r="A2406" s="266">
        <v>2007</v>
      </c>
      <c r="B2406" s="267">
        <v>3</v>
      </c>
      <c r="C2406" s="267" t="s">
        <v>250</v>
      </c>
      <c r="D2406" s="267" t="s">
        <v>370</v>
      </c>
      <c r="E2406" s="268" t="s">
        <v>7313</v>
      </c>
      <c r="F2406" s="267" t="s">
        <v>135</v>
      </c>
      <c r="G2406" s="268" t="s">
        <v>226</v>
      </c>
      <c r="H2406" s="268" t="s">
        <v>55</v>
      </c>
      <c r="I2406" s="268" t="s">
        <v>1905</v>
      </c>
      <c r="J2406" s="267" t="s">
        <v>1942</v>
      </c>
      <c r="K2406" s="267">
        <v>723</v>
      </c>
      <c r="L2406" s="268" t="s">
        <v>7727</v>
      </c>
      <c r="M2406" s="190"/>
    </row>
    <row r="2407" spans="1:13" x14ac:dyDescent="0.25">
      <c r="A2407" s="266">
        <v>2007</v>
      </c>
      <c r="B2407" s="267">
        <v>3</v>
      </c>
      <c r="C2407" s="267" t="s">
        <v>250</v>
      </c>
      <c r="D2407" s="267" t="s">
        <v>370</v>
      </c>
      <c r="E2407" s="268" t="s">
        <v>7313</v>
      </c>
      <c r="F2407" s="267" t="s">
        <v>135</v>
      </c>
      <c r="G2407" s="268" t="s">
        <v>226</v>
      </c>
      <c r="H2407" s="268" t="s">
        <v>55</v>
      </c>
      <c r="I2407" s="268" t="s">
        <v>1905</v>
      </c>
      <c r="J2407" s="267" t="s">
        <v>2527</v>
      </c>
      <c r="K2407" s="267">
        <v>262</v>
      </c>
      <c r="L2407" s="268" t="s">
        <v>7728</v>
      </c>
      <c r="M2407" s="190"/>
    </row>
    <row r="2408" spans="1:13" x14ac:dyDescent="0.25">
      <c r="A2408" s="266">
        <v>2007</v>
      </c>
      <c r="B2408" s="267">
        <v>3</v>
      </c>
      <c r="C2408" s="267" t="s">
        <v>250</v>
      </c>
      <c r="D2408" s="267" t="s">
        <v>370</v>
      </c>
      <c r="E2408" s="268" t="s">
        <v>7313</v>
      </c>
      <c r="F2408" s="267" t="s">
        <v>135</v>
      </c>
      <c r="G2408" s="268" t="s">
        <v>226</v>
      </c>
      <c r="H2408" s="268" t="s">
        <v>55</v>
      </c>
      <c r="I2408" s="268" t="s">
        <v>1905</v>
      </c>
      <c r="J2408" s="267" t="s">
        <v>2545</v>
      </c>
      <c r="K2408" s="267">
        <v>715</v>
      </c>
      <c r="L2408" s="268" t="s">
        <v>7729</v>
      </c>
      <c r="M2408" s="190"/>
    </row>
    <row r="2409" spans="1:13" x14ac:dyDescent="0.25">
      <c r="A2409" s="266">
        <v>2007</v>
      </c>
      <c r="B2409" s="267">
        <v>3</v>
      </c>
      <c r="C2409" s="267" t="s">
        <v>250</v>
      </c>
      <c r="D2409" s="267" t="s">
        <v>370</v>
      </c>
      <c r="E2409" s="268" t="s">
        <v>7313</v>
      </c>
      <c r="F2409" s="267" t="s">
        <v>135</v>
      </c>
      <c r="G2409" s="268" t="s">
        <v>226</v>
      </c>
      <c r="H2409" s="268" t="s">
        <v>55</v>
      </c>
      <c r="I2409" s="268" t="s">
        <v>1905</v>
      </c>
      <c r="J2409" s="267" t="s">
        <v>2537</v>
      </c>
      <c r="K2409" s="267">
        <v>714</v>
      </c>
      <c r="L2409" s="268" t="s">
        <v>7730</v>
      </c>
      <c r="M2409" s="190"/>
    </row>
    <row r="2410" spans="1:13" x14ac:dyDescent="0.25">
      <c r="A2410" s="266">
        <v>2007</v>
      </c>
      <c r="B2410" s="267">
        <v>3</v>
      </c>
      <c r="C2410" s="267" t="s">
        <v>250</v>
      </c>
      <c r="D2410" s="267" t="s">
        <v>370</v>
      </c>
      <c r="E2410" s="268" t="s">
        <v>7313</v>
      </c>
      <c r="F2410" s="267" t="s">
        <v>135</v>
      </c>
      <c r="G2410" s="268" t="s">
        <v>226</v>
      </c>
      <c r="H2410" s="268" t="s">
        <v>55</v>
      </c>
      <c r="I2410" s="268" t="s">
        <v>1905</v>
      </c>
      <c r="J2410" s="267" t="s">
        <v>1942</v>
      </c>
      <c r="K2410" s="267">
        <v>141</v>
      </c>
      <c r="L2410" s="268" t="s">
        <v>7731</v>
      </c>
      <c r="M2410" s="190"/>
    </row>
    <row r="2411" spans="1:13" x14ac:dyDescent="0.25">
      <c r="A2411" s="266">
        <v>2007</v>
      </c>
      <c r="B2411" s="267">
        <v>3</v>
      </c>
      <c r="C2411" s="267" t="s">
        <v>250</v>
      </c>
      <c r="D2411" s="267" t="s">
        <v>370</v>
      </c>
      <c r="E2411" s="268" t="s">
        <v>7313</v>
      </c>
      <c r="F2411" s="267" t="s">
        <v>135</v>
      </c>
      <c r="G2411" s="268" t="s">
        <v>226</v>
      </c>
      <c r="H2411" s="268" t="s">
        <v>55</v>
      </c>
      <c r="I2411" s="268" t="s">
        <v>1905</v>
      </c>
      <c r="J2411" s="267" t="s">
        <v>1948</v>
      </c>
      <c r="K2411" s="267">
        <v>632</v>
      </c>
      <c r="L2411" s="268" t="s">
        <v>7732</v>
      </c>
      <c r="M2411" s="190"/>
    </row>
    <row r="2412" spans="1:13" x14ac:dyDescent="0.25">
      <c r="A2412" s="266">
        <v>2007</v>
      </c>
      <c r="B2412" s="267">
        <v>1</v>
      </c>
      <c r="C2412" s="267" t="s">
        <v>250</v>
      </c>
      <c r="D2412" s="267" t="s">
        <v>306</v>
      </c>
      <c r="E2412" s="268" t="s">
        <v>7396</v>
      </c>
      <c r="F2412" s="267" t="s">
        <v>64</v>
      </c>
      <c r="G2412" s="268" t="s">
        <v>91</v>
      </c>
      <c r="H2412" s="268" t="s">
        <v>66</v>
      </c>
      <c r="I2412" s="268" t="s">
        <v>1905</v>
      </c>
      <c r="J2412" s="267" t="s">
        <v>1962</v>
      </c>
      <c r="K2412" s="267">
        <v>523</v>
      </c>
      <c r="L2412" s="268" t="s">
        <v>7397</v>
      </c>
      <c r="M2412" s="190"/>
    </row>
    <row r="2413" spans="1:13" x14ac:dyDescent="0.25">
      <c r="A2413" s="266">
        <v>2007</v>
      </c>
      <c r="B2413" s="267">
        <v>1</v>
      </c>
      <c r="C2413" s="267" t="s">
        <v>250</v>
      </c>
      <c r="D2413" s="267" t="s">
        <v>306</v>
      </c>
      <c r="E2413" s="268" t="s">
        <v>7396</v>
      </c>
      <c r="F2413" s="267" t="s">
        <v>64</v>
      </c>
      <c r="G2413" s="268" t="s">
        <v>91</v>
      </c>
      <c r="H2413" s="268" t="s">
        <v>66</v>
      </c>
      <c r="I2413" s="268" t="s">
        <v>1905</v>
      </c>
      <c r="J2413" s="267" t="s">
        <v>2643</v>
      </c>
      <c r="K2413" s="267">
        <v>661</v>
      </c>
      <c r="L2413" s="268" t="s">
        <v>7398</v>
      </c>
      <c r="M2413" s="190"/>
    </row>
    <row r="2414" spans="1:13" x14ac:dyDescent="0.25">
      <c r="A2414" s="266">
        <v>2007</v>
      </c>
      <c r="B2414" s="267">
        <v>1</v>
      </c>
      <c r="C2414" s="267" t="s">
        <v>250</v>
      </c>
      <c r="D2414" s="267" t="s">
        <v>306</v>
      </c>
      <c r="E2414" s="268" t="s">
        <v>7396</v>
      </c>
      <c r="F2414" s="267" t="s">
        <v>64</v>
      </c>
      <c r="G2414" s="268" t="s">
        <v>91</v>
      </c>
      <c r="H2414" s="268" t="s">
        <v>66</v>
      </c>
      <c r="I2414" s="268" t="s">
        <v>1905</v>
      </c>
      <c r="J2414" s="267" t="s">
        <v>1944</v>
      </c>
      <c r="K2414" s="267">
        <v>651</v>
      </c>
      <c r="L2414" s="268" t="s">
        <v>7399</v>
      </c>
      <c r="M2414" s="190"/>
    </row>
    <row r="2415" spans="1:13" x14ac:dyDescent="0.25">
      <c r="A2415" s="266">
        <v>2007</v>
      </c>
      <c r="B2415" s="267">
        <v>1</v>
      </c>
      <c r="C2415" s="267" t="s">
        <v>250</v>
      </c>
      <c r="D2415" s="267" t="s">
        <v>306</v>
      </c>
      <c r="E2415" s="268" t="s">
        <v>7396</v>
      </c>
      <c r="F2415" s="267" t="s">
        <v>64</v>
      </c>
      <c r="G2415" s="268" t="s">
        <v>91</v>
      </c>
      <c r="H2415" s="268" t="s">
        <v>66</v>
      </c>
      <c r="I2415" s="268" t="s">
        <v>1905</v>
      </c>
      <c r="J2415" s="267" t="s">
        <v>1948</v>
      </c>
      <c r="K2415" s="267">
        <v>671</v>
      </c>
      <c r="L2415" s="268" t="s">
        <v>7400</v>
      </c>
      <c r="M2415" s="190"/>
    </row>
    <row r="2416" spans="1:13" x14ac:dyDescent="0.25">
      <c r="A2416" s="266">
        <v>2007</v>
      </c>
      <c r="B2416" s="267">
        <v>1</v>
      </c>
      <c r="C2416" s="267" t="s">
        <v>250</v>
      </c>
      <c r="D2416" s="267" t="s">
        <v>306</v>
      </c>
      <c r="E2416" s="268" t="s">
        <v>7396</v>
      </c>
      <c r="F2416" s="267" t="s">
        <v>64</v>
      </c>
      <c r="G2416" s="268" t="s">
        <v>91</v>
      </c>
      <c r="H2416" s="268" t="s">
        <v>66</v>
      </c>
      <c r="I2416" s="268" t="s">
        <v>1905</v>
      </c>
      <c r="J2416" s="267" t="s">
        <v>2016</v>
      </c>
      <c r="K2416" s="267">
        <v>522</v>
      </c>
      <c r="L2416" s="268" t="s">
        <v>7733</v>
      </c>
      <c r="M2416" s="190"/>
    </row>
    <row r="2417" spans="1:13" x14ac:dyDescent="0.25">
      <c r="A2417" s="266">
        <v>2007</v>
      </c>
      <c r="B2417" s="267">
        <v>1</v>
      </c>
      <c r="C2417" s="267" t="s">
        <v>250</v>
      </c>
      <c r="D2417" s="267" t="s">
        <v>306</v>
      </c>
      <c r="E2417" s="268" t="s">
        <v>7396</v>
      </c>
      <c r="F2417" s="267" t="s">
        <v>64</v>
      </c>
      <c r="G2417" s="268" t="s">
        <v>91</v>
      </c>
      <c r="H2417" s="268" t="s">
        <v>66</v>
      </c>
      <c r="I2417" s="268" t="s">
        <v>1905</v>
      </c>
      <c r="J2417" s="267" t="s">
        <v>1942</v>
      </c>
      <c r="K2417" s="267">
        <v>433</v>
      </c>
      <c r="L2417" s="268" t="s">
        <v>7734</v>
      </c>
      <c r="M2417" s="190"/>
    </row>
    <row r="2418" spans="1:13" x14ac:dyDescent="0.25">
      <c r="A2418" s="266">
        <v>2007</v>
      </c>
      <c r="B2418" s="267">
        <v>4</v>
      </c>
      <c r="C2418" s="267" t="s">
        <v>250</v>
      </c>
      <c r="D2418" s="267" t="s">
        <v>405</v>
      </c>
      <c r="E2418" s="268" t="s">
        <v>7735</v>
      </c>
      <c r="F2418" s="267" t="s">
        <v>135</v>
      </c>
      <c r="G2418" s="268" t="s">
        <v>407</v>
      </c>
      <c r="H2418" s="268" t="s">
        <v>66</v>
      </c>
      <c r="I2418" s="268" t="s">
        <v>1905</v>
      </c>
      <c r="J2418" s="267" t="s">
        <v>1942</v>
      </c>
      <c r="K2418" s="267">
        <v>431</v>
      </c>
      <c r="L2418" s="268" t="s">
        <v>7736</v>
      </c>
      <c r="M2418" s="190"/>
    </row>
    <row r="2419" spans="1:13" x14ac:dyDescent="0.25">
      <c r="A2419" s="266">
        <v>2007</v>
      </c>
      <c r="B2419" s="267">
        <v>4</v>
      </c>
      <c r="C2419" s="267" t="s">
        <v>250</v>
      </c>
      <c r="D2419" s="267" t="s">
        <v>405</v>
      </c>
      <c r="E2419" s="268" t="s">
        <v>7735</v>
      </c>
      <c r="F2419" s="267" t="s">
        <v>135</v>
      </c>
      <c r="G2419" s="268" t="s">
        <v>407</v>
      </c>
      <c r="H2419" s="268" t="s">
        <v>66</v>
      </c>
      <c r="I2419" s="268" t="s">
        <v>1905</v>
      </c>
      <c r="J2419" s="267" t="s">
        <v>1942</v>
      </c>
      <c r="K2419" s="267">
        <v>431</v>
      </c>
      <c r="L2419" s="268" t="s">
        <v>7737</v>
      </c>
      <c r="M2419" s="190"/>
    </row>
    <row r="2420" spans="1:13" x14ac:dyDescent="0.25">
      <c r="A2420" s="266">
        <v>2007</v>
      </c>
      <c r="B2420" s="267">
        <v>4</v>
      </c>
      <c r="C2420" s="267" t="s">
        <v>250</v>
      </c>
      <c r="D2420" s="267" t="s">
        <v>405</v>
      </c>
      <c r="E2420" s="268" t="s">
        <v>7735</v>
      </c>
      <c r="F2420" s="267" t="s">
        <v>135</v>
      </c>
      <c r="G2420" s="268" t="s">
        <v>407</v>
      </c>
      <c r="H2420" s="268" t="s">
        <v>66</v>
      </c>
      <c r="I2420" s="268" t="s">
        <v>1905</v>
      </c>
      <c r="J2420" s="267" t="s">
        <v>3083</v>
      </c>
      <c r="K2420" s="267">
        <v>432</v>
      </c>
      <c r="L2420" s="268" t="s">
        <v>7738</v>
      </c>
      <c r="M2420" s="190"/>
    </row>
    <row r="2421" spans="1:13" x14ac:dyDescent="0.25">
      <c r="A2421" s="266">
        <v>2007</v>
      </c>
      <c r="B2421" s="267">
        <v>4</v>
      </c>
      <c r="C2421" s="267" t="s">
        <v>250</v>
      </c>
      <c r="D2421" s="267" t="s">
        <v>405</v>
      </c>
      <c r="E2421" s="268" t="s">
        <v>7735</v>
      </c>
      <c r="F2421" s="267" t="s">
        <v>135</v>
      </c>
      <c r="G2421" s="268" t="s">
        <v>407</v>
      </c>
      <c r="H2421" s="268" t="s">
        <v>66</v>
      </c>
      <c r="I2421" s="268" t="s">
        <v>1905</v>
      </c>
      <c r="J2421" s="267" t="s">
        <v>1942</v>
      </c>
      <c r="K2421" s="267">
        <v>112</v>
      </c>
      <c r="L2421" s="268" t="s">
        <v>7739</v>
      </c>
      <c r="M2421" s="190"/>
    </row>
    <row r="2422" spans="1:13" x14ac:dyDescent="0.25">
      <c r="A2422" s="266">
        <v>2007</v>
      </c>
      <c r="B2422" s="267">
        <v>4</v>
      </c>
      <c r="C2422" s="267" t="s">
        <v>250</v>
      </c>
      <c r="D2422" s="267" t="s">
        <v>405</v>
      </c>
      <c r="E2422" s="268" t="s">
        <v>7735</v>
      </c>
      <c r="F2422" s="267" t="s">
        <v>135</v>
      </c>
      <c r="G2422" s="268" t="s">
        <v>407</v>
      </c>
      <c r="H2422" s="268" t="s">
        <v>66</v>
      </c>
      <c r="I2422" s="268" t="s">
        <v>1905</v>
      </c>
      <c r="J2422" s="267" t="s">
        <v>1942</v>
      </c>
      <c r="K2422" s="267">
        <v>436</v>
      </c>
      <c r="L2422" s="268" t="s">
        <v>7740</v>
      </c>
      <c r="M2422" s="190"/>
    </row>
    <row r="2423" spans="1:13" x14ac:dyDescent="0.25">
      <c r="A2423" s="266">
        <v>2007</v>
      </c>
      <c r="B2423" s="267">
        <v>4</v>
      </c>
      <c r="C2423" s="267" t="s">
        <v>250</v>
      </c>
      <c r="D2423" s="267" t="s">
        <v>405</v>
      </c>
      <c r="E2423" s="268" t="s">
        <v>7735</v>
      </c>
      <c r="F2423" s="267" t="s">
        <v>135</v>
      </c>
      <c r="G2423" s="268" t="s">
        <v>407</v>
      </c>
      <c r="H2423" s="268" t="s">
        <v>66</v>
      </c>
      <c r="I2423" s="268" t="s">
        <v>1905</v>
      </c>
      <c r="J2423" s="267" t="s">
        <v>3107</v>
      </c>
      <c r="K2423" s="267">
        <v>436</v>
      </c>
      <c r="L2423" s="268" t="s">
        <v>7741</v>
      </c>
      <c r="M2423" s="190"/>
    </row>
    <row r="2424" spans="1:13" x14ac:dyDescent="0.25">
      <c r="A2424" s="266">
        <v>2007</v>
      </c>
      <c r="B2424" s="267">
        <v>4</v>
      </c>
      <c r="C2424" s="267" t="s">
        <v>250</v>
      </c>
      <c r="D2424" s="267" t="s">
        <v>405</v>
      </c>
      <c r="E2424" s="268" t="s">
        <v>7735</v>
      </c>
      <c r="F2424" s="267" t="s">
        <v>135</v>
      </c>
      <c r="G2424" s="268" t="s">
        <v>407</v>
      </c>
      <c r="H2424" s="268" t="s">
        <v>66</v>
      </c>
      <c r="I2424" s="268" t="s">
        <v>1905</v>
      </c>
      <c r="J2424" s="267" t="s">
        <v>2537</v>
      </c>
      <c r="K2424" s="267">
        <v>436</v>
      </c>
      <c r="L2424" s="268" t="s">
        <v>7742</v>
      </c>
      <c r="M2424" s="188"/>
    </row>
    <row r="2425" spans="1:13" x14ac:dyDescent="0.25">
      <c r="A2425" s="266">
        <v>2007</v>
      </c>
      <c r="B2425" s="267">
        <v>4</v>
      </c>
      <c r="C2425" s="267" t="s">
        <v>250</v>
      </c>
      <c r="D2425" s="267" t="s">
        <v>405</v>
      </c>
      <c r="E2425" s="268" t="s">
        <v>7735</v>
      </c>
      <c r="F2425" s="267" t="s">
        <v>135</v>
      </c>
      <c r="G2425" s="268" t="s">
        <v>407</v>
      </c>
      <c r="H2425" s="268" t="s">
        <v>66</v>
      </c>
      <c r="I2425" s="268" t="s">
        <v>1905</v>
      </c>
      <c r="J2425" s="267" t="s">
        <v>2537</v>
      </c>
      <c r="K2425" s="267">
        <v>436</v>
      </c>
      <c r="L2425" s="268" t="s">
        <v>7743</v>
      </c>
      <c r="M2425" s="188"/>
    </row>
    <row r="2426" spans="1:13" x14ac:dyDescent="0.25">
      <c r="A2426" s="266">
        <v>2007</v>
      </c>
      <c r="B2426" s="267">
        <v>4</v>
      </c>
      <c r="C2426" s="267" t="s">
        <v>250</v>
      </c>
      <c r="D2426" s="267" t="s">
        <v>405</v>
      </c>
      <c r="E2426" s="268" t="s">
        <v>7735</v>
      </c>
      <c r="F2426" s="267" t="s">
        <v>135</v>
      </c>
      <c r="G2426" s="268" t="s">
        <v>407</v>
      </c>
      <c r="H2426" s="268" t="s">
        <v>66</v>
      </c>
      <c r="I2426" s="268" t="s">
        <v>1905</v>
      </c>
      <c r="J2426" s="267" t="s">
        <v>2537</v>
      </c>
      <c r="K2426" s="267">
        <v>411</v>
      </c>
      <c r="L2426" s="268" t="s">
        <v>7744</v>
      </c>
      <c r="M2426" s="188"/>
    </row>
    <row r="2427" spans="1:13" x14ac:dyDescent="0.25">
      <c r="A2427" s="266">
        <v>2007</v>
      </c>
      <c r="B2427" s="267">
        <v>4</v>
      </c>
      <c r="C2427" s="267" t="s">
        <v>250</v>
      </c>
      <c r="D2427" s="267" t="s">
        <v>405</v>
      </c>
      <c r="E2427" s="268" t="s">
        <v>7735</v>
      </c>
      <c r="F2427" s="267" t="s">
        <v>135</v>
      </c>
      <c r="G2427" s="268" t="s">
        <v>407</v>
      </c>
      <c r="H2427" s="268" t="s">
        <v>66</v>
      </c>
      <c r="I2427" s="268" t="s">
        <v>1905</v>
      </c>
      <c r="J2427" s="267" t="s">
        <v>1965</v>
      </c>
      <c r="K2427" s="267">
        <v>112</v>
      </c>
      <c r="L2427" s="268" t="s">
        <v>7745</v>
      </c>
      <c r="M2427" s="188"/>
    </row>
    <row r="2428" spans="1:13" x14ac:dyDescent="0.25">
      <c r="A2428" s="266">
        <v>2007</v>
      </c>
      <c r="B2428" s="267">
        <v>4</v>
      </c>
      <c r="C2428" s="267" t="s">
        <v>250</v>
      </c>
      <c r="D2428" s="267" t="s">
        <v>405</v>
      </c>
      <c r="E2428" s="268" t="s">
        <v>7735</v>
      </c>
      <c r="F2428" s="267" t="s">
        <v>135</v>
      </c>
      <c r="G2428" s="268" t="s">
        <v>407</v>
      </c>
      <c r="H2428" s="268" t="s">
        <v>66</v>
      </c>
      <c r="I2428" s="268" t="s">
        <v>1905</v>
      </c>
      <c r="J2428" s="267" t="s">
        <v>2016</v>
      </c>
      <c r="K2428" s="267">
        <v>633</v>
      </c>
      <c r="L2428" s="268" t="s">
        <v>7746</v>
      </c>
      <c r="M2428" s="188"/>
    </row>
    <row r="2429" spans="1:13" x14ac:dyDescent="0.25">
      <c r="A2429" s="266">
        <v>2007</v>
      </c>
      <c r="B2429" s="267">
        <v>1</v>
      </c>
      <c r="C2429" s="267" t="s">
        <v>250</v>
      </c>
      <c r="D2429" s="267" t="s">
        <v>316</v>
      </c>
      <c r="E2429" s="268" t="s">
        <v>7422</v>
      </c>
      <c r="F2429" s="267" t="s">
        <v>64</v>
      </c>
      <c r="G2429" s="268" t="s">
        <v>139</v>
      </c>
      <c r="H2429" s="268" t="s">
        <v>66</v>
      </c>
      <c r="I2429" s="268" t="s">
        <v>1905</v>
      </c>
      <c r="J2429" s="267" t="s">
        <v>1942</v>
      </c>
      <c r="K2429" s="267">
        <v>111</v>
      </c>
      <c r="L2429" s="268" t="s">
        <v>7423</v>
      </c>
      <c r="M2429" s="188"/>
    </row>
    <row r="2430" spans="1:13" x14ac:dyDescent="0.25">
      <c r="A2430" s="266">
        <v>2007</v>
      </c>
      <c r="B2430" s="267">
        <v>1</v>
      </c>
      <c r="C2430" s="267" t="s">
        <v>250</v>
      </c>
      <c r="D2430" s="267" t="s">
        <v>316</v>
      </c>
      <c r="E2430" s="268" t="s">
        <v>7422</v>
      </c>
      <c r="F2430" s="267" t="s">
        <v>64</v>
      </c>
      <c r="G2430" s="268" t="s">
        <v>139</v>
      </c>
      <c r="H2430" s="268" t="s">
        <v>66</v>
      </c>
      <c r="I2430" s="268" t="s">
        <v>1905</v>
      </c>
      <c r="J2430" s="267" t="s">
        <v>1965</v>
      </c>
      <c r="K2430" s="267">
        <v>411</v>
      </c>
      <c r="L2430" s="268" t="s">
        <v>7424</v>
      </c>
      <c r="M2430" s="188"/>
    </row>
    <row r="2431" spans="1:13" x14ac:dyDescent="0.25">
      <c r="A2431" s="266">
        <v>2007</v>
      </c>
      <c r="B2431" s="267">
        <v>1</v>
      </c>
      <c r="C2431" s="267" t="s">
        <v>250</v>
      </c>
      <c r="D2431" s="267" t="s">
        <v>316</v>
      </c>
      <c r="E2431" s="268" t="s">
        <v>7422</v>
      </c>
      <c r="F2431" s="267" t="s">
        <v>64</v>
      </c>
      <c r="G2431" s="268" t="s">
        <v>139</v>
      </c>
      <c r="H2431" s="268" t="s">
        <v>66</v>
      </c>
      <c r="I2431" s="268" t="s">
        <v>1905</v>
      </c>
      <c r="J2431" s="267" t="s">
        <v>1942</v>
      </c>
      <c r="K2431" s="267">
        <v>412</v>
      </c>
      <c r="L2431" s="268" t="s">
        <v>7425</v>
      </c>
      <c r="M2431" s="188"/>
    </row>
    <row r="2432" spans="1:13" x14ac:dyDescent="0.25">
      <c r="A2432" s="266">
        <v>2007</v>
      </c>
      <c r="B2432" s="267">
        <v>1</v>
      </c>
      <c r="C2432" s="267" t="s">
        <v>250</v>
      </c>
      <c r="D2432" s="267" t="s">
        <v>316</v>
      </c>
      <c r="E2432" s="268" t="s">
        <v>7422</v>
      </c>
      <c r="F2432" s="267" t="s">
        <v>64</v>
      </c>
      <c r="G2432" s="268" t="s">
        <v>139</v>
      </c>
      <c r="H2432" s="268" t="s">
        <v>66</v>
      </c>
      <c r="I2432" s="268" t="s">
        <v>1905</v>
      </c>
      <c r="J2432" s="267" t="s">
        <v>3083</v>
      </c>
      <c r="K2432" s="267">
        <v>412</v>
      </c>
      <c r="L2432" s="268" t="s">
        <v>7426</v>
      </c>
      <c r="M2432" s="188"/>
    </row>
    <row r="2433" spans="1:13" x14ac:dyDescent="0.25">
      <c r="A2433" s="266">
        <v>2007</v>
      </c>
      <c r="B2433" s="267">
        <v>1</v>
      </c>
      <c r="C2433" s="267" t="s">
        <v>250</v>
      </c>
      <c r="D2433" s="267" t="s">
        <v>316</v>
      </c>
      <c r="E2433" s="268" t="s">
        <v>7422</v>
      </c>
      <c r="F2433" s="267" t="s">
        <v>64</v>
      </c>
      <c r="G2433" s="268" t="s">
        <v>139</v>
      </c>
      <c r="H2433" s="268" t="s">
        <v>66</v>
      </c>
      <c r="I2433" s="268" t="s">
        <v>1905</v>
      </c>
      <c r="J2433" s="267" t="s">
        <v>2063</v>
      </c>
      <c r="K2433" s="267">
        <v>114</v>
      </c>
      <c r="L2433" s="268" t="s">
        <v>7427</v>
      </c>
      <c r="M2433" s="188"/>
    </row>
    <row r="2434" spans="1:13" x14ac:dyDescent="0.25">
      <c r="A2434" s="266">
        <v>2007</v>
      </c>
      <c r="B2434" s="267">
        <v>1</v>
      </c>
      <c r="C2434" s="267" t="s">
        <v>250</v>
      </c>
      <c r="D2434" s="267" t="s">
        <v>316</v>
      </c>
      <c r="E2434" s="268" t="s">
        <v>7422</v>
      </c>
      <c r="F2434" s="267" t="s">
        <v>64</v>
      </c>
      <c r="G2434" s="268" t="s">
        <v>139</v>
      </c>
      <c r="H2434" s="268" t="s">
        <v>66</v>
      </c>
      <c r="I2434" s="268" t="s">
        <v>1905</v>
      </c>
      <c r="J2434" s="267" t="s">
        <v>1942</v>
      </c>
      <c r="K2434" s="267">
        <v>141</v>
      </c>
      <c r="L2434" s="268" t="s">
        <v>7428</v>
      </c>
      <c r="M2434" s="188"/>
    </row>
    <row r="2435" spans="1:13" x14ac:dyDescent="0.25">
      <c r="A2435" s="266">
        <v>2007</v>
      </c>
      <c r="B2435" s="267">
        <v>1</v>
      </c>
      <c r="C2435" s="267" t="s">
        <v>250</v>
      </c>
      <c r="D2435" s="267" t="s">
        <v>316</v>
      </c>
      <c r="E2435" s="268" t="s">
        <v>7422</v>
      </c>
      <c r="F2435" s="267" t="s">
        <v>64</v>
      </c>
      <c r="G2435" s="268" t="s">
        <v>139</v>
      </c>
      <c r="H2435" s="268" t="s">
        <v>66</v>
      </c>
      <c r="I2435" s="268" t="s">
        <v>1905</v>
      </c>
      <c r="J2435" s="267" t="s">
        <v>3083</v>
      </c>
      <c r="K2435" s="267">
        <v>333</v>
      </c>
      <c r="L2435" s="268" t="s">
        <v>7429</v>
      </c>
      <c r="M2435" s="188"/>
    </row>
    <row r="2436" spans="1:13" x14ac:dyDescent="0.25">
      <c r="A2436" s="266">
        <v>2007</v>
      </c>
      <c r="B2436" s="267">
        <v>1</v>
      </c>
      <c r="C2436" s="267" t="s">
        <v>250</v>
      </c>
      <c r="D2436" s="267" t="s">
        <v>316</v>
      </c>
      <c r="E2436" s="268" t="s">
        <v>7422</v>
      </c>
      <c r="F2436" s="267" t="s">
        <v>64</v>
      </c>
      <c r="G2436" s="268" t="s">
        <v>139</v>
      </c>
      <c r="H2436" s="268" t="s">
        <v>66</v>
      </c>
      <c r="I2436" s="268" t="s">
        <v>1905</v>
      </c>
      <c r="J2436" s="267" t="s">
        <v>2545</v>
      </c>
      <c r="K2436" s="267">
        <v>713</v>
      </c>
      <c r="L2436" s="268" t="s">
        <v>7430</v>
      </c>
      <c r="M2436" s="188"/>
    </row>
    <row r="2437" spans="1:13" x14ac:dyDescent="0.25">
      <c r="A2437" s="266">
        <v>2007</v>
      </c>
      <c r="B2437" s="267">
        <v>1</v>
      </c>
      <c r="C2437" s="267" t="s">
        <v>250</v>
      </c>
      <c r="D2437" s="267" t="s">
        <v>316</v>
      </c>
      <c r="E2437" s="268" t="s">
        <v>7422</v>
      </c>
      <c r="F2437" s="267" t="s">
        <v>64</v>
      </c>
      <c r="G2437" s="268" t="s">
        <v>139</v>
      </c>
      <c r="H2437" s="268" t="s">
        <v>66</v>
      </c>
      <c r="I2437" s="268" t="s">
        <v>1905</v>
      </c>
      <c r="J2437" s="267" t="s">
        <v>1906</v>
      </c>
      <c r="K2437" s="267">
        <v>311</v>
      </c>
      <c r="L2437" s="268" t="s">
        <v>7431</v>
      </c>
      <c r="M2437" s="188"/>
    </row>
    <row r="2438" spans="1:13" x14ac:dyDescent="0.25">
      <c r="A2438" s="266">
        <v>2007</v>
      </c>
      <c r="B2438" s="267">
        <v>1</v>
      </c>
      <c r="C2438" s="267" t="s">
        <v>250</v>
      </c>
      <c r="D2438" s="267" t="s">
        <v>316</v>
      </c>
      <c r="E2438" s="268" t="s">
        <v>7422</v>
      </c>
      <c r="F2438" s="267" t="s">
        <v>64</v>
      </c>
      <c r="G2438" s="268" t="s">
        <v>139</v>
      </c>
      <c r="H2438" s="268" t="s">
        <v>66</v>
      </c>
      <c r="I2438" s="268" t="s">
        <v>1905</v>
      </c>
      <c r="J2438" s="267" t="s">
        <v>1915</v>
      </c>
      <c r="K2438" s="267">
        <v>322</v>
      </c>
      <c r="L2438" s="268" t="s">
        <v>7432</v>
      </c>
      <c r="M2438" s="188"/>
    </row>
    <row r="2439" spans="1:13" x14ac:dyDescent="0.25">
      <c r="A2439" s="266">
        <v>2007</v>
      </c>
      <c r="B2439" s="267">
        <v>1</v>
      </c>
      <c r="C2439" s="267" t="s">
        <v>250</v>
      </c>
      <c r="D2439" s="267" t="s">
        <v>316</v>
      </c>
      <c r="E2439" s="268" t="s">
        <v>7422</v>
      </c>
      <c r="F2439" s="267" t="s">
        <v>64</v>
      </c>
      <c r="G2439" s="268" t="s">
        <v>139</v>
      </c>
      <c r="H2439" s="268" t="s">
        <v>66</v>
      </c>
      <c r="I2439" s="268" t="s">
        <v>1905</v>
      </c>
      <c r="J2439" s="267" t="s">
        <v>1942</v>
      </c>
      <c r="K2439" s="267">
        <v>25</v>
      </c>
      <c r="L2439" s="268" t="s">
        <v>7747</v>
      </c>
      <c r="M2439" s="188"/>
    </row>
    <row r="2440" spans="1:13" x14ac:dyDescent="0.25">
      <c r="A2440" s="266">
        <v>2007</v>
      </c>
      <c r="B2440" s="267">
        <v>1</v>
      </c>
      <c r="C2440" s="267" t="s">
        <v>250</v>
      </c>
      <c r="D2440" s="267" t="s">
        <v>316</v>
      </c>
      <c r="E2440" s="268" t="s">
        <v>7422</v>
      </c>
      <c r="F2440" s="267" t="s">
        <v>64</v>
      </c>
      <c r="G2440" s="268" t="s">
        <v>139</v>
      </c>
      <c r="H2440" s="268" t="s">
        <v>66</v>
      </c>
      <c r="I2440" s="268" t="s">
        <v>1905</v>
      </c>
      <c r="J2440" s="267" t="s">
        <v>3083</v>
      </c>
      <c r="K2440" s="267">
        <v>143</v>
      </c>
      <c r="L2440" s="268" t="s">
        <v>7748</v>
      </c>
      <c r="M2440" s="188"/>
    </row>
    <row r="2441" spans="1:13" x14ac:dyDescent="0.25">
      <c r="A2441" s="266">
        <v>2007</v>
      </c>
      <c r="B2441" s="267">
        <v>1</v>
      </c>
      <c r="C2441" s="267" t="s">
        <v>250</v>
      </c>
      <c r="D2441" s="267" t="s">
        <v>316</v>
      </c>
      <c r="E2441" s="268" t="s">
        <v>7422</v>
      </c>
      <c r="F2441" s="267" t="s">
        <v>64</v>
      </c>
      <c r="G2441" s="268" t="s">
        <v>139</v>
      </c>
      <c r="H2441" s="268" t="s">
        <v>66</v>
      </c>
      <c r="I2441" s="268" t="s">
        <v>1905</v>
      </c>
      <c r="J2441" s="267" t="s">
        <v>3083</v>
      </c>
      <c r="K2441" s="267">
        <v>727</v>
      </c>
      <c r="L2441" s="268" t="s">
        <v>7749</v>
      </c>
      <c r="M2441" s="188"/>
    </row>
    <row r="2442" spans="1:13" x14ac:dyDescent="0.25">
      <c r="A2442" s="266">
        <v>2007</v>
      </c>
      <c r="B2442" s="267">
        <v>3</v>
      </c>
      <c r="C2442" s="267" t="s">
        <v>250</v>
      </c>
      <c r="D2442" s="267" t="s">
        <v>372</v>
      </c>
      <c r="E2442" s="268" t="s">
        <v>7360</v>
      </c>
      <c r="F2442" s="267" t="s">
        <v>135</v>
      </c>
      <c r="G2442" s="268" t="s">
        <v>374</v>
      </c>
      <c r="H2442" s="268" t="s">
        <v>66</v>
      </c>
      <c r="I2442" s="268" t="s">
        <v>1905</v>
      </c>
      <c r="J2442" s="267" t="s">
        <v>1944</v>
      </c>
      <c r="K2442" s="267">
        <v>657</v>
      </c>
      <c r="L2442" s="268" t="s">
        <v>7361</v>
      </c>
      <c r="M2442" s="188"/>
    </row>
    <row r="2443" spans="1:13" x14ac:dyDescent="0.25">
      <c r="A2443" s="266">
        <v>2007</v>
      </c>
      <c r="B2443" s="267">
        <v>3</v>
      </c>
      <c r="C2443" s="267" t="s">
        <v>250</v>
      </c>
      <c r="D2443" s="267" t="s">
        <v>372</v>
      </c>
      <c r="E2443" s="268" t="s">
        <v>7360</v>
      </c>
      <c r="F2443" s="267" t="s">
        <v>135</v>
      </c>
      <c r="G2443" s="268" t="s">
        <v>374</v>
      </c>
      <c r="H2443" s="268" t="s">
        <v>66</v>
      </c>
      <c r="I2443" s="268" t="s">
        <v>1905</v>
      </c>
      <c r="J2443" s="267" t="s">
        <v>1944</v>
      </c>
      <c r="K2443" s="267">
        <v>115</v>
      </c>
      <c r="L2443" s="268" t="s">
        <v>7362</v>
      </c>
      <c r="M2443" s="188"/>
    </row>
    <row r="2444" spans="1:13" x14ac:dyDescent="0.25">
      <c r="A2444" s="266">
        <v>2007</v>
      </c>
      <c r="B2444" s="267">
        <v>3</v>
      </c>
      <c r="C2444" s="267" t="s">
        <v>250</v>
      </c>
      <c r="D2444" s="267" t="s">
        <v>372</v>
      </c>
      <c r="E2444" s="268" t="s">
        <v>7360</v>
      </c>
      <c r="F2444" s="267" t="s">
        <v>135</v>
      </c>
      <c r="G2444" s="268" t="s">
        <v>374</v>
      </c>
      <c r="H2444" s="268" t="s">
        <v>66</v>
      </c>
      <c r="I2444" s="268" t="s">
        <v>1905</v>
      </c>
      <c r="J2444" s="267" t="s">
        <v>1942</v>
      </c>
      <c r="K2444" s="267">
        <v>524</v>
      </c>
      <c r="L2444" s="268" t="s">
        <v>7363</v>
      </c>
      <c r="M2444" s="188"/>
    </row>
    <row r="2445" spans="1:13" x14ac:dyDescent="0.25">
      <c r="A2445" s="266">
        <v>2007</v>
      </c>
      <c r="B2445" s="267">
        <v>3</v>
      </c>
      <c r="C2445" s="267" t="s">
        <v>250</v>
      </c>
      <c r="D2445" s="267" t="s">
        <v>372</v>
      </c>
      <c r="E2445" s="268" t="s">
        <v>7360</v>
      </c>
      <c r="F2445" s="267" t="s">
        <v>135</v>
      </c>
      <c r="G2445" s="268" t="s">
        <v>374</v>
      </c>
      <c r="H2445" s="268" t="s">
        <v>66</v>
      </c>
      <c r="I2445" s="268" t="s">
        <v>1905</v>
      </c>
      <c r="J2445" s="267" t="s">
        <v>1942</v>
      </c>
      <c r="K2445" s="267">
        <v>663</v>
      </c>
      <c r="L2445" s="268" t="s">
        <v>7364</v>
      </c>
      <c r="M2445" s="188"/>
    </row>
    <row r="2446" spans="1:13" x14ac:dyDescent="0.25">
      <c r="A2446" s="266">
        <v>2007</v>
      </c>
      <c r="B2446" s="267">
        <v>3</v>
      </c>
      <c r="C2446" s="267" t="s">
        <v>250</v>
      </c>
      <c r="D2446" s="267" t="s">
        <v>372</v>
      </c>
      <c r="E2446" s="268" t="s">
        <v>7360</v>
      </c>
      <c r="F2446" s="267" t="s">
        <v>135</v>
      </c>
      <c r="G2446" s="268" t="s">
        <v>374</v>
      </c>
      <c r="H2446" s="268" t="s">
        <v>66</v>
      </c>
      <c r="I2446" s="268" t="s">
        <v>1905</v>
      </c>
      <c r="J2446" s="267" t="s">
        <v>1942</v>
      </c>
      <c r="K2446" s="267">
        <v>662</v>
      </c>
      <c r="L2446" s="268" t="s">
        <v>7365</v>
      </c>
      <c r="M2446" s="188"/>
    </row>
    <row r="2447" spans="1:13" x14ac:dyDescent="0.25">
      <c r="A2447" s="266">
        <v>2007</v>
      </c>
      <c r="B2447" s="267">
        <v>3</v>
      </c>
      <c r="C2447" s="267" t="s">
        <v>250</v>
      </c>
      <c r="D2447" s="267" t="s">
        <v>372</v>
      </c>
      <c r="E2447" s="268" t="s">
        <v>7360</v>
      </c>
      <c r="F2447" s="267" t="s">
        <v>135</v>
      </c>
      <c r="G2447" s="268" t="s">
        <v>374</v>
      </c>
      <c r="H2447" s="268" t="s">
        <v>66</v>
      </c>
      <c r="I2447" s="268" t="s">
        <v>1905</v>
      </c>
      <c r="J2447" s="267" t="s">
        <v>2260</v>
      </c>
      <c r="K2447" s="267">
        <v>655</v>
      </c>
      <c r="L2447" s="268" t="s">
        <v>7366</v>
      </c>
      <c r="M2447" s="188"/>
    </row>
    <row r="2448" spans="1:13" x14ac:dyDescent="0.25">
      <c r="A2448" s="266">
        <v>2007</v>
      </c>
      <c r="B2448" s="267">
        <v>3</v>
      </c>
      <c r="C2448" s="267" t="s">
        <v>250</v>
      </c>
      <c r="D2448" s="267" t="s">
        <v>372</v>
      </c>
      <c r="E2448" s="268" t="s">
        <v>7360</v>
      </c>
      <c r="F2448" s="267" t="s">
        <v>135</v>
      </c>
      <c r="G2448" s="268" t="s">
        <v>374</v>
      </c>
      <c r="H2448" s="268" t="s">
        <v>66</v>
      </c>
      <c r="I2448" s="268" t="s">
        <v>1905</v>
      </c>
      <c r="J2448" s="267" t="s">
        <v>1944</v>
      </c>
      <c r="K2448" s="267">
        <v>633</v>
      </c>
      <c r="L2448" s="268" t="s">
        <v>7367</v>
      </c>
      <c r="M2448" s="188"/>
    </row>
    <row r="2449" spans="1:13" x14ac:dyDescent="0.25">
      <c r="A2449" s="266">
        <v>2007</v>
      </c>
      <c r="B2449" s="267">
        <v>3</v>
      </c>
      <c r="C2449" s="267" t="s">
        <v>250</v>
      </c>
      <c r="D2449" s="267" t="s">
        <v>372</v>
      </c>
      <c r="E2449" s="268" t="s">
        <v>7360</v>
      </c>
      <c r="F2449" s="267" t="s">
        <v>135</v>
      </c>
      <c r="G2449" s="268" t="s">
        <v>374</v>
      </c>
      <c r="H2449" s="268" t="s">
        <v>66</v>
      </c>
      <c r="I2449" s="268" t="s">
        <v>1905</v>
      </c>
      <c r="J2449" s="267" t="s">
        <v>2016</v>
      </c>
      <c r="K2449" s="267">
        <v>631</v>
      </c>
      <c r="L2449" s="268" t="s">
        <v>7750</v>
      </c>
      <c r="M2449" s="188"/>
    </row>
    <row r="2450" spans="1:13" x14ac:dyDescent="0.25">
      <c r="A2450" s="266">
        <v>2007</v>
      </c>
      <c r="B2450" s="267">
        <v>3</v>
      </c>
      <c r="C2450" s="267" t="s">
        <v>250</v>
      </c>
      <c r="D2450" s="267" t="s">
        <v>372</v>
      </c>
      <c r="E2450" s="268" t="s">
        <v>7360</v>
      </c>
      <c r="F2450" s="267" t="s">
        <v>135</v>
      </c>
      <c r="G2450" s="268" t="s">
        <v>374</v>
      </c>
      <c r="H2450" s="268" t="s">
        <v>66</v>
      </c>
      <c r="I2450" s="268" t="s">
        <v>1905</v>
      </c>
      <c r="J2450" s="267" t="s">
        <v>2016</v>
      </c>
      <c r="K2450" s="267">
        <v>633</v>
      </c>
      <c r="L2450" s="268" t="s">
        <v>7751</v>
      </c>
      <c r="M2450" s="188"/>
    </row>
    <row r="2451" spans="1:13" x14ac:dyDescent="0.25">
      <c r="A2451" s="266">
        <v>2007</v>
      </c>
      <c r="B2451" s="267">
        <v>2</v>
      </c>
      <c r="C2451" s="267" t="s">
        <v>250</v>
      </c>
      <c r="D2451" s="267" t="s">
        <v>339</v>
      </c>
      <c r="E2451" s="268" t="s">
        <v>7391</v>
      </c>
      <c r="F2451" s="267" t="s">
        <v>64</v>
      </c>
      <c r="G2451" s="268" t="s">
        <v>91</v>
      </c>
      <c r="H2451" s="268" t="s">
        <v>66</v>
      </c>
      <c r="I2451" s="268" t="s">
        <v>1905</v>
      </c>
      <c r="J2451" s="267" t="s">
        <v>1915</v>
      </c>
      <c r="K2451" s="267">
        <v>321</v>
      </c>
      <c r="L2451" s="268" t="s">
        <v>7392</v>
      </c>
      <c r="M2451" s="188"/>
    </row>
    <row r="2452" spans="1:13" x14ac:dyDescent="0.25">
      <c r="A2452" s="266">
        <v>2007</v>
      </c>
      <c r="B2452" s="267">
        <v>2</v>
      </c>
      <c r="C2452" s="267" t="s">
        <v>250</v>
      </c>
      <c r="D2452" s="267" t="s">
        <v>339</v>
      </c>
      <c r="E2452" s="268" t="s">
        <v>7391</v>
      </c>
      <c r="F2452" s="267" t="s">
        <v>64</v>
      </c>
      <c r="G2452" s="268" t="s">
        <v>91</v>
      </c>
      <c r="H2452" s="268" t="s">
        <v>66</v>
      </c>
      <c r="I2452" s="268" t="s">
        <v>1905</v>
      </c>
      <c r="J2452" s="267" t="s">
        <v>1938</v>
      </c>
      <c r="K2452" s="267">
        <v>333</v>
      </c>
      <c r="L2452" s="268" t="s">
        <v>7393</v>
      </c>
      <c r="M2452" s="188"/>
    </row>
    <row r="2453" spans="1:13" x14ac:dyDescent="0.25">
      <c r="A2453" s="266">
        <v>2007</v>
      </c>
      <c r="B2453" s="267">
        <v>2</v>
      </c>
      <c r="C2453" s="267" t="s">
        <v>250</v>
      </c>
      <c r="D2453" s="267" t="s">
        <v>339</v>
      </c>
      <c r="E2453" s="268" t="s">
        <v>7391</v>
      </c>
      <c r="F2453" s="267" t="s">
        <v>64</v>
      </c>
      <c r="G2453" s="268" t="s">
        <v>91</v>
      </c>
      <c r="H2453" s="268" t="s">
        <v>66</v>
      </c>
      <c r="I2453" s="268" t="s">
        <v>1905</v>
      </c>
      <c r="J2453" s="267" t="s">
        <v>1938</v>
      </c>
      <c r="K2453" s="267">
        <v>123</v>
      </c>
      <c r="L2453" s="268" t="s">
        <v>7394</v>
      </c>
      <c r="M2453" s="188"/>
    </row>
    <row r="2454" spans="1:13" x14ac:dyDescent="0.25">
      <c r="A2454" s="266">
        <v>2007</v>
      </c>
      <c r="B2454" s="267">
        <v>2</v>
      </c>
      <c r="C2454" s="267" t="s">
        <v>250</v>
      </c>
      <c r="D2454" s="267" t="s">
        <v>339</v>
      </c>
      <c r="E2454" s="268" t="s">
        <v>7391</v>
      </c>
      <c r="F2454" s="267" t="s">
        <v>64</v>
      </c>
      <c r="G2454" s="268" t="s">
        <v>91</v>
      </c>
      <c r="H2454" s="268" t="s">
        <v>66</v>
      </c>
      <c r="I2454" s="268" t="s">
        <v>1905</v>
      </c>
      <c r="J2454" s="267" t="s">
        <v>1915</v>
      </c>
      <c r="K2454" s="267">
        <v>311</v>
      </c>
      <c r="L2454" s="268" t="s">
        <v>7395</v>
      </c>
      <c r="M2454" s="188"/>
    </row>
    <row r="2455" spans="1:13" x14ac:dyDescent="0.25">
      <c r="A2455" s="266">
        <v>2007</v>
      </c>
      <c r="B2455" s="267">
        <v>2</v>
      </c>
      <c r="C2455" s="267" t="s">
        <v>250</v>
      </c>
      <c r="D2455" s="267" t="s">
        <v>339</v>
      </c>
      <c r="E2455" s="268" t="s">
        <v>7391</v>
      </c>
      <c r="F2455" s="267" t="s">
        <v>64</v>
      </c>
      <c r="G2455" s="268" t="s">
        <v>91</v>
      </c>
      <c r="H2455" s="268" t="s">
        <v>66</v>
      </c>
      <c r="I2455" s="268" t="s">
        <v>1905</v>
      </c>
      <c r="J2455" s="267" t="s">
        <v>1942</v>
      </c>
      <c r="K2455" s="267">
        <v>212</v>
      </c>
      <c r="L2455" s="268" t="s">
        <v>7752</v>
      </c>
      <c r="M2455" s="188"/>
    </row>
    <row r="2456" spans="1:13" x14ac:dyDescent="0.25">
      <c r="A2456" s="266">
        <v>2007</v>
      </c>
      <c r="B2456" s="267">
        <v>2</v>
      </c>
      <c r="C2456" s="267" t="s">
        <v>250</v>
      </c>
      <c r="D2456" s="267" t="s">
        <v>339</v>
      </c>
      <c r="E2456" s="268" t="s">
        <v>7391</v>
      </c>
      <c r="F2456" s="267" t="s">
        <v>64</v>
      </c>
      <c r="G2456" s="268" t="s">
        <v>91</v>
      </c>
      <c r="H2456" s="268" t="s">
        <v>66</v>
      </c>
      <c r="I2456" s="268" t="s">
        <v>1905</v>
      </c>
      <c r="J2456" s="267" t="s">
        <v>1942</v>
      </c>
      <c r="K2456" s="267">
        <v>312</v>
      </c>
      <c r="L2456" s="268" t="s">
        <v>7753</v>
      </c>
      <c r="M2456" s="188"/>
    </row>
    <row r="2457" spans="1:13" x14ac:dyDescent="0.25">
      <c r="A2457" s="266">
        <v>2007</v>
      </c>
      <c r="B2457" s="267">
        <v>2</v>
      </c>
      <c r="C2457" s="267" t="s">
        <v>250</v>
      </c>
      <c r="D2457" s="267" t="s">
        <v>339</v>
      </c>
      <c r="E2457" s="268" t="s">
        <v>7391</v>
      </c>
      <c r="F2457" s="267" t="s">
        <v>64</v>
      </c>
      <c r="G2457" s="268" t="s">
        <v>91</v>
      </c>
      <c r="H2457" s="268" t="s">
        <v>66</v>
      </c>
      <c r="I2457" s="268" t="s">
        <v>1905</v>
      </c>
      <c r="J2457" s="267" t="s">
        <v>1915</v>
      </c>
      <c r="K2457" s="267">
        <v>311</v>
      </c>
      <c r="L2457" s="268" t="s">
        <v>7754</v>
      </c>
      <c r="M2457" s="188"/>
    </row>
    <row r="2458" spans="1:13" x14ac:dyDescent="0.25">
      <c r="A2458" s="266">
        <v>2007</v>
      </c>
      <c r="B2458" s="267">
        <v>2</v>
      </c>
      <c r="C2458" s="267" t="s">
        <v>250</v>
      </c>
      <c r="D2458" s="267" t="s">
        <v>339</v>
      </c>
      <c r="E2458" s="268" t="s">
        <v>7391</v>
      </c>
      <c r="F2458" s="267" t="s">
        <v>64</v>
      </c>
      <c r="G2458" s="268" t="s">
        <v>91</v>
      </c>
      <c r="H2458" s="268" t="s">
        <v>66</v>
      </c>
      <c r="I2458" s="268" t="s">
        <v>1905</v>
      </c>
      <c r="J2458" s="267" t="s">
        <v>5004</v>
      </c>
      <c r="K2458" s="267">
        <v>212</v>
      </c>
      <c r="L2458" s="268" t="s">
        <v>7755</v>
      </c>
      <c r="M2458" s="188"/>
    </row>
    <row r="2459" spans="1:13" x14ac:dyDescent="0.25">
      <c r="A2459" s="266">
        <v>2007</v>
      </c>
      <c r="B2459" s="267">
        <v>2</v>
      </c>
      <c r="C2459" s="267" t="s">
        <v>250</v>
      </c>
      <c r="D2459" s="267" t="s">
        <v>339</v>
      </c>
      <c r="E2459" s="268" t="s">
        <v>7391</v>
      </c>
      <c r="F2459" s="267" t="s">
        <v>64</v>
      </c>
      <c r="G2459" s="268" t="s">
        <v>91</v>
      </c>
      <c r="H2459" s="268" t="s">
        <v>66</v>
      </c>
      <c r="I2459" s="268" t="s">
        <v>1905</v>
      </c>
      <c r="J2459" s="267" t="s">
        <v>2048</v>
      </c>
      <c r="K2459" s="267">
        <v>213</v>
      </c>
      <c r="L2459" s="268" t="s">
        <v>7756</v>
      </c>
      <c r="M2459" s="188"/>
    </row>
    <row r="2460" spans="1:13" x14ac:dyDescent="0.25">
      <c r="A2460" s="266">
        <v>2007</v>
      </c>
      <c r="B2460" s="267">
        <v>2</v>
      </c>
      <c r="C2460" s="267" t="s">
        <v>250</v>
      </c>
      <c r="D2460" s="267" t="s">
        <v>347</v>
      </c>
      <c r="E2460" s="268" t="s">
        <v>348</v>
      </c>
      <c r="F2460" s="267" t="s">
        <v>52</v>
      </c>
      <c r="G2460" s="268" t="s">
        <v>123</v>
      </c>
      <c r="H2460" s="268" t="s">
        <v>55</v>
      </c>
      <c r="I2460" s="268" t="s">
        <v>1905</v>
      </c>
      <c r="J2460" s="267" t="s">
        <v>1942</v>
      </c>
      <c r="K2460" s="267">
        <v>411</v>
      </c>
      <c r="L2460" s="268" t="s">
        <v>7634</v>
      </c>
      <c r="M2460" s="188"/>
    </row>
    <row r="2461" spans="1:13" x14ac:dyDescent="0.25">
      <c r="A2461" s="266">
        <v>2007</v>
      </c>
      <c r="B2461" s="267">
        <v>2</v>
      </c>
      <c r="C2461" s="267" t="s">
        <v>250</v>
      </c>
      <c r="D2461" s="267" t="s">
        <v>347</v>
      </c>
      <c r="E2461" s="268" t="s">
        <v>348</v>
      </c>
      <c r="F2461" s="267" t="s">
        <v>52</v>
      </c>
      <c r="G2461" s="268" t="s">
        <v>123</v>
      </c>
      <c r="H2461" s="268" t="s">
        <v>55</v>
      </c>
      <c r="I2461" s="268" t="s">
        <v>1905</v>
      </c>
      <c r="J2461" s="267" t="s">
        <v>1942</v>
      </c>
      <c r="K2461" s="267">
        <v>411</v>
      </c>
      <c r="L2461" s="268" t="s">
        <v>7635</v>
      </c>
      <c r="M2461" s="188"/>
    </row>
    <row r="2462" spans="1:13" x14ac:dyDescent="0.25">
      <c r="A2462" s="266">
        <v>2007</v>
      </c>
      <c r="B2462" s="267">
        <v>2</v>
      </c>
      <c r="C2462" s="267" t="s">
        <v>250</v>
      </c>
      <c r="D2462" s="267" t="s">
        <v>347</v>
      </c>
      <c r="E2462" s="268" t="s">
        <v>348</v>
      </c>
      <c r="F2462" s="267" t="s">
        <v>52</v>
      </c>
      <c r="G2462" s="268" t="s">
        <v>123</v>
      </c>
      <c r="H2462" s="268" t="s">
        <v>55</v>
      </c>
      <c r="I2462" s="268" t="s">
        <v>1905</v>
      </c>
      <c r="J2462" s="267" t="s">
        <v>1942</v>
      </c>
      <c r="K2462" s="267">
        <v>411</v>
      </c>
      <c r="L2462" s="268" t="s">
        <v>7636</v>
      </c>
      <c r="M2462" s="188"/>
    </row>
    <row r="2463" spans="1:13" x14ac:dyDescent="0.25">
      <c r="A2463" s="266">
        <v>2007</v>
      </c>
      <c r="B2463" s="267">
        <v>2</v>
      </c>
      <c r="C2463" s="267" t="s">
        <v>250</v>
      </c>
      <c r="D2463" s="267" t="s">
        <v>347</v>
      </c>
      <c r="E2463" s="268" t="s">
        <v>348</v>
      </c>
      <c r="F2463" s="267" t="s">
        <v>52</v>
      </c>
      <c r="G2463" s="268" t="s">
        <v>123</v>
      </c>
      <c r="H2463" s="268" t="s">
        <v>55</v>
      </c>
      <c r="I2463" s="268" t="s">
        <v>1905</v>
      </c>
      <c r="J2463" s="267" t="s">
        <v>1942</v>
      </c>
      <c r="K2463" s="267">
        <v>411</v>
      </c>
      <c r="L2463" s="268" t="s">
        <v>7637</v>
      </c>
      <c r="M2463" s="188"/>
    </row>
    <row r="2464" spans="1:13" x14ac:dyDescent="0.25">
      <c r="A2464" s="266">
        <v>2007</v>
      </c>
      <c r="B2464" s="267">
        <v>2</v>
      </c>
      <c r="C2464" s="267" t="s">
        <v>250</v>
      </c>
      <c r="D2464" s="267" t="s">
        <v>347</v>
      </c>
      <c r="E2464" s="268" t="s">
        <v>348</v>
      </c>
      <c r="F2464" s="267" t="s">
        <v>52</v>
      </c>
      <c r="G2464" s="268" t="s">
        <v>123</v>
      </c>
      <c r="H2464" s="268" t="s">
        <v>55</v>
      </c>
      <c r="I2464" s="268" t="s">
        <v>1905</v>
      </c>
      <c r="J2464" s="267" t="s">
        <v>1942</v>
      </c>
      <c r="K2464" s="267">
        <v>437</v>
      </c>
      <c r="L2464" s="268" t="s">
        <v>7757</v>
      </c>
      <c r="M2464" s="188"/>
    </row>
    <row r="2465" spans="1:13" x14ac:dyDescent="0.25">
      <c r="A2465" s="266">
        <v>2007</v>
      </c>
      <c r="B2465" s="267">
        <v>2</v>
      </c>
      <c r="C2465" s="267" t="s">
        <v>250</v>
      </c>
      <c r="D2465" s="267" t="s">
        <v>347</v>
      </c>
      <c r="E2465" s="268" t="s">
        <v>348</v>
      </c>
      <c r="F2465" s="267" t="s">
        <v>52</v>
      </c>
      <c r="G2465" s="268" t="s">
        <v>123</v>
      </c>
      <c r="H2465" s="268" t="s">
        <v>55</v>
      </c>
      <c r="I2465" s="268" t="s">
        <v>1905</v>
      </c>
      <c r="J2465" s="267" t="s">
        <v>2151</v>
      </c>
      <c r="K2465" s="267">
        <v>725</v>
      </c>
      <c r="L2465" s="268" t="s">
        <v>7758</v>
      </c>
      <c r="M2465" s="188"/>
    </row>
    <row r="2466" spans="1:13" x14ac:dyDescent="0.25">
      <c r="A2466" s="266">
        <v>2007</v>
      </c>
      <c r="B2466" s="267">
        <v>2</v>
      </c>
      <c r="C2466" s="267" t="s">
        <v>250</v>
      </c>
      <c r="D2466" s="267" t="s">
        <v>347</v>
      </c>
      <c r="E2466" s="268" t="s">
        <v>348</v>
      </c>
      <c r="F2466" s="267" t="s">
        <v>52</v>
      </c>
      <c r="G2466" s="268" t="s">
        <v>123</v>
      </c>
      <c r="H2466" s="268" t="s">
        <v>55</v>
      </c>
      <c r="I2466" s="268" t="s">
        <v>1905</v>
      </c>
      <c r="J2466" s="267" t="s">
        <v>1942</v>
      </c>
      <c r="K2466" s="267">
        <v>436</v>
      </c>
      <c r="L2466" s="268" t="s">
        <v>7759</v>
      </c>
      <c r="M2466" s="188"/>
    </row>
    <row r="2467" spans="1:13" x14ac:dyDescent="0.25">
      <c r="A2467" s="266">
        <v>2007</v>
      </c>
      <c r="B2467" s="267">
        <v>4</v>
      </c>
      <c r="C2467" s="267" t="s">
        <v>250</v>
      </c>
      <c r="D2467" s="267" t="s">
        <v>385</v>
      </c>
      <c r="E2467" s="268" t="s">
        <v>4584</v>
      </c>
      <c r="F2467" s="267" t="s">
        <v>52</v>
      </c>
      <c r="G2467" s="268" t="s">
        <v>155</v>
      </c>
      <c r="H2467" s="268" t="s">
        <v>55</v>
      </c>
      <c r="I2467" s="268" t="s">
        <v>1905</v>
      </c>
      <c r="J2467" s="267" t="s">
        <v>1942</v>
      </c>
      <c r="K2467" s="267">
        <v>112</v>
      </c>
      <c r="L2467" s="268" t="s">
        <v>7639</v>
      </c>
      <c r="M2467" s="188"/>
    </row>
    <row r="2468" spans="1:13" x14ac:dyDescent="0.25">
      <c r="A2468" s="266">
        <v>2007</v>
      </c>
      <c r="B2468" s="267">
        <v>4</v>
      </c>
      <c r="C2468" s="267" t="s">
        <v>250</v>
      </c>
      <c r="D2468" s="267" t="s">
        <v>385</v>
      </c>
      <c r="E2468" s="268" t="s">
        <v>4584</v>
      </c>
      <c r="F2468" s="267" t="s">
        <v>52</v>
      </c>
      <c r="G2468" s="268" t="s">
        <v>155</v>
      </c>
      <c r="H2468" s="268" t="s">
        <v>55</v>
      </c>
      <c r="I2468" s="268" t="s">
        <v>1905</v>
      </c>
      <c r="J2468" s="267" t="s">
        <v>1942</v>
      </c>
      <c r="K2468" s="267">
        <v>411</v>
      </c>
      <c r="L2468" s="268" t="s">
        <v>7640</v>
      </c>
      <c r="M2468" s="188"/>
    </row>
    <row r="2469" spans="1:13" x14ac:dyDescent="0.25">
      <c r="A2469" s="266">
        <v>2007</v>
      </c>
      <c r="B2469" s="267">
        <v>4</v>
      </c>
      <c r="C2469" s="267" t="s">
        <v>250</v>
      </c>
      <c r="D2469" s="267" t="s">
        <v>385</v>
      </c>
      <c r="E2469" s="268" t="s">
        <v>4584</v>
      </c>
      <c r="F2469" s="267" t="s">
        <v>52</v>
      </c>
      <c r="G2469" s="268" t="s">
        <v>155</v>
      </c>
      <c r="H2469" s="268" t="s">
        <v>55</v>
      </c>
      <c r="I2469" s="268" t="s">
        <v>1905</v>
      </c>
      <c r="J2469" s="267" t="s">
        <v>1942</v>
      </c>
      <c r="K2469" s="267">
        <v>411</v>
      </c>
      <c r="L2469" s="268" t="s">
        <v>7641</v>
      </c>
      <c r="M2469" s="188"/>
    </row>
    <row r="2470" spans="1:13" x14ac:dyDescent="0.25">
      <c r="A2470" s="266">
        <v>2007</v>
      </c>
      <c r="B2470" s="267">
        <v>4</v>
      </c>
      <c r="C2470" s="267" t="s">
        <v>250</v>
      </c>
      <c r="D2470" s="267" t="s">
        <v>385</v>
      </c>
      <c r="E2470" s="268" t="s">
        <v>4584</v>
      </c>
      <c r="F2470" s="267" t="s">
        <v>52</v>
      </c>
      <c r="G2470" s="268" t="s">
        <v>155</v>
      </c>
      <c r="H2470" s="268" t="s">
        <v>55</v>
      </c>
      <c r="I2470" s="268" t="s">
        <v>1905</v>
      </c>
      <c r="J2470" s="267" t="s">
        <v>4692</v>
      </c>
      <c r="K2470" s="267">
        <v>435</v>
      </c>
      <c r="L2470" s="268" t="s">
        <v>7642</v>
      </c>
      <c r="M2470" s="188"/>
    </row>
    <row r="2471" spans="1:13" x14ac:dyDescent="0.25">
      <c r="A2471" s="266">
        <v>2007</v>
      </c>
      <c r="B2471" s="267">
        <v>4</v>
      </c>
      <c r="C2471" s="267" t="s">
        <v>250</v>
      </c>
      <c r="D2471" s="267" t="s">
        <v>385</v>
      </c>
      <c r="E2471" s="268" t="s">
        <v>4584</v>
      </c>
      <c r="F2471" s="267" t="s">
        <v>52</v>
      </c>
      <c r="G2471" s="268" t="s">
        <v>155</v>
      </c>
      <c r="H2471" s="268" t="s">
        <v>55</v>
      </c>
      <c r="I2471" s="268" t="s">
        <v>1905</v>
      </c>
      <c r="J2471" s="267" t="s">
        <v>1944</v>
      </c>
      <c r="K2471" s="267">
        <v>656</v>
      </c>
      <c r="L2471" s="268" t="s">
        <v>7643</v>
      </c>
      <c r="M2471" s="188"/>
    </row>
    <row r="2472" spans="1:13" x14ac:dyDescent="0.25">
      <c r="A2472" s="266">
        <v>2007</v>
      </c>
      <c r="B2472" s="267">
        <v>4</v>
      </c>
      <c r="C2472" s="267" t="s">
        <v>250</v>
      </c>
      <c r="D2472" s="267" t="s">
        <v>385</v>
      </c>
      <c r="E2472" s="268" t="s">
        <v>4584</v>
      </c>
      <c r="F2472" s="267" t="s">
        <v>52</v>
      </c>
      <c r="G2472" s="268" t="s">
        <v>155</v>
      </c>
      <c r="H2472" s="268" t="s">
        <v>55</v>
      </c>
      <c r="I2472" s="268" t="s">
        <v>1905</v>
      </c>
      <c r="J2472" s="267" t="s">
        <v>2000</v>
      </c>
      <c r="K2472" s="267">
        <v>721</v>
      </c>
      <c r="L2472" s="268" t="s">
        <v>7644</v>
      </c>
      <c r="M2472" s="188"/>
    </row>
    <row r="2473" spans="1:13" x14ac:dyDescent="0.25">
      <c r="A2473" s="266">
        <v>2007</v>
      </c>
      <c r="B2473" s="267">
        <v>4</v>
      </c>
      <c r="C2473" s="267" t="s">
        <v>250</v>
      </c>
      <c r="D2473" s="267" t="s">
        <v>385</v>
      </c>
      <c r="E2473" s="268" t="s">
        <v>4584</v>
      </c>
      <c r="F2473" s="267" t="s">
        <v>52</v>
      </c>
      <c r="G2473" s="268" t="s">
        <v>155</v>
      </c>
      <c r="H2473" s="268" t="s">
        <v>55</v>
      </c>
      <c r="I2473" s="268" t="s">
        <v>1905</v>
      </c>
      <c r="J2473" s="267" t="s">
        <v>3083</v>
      </c>
      <c r="K2473" s="267">
        <v>212</v>
      </c>
      <c r="L2473" s="268" t="s">
        <v>7760</v>
      </c>
      <c r="M2473" s="188"/>
    </row>
    <row r="2474" spans="1:13" x14ac:dyDescent="0.25">
      <c r="A2474" s="266">
        <v>2007</v>
      </c>
      <c r="B2474" s="267">
        <v>4</v>
      </c>
      <c r="C2474" s="267" t="s">
        <v>250</v>
      </c>
      <c r="D2474" s="267" t="s">
        <v>385</v>
      </c>
      <c r="E2474" s="268" t="s">
        <v>4584</v>
      </c>
      <c r="F2474" s="267" t="s">
        <v>52</v>
      </c>
      <c r="G2474" s="268" t="s">
        <v>155</v>
      </c>
      <c r="H2474" s="268" t="s">
        <v>55</v>
      </c>
      <c r="I2474" s="268" t="s">
        <v>1905</v>
      </c>
      <c r="J2474" s="267" t="s">
        <v>2016</v>
      </c>
      <c r="K2474" s="267">
        <v>631</v>
      </c>
      <c r="L2474" s="268" t="s">
        <v>7761</v>
      </c>
      <c r="M2474" s="188"/>
    </row>
    <row r="2475" spans="1:13" x14ac:dyDescent="0.25">
      <c r="A2475" s="266">
        <v>2007</v>
      </c>
      <c r="B2475" s="267">
        <v>4</v>
      </c>
      <c r="C2475" s="267" t="s">
        <v>250</v>
      </c>
      <c r="D2475" s="267" t="s">
        <v>385</v>
      </c>
      <c r="E2475" s="268" t="s">
        <v>4584</v>
      </c>
      <c r="F2475" s="267" t="s">
        <v>52</v>
      </c>
      <c r="G2475" s="268" t="s">
        <v>155</v>
      </c>
      <c r="H2475" s="268" t="s">
        <v>55</v>
      </c>
      <c r="I2475" s="268" t="s">
        <v>1905</v>
      </c>
      <c r="J2475" s="267" t="s">
        <v>3340</v>
      </c>
      <c r="K2475" s="267">
        <v>851</v>
      </c>
      <c r="L2475" s="268" t="s">
        <v>7762</v>
      </c>
      <c r="M2475" s="188"/>
    </row>
    <row r="2476" spans="1:13" x14ac:dyDescent="0.25">
      <c r="A2476" s="266">
        <v>2007</v>
      </c>
      <c r="B2476" s="267">
        <v>4</v>
      </c>
      <c r="C2476" s="267" t="s">
        <v>250</v>
      </c>
      <c r="D2476" s="267" t="s">
        <v>389</v>
      </c>
      <c r="E2476" s="268" t="s">
        <v>7507</v>
      </c>
      <c r="F2476" s="267" t="s">
        <v>130</v>
      </c>
      <c r="G2476" s="268" t="s">
        <v>131</v>
      </c>
      <c r="H2476" s="268" t="s">
        <v>66</v>
      </c>
      <c r="I2476" s="268" t="s">
        <v>1905</v>
      </c>
      <c r="J2476" s="267" t="s">
        <v>2008</v>
      </c>
      <c r="K2476" s="267">
        <v>411</v>
      </c>
      <c r="L2476" s="268" t="s">
        <v>7508</v>
      </c>
      <c r="M2476" s="188"/>
    </row>
    <row r="2477" spans="1:13" x14ac:dyDescent="0.25">
      <c r="A2477" s="266">
        <v>2007</v>
      </c>
      <c r="B2477" s="267">
        <v>4</v>
      </c>
      <c r="C2477" s="267" t="s">
        <v>250</v>
      </c>
      <c r="D2477" s="267" t="s">
        <v>389</v>
      </c>
      <c r="E2477" s="268" t="s">
        <v>7507</v>
      </c>
      <c r="F2477" s="267" t="s">
        <v>130</v>
      </c>
      <c r="G2477" s="268" t="s">
        <v>131</v>
      </c>
      <c r="H2477" s="268" t="s">
        <v>66</v>
      </c>
      <c r="I2477" s="268" t="s">
        <v>1905</v>
      </c>
      <c r="J2477" s="267" t="s">
        <v>1921</v>
      </c>
      <c r="K2477" s="267">
        <v>432</v>
      </c>
      <c r="L2477" s="268" t="s">
        <v>7509</v>
      </c>
      <c r="M2477" s="188"/>
    </row>
    <row r="2478" spans="1:13" x14ac:dyDescent="0.25">
      <c r="A2478" s="266">
        <v>2007</v>
      </c>
      <c r="B2478" s="267">
        <v>4</v>
      </c>
      <c r="C2478" s="267" t="s">
        <v>250</v>
      </c>
      <c r="D2478" s="267" t="s">
        <v>389</v>
      </c>
      <c r="E2478" s="268" t="s">
        <v>7507</v>
      </c>
      <c r="F2478" s="267" t="s">
        <v>130</v>
      </c>
      <c r="G2478" s="268" t="s">
        <v>131</v>
      </c>
      <c r="H2478" s="268" t="s">
        <v>66</v>
      </c>
      <c r="I2478" s="268" t="s">
        <v>1905</v>
      </c>
      <c r="J2478" s="267" t="s">
        <v>1921</v>
      </c>
      <c r="K2478" s="267">
        <v>851</v>
      </c>
      <c r="L2478" s="268" t="s">
        <v>7510</v>
      </c>
      <c r="M2478" s="188"/>
    </row>
    <row r="2479" spans="1:13" x14ac:dyDescent="0.25">
      <c r="A2479" s="266">
        <v>2007</v>
      </c>
      <c r="B2479" s="267">
        <v>4</v>
      </c>
      <c r="C2479" s="267" t="s">
        <v>250</v>
      </c>
      <c r="D2479" s="267" t="s">
        <v>389</v>
      </c>
      <c r="E2479" s="268" t="s">
        <v>7507</v>
      </c>
      <c r="F2479" s="267" t="s">
        <v>130</v>
      </c>
      <c r="G2479" s="268" t="s">
        <v>131</v>
      </c>
      <c r="H2479" s="268" t="s">
        <v>66</v>
      </c>
      <c r="I2479" s="268" t="s">
        <v>1905</v>
      </c>
      <c r="J2479" s="267" t="s">
        <v>1921</v>
      </c>
      <c r="K2479" s="267">
        <v>411</v>
      </c>
      <c r="L2479" s="268" t="s">
        <v>7511</v>
      </c>
      <c r="M2479" s="188"/>
    </row>
    <row r="2480" spans="1:13" x14ac:dyDescent="0.25">
      <c r="A2480" s="266">
        <v>2007</v>
      </c>
      <c r="B2480" s="267">
        <v>4</v>
      </c>
      <c r="C2480" s="267" t="s">
        <v>250</v>
      </c>
      <c r="D2480" s="267" t="s">
        <v>389</v>
      </c>
      <c r="E2480" s="268" t="s">
        <v>7507</v>
      </c>
      <c r="F2480" s="267" t="s">
        <v>130</v>
      </c>
      <c r="G2480" s="268" t="s">
        <v>131</v>
      </c>
      <c r="H2480" s="268" t="s">
        <v>66</v>
      </c>
      <c r="I2480" s="268" t="s">
        <v>1905</v>
      </c>
      <c r="J2480" s="267" t="s">
        <v>2143</v>
      </c>
      <c r="K2480" s="267">
        <v>851</v>
      </c>
      <c r="L2480" s="268" t="s">
        <v>7514</v>
      </c>
      <c r="M2480" s="188"/>
    </row>
    <row r="2481" spans="1:13" x14ac:dyDescent="0.25">
      <c r="A2481" s="266">
        <v>2007</v>
      </c>
      <c r="B2481" s="267">
        <v>4</v>
      </c>
      <c r="C2481" s="267" t="s">
        <v>250</v>
      </c>
      <c r="D2481" s="267" t="s">
        <v>389</v>
      </c>
      <c r="E2481" s="268" t="s">
        <v>7507</v>
      </c>
      <c r="F2481" s="267" t="s">
        <v>130</v>
      </c>
      <c r="G2481" s="268" t="s">
        <v>131</v>
      </c>
      <c r="H2481" s="268" t="s">
        <v>66</v>
      </c>
      <c r="I2481" s="268" t="s">
        <v>1905</v>
      </c>
      <c r="J2481" s="267" t="s">
        <v>2143</v>
      </c>
      <c r="K2481" s="267">
        <v>411</v>
      </c>
      <c r="L2481" s="268" t="s">
        <v>7515</v>
      </c>
      <c r="M2481" s="188"/>
    </row>
    <row r="2482" spans="1:13" x14ac:dyDescent="0.25">
      <c r="A2482" s="266">
        <v>2007</v>
      </c>
      <c r="B2482" s="267">
        <v>4</v>
      </c>
      <c r="C2482" s="267" t="s">
        <v>250</v>
      </c>
      <c r="D2482" s="267" t="s">
        <v>389</v>
      </c>
      <c r="E2482" s="268" t="s">
        <v>7507</v>
      </c>
      <c r="F2482" s="267" t="s">
        <v>130</v>
      </c>
      <c r="G2482" s="268" t="s">
        <v>131</v>
      </c>
      <c r="H2482" s="268" t="s">
        <v>66</v>
      </c>
      <c r="I2482" s="268" t="s">
        <v>1905</v>
      </c>
      <c r="J2482" s="267" t="s">
        <v>1921</v>
      </c>
      <c r="K2482" s="267">
        <v>851</v>
      </c>
      <c r="L2482" s="268" t="s">
        <v>7763</v>
      </c>
      <c r="M2482" s="188"/>
    </row>
    <row r="2483" spans="1:13" x14ac:dyDescent="0.25">
      <c r="A2483" s="266">
        <v>2007</v>
      </c>
      <c r="B2483" s="267">
        <v>4</v>
      </c>
      <c r="C2483" s="267" t="s">
        <v>250</v>
      </c>
      <c r="D2483" s="267" t="s">
        <v>389</v>
      </c>
      <c r="E2483" s="268" t="s">
        <v>7507</v>
      </c>
      <c r="F2483" s="267" t="s">
        <v>130</v>
      </c>
      <c r="G2483" s="268" t="s">
        <v>131</v>
      </c>
      <c r="H2483" s="268" t="s">
        <v>66</v>
      </c>
      <c r="I2483" s="268" t="s">
        <v>1905</v>
      </c>
      <c r="J2483" s="267" t="s">
        <v>3340</v>
      </c>
      <c r="K2483" s="267">
        <v>822</v>
      </c>
      <c r="L2483" s="268" t="s">
        <v>7764</v>
      </c>
      <c r="M2483" s="188"/>
    </row>
    <row r="2484" spans="1:13" x14ac:dyDescent="0.25">
      <c r="A2484" s="266">
        <v>2007</v>
      </c>
      <c r="B2484" s="267">
        <v>4</v>
      </c>
      <c r="C2484" s="267" t="s">
        <v>250</v>
      </c>
      <c r="D2484" s="267" t="s">
        <v>389</v>
      </c>
      <c r="E2484" s="268" t="s">
        <v>7507</v>
      </c>
      <c r="F2484" s="267" t="s">
        <v>130</v>
      </c>
      <c r="G2484" s="268" t="s">
        <v>131</v>
      </c>
      <c r="H2484" s="268" t="s">
        <v>66</v>
      </c>
      <c r="I2484" s="268" t="s">
        <v>1905</v>
      </c>
      <c r="J2484" s="267" t="s">
        <v>2063</v>
      </c>
      <c r="K2484" s="267">
        <v>851</v>
      </c>
      <c r="L2484" s="268" t="s">
        <v>7765</v>
      </c>
      <c r="M2484" s="188"/>
    </row>
    <row r="2485" spans="1:13" x14ac:dyDescent="0.25">
      <c r="A2485" s="266">
        <v>2007</v>
      </c>
      <c r="B2485" s="267">
        <v>4</v>
      </c>
      <c r="C2485" s="267" t="s">
        <v>250</v>
      </c>
      <c r="D2485" s="267" t="s">
        <v>425</v>
      </c>
      <c r="E2485" s="268" t="s">
        <v>7766</v>
      </c>
      <c r="F2485" s="267" t="s">
        <v>64</v>
      </c>
      <c r="G2485" s="268" t="s">
        <v>91</v>
      </c>
      <c r="H2485" s="268" t="s">
        <v>66</v>
      </c>
      <c r="I2485" s="268" t="s">
        <v>1905</v>
      </c>
      <c r="J2485" s="267" t="s">
        <v>1942</v>
      </c>
      <c r="K2485" s="267">
        <v>84</v>
      </c>
      <c r="L2485" s="268" t="s">
        <v>7767</v>
      </c>
      <c r="M2485" s="188"/>
    </row>
    <row r="2486" spans="1:13" x14ac:dyDescent="0.25">
      <c r="A2486" s="266">
        <v>2007</v>
      </c>
      <c r="B2486" s="267">
        <v>4</v>
      </c>
      <c r="C2486" s="267" t="s">
        <v>250</v>
      </c>
      <c r="D2486" s="267" t="s">
        <v>425</v>
      </c>
      <c r="E2486" s="268" t="s">
        <v>7766</v>
      </c>
      <c r="F2486" s="267" t="s">
        <v>64</v>
      </c>
      <c r="G2486" s="268" t="s">
        <v>91</v>
      </c>
      <c r="H2486" s="268" t="s">
        <v>66</v>
      </c>
      <c r="I2486" s="268" t="s">
        <v>1905</v>
      </c>
      <c r="J2486" s="267" t="s">
        <v>3340</v>
      </c>
      <c r="K2486" s="267">
        <v>851</v>
      </c>
      <c r="L2486" s="268" t="s">
        <v>7768</v>
      </c>
      <c r="M2486" s="188"/>
    </row>
    <row r="2487" spans="1:13" x14ac:dyDescent="0.25">
      <c r="A2487" s="266">
        <v>2007</v>
      </c>
      <c r="B2487" s="267">
        <v>4</v>
      </c>
      <c r="C2487" s="267" t="s">
        <v>250</v>
      </c>
      <c r="D2487" s="267" t="s">
        <v>425</v>
      </c>
      <c r="E2487" s="268" t="s">
        <v>7766</v>
      </c>
      <c r="F2487" s="267" t="s">
        <v>64</v>
      </c>
      <c r="G2487" s="268" t="s">
        <v>91</v>
      </c>
      <c r="H2487" s="268" t="s">
        <v>66</v>
      </c>
      <c r="I2487" s="268" t="s">
        <v>1905</v>
      </c>
      <c r="J2487" s="267" t="s">
        <v>1921</v>
      </c>
      <c r="K2487" s="267">
        <v>851</v>
      </c>
      <c r="L2487" s="268" t="s">
        <v>7769</v>
      </c>
      <c r="M2487" s="188"/>
    </row>
    <row r="2488" spans="1:13" x14ac:dyDescent="0.25">
      <c r="A2488" s="266">
        <v>2007</v>
      </c>
      <c r="B2488" s="267">
        <v>1</v>
      </c>
      <c r="C2488" s="267" t="s">
        <v>250</v>
      </c>
      <c r="D2488" s="267" t="s">
        <v>304</v>
      </c>
      <c r="E2488" s="268" t="s">
        <v>371</v>
      </c>
      <c r="F2488" s="267" t="s">
        <v>52</v>
      </c>
      <c r="G2488" s="268" t="s">
        <v>143</v>
      </c>
      <c r="H2488" s="268" t="s">
        <v>55</v>
      </c>
      <c r="I2488" s="268" t="s">
        <v>1905</v>
      </c>
      <c r="J2488" s="267" t="s">
        <v>1942</v>
      </c>
      <c r="K2488" s="267">
        <v>111</v>
      </c>
      <c r="L2488" s="268" t="s">
        <v>7478</v>
      </c>
      <c r="M2488" s="188"/>
    </row>
    <row r="2489" spans="1:13" x14ac:dyDescent="0.25">
      <c r="A2489" s="266">
        <v>2007</v>
      </c>
      <c r="B2489" s="267">
        <v>1</v>
      </c>
      <c r="C2489" s="267" t="s">
        <v>250</v>
      </c>
      <c r="D2489" s="267" t="s">
        <v>304</v>
      </c>
      <c r="E2489" s="268" t="s">
        <v>371</v>
      </c>
      <c r="F2489" s="267" t="s">
        <v>52</v>
      </c>
      <c r="G2489" s="268" t="s">
        <v>143</v>
      </c>
      <c r="H2489" s="268" t="s">
        <v>55</v>
      </c>
      <c r="I2489" s="268" t="s">
        <v>1905</v>
      </c>
      <c r="J2489" s="267" t="s">
        <v>1942</v>
      </c>
      <c r="K2489" s="267">
        <v>411</v>
      </c>
      <c r="L2489" s="268" t="s">
        <v>7479</v>
      </c>
      <c r="M2489" s="188"/>
    </row>
    <row r="2490" spans="1:13" x14ac:dyDescent="0.25">
      <c r="A2490" s="266">
        <v>2007</v>
      </c>
      <c r="B2490" s="267">
        <v>1</v>
      </c>
      <c r="C2490" s="267" t="s">
        <v>250</v>
      </c>
      <c r="D2490" s="267" t="s">
        <v>304</v>
      </c>
      <c r="E2490" s="268" t="s">
        <v>371</v>
      </c>
      <c r="F2490" s="267" t="s">
        <v>52</v>
      </c>
      <c r="G2490" s="268" t="s">
        <v>143</v>
      </c>
      <c r="H2490" s="268" t="s">
        <v>55</v>
      </c>
      <c r="I2490" s="268" t="s">
        <v>1905</v>
      </c>
      <c r="J2490" s="267" t="s">
        <v>1942</v>
      </c>
      <c r="K2490" s="267">
        <v>411</v>
      </c>
      <c r="L2490" s="268" t="s">
        <v>7480</v>
      </c>
      <c r="M2490" s="188"/>
    </row>
    <row r="2491" spans="1:13" x14ac:dyDescent="0.25">
      <c r="A2491" s="266">
        <v>2007</v>
      </c>
      <c r="B2491" s="267">
        <v>1</v>
      </c>
      <c r="C2491" s="267" t="s">
        <v>250</v>
      </c>
      <c r="D2491" s="267" t="s">
        <v>304</v>
      </c>
      <c r="E2491" s="268" t="s">
        <v>371</v>
      </c>
      <c r="F2491" s="267" t="s">
        <v>52</v>
      </c>
      <c r="G2491" s="268" t="s">
        <v>143</v>
      </c>
      <c r="H2491" s="268" t="s">
        <v>55</v>
      </c>
      <c r="I2491" s="268" t="s">
        <v>1905</v>
      </c>
      <c r="J2491" s="267" t="s">
        <v>1942</v>
      </c>
      <c r="K2491" s="267">
        <v>411</v>
      </c>
      <c r="L2491" s="268" t="s">
        <v>7481</v>
      </c>
      <c r="M2491" s="188"/>
    </row>
    <row r="2492" spans="1:13" x14ac:dyDescent="0.25">
      <c r="A2492" s="266">
        <v>2007</v>
      </c>
      <c r="B2492" s="267">
        <v>1</v>
      </c>
      <c r="C2492" s="267" t="s">
        <v>250</v>
      </c>
      <c r="D2492" s="267" t="s">
        <v>304</v>
      </c>
      <c r="E2492" s="268" t="s">
        <v>371</v>
      </c>
      <c r="F2492" s="267" t="s">
        <v>52</v>
      </c>
      <c r="G2492" s="268" t="s">
        <v>143</v>
      </c>
      <c r="H2492" s="268" t="s">
        <v>55</v>
      </c>
      <c r="I2492" s="268" t="s">
        <v>1905</v>
      </c>
      <c r="J2492" s="267" t="s">
        <v>1942</v>
      </c>
      <c r="K2492" s="267">
        <v>411</v>
      </c>
      <c r="L2492" s="268" t="s">
        <v>7482</v>
      </c>
      <c r="M2492" s="188"/>
    </row>
    <row r="2493" spans="1:13" x14ac:dyDescent="0.25">
      <c r="A2493" s="266">
        <v>2007</v>
      </c>
      <c r="B2493" s="267">
        <v>1</v>
      </c>
      <c r="C2493" s="267" t="s">
        <v>250</v>
      </c>
      <c r="D2493" s="267" t="s">
        <v>304</v>
      </c>
      <c r="E2493" s="268" t="s">
        <v>371</v>
      </c>
      <c r="F2493" s="267" t="s">
        <v>52</v>
      </c>
      <c r="G2493" s="268" t="s">
        <v>143</v>
      </c>
      <c r="H2493" s="268" t="s">
        <v>55</v>
      </c>
      <c r="I2493" s="268" t="s">
        <v>1905</v>
      </c>
      <c r="J2493" s="267" t="s">
        <v>1942</v>
      </c>
      <c r="K2493" s="267">
        <v>411</v>
      </c>
      <c r="L2493" s="268" t="s">
        <v>7483</v>
      </c>
      <c r="M2493" s="188"/>
    </row>
    <row r="2494" spans="1:13" x14ac:dyDescent="0.25">
      <c r="A2494" s="266">
        <v>2007</v>
      </c>
      <c r="B2494" s="267">
        <v>1</v>
      </c>
      <c r="C2494" s="267" t="s">
        <v>250</v>
      </c>
      <c r="D2494" s="267" t="s">
        <v>304</v>
      </c>
      <c r="E2494" s="268" t="s">
        <v>371</v>
      </c>
      <c r="F2494" s="267" t="s">
        <v>52</v>
      </c>
      <c r="G2494" s="268" t="s">
        <v>143</v>
      </c>
      <c r="H2494" s="268" t="s">
        <v>55</v>
      </c>
      <c r="I2494" s="268" t="s">
        <v>1905</v>
      </c>
      <c r="J2494" s="267" t="s">
        <v>1942</v>
      </c>
      <c r="K2494" s="267">
        <v>411</v>
      </c>
      <c r="L2494" s="268" t="s">
        <v>7484</v>
      </c>
      <c r="M2494" s="188"/>
    </row>
    <row r="2495" spans="1:13" x14ac:dyDescent="0.25">
      <c r="A2495" s="266">
        <v>2007</v>
      </c>
      <c r="B2495" s="267">
        <v>1</v>
      </c>
      <c r="C2495" s="267" t="s">
        <v>250</v>
      </c>
      <c r="D2495" s="267" t="s">
        <v>304</v>
      </c>
      <c r="E2495" s="268" t="s">
        <v>371</v>
      </c>
      <c r="F2495" s="267" t="s">
        <v>52</v>
      </c>
      <c r="G2495" s="268" t="s">
        <v>143</v>
      </c>
      <c r="H2495" s="268" t="s">
        <v>55</v>
      </c>
      <c r="I2495" s="268" t="s">
        <v>1905</v>
      </c>
      <c r="J2495" s="267" t="s">
        <v>1942</v>
      </c>
      <c r="K2495" s="267">
        <v>411</v>
      </c>
      <c r="L2495" s="268" t="s">
        <v>7485</v>
      </c>
      <c r="M2495" s="188"/>
    </row>
    <row r="2496" spans="1:13" x14ac:dyDescent="0.25">
      <c r="A2496" s="266">
        <v>2007</v>
      </c>
      <c r="B2496" s="267">
        <v>1</v>
      </c>
      <c r="C2496" s="267" t="s">
        <v>250</v>
      </c>
      <c r="D2496" s="267" t="s">
        <v>304</v>
      </c>
      <c r="E2496" s="268" t="s">
        <v>371</v>
      </c>
      <c r="F2496" s="267" t="s">
        <v>52</v>
      </c>
      <c r="G2496" s="268" t="s">
        <v>143</v>
      </c>
      <c r="H2496" s="268" t="s">
        <v>55</v>
      </c>
      <c r="I2496" s="268" t="s">
        <v>1905</v>
      </c>
      <c r="J2496" s="267" t="s">
        <v>1942</v>
      </c>
      <c r="K2496" s="267">
        <v>412</v>
      </c>
      <c r="L2496" s="268" t="s">
        <v>7486</v>
      </c>
      <c r="M2496" s="188"/>
    </row>
    <row r="2497" spans="1:13" x14ac:dyDescent="0.25">
      <c r="A2497" s="266">
        <v>2007</v>
      </c>
      <c r="B2497" s="267">
        <v>1</v>
      </c>
      <c r="C2497" s="267" t="s">
        <v>250</v>
      </c>
      <c r="D2497" s="267" t="s">
        <v>304</v>
      </c>
      <c r="E2497" s="268" t="s">
        <v>371</v>
      </c>
      <c r="F2497" s="267" t="s">
        <v>52</v>
      </c>
      <c r="G2497" s="268" t="s">
        <v>143</v>
      </c>
      <c r="H2497" s="268" t="s">
        <v>55</v>
      </c>
      <c r="I2497" s="268" t="s">
        <v>1905</v>
      </c>
      <c r="J2497" s="267" t="s">
        <v>1942</v>
      </c>
      <c r="K2497" s="267">
        <v>651</v>
      </c>
      <c r="L2497" s="268" t="s">
        <v>7219</v>
      </c>
      <c r="M2497" s="188"/>
    </row>
    <row r="2498" spans="1:13" x14ac:dyDescent="0.25">
      <c r="A2498" s="266">
        <v>2007</v>
      </c>
      <c r="B2498" s="267">
        <v>1</v>
      </c>
      <c r="C2498" s="267" t="s">
        <v>250</v>
      </c>
      <c r="D2498" s="267" t="s">
        <v>304</v>
      </c>
      <c r="E2498" s="268" t="s">
        <v>371</v>
      </c>
      <c r="F2498" s="267" t="s">
        <v>52</v>
      </c>
      <c r="G2498" s="268" t="s">
        <v>143</v>
      </c>
      <c r="H2498" s="268" t="s">
        <v>55</v>
      </c>
      <c r="I2498" s="268" t="s">
        <v>1905</v>
      </c>
      <c r="J2498" s="267" t="s">
        <v>1942</v>
      </c>
      <c r="K2498" s="267">
        <v>112</v>
      </c>
      <c r="L2498" s="268" t="s">
        <v>7770</v>
      </c>
      <c r="M2498" s="188"/>
    </row>
    <row r="2499" spans="1:13" x14ac:dyDescent="0.25">
      <c r="A2499" s="266">
        <v>2007</v>
      </c>
      <c r="B2499" s="267">
        <v>3</v>
      </c>
      <c r="C2499" s="267" t="s">
        <v>250</v>
      </c>
      <c r="D2499" s="267" t="s">
        <v>383</v>
      </c>
      <c r="E2499" s="268" t="s">
        <v>1426</v>
      </c>
      <c r="F2499" s="267" t="s">
        <v>135</v>
      </c>
      <c r="G2499" s="268" t="s">
        <v>384</v>
      </c>
      <c r="H2499" s="268" t="s">
        <v>55</v>
      </c>
      <c r="I2499" s="268" t="s">
        <v>1905</v>
      </c>
      <c r="J2499" s="267" t="s">
        <v>1942</v>
      </c>
      <c r="K2499" s="267">
        <v>435</v>
      </c>
      <c r="L2499" s="268" t="s">
        <v>7311</v>
      </c>
      <c r="M2499" s="188"/>
    </row>
    <row r="2500" spans="1:13" x14ac:dyDescent="0.25">
      <c r="A2500" s="266">
        <v>2007</v>
      </c>
      <c r="B2500" s="267">
        <v>3</v>
      </c>
      <c r="C2500" s="267" t="s">
        <v>250</v>
      </c>
      <c r="D2500" s="267" t="s">
        <v>383</v>
      </c>
      <c r="E2500" s="268" t="s">
        <v>1426</v>
      </c>
      <c r="F2500" s="267" t="s">
        <v>135</v>
      </c>
      <c r="G2500" s="268" t="s">
        <v>384</v>
      </c>
      <c r="H2500" s="268" t="s">
        <v>55</v>
      </c>
      <c r="I2500" s="268" t="s">
        <v>1905</v>
      </c>
      <c r="J2500" s="267" t="s">
        <v>3083</v>
      </c>
      <c r="K2500" s="267">
        <v>411</v>
      </c>
      <c r="L2500" s="268" t="s">
        <v>7312</v>
      </c>
      <c r="M2500" s="188"/>
    </row>
    <row r="2501" spans="1:13" x14ac:dyDescent="0.25">
      <c r="A2501" s="266">
        <v>2007</v>
      </c>
      <c r="B2501" s="267">
        <v>3</v>
      </c>
      <c r="C2501" s="267" t="s">
        <v>250</v>
      </c>
      <c r="D2501" s="267" t="s">
        <v>383</v>
      </c>
      <c r="E2501" s="268" t="s">
        <v>1426</v>
      </c>
      <c r="F2501" s="267" t="s">
        <v>135</v>
      </c>
      <c r="G2501" s="268" t="s">
        <v>384</v>
      </c>
      <c r="H2501" s="268" t="s">
        <v>55</v>
      </c>
      <c r="I2501" s="268" t="s">
        <v>1905</v>
      </c>
      <c r="J2501" s="267" t="s">
        <v>1942</v>
      </c>
      <c r="K2501" s="267">
        <v>431</v>
      </c>
      <c r="L2501" s="268" t="s">
        <v>7771</v>
      </c>
      <c r="M2501" s="188"/>
    </row>
    <row r="2502" spans="1:13" x14ac:dyDescent="0.25">
      <c r="A2502" s="266">
        <v>2007</v>
      </c>
      <c r="B2502" s="267">
        <v>3</v>
      </c>
      <c r="C2502" s="267" t="s">
        <v>250</v>
      </c>
      <c r="D2502" s="267" t="s">
        <v>383</v>
      </c>
      <c r="E2502" s="268" t="s">
        <v>1426</v>
      </c>
      <c r="F2502" s="267" t="s">
        <v>135</v>
      </c>
      <c r="G2502" s="268" t="s">
        <v>384</v>
      </c>
      <c r="H2502" s="268" t="s">
        <v>55</v>
      </c>
      <c r="I2502" s="268" t="s">
        <v>1905</v>
      </c>
      <c r="J2502" s="267" t="s">
        <v>2767</v>
      </c>
      <c r="K2502" s="267">
        <v>311</v>
      </c>
      <c r="L2502" s="268" t="s">
        <v>7772</v>
      </c>
      <c r="M2502" s="188"/>
    </row>
    <row r="2503" spans="1:13" x14ac:dyDescent="0.25">
      <c r="A2503" s="266">
        <v>2007</v>
      </c>
      <c r="B2503" s="267">
        <v>3</v>
      </c>
      <c r="C2503" s="267" t="s">
        <v>250</v>
      </c>
      <c r="D2503" s="267" t="s">
        <v>383</v>
      </c>
      <c r="E2503" s="268" t="s">
        <v>1426</v>
      </c>
      <c r="F2503" s="267" t="s">
        <v>135</v>
      </c>
      <c r="G2503" s="268" t="s">
        <v>384</v>
      </c>
      <c r="H2503" s="268" t="s">
        <v>55</v>
      </c>
      <c r="I2503" s="268" t="s">
        <v>1905</v>
      </c>
      <c r="J2503" s="267" t="s">
        <v>1942</v>
      </c>
      <c r="K2503" s="267">
        <v>141</v>
      </c>
      <c r="L2503" s="268" t="s">
        <v>7773</v>
      </c>
      <c r="M2503" s="188"/>
    </row>
    <row r="2504" spans="1:13" x14ac:dyDescent="0.25">
      <c r="A2504" s="266">
        <v>2007</v>
      </c>
      <c r="B2504" s="267">
        <v>3</v>
      </c>
      <c r="C2504" s="267" t="s">
        <v>250</v>
      </c>
      <c r="D2504" s="267" t="s">
        <v>383</v>
      </c>
      <c r="E2504" s="268" t="s">
        <v>1426</v>
      </c>
      <c r="F2504" s="267" t="s">
        <v>135</v>
      </c>
      <c r="G2504" s="268" t="s">
        <v>384</v>
      </c>
      <c r="H2504" s="268" t="s">
        <v>55</v>
      </c>
      <c r="I2504" s="268" t="s">
        <v>1905</v>
      </c>
      <c r="J2504" s="267" t="s">
        <v>3083</v>
      </c>
      <c r="K2504" s="267">
        <v>212</v>
      </c>
      <c r="L2504" s="268" t="s">
        <v>7774</v>
      </c>
      <c r="M2504" s="188"/>
    </row>
    <row r="2505" spans="1:13" x14ac:dyDescent="0.25">
      <c r="A2505" s="266">
        <v>2007</v>
      </c>
      <c r="B2505" s="267">
        <v>3</v>
      </c>
      <c r="C2505" s="267" t="s">
        <v>250</v>
      </c>
      <c r="D2505" s="267" t="s">
        <v>383</v>
      </c>
      <c r="E2505" s="268" t="s">
        <v>1426</v>
      </c>
      <c r="F2505" s="267" t="s">
        <v>135</v>
      </c>
      <c r="G2505" s="268" t="s">
        <v>384</v>
      </c>
      <c r="H2505" s="268" t="s">
        <v>55</v>
      </c>
      <c r="I2505" s="268" t="s">
        <v>1905</v>
      </c>
      <c r="J2505" s="267" t="s">
        <v>2016</v>
      </c>
      <c r="K2505" s="267">
        <v>411</v>
      </c>
      <c r="L2505" s="268" t="s">
        <v>7775</v>
      </c>
      <c r="M2505" s="188"/>
    </row>
    <row r="2506" spans="1:13" x14ac:dyDescent="0.25">
      <c r="A2506" s="266">
        <v>2007</v>
      </c>
      <c r="B2506" s="267">
        <v>4</v>
      </c>
      <c r="C2506" s="267" t="s">
        <v>250</v>
      </c>
      <c r="D2506" s="267" t="s">
        <v>412</v>
      </c>
      <c r="E2506" s="268" t="s">
        <v>4022</v>
      </c>
      <c r="F2506" s="267" t="s">
        <v>69</v>
      </c>
      <c r="G2506" s="268" t="s">
        <v>2833</v>
      </c>
      <c r="H2506" s="268" t="s">
        <v>55</v>
      </c>
      <c r="I2506" s="268" t="s">
        <v>1905</v>
      </c>
      <c r="J2506" s="267" t="s">
        <v>1942</v>
      </c>
      <c r="K2506" s="267">
        <v>112</v>
      </c>
      <c r="L2506" s="268" t="s">
        <v>7469</v>
      </c>
      <c r="M2506" s="188"/>
    </row>
    <row r="2507" spans="1:13" x14ac:dyDescent="0.25">
      <c r="A2507" s="266">
        <v>2007</v>
      </c>
      <c r="B2507" s="267">
        <v>4</v>
      </c>
      <c r="C2507" s="267" t="s">
        <v>250</v>
      </c>
      <c r="D2507" s="267" t="s">
        <v>412</v>
      </c>
      <c r="E2507" s="268" t="s">
        <v>4022</v>
      </c>
      <c r="F2507" s="267" t="s">
        <v>69</v>
      </c>
      <c r="G2507" s="268" t="s">
        <v>2833</v>
      </c>
      <c r="H2507" s="268" t="s">
        <v>55</v>
      </c>
      <c r="I2507" s="268" t="s">
        <v>1905</v>
      </c>
      <c r="J2507" s="267" t="s">
        <v>1942</v>
      </c>
      <c r="K2507" s="267">
        <v>411</v>
      </c>
      <c r="L2507" s="268" t="s">
        <v>7470</v>
      </c>
      <c r="M2507" s="188"/>
    </row>
    <row r="2508" spans="1:13" x14ac:dyDescent="0.25">
      <c r="A2508" s="266">
        <v>2007</v>
      </c>
      <c r="B2508" s="267">
        <v>4</v>
      </c>
      <c r="C2508" s="267" t="s">
        <v>250</v>
      </c>
      <c r="D2508" s="267" t="s">
        <v>412</v>
      </c>
      <c r="E2508" s="268" t="s">
        <v>4022</v>
      </c>
      <c r="F2508" s="267" t="s">
        <v>69</v>
      </c>
      <c r="G2508" s="268" t="s">
        <v>2833</v>
      </c>
      <c r="H2508" s="268" t="s">
        <v>55</v>
      </c>
      <c r="I2508" s="268" t="s">
        <v>1905</v>
      </c>
      <c r="J2508" s="267" t="s">
        <v>1942</v>
      </c>
      <c r="K2508" s="267">
        <v>411</v>
      </c>
      <c r="L2508" s="268" t="s">
        <v>7471</v>
      </c>
      <c r="M2508" s="188"/>
    </row>
    <row r="2509" spans="1:13" x14ac:dyDescent="0.25">
      <c r="A2509" s="266">
        <v>2007</v>
      </c>
      <c r="B2509" s="267">
        <v>4</v>
      </c>
      <c r="C2509" s="267" t="s">
        <v>250</v>
      </c>
      <c r="D2509" s="267" t="s">
        <v>412</v>
      </c>
      <c r="E2509" s="268" t="s">
        <v>4022</v>
      </c>
      <c r="F2509" s="267" t="s">
        <v>69</v>
      </c>
      <c r="G2509" s="268" t="s">
        <v>2833</v>
      </c>
      <c r="H2509" s="268" t="s">
        <v>55</v>
      </c>
      <c r="I2509" s="268" t="s">
        <v>1905</v>
      </c>
      <c r="J2509" s="267" t="s">
        <v>1942</v>
      </c>
      <c r="K2509" s="267">
        <v>431</v>
      </c>
      <c r="L2509" s="268" t="s">
        <v>7472</v>
      </c>
      <c r="M2509" s="188"/>
    </row>
    <row r="2510" spans="1:13" x14ac:dyDescent="0.25">
      <c r="A2510" s="266">
        <v>2007</v>
      </c>
      <c r="B2510" s="267">
        <v>4</v>
      </c>
      <c r="C2510" s="267" t="s">
        <v>250</v>
      </c>
      <c r="D2510" s="267" t="s">
        <v>412</v>
      </c>
      <c r="E2510" s="268" t="s">
        <v>4022</v>
      </c>
      <c r="F2510" s="267" t="s">
        <v>69</v>
      </c>
      <c r="G2510" s="268" t="s">
        <v>2833</v>
      </c>
      <c r="H2510" s="268" t="s">
        <v>55</v>
      </c>
      <c r="I2510" s="268" t="s">
        <v>1905</v>
      </c>
      <c r="J2510" s="267" t="s">
        <v>1942</v>
      </c>
      <c r="K2510" s="267">
        <v>411</v>
      </c>
      <c r="L2510" s="268" t="s">
        <v>7473</v>
      </c>
      <c r="M2510" s="188"/>
    </row>
    <row r="2511" spans="1:13" x14ac:dyDescent="0.25">
      <c r="A2511" s="266">
        <v>2007</v>
      </c>
      <c r="B2511" s="267">
        <v>4</v>
      </c>
      <c r="C2511" s="267" t="s">
        <v>250</v>
      </c>
      <c r="D2511" s="267" t="s">
        <v>412</v>
      </c>
      <c r="E2511" s="268" t="s">
        <v>4022</v>
      </c>
      <c r="F2511" s="267" t="s">
        <v>69</v>
      </c>
      <c r="G2511" s="268" t="s">
        <v>2833</v>
      </c>
      <c r="H2511" s="268" t="s">
        <v>55</v>
      </c>
      <c r="I2511" s="268" t="s">
        <v>1905</v>
      </c>
      <c r="J2511" s="267" t="s">
        <v>1906</v>
      </c>
      <c r="K2511" s="267">
        <v>311</v>
      </c>
      <c r="L2511" s="268" t="s">
        <v>7474</v>
      </c>
      <c r="M2511" s="188"/>
    </row>
    <row r="2512" spans="1:13" x14ac:dyDescent="0.25">
      <c r="A2512" s="266">
        <v>2007</v>
      </c>
      <c r="B2512" s="267">
        <v>4</v>
      </c>
      <c r="C2512" s="267" t="s">
        <v>250</v>
      </c>
      <c r="D2512" s="267" t="s">
        <v>412</v>
      </c>
      <c r="E2512" s="268" t="s">
        <v>4022</v>
      </c>
      <c r="F2512" s="267" t="s">
        <v>69</v>
      </c>
      <c r="G2512" s="268" t="s">
        <v>2833</v>
      </c>
      <c r="H2512" s="268" t="s">
        <v>55</v>
      </c>
      <c r="I2512" s="268" t="s">
        <v>1905</v>
      </c>
      <c r="J2512" s="267" t="s">
        <v>2329</v>
      </c>
      <c r="K2512" s="267">
        <v>831</v>
      </c>
      <c r="L2512" s="268" t="s">
        <v>7776</v>
      </c>
      <c r="M2512" s="188"/>
    </row>
    <row r="2513" spans="1:13" x14ac:dyDescent="0.25">
      <c r="A2513" s="266">
        <v>2007</v>
      </c>
      <c r="B2513" s="267">
        <v>4</v>
      </c>
      <c r="C2513" s="267" t="s">
        <v>250</v>
      </c>
      <c r="D2513" s="267" t="s">
        <v>412</v>
      </c>
      <c r="E2513" s="268" t="s">
        <v>4022</v>
      </c>
      <c r="F2513" s="267" t="s">
        <v>69</v>
      </c>
      <c r="G2513" s="268" t="s">
        <v>2833</v>
      </c>
      <c r="H2513" s="268" t="s">
        <v>55</v>
      </c>
      <c r="I2513" s="268" t="s">
        <v>1905</v>
      </c>
      <c r="J2513" s="267" t="s">
        <v>1942</v>
      </c>
      <c r="K2513" s="267">
        <v>431</v>
      </c>
      <c r="L2513" s="268" t="s">
        <v>7777</v>
      </c>
      <c r="M2513" s="188"/>
    </row>
    <row r="2514" spans="1:13" x14ac:dyDescent="0.25">
      <c r="A2514" s="266">
        <v>2007</v>
      </c>
      <c r="B2514" s="267">
        <v>4</v>
      </c>
      <c r="C2514" s="267" t="s">
        <v>250</v>
      </c>
      <c r="D2514" s="267" t="s">
        <v>412</v>
      </c>
      <c r="E2514" s="268" t="s">
        <v>4022</v>
      </c>
      <c r="F2514" s="267" t="s">
        <v>69</v>
      </c>
      <c r="G2514" s="268" t="s">
        <v>2833</v>
      </c>
      <c r="H2514" s="268" t="s">
        <v>55</v>
      </c>
      <c r="I2514" s="268" t="s">
        <v>1905</v>
      </c>
      <c r="J2514" s="267" t="s">
        <v>1942</v>
      </c>
      <c r="K2514" s="267">
        <v>436</v>
      </c>
      <c r="L2514" s="268" t="s">
        <v>7778</v>
      </c>
      <c r="M2514" s="188"/>
    </row>
    <row r="2515" spans="1:13" x14ac:dyDescent="0.25">
      <c r="A2515" s="266">
        <v>2007</v>
      </c>
      <c r="B2515" s="267">
        <v>4</v>
      </c>
      <c r="C2515" s="267" t="s">
        <v>250</v>
      </c>
      <c r="D2515" s="267" t="s">
        <v>412</v>
      </c>
      <c r="E2515" s="268" t="s">
        <v>4022</v>
      </c>
      <c r="F2515" s="267" t="s">
        <v>69</v>
      </c>
      <c r="G2515" s="268" t="s">
        <v>2833</v>
      </c>
      <c r="H2515" s="268" t="s">
        <v>55</v>
      </c>
      <c r="I2515" s="268" t="s">
        <v>1905</v>
      </c>
      <c r="J2515" s="267" t="s">
        <v>5004</v>
      </c>
      <c r="K2515" s="267">
        <v>212</v>
      </c>
      <c r="L2515" s="268" t="s">
        <v>7779</v>
      </c>
      <c r="M2515" s="188"/>
    </row>
    <row r="2516" spans="1:13" x14ac:dyDescent="0.25">
      <c r="A2516" s="266">
        <v>2007</v>
      </c>
      <c r="B2516" s="267">
        <v>4</v>
      </c>
      <c r="C2516" s="267" t="s">
        <v>250</v>
      </c>
      <c r="D2516" s="267" t="s">
        <v>412</v>
      </c>
      <c r="E2516" s="268" t="s">
        <v>4022</v>
      </c>
      <c r="F2516" s="267" t="s">
        <v>69</v>
      </c>
      <c r="G2516" s="268" t="s">
        <v>2833</v>
      </c>
      <c r="H2516" s="268" t="s">
        <v>55</v>
      </c>
      <c r="I2516" s="268" t="s">
        <v>1905</v>
      </c>
      <c r="J2516" s="267" t="s">
        <v>1923</v>
      </c>
      <c r="K2516" s="267">
        <v>862</v>
      </c>
      <c r="L2516" s="268" t="s">
        <v>7780</v>
      </c>
      <c r="M2516" s="188"/>
    </row>
    <row r="2517" spans="1:13" x14ac:dyDescent="0.25">
      <c r="A2517" s="266">
        <v>2007</v>
      </c>
      <c r="B2517" s="267">
        <v>4</v>
      </c>
      <c r="C2517" s="267" t="s">
        <v>250</v>
      </c>
      <c r="D2517" s="267" t="s">
        <v>447</v>
      </c>
      <c r="E2517" s="268" t="s">
        <v>5411</v>
      </c>
      <c r="F2517" s="267" t="s">
        <v>52</v>
      </c>
      <c r="G2517" s="268" t="s">
        <v>330</v>
      </c>
      <c r="H2517" s="268" t="s">
        <v>55</v>
      </c>
      <c r="I2517" s="268" t="s">
        <v>1905</v>
      </c>
      <c r="J2517" s="267" t="s">
        <v>1942</v>
      </c>
      <c r="K2517" s="267">
        <v>411</v>
      </c>
      <c r="L2517" s="268" t="s">
        <v>7342</v>
      </c>
      <c r="M2517" s="188"/>
    </row>
    <row r="2518" spans="1:13" x14ac:dyDescent="0.25">
      <c r="A2518" s="266">
        <v>2007</v>
      </c>
      <c r="B2518" s="267">
        <v>4</v>
      </c>
      <c r="C2518" s="267" t="s">
        <v>250</v>
      </c>
      <c r="D2518" s="267" t="s">
        <v>447</v>
      </c>
      <c r="E2518" s="268" t="s">
        <v>5411</v>
      </c>
      <c r="F2518" s="267" t="s">
        <v>52</v>
      </c>
      <c r="G2518" s="268" t="s">
        <v>330</v>
      </c>
      <c r="H2518" s="268" t="s">
        <v>55</v>
      </c>
      <c r="I2518" s="268" t="s">
        <v>1905</v>
      </c>
      <c r="J2518" s="267" t="s">
        <v>1942</v>
      </c>
      <c r="K2518" s="267">
        <v>112</v>
      </c>
      <c r="L2518" s="268" t="s">
        <v>7343</v>
      </c>
      <c r="M2518" s="188"/>
    </row>
    <row r="2519" spans="1:13" x14ac:dyDescent="0.25">
      <c r="A2519" s="266">
        <v>2007</v>
      </c>
      <c r="B2519" s="267">
        <v>4</v>
      </c>
      <c r="C2519" s="267" t="s">
        <v>250</v>
      </c>
      <c r="D2519" s="267" t="s">
        <v>447</v>
      </c>
      <c r="E2519" s="268" t="s">
        <v>5411</v>
      </c>
      <c r="F2519" s="267" t="s">
        <v>52</v>
      </c>
      <c r="G2519" s="268" t="s">
        <v>330</v>
      </c>
      <c r="H2519" s="268" t="s">
        <v>55</v>
      </c>
      <c r="I2519" s="268" t="s">
        <v>1905</v>
      </c>
      <c r="J2519" s="267" t="s">
        <v>1942</v>
      </c>
      <c r="K2519" s="267">
        <v>411</v>
      </c>
      <c r="L2519" s="268" t="s">
        <v>7344</v>
      </c>
      <c r="M2519" s="188"/>
    </row>
    <row r="2520" spans="1:13" x14ac:dyDescent="0.25">
      <c r="A2520" s="266">
        <v>2007</v>
      </c>
      <c r="B2520" s="267">
        <v>4</v>
      </c>
      <c r="C2520" s="267" t="s">
        <v>250</v>
      </c>
      <c r="D2520" s="267" t="s">
        <v>447</v>
      </c>
      <c r="E2520" s="268" t="s">
        <v>5411</v>
      </c>
      <c r="F2520" s="267" t="s">
        <v>52</v>
      </c>
      <c r="G2520" s="268" t="s">
        <v>330</v>
      </c>
      <c r="H2520" s="268" t="s">
        <v>55</v>
      </c>
      <c r="I2520" s="268" t="s">
        <v>1905</v>
      </c>
      <c r="J2520" s="267" t="s">
        <v>1942</v>
      </c>
      <c r="K2520" s="267">
        <v>411</v>
      </c>
      <c r="L2520" s="268" t="s">
        <v>7345</v>
      </c>
      <c r="M2520" s="188"/>
    </row>
    <row r="2521" spans="1:13" x14ac:dyDescent="0.25">
      <c r="A2521" s="266">
        <v>2007</v>
      </c>
      <c r="B2521" s="267">
        <v>4</v>
      </c>
      <c r="C2521" s="267" t="s">
        <v>250</v>
      </c>
      <c r="D2521" s="267" t="s">
        <v>447</v>
      </c>
      <c r="E2521" s="268" t="s">
        <v>5411</v>
      </c>
      <c r="F2521" s="267" t="s">
        <v>52</v>
      </c>
      <c r="G2521" s="268" t="s">
        <v>330</v>
      </c>
      <c r="H2521" s="268" t="s">
        <v>55</v>
      </c>
      <c r="I2521" s="268" t="s">
        <v>1905</v>
      </c>
      <c r="J2521" s="267" t="s">
        <v>2218</v>
      </c>
      <c r="K2521" s="267">
        <v>654</v>
      </c>
      <c r="L2521" s="268" t="s">
        <v>7349</v>
      </c>
      <c r="M2521" s="188"/>
    </row>
    <row r="2522" spans="1:13" x14ac:dyDescent="0.25">
      <c r="A2522" s="266">
        <v>2007</v>
      </c>
      <c r="B2522" s="267">
        <v>4</v>
      </c>
      <c r="C2522" s="267" t="s">
        <v>250</v>
      </c>
      <c r="D2522" s="267" t="s">
        <v>447</v>
      </c>
      <c r="E2522" s="268" t="s">
        <v>5411</v>
      </c>
      <c r="F2522" s="267" t="s">
        <v>52</v>
      </c>
      <c r="G2522" s="268" t="s">
        <v>330</v>
      </c>
      <c r="H2522" s="268" t="s">
        <v>55</v>
      </c>
      <c r="I2522" s="268" t="s">
        <v>1905</v>
      </c>
      <c r="J2522" s="267" t="s">
        <v>3340</v>
      </c>
      <c r="K2522" s="267">
        <v>716</v>
      </c>
      <c r="L2522" s="268" t="s">
        <v>7781</v>
      </c>
      <c r="M2522" s="188"/>
    </row>
    <row r="2523" spans="1:13" x14ac:dyDescent="0.25">
      <c r="A2523" s="266">
        <v>2007</v>
      </c>
      <c r="B2523" s="267">
        <v>4</v>
      </c>
      <c r="C2523" s="267" t="s">
        <v>250</v>
      </c>
      <c r="D2523" s="267" t="s">
        <v>447</v>
      </c>
      <c r="E2523" s="268" t="s">
        <v>5411</v>
      </c>
      <c r="F2523" s="267" t="s">
        <v>52</v>
      </c>
      <c r="G2523" s="268" t="s">
        <v>330</v>
      </c>
      <c r="H2523" s="268" t="s">
        <v>55</v>
      </c>
      <c r="I2523" s="268" t="s">
        <v>1905</v>
      </c>
      <c r="J2523" s="267" t="s">
        <v>1942</v>
      </c>
      <c r="K2523" s="267">
        <v>431</v>
      </c>
      <c r="L2523" s="268" t="s">
        <v>7782</v>
      </c>
      <c r="M2523" s="188"/>
    </row>
    <row r="2524" spans="1:13" x14ac:dyDescent="0.25">
      <c r="A2524" s="266">
        <v>2007</v>
      </c>
      <c r="B2524" s="267">
        <v>4</v>
      </c>
      <c r="C2524" s="267" t="s">
        <v>250</v>
      </c>
      <c r="D2524" s="267" t="s">
        <v>447</v>
      </c>
      <c r="E2524" s="268" t="s">
        <v>5411</v>
      </c>
      <c r="F2524" s="267" t="s">
        <v>52</v>
      </c>
      <c r="G2524" s="268" t="s">
        <v>330</v>
      </c>
      <c r="H2524" s="268" t="s">
        <v>55</v>
      </c>
      <c r="I2524" s="268" t="s">
        <v>1905</v>
      </c>
      <c r="J2524" s="267" t="s">
        <v>3083</v>
      </c>
      <c r="K2524" s="267">
        <v>421</v>
      </c>
      <c r="L2524" s="268" t="s">
        <v>7783</v>
      </c>
      <c r="M2524" s="188"/>
    </row>
    <row r="2525" spans="1:13" x14ac:dyDescent="0.25">
      <c r="A2525" s="266">
        <v>2007</v>
      </c>
      <c r="B2525" s="267">
        <v>4</v>
      </c>
      <c r="C2525" s="267" t="s">
        <v>250</v>
      </c>
      <c r="D2525" s="267" t="s">
        <v>447</v>
      </c>
      <c r="E2525" s="268" t="s">
        <v>5411</v>
      </c>
      <c r="F2525" s="267" t="s">
        <v>52</v>
      </c>
      <c r="G2525" s="268" t="s">
        <v>330</v>
      </c>
      <c r="H2525" s="268" t="s">
        <v>55</v>
      </c>
      <c r="I2525" s="268" t="s">
        <v>1905</v>
      </c>
      <c r="J2525" s="267" t="s">
        <v>1942</v>
      </c>
      <c r="K2525" s="267">
        <v>212</v>
      </c>
      <c r="L2525" s="268" t="s">
        <v>7784</v>
      </c>
      <c r="M2525" s="188"/>
    </row>
    <row r="2526" spans="1:13" x14ac:dyDescent="0.25">
      <c r="A2526" s="266">
        <v>2007</v>
      </c>
      <c r="B2526" s="267">
        <v>4</v>
      </c>
      <c r="C2526" s="267" t="s">
        <v>250</v>
      </c>
      <c r="D2526" s="267" t="s">
        <v>447</v>
      </c>
      <c r="E2526" s="268" t="s">
        <v>5411</v>
      </c>
      <c r="F2526" s="267" t="s">
        <v>52</v>
      </c>
      <c r="G2526" s="268" t="s">
        <v>330</v>
      </c>
      <c r="H2526" s="268" t="s">
        <v>55</v>
      </c>
      <c r="I2526" s="268" t="s">
        <v>1905</v>
      </c>
      <c r="J2526" s="267" t="s">
        <v>4692</v>
      </c>
      <c r="K2526" s="267">
        <v>723</v>
      </c>
      <c r="L2526" s="268" t="s">
        <v>7785</v>
      </c>
      <c r="M2526" s="188"/>
    </row>
    <row r="2527" spans="1:13" x14ac:dyDescent="0.25">
      <c r="A2527" s="266">
        <v>2007</v>
      </c>
      <c r="B2527" s="267">
        <v>4</v>
      </c>
      <c r="C2527" s="267" t="s">
        <v>250</v>
      </c>
      <c r="D2527" s="267" t="s">
        <v>447</v>
      </c>
      <c r="E2527" s="268" t="s">
        <v>5411</v>
      </c>
      <c r="F2527" s="267" t="s">
        <v>52</v>
      </c>
      <c r="G2527" s="268" t="s">
        <v>330</v>
      </c>
      <c r="H2527" s="268" t="s">
        <v>55</v>
      </c>
      <c r="I2527" s="268" t="s">
        <v>1905</v>
      </c>
      <c r="J2527" s="267" t="s">
        <v>2000</v>
      </c>
      <c r="K2527" s="267">
        <v>721</v>
      </c>
      <c r="L2527" s="268" t="s">
        <v>7786</v>
      </c>
      <c r="M2527" s="188"/>
    </row>
    <row r="2528" spans="1:13" x14ac:dyDescent="0.25">
      <c r="A2528" s="266">
        <v>2007</v>
      </c>
      <c r="B2528" s="267">
        <v>4</v>
      </c>
      <c r="C2528" s="267" t="s">
        <v>250</v>
      </c>
      <c r="D2528" s="267" t="s">
        <v>447</v>
      </c>
      <c r="E2528" s="268" t="s">
        <v>5411</v>
      </c>
      <c r="F2528" s="267" t="s">
        <v>52</v>
      </c>
      <c r="G2528" s="268" t="s">
        <v>330</v>
      </c>
      <c r="H2528" s="268" t="s">
        <v>55</v>
      </c>
      <c r="I2528" s="268" t="s">
        <v>1905</v>
      </c>
      <c r="J2528" s="267" t="s">
        <v>2016</v>
      </c>
      <c r="K2528" s="267">
        <v>634</v>
      </c>
      <c r="L2528" s="268" t="s">
        <v>7787</v>
      </c>
      <c r="M2528" s="188"/>
    </row>
    <row r="2529" spans="1:13" x14ac:dyDescent="0.25">
      <c r="A2529" s="266">
        <v>2007</v>
      </c>
      <c r="B2529" s="267">
        <v>1</v>
      </c>
      <c r="C2529" s="267" t="s">
        <v>250</v>
      </c>
      <c r="D2529" s="267" t="s">
        <v>312</v>
      </c>
      <c r="E2529" s="268" t="s">
        <v>7449</v>
      </c>
      <c r="F2529" s="267" t="s">
        <v>76</v>
      </c>
      <c r="G2529" s="268" t="s">
        <v>314</v>
      </c>
      <c r="H2529" s="268" t="s">
        <v>78</v>
      </c>
      <c r="I2529" s="268" t="s">
        <v>2879</v>
      </c>
      <c r="J2529" s="267" t="s">
        <v>2063</v>
      </c>
      <c r="K2529" s="267">
        <v>111</v>
      </c>
      <c r="L2529" s="268" t="s">
        <v>7450</v>
      </c>
      <c r="M2529" s="188"/>
    </row>
    <row r="2530" spans="1:13" x14ac:dyDescent="0.25">
      <c r="A2530" s="266">
        <v>2007</v>
      </c>
      <c r="B2530" s="267">
        <v>1</v>
      </c>
      <c r="C2530" s="267" t="s">
        <v>250</v>
      </c>
      <c r="D2530" s="267" t="s">
        <v>312</v>
      </c>
      <c r="E2530" s="268" t="s">
        <v>7449</v>
      </c>
      <c r="F2530" s="267" t="s">
        <v>76</v>
      </c>
      <c r="G2530" s="268" t="s">
        <v>314</v>
      </c>
      <c r="H2530" s="268" t="s">
        <v>78</v>
      </c>
      <c r="I2530" s="268" t="s">
        <v>1905</v>
      </c>
      <c r="J2530" s="267" t="s">
        <v>2063</v>
      </c>
      <c r="K2530" s="267">
        <v>411</v>
      </c>
      <c r="L2530" s="268" t="s">
        <v>7457</v>
      </c>
      <c r="M2530" s="188"/>
    </row>
    <row r="2531" spans="1:13" x14ac:dyDescent="0.25">
      <c r="A2531" s="266">
        <v>2007</v>
      </c>
      <c r="B2531" s="267">
        <v>1</v>
      </c>
      <c r="C2531" s="267" t="s">
        <v>250</v>
      </c>
      <c r="D2531" s="267" t="s">
        <v>312</v>
      </c>
      <c r="E2531" s="268" t="s">
        <v>7449</v>
      </c>
      <c r="F2531" s="267" t="s">
        <v>76</v>
      </c>
      <c r="G2531" s="268" t="s">
        <v>314</v>
      </c>
      <c r="H2531" s="268" t="s">
        <v>78</v>
      </c>
      <c r="I2531" s="268" t="s">
        <v>1905</v>
      </c>
      <c r="J2531" s="267" t="s">
        <v>2063</v>
      </c>
      <c r="K2531" s="267">
        <v>411</v>
      </c>
      <c r="L2531" s="268" t="s">
        <v>7458</v>
      </c>
      <c r="M2531" s="188"/>
    </row>
    <row r="2532" spans="1:13" x14ac:dyDescent="0.25">
      <c r="A2532" s="266">
        <v>2007</v>
      </c>
      <c r="B2532" s="267">
        <v>1</v>
      </c>
      <c r="C2532" s="267" t="s">
        <v>250</v>
      </c>
      <c r="D2532" s="267" t="s">
        <v>312</v>
      </c>
      <c r="E2532" s="268" t="s">
        <v>7449</v>
      </c>
      <c r="F2532" s="267" t="s">
        <v>76</v>
      </c>
      <c r="G2532" s="268" t="s">
        <v>314</v>
      </c>
      <c r="H2532" s="268" t="s">
        <v>78</v>
      </c>
      <c r="I2532" s="268" t="s">
        <v>1905</v>
      </c>
      <c r="J2532" s="267" t="s">
        <v>2063</v>
      </c>
      <c r="K2532" s="267">
        <v>411</v>
      </c>
      <c r="L2532" s="268" t="s">
        <v>7459</v>
      </c>
      <c r="M2532" s="188"/>
    </row>
    <row r="2533" spans="1:13" x14ac:dyDescent="0.25">
      <c r="A2533" s="266">
        <v>2007</v>
      </c>
      <c r="B2533" s="267">
        <v>1</v>
      </c>
      <c r="C2533" s="267" t="s">
        <v>250</v>
      </c>
      <c r="D2533" s="267" t="s">
        <v>312</v>
      </c>
      <c r="E2533" s="268" t="s">
        <v>7449</v>
      </c>
      <c r="F2533" s="267" t="s">
        <v>76</v>
      </c>
      <c r="G2533" s="268" t="s">
        <v>314</v>
      </c>
      <c r="H2533" s="268" t="s">
        <v>78</v>
      </c>
      <c r="I2533" s="268" t="s">
        <v>1905</v>
      </c>
      <c r="J2533" s="267" t="s">
        <v>2063</v>
      </c>
      <c r="K2533" s="267">
        <v>411</v>
      </c>
      <c r="L2533" s="268" t="s">
        <v>7460</v>
      </c>
      <c r="M2533" s="188"/>
    </row>
    <row r="2534" spans="1:13" x14ac:dyDescent="0.25">
      <c r="A2534" s="266">
        <v>2007</v>
      </c>
      <c r="B2534" s="267">
        <v>1</v>
      </c>
      <c r="C2534" s="267" t="s">
        <v>250</v>
      </c>
      <c r="D2534" s="267" t="s">
        <v>312</v>
      </c>
      <c r="E2534" s="268" t="s">
        <v>7449</v>
      </c>
      <c r="F2534" s="267" t="s">
        <v>76</v>
      </c>
      <c r="G2534" s="268" t="s">
        <v>314</v>
      </c>
      <c r="H2534" s="268" t="s">
        <v>78</v>
      </c>
      <c r="I2534" s="268" t="s">
        <v>1905</v>
      </c>
      <c r="J2534" s="267" t="s">
        <v>2063</v>
      </c>
      <c r="K2534" s="267">
        <v>431</v>
      </c>
      <c r="L2534" s="268" t="s">
        <v>7788</v>
      </c>
      <c r="M2534" s="188"/>
    </row>
    <row r="2535" spans="1:13" x14ac:dyDescent="0.25">
      <c r="A2535" s="266">
        <v>2007</v>
      </c>
      <c r="B2535" s="267">
        <v>1</v>
      </c>
      <c r="C2535" s="267" t="s">
        <v>250</v>
      </c>
      <c r="D2535" s="267" t="s">
        <v>312</v>
      </c>
      <c r="E2535" s="268" t="s">
        <v>7449</v>
      </c>
      <c r="F2535" s="267" t="s">
        <v>76</v>
      </c>
      <c r="G2535" s="268" t="s">
        <v>314</v>
      </c>
      <c r="H2535" s="268" t="s">
        <v>78</v>
      </c>
      <c r="I2535" s="268" t="s">
        <v>1905</v>
      </c>
      <c r="J2535" s="267" t="s">
        <v>2016</v>
      </c>
      <c r="K2535" s="267">
        <v>631</v>
      </c>
      <c r="L2535" s="268" t="s">
        <v>7789</v>
      </c>
      <c r="M2535" s="188"/>
    </row>
    <row r="2536" spans="1:13" x14ac:dyDescent="0.25">
      <c r="A2536" s="266">
        <v>2007</v>
      </c>
      <c r="B2536" s="267">
        <v>1</v>
      </c>
      <c r="C2536" s="267" t="s">
        <v>250</v>
      </c>
      <c r="D2536" s="267" t="s">
        <v>312</v>
      </c>
      <c r="E2536" s="268" t="s">
        <v>7449</v>
      </c>
      <c r="F2536" s="267" t="s">
        <v>76</v>
      </c>
      <c r="G2536" s="268" t="s">
        <v>314</v>
      </c>
      <c r="H2536" s="268" t="s">
        <v>78</v>
      </c>
      <c r="I2536" s="268" t="s">
        <v>1905</v>
      </c>
      <c r="J2536" s="267" t="s">
        <v>2063</v>
      </c>
      <c r="K2536" s="267">
        <v>432</v>
      </c>
      <c r="L2536" s="268" t="s">
        <v>7790</v>
      </c>
      <c r="M2536" s="188"/>
    </row>
    <row r="2537" spans="1:13" x14ac:dyDescent="0.25">
      <c r="A2537" s="266">
        <v>2007</v>
      </c>
      <c r="B2537" s="267">
        <v>1</v>
      </c>
      <c r="C2537" s="267" t="s">
        <v>250</v>
      </c>
      <c r="D2537" s="267" t="s">
        <v>312</v>
      </c>
      <c r="E2537" s="268" t="s">
        <v>7449</v>
      </c>
      <c r="F2537" s="267" t="s">
        <v>76</v>
      </c>
      <c r="G2537" s="268" t="s">
        <v>314</v>
      </c>
      <c r="H2537" s="268" t="s">
        <v>78</v>
      </c>
      <c r="I2537" s="268" t="s">
        <v>1905</v>
      </c>
      <c r="J2537" s="267" t="s">
        <v>1950</v>
      </c>
      <c r="K2537" s="267">
        <v>721</v>
      </c>
      <c r="L2537" s="268" t="s">
        <v>7791</v>
      </c>
      <c r="M2537" s="188"/>
    </row>
    <row r="2538" spans="1:13" x14ac:dyDescent="0.25">
      <c r="A2538" s="266">
        <v>2007</v>
      </c>
      <c r="B2538" s="267">
        <v>1</v>
      </c>
      <c r="C2538" s="267" t="s">
        <v>250</v>
      </c>
      <c r="D2538" s="267" t="s">
        <v>312</v>
      </c>
      <c r="E2538" s="268" t="s">
        <v>7449</v>
      </c>
      <c r="F2538" s="267" t="s">
        <v>76</v>
      </c>
      <c r="G2538" s="268" t="s">
        <v>314</v>
      </c>
      <c r="H2538" s="268" t="s">
        <v>78</v>
      </c>
      <c r="I2538" s="268" t="s">
        <v>1905</v>
      </c>
      <c r="J2538" s="267" t="s">
        <v>1923</v>
      </c>
      <c r="K2538" s="267">
        <v>862</v>
      </c>
      <c r="L2538" s="268" t="s">
        <v>7792</v>
      </c>
      <c r="M2538" s="188"/>
    </row>
    <row r="2539" spans="1:13" x14ac:dyDescent="0.25">
      <c r="A2539" s="266">
        <v>2007</v>
      </c>
      <c r="B2539" s="267">
        <v>1</v>
      </c>
      <c r="C2539" s="267" t="s">
        <v>250</v>
      </c>
      <c r="D2539" s="267" t="s">
        <v>312</v>
      </c>
      <c r="E2539" s="268" t="s">
        <v>7449</v>
      </c>
      <c r="F2539" s="267" t="s">
        <v>76</v>
      </c>
      <c r="G2539" s="268" t="s">
        <v>314</v>
      </c>
      <c r="H2539" s="268" t="s">
        <v>78</v>
      </c>
      <c r="I2539" s="268" t="s">
        <v>1905</v>
      </c>
      <c r="J2539" s="270" t="s">
        <v>5004</v>
      </c>
      <c r="K2539" s="267">
        <v>141</v>
      </c>
      <c r="L2539" s="268" t="s">
        <v>7793</v>
      </c>
      <c r="M2539" s="188"/>
    </row>
    <row r="2540" spans="1:13" x14ac:dyDescent="0.25">
      <c r="A2540" s="266">
        <v>2007</v>
      </c>
      <c r="B2540" s="267">
        <v>1</v>
      </c>
      <c r="C2540" s="267" t="s">
        <v>250</v>
      </c>
      <c r="D2540" s="267" t="s">
        <v>312</v>
      </c>
      <c r="E2540" s="268" t="s">
        <v>7449</v>
      </c>
      <c r="F2540" s="267" t="s">
        <v>76</v>
      </c>
      <c r="G2540" s="268" t="s">
        <v>314</v>
      </c>
      <c r="H2540" s="268" t="s">
        <v>78</v>
      </c>
      <c r="I2540" s="268" t="s">
        <v>1905</v>
      </c>
      <c r="J2540" s="267" t="s">
        <v>2063</v>
      </c>
      <c r="K2540" s="267">
        <v>436</v>
      </c>
      <c r="L2540" s="268" t="s">
        <v>7794</v>
      </c>
      <c r="M2540" s="188"/>
    </row>
    <row r="2541" spans="1:13" x14ac:dyDescent="0.25">
      <c r="A2541" s="266">
        <v>2007</v>
      </c>
      <c r="B2541" s="267">
        <v>4</v>
      </c>
      <c r="C2541" s="267" t="s">
        <v>250</v>
      </c>
      <c r="D2541" s="267" t="s">
        <v>417</v>
      </c>
      <c r="E2541" s="268" t="s">
        <v>7552</v>
      </c>
      <c r="F2541" s="267" t="s">
        <v>76</v>
      </c>
      <c r="G2541" s="268" t="s">
        <v>77</v>
      </c>
      <c r="H2541" s="268" t="s">
        <v>55</v>
      </c>
      <c r="I2541" s="268" t="s">
        <v>1905</v>
      </c>
      <c r="J2541" s="267" t="s">
        <v>2063</v>
      </c>
      <c r="K2541" s="267">
        <v>433</v>
      </c>
      <c r="L2541" s="268" t="s">
        <v>7553</v>
      </c>
      <c r="M2541" s="188"/>
    </row>
    <row r="2542" spans="1:13" x14ac:dyDescent="0.25">
      <c r="A2542" s="266">
        <v>2007</v>
      </c>
      <c r="B2542" s="267">
        <v>4</v>
      </c>
      <c r="C2542" s="267" t="s">
        <v>250</v>
      </c>
      <c r="D2542" s="267" t="s">
        <v>417</v>
      </c>
      <c r="E2542" s="268" t="s">
        <v>7552</v>
      </c>
      <c r="F2542" s="267" t="s">
        <v>76</v>
      </c>
      <c r="G2542" s="268" t="s">
        <v>77</v>
      </c>
      <c r="H2542" s="268" t="s">
        <v>55</v>
      </c>
      <c r="I2542" s="268" t="s">
        <v>1905</v>
      </c>
      <c r="J2542" s="267" t="s">
        <v>2063</v>
      </c>
      <c r="K2542" s="267">
        <v>411</v>
      </c>
      <c r="L2542" s="268" t="s">
        <v>7554</v>
      </c>
      <c r="M2542" s="188"/>
    </row>
    <row r="2543" spans="1:13" x14ac:dyDescent="0.25">
      <c r="A2543" s="266">
        <v>2007</v>
      </c>
      <c r="B2543" s="267">
        <v>4</v>
      </c>
      <c r="C2543" s="267" t="s">
        <v>250</v>
      </c>
      <c r="D2543" s="267" t="s">
        <v>417</v>
      </c>
      <c r="E2543" s="268" t="s">
        <v>7552</v>
      </c>
      <c r="F2543" s="267" t="s">
        <v>76</v>
      </c>
      <c r="G2543" s="268" t="s">
        <v>77</v>
      </c>
      <c r="H2543" s="268" t="s">
        <v>55</v>
      </c>
      <c r="I2543" s="268" t="s">
        <v>1905</v>
      </c>
      <c r="J2543" s="267" t="s">
        <v>2063</v>
      </c>
      <c r="K2543" s="267">
        <v>411</v>
      </c>
      <c r="L2543" s="268" t="s">
        <v>7555</v>
      </c>
      <c r="M2543" s="188"/>
    </row>
    <row r="2544" spans="1:13" x14ac:dyDescent="0.25">
      <c r="A2544" s="266">
        <v>2007</v>
      </c>
      <c r="B2544" s="267">
        <v>4</v>
      </c>
      <c r="C2544" s="267" t="s">
        <v>250</v>
      </c>
      <c r="D2544" s="267" t="s">
        <v>417</v>
      </c>
      <c r="E2544" s="268" t="s">
        <v>7552</v>
      </c>
      <c r="F2544" s="267" t="s">
        <v>76</v>
      </c>
      <c r="G2544" s="268" t="s">
        <v>77</v>
      </c>
      <c r="H2544" s="268" t="s">
        <v>55</v>
      </c>
      <c r="I2544" s="268" t="s">
        <v>1905</v>
      </c>
      <c r="J2544" s="267" t="s">
        <v>1944</v>
      </c>
      <c r="K2544" s="267">
        <v>656</v>
      </c>
      <c r="L2544" s="268" t="s">
        <v>7572</v>
      </c>
      <c r="M2544" s="188"/>
    </row>
    <row r="2545" spans="1:13" x14ac:dyDescent="0.25">
      <c r="A2545" s="266">
        <v>2007</v>
      </c>
      <c r="B2545" s="267">
        <v>4</v>
      </c>
      <c r="C2545" s="267" t="s">
        <v>250</v>
      </c>
      <c r="D2545" s="267" t="s">
        <v>417</v>
      </c>
      <c r="E2545" s="268" t="s">
        <v>7552</v>
      </c>
      <c r="F2545" s="267" t="s">
        <v>76</v>
      </c>
      <c r="G2545" s="268" t="s">
        <v>77</v>
      </c>
      <c r="H2545" s="268" t="s">
        <v>55</v>
      </c>
      <c r="I2545" s="268" t="s">
        <v>1905</v>
      </c>
      <c r="J2545" s="267" t="s">
        <v>1944</v>
      </c>
      <c r="K2545" s="267">
        <v>656</v>
      </c>
      <c r="L2545" s="268" t="s">
        <v>7573</v>
      </c>
      <c r="M2545" s="188"/>
    </row>
    <row r="2546" spans="1:13" x14ac:dyDescent="0.25">
      <c r="A2546" s="266">
        <v>2007</v>
      </c>
      <c r="B2546" s="267">
        <v>4</v>
      </c>
      <c r="C2546" s="267" t="s">
        <v>250</v>
      </c>
      <c r="D2546" s="267" t="s">
        <v>417</v>
      </c>
      <c r="E2546" s="268" t="s">
        <v>7552</v>
      </c>
      <c r="F2546" s="267" t="s">
        <v>76</v>
      </c>
      <c r="G2546" s="268" t="s">
        <v>77</v>
      </c>
      <c r="H2546" s="268" t="s">
        <v>55</v>
      </c>
      <c r="I2546" s="268" t="s">
        <v>1905</v>
      </c>
      <c r="J2546" s="267" t="s">
        <v>1944</v>
      </c>
      <c r="K2546" s="267">
        <v>652</v>
      </c>
      <c r="L2546" s="268" t="s">
        <v>7574</v>
      </c>
      <c r="M2546" s="188"/>
    </row>
    <row r="2547" spans="1:13" x14ac:dyDescent="0.25">
      <c r="A2547" s="266">
        <v>2007</v>
      </c>
      <c r="B2547" s="267">
        <v>4</v>
      </c>
      <c r="C2547" s="267" t="s">
        <v>250</v>
      </c>
      <c r="D2547" s="267" t="s">
        <v>417</v>
      </c>
      <c r="E2547" s="268" t="s">
        <v>7552</v>
      </c>
      <c r="F2547" s="267" t="s">
        <v>76</v>
      </c>
      <c r="G2547" s="268" t="s">
        <v>77</v>
      </c>
      <c r="H2547" s="268" t="s">
        <v>55</v>
      </c>
      <c r="I2547" s="268" t="s">
        <v>1905</v>
      </c>
      <c r="J2547" s="267" t="s">
        <v>1944</v>
      </c>
      <c r="K2547" s="267">
        <v>654</v>
      </c>
      <c r="L2547" s="268" t="s">
        <v>7575</v>
      </c>
      <c r="M2547" s="188"/>
    </row>
    <row r="2548" spans="1:13" x14ac:dyDescent="0.25">
      <c r="A2548" s="266">
        <v>2007</v>
      </c>
      <c r="B2548" s="267">
        <v>4</v>
      </c>
      <c r="C2548" s="267" t="s">
        <v>250</v>
      </c>
      <c r="D2548" s="267" t="s">
        <v>417</v>
      </c>
      <c r="E2548" s="268" t="s">
        <v>7552</v>
      </c>
      <c r="F2548" s="267" t="s">
        <v>76</v>
      </c>
      <c r="G2548" s="268" t="s">
        <v>77</v>
      </c>
      <c r="H2548" s="268" t="s">
        <v>55</v>
      </c>
      <c r="I2548" s="268" t="s">
        <v>1905</v>
      </c>
      <c r="J2548" s="267" t="s">
        <v>2260</v>
      </c>
      <c r="K2548" s="267">
        <v>61</v>
      </c>
      <c r="L2548" s="268" t="s">
        <v>7795</v>
      </c>
      <c r="M2548" s="188"/>
    </row>
    <row r="2549" spans="1:13" x14ac:dyDescent="0.25">
      <c r="A2549" s="266">
        <v>2007</v>
      </c>
      <c r="B2549" s="267">
        <v>4</v>
      </c>
      <c r="C2549" s="267" t="s">
        <v>250</v>
      </c>
      <c r="D2549" s="267" t="s">
        <v>417</v>
      </c>
      <c r="E2549" s="268" t="s">
        <v>7552</v>
      </c>
      <c r="F2549" s="267" t="s">
        <v>76</v>
      </c>
      <c r="G2549" s="268" t="s">
        <v>77</v>
      </c>
      <c r="H2549" s="268" t="s">
        <v>55</v>
      </c>
      <c r="I2549" s="268" t="s">
        <v>1905</v>
      </c>
      <c r="J2549" s="267" t="s">
        <v>2063</v>
      </c>
      <c r="K2549" s="267">
        <v>211</v>
      </c>
      <c r="L2549" s="268" t="s">
        <v>7796</v>
      </c>
      <c r="M2549" s="188"/>
    </row>
    <row r="2550" spans="1:13" x14ac:dyDescent="0.25">
      <c r="A2550" s="266">
        <v>2007</v>
      </c>
      <c r="B2550" s="267">
        <v>4</v>
      </c>
      <c r="C2550" s="267" t="s">
        <v>250</v>
      </c>
      <c r="D2550" s="267" t="s">
        <v>417</v>
      </c>
      <c r="E2550" s="268" t="s">
        <v>7552</v>
      </c>
      <c r="F2550" s="267" t="s">
        <v>76</v>
      </c>
      <c r="G2550" s="268" t="s">
        <v>77</v>
      </c>
      <c r="H2550" s="268" t="s">
        <v>55</v>
      </c>
      <c r="I2550" s="268" t="s">
        <v>1905</v>
      </c>
      <c r="J2550" s="267" t="s">
        <v>2016</v>
      </c>
      <c r="K2550" s="267">
        <v>431</v>
      </c>
      <c r="L2550" s="268" t="s">
        <v>7797</v>
      </c>
      <c r="M2550" s="188"/>
    </row>
    <row r="2551" spans="1:13" x14ac:dyDescent="0.25">
      <c r="A2551" s="266">
        <v>2007</v>
      </c>
      <c r="B2551" s="267">
        <v>4</v>
      </c>
      <c r="C2551" s="267" t="s">
        <v>250</v>
      </c>
      <c r="D2551" s="267" t="s">
        <v>417</v>
      </c>
      <c r="E2551" s="268" t="s">
        <v>7552</v>
      </c>
      <c r="F2551" s="267" t="s">
        <v>76</v>
      </c>
      <c r="G2551" s="268" t="s">
        <v>77</v>
      </c>
      <c r="H2551" s="268" t="s">
        <v>55</v>
      </c>
      <c r="I2551" s="268" t="s">
        <v>1905</v>
      </c>
      <c r="J2551" s="267" t="s">
        <v>2016</v>
      </c>
      <c r="K2551" s="267">
        <v>631</v>
      </c>
      <c r="L2551" s="268" t="s">
        <v>7798</v>
      </c>
      <c r="M2551" s="188"/>
    </row>
    <row r="2552" spans="1:13" x14ac:dyDescent="0.25">
      <c r="A2552" s="266">
        <v>2007</v>
      </c>
      <c r="B2552" s="267">
        <v>2</v>
      </c>
      <c r="C2552" s="267" t="s">
        <v>250</v>
      </c>
      <c r="D2552" s="267" t="s">
        <v>341</v>
      </c>
      <c r="E2552" s="268" t="s">
        <v>342</v>
      </c>
      <c r="F2552" s="267" t="s">
        <v>52</v>
      </c>
      <c r="G2552" s="268" t="s">
        <v>184</v>
      </c>
      <c r="H2552" s="268" t="s">
        <v>55</v>
      </c>
      <c r="I2552" s="268" t="s">
        <v>1905</v>
      </c>
      <c r="J2552" s="267" t="s">
        <v>1942</v>
      </c>
      <c r="K2552" s="267">
        <v>411</v>
      </c>
      <c r="L2552" s="268" t="s">
        <v>7619</v>
      </c>
      <c r="M2552" s="188"/>
    </row>
    <row r="2553" spans="1:13" x14ac:dyDescent="0.25">
      <c r="A2553" s="266">
        <v>2007</v>
      </c>
      <c r="B2553" s="267">
        <v>2</v>
      </c>
      <c r="C2553" s="267" t="s">
        <v>250</v>
      </c>
      <c r="D2553" s="267" t="s">
        <v>341</v>
      </c>
      <c r="E2553" s="268" t="s">
        <v>342</v>
      </c>
      <c r="F2553" s="267" t="s">
        <v>52</v>
      </c>
      <c r="G2553" s="268" t="s">
        <v>184</v>
      </c>
      <c r="H2553" s="268" t="s">
        <v>55</v>
      </c>
      <c r="I2553" s="268" t="s">
        <v>1905</v>
      </c>
      <c r="J2553" s="267" t="s">
        <v>1942</v>
      </c>
      <c r="K2553" s="267">
        <v>411</v>
      </c>
      <c r="L2553" s="268" t="s">
        <v>7620</v>
      </c>
      <c r="M2553" s="188"/>
    </row>
    <row r="2554" spans="1:13" x14ac:dyDescent="0.25">
      <c r="A2554" s="266">
        <v>2007</v>
      </c>
      <c r="B2554" s="267">
        <v>2</v>
      </c>
      <c r="C2554" s="267" t="s">
        <v>250</v>
      </c>
      <c r="D2554" s="267" t="s">
        <v>341</v>
      </c>
      <c r="E2554" s="268" t="s">
        <v>342</v>
      </c>
      <c r="F2554" s="267" t="s">
        <v>52</v>
      </c>
      <c r="G2554" s="268" t="s">
        <v>184</v>
      </c>
      <c r="H2554" s="268" t="s">
        <v>55</v>
      </c>
      <c r="I2554" s="268" t="s">
        <v>1905</v>
      </c>
      <c r="J2554" s="267" t="s">
        <v>1942</v>
      </c>
      <c r="K2554" s="267">
        <v>411</v>
      </c>
      <c r="L2554" s="268" t="s">
        <v>7621</v>
      </c>
      <c r="M2554" s="188"/>
    </row>
    <row r="2555" spans="1:13" x14ac:dyDescent="0.25">
      <c r="A2555" s="266">
        <v>2007</v>
      </c>
      <c r="B2555" s="267">
        <v>2</v>
      </c>
      <c r="C2555" s="267" t="s">
        <v>250</v>
      </c>
      <c r="D2555" s="267" t="s">
        <v>341</v>
      </c>
      <c r="E2555" s="268" t="s">
        <v>342</v>
      </c>
      <c r="F2555" s="267" t="s">
        <v>52</v>
      </c>
      <c r="G2555" s="268" t="s">
        <v>184</v>
      </c>
      <c r="H2555" s="268" t="s">
        <v>55</v>
      </c>
      <c r="I2555" s="268" t="s">
        <v>1905</v>
      </c>
      <c r="J2555" s="267" t="s">
        <v>1942</v>
      </c>
      <c r="K2555" s="267">
        <v>411</v>
      </c>
      <c r="L2555" s="268" t="s">
        <v>7622</v>
      </c>
      <c r="M2555" s="188"/>
    </row>
    <row r="2556" spans="1:13" x14ac:dyDescent="0.25">
      <c r="A2556" s="266">
        <v>2007</v>
      </c>
      <c r="B2556" s="267">
        <v>2</v>
      </c>
      <c r="C2556" s="267" t="s">
        <v>250</v>
      </c>
      <c r="D2556" s="267" t="s">
        <v>341</v>
      </c>
      <c r="E2556" s="268" t="s">
        <v>342</v>
      </c>
      <c r="F2556" s="267" t="s">
        <v>52</v>
      </c>
      <c r="G2556" s="268" t="s">
        <v>184</v>
      </c>
      <c r="H2556" s="268" t="s">
        <v>55</v>
      </c>
      <c r="I2556" s="268" t="s">
        <v>1905</v>
      </c>
      <c r="J2556" s="267" t="s">
        <v>1952</v>
      </c>
      <c r="K2556" s="267">
        <v>432</v>
      </c>
      <c r="L2556" s="268" t="s">
        <v>7623</v>
      </c>
      <c r="M2556" s="188"/>
    </row>
    <row r="2557" spans="1:13" x14ac:dyDescent="0.25">
      <c r="A2557" s="266">
        <v>2007</v>
      </c>
      <c r="B2557" s="267">
        <v>2</v>
      </c>
      <c r="C2557" s="267" t="s">
        <v>250</v>
      </c>
      <c r="D2557" s="267" t="s">
        <v>341</v>
      </c>
      <c r="E2557" s="268" t="s">
        <v>342</v>
      </c>
      <c r="F2557" s="267" t="s">
        <v>52</v>
      </c>
      <c r="G2557" s="268" t="s">
        <v>184</v>
      </c>
      <c r="H2557" s="268" t="s">
        <v>55</v>
      </c>
      <c r="I2557" s="268" t="s">
        <v>1905</v>
      </c>
      <c r="J2557" s="267" t="s">
        <v>1944</v>
      </c>
      <c r="K2557" s="267">
        <v>411</v>
      </c>
      <c r="L2557" s="268" t="s">
        <v>7624</v>
      </c>
      <c r="M2557" s="188"/>
    </row>
    <row r="2558" spans="1:13" x14ac:dyDescent="0.25">
      <c r="A2558" s="266">
        <v>2007</v>
      </c>
      <c r="B2558" s="267">
        <v>2</v>
      </c>
      <c r="C2558" s="267" t="s">
        <v>250</v>
      </c>
      <c r="D2558" s="267" t="s">
        <v>341</v>
      </c>
      <c r="E2558" s="268" t="s">
        <v>342</v>
      </c>
      <c r="F2558" s="267" t="s">
        <v>52</v>
      </c>
      <c r="G2558" s="268" t="s">
        <v>184</v>
      </c>
      <c r="H2558" s="268" t="s">
        <v>55</v>
      </c>
      <c r="I2558" s="268" t="s">
        <v>1905</v>
      </c>
      <c r="J2558" s="267" t="s">
        <v>1915</v>
      </c>
      <c r="K2558" s="267">
        <v>324</v>
      </c>
      <c r="L2558" s="268" t="s">
        <v>7625</v>
      </c>
      <c r="M2558" s="188"/>
    </row>
    <row r="2559" spans="1:13" x14ac:dyDescent="0.25">
      <c r="A2559" s="266">
        <v>2007</v>
      </c>
      <c r="B2559" s="267">
        <v>2</v>
      </c>
      <c r="C2559" s="267" t="s">
        <v>250</v>
      </c>
      <c r="D2559" s="267" t="s">
        <v>341</v>
      </c>
      <c r="E2559" s="268" t="s">
        <v>342</v>
      </c>
      <c r="F2559" s="267" t="s">
        <v>52</v>
      </c>
      <c r="G2559" s="268" t="s">
        <v>184</v>
      </c>
      <c r="H2559" s="268" t="s">
        <v>55</v>
      </c>
      <c r="I2559" s="268" t="s">
        <v>1905</v>
      </c>
      <c r="J2559" s="267" t="s">
        <v>1942</v>
      </c>
      <c r="K2559" s="267">
        <v>432</v>
      </c>
      <c r="L2559" s="268" t="s">
        <v>7626</v>
      </c>
      <c r="M2559" s="188"/>
    </row>
    <row r="2560" spans="1:13" x14ac:dyDescent="0.25">
      <c r="A2560" s="266">
        <v>2007</v>
      </c>
      <c r="B2560" s="267">
        <v>2</v>
      </c>
      <c r="C2560" s="267" t="s">
        <v>250</v>
      </c>
      <c r="D2560" s="267" t="s">
        <v>341</v>
      </c>
      <c r="E2560" s="268" t="s">
        <v>342</v>
      </c>
      <c r="F2560" s="267" t="s">
        <v>52</v>
      </c>
      <c r="G2560" s="268" t="s">
        <v>184</v>
      </c>
      <c r="H2560" s="268" t="s">
        <v>55</v>
      </c>
      <c r="I2560" s="268" t="s">
        <v>1905</v>
      </c>
      <c r="J2560" s="267" t="s">
        <v>1950</v>
      </c>
      <c r="K2560" s="267">
        <v>431</v>
      </c>
      <c r="L2560" s="268" t="s">
        <v>7799</v>
      </c>
      <c r="M2560" s="188"/>
    </row>
    <row r="2561" spans="1:13" x14ac:dyDescent="0.25">
      <c r="A2561" s="266">
        <v>2007</v>
      </c>
      <c r="B2561" s="267">
        <v>2</v>
      </c>
      <c r="C2561" s="267" t="s">
        <v>250</v>
      </c>
      <c r="D2561" s="267" t="s">
        <v>341</v>
      </c>
      <c r="E2561" s="268" t="s">
        <v>342</v>
      </c>
      <c r="F2561" s="267" t="s">
        <v>52</v>
      </c>
      <c r="G2561" s="268" t="s">
        <v>184</v>
      </c>
      <c r="H2561" s="268" t="s">
        <v>55</v>
      </c>
      <c r="I2561" s="268" t="s">
        <v>1905</v>
      </c>
      <c r="J2561" s="267" t="s">
        <v>1923</v>
      </c>
      <c r="K2561" s="267">
        <v>862</v>
      </c>
      <c r="L2561" s="268" t="s">
        <v>7800</v>
      </c>
      <c r="M2561" s="188"/>
    </row>
    <row r="2562" spans="1:13" x14ac:dyDescent="0.25">
      <c r="A2562" s="266">
        <v>2007</v>
      </c>
      <c r="B2562" s="267">
        <v>2</v>
      </c>
      <c r="C2562" s="267" t="s">
        <v>250</v>
      </c>
      <c r="D2562" s="267" t="s">
        <v>341</v>
      </c>
      <c r="E2562" s="268" t="s">
        <v>342</v>
      </c>
      <c r="F2562" s="267" t="s">
        <v>52</v>
      </c>
      <c r="G2562" s="268" t="s">
        <v>184</v>
      </c>
      <c r="H2562" s="268" t="s">
        <v>55</v>
      </c>
      <c r="I2562" s="268" t="s">
        <v>1905</v>
      </c>
      <c r="J2562" s="267" t="s">
        <v>3340</v>
      </c>
      <c r="K2562" s="267">
        <v>724</v>
      </c>
      <c r="L2562" s="268" t="s">
        <v>7801</v>
      </c>
      <c r="M2562" s="188"/>
    </row>
    <row r="2563" spans="1:13" x14ac:dyDescent="0.25">
      <c r="A2563" s="266">
        <v>2007</v>
      </c>
      <c r="B2563" s="267">
        <v>2</v>
      </c>
      <c r="C2563" s="267" t="s">
        <v>250</v>
      </c>
      <c r="D2563" s="267" t="s">
        <v>341</v>
      </c>
      <c r="E2563" s="268" t="s">
        <v>342</v>
      </c>
      <c r="F2563" s="267" t="s">
        <v>52</v>
      </c>
      <c r="G2563" s="268" t="s">
        <v>184</v>
      </c>
      <c r="H2563" s="268" t="s">
        <v>55</v>
      </c>
      <c r="I2563" s="268" t="s">
        <v>1905</v>
      </c>
      <c r="J2563" s="267" t="s">
        <v>1942</v>
      </c>
      <c r="K2563" s="267">
        <v>112</v>
      </c>
      <c r="L2563" s="268" t="s">
        <v>7802</v>
      </c>
      <c r="M2563" s="188"/>
    </row>
    <row r="2564" spans="1:13" x14ac:dyDescent="0.25">
      <c r="A2564" s="266">
        <v>2007</v>
      </c>
      <c r="B2564" s="267">
        <v>2</v>
      </c>
      <c r="C2564" s="267" t="s">
        <v>250</v>
      </c>
      <c r="D2564" s="267" t="s">
        <v>341</v>
      </c>
      <c r="E2564" s="268" t="s">
        <v>342</v>
      </c>
      <c r="F2564" s="267" t="s">
        <v>52</v>
      </c>
      <c r="G2564" s="268" t="s">
        <v>184</v>
      </c>
      <c r="H2564" s="268" t="s">
        <v>55</v>
      </c>
      <c r="I2564" s="268" t="s">
        <v>1905</v>
      </c>
      <c r="J2564" s="267" t="s">
        <v>2016</v>
      </c>
      <c r="K2564" s="267">
        <v>632</v>
      </c>
      <c r="L2564" s="268" t="s">
        <v>7803</v>
      </c>
      <c r="M2564" s="188"/>
    </row>
    <row r="2565" spans="1:13" x14ac:dyDescent="0.25">
      <c r="A2565" s="266">
        <v>2007</v>
      </c>
      <c r="B2565" s="267">
        <v>2</v>
      </c>
      <c r="C2565" s="267" t="s">
        <v>250</v>
      </c>
      <c r="D2565" s="267" t="s">
        <v>318</v>
      </c>
      <c r="E2565" s="268" t="s">
        <v>319</v>
      </c>
      <c r="F2565" s="267" t="s">
        <v>64</v>
      </c>
      <c r="G2565" s="268" t="s">
        <v>320</v>
      </c>
      <c r="H2565" s="268" t="s">
        <v>66</v>
      </c>
      <c r="I2565" s="268" t="s">
        <v>1905</v>
      </c>
      <c r="J2565" s="267" t="s">
        <v>1942</v>
      </c>
      <c r="K2565" s="267">
        <v>411</v>
      </c>
      <c r="L2565" s="268" t="s">
        <v>7592</v>
      </c>
      <c r="M2565" s="188"/>
    </row>
    <row r="2566" spans="1:13" x14ac:dyDescent="0.25">
      <c r="A2566" s="266">
        <v>2007</v>
      </c>
      <c r="B2566" s="267">
        <v>2</v>
      </c>
      <c r="C2566" s="267" t="s">
        <v>250</v>
      </c>
      <c r="D2566" s="267" t="s">
        <v>318</v>
      </c>
      <c r="E2566" s="268" t="s">
        <v>319</v>
      </c>
      <c r="F2566" s="267" t="s">
        <v>64</v>
      </c>
      <c r="G2566" s="268" t="s">
        <v>320</v>
      </c>
      <c r="H2566" s="268" t="s">
        <v>66</v>
      </c>
      <c r="I2566" s="268" t="s">
        <v>1905</v>
      </c>
      <c r="J2566" s="267" t="s">
        <v>1942</v>
      </c>
      <c r="K2566" s="267">
        <v>411</v>
      </c>
      <c r="L2566" s="268" t="s">
        <v>7593</v>
      </c>
      <c r="M2566" s="188"/>
    </row>
    <row r="2567" spans="1:13" x14ac:dyDescent="0.25">
      <c r="A2567" s="266">
        <v>2007</v>
      </c>
      <c r="B2567" s="267">
        <v>2</v>
      </c>
      <c r="C2567" s="267" t="s">
        <v>250</v>
      </c>
      <c r="D2567" s="267" t="s">
        <v>318</v>
      </c>
      <c r="E2567" s="268" t="s">
        <v>319</v>
      </c>
      <c r="F2567" s="267" t="s">
        <v>64</v>
      </c>
      <c r="G2567" s="268" t="s">
        <v>320</v>
      </c>
      <c r="H2567" s="268" t="s">
        <v>66</v>
      </c>
      <c r="I2567" s="268" t="s">
        <v>1905</v>
      </c>
      <c r="J2567" s="267" t="s">
        <v>1942</v>
      </c>
      <c r="K2567" s="267">
        <v>433</v>
      </c>
      <c r="L2567" s="268" t="s">
        <v>7594</v>
      </c>
      <c r="M2567" s="188"/>
    </row>
    <row r="2568" spans="1:13" x14ac:dyDescent="0.25">
      <c r="A2568" s="266">
        <v>2007</v>
      </c>
      <c r="B2568" s="267">
        <v>2</v>
      </c>
      <c r="C2568" s="267" t="s">
        <v>250</v>
      </c>
      <c r="D2568" s="267" t="s">
        <v>318</v>
      </c>
      <c r="E2568" s="268" t="s">
        <v>319</v>
      </c>
      <c r="F2568" s="267" t="s">
        <v>64</v>
      </c>
      <c r="G2568" s="268" t="s">
        <v>320</v>
      </c>
      <c r="H2568" s="268" t="s">
        <v>66</v>
      </c>
      <c r="I2568" s="268" t="s">
        <v>1905</v>
      </c>
      <c r="J2568" s="267" t="s">
        <v>1942</v>
      </c>
      <c r="K2568" s="267">
        <v>411</v>
      </c>
      <c r="L2568" s="268" t="s">
        <v>7595</v>
      </c>
      <c r="M2568" s="188"/>
    </row>
    <row r="2569" spans="1:13" x14ac:dyDescent="0.25">
      <c r="A2569" s="266">
        <v>2007</v>
      </c>
      <c r="B2569" s="267">
        <v>2</v>
      </c>
      <c r="C2569" s="267" t="s">
        <v>250</v>
      </c>
      <c r="D2569" s="267" t="s">
        <v>318</v>
      </c>
      <c r="E2569" s="268" t="s">
        <v>319</v>
      </c>
      <c r="F2569" s="267" t="s">
        <v>64</v>
      </c>
      <c r="G2569" s="268" t="s">
        <v>320</v>
      </c>
      <c r="H2569" s="268" t="s">
        <v>66</v>
      </c>
      <c r="I2569" s="268" t="s">
        <v>1905</v>
      </c>
      <c r="J2569" s="267" t="s">
        <v>1942</v>
      </c>
      <c r="K2569" s="267">
        <v>411</v>
      </c>
      <c r="L2569" s="268" t="s">
        <v>7596</v>
      </c>
      <c r="M2569" s="188"/>
    </row>
    <row r="2570" spans="1:13" x14ac:dyDescent="0.25">
      <c r="A2570" s="266">
        <v>2007</v>
      </c>
      <c r="B2570" s="267">
        <v>2</v>
      </c>
      <c r="C2570" s="267" t="s">
        <v>250</v>
      </c>
      <c r="D2570" s="267" t="s">
        <v>318</v>
      </c>
      <c r="E2570" s="268" t="s">
        <v>319</v>
      </c>
      <c r="F2570" s="267" t="s">
        <v>64</v>
      </c>
      <c r="G2570" s="268" t="s">
        <v>320</v>
      </c>
      <c r="H2570" s="268" t="s">
        <v>66</v>
      </c>
      <c r="I2570" s="268" t="s">
        <v>1905</v>
      </c>
      <c r="J2570" s="267" t="s">
        <v>1942</v>
      </c>
      <c r="K2570" s="267">
        <v>111</v>
      </c>
      <c r="L2570" s="268" t="s">
        <v>7597</v>
      </c>
      <c r="M2570" s="188"/>
    </row>
    <row r="2571" spans="1:13" x14ac:dyDescent="0.25">
      <c r="A2571" s="266">
        <v>2007</v>
      </c>
      <c r="B2571" s="267">
        <v>2</v>
      </c>
      <c r="C2571" s="267" t="s">
        <v>250</v>
      </c>
      <c r="D2571" s="267" t="s">
        <v>318</v>
      </c>
      <c r="E2571" s="268" t="s">
        <v>319</v>
      </c>
      <c r="F2571" s="267" t="s">
        <v>64</v>
      </c>
      <c r="G2571" s="268" t="s">
        <v>320</v>
      </c>
      <c r="H2571" s="268" t="s">
        <v>66</v>
      </c>
      <c r="I2571" s="268" t="s">
        <v>1905</v>
      </c>
      <c r="J2571" s="267" t="s">
        <v>1962</v>
      </c>
      <c r="K2571" s="267">
        <v>523</v>
      </c>
      <c r="L2571" s="268" t="s">
        <v>7804</v>
      </c>
      <c r="M2571" s="188"/>
    </row>
    <row r="2572" spans="1:13" x14ac:dyDescent="0.25">
      <c r="A2572" s="266">
        <v>2007</v>
      </c>
      <c r="B2572" s="267">
        <v>3</v>
      </c>
      <c r="C2572" s="267" t="s">
        <v>250</v>
      </c>
      <c r="D2572" s="267" t="s">
        <v>381</v>
      </c>
      <c r="E2572" s="268" t="s">
        <v>7476</v>
      </c>
      <c r="F2572" s="267" t="s">
        <v>135</v>
      </c>
      <c r="G2572" s="268" t="s">
        <v>3142</v>
      </c>
      <c r="H2572" s="268" t="s">
        <v>66</v>
      </c>
      <c r="I2572" s="268" t="s">
        <v>1905</v>
      </c>
      <c r="J2572" s="267" t="s">
        <v>2016</v>
      </c>
      <c r="K2572" s="267">
        <v>113</v>
      </c>
      <c r="L2572" s="268" t="s">
        <v>7477</v>
      </c>
      <c r="M2572" s="188"/>
    </row>
    <row r="2573" spans="1:13" x14ac:dyDescent="0.25">
      <c r="A2573" s="266">
        <v>2007</v>
      </c>
      <c r="B2573" s="267">
        <v>3</v>
      </c>
      <c r="C2573" s="267" t="s">
        <v>250</v>
      </c>
      <c r="D2573" s="267" t="s">
        <v>381</v>
      </c>
      <c r="E2573" s="268" t="s">
        <v>7476</v>
      </c>
      <c r="F2573" s="267" t="s">
        <v>135</v>
      </c>
      <c r="G2573" s="268" t="s">
        <v>3142</v>
      </c>
      <c r="H2573" s="268" t="s">
        <v>66</v>
      </c>
      <c r="I2573" s="268" t="s">
        <v>1905</v>
      </c>
      <c r="J2573" s="267" t="s">
        <v>1942</v>
      </c>
      <c r="K2573" s="267">
        <v>431</v>
      </c>
      <c r="L2573" s="268" t="s">
        <v>7805</v>
      </c>
      <c r="M2573" s="188"/>
    </row>
    <row r="2574" spans="1:13" x14ac:dyDescent="0.25">
      <c r="A2574" s="266">
        <v>2007</v>
      </c>
      <c r="B2574" s="267">
        <v>3</v>
      </c>
      <c r="C2574" s="267" t="s">
        <v>250</v>
      </c>
      <c r="D2574" s="267" t="s">
        <v>381</v>
      </c>
      <c r="E2574" s="268" t="s">
        <v>7476</v>
      </c>
      <c r="F2574" s="267" t="s">
        <v>135</v>
      </c>
      <c r="G2574" s="268" t="s">
        <v>3142</v>
      </c>
      <c r="H2574" s="268" t="s">
        <v>66</v>
      </c>
      <c r="I2574" s="268" t="s">
        <v>1905</v>
      </c>
      <c r="J2574" s="267" t="s">
        <v>1942</v>
      </c>
      <c r="K2574" s="267">
        <v>431</v>
      </c>
      <c r="L2574" s="268" t="s">
        <v>7806</v>
      </c>
      <c r="M2574" s="188"/>
    </row>
    <row r="2575" spans="1:13" x14ac:dyDescent="0.25">
      <c r="A2575" s="266">
        <v>2007</v>
      </c>
      <c r="B2575" s="267">
        <v>3</v>
      </c>
      <c r="C2575" s="267" t="s">
        <v>250</v>
      </c>
      <c r="D2575" s="267" t="s">
        <v>381</v>
      </c>
      <c r="E2575" s="268" t="s">
        <v>7476</v>
      </c>
      <c r="F2575" s="267" t="s">
        <v>135</v>
      </c>
      <c r="G2575" s="268" t="s">
        <v>3142</v>
      </c>
      <c r="H2575" s="268" t="s">
        <v>66</v>
      </c>
      <c r="I2575" s="268" t="s">
        <v>1905</v>
      </c>
      <c r="J2575" s="267" t="s">
        <v>1942</v>
      </c>
      <c r="K2575" s="267">
        <v>432</v>
      </c>
      <c r="L2575" s="268" t="s">
        <v>7807</v>
      </c>
      <c r="M2575" s="188"/>
    </row>
    <row r="2576" spans="1:13" x14ac:dyDescent="0.25">
      <c r="A2576" s="266">
        <v>2007</v>
      </c>
      <c r="B2576" s="267">
        <v>3</v>
      </c>
      <c r="C2576" s="267" t="s">
        <v>250</v>
      </c>
      <c r="D2576" s="267" t="s">
        <v>381</v>
      </c>
      <c r="E2576" s="268" t="s">
        <v>7476</v>
      </c>
      <c r="F2576" s="267" t="s">
        <v>135</v>
      </c>
      <c r="G2576" s="268" t="s">
        <v>3142</v>
      </c>
      <c r="H2576" s="268" t="s">
        <v>66</v>
      </c>
      <c r="I2576" s="268" t="s">
        <v>1905</v>
      </c>
      <c r="J2576" s="267" t="s">
        <v>3083</v>
      </c>
      <c r="K2576" s="267">
        <v>421</v>
      </c>
      <c r="L2576" s="268" t="s">
        <v>7808</v>
      </c>
      <c r="M2576" s="188"/>
    </row>
    <row r="2577" spans="1:13" x14ac:dyDescent="0.25">
      <c r="A2577" s="266">
        <v>2007</v>
      </c>
      <c r="B2577" s="267">
        <v>3</v>
      </c>
      <c r="C2577" s="267" t="s">
        <v>250</v>
      </c>
      <c r="D2577" s="267" t="s">
        <v>381</v>
      </c>
      <c r="E2577" s="268" t="s">
        <v>7476</v>
      </c>
      <c r="F2577" s="267" t="s">
        <v>135</v>
      </c>
      <c r="G2577" s="268" t="s">
        <v>3142</v>
      </c>
      <c r="H2577" s="268" t="s">
        <v>66</v>
      </c>
      <c r="I2577" s="268" t="s">
        <v>1905</v>
      </c>
      <c r="J2577" s="267" t="s">
        <v>3083</v>
      </c>
      <c r="K2577" s="267">
        <v>421</v>
      </c>
      <c r="L2577" s="268" t="s">
        <v>7809</v>
      </c>
      <c r="M2577" s="188"/>
    </row>
    <row r="2578" spans="1:13" x14ac:dyDescent="0.25">
      <c r="A2578" s="266">
        <v>2007</v>
      </c>
      <c r="B2578" s="267">
        <v>3</v>
      </c>
      <c r="C2578" s="267" t="s">
        <v>250</v>
      </c>
      <c r="D2578" s="267" t="s">
        <v>381</v>
      </c>
      <c r="E2578" s="268" t="s">
        <v>7476</v>
      </c>
      <c r="F2578" s="267" t="s">
        <v>135</v>
      </c>
      <c r="G2578" s="268" t="s">
        <v>3142</v>
      </c>
      <c r="H2578" s="268" t="s">
        <v>66</v>
      </c>
      <c r="I2578" s="268" t="s">
        <v>1905</v>
      </c>
      <c r="J2578" s="267" t="s">
        <v>3083</v>
      </c>
      <c r="K2578" s="267">
        <v>311</v>
      </c>
      <c r="L2578" s="268" t="s">
        <v>7810</v>
      </c>
      <c r="M2578" s="188"/>
    </row>
    <row r="2579" spans="1:13" x14ac:dyDescent="0.25">
      <c r="A2579" s="266">
        <v>2007</v>
      </c>
      <c r="B2579" s="267">
        <v>3</v>
      </c>
      <c r="C2579" s="267" t="s">
        <v>250</v>
      </c>
      <c r="D2579" s="267" t="s">
        <v>381</v>
      </c>
      <c r="E2579" s="268" t="s">
        <v>7476</v>
      </c>
      <c r="F2579" s="267" t="s">
        <v>135</v>
      </c>
      <c r="G2579" s="268" t="s">
        <v>3142</v>
      </c>
      <c r="H2579" s="268" t="s">
        <v>66</v>
      </c>
      <c r="I2579" s="268" t="s">
        <v>1905</v>
      </c>
      <c r="J2579" s="267" t="s">
        <v>3083</v>
      </c>
      <c r="K2579" s="267">
        <v>421</v>
      </c>
      <c r="L2579" s="268" t="s">
        <v>7811</v>
      </c>
      <c r="M2579" s="188"/>
    </row>
    <row r="2580" spans="1:13" x14ac:dyDescent="0.25">
      <c r="A2580" s="266">
        <v>2007</v>
      </c>
      <c r="B2580" s="267">
        <v>3</v>
      </c>
      <c r="C2580" s="267" t="s">
        <v>250</v>
      </c>
      <c r="D2580" s="267" t="s">
        <v>381</v>
      </c>
      <c r="E2580" s="268" t="s">
        <v>7476</v>
      </c>
      <c r="F2580" s="267" t="s">
        <v>135</v>
      </c>
      <c r="G2580" s="268" t="s">
        <v>3142</v>
      </c>
      <c r="H2580" s="268" t="s">
        <v>66</v>
      </c>
      <c r="I2580" s="268" t="s">
        <v>1905</v>
      </c>
      <c r="J2580" s="267" t="s">
        <v>1915</v>
      </c>
      <c r="K2580" s="267">
        <v>311</v>
      </c>
      <c r="L2580" s="268" t="s">
        <v>7812</v>
      </c>
      <c r="M2580" s="188"/>
    </row>
    <row r="2581" spans="1:13" x14ac:dyDescent="0.25">
      <c r="A2581" s="266">
        <v>2007</v>
      </c>
      <c r="B2581" s="267">
        <v>3</v>
      </c>
      <c r="C2581" s="267" t="s">
        <v>250</v>
      </c>
      <c r="D2581" s="267" t="s">
        <v>381</v>
      </c>
      <c r="E2581" s="268" t="s">
        <v>7476</v>
      </c>
      <c r="F2581" s="267" t="s">
        <v>135</v>
      </c>
      <c r="G2581" s="268" t="s">
        <v>3142</v>
      </c>
      <c r="H2581" s="268" t="s">
        <v>66</v>
      </c>
      <c r="I2581" s="268" t="s">
        <v>1905</v>
      </c>
      <c r="J2581" s="267" t="s">
        <v>1942</v>
      </c>
      <c r="K2581" s="267">
        <v>212</v>
      </c>
      <c r="L2581" s="268" t="s">
        <v>7813</v>
      </c>
      <c r="M2581" s="188"/>
    </row>
    <row r="2582" spans="1:13" x14ac:dyDescent="0.25">
      <c r="A2582" s="266">
        <v>2007</v>
      </c>
      <c r="B2582" s="267">
        <v>3</v>
      </c>
      <c r="C2582" s="267" t="s">
        <v>250</v>
      </c>
      <c r="D2582" s="267" t="s">
        <v>381</v>
      </c>
      <c r="E2582" s="268" t="s">
        <v>7476</v>
      </c>
      <c r="F2582" s="267" t="s">
        <v>135</v>
      </c>
      <c r="G2582" s="268" t="s">
        <v>3142</v>
      </c>
      <c r="H2582" s="268" t="s">
        <v>66</v>
      </c>
      <c r="I2582" s="268" t="s">
        <v>1905</v>
      </c>
      <c r="J2582" s="267" t="s">
        <v>2016</v>
      </c>
      <c r="K2582" s="267">
        <v>431</v>
      </c>
      <c r="L2582" s="268" t="s">
        <v>7814</v>
      </c>
      <c r="M2582" s="188"/>
    </row>
    <row r="2583" spans="1:13" x14ac:dyDescent="0.25">
      <c r="A2583" s="266">
        <v>2007</v>
      </c>
      <c r="B2583" s="267">
        <v>3</v>
      </c>
      <c r="C2583" s="267" t="s">
        <v>250</v>
      </c>
      <c r="D2583" s="267" t="s">
        <v>381</v>
      </c>
      <c r="E2583" s="268" t="s">
        <v>7476</v>
      </c>
      <c r="F2583" s="267" t="s">
        <v>135</v>
      </c>
      <c r="G2583" s="268" t="s">
        <v>3142</v>
      </c>
      <c r="H2583" s="268" t="s">
        <v>66</v>
      </c>
      <c r="I2583" s="268" t="s">
        <v>1905</v>
      </c>
      <c r="J2583" s="267" t="s">
        <v>2016</v>
      </c>
      <c r="K2583" s="267">
        <v>633</v>
      </c>
      <c r="L2583" s="268" t="s">
        <v>7815</v>
      </c>
      <c r="M2583" s="188"/>
    </row>
    <row r="2584" spans="1:13" x14ac:dyDescent="0.25">
      <c r="A2584" s="266">
        <v>2007</v>
      </c>
      <c r="B2584" s="267">
        <v>4</v>
      </c>
      <c r="C2584" s="267" t="s">
        <v>250</v>
      </c>
      <c r="D2584" s="267" t="s">
        <v>433</v>
      </c>
      <c r="E2584" s="268" t="s">
        <v>7540</v>
      </c>
      <c r="F2584" s="267" t="s">
        <v>52</v>
      </c>
      <c r="G2584" s="268" t="s">
        <v>109</v>
      </c>
      <c r="H2584" s="268" t="s">
        <v>55</v>
      </c>
      <c r="I2584" s="268" t="s">
        <v>1905</v>
      </c>
      <c r="J2584" s="267" t="s">
        <v>1944</v>
      </c>
      <c r="K2584" s="267">
        <v>411</v>
      </c>
      <c r="L2584" s="268" t="s">
        <v>7541</v>
      </c>
      <c r="M2584" s="188"/>
    </row>
    <row r="2585" spans="1:13" x14ac:dyDescent="0.25">
      <c r="A2585" s="266">
        <v>2007</v>
      </c>
      <c r="B2585" s="267">
        <v>4</v>
      </c>
      <c r="C2585" s="267" t="s">
        <v>250</v>
      </c>
      <c r="D2585" s="267" t="s">
        <v>433</v>
      </c>
      <c r="E2585" s="268" t="s">
        <v>7540</v>
      </c>
      <c r="F2585" s="267" t="s">
        <v>52</v>
      </c>
      <c r="G2585" s="268" t="s">
        <v>109</v>
      </c>
      <c r="H2585" s="268" t="s">
        <v>55</v>
      </c>
      <c r="I2585" s="268" t="s">
        <v>2879</v>
      </c>
      <c r="J2585" s="267" t="s">
        <v>1942</v>
      </c>
      <c r="K2585" s="267">
        <v>411</v>
      </c>
      <c r="L2585" s="268" t="s">
        <v>7542</v>
      </c>
      <c r="M2585" s="188"/>
    </row>
    <row r="2586" spans="1:13" x14ac:dyDescent="0.25">
      <c r="A2586" s="266">
        <v>2007</v>
      </c>
      <c r="B2586" s="267">
        <v>4</v>
      </c>
      <c r="C2586" s="267" t="s">
        <v>250</v>
      </c>
      <c r="D2586" s="267" t="s">
        <v>433</v>
      </c>
      <c r="E2586" s="268" t="s">
        <v>7540</v>
      </c>
      <c r="F2586" s="267" t="s">
        <v>52</v>
      </c>
      <c r="G2586" s="268" t="s">
        <v>109</v>
      </c>
      <c r="H2586" s="268" t="s">
        <v>55</v>
      </c>
      <c r="I2586" s="268" t="s">
        <v>2879</v>
      </c>
      <c r="J2586" s="267" t="s">
        <v>1944</v>
      </c>
      <c r="K2586" s="267">
        <v>115</v>
      </c>
      <c r="L2586" s="268" t="s">
        <v>7543</v>
      </c>
      <c r="M2586" s="188"/>
    </row>
    <row r="2587" spans="1:13" x14ac:dyDescent="0.25">
      <c r="A2587" s="266">
        <v>2007</v>
      </c>
      <c r="B2587" s="267">
        <v>4</v>
      </c>
      <c r="C2587" s="267" t="s">
        <v>250</v>
      </c>
      <c r="D2587" s="267" t="s">
        <v>433</v>
      </c>
      <c r="E2587" s="268" t="s">
        <v>7540</v>
      </c>
      <c r="F2587" s="267" t="s">
        <v>52</v>
      </c>
      <c r="G2587" s="268" t="s">
        <v>109</v>
      </c>
      <c r="H2587" s="268" t="s">
        <v>55</v>
      </c>
      <c r="I2587" s="268" t="s">
        <v>2879</v>
      </c>
      <c r="J2587" s="267" t="s">
        <v>2260</v>
      </c>
      <c r="K2587" s="267">
        <v>656</v>
      </c>
      <c r="L2587" s="268" t="s">
        <v>7545</v>
      </c>
      <c r="M2587" s="188"/>
    </row>
    <row r="2588" spans="1:13" x14ac:dyDescent="0.25">
      <c r="A2588" s="266">
        <v>2007</v>
      </c>
      <c r="B2588" s="267">
        <v>4</v>
      </c>
      <c r="C2588" s="267" t="s">
        <v>250</v>
      </c>
      <c r="D2588" s="267" t="s">
        <v>433</v>
      </c>
      <c r="E2588" s="268" t="s">
        <v>7540</v>
      </c>
      <c r="F2588" s="267" t="s">
        <v>52</v>
      </c>
      <c r="G2588" s="268" t="s">
        <v>109</v>
      </c>
      <c r="H2588" s="268" t="s">
        <v>55</v>
      </c>
      <c r="I2588" s="268" t="s">
        <v>2879</v>
      </c>
      <c r="J2588" s="267" t="s">
        <v>2000</v>
      </c>
      <c r="K2588" s="267">
        <v>672</v>
      </c>
      <c r="L2588" s="268" t="s">
        <v>7546</v>
      </c>
      <c r="M2588" s="188"/>
    </row>
    <row r="2589" spans="1:13" x14ac:dyDescent="0.25">
      <c r="A2589" s="266">
        <v>2007</v>
      </c>
      <c r="B2589" s="267">
        <v>4</v>
      </c>
      <c r="C2589" s="267" t="s">
        <v>250</v>
      </c>
      <c r="D2589" s="267" t="s">
        <v>433</v>
      </c>
      <c r="E2589" s="268" t="s">
        <v>7540</v>
      </c>
      <c r="F2589" s="267" t="s">
        <v>52</v>
      </c>
      <c r="G2589" s="268" t="s">
        <v>109</v>
      </c>
      <c r="H2589" s="268" t="s">
        <v>55</v>
      </c>
      <c r="I2589" s="268" t="s">
        <v>1905</v>
      </c>
      <c r="J2589" s="267" t="s">
        <v>2063</v>
      </c>
      <c r="K2589" s="267">
        <v>723</v>
      </c>
      <c r="L2589" s="268" t="s">
        <v>7816</v>
      </c>
      <c r="M2589" s="188"/>
    </row>
    <row r="2590" spans="1:13" x14ac:dyDescent="0.25">
      <c r="A2590" s="266">
        <v>2007</v>
      </c>
      <c r="B2590" s="267">
        <v>4</v>
      </c>
      <c r="C2590" s="267" t="s">
        <v>250</v>
      </c>
      <c r="D2590" s="267" t="s">
        <v>433</v>
      </c>
      <c r="E2590" s="268" t="s">
        <v>7540</v>
      </c>
      <c r="F2590" s="267" t="s">
        <v>52</v>
      </c>
      <c r="G2590" s="268" t="s">
        <v>109</v>
      </c>
      <c r="H2590" s="268" t="s">
        <v>55</v>
      </c>
      <c r="I2590" s="268" t="s">
        <v>1905</v>
      </c>
      <c r="J2590" s="267" t="s">
        <v>1942</v>
      </c>
      <c r="K2590" s="267">
        <v>431</v>
      </c>
      <c r="L2590" s="268" t="s">
        <v>7817</v>
      </c>
      <c r="M2590" s="188"/>
    </row>
    <row r="2591" spans="1:13" x14ac:dyDescent="0.25">
      <c r="A2591" s="266">
        <v>2007</v>
      </c>
      <c r="B2591" s="267">
        <v>4</v>
      </c>
      <c r="C2591" s="267" t="s">
        <v>250</v>
      </c>
      <c r="D2591" s="267" t="s">
        <v>433</v>
      </c>
      <c r="E2591" s="268" t="s">
        <v>7540</v>
      </c>
      <c r="F2591" s="267" t="s">
        <v>52</v>
      </c>
      <c r="G2591" s="268" t="s">
        <v>109</v>
      </c>
      <c r="H2591" s="268" t="s">
        <v>55</v>
      </c>
      <c r="I2591" s="268" t="s">
        <v>1905</v>
      </c>
      <c r="J2591" s="267" t="s">
        <v>1944</v>
      </c>
      <c r="K2591" s="267">
        <v>654</v>
      </c>
      <c r="L2591" s="268" t="s">
        <v>7818</v>
      </c>
      <c r="M2591" s="188"/>
    </row>
    <row r="2592" spans="1:13" x14ac:dyDescent="0.25">
      <c r="A2592" s="266">
        <v>2007</v>
      </c>
      <c r="B2592" s="267">
        <v>4</v>
      </c>
      <c r="C2592" s="267" t="s">
        <v>250</v>
      </c>
      <c r="D2592" s="267" t="s">
        <v>433</v>
      </c>
      <c r="E2592" s="268" t="s">
        <v>7540</v>
      </c>
      <c r="F2592" s="267" t="s">
        <v>52</v>
      </c>
      <c r="G2592" s="268" t="s">
        <v>109</v>
      </c>
      <c r="H2592" s="268" t="s">
        <v>55</v>
      </c>
      <c r="I2592" s="268" t="s">
        <v>1905</v>
      </c>
      <c r="J2592" s="267" t="s">
        <v>2016</v>
      </c>
      <c r="K2592" s="267">
        <v>633</v>
      </c>
      <c r="L2592" s="268" t="s">
        <v>7819</v>
      </c>
      <c r="M2592" s="188"/>
    </row>
    <row r="2593" spans="1:13" x14ac:dyDescent="0.25">
      <c r="A2593" s="266">
        <v>2007</v>
      </c>
      <c r="B2593" s="267">
        <v>4</v>
      </c>
      <c r="C2593" s="267" t="s">
        <v>250</v>
      </c>
      <c r="D2593" s="267" t="s">
        <v>433</v>
      </c>
      <c r="E2593" s="268" t="s">
        <v>7540</v>
      </c>
      <c r="F2593" s="267" t="s">
        <v>52</v>
      </c>
      <c r="G2593" s="268" t="s">
        <v>109</v>
      </c>
      <c r="H2593" s="268" t="s">
        <v>55</v>
      </c>
      <c r="I2593" s="268" t="s">
        <v>1905</v>
      </c>
      <c r="J2593" s="267" t="s">
        <v>1942</v>
      </c>
      <c r="K2593" s="267">
        <v>422</v>
      </c>
      <c r="L2593" s="268" t="s">
        <v>7820</v>
      </c>
      <c r="M2593" s="188"/>
    </row>
    <row r="2594" spans="1:13" x14ac:dyDescent="0.25">
      <c r="A2594" s="266">
        <v>2007</v>
      </c>
      <c r="B2594" s="267">
        <v>4</v>
      </c>
      <c r="C2594" s="267" t="s">
        <v>250</v>
      </c>
      <c r="D2594" s="267" t="s">
        <v>433</v>
      </c>
      <c r="E2594" s="268" t="s">
        <v>7540</v>
      </c>
      <c r="F2594" s="267" t="s">
        <v>52</v>
      </c>
      <c r="G2594" s="268" t="s">
        <v>109</v>
      </c>
      <c r="H2594" s="268" t="s">
        <v>55</v>
      </c>
      <c r="I2594" s="268" t="s">
        <v>1905</v>
      </c>
      <c r="J2594" s="267" t="s">
        <v>1942</v>
      </c>
      <c r="K2594" s="267">
        <v>411</v>
      </c>
      <c r="L2594" s="268" t="s">
        <v>7821</v>
      </c>
      <c r="M2594" s="188"/>
    </row>
    <row r="2595" spans="1:13" x14ac:dyDescent="0.25">
      <c r="A2595" s="266">
        <v>2007</v>
      </c>
      <c r="B2595" s="267">
        <v>4</v>
      </c>
      <c r="C2595" s="267" t="s">
        <v>250</v>
      </c>
      <c r="D2595" s="267" t="s">
        <v>433</v>
      </c>
      <c r="E2595" s="268" t="s">
        <v>7540</v>
      </c>
      <c r="F2595" s="267" t="s">
        <v>52</v>
      </c>
      <c r="G2595" s="268" t="s">
        <v>109</v>
      </c>
      <c r="H2595" s="268" t="s">
        <v>55</v>
      </c>
      <c r="I2595" s="268" t="s">
        <v>2879</v>
      </c>
      <c r="J2595" s="267" t="s">
        <v>1942</v>
      </c>
      <c r="K2595" s="267">
        <v>411</v>
      </c>
      <c r="L2595" s="268" t="s">
        <v>7822</v>
      </c>
      <c r="M2595" s="188"/>
    </row>
    <row r="2596" spans="1:13" x14ac:dyDescent="0.25">
      <c r="A2596" s="266">
        <v>2007</v>
      </c>
      <c r="B2596" s="267">
        <v>4</v>
      </c>
      <c r="C2596" s="267" t="s">
        <v>250</v>
      </c>
      <c r="D2596" s="267" t="s">
        <v>433</v>
      </c>
      <c r="E2596" s="268" t="s">
        <v>7540</v>
      </c>
      <c r="F2596" s="267" t="s">
        <v>52</v>
      </c>
      <c r="G2596" s="268" t="s">
        <v>109</v>
      </c>
      <c r="H2596" s="268" t="s">
        <v>55</v>
      </c>
      <c r="I2596" s="268" t="s">
        <v>2879</v>
      </c>
      <c r="J2596" s="267" t="s">
        <v>1942</v>
      </c>
      <c r="K2596" s="267">
        <v>431</v>
      </c>
      <c r="L2596" s="268" t="s">
        <v>7823</v>
      </c>
      <c r="M2596" s="188"/>
    </row>
    <row r="2597" spans="1:13" x14ac:dyDescent="0.25">
      <c r="A2597" s="266">
        <v>2007</v>
      </c>
      <c r="B2597" s="267">
        <v>4</v>
      </c>
      <c r="C2597" s="267" t="s">
        <v>250</v>
      </c>
      <c r="D2597" s="267" t="s">
        <v>433</v>
      </c>
      <c r="E2597" s="268" t="s">
        <v>7540</v>
      </c>
      <c r="F2597" s="267" t="s">
        <v>52</v>
      </c>
      <c r="G2597" s="268" t="s">
        <v>109</v>
      </c>
      <c r="H2597" s="268" t="s">
        <v>55</v>
      </c>
      <c r="I2597" s="268" t="s">
        <v>2879</v>
      </c>
      <c r="J2597" s="267" t="s">
        <v>1962</v>
      </c>
      <c r="K2597" s="267">
        <v>61</v>
      </c>
      <c r="L2597" s="268" t="s">
        <v>7824</v>
      </c>
      <c r="M2597" s="188"/>
    </row>
    <row r="2598" spans="1:13" x14ac:dyDescent="0.25">
      <c r="A2598" s="266">
        <v>2007</v>
      </c>
      <c r="B2598" s="267">
        <v>4</v>
      </c>
      <c r="C2598" s="267" t="s">
        <v>250</v>
      </c>
      <c r="D2598" s="267" t="s">
        <v>433</v>
      </c>
      <c r="E2598" s="268" t="s">
        <v>7540</v>
      </c>
      <c r="F2598" s="267" t="s">
        <v>52</v>
      </c>
      <c r="G2598" s="268" t="s">
        <v>109</v>
      </c>
      <c r="H2598" s="268" t="s">
        <v>55</v>
      </c>
      <c r="I2598" s="268" t="s">
        <v>2879</v>
      </c>
      <c r="J2598" s="267" t="s">
        <v>2016</v>
      </c>
      <c r="K2598" s="267">
        <v>631</v>
      </c>
      <c r="L2598" s="268" t="s">
        <v>7825</v>
      </c>
      <c r="M2598" s="188"/>
    </row>
    <row r="2599" spans="1:13" x14ac:dyDescent="0.25">
      <c r="A2599" s="266">
        <v>2007</v>
      </c>
      <c r="B2599" s="267">
        <v>4</v>
      </c>
      <c r="C2599" s="267" t="s">
        <v>250</v>
      </c>
      <c r="D2599" s="267" t="s">
        <v>433</v>
      </c>
      <c r="E2599" s="268" t="s">
        <v>7540</v>
      </c>
      <c r="F2599" s="267" t="s">
        <v>52</v>
      </c>
      <c r="G2599" s="268" t="s">
        <v>109</v>
      </c>
      <c r="H2599" s="268" t="s">
        <v>55</v>
      </c>
      <c r="I2599" s="268" t="s">
        <v>2879</v>
      </c>
      <c r="J2599" s="267" t="s">
        <v>2016</v>
      </c>
      <c r="K2599" s="267">
        <v>633</v>
      </c>
      <c r="L2599" s="268" t="s">
        <v>7826</v>
      </c>
      <c r="M2599" s="188"/>
    </row>
    <row r="2600" spans="1:13" x14ac:dyDescent="0.25">
      <c r="A2600" s="266">
        <v>2007</v>
      </c>
      <c r="B2600" s="267">
        <v>4</v>
      </c>
      <c r="C2600" s="267" t="s">
        <v>250</v>
      </c>
      <c r="D2600" s="267" t="s">
        <v>433</v>
      </c>
      <c r="E2600" s="268" t="s">
        <v>7540</v>
      </c>
      <c r="F2600" s="267" t="s">
        <v>52</v>
      </c>
      <c r="G2600" s="268" t="s">
        <v>109</v>
      </c>
      <c r="H2600" s="268" t="s">
        <v>55</v>
      </c>
      <c r="I2600" s="268" t="s">
        <v>2879</v>
      </c>
      <c r="J2600" s="267" t="s">
        <v>2143</v>
      </c>
      <c r="K2600" s="267">
        <v>851</v>
      </c>
      <c r="L2600" s="268" t="s">
        <v>7827</v>
      </c>
      <c r="M2600" s="188"/>
    </row>
    <row r="2601" spans="1:13" x14ac:dyDescent="0.25">
      <c r="A2601" s="266">
        <v>2007</v>
      </c>
      <c r="B2601" s="267">
        <v>4</v>
      </c>
      <c r="C2601" s="267" t="s">
        <v>250</v>
      </c>
      <c r="D2601" s="267" t="s">
        <v>437</v>
      </c>
      <c r="E2601" s="268" t="s">
        <v>7627</v>
      </c>
      <c r="F2601" s="267" t="s">
        <v>52</v>
      </c>
      <c r="G2601" s="268" t="s">
        <v>248</v>
      </c>
      <c r="H2601" s="268" t="s">
        <v>55</v>
      </c>
      <c r="I2601" s="268" t="s">
        <v>1905</v>
      </c>
      <c r="J2601" s="267" t="s">
        <v>1942</v>
      </c>
      <c r="K2601" s="267">
        <v>411</v>
      </c>
      <c r="L2601" s="268" t="s">
        <v>7628</v>
      </c>
      <c r="M2601" s="188"/>
    </row>
    <row r="2602" spans="1:13" x14ac:dyDescent="0.25">
      <c r="A2602" s="266">
        <v>2007</v>
      </c>
      <c r="B2602" s="267">
        <v>4</v>
      </c>
      <c r="C2602" s="267" t="s">
        <v>250</v>
      </c>
      <c r="D2602" s="267" t="s">
        <v>437</v>
      </c>
      <c r="E2602" s="268" t="s">
        <v>7627</v>
      </c>
      <c r="F2602" s="267" t="s">
        <v>52</v>
      </c>
      <c r="G2602" s="268" t="s">
        <v>248</v>
      </c>
      <c r="H2602" s="268" t="s">
        <v>55</v>
      </c>
      <c r="I2602" s="268" t="s">
        <v>1905</v>
      </c>
      <c r="J2602" s="267" t="s">
        <v>1942</v>
      </c>
      <c r="K2602" s="267">
        <v>411</v>
      </c>
      <c r="L2602" s="268" t="s">
        <v>7629</v>
      </c>
      <c r="M2602" s="188"/>
    </row>
    <row r="2603" spans="1:13" x14ac:dyDescent="0.25">
      <c r="A2603" s="266">
        <v>2007</v>
      </c>
      <c r="B2603" s="267">
        <v>4</v>
      </c>
      <c r="C2603" s="267" t="s">
        <v>250</v>
      </c>
      <c r="D2603" s="267" t="s">
        <v>437</v>
      </c>
      <c r="E2603" s="268" t="s">
        <v>7627</v>
      </c>
      <c r="F2603" s="267" t="s">
        <v>52</v>
      </c>
      <c r="G2603" s="268" t="s">
        <v>248</v>
      </c>
      <c r="H2603" s="268" t="s">
        <v>55</v>
      </c>
      <c r="I2603" s="268" t="s">
        <v>1905</v>
      </c>
      <c r="J2603" s="267" t="s">
        <v>1942</v>
      </c>
      <c r="K2603" s="267">
        <v>411</v>
      </c>
      <c r="L2603" s="268" t="s">
        <v>7630</v>
      </c>
      <c r="M2603" s="188"/>
    </row>
    <row r="2604" spans="1:13" x14ac:dyDescent="0.25">
      <c r="A2604" s="266">
        <v>2007</v>
      </c>
      <c r="B2604" s="267">
        <v>4</v>
      </c>
      <c r="C2604" s="267" t="s">
        <v>250</v>
      </c>
      <c r="D2604" s="267" t="s">
        <v>437</v>
      </c>
      <c r="E2604" s="268" t="s">
        <v>7627</v>
      </c>
      <c r="F2604" s="267" t="s">
        <v>52</v>
      </c>
      <c r="G2604" s="268" t="s">
        <v>248</v>
      </c>
      <c r="H2604" s="268" t="s">
        <v>55</v>
      </c>
      <c r="I2604" s="268" t="s">
        <v>1905</v>
      </c>
      <c r="J2604" s="267" t="s">
        <v>3083</v>
      </c>
      <c r="K2604" s="267">
        <v>411</v>
      </c>
      <c r="L2604" s="268" t="s">
        <v>7631</v>
      </c>
      <c r="M2604" s="188"/>
    </row>
    <row r="2605" spans="1:13" x14ac:dyDescent="0.25">
      <c r="A2605" s="266">
        <v>2007</v>
      </c>
      <c r="B2605" s="267">
        <v>4</v>
      </c>
      <c r="C2605" s="267" t="s">
        <v>250</v>
      </c>
      <c r="D2605" s="267" t="s">
        <v>437</v>
      </c>
      <c r="E2605" s="268" t="s">
        <v>7627</v>
      </c>
      <c r="F2605" s="267" t="s">
        <v>52</v>
      </c>
      <c r="G2605" s="268" t="s">
        <v>248</v>
      </c>
      <c r="H2605" s="268" t="s">
        <v>55</v>
      </c>
      <c r="I2605" s="268" t="s">
        <v>1905</v>
      </c>
      <c r="J2605" s="267" t="s">
        <v>3083</v>
      </c>
      <c r="K2605" s="267">
        <v>411</v>
      </c>
      <c r="L2605" s="268" t="s">
        <v>7632</v>
      </c>
      <c r="M2605" s="188"/>
    </row>
    <row r="2606" spans="1:13" x14ac:dyDescent="0.25">
      <c r="A2606" s="266">
        <v>2007</v>
      </c>
      <c r="B2606" s="267">
        <v>4</v>
      </c>
      <c r="C2606" s="267" t="s">
        <v>250</v>
      </c>
      <c r="D2606" s="267" t="s">
        <v>437</v>
      </c>
      <c r="E2606" s="268" t="s">
        <v>7627</v>
      </c>
      <c r="F2606" s="267" t="s">
        <v>52</v>
      </c>
      <c r="G2606" s="268" t="s">
        <v>248</v>
      </c>
      <c r="H2606" s="268" t="s">
        <v>55</v>
      </c>
      <c r="I2606" s="268" t="s">
        <v>1905</v>
      </c>
      <c r="J2606" s="267" t="s">
        <v>1965</v>
      </c>
      <c r="K2606" s="267">
        <v>662</v>
      </c>
      <c r="L2606" s="268" t="s">
        <v>7633</v>
      </c>
      <c r="M2606" s="188"/>
    </row>
    <row r="2607" spans="1:13" x14ac:dyDescent="0.25">
      <c r="A2607" s="266">
        <v>2007</v>
      </c>
      <c r="B2607" s="267">
        <v>4</v>
      </c>
      <c r="C2607" s="267" t="s">
        <v>250</v>
      </c>
      <c r="D2607" s="267" t="s">
        <v>437</v>
      </c>
      <c r="E2607" s="268" t="s">
        <v>7627</v>
      </c>
      <c r="F2607" s="267" t="s">
        <v>52</v>
      </c>
      <c r="G2607" s="268" t="s">
        <v>248</v>
      </c>
      <c r="H2607" s="268" t="s">
        <v>55</v>
      </c>
      <c r="I2607" s="268" t="s">
        <v>1905</v>
      </c>
      <c r="J2607" s="267" t="s">
        <v>2063</v>
      </c>
      <c r="K2607" s="267">
        <v>437</v>
      </c>
      <c r="L2607" s="268" t="s">
        <v>7828</v>
      </c>
      <c r="M2607" s="188"/>
    </row>
    <row r="2608" spans="1:13" x14ac:dyDescent="0.25">
      <c r="A2608" s="266">
        <v>2007</v>
      </c>
      <c r="B2608" s="267">
        <v>4</v>
      </c>
      <c r="C2608" s="267" t="s">
        <v>250</v>
      </c>
      <c r="D2608" s="267" t="s">
        <v>437</v>
      </c>
      <c r="E2608" s="268" t="s">
        <v>7627</v>
      </c>
      <c r="F2608" s="267" t="s">
        <v>52</v>
      </c>
      <c r="G2608" s="268" t="s">
        <v>248</v>
      </c>
      <c r="H2608" s="268" t="s">
        <v>55</v>
      </c>
      <c r="I2608" s="268" t="s">
        <v>1905</v>
      </c>
      <c r="J2608" s="267" t="s">
        <v>1942</v>
      </c>
      <c r="K2608" s="267">
        <v>432</v>
      </c>
      <c r="L2608" s="268" t="s">
        <v>7829</v>
      </c>
      <c r="M2608" s="188"/>
    </row>
    <row r="2609" spans="1:13" x14ac:dyDescent="0.25">
      <c r="A2609" s="266">
        <v>2007</v>
      </c>
      <c r="B2609" s="267">
        <v>4</v>
      </c>
      <c r="C2609" s="267" t="s">
        <v>250</v>
      </c>
      <c r="D2609" s="267" t="s">
        <v>437</v>
      </c>
      <c r="E2609" s="268" t="s">
        <v>7627</v>
      </c>
      <c r="F2609" s="267" t="s">
        <v>52</v>
      </c>
      <c r="G2609" s="268" t="s">
        <v>248</v>
      </c>
      <c r="H2609" s="268" t="s">
        <v>55</v>
      </c>
      <c r="I2609" s="268" t="s">
        <v>1905</v>
      </c>
      <c r="J2609" s="267" t="s">
        <v>1965</v>
      </c>
      <c r="K2609" s="267">
        <v>524</v>
      </c>
      <c r="L2609" s="268" t="s">
        <v>7830</v>
      </c>
      <c r="M2609" s="188"/>
    </row>
    <row r="2610" spans="1:13" x14ac:dyDescent="0.25">
      <c r="A2610" s="266">
        <v>2007</v>
      </c>
      <c r="B2610" s="267">
        <v>4</v>
      </c>
      <c r="C2610" s="267" t="s">
        <v>250</v>
      </c>
      <c r="D2610" s="267" t="s">
        <v>437</v>
      </c>
      <c r="E2610" s="268" t="s">
        <v>7627</v>
      </c>
      <c r="F2610" s="267" t="s">
        <v>52</v>
      </c>
      <c r="G2610" s="268" t="s">
        <v>248</v>
      </c>
      <c r="H2610" s="268" t="s">
        <v>55</v>
      </c>
      <c r="I2610" s="268" t="s">
        <v>1905</v>
      </c>
      <c r="J2610" s="267" t="s">
        <v>2016</v>
      </c>
      <c r="K2610" s="267">
        <v>631</v>
      </c>
      <c r="L2610" s="268" t="s">
        <v>7831</v>
      </c>
      <c r="M2610" s="188"/>
    </row>
    <row r="2611" spans="1:13" x14ac:dyDescent="0.25">
      <c r="A2611" s="266">
        <v>2007</v>
      </c>
      <c r="B2611" s="267">
        <v>2</v>
      </c>
      <c r="C2611" s="267" t="s">
        <v>250</v>
      </c>
      <c r="D2611" s="267" t="s">
        <v>323</v>
      </c>
      <c r="E2611" s="268" t="s">
        <v>7502</v>
      </c>
      <c r="F2611" s="267" t="s">
        <v>135</v>
      </c>
      <c r="G2611" s="268" t="s">
        <v>324</v>
      </c>
      <c r="H2611" s="268" t="s">
        <v>55</v>
      </c>
      <c r="I2611" s="268" t="s">
        <v>1905</v>
      </c>
      <c r="J2611" s="267" t="s">
        <v>1942</v>
      </c>
      <c r="K2611" s="267">
        <v>332</v>
      </c>
      <c r="L2611" s="268" t="s">
        <v>7503</v>
      </c>
      <c r="M2611" s="188"/>
    </row>
    <row r="2612" spans="1:13" x14ac:dyDescent="0.25">
      <c r="A2612" s="266">
        <v>2007</v>
      </c>
      <c r="B2612" s="267">
        <v>2</v>
      </c>
      <c r="C2612" s="267" t="s">
        <v>250</v>
      </c>
      <c r="D2612" s="267" t="s">
        <v>323</v>
      </c>
      <c r="E2612" s="268" t="s">
        <v>7502</v>
      </c>
      <c r="F2612" s="267" t="s">
        <v>135</v>
      </c>
      <c r="G2612" s="268" t="s">
        <v>324</v>
      </c>
      <c r="H2612" s="268" t="s">
        <v>55</v>
      </c>
      <c r="I2612" s="268" t="s">
        <v>1905</v>
      </c>
      <c r="J2612" s="267" t="s">
        <v>1942</v>
      </c>
      <c r="K2612" s="267">
        <v>411</v>
      </c>
      <c r="L2612" s="268" t="s">
        <v>7504</v>
      </c>
      <c r="M2612" s="188"/>
    </row>
    <row r="2613" spans="1:13" x14ac:dyDescent="0.25">
      <c r="A2613" s="266">
        <v>2007</v>
      </c>
      <c r="B2613" s="267">
        <v>2</v>
      </c>
      <c r="C2613" s="267" t="s">
        <v>250</v>
      </c>
      <c r="D2613" s="267" t="s">
        <v>323</v>
      </c>
      <c r="E2613" s="268" t="s">
        <v>7502</v>
      </c>
      <c r="F2613" s="267" t="s">
        <v>135</v>
      </c>
      <c r="G2613" s="268" t="s">
        <v>324</v>
      </c>
      <c r="H2613" s="268" t="s">
        <v>55</v>
      </c>
      <c r="I2613" s="268" t="s">
        <v>1905</v>
      </c>
      <c r="J2613" s="267" t="s">
        <v>1942</v>
      </c>
      <c r="K2613" s="267">
        <v>412</v>
      </c>
      <c r="L2613" s="268" t="s">
        <v>7505</v>
      </c>
      <c r="M2613" s="188"/>
    </row>
    <row r="2614" spans="1:13" x14ac:dyDescent="0.25">
      <c r="A2614" s="266">
        <v>2007</v>
      </c>
      <c r="B2614" s="267">
        <v>2</v>
      </c>
      <c r="C2614" s="267" t="s">
        <v>250</v>
      </c>
      <c r="D2614" s="267" t="s">
        <v>323</v>
      </c>
      <c r="E2614" s="268" t="s">
        <v>7502</v>
      </c>
      <c r="F2614" s="267" t="s">
        <v>135</v>
      </c>
      <c r="G2614" s="268" t="s">
        <v>324</v>
      </c>
      <c r="H2614" s="268" t="s">
        <v>55</v>
      </c>
      <c r="I2614" s="268" t="s">
        <v>1905</v>
      </c>
      <c r="J2614" s="267" t="s">
        <v>1942</v>
      </c>
      <c r="K2614" s="267">
        <v>212</v>
      </c>
      <c r="L2614" s="268" t="s">
        <v>7506</v>
      </c>
      <c r="M2614" s="188"/>
    </row>
    <row r="2615" spans="1:13" x14ac:dyDescent="0.25">
      <c r="A2615" s="266">
        <v>2007</v>
      </c>
      <c r="B2615" s="267">
        <v>2</v>
      </c>
      <c r="C2615" s="267" t="s">
        <v>250</v>
      </c>
      <c r="D2615" s="267" t="s">
        <v>323</v>
      </c>
      <c r="E2615" s="268" t="s">
        <v>7502</v>
      </c>
      <c r="F2615" s="267" t="s">
        <v>135</v>
      </c>
      <c r="G2615" s="268" t="s">
        <v>324</v>
      </c>
      <c r="H2615" s="268" t="s">
        <v>55</v>
      </c>
      <c r="I2615" s="268" t="s">
        <v>1905</v>
      </c>
      <c r="J2615" s="267" t="s">
        <v>1942</v>
      </c>
      <c r="K2615" s="267">
        <v>431</v>
      </c>
      <c r="L2615" s="268" t="s">
        <v>7832</v>
      </c>
      <c r="M2615" s="188"/>
    </row>
    <row r="2616" spans="1:13" x14ac:dyDescent="0.25">
      <c r="A2616" s="266">
        <v>2007</v>
      </c>
      <c r="B2616" s="267">
        <v>2</v>
      </c>
      <c r="C2616" s="267" t="s">
        <v>250</v>
      </c>
      <c r="D2616" s="267" t="s">
        <v>323</v>
      </c>
      <c r="E2616" s="268" t="s">
        <v>7502</v>
      </c>
      <c r="F2616" s="267" t="s">
        <v>135</v>
      </c>
      <c r="G2616" s="268" t="s">
        <v>324</v>
      </c>
      <c r="H2616" s="268" t="s">
        <v>55</v>
      </c>
      <c r="I2616" s="268" t="s">
        <v>1905</v>
      </c>
      <c r="J2616" s="267" t="s">
        <v>1942</v>
      </c>
      <c r="K2616" s="267">
        <v>431</v>
      </c>
      <c r="L2616" s="268" t="s">
        <v>7833</v>
      </c>
      <c r="M2616" s="188"/>
    </row>
    <row r="2617" spans="1:13" x14ac:dyDescent="0.25">
      <c r="A2617" s="266">
        <v>2007</v>
      </c>
      <c r="B2617" s="267">
        <v>2</v>
      </c>
      <c r="C2617" s="267" t="s">
        <v>250</v>
      </c>
      <c r="D2617" s="267" t="s">
        <v>323</v>
      </c>
      <c r="E2617" s="268" t="s">
        <v>7502</v>
      </c>
      <c r="F2617" s="267" t="s">
        <v>135</v>
      </c>
      <c r="G2617" s="268" t="s">
        <v>324</v>
      </c>
      <c r="H2617" s="268" t="s">
        <v>55</v>
      </c>
      <c r="I2617" s="268" t="s">
        <v>1905</v>
      </c>
      <c r="J2617" s="267" t="s">
        <v>1942</v>
      </c>
      <c r="K2617" s="267">
        <v>212</v>
      </c>
      <c r="L2617" s="268" t="s">
        <v>7834</v>
      </c>
      <c r="M2617" s="188"/>
    </row>
    <row r="2618" spans="1:13" x14ac:dyDescent="0.25">
      <c r="A2618" s="266">
        <v>2007</v>
      </c>
      <c r="B2618" s="267">
        <v>2</v>
      </c>
      <c r="C2618" s="267" t="s">
        <v>250</v>
      </c>
      <c r="D2618" s="267" t="s">
        <v>323</v>
      </c>
      <c r="E2618" s="268" t="s">
        <v>7502</v>
      </c>
      <c r="F2618" s="267" t="s">
        <v>135</v>
      </c>
      <c r="G2618" s="268" t="s">
        <v>324</v>
      </c>
      <c r="H2618" s="268" t="s">
        <v>55</v>
      </c>
      <c r="I2618" s="268" t="s">
        <v>1905</v>
      </c>
      <c r="J2618" s="267" t="s">
        <v>1942</v>
      </c>
      <c r="K2618" s="267">
        <v>212</v>
      </c>
      <c r="L2618" s="268" t="s">
        <v>7835</v>
      </c>
      <c r="M2618" s="188"/>
    </row>
    <row r="2619" spans="1:13" x14ac:dyDescent="0.25">
      <c r="A2619" s="266">
        <v>2007</v>
      </c>
      <c r="B2619" s="267">
        <v>2</v>
      </c>
      <c r="C2619" s="267" t="s">
        <v>250</v>
      </c>
      <c r="D2619" s="267" t="s">
        <v>323</v>
      </c>
      <c r="E2619" s="268" t="s">
        <v>7502</v>
      </c>
      <c r="F2619" s="267" t="s">
        <v>135</v>
      </c>
      <c r="G2619" s="268" t="s">
        <v>324</v>
      </c>
      <c r="H2619" s="268" t="s">
        <v>55</v>
      </c>
      <c r="I2619" s="268" t="s">
        <v>1905</v>
      </c>
      <c r="J2619" s="267" t="s">
        <v>1965</v>
      </c>
      <c r="K2619" s="267">
        <v>521</v>
      </c>
      <c r="L2619" s="268" t="s">
        <v>7836</v>
      </c>
      <c r="M2619" s="188"/>
    </row>
    <row r="2620" spans="1:13" x14ac:dyDescent="0.25">
      <c r="A2620" s="266">
        <v>2007</v>
      </c>
      <c r="B2620" s="267">
        <v>4</v>
      </c>
      <c r="C2620" s="267" t="s">
        <v>250</v>
      </c>
      <c r="D2620" s="267" t="s">
        <v>393</v>
      </c>
      <c r="E2620" s="268" t="s">
        <v>4584</v>
      </c>
      <c r="F2620" s="267" t="s">
        <v>52</v>
      </c>
      <c r="G2620" s="268" t="s">
        <v>147</v>
      </c>
      <c r="H2620" s="268" t="s">
        <v>55</v>
      </c>
      <c r="I2620" s="268" t="s">
        <v>1905</v>
      </c>
      <c r="J2620" s="267" t="s">
        <v>1942</v>
      </c>
      <c r="K2620" s="267">
        <v>411</v>
      </c>
      <c r="L2620" s="268" t="s">
        <v>7417</v>
      </c>
      <c r="M2620" s="188"/>
    </row>
    <row r="2621" spans="1:13" x14ac:dyDescent="0.25">
      <c r="A2621" s="266">
        <v>2007</v>
      </c>
      <c r="B2621" s="267">
        <v>4</v>
      </c>
      <c r="C2621" s="267" t="s">
        <v>250</v>
      </c>
      <c r="D2621" s="267" t="s">
        <v>393</v>
      </c>
      <c r="E2621" s="268" t="s">
        <v>4584</v>
      </c>
      <c r="F2621" s="267" t="s">
        <v>52</v>
      </c>
      <c r="G2621" s="268" t="s">
        <v>147</v>
      </c>
      <c r="H2621" s="268" t="s">
        <v>55</v>
      </c>
      <c r="I2621" s="268" t="s">
        <v>1905</v>
      </c>
      <c r="J2621" s="267" t="s">
        <v>1942</v>
      </c>
      <c r="K2621" s="267">
        <v>411</v>
      </c>
      <c r="L2621" s="268" t="s">
        <v>7418</v>
      </c>
      <c r="M2621" s="188"/>
    </row>
    <row r="2622" spans="1:13" x14ac:dyDescent="0.25">
      <c r="A2622" s="266">
        <v>2007</v>
      </c>
      <c r="B2622" s="267">
        <v>4</v>
      </c>
      <c r="C2622" s="267" t="s">
        <v>250</v>
      </c>
      <c r="D2622" s="267" t="s">
        <v>393</v>
      </c>
      <c r="E2622" s="268" t="s">
        <v>4584</v>
      </c>
      <c r="F2622" s="267" t="s">
        <v>52</v>
      </c>
      <c r="G2622" s="268" t="s">
        <v>147</v>
      </c>
      <c r="H2622" s="268" t="s">
        <v>55</v>
      </c>
      <c r="I2622" s="268" t="s">
        <v>1905</v>
      </c>
      <c r="J2622" s="267" t="s">
        <v>2016</v>
      </c>
      <c r="K2622" s="267">
        <v>411</v>
      </c>
      <c r="L2622" s="268" t="s">
        <v>7419</v>
      </c>
      <c r="M2622" s="188"/>
    </row>
    <row r="2623" spans="1:13" x14ac:dyDescent="0.25">
      <c r="A2623" s="266">
        <v>2007</v>
      </c>
      <c r="B2623" s="267">
        <v>4</v>
      </c>
      <c r="C2623" s="267" t="s">
        <v>250</v>
      </c>
      <c r="D2623" s="267" t="s">
        <v>393</v>
      </c>
      <c r="E2623" s="268" t="s">
        <v>4584</v>
      </c>
      <c r="F2623" s="267" t="s">
        <v>52</v>
      </c>
      <c r="G2623" s="268" t="s">
        <v>147</v>
      </c>
      <c r="H2623" s="268" t="s">
        <v>55</v>
      </c>
      <c r="I2623" s="268" t="s">
        <v>1905</v>
      </c>
      <c r="J2623" s="267" t="s">
        <v>2218</v>
      </c>
      <c r="K2623" s="267">
        <v>654</v>
      </c>
      <c r="L2623" s="268" t="s">
        <v>7420</v>
      </c>
      <c r="M2623" s="188"/>
    </row>
    <row r="2624" spans="1:13" x14ac:dyDescent="0.25">
      <c r="A2624" s="266">
        <v>2007</v>
      </c>
      <c r="B2624" s="267">
        <v>4</v>
      </c>
      <c r="C2624" s="267" t="s">
        <v>250</v>
      </c>
      <c r="D2624" s="267" t="s">
        <v>393</v>
      </c>
      <c r="E2624" s="268" t="s">
        <v>4584</v>
      </c>
      <c r="F2624" s="267" t="s">
        <v>52</v>
      </c>
      <c r="G2624" s="268" t="s">
        <v>147</v>
      </c>
      <c r="H2624" s="268" t="s">
        <v>55</v>
      </c>
      <c r="I2624" s="268" t="s">
        <v>1905</v>
      </c>
      <c r="J2624" s="267" t="s">
        <v>2329</v>
      </c>
      <c r="K2624" s="267">
        <v>831</v>
      </c>
      <c r="L2624" s="268" t="s">
        <v>7421</v>
      </c>
      <c r="M2624" s="188"/>
    </row>
    <row r="2625" spans="1:13" x14ac:dyDescent="0.25">
      <c r="A2625" s="266">
        <v>2007</v>
      </c>
      <c r="B2625" s="267">
        <v>4</v>
      </c>
      <c r="C2625" s="267" t="s">
        <v>250</v>
      </c>
      <c r="D2625" s="267" t="s">
        <v>393</v>
      </c>
      <c r="E2625" s="268" t="s">
        <v>4584</v>
      </c>
      <c r="F2625" s="267" t="s">
        <v>52</v>
      </c>
      <c r="G2625" s="268" t="s">
        <v>147</v>
      </c>
      <c r="H2625" s="268" t="s">
        <v>55</v>
      </c>
      <c r="I2625" s="268" t="s">
        <v>1905</v>
      </c>
      <c r="J2625" s="267" t="s">
        <v>1942</v>
      </c>
      <c r="K2625" s="267">
        <v>431</v>
      </c>
      <c r="L2625" s="268" t="s">
        <v>7837</v>
      </c>
      <c r="M2625" s="188"/>
    </row>
    <row r="2626" spans="1:13" x14ac:dyDescent="0.25">
      <c r="A2626" s="266">
        <v>2007</v>
      </c>
      <c r="B2626" s="267">
        <v>4</v>
      </c>
      <c r="C2626" s="267" t="s">
        <v>250</v>
      </c>
      <c r="D2626" s="267" t="s">
        <v>393</v>
      </c>
      <c r="E2626" s="268" t="s">
        <v>4584</v>
      </c>
      <c r="F2626" s="267" t="s">
        <v>52</v>
      </c>
      <c r="G2626" s="268" t="s">
        <v>147</v>
      </c>
      <c r="H2626" s="268" t="s">
        <v>55</v>
      </c>
      <c r="I2626" s="268" t="s">
        <v>1905</v>
      </c>
      <c r="J2626" s="267" t="s">
        <v>1923</v>
      </c>
      <c r="K2626" s="267">
        <v>862</v>
      </c>
      <c r="L2626" s="268" t="s">
        <v>7838</v>
      </c>
      <c r="M2626" s="188"/>
    </row>
    <row r="2627" spans="1:13" x14ac:dyDescent="0.25">
      <c r="A2627" s="266">
        <v>2007</v>
      </c>
      <c r="B2627" s="267">
        <v>4</v>
      </c>
      <c r="C2627" s="267" t="s">
        <v>250</v>
      </c>
      <c r="D2627" s="267" t="s">
        <v>393</v>
      </c>
      <c r="E2627" s="268" t="s">
        <v>4584</v>
      </c>
      <c r="F2627" s="267" t="s">
        <v>52</v>
      </c>
      <c r="G2627" s="268" t="s">
        <v>147</v>
      </c>
      <c r="H2627" s="268" t="s">
        <v>55</v>
      </c>
      <c r="I2627" s="268" t="s">
        <v>1905</v>
      </c>
      <c r="J2627" s="267" t="s">
        <v>2333</v>
      </c>
      <c r="K2627" s="267">
        <v>311</v>
      </c>
      <c r="L2627" s="268" t="s">
        <v>7839</v>
      </c>
      <c r="M2627" s="188"/>
    </row>
    <row r="2628" spans="1:13" x14ac:dyDescent="0.25">
      <c r="A2628" s="266">
        <v>2007</v>
      </c>
      <c r="B2628" s="267">
        <v>4</v>
      </c>
      <c r="C2628" s="267" t="s">
        <v>250</v>
      </c>
      <c r="D2628" s="267" t="s">
        <v>403</v>
      </c>
      <c r="E2628" s="268" t="s">
        <v>7512</v>
      </c>
      <c r="F2628" s="267" t="s">
        <v>130</v>
      </c>
      <c r="G2628" s="268" t="s">
        <v>131</v>
      </c>
      <c r="H2628" s="268" t="s">
        <v>66</v>
      </c>
      <c r="I2628" s="268" t="s">
        <v>1905</v>
      </c>
      <c r="J2628" s="267" t="s">
        <v>2039</v>
      </c>
      <c r="K2628" s="267">
        <v>212</v>
      </c>
      <c r="L2628" s="268" t="s">
        <v>7513</v>
      </c>
      <c r="M2628" s="188"/>
    </row>
    <row r="2629" spans="1:13" x14ac:dyDescent="0.25">
      <c r="A2629" s="266">
        <v>2007</v>
      </c>
      <c r="B2629" s="267">
        <v>4</v>
      </c>
      <c r="C2629" s="267" t="s">
        <v>250</v>
      </c>
      <c r="D2629" s="267" t="s">
        <v>403</v>
      </c>
      <c r="E2629" s="268" t="s">
        <v>7512</v>
      </c>
      <c r="F2629" s="267" t="s">
        <v>130</v>
      </c>
      <c r="G2629" s="268" t="s">
        <v>131</v>
      </c>
      <c r="H2629" s="268" t="s">
        <v>66</v>
      </c>
      <c r="I2629" s="268" t="s">
        <v>1905</v>
      </c>
      <c r="J2629" s="267" t="s">
        <v>1918</v>
      </c>
      <c r="K2629" s="267">
        <v>862</v>
      </c>
      <c r="L2629" s="268" t="s">
        <v>7516</v>
      </c>
      <c r="M2629" s="188"/>
    </row>
    <row r="2630" spans="1:13" x14ac:dyDescent="0.25">
      <c r="A2630" s="266">
        <v>2007</v>
      </c>
      <c r="B2630" s="267">
        <v>4</v>
      </c>
      <c r="C2630" s="267" t="s">
        <v>250</v>
      </c>
      <c r="D2630" s="267" t="s">
        <v>403</v>
      </c>
      <c r="E2630" s="268" t="s">
        <v>7512</v>
      </c>
      <c r="F2630" s="267" t="s">
        <v>130</v>
      </c>
      <c r="G2630" s="268" t="s">
        <v>131</v>
      </c>
      <c r="H2630" s="268" t="s">
        <v>66</v>
      </c>
      <c r="I2630" s="268" t="s">
        <v>1905</v>
      </c>
      <c r="J2630" s="267" t="s">
        <v>1923</v>
      </c>
      <c r="K2630" s="267">
        <v>862</v>
      </c>
      <c r="L2630" s="268" t="s">
        <v>7840</v>
      </c>
      <c r="M2630" s="188"/>
    </row>
    <row r="2631" spans="1:13" x14ac:dyDescent="0.25">
      <c r="A2631" s="266">
        <v>2007</v>
      </c>
      <c r="B2631" s="267">
        <v>4</v>
      </c>
      <c r="C2631" s="267" t="s">
        <v>250</v>
      </c>
      <c r="D2631" s="267" t="s">
        <v>403</v>
      </c>
      <c r="E2631" s="268" t="s">
        <v>7512</v>
      </c>
      <c r="F2631" s="267" t="s">
        <v>130</v>
      </c>
      <c r="G2631" s="268" t="s">
        <v>131</v>
      </c>
      <c r="H2631" s="268" t="s">
        <v>66</v>
      </c>
      <c r="I2631" s="268" t="s">
        <v>1905</v>
      </c>
      <c r="J2631" s="267" t="s">
        <v>1923</v>
      </c>
      <c r="K2631" s="267">
        <v>862</v>
      </c>
      <c r="L2631" s="268" t="s">
        <v>7841</v>
      </c>
      <c r="M2631" s="188"/>
    </row>
    <row r="2632" spans="1:13" x14ac:dyDescent="0.25">
      <c r="A2632" s="266">
        <v>2007</v>
      </c>
      <c r="B2632" s="267">
        <v>4</v>
      </c>
      <c r="C2632" s="267" t="s">
        <v>250</v>
      </c>
      <c r="D2632" s="267" t="s">
        <v>403</v>
      </c>
      <c r="E2632" s="268" t="s">
        <v>7512</v>
      </c>
      <c r="F2632" s="267" t="s">
        <v>130</v>
      </c>
      <c r="G2632" s="268" t="s">
        <v>131</v>
      </c>
      <c r="H2632" s="268" t="s">
        <v>66</v>
      </c>
      <c r="I2632" s="268" t="s">
        <v>1905</v>
      </c>
      <c r="J2632" s="267" t="s">
        <v>1923</v>
      </c>
      <c r="K2632" s="267">
        <v>861</v>
      </c>
      <c r="L2632" s="268" t="s">
        <v>7842</v>
      </c>
      <c r="M2632" s="188"/>
    </row>
    <row r="2633" spans="1:13" x14ac:dyDescent="0.25">
      <c r="A2633" s="266">
        <v>2007</v>
      </c>
      <c r="B2633" s="267">
        <v>4</v>
      </c>
      <c r="C2633" s="267" t="s">
        <v>250</v>
      </c>
      <c r="D2633" s="267" t="s">
        <v>428</v>
      </c>
      <c r="E2633" s="268" t="s">
        <v>7410</v>
      </c>
      <c r="F2633" s="267" t="s">
        <v>135</v>
      </c>
      <c r="G2633" s="268" t="s">
        <v>163</v>
      </c>
      <c r="H2633" s="268" t="s">
        <v>55</v>
      </c>
      <c r="I2633" s="268" t="s">
        <v>1905</v>
      </c>
      <c r="J2633" s="267" t="s">
        <v>1942</v>
      </c>
      <c r="K2633" s="267">
        <v>411</v>
      </c>
      <c r="L2633" s="268" t="s">
        <v>7411</v>
      </c>
      <c r="M2633" s="188"/>
    </row>
    <row r="2634" spans="1:13" x14ac:dyDescent="0.25">
      <c r="A2634" s="266">
        <v>2007</v>
      </c>
      <c r="B2634" s="267">
        <v>4</v>
      </c>
      <c r="C2634" s="267" t="s">
        <v>250</v>
      </c>
      <c r="D2634" s="267" t="s">
        <v>428</v>
      </c>
      <c r="E2634" s="268" t="s">
        <v>7410</v>
      </c>
      <c r="F2634" s="267" t="s">
        <v>135</v>
      </c>
      <c r="G2634" s="268" t="s">
        <v>163</v>
      </c>
      <c r="H2634" s="268" t="s">
        <v>55</v>
      </c>
      <c r="I2634" s="268" t="s">
        <v>1905</v>
      </c>
      <c r="J2634" s="267" t="s">
        <v>1942</v>
      </c>
      <c r="K2634" s="267">
        <v>411</v>
      </c>
      <c r="L2634" s="268" t="s">
        <v>7412</v>
      </c>
      <c r="M2634" s="188"/>
    </row>
    <row r="2635" spans="1:13" x14ac:dyDescent="0.25">
      <c r="A2635" s="266">
        <v>2007</v>
      </c>
      <c r="B2635" s="267">
        <v>4</v>
      </c>
      <c r="C2635" s="267" t="s">
        <v>250</v>
      </c>
      <c r="D2635" s="267" t="s">
        <v>428</v>
      </c>
      <c r="E2635" s="268" t="s">
        <v>7410</v>
      </c>
      <c r="F2635" s="267" t="s">
        <v>135</v>
      </c>
      <c r="G2635" s="268" t="s">
        <v>163</v>
      </c>
      <c r="H2635" s="268" t="s">
        <v>55</v>
      </c>
      <c r="I2635" s="268" t="s">
        <v>1905</v>
      </c>
      <c r="J2635" s="267" t="s">
        <v>2063</v>
      </c>
      <c r="K2635" s="267">
        <v>411</v>
      </c>
      <c r="L2635" s="268" t="s">
        <v>7413</v>
      </c>
      <c r="M2635" s="188"/>
    </row>
    <row r="2636" spans="1:13" x14ac:dyDescent="0.25">
      <c r="A2636" s="266">
        <v>2007</v>
      </c>
      <c r="B2636" s="267">
        <v>4</v>
      </c>
      <c r="C2636" s="267" t="s">
        <v>250</v>
      </c>
      <c r="D2636" s="267" t="s">
        <v>428</v>
      </c>
      <c r="E2636" s="268" t="s">
        <v>7410</v>
      </c>
      <c r="F2636" s="267" t="s">
        <v>135</v>
      </c>
      <c r="G2636" s="268" t="s">
        <v>163</v>
      </c>
      <c r="H2636" s="268" t="s">
        <v>55</v>
      </c>
      <c r="I2636" s="268" t="s">
        <v>1905</v>
      </c>
      <c r="J2636" s="267" t="s">
        <v>1942</v>
      </c>
      <c r="K2636" s="267">
        <v>143</v>
      </c>
      <c r="L2636" s="268" t="s">
        <v>7414</v>
      </c>
      <c r="M2636" s="188"/>
    </row>
    <row r="2637" spans="1:13" x14ac:dyDescent="0.25">
      <c r="A2637" s="266">
        <v>2007</v>
      </c>
      <c r="B2637" s="267">
        <v>4</v>
      </c>
      <c r="C2637" s="267" t="s">
        <v>250</v>
      </c>
      <c r="D2637" s="267" t="s">
        <v>428</v>
      </c>
      <c r="E2637" s="268" t="s">
        <v>7410</v>
      </c>
      <c r="F2637" s="267" t="s">
        <v>135</v>
      </c>
      <c r="G2637" s="268" t="s">
        <v>163</v>
      </c>
      <c r="H2637" s="268" t="s">
        <v>55</v>
      </c>
      <c r="I2637" s="268" t="s">
        <v>1905</v>
      </c>
      <c r="J2637" s="267" t="s">
        <v>1942</v>
      </c>
      <c r="K2637" s="267">
        <v>432</v>
      </c>
      <c r="L2637" s="268" t="s">
        <v>7843</v>
      </c>
      <c r="M2637" s="188"/>
    </row>
    <row r="2638" spans="1:13" x14ac:dyDescent="0.25">
      <c r="A2638" s="266">
        <v>2007</v>
      </c>
      <c r="B2638" s="267">
        <v>4</v>
      </c>
      <c r="C2638" s="267" t="s">
        <v>250</v>
      </c>
      <c r="D2638" s="267" t="s">
        <v>428</v>
      </c>
      <c r="E2638" s="268" t="s">
        <v>7410</v>
      </c>
      <c r="F2638" s="267" t="s">
        <v>135</v>
      </c>
      <c r="G2638" s="268" t="s">
        <v>163</v>
      </c>
      <c r="H2638" s="268" t="s">
        <v>55</v>
      </c>
      <c r="I2638" s="268" t="s">
        <v>1905</v>
      </c>
      <c r="J2638" s="267" t="s">
        <v>1944</v>
      </c>
      <c r="K2638" s="267">
        <v>656</v>
      </c>
      <c r="L2638" s="268" t="s">
        <v>7844</v>
      </c>
      <c r="M2638" s="188"/>
    </row>
    <row r="2639" spans="1:13" x14ac:dyDescent="0.25">
      <c r="A2639" s="266">
        <v>2007</v>
      </c>
      <c r="B2639" s="267">
        <v>4</v>
      </c>
      <c r="C2639" s="267" t="s">
        <v>250</v>
      </c>
      <c r="D2639" s="267" t="s">
        <v>428</v>
      </c>
      <c r="E2639" s="268" t="s">
        <v>7410</v>
      </c>
      <c r="F2639" s="267" t="s">
        <v>135</v>
      </c>
      <c r="G2639" s="268" t="s">
        <v>163</v>
      </c>
      <c r="H2639" s="268" t="s">
        <v>55</v>
      </c>
      <c r="I2639" s="268" t="s">
        <v>1905</v>
      </c>
      <c r="J2639" s="267" t="s">
        <v>1923</v>
      </c>
      <c r="K2639" s="267">
        <v>862</v>
      </c>
      <c r="L2639" s="268" t="s">
        <v>7845</v>
      </c>
      <c r="M2639" s="188"/>
    </row>
    <row r="2640" spans="1:13" x14ac:dyDescent="0.25">
      <c r="A2640" s="266">
        <v>2007</v>
      </c>
      <c r="B2640" s="267">
        <v>4</v>
      </c>
      <c r="C2640" s="267" t="s">
        <v>250</v>
      </c>
      <c r="D2640" s="267" t="s">
        <v>428</v>
      </c>
      <c r="E2640" s="268" t="s">
        <v>7410</v>
      </c>
      <c r="F2640" s="267" t="s">
        <v>135</v>
      </c>
      <c r="G2640" s="268" t="s">
        <v>163</v>
      </c>
      <c r="H2640" s="268" t="s">
        <v>55</v>
      </c>
      <c r="I2640" s="268" t="s">
        <v>1905</v>
      </c>
      <c r="J2640" s="267" t="s">
        <v>1923</v>
      </c>
      <c r="K2640" s="267">
        <v>862</v>
      </c>
      <c r="L2640" s="268" t="s">
        <v>7846</v>
      </c>
      <c r="M2640" s="188"/>
    </row>
    <row r="2641" spans="1:13" x14ac:dyDescent="0.25">
      <c r="A2641" s="266">
        <v>2007</v>
      </c>
      <c r="B2641" s="267">
        <v>4</v>
      </c>
      <c r="C2641" s="267" t="s">
        <v>250</v>
      </c>
      <c r="D2641" s="267" t="s">
        <v>428</v>
      </c>
      <c r="E2641" s="268" t="s">
        <v>7410</v>
      </c>
      <c r="F2641" s="267" t="s">
        <v>135</v>
      </c>
      <c r="G2641" s="268" t="s">
        <v>163</v>
      </c>
      <c r="H2641" s="268" t="s">
        <v>55</v>
      </c>
      <c r="I2641" s="268" t="s">
        <v>1905</v>
      </c>
      <c r="J2641" s="267" t="s">
        <v>1962</v>
      </c>
      <c r="K2641" s="267">
        <v>522</v>
      </c>
      <c r="L2641" s="268" t="s">
        <v>7847</v>
      </c>
      <c r="M2641" s="188"/>
    </row>
    <row r="2642" spans="1:13" x14ac:dyDescent="0.25">
      <c r="A2642" s="266">
        <v>2007</v>
      </c>
      <c r="B2642" s="267">
        <v>4</v>
      </c>
      <c r="C2642" s="267" t="s">
        <v>250</v>
      </c>
      <c r="D2642" s="267" t="s">
        <v>428</v>
      </c>
      <c r="E2642" s="268" t="s">
        <v>7410</v>
      </c>
      <c r="F2642" s="267" t="s">
        <v>135</v>
      </c>
      <c r="G2642" s="268" t="s">
        <v>163</v>
      </c>
      <c r="H2642" s="268" t="s">
        <v>55</v>
      </c>
      <c r="I2642" s="268" t="s">
        <v>1905</v>
      </c>
      <c r="J2642" s="267" t="s">
        <v>1962</v>
      </c>
      <c r="K2642" s="267">
        <v>523</v>
      </c>
      <c r="L2642" s="268" t="s">
        <v>7848</v>
      </c>
      <c r="M2642" s="188"/>
    </row>
    <row r="2643" spans="1:13" x14ac:dyDescent="0.25">
      <c r="A2643" s="266">
        <v>2007</v>
      </c>
      <c r="B2643" s="267">
        <v>4</v>
      </c>
      <c r="C2643" s="267" t="s">
        <v>250</v>
      </c>
      <c r="D2643" s="267" t="s">
        <v>428</v>
      </c>
      <c r="E2643" s="268" t="s">
        <v>7410</v>
      </c>
      <c r="F2643" s="267" t="s">
        <v>135</v>
      </c>
      <c r="G2643" s="268" t="s">
        <v>163</v>
      </c>
      <c r="H2643" s="268" t="s">
        <v>55</v>
      </c>
      <c r="I2643" s="268" t="s">
        <v>1905</v>
      </c>
      <c r="J2643" s="267" t="s">
        <v>2016</v>
      </c>
      <c r="K2643" s="267">
        <v>632</v>
      </c>
      <c r="L2643" s="268" t="s">
        <v>7849</v>
      </c>
      <c r="M2643" s="188"/>
    </row>
    <row r="2644" spans="1:13" x14ac:dyDescent="0.25">
      <c r="A2644" s="266">
        <v>2007</v>
      </c>
      <c r="B2644" s="267">
        <v>2</v>
      </c>
      <c r="C2644" s="267" t="s">
        <v>250</v>
      </c>
      <c r="D2644" s="267" t="s">
        <v>350</v>
      </c>
      <c r="E2644" s="268" t="s">
        <v>351</v>
      </c>
      <c r="F2644" s="267" t="s">
        <v>69</v>
      </c>
      <c r="G2644" s="268" t="s">
        <v>70</v>
      </c>
      <c r="H2644" s="268" t="s">
        <v>78</v>
      </c>
      <c r="I2644" s="268" t="s">
        <v>1905</v>
      </c>
      <c r="J2644" s="267" t="s">
        <v>1942</v>
      </c>
      <c r="K2644" s="267">
        <v>411</v>
      </c>
      <c r="L2644" s="268" t="s">
        <v>7464</v>
      </c>
      <c r="M2644" s="188"/>
    </row>
    <row r="2645" spans="1:13" x14ac:dyDescent="0.25">
      <c r="A2645" s="266">
        <v>2007</v>
      </c>
      <c r="B2645" s="267">
        <v>2</v>
      </c>
      <c r="C2645" s="267" t="s">
        <v>250</v>
      </c>
      <c r="D2645" s="267" t="s">
        <v>350</v>
      </c>
      <c r="E2645" s="268" t="s">
        <v>351</v>
      </c>
      <c r="F2645" s="267" t="s">
        <v>69</v>
      </c>
      <c r="G2645" s="268" t="s">
        <v>70</v>
      </c>
      <c r="H2645" s="268" t="s">
        <v>78</v>
      </c>
      <c r="I2645" s="268" t="s">
        <v>1905</v>
      </c>
      <c r="J2645" s="267" t="s">
        <v>1942</v>
      </c>
      <c r="K2645" s="267">
        <v>411</v>
      </c>
      <c r="L2645" s="268" t="s">
        <v>7465</v>
      </c>
      <c r="M2645" s="188"/>
    </row>
    <row r="2646" spans="1:13" x14ac:dyDescent="0.25">
      <c r="A2646" s="266">
        <v>2007</v>
      </c>
      <c r="B2646" s="267">
        <v>2</v>
      </c>
      <c r="C2646" s="267" t="s">
        <v>250</v>
      </c>
      <c r="D2646" s="267" t="s">
        <v>350</v>
      </c>
      <c r="E2646" s="268" t="s">
        <v>351</v>
      </c>
      <c r="F2646" s="267" t="s">
        <v>69</v>
      </c>
      <c r="G2646" s="268" t="s">
        <v>70</v>
      </c>
      <c r="H2646" s="268" t="s">
        <v>78</v>
      </c>
      <c r="I2646" s="268" t="s">
        <v>1905</v>
      </c>
      <c r="J2646" s="267" t="s">
        <v>1942</v>
      </c>
      <c r="K2646" s="267">
        <v>412</v>
      </c>
      <c r="L2646" s="268" t="s">
        <v>7466</v>
      </c>
      <c r="M2646" s="188"/>
    </row>
    <row r="2647" spans="1:13" x14ac:dyDescent="0.25">
      <c r="A2647" s="266">
        <v>2007</v>
      </c>
      <c r="B2647" s="267">
        <v>2</v>
      </c>
      <c r="C2647" s="267" t="s">
        <v>250</v>
      </c>
      <c r="D2647" s="267" t="s">
        <v>350</v>
      </c>
      <c r="E2647" s="268" t="s">
        <v>351</v>
      </c>
      <c r="F2647" s="267" t="s">
        <v>69</v>
      </c>
      <c r="G2647" s="268" t="s">
        <v>70</v>
      </c>
      <c r="H2647" s="268" t="s">
        <v>78</v>
      </c>
      <c r="I2647" s="268" t="s">
        <v>1905</v>
      </c>
      <c r="J2647" s="267" t="s">
        <v>1942</v>
      </c>
      <c r="K2647" s="267">
        <v>114</v>
      </c>
      <c r="L2647" s="268" t="s">
        <v>7467</v>
      </c>
      <c r="M2647" s="188"/>
    </row>
    <row r="2648" spans="1:13" x14ac:dyDescent="0.25">
      <c r="A2648" s="266">
        <v>2007</v>
      </c>
      <c r="B2648" s="267">
        <v>2</v>
      </c>
      <c r="C2648" s="267" t="s">
        <v>250</v>
      </c>
      <c r="D2648" s="267" t="s">
        <v>350</v>
      </c>
      <c r="E2648" s="268" t="s">
        <v>351</v>
      </c>
      <c r="F2648" s="267" t="s">
        <v>69</v>
      </c>
      <c r="G2648" s="268" t="s">
        <v>70</v>
      </c>
      <c r="H2648" s="268" t="s">
        <v>78</v>
      </c>
      <c r="I2648" s="268" t="s">
        <v>1905</v>
      </c>
      <c r="J2648" s="267" t="s">
        <v>3083</v>
      </c>
      <c r="K2648" s="267">
        <v>243</v>
      </c>
      <c r="L2648" s="268" t="s">
        <v>7468</v>
      </c>
      <c r="M2648" s="188"/>
    </row>
    <row r="2649" spans="1:13" x14ac:dyDescent="0.25">
      <c r="A2649" s="266">
        <v>2007</v>
      </c>
      <c r="B2649" s="267">
        <v>2</v>
      </c>
      <c r="C2649" s="267" t="s">
        <v>250</v>
      </c>
      <c r="D2649" s="267" t="s">
        <v>350</v>
      </c>
      <c r="E2649" s="268" t="s">
        <v>351</v>
      </c>
      <c r="F2649" s="267" t="s">
        <v>69</v>
      </c>
      <c r="G2649" s="268" t="s">
        <v>70</v>
      </c>
      <c r="H2649" s="268" t="s">
        <v>78</v>
      </c>
      <c r="I2649" s="268" t="s">
        <v>1905</v>
      </c>
      <c r="J2649" s="267" t="s">
        <v>1942</v>
      </c>
      <c r="K2649" s="267">
        <v>431</v>
      </c>
      <c r="L2649" s="268" t="s">
        <v>7850</v>
      </c>
      <c r="M2649" s="188"/>
    </row>
    <row r="2650" spans="1:13" x14ac:dyDescent="0.25">
      <c r="A2650" s="266">
        <v>2007</v>
      </c>
      <c r="B2650" s="267">
        <v>2</v>
      </c>
      <c r="C2650" s="267" t="s">
        <v>250</v>
      </c>
      <c r="D2650" s="267" t="s">
        <v>350</v>
      </c>
      <c r="E2650" s="268" t="s">
        <v>351</v>
      </c>
      <c r="F2650" s="267" t="s">
        <v>69</v>
      </c>
      <c r="G2650" s="268" t="s">
        <v>70</v>
      </c>
      <c r="H2650" s="268" t="s">
        <v>78</v>
      </c>
      <c r="I2650" s="268" t="s">
        <v>1905</v>
      </c>
      <c r="J2650" s="267" t="s">
        <v>1942</v>
      </c>
      <c r="K2650" s="267">
        <v>431</v>
      </c>
      <c r="L2650" s="268" t="s">
        <v>7851</v>
      </c>
      <c r="M2650" s="188"/>
    </row>
    <row r="2651" spans="1:13" x14ac:dyDescent="0.25">
      <c r="A2651" s="266">
        <v>2007</v>
      </c>
      <c r="B2651" s="267">
        <v>2</v>
      </c>
      <c r="C2651" s="267" t="s">
        <v>250</v>
      </c>
      <c r="D2651" s="267" t="s">
        <v>350</v>
      </c>
      <c r="E2651" s="268" t="s">
        <v>351</v>
      </c>
      <c r="F2651" s="267" t="s">
        <v>69</v>
      </c>
      <c r="G2651" s="268" t="s">
        <v>70</v>
      </c>
      <c r="H2651" s="268" t="s">
        <v>78</v>
      </c>
      <c r="I2651" s="268" t="s">
        <v>1905</v>
      </c>
      <c r="J2651" s="267" t="s">
        <v>1942</v>
      </c>
      <c r="K2651" s="267">
        <v>431</v>
      </c>
      <c r="L2651" s="268" t="s">
        <v>7852</v>
      </c>
      <c r="M2651" s="188"/>
    </row>
    <row r="2652" spans="1:13" x14ac:dyDescent="0.25">
      <c r="A2652" s="266">
        <v>2007</v>
      </c>
      <c r="B2652" s="267">
        <v>2</v>
      </c>
      <c r="C2652" s="267" t="s">
        <v>250</v>
      </c>
      <c r="D2652" s="267" t="s">
        <v>350</v>
      </c>
      <c r="E2652" s="268" t="s">
        <v>351</v>
      </c>
      <c r="F2652" s="267" t="s">
        <v>69</v>
      </c>
      <c r="G2652" s="268" t="s">
        <v>70</v>
      </c>
      <c r="H2652" s="268" t="s">
        <v>78</v>
      </c>
      <c r="I2652" s="268" t="s">
        <v>1905</v>
      </c>
      <c r="J2652" s="267" t="s">
        <v>1942</v>
      </c>
      <c r="K2652" s="267">
        <v>437</v>
      </c>
      <c r="L2652" s="268" t="s">
        <v>7853</v>
      </c>
      <c r="M2652" s="188"/>
    </row>
    <row r="2653" spans="1:13" x14ac:dyDescent="0.25">
      <c r="A2653" s="266">
        <v>2007</v>
      </c>
      <c r="B2653" s="267">
        <v>2</v>
      </c>
      <c r="C2653" s="267" t="s">
        <v>250</v>
      </c>
      <c r="D2653" s="267" t="s">
        <v>350</v>
      </c>
      <c r="E2653" s="268" t="s">
        <v>351</v>
      </c>
      <c r="F2653" s="267" t="s">
        <v>69</v>
      </c>
      <c r="G2653" s="268" t="s">
        <v>70</v>
      </c>
      <c r="H2653" s="268" t="s">
        <v>78</v>
      </c>
      <c r="I2653" s="268" t="s">
        <v>1905</v>
      </c>
      <c r="J2653" s="267" t="s">
        <v>1942</v>
      </c>
      <c r="K2653" s="267">
        <v>333</v>
      </c>
      <c r="L2653" s="268" t="s">
        <v>7854</v>
      </c>
      <c r="M2653" s="188"/>
    </row>
    <row r="2654" spans="1:13" x14ac:dyDescent="0.25">
      <c r="A2654" s="266">
        <v>2007</v>
      </c>
      <c r="B2654" s="267">
        <v>2</v>
      </c>
      <c r="C2654" s="267" t="s">
        <v>250</v>
      </c>
      <c r="D2654" s="267" t="s">
        <v>350</v>
      </c>
      <c r="E2654" s="268" t="s">
        <v>351</v>
      </c>
      <c r="F2654" s="267" t="s">
        <v>69</v>
      </c>
      <c r="G2654" s="268" t="s">
        <v>70</v>
      </c>
      <c r="H2654" s="268" t="s">
        <v>78</v>
      </c>
      <c r="I2654" s="268" t="s">
        <v>1905</v>
      </c>
      <c r="J2654" s="267" t="s">
        <v>1906</v>
      </c>
      <c r="K2654" s="267">
        <v>311</v>
      </c>
      <c r="L2654" s="268" t="s">
        <v>7855</v>
      </c>
      <c r="M2654" s="188"/>
    </row>
    <row r="2655" spans="1:13" x14ac:dyDescent="0.25">
      <c r="A2655" s="266">
        <v>2007</v>
      </c>
      <c r="B2655" s="267">
        <v>2</v>
      </c>
      <c r="C2655" s="267" t="s">
        <v>250</v>
      </c>
      <c r="D2655" s="267" t="s">
        <v>350</v>
      </c>
      <c r="E2655" s="268" t="s">
        <v>351</v>
      </c>
      <c r="F2655" s="267" t="s">
        <v>69</v>
      </c>
      <c r="G2655" s="268" t="s">
        <v>70</v>
      </c>
      <c r="H2655" s="268" t="s">
        <v>78</v>
      </c>
      <c r="I2655" s="268" t="s">
        <v>1905</v>
      </c>
      <c r="J2655" s="267" t="s">
        <v>1942</v>
      </c>
      <c r="K2655" s="267">
        <v>411</v>
      </c>
      <c r="L2655" s="268" t="s">
        <v>7856</v>
      </c>
      <c r="M2655" s="188"/>
    </row>
    <row r="2656" spans="1:13" x14ac:dyDescent="0.25">
      <c r="A2656" s="266">
        <v>2007</v>
      </c>
      <c r="B2656" s="267">
        <v>2</v>
      </c>
      <c r="C2656" s="267" t="s">
        <v>250</v>
      </c>
      <c r="D2656" s="267" t="s">
        <v>326</v>
      </c>
      <c r="E2656" s="268" t="s">
        <v>327</v>
      </c>
      <c r="F2656" s="267" t="s">
        <v>76</v>
      </c>
      <c r="G2656" s="268" t="s">
        <v>196</v>
      </c>
      <c r="H2656" s="268" t="s">
        <v>55</v>
      </c>
      <c r="I2656" s="268" t="s">
        <v>1905</v>
      </c>
      <c r="J2656" s="267" t="s">
        <v>2537</v>
      </c>
      <c r="K2656" s="267">
        <v>311</v>
      </c>
      <c r="L2656" s="268" t="s">
        <v>7323</v>
      </c>
      <c r="M2656" s="188"/>
    </row>
    <row r="2657" spans="1:13" x14ac:dyDescent="0.25">
      <c r="A2657" s="266">
        <v>2007</v>
      </c>
      <c r="B2657" s="267">
        <v>2</v>
      </c>
      <c r="C2657" s="267" t="s">
        <v>250</v>
      </c>
      <c r="D2657" s="267" t="s">
        <v>326</v>
      </c>
      <c r="E2657" s="268" t="s">
        <v>327</v>
      </c>
      <c r="F2657" s="267" t="s">
        <v>76</v>
      </c>
      <c r="G2657" s="268" t="s">
        <v>196</v>
      </c>
      <c r="H2657" s="268" t="s">
        <v>55</v>
      </c>
      <c r="I2657" s="268" t="s">
        <v>1905</v>
      </c>
      <c r="J2657" s="267" t="s">
        <v>2537</v>
      </c>
      <c r="K2657" s="267">
        <v>431</v>
      </c>
      <c r="L2657" s="268" t="s">
        <v>7857</v>
      </c>
      <c r="M2657" s="188"/>
    </row>
    <row r="2658" spans="1:13" x14ac:dyDescent="0.25">
      <c r="A2658" s="266">
        <v>2007</v>
      </c>
      <c r="B2658" s="267">
        <v>2</v>
      </c>
      <c r="C2658" s="267" t="s">
        <v>250</v>
      </c>
      <c r="D2658" s="267" t="s">
        <v>326</v>
      </c>
      <c r="E2658" s="268" t="s">
        <v>327</v>
      </c>
      <c r="F2658" s="267" t="s">
        <v>76</v>
      </c>
      <c r="G2658" s="268" t="s">
        <v>196</v>
      </c>
      <c r="H2658" s="268" t="s">
        <v>55</v>
      </c>
      <c r="I2658" s="268" t="s">
        <v>1905</v>
      </c>
      <c r="J2658" s="267" t="s">
        <v>2537</v>
      </c>
      <c r="K2658" s="267">
        <v>431</v>
      </c>
      <c r="L2658" s="268" t="s">
        <v>7858</v>
      </c>
      <c r="M2658" s="188"/>
    </row>
    <row r="2659" spans="1:13" x14ac:dyDescent="0.25">
      <c r="A2659" s="266">
        <v>2007</v>
      </c>
      <c r="B2659" s="267">
        <v>3</v>
      </c>
      <c r="C2659" s="267" t="s">
        <v>250</v>
      </c>
      <c r="D2659" s="267" t="s">
        <v>364</v>
      </c>
      <c r="E2659" s="268" t="s">
        <v>7435</v>
      </c>
      <c r="F2659" s="267" t="s">
        <v>64</v>
      </c>
      <c r="G2659" s="268" t="s">
        <v>366</v>
      </c>
      <c r="H2659" s="268" t="s">
        <v>55</v>
      </c>
      <c r="I2659" s="268" t="s">
        <v>1905</v>
      </c>
      <c r="J2659" s="267" t="s">
        <v>1942</v>
      </c>
      <c r="K2659" s="267">
        <v>411</v>
      </c>
      <c r="L2659" s="268" t="s">
        <v>7436</v>
      </c>
      <c r="M2659" s="188"/>
    </row>
    <row r="2660" spans="1:13" x14ac:dyDescent="0.25">
      <c r="A2660" s="266">
        <v>2007</v>
      </c>
      <c r="B2660" s="267">
        <v>3</v>
      </c>
      <c r="C2660" s="267" t="s">
        <v>250</v>
      </c>
      <c r="D2660" s="267" t="s">
        <v>364</v>
      </c>
      <c r="E2660" s="268" t="s">
        <v>7435</v>
      </c>
      <c r="F2660" s="267" t="s">
        <v>64</v>
      </c>
      <c r="G2660" s="268" t="s">
        <v>366</v>
      </c>
      <c r="H2660" s="268" t="s">
        <v>55</v>
      </c>
      <c r="I2660" s="268" t="s">
        <v>1905</v>
      </c>
      <c r="J2660" s="267" t="s">
        <v>1942</v>
      </c>
      <c r="K2660" s="267">
        <v>411</v>
      </c>
      <c r="L2660" s="268" t="s">
        <v>7437</v>
      </c>
      <c r="M2660" s="188"/>
    </row>
    <row r="2661" spans="1:13" x14ac:dyDescent="0.25">
      <c r="A2661" s="266">
        <v>2007</v>
      </c>
      <c r="B2661" s="267">
        <v>3</v>
      </c>
      <c r="C2661" s="267" t="s">
        <v>250</v>
      </c>
      <c r="D2661" s="267" t="s">
        <v>364</v>
      </c>
      <c r="E2661" s="268" t="s">
        <v>7435</v>
      </c>
      <c r="F2661" s="267" t="s">
        <v>64</v>
      </c>
      <c r="G2661" s="268" t="s">
        <v>366</v>
      </c>
      <c r="H2661" s="268" t="s">
        <v>55</v>
      </c>
      <c r="I2661" s="268" t="s">
        <v>1905</v>
      </c>
      <c r="J2661" s="267" t="s">
        <v>1942</v>
      </c>
      <c r="K2661" s="267">
        <v>411</v>
      </c>
      <c r="L2661" s="268" t="s">
        <v>7438</v>
      </c>
      <c r="M2661" s="188"/>
    </row>
    <row r="2662" spans="1:13" x14ac:dyDescent="0.25">
      <c r="A2662" s="266">
        <v>2007</v>
      </c>
      <c r="B2662" s="267">
        <v>3</v>
      </c>
      <c r="C2662" s="267" t="s">
        <v>250</v>
      </c>
      <c r="D2662" s="267" t="s">
        <v>364</v>
      </c>
      <c r="E2662" s="268" t="s">
        <v>7435</v>
      </c>
      <c r="F2662" s="267" t="s">
        <v>64</v>
      </c>
      <c r="G2662" s="268" t="s">
        <v>366</v>
      </c>
      <c r="H2662" s="268" t="s">
        <v>55</v>
      </c>
      <c r="I2662" s="268" t="s">
        <v>1905</v>
      </c>
      <c r="J2662" s="267" t="s">
        <v>1942</v>
      </c>
      <c r="K2662" s="267">
        <v>411</v>
      </c>
      <c r="L2662" s="268" t="s">
        <v>7439</v>
      </c>
      <c r="M2662" s="188"/>
    </row>
    <row r="2663" spans="1:13" x14ac:dyDescent="0.25">
      <c r="A2663" s="266">
        <v>2007</v>
      </c>
      <c r="B2663" s="267">
        <v>3</v>
      </c>
      <c r="C2663" s="267" t="s">
        <v>250</v>
      </c>
      <c r="D2663" s="267" t="s">
        <v>364</v>
      </c>
      <c r="E2663" s="268" t="s">
        <v>7435</v>
      </c>
      <c r="F2663" s="267" t="s">
        <v>64</v>
      </c>
      <c r="G2663" s="268" t="s">
        <v>366</v>
      </c>
      <c r="H2663" s="268" t="s">
        <v>55</v>
      </c>
      <c r="I2663" s="268" t="s">
        <v>1905</v>
      </c>
      <c r="J2663" s="267" t="s">
        <v>1918</v>
      </c>
      <c r="K2663" s="267">
        <v>411</v>
      </c>
      <c r="L2663" s="268" t="s">
        <v>7440</v>
      </c>
      <c r="M2663" s="188"/>
    </row>
    <row r="2664" spans="1:13" x14ac:dyDescent="0.25">
      <c r="A2664" s="266">
        <v>2007</v>
      </c>
      <c r="B2664" s="267">
        <v>3</v>
      </c>
      <c r="C2664" s="267" t="s">
        <v>250</v>
      </c>
      <c r="D2664" s="267" t="s">
        <v>364</v>
      </c>
      <c r="E2664" s="268" t="s">
        <v>7435</v>
      </c>
      <c r="F2664" s="267" t="s">
        <v>64</v>
      </c>
      <c r="G2664" s="268" t="s">
        <v>366</v>
      </c>
      <c r="H2664" s="268" t="s">
        <v>55</v>
      </c>
      <c r="I2664" s="268" t="s">
        <v>2879</v>
      </c>
      <c r="J2664" s="267" t="s">
        <v>1942</v>
      </c>
      <c r="K2664" s="267">
        <v>411</v>
      </c>
      <c r="L2664" s="268" t="s">
        <v>7441</v>
      </c>
      <c r="M2664" s="188"/>
    </row>
    <row r="2665" spans="1:13" x14ac:dyDescent="0.25">
      <c r="A2665" s="266">
        <v>2007</v>
      </c>
      <c r="B2665" s="267">
        <v>3</v>
      </c>
      <c r="C2665" s="267" t="s">
        <v>250</v>
      </c>
      <c r="D2665" s="267" t="s">
        <v>364</v>
      </c>
      <c r="E2665" s="268" t="s">
        <v>7435</v>
      </c>
      <c r="F2665" s="267" t="s">
        <v>64</v>
      </c>
      <c r="G2665" s="268" t="s">
        <v>366</v>
      </c>
      <c r="H2665" s="268" t="s">
        <v>55</v>
      </c>
      <c r="I2665" s="268" t="s">
        <v>2879</v>
      </c>
      <c r="J2665" s="267" t="s">
        <v>1942</v>
      </c>
      <c r="K2665" s="267">
        <v>411</v>
      </c>
      <c r="L2665" s="268" t="s">
        <v>7442</v>
      </c>
      <c r="M2665" s="188"/>
    </row>
    <row r="2666" spans="1:13" x14ac:dyDescent="0.25">
      <c r="A2666" s="266">
        <v>2007</v>
      </c>
      <c r="B2666" s="267">
        <v>3</v>
      </c>
      <c r="C2666" s="267" t="s">
        <v>250</v>
      </c>
      <c r="D2666" s="267" t="s">
        <v>364</v>
      </c>
      <c r="E2666" s="268" t="s">
        <v>7435</v>
      </c>
      <c r="F2666" s="267" t="s">
        <v>64</v>
      </c>
      <c r="G2666" s="268" t="s">
        <v>366</v>
      </c>
      <c r="H2666" s="268" t="s">
        <v>55</v>
      </c>
      <c r="I2666" s="268" t="s">
        <v>2879</v>
      </c>
      <c r="J2666" s="267" t="s">
        <v>1942</v>
      </c>
      <c r="K2666" s="267">
        <v>411</v>
      </c>
      <c r="L2666" s="268" t="s">
        <v>7443</v>
      </c>
      <c r="M2666" s="188"/>
    </row>
    <row r="2667" spans="1:13" x14ac:dyDescent="0.25">
      <c r="A2667" s="266">
        <v>2007</v>
      </c>
      <c r="B2667" s="267">
        <v>3</v>
      </c>
      <c r="C2667" s="267" t="s">
        <v>250</v>
      </c>
      <c r="D2667" s="267" t="s">
        <v>364</v>
      </c>
      <c r="E2667" s="268" t="s">
        <v>7435</v>
      </c>
      <c r="F2667" s="267" t="s">
        <v>64</v>
      </c>
      <c r="G2667" s="268" t="s">
        <v>366</v>
      </c>
      <c r="H2667" s="268" t="s">
        <v>55</v>
      </c>
      <c r="I2667" s="268" t="s">
        <v>2879</v>
      </c>
      <c r="J2667" s="267" t="s">
        <v>1942</v>
      </c>
      <c r="K2667" s="267">
        <v>432</v>
      </c>
      <c r="L2667" s="268" t="s">
        <v>7444</v>
      </c>
      <c r="M2667" s="188"/>
    </row>
    <row r="2668" spans="1:13" x14ac:dyDescent="0.25">
      <c r="A2668" s="266">
        <v>2007</v>
      </c>
      <c r="B2668" s="267">
        <v>3</v>
      </c>
      <c r="C2668" s="267" t="s">
        <v>250</v>
      </c>
      <c r="D2668" s="267" t="s">
        <v>364</v>
      </c>
      <c r="E2668" s="268" t="s">
        <v>7435</v>
      </c>
      <c r="F2668" s="267" t="s">
        <v>64</v>
      </c>
      <c r="G2668" s="268" t="s">
        <v>366</v>
      </c>
      <c r="H2668" s="268" t="s">
        <v>55</v>
      </c>
      <c r="I2668" s="268" t="s">
        <v>2879</v>
      </c>
      <c r="J2668" s="267" t="s">
        <v>1942</v>
      </c>
      <c r="K2668" s="267">
        <v>411</v>
      </c>
      <c r="L2668" s="268" t="s">
        <v>7445</v>
      </c>
      <c r="M2668" s="188"/>
    </row>
    <row r="2669" spans="1:13" x14ac:dyDescent="0.25">
      <c r="A2669" s="266">
        <v>2007</v>
      </c>
      <c r="B2669" s="267">
        <v>3</v>
      </c>
      <c r="C2669" s="267" t="s">
        <v>250</v>
      </c>
      <c r="D2669" s="267" t="s">
        <v>364</v>
      </c>
      <c r="E2669" s="268" t="s">
        <v>7435</v>
      </c>
      <c r="F2669" s="267" t="s">
        <v>64</v>
      </c>
      <c r="G2669" s="268" t="s">
        <v>366</v>
      </c>
      <c r="H2669" s="268" t="s">
        <v>55</v>
      </c>
      <c r="I2669" s="268" t="s">
        <v>2879</v>
      </c>
      <c r="J2669" s="267" t="s">
        <v>1918</v>
      </c>
      <c r="K2669" s="267">
        <v>411</v>
      </c>
      <c r="L2669" s="268" t="s">
        <v>7446</v>
      </c>
      <c r="M2669" s="188"/>
    </row>
    <row r="2670" spans="1:13" x14ac:dyDescent="0.25">
      <c r="A2670" s="266">
        <v>2007</v>
      </c>
      <c r="B2670" s="267">
        <v>3</v>
      </c>
      <c r="C2670" s="267" t="s">
        <v>250</v>
      </c>
      <c r="D2670" s="267" t="s">
        <v>364</v>
      </c>
      <c r="E2670" s="268" t="s">
        <v>7435</v>
      </c>
      <c r="F2670" s="267" t="s">
        <v>64</v>
      </c>
      <c r="G2670" s="268" t="s">
        <v>366</v>
      </c>
      <c r="H2670" s="268" t="s">
        <v>55</v>
      </c>
      <c r="I2670" s="268" t="s">
        <v>2879</v>
      </c>
      <c r="J2670" s="267" t="s">
        <v>4692</v>
      </c>
      <c r="K2670" s="267">
        <v>411</v>
      </c>
      <c r="L2670" s="268" t="s">
        <v>7447</v>
      </c>
      <c r="M2670" s="188"/>
    </row>
    <row r="2671" spans="1:13" x14ac:dyDescent="0.25">
      <c r="A2671" s="266">
        <v>2007</v>
      </c>
      <c r="B2671" s="267">
        <v>3</v>
      </c>
      <c r="C2671" s="267" t="s">
        <v>250</v>
      </c>
      <c r="D2671" s="267" t="s">
        <v>364</v>
      </c>
      <c r="E2671" s="268" t="s">
        <v>7435</v>
      </c>
      <c r="F2671" s="267" t="s">
        <v>64</v>
      </c>
      <c r="G2671" s="268" t="s">
        <v>366</v>
      </c>
      <c r="H2671" s="268" t="s">
        <v>55</v>
      </c>
      <c r="I2671" s="268" t="s">
        <v>1905</v>
      </c>
      <c r="J2671" s="267" t="s">
        <v>1944</v>
      </c>
      <c r="K2671" s="267">
        <v>656</v>
      </c>
      <c r="L2671" s="268" t="s">
        <v>7448</v>
      </c>
      <c r="M2671" s="188"/>
    </row>
    <row r="2672" spans="1:13" x14ac:dyDescent="0.25">
      <c r="A2672" s="266">
        <v>2007</v>
      </c>
      <c r="B2672" s="267">
        <v>3</v>
      </c>
      <c r="C2672" s="267" t="s">
        <v>250</v>
      </c>
      <c r="D2672" s="267" t="s">
        <v>364</v>
      </c>
      <c r="E2672" s="268" t="s">
        <v>7435</v>
      </c>
      <c r="F2672" s="267" t="s">
        <v>64</v>
      </c>
      <c r="G2672" s="268" t="s">
        <v>366</v>
      </c>
      <c r="H2672" s="268" t="s">
        <v>55</v>
      </c>
      <c r="I2672" s="268" t="s">
        <v>2879</v>
      </c>
      <c r="J2672" s="267" t="s">
        <v>1942</v>
      </c>
      <c r="K2672" s="267">
        <v>431</v>
      </c>
      <c r="L2672" s="268" t="s">
        <v>7859</v>
      </c>
      <c r="M2672" s="188"/>
    </row>
    <row r="2673" spans="1:13" x14ac:dyDescent="0.25">
      <c r="A2673" s="266">
        <v>2007</v>
      </c>
      <c r="B2673" s="267">
        <v>3</v>
      </c>
      <c r="C2673" s="267" t="s">
        <v>250</v>
      </c>
      <c r="D2673" s="267" t="s">
        <v>364</v>
      </c>
      <c r="E2673" s="268" t="s">
        <v>7435</v>
      </c>
      <c r="F2673" s="267" t="s">
        <v>64</v>
      </c>
      <c r="G2673" s="268" t="s">
        <v>366</v>
      </c>
      <c r="H2673" s="268" t="s">
        <v>55</v>
      </c>
      <c r="I2673" s="268" t="s">
        <v>2879</v>
      </c>
      <c r="J2673" s="267" t="s">
        <v>1942</v>
      </c>
      <c r="K2673" s="267">
        <v>432</v>
      </c>
      <c r="L2673" s="268" t="s">
        <v>7860</v>
      </c>
      <c r="M2673" s="188"/>
    </row>
    <row r="2674" spans="1:13" x14ac:dyDescent="0.25">
      <c r="A2674" s="266">
        <v>2007</v>
      </c>
      <c r="B2674" s="267">
        <v>2</v>
      </c>
      <c r="C2674" s="267" t="s">
        <v>250</v>
      </c>
      <c r="D2674" s="267" t="s">
        <v>355</v>
      </c>
      <c r="E2674" s="268" t="s">
        <v>356</v>
      </c>
      <c r="F2674" s="267" t="s">
        <v>69</v>
      </c>
      <c r="G2674" s="268" t="s">
        <v>357</v>
      </c>
      <c r="H2674" s="268" t="s">
        <v>66</v>
      </c>
      <c r="I2674" s="268" t="s">
        <v>1905</v>
      </c>
      <c r="J2674" s="267" t="s">
        <v>1942</v>
      </c>
      <c r="K2674" s="267">
        <v>111</v>
      </c>
      <c r="L2674" s="268" t="s">
        <v>7608</v>
      </c>
      <c r="M2674" s="188"/>
    </row>
    <row r="2675" spans="1:13" x14ac:dyDescent="0.25">
      <c r="A2675" s="266">
        <v>2007</v>
      </c>
      <c r="B2675" s="267">
        <v>2</v>
      </c>
      <c r="C2675" s="267" t="s">
        <v>250</v>
      </c>
      <c r="D2675" s="267" t="s">
        <v>355</v>
      </c>
      <c r="E2675" s="268" t="s">
        <v>356</v>
      </c>
      <c r="F2675" s="267" t="s">
        <v>69</v>
      </c>
      <c r="G2675" s="268" t="s">
        <v>357</v>
      </c>
      <c r="H2675" s="268" t="s">
        <v>66</v>
      </c>
      <c r="I2675" s="268" t="s">
        <v>1905</v>
      </c>
      <c r="J2675" s="267" t="s">
        <v>1942</v>
      </c>
      <c r="K2675" s="267">
        <v>111</v>
      </c>
      <c r="L2675" s="268" t="s">
        <v>7609</v>
      </c>
      <c r="M2675" s="188"/>
    </row>
    <row r="2676" spans="1:13" x14ac:dyDescent="0.25">
      <c r="A2676" s="266">
        <v>2007</v>
      </c>
      <c r="B2676" s="267">
        <v>2</v>
      </c>
      <c r="C2676" s="267" t="s">
        <v>250</v>
      </c>
      <c r="D2676" s="267" t="s">
        <v>355</v>
      </c>
      <c r="E2676" s="268" t="s">
        <v>356</v>
      </c>
      <c r="F2676" s="267" t="s">
        <v>69</v>
      </c>
      <c r="G2676" s="268" t="s">
        <v>357</v>
      </c>
      <c r="H2676" s="268" t="s">
        <v>66</v>
      </c>
      <c r="I2676" s="268" t="s">
        <v>1905</v>
      </c>
      <c r="J2676" s="267" t="s">
        <v>1942</v>
      </c>
      <c r="K2676" s="267">
        <v>411</v>
      </c>
      <c r="L2676" s="268" t="s">
        <v>7610</v>
      </c>
      <c r="M2676" s="188"/>
    </row>
    <row r="2677" spans="1:13" x14ac:dyDescent="0.25">
      <c r="A2677" s="266">
        <v>2007</v>
      </c>
      <c r="B2677" s="267">
        <v>2</v>
      </c>
      <c r="C2677" s="267" t="s">
        <v>250</v>
      </c>
      <c r="D2677" s="267" t="s">
        <v>355</v>
      </c>
      <c r="E2677" s="268" t="s">
        <v>356</v>
      </c>
      <c r="F2677" s="267" t="s">
        <v>69</v>
      </c>
      <c r="G2677" s="268" t="s">
        <v>357</v>
      </c>
      <c r="H2677" s="268" t="s">
        <v>66</v>
      </c>
      <c r="I2677" s="268" t="s">
        <v>1905</v>
      </c>
      <c r="J2677" s="267" t="s">
        <v>1942</v>
      </c>
      <c r="K2677" s="267">
        <v>411</v>
      </c>
      <c r="L2677" s="268" t="s">
        <v>7611</v>
      </c>
      <c r="M2677" s="188"/>
    </row>
    <row r="2678" spans="1:13" x14ac:dyDescent="0.25">
      <c r="A2678" s="266">
        <v>2007</v>
      </c>
      <c r="B2678" s="267">
        <v>2</v>
      </c>
      <c r="C2678" s="267" t="s">
        <v>250</v>
      </c>
      <c r="D2678" s="267" t="s">
        <v>355</v>
      </c>
      <c r="E2678" s="268" t="s">
        <v>356</v>
      </c>
      <c r="F2678" s="267" t="s">
        <v>69</v>
      </c>
      <c r="G2678" s="268" t="s">
        <v>357</v>
      </c>
      <c r="H2678" s="268" t="s">
        <v>66</v>
      </c>
      <c r="I2678" s="268" t="s">
        <v>1905</v>
      </c>
      <c r="J2678" s="267" t="s">
        <v>1923</v>
      </c>
      <c r="K2678" s="267">
        <v>862</v>
      </c>
      <c r="L2678" s="268" t="s">
        <v>7612</v>
      </c>
      <c r="M2678" s="188"/>
    </row>
    <row r="2679" spans="1:13" x14ac:dyDescent="0.25">
      <c r="A2679" s="266">
        <v>2007</v>
      </c>
      <c r="B2679" s="267">
        <v>2</v>
      </c>
      <c r="C2679" s="267" t="s">
        <v>250</v>
      </c>
      <c r="D2679" s="267" t="s">
        <v>355</v>
      </c>
      <c r="E2679" s="268" t="s">
        <v>356</v>
      </c>
      <c r="F2679" s="267" t="s">
        <v>69</v>
      </c>
      <c r="G2679" s="268" t="s">
        <v>357</v>
      </c>
      <c r="H2679" s="268" t="s">
        <v>66</v>
      </c>
      <c r="I2679" s="268" t="s">
        <v>1905</v>
      </c>
      <c r="J2679" s="267" t="s">
        <v>1923</v>
      </c>
      <c r="K2679" s="267">
        <v>862</v>
      </c>
      <c r="L2679" s="268" t="s">
        <v>7613</v>
      </c>
      <c r="M2679" s="188"/>
    </row>
    <row r="2680" spans="1:13" x14ac:dyDescent="0.25">
      <c r="A2680" s="266">
        <v>2007</v>
      </c>
      <c r="B2680" s="267">
        <v>2</v>
      </c>
      <c r="C2680" s="267" t="s">
        <v>250</v>
      </c>
      <c r="D2680" s="267" t="s">
        <v>355</v>
      </c>
      <c r="E2680" s="268" t="s">
        <v>356</v>
      </c>
      <c r="F2680" s="267" t="s">
        <v>69</v>
      </c>
      <c r="G2680" s="268" t="s">
        <v>357</v>
      </c>
      <c r="H2680" s="268" t="s">
        <v>66</v>
      </c>
      <c r="I2680" s="268" t="s">
        <v>1905</v>
      </c>
      <c r="J2680" s="267" t="s">
        <v>1942</v>
      </c>
      <c r="K2680" s="267">
        <v>114</v>
      </c>
      <c r="L2680" s="268" t="s">
        <v>7614</v>
      </c>
      <c r="M2680" s="188"/>
    </row>
    <row r="2681" spans="1:13" x14ac:dyDescent="0.25">
      <c r="A2681" s="266">
        <v>2007</v>
      </c>
      <c r="B2681" s="267">
        <v>2</v>
      </c>
      <c r="C2681" s="267" t="s">
        <v>250</v>
      </c>
      <c r="D2681" s="267" t="s">
        <v>355</v>
      </c>
      <c r="E2681" s="268" t="s">
        <v>356</v>
      </c>
      <c r="F2681" s="267" t="s">
        <v>69</v>
      </c>
      <c r="G2681" s="268" t="s">
        <v>357</v>
      </c>
      <c r="H2681" s="268" t="s">
        <v>66</v>
      </c>
      <c r="I2681" s="268" t="s">
        <v>1905</v>
      </c>
      <c r="J2681" s="267" t="s">
        <v>1942</v>
      </c>
      <c r="K2681" s="267">
        <v>412</v>
      </c>
      <c r="L2681" s="268" t="s">
        <v>7615</v>
      </c>
      <c r="M2681" s="188"/>
    </row>
    <row r="2682" spans="1:13" x14ac:dyDescent="0.25">
      <c r="A2682" s="266">
        <v>2007</v>
      </c>
      <c r="B2682" s="267">
        <v>2</v>
      </c>
      <c r="C2682" s="267" t="s">
        <v>250</v>
      </c>
      <c r="D2682" s="267" t="s">
        <v>355</v>
      </c>
      <c r="E2682" s="268" t="s">
        <v>356</v>
      </c>
      <c r="F2682" s="267" t="s">
        <v>69</v>
      </c>
      <c r="G2682" s="268" t="s">
        <v>357</v>
      </c>
      <c r="H2682" s="268" t="s">
        <v>66</v>
      </c>
      <c r="I2682" s="268" t="s">
        <v>1905</v>
      </c>
      <c r="J2682" s="267" t="s">
        <v>1942</v>
      </c>
      <c r="K2682" s="267">
        <v>114</v>
      </c>
      <c r="L2682" s="268" t="s">
        <v>7616</v>
      </c>
      <c r="M2682" s="188"/>
    </row>
    <row r="2683" spans="1:13" x14ac:dyDescent="0.25">
      <c r="A2683" s="266">
        <v>2007</v>
      </c>
      <c r="B2683" s="267">
        <v>2</v>
      </c>
      <c r="C2683" s="267" t="s">
        <v>250</v>
      </c>
      <c r="D2683" s="267" t="s">
        <v>355</v>
      </c>
      <c r="E2683" s="268" t="s">
        <v>356</v>
      </c>
      <c r="F2683" s="267" t="s">
        <v>69</v>
      </c>
      <c r="G2683" s="268" t="s">
        <v>357</v>
      </c>
      <c r="H2683" s="268" t="s">
        <v>66</v>
      </c>
      <c r="I2683" s="268" t="s">
        <v>1905</v>
      </c>
      <c r="J2683" s="267" t="s">
        <v>1942</v>
      </c>
      <c r="K2683" s="267">
        <v>114</v>
      </c>
      <c r="L2683" s="268" t="s">
        <v>7617</v>
      </c>
      <c r="M2683" s="188"/>
    </row>
    <row r="2684" spans="1:13" x14ac:dyDescent="0.25">
      <c r="A2684" s="266">
        <v>2007</v>
      </c>
      <c r="B2684" s="267">
        <v>2</v>
      </c>
      <c r="C2684" s="267" t="s">
        <v>250</v>
      </c>
      <c r="D2684" s="267" t="s">
        <v>355</v>
      </c>
      <c r="E2684" s="268" t="s">
        <v>356</v>
      </c>
      <c r="F2684" s="267" t="s">
        <v>69</v>
      </c>
      <c r="G2684" s="268" t="s">
        <v>357</v>
      </c>
      <c r="H2684" s="268" t="s">
        <v>66</v>
      </c>
      <c r="I2684" s="268" t="s">
        <v>1905</v>
      </c>
      <c r="J2684" s="267" t="s">
        <v>1942</v>
      </c>
      <c r="K2684" s="267">
        <v>114</v>
      </c>
      <c r="L2684" s="268" t="s">
        <v>7618</v>
      </c>
      <c r="M2684" s="188"/>
    </row>
    <row r="2685" spans="1:13" x14ac:dyDescent="0.25">
      <c r="A2685" s="266">
        <v>2007</v>
      </c>
      <c r="B2685" s="267">
        <v>2</v>
      </c>
      <c r="C2685" s="267" t="s">
        <v>250</v>
      </c>
      <c r="D2685" s="267" t="s">
        <v>355</v>
      </c>
      <c r="E2685" s="268" t="s">
        <v>356</v>
      </c>
      <c r="F2685" s="267" t="s">
        <v>69</v>
      </c>
      <c r="G2685" s="268" t="s">
        <v>357</v>
      </c>
      <c r="H2685" s="268" t="s">
        <v>66</v>
      </c>
      <c r="I2685" s="268" t="s">
        <v>1905</v>
      </c>
      <c r="J2685" s="267" t="s">
        <v>1942</v>
      </c>
      <c r="K2685" s="267">
        <v>432</v>
      </c>
      <c r="L2685" s="268" t="s">
        <v>7861</v>
      </c>
      <c r="M2685" s="188"/>
    </row>
    <row r="2686" spans="1:13" x14ac:dyDescent="0.25">
      <c r="A2686" s="266">
        <v>2007</v>
      </c>
      <c r="B2686" s="267">
        <v>2</v>
      </c>
      <c r="C2686" s="267" t="s">
        <v>250</v>
      </c>
      <c r="D2686" s="267" t="s">
        <v>355</v>
      </c>
      <c r="E2686" s="268" t="s">
        <v>356</v>
      </c>
      <c r="F2686" s="267" t="s">
        <v>69</v>
      </c>
      <c r="G2686" s="268" t="s">
        <v>357</v>
      </c>
      <c r="H2686" s="268" t="s">
        <v>66</v>
      </c>
      <c r="I2686" s="268" t="s">
        <v>1905</v>
      </c>
      <c r="J2686" s="267" t="s">
        <v>1942</v>
      </c>
      <c r="K2686" s="267">
        <v>211</v>
      </c>
      <c r="L2686" s="268" t="s">
        <v>7862</v>
      </c>
      <c r="M2686" s="188"/>
    </row>
    <row r="2687" spans="1:13" x14ac:dyDescent="0.25">
      <c r="A2687" s="266">
        <v>2007</v>
      </c>
      <c r="B2687" s="267">
        <v>2</v>
      </c>
      <c r="C2687" s="267" t="s">
        <v>250</v>
      </c>
      <c r="D2687" s="267" t="s">
        <v>355</v>
      </c>
      <c r="E2687" s="268" t="s">
        <v>356</v>
      </c>
      <c r="F2687" s="267" t="s">
        <v>69</v>
      </c>
      <c r="G2687" s="268" t="s">
        <v>357</v>
      </c>
      <c r="H2687" s="268" t="s">
        <v>66</v>
      </c>
      <c r="I2687" s="268" t="s">
        <v>1905</v>
      </c>
      <c r="J2687" s="267" t="s">
        <v>1918</v>
      </c>
      <c r="K2687" s="267">
        <v>862</v>
      </c>
      <c r="L2687" s="268" t="s">
        <v>7863</v>
      </c>
      <c r="M2687" s="188"/>
    </row>
    <row r="2688" spans="1:13" x14ac:dyDescent="0.25">
      <c r="A2688" s="266">
        <v>2007</v>
      </c>
      <c r="B2688" s="267">
        <v>3</v>
      </c>
      <c r="C2688" s="267" t="s">
        <v>250</v>
      </c>
      <c r="D2688" s="267" t="s">
        <v>379</v>
      </c>
      <c r="E2688" s="268" t="s">
        <v>7313</v>
      </c>
      <c r="F2688" s="267" t="s">
        <v>52</v>
      </c>
      <c r="G2688" s="268" t="s">
        <v>277</v>
      </c>
      <c r="H2688" s="268" t="s">
        <v>55</v>
      </c>
      <c r="I2688" s="268" t="s">
        <v>1905</v>
      </c>
      <c r="J2688" s="267" t="s">
        <v>1942</v>
      </c>
      <c r="K2688" s="267">
        <v>411</v>
      </c>
      <c r="L2688" s="268" t="s">
        <v>7376</v>
      </c>
      <c r="M2688" s="188"/>
    </row>
    <row r="2689" spans="1:13" x14ac:dyDescent="0.25">
      <c r="A2689" s="266">
        <v>2007</v>
      </c>
      <c r="B2689" s="267">
        <v>3</v>
      </c>
      <c r="C2689" s="267" t="s">
        <v>250</v>
      </c>
      <c r="D2689" s="267" t="s">
        <v>379</v>
      </c>
      <c r="E2689" s="268" t="s">
        <v>7313</v>
      </c>
      <c r="F2689" s="267" t="s">
        <v>52</v>
      </c>
      <c r="G2689" s="268" t="s">
        <v>277</v>
      </c>
      <c r="H2689" s="268" t="s">
        <v>55</v>
      </c>
      <c r="I2689" s="268" t="s">
        <v>1905</v>
      </c>
      <c r="J2689" s="267" t="s">
        <v>1942</v>
      </c>
      <c r="K2689" s="267">
        <v>411</v>
      </c>
      <c r="L2689" s="268" t="s">
        <v>7377</v>
      </c>
      <c r="M2689" s="188"/>
    </row>
    <row r="2690" spans="1:13" x14ac:dyDescent="0.25">
      <c r="A2690" s="266">
        <v>2007</v>
      </c>
      <c r="B2690" s="267">
        <v>3</v>
      </c>
      <c r="C2690" s="267" t="s">
        <v>250</v>
      </c>
      <c r="D2690" s="267" t="s">
        <v>379</v>
      </c>
      <c r="E2690" s="268" t="s">
        <v>7313</v>
      </c>
      <c r="F2690" s="267" t="s">
        <v>52</v>
      </c>
      <c r="G2690" s="268" t="s">
        <v>277</v>
      </c>
      <c r="H2690" s="268" t="s">
        <v>55</v>
      </c>
      <c r="I2690" s="268" t="s">
        <v>1905</v>
      </c>
      <c r="J2690" s="267" t="s">
        <v>1942</v>
      </c>
      <c r="K2690" s="267">
        <v>411</v>
      </c>
      <c r="L2690" s="268" t="s">
        <v>7378</v>
      </c>
      <c r="M2690" s="188"/>
    </row>
    <row r="2691" spans="1:13" x14ac:dyDescent="0.25">
      <c r="A2691" s="266">
        <v>2007</v>
      </c>
      <c r="B2691" s="267">
        <v>3</v>
      </c>
      <c r="C2691" s="267" t="s">
        <v>250</v>
      </c>
      <c r="D2691" s="267" t="s">
        <v>379</v>
      </c>
      <c r="E2691" s="268" t="s">
        <v>7313</v>
      </c>
      <c r="F2691" s="267" t="s">
        <v>52</v>
      </c>
      <c r="G2691" s="268" t="s">
        <v>277</v>
      </c>
      <c r="H2691" s="268" t="s">
        <v>55</v>
      </c>
      <c r="I2691" s="268" t="s">
        <v>1905</v>
      </c>
      <c r="J2691" s="267" t="s">
        <v>1942</v>
      </c>
      <c r="K2691" s="267">
        <v>411</v>
      </c>
      <c r="L2691" s="268" t="s">
        <v>7379</v>
      </c>
      <c r="M2691" s="188"/>
    </row>
    <row r="2692" spans="1:13" x14ac:dyDescent="0.25">
      <c r="A2692" s="266">
        <v>2007</v>
      </c>
      <c r="B2692" s="267">
        <v>3</v>
      </c>
      <c r="C2692" s="267" t="s">
        <v>250</v>
      </c>
      <c r="D2692" s="267" t="s">
        <v>379</v>
      </c>
      <c r="E2692" s="268" t="s">
        <v>7313</v>
      </c>
      <c r="F2692" s="267" t="s">
        <v>52</v>
      </c>
      <c r="G2692" s="268" t="s">
        <v>277</v>
      </c>
      <c r="H2692" s="268" t="s">
        <v>55</v>
      </c>
      <c r="I2692" s="268" t="s">
        <v>1905</v>
      </c>
      <c r="J2692" s="267" t="s">
        <v>1942</v>
      </c>
      <c r="K2692" s="267">
        <v>113</v>
      </c>
      <c r="L2692" s="268" t="s">
        <v>7380</v>
      </c>
      <c r="M2692" s="188"/>
    </row>
    <row r="2693" spans="1:13" x14ac:dyDescent="0.25">
      <c r="A2693" s="266">
        <v>2007</v>
      </c>
      <c r="B2693" s="267">
        <v>3</v>
      </c>
      <c r="C2693" s="267" t="s">
        <v>250</v>
      </c>
      <c r="D2693" s="267" t="s">
        <v>379</v>
      </c>
      <c r="E2693" s="268" t="s">
        <v>7313</v>
      </c>
      <c r="F2693" s="267" t="s">
        <v>52</v>
      </c>
      <c r="G2693" s="268" t="s">
        <v>277</v>
      </c>
      <c r="H2693" s="268" t="s">
        <v>55</v>
      </c>
      <c r="I2693" s="268" t="s">
        <v>1905</v>
      </c>
      <c r="J2693" s="267" t="s">
        <v>2218</v>
      </c>
      <c r="K2693" s="267">
        <v>654</v>
      </c>
      <c r="L2693" s="268" t="s">
        <v>7381</v>
      </c>
      <c r="M2693" s="188"/>
    </row>
    <row r="2694" spans="1:13" x14ac:dyDescent="0.25">
      <c r="A2694" s="266">
        <v>2007</v>
      </c>
      <c r="B2694" s="267">
        <v>3</v>
      </c>
      <c r="C2694" s="267" t="s">
        <v>250</v>
      </c>
      <c r="D2694" s="267" t="s">
        <v>379</v>
      </c>
      <c r="E2694" s="268" t="s">
        <v>7313</v>
      </c>
      <c r="F2694" s="267" t="s">
        <v>52</v>
      </c>
      <c r="G2694" s="268" t="s">
        <v>277</v>
      </c>
      <c r="H2694" s="268" t="s">
        <v>55</v>
      </c>
      <c r="I2694" s="268" t="s">
        <v>1905</v>
      </c>
      <c r="J2694" s="267" t="s">
        <v>1942</v>
      </c>
      <c r="K2694" s="267">
        <v>84</v>
      </c>
      <c r="L2694" s="268" t="s">
        <v>7864</v>
      </c>
      <c r="M2694" s="188"/>
    </row>
    <row r="2695" spans="1:13" x14ac:dyDescent="0.25">
      <c r="A2695" s="266">
        <v>2007</v>
      </c>
      <c r="B2695" s="267">
        <v>3</v>
      </c>
      <c r="C2695" s="267" t="s">
        <v>250</v>
      </c>
      <c r="D2695" s="267" t="s">
        <v>379</v>
      </c>
      <c r="E2695" s="268" t="s">
        <v>7313</v>
      </c>
      <c r="F2695" s="267" t="s">
        <v>52</v>
      </c>
      <c r="G2695" s="268" t="s">
        <v>277</v>
      </c>
      <c r="H2695" s="268" t="s">
        <v>55</v>
      </c>
      <c r="I2695" s="268" t="s">
        <v>1905</v>
      </c>
      <c r="J2695" s="267" t="s">
        <v>1942</v>
      </c>
      <c r="K2695" s="267">
        <v>431</v>
      </c>
      <c r="L2695" s="268" t="s">
        <v>7865</v>
      </c>
      <c r="M2695" s="188"/>
    </row>
    <row r="2696" spans="1:13" x14ac:dyDescent="0.25">
      <c r="A2696" s="266">
        <v>2007</v>
      </c>
      <c r="B2696" s="267">
        <v>3</v>
      </c>
      <c r="C2696" s="267" t="s">
        <v>250</v>
      </c>
      <c r="D2696" s="267" t="s">
        <v>379</v>
      </c>
      <c r="E2696" s="268" t="s">
        <v>7313</v>
      </c>
      <c r="F2696" s="267" t="s">
        <v>52</v>
      </c>
      <c r="G2696" s="268" t="s">
        <v>277</v>
      </c>
      <c r="H2696" s="268" t="s">
        <v>55</v>
      </c>
      <c r="I2696" s="268" t="s">
        <v>1905</v>
      </c>
      <c r="J2696" s="267" t="s">
        <v>1942</v>
      </c>
      <c r="K2696" s="267">
        <v>432</v>
      </c>
      <c r="L2696" s="268" t="s">
        <v>7866</v>
      </c>
      <c r="M2696" s="188"/>
    </row>
    <row r="2697" spans="1:13" x14ac:dyDescent="0.25">
      <c r="A2697" s="266">
        <v>2007</v>
      </c>
      <c r="B2697" s="267">
        <v>3</v>
      </c>
      <c r="C2697" s="267" t="s">
        <v>250</v>
      </c>
      <c r="D2697" s="267" t="s">
        <v>379</v>
      </c>
      <c r="E2697" s="268" t="s">
        <v>7313</v>
      </c>
      <c r="F2697" s="267" t="s">
        <v>52</v>
      </c>
      <c r="G2697" s="268" t="s">
        <v>277</v>
      </c>
      <c r="H2697" s="268" t="s">
        <v>55</v>
      </c>
      <c r="I2697" s="268" t="s">
        <v>1905</v>
      </c>
      <c r="J2697" s="267" t="s">
        <v>1962</v>
      </c>
      <c r="K2697" s="267">
        <v>523</v>
      </c>
      <c r="L2697" s="268" t="s">
        <v>7867</v>
      </c>
      <c r="M2697" s="188"/>
    </row>
    <row r="2698" spans="1:13" x14ac:dyDescent="0.25">
      <c r="A2698" s="266">
        <v>2007</v>
      </c>
      <c r="B2698" s="267">
        <v>3</v>
      </c>
      <c r="C2698" s="267" t="s">
        <v>250</v>
      </c>
      <c r="D2698" s="267" t="s">
        <v>379</v>
      </c>
      <c r="E2698" s="268" t="s">
        <v>7313</v>
      </c>
      <c r="F2698" s="267" t="s">
        <v>52</v>
      </c>
      <c r="G2698" s="268" t="s">
        <v>277</v>
      </c>
      <c r="H2698" s="268" t="s">
        <v>55</v>
      </c>
      <c r="I2698" s="268" t="s">
        <v>1905</v>
      </c>
      <c r="J2698" s="267" t="s">
        <v>1962</v>
      </c>
      <c r="K2698" s="267">
        <v>523</v>
      </c>
      <c r="L2698" s="268" t="s">
        <v>7868</v>
      </c>
      <c r="M2698" s="188"/>
    </row>
    <row r="2699" spans="1:13" x14ac:dyDescent="0.25">
      <c r="A2699" s="266">
        <v>2007</v>
      </c>
      <c r="B2699" s="267">
        <v>3</v>
      </c>
      <c r="C2699" s="267" t="s">
        <v>250</v>
      </c>
      <c r="D2699" s="267" t="s">
        <v>379</v>
      </c>
      <c r="E2699" s="268" t="s">
        <v>7313</v>
      </c>
      <c r="F2699" s="267" t="s">
        <v>52</v>
      </c>
      <c r="G2699" s="268" t="s">
        <v>277</v>
      </c>
      <c r="H2699" s="268" t="s">
        <v>55</v>
      </c>
      <c r="I2699" s="268" t="s">
        <v>1905</v>
      </c>
      <c r="J2699" s="267" t="s">
        <v>1948</v>
      </c>
      <c r="K2699" s="267">
        <v>523</v>
      </c>
      <c r="L2699" s="268" t="s">
        <v>7869</v>
      </c>
      <c r="M2699" s="188"/>
    </row>
    <row r="2700" spans="1:13" x14ac:dyDescent="0.25">
      <c r="A2700" s="266">
        <v>2007</v>
      </c>
      <c r="B2700" s="267">
        <v>4</v>
      </c>
      <c r="C2700" s="267" t="s">
        <v>250</v>
      </c>
      <c r="D2700" s="267" t="s">
        <v>423</v>
      </c>
      <c r="E2700" s="268" t="s">
        <v>7556</v>
      </c>
      <c r="F2700" s="267" t="s">
        <v>76</v>
      </c>
      <c r="G2700" s="268" t="s">
        <v>77</v>
      </c>
      <c r="H2700" s="268" t="s">
        <v>55</v>
      </c>
      <c r="I2700" s="268" t="s">
        <v>1905</v>
      </c>
      <c r="J2700" s="267" t="s">
        <v>2063</v>
      </c>
      <c r="K2700" s="267">
        <v>411</v>
      </c>
      <c r="L2700" s="268" t="s">
        <v>7557</v>
      </c>
      <c r="M2700" s="188"/>
    </row>
    <row r="2701" spans="1:13" x14ac:dyDescent="0.25">
      <c r="A2701" s="266">
        <v>2007</v>
      </c>
      <c r="B2701" s="267">
        <v>4</v>
      </c>
      <c r="C2701" s="267" t="s">
        <v>250</v>
      </c>
      <c r="D2701" s="267" t="s">
        <v>423</v>
      </c>
      <c r="E2701" s="268" t="s">
        <v>7556</v>
      </c>
      <c r="F2701" s="267" t="s">
        <v>76</v>
      </c>
      <c r="G2701" s="268" t="s">
        <v>77</v>
      </c>
      <c r="H2701" s="268" t="s">
        <v>55</v>
      </c>
      <c r="I2701" s="268" t="s">
        <v>1905</v>
      </c>
      <c r="J2701" s="267" t="s">
        <v>2063</v>
      </c>
      <c r="K2701" s="267">
        <v>411</v>
      </c>
      <c r="L2701" s="268" t="s">
        <v>7558</v>
      </c>
      <c r="M2701" s="188"/>
    </row>
    <row r="2702" spans="1:13" x14ac:dyDescent="0.25">
      <c r="A2702" s="266">
        <v>2007</v>
      </c>
      <c r="B2702" s="267">
        <v>4</v>
      </c>
      <c r="C2702" s="267" t="s">
        <v>250</v>
      </c>
      <c r="D2702" s="267" t="s">
        <v>423</v>
      </c>
      <c r="E2702" s="268" t="s">
        <v>7556</v>
      </c>
      <c r="F2702" s="267" t="s">
        <v>76</v>
      </c>
      <c r="G2702" s="268" t="s">
        <v>77</v>
      </c>
      <c r="H2702" s="268" t="s">
        <v>55</v>
      </c>
      <c r="I2702" s="268" t="s">
        <v>1905</v>
      </c>
      <c r="J2702" s="267" t="s">
        <v>2063</v>
      </c>
      <c r="K2702" s="267">
        <v>111</v>
      </c>
      <c r="L2702" s="268" t="s">
        <v>7559</v>
      </c>
      <c r="M2702" s="188"/>
    </row>
    <row r="2703" spans="1:13" x14ac:dyDescent="0.25">
      <c r="A2703" s="266">
        <v>2007</v>
      </c>
      <c r="B2703" s="267">
        <v>4</v>
      </c>
      <c r="C2703" s="267" t="s">
        <v>250</v>
      </c>
      <c r="D2703" s="267" t="s">
        <v>423</v>
      </c>
      <c r="E2703" s="268" t="s">
        <v>7556</v>
      </c>
      <c r="F2703" s="267" t="s">
        <v>76</v>
      </c>
      <c r="G2703" s="268" t="s">
        <v>77</v>
      </c>
      <c r="H2703" s="268" t="s">
        <v>55</v>
      </c>
      <c r="I2703" s="268" t="s">
        <v>1905</v>
      </c>
      <c r="J2703" s="267" t="s">
        <v>1944</v>
      </c>
      <c r="K2703" s="267">
        <v>657</v>
      </c>
      <c r="L2703" s="268" t="s">
        <v>7576</v>
      </c>
      <c r="M2703" s="188"/>
    </row>
    <row r="2704" spans="1:13" x14ac:dyDescent="0.25">
      <c r="A2704" s="266">
        <v>2007</v>
      </c>
      <c r="B2704" s="267">
        <v>4</v>
      </c>
      <c r="C2704" s="267" t="s">
        <v>250</v>
      </c>
      <c r="D2704" s="267" t="s">
        <v>423</v>
      </c>
      <c r="E2704" s="268" t="s">
        <v>7556</v>
      </c>
      <c r="F2704" s="267" t="s">
        <v>76</v>
      </c>
      <c r="G2704" s="268" t="s">
        <v>77</v>
      </c>
      <c r="H2704" s="268" t="s">
        <v>55</v>
      </c>
      <c r="I2704" s="268" t="s">
        <v>1905</v>
      </c>
      <c r="J2704" s="267" t="s">
        <v>1944</v>
      </c>
      <c r="K2704" s="267">
        <v>656</v>
      </c>
      <c r="L2704" s="268" t="s">
        <v>7577</v>
      </c>
      <c r="M2704" s="188"/>
    </row>
    <row r="2705" spans="1:13" x14ac:dyDescent="0.25">
      <c r="A2705" s="266">
        <v>2007</v>
      </c>
      <c r="B2705" s="267">
        <v>4</v>
      </c>
      <c r="C2705" s="267" t="s">
        <v>250</v>
      </c>
      <c r="D2705" s="267" t="s">
        <v>423</v>
      </c>
      <c r="E2705" s="268" t="s">
        <v>7556</v>
      </c>
      <c r="F2705" s="267" t="s">
        <v>76</v>
      </c>
      <c r="G2705" s="268" t="s">
        <v>77</v>
      </c>
      <c r="H2705" s="268" t="s">
        <v>55</v>
      </c>
      <c r="I2705" s="268" t="s">
        <v>1905</v>
      </c>
      <c r="J2705" s="267" t="s">
        <v>1944</v>
      </c>
      <c r="K2705" s="267">
        <v>654</v>
      </c>
      <c r="L2705" s="268" t="s">
        <v>7578</v>
      </c>
      <c r="M2705" s="188"/>
    </row>
    <row r="2706" spans="1:13" x14ac:dyDescent="0.25">
      <c r="A2706" s="266">
        <v>2007</v>
      </c>
      <c r="B2706" s="267">
        <v>4</v>
      </c>
      <c r="C2706" s="267" t="s">
        <v>250</v>
      </c>
      <c r="D2706" s="267" t="s">
        <v>423</v>
      </c>
      <c r="E2706" s="268" t="s">
        <v>7556</v>
      </c>
      <c r="F2706" s="267" t="s">
        <v>76</v>
      </c>
      <c r="G2706" s="268" t="s">
        <v>77</v>
      </c>
      <c r="H2706" s="268" t="s">
        <v>55</v>
      </c>
      <c r="I2706" s="268" t="s">
        <v>1905</v>
      </c>
      <c r="J2706" s="267" t="s">
        <v>1944</v>
      </c>
      <c r="K2706" s="267">
        <v>656</v>
      </c>
      <c r="L2706" s="268" t="s">
        <v>7579</v>
      </c>
      <c r="M2706" s="188"/>
    </row>
    <row r="2707" spans="1:13" x14ac:dyDescent="0.25">
      <c r="A2707" s="266">
        <v>2007</v>
      </c>
      <c r="B2707" s="267">
        <v>4</v>
      </c>
      <c r="C2707" s="267" t="s">
        <v>250</v>
      </c>
      <c r="D2707" s="267" t="s">
        <v>423</v>
      </c>
      <c r="E2707" s="268" t="s">
        <v>7556</v>
      </c>
      <c r="F2707" s="267" t="s">
        <v>76</v>
      </c>
      <c r="G2707" s="268" t="s">
        <v>77</v>
      </c>
      <c r="H2707" s="268" t="s">
        <v>55</v>
      </c>
      <c r="I2707" s="268" t="s">
        <v>1905</v>
      </c>
      <c r="J2707" s="267" t="s">
        <v>2063</v>
      </c>
      <c r="K2707" s="267">
        <v>656</v>
      </c>
      <c r="L2707" s="268" t="s">
        <v>7870</v>
      </c>
      <c r="M2707" s="188"/>
    </row>
    <row r="2708" spans="1:13" x14ac:dyDescent="0.25">
      <c r="A2708" s="266">
        <v>2007</v>
      </c>
      <c r="B2708" s="267">
        <v>4</v>
      </c>
      <c r="C2708" s="267" t="s">
        <v>250</v>
      </c>
      <c r="D2708" s="267" t="s">
        <v>430</v>
      </c>
      <c r="E2708" s="268" t="s">
        <v>7387</v>
      </c>
      <c r="F2708" s="267" t="s">
        <v>64</v>
      </c>
      <c r="G2708" s="268" t="s">
        <v>432</v>
      </c>
      <c r="H2708" s="268" t="s">
        <v>66</v>
      </c>
      <c r="I2708" s="268" t="s">
        <v>1905</v>
      </c>
      <c r="J2708" s="267" t="s">
        <v>4692</v>
      </c>
      <c r="K2708" s="267">
        <v>411</v>
      </c>
      <c r="L2708" s="268" t="s">
        <v>7388</v>
      </c>
      <c r="M2708" s="188"/>
    </row>
    <row r="2709" spans="1:13" x14ac:dyDescent="0.25">
      <c r="A2709" s="266">
        <v>2007</v>
      </c>
      <c r="B2709" s="267">
        <v>4</v>
      </c>
      <c r="C2709" s="267" t="s">
        <v>250</v>
      </c>
      <c r="D2709" s="267" t="s">
        <v>430</v>
      </c>
      <c r="E2709" s="268" t="s">
        <v>7387</v>
      </c>
      <c r="F2709" s="267" t="s">
        <v>64</v>
      </c>
      <c r="G2709" s="268" t="s">
        <v>432</v>
      </c>
      <c r="H2709" s="268" t="s">
        <v>66</v>
      </c>
      <c r="I2709" s="268" t="s">
        <v>1905</v>
      </c>
      <c r="J2709" s="267" t="s">
        <v>1942</v>
      </c>
      <c r="K2709" s="267">
        <v>142</v>
      </c>
      <c r="L2709" s="268" t="s">
        <v>7389</v>
      </c>
      <c r="M2709" s="188"/>
    </row>
    <row r="2710" spans="1:13" x14ac:dyDescent="0.25">
      <c r="A2710" s="266">
        <v>2007</v>
      </c>
      <c r="B2710" s="267">
        <v>4</v>
      </c>
      <c r="C2710" s="267" t="s">
        <v>250</v>
      </c>
      <c r="D2710" s="267" t="s">
        <v>430</v>
      </c>
      <c r="E2710" s="268" t="s">
        <v>7387</v>
      </c>
      <c r="F2710" s="267" t="s">
        <v>64</v>
      </c>
      <c r="G2710" s="268" t="s">
        <v>432</v>
      </c>
      <c r="H2710" s="268" t="s">
        <v>66</v>
      </c>
      <c r="I2710" s="268" t="s">
        <v>1905</v>
      </c>
      <c r="J2710" s="267" t="s">
        <v>1942</v>
      </c>
      <c r="K2710" s="267">
        <v>142</v>
      </c>
      <c r="L2710" s="268" t="s">
        <v>7390</v>
      </c>
      <c r="M2710" s="188"/>
    </row>
    <row r="2711" spans="1:13" x14ac:dyDescent="0.25">
      <c r="A2711" s="266">
        <v>2007</v>
      </c>
      <c r="B2711" s="267">
        <v>4</v>
      </c>
      <c r="C2711" s="267" t="s">
        <v>250</v>
      </c>
      <c r="D2711" s="267" t="s">
        <v>430</v>
      </c>
      <c r="E2711" s="268" t="s">
        <v>7387</v>
      </c>
      <c r="F2711" s="267" t="s">
        <v>64</v>
      </c>
      <c r="G2711" s="268" t="s">
        <v>432</v>
      </c>
      <c r="H2711" s="268" t="s">
        <v>66</v>
      </c>
      <c r="I2711" s="268" t="s">
        <v>1905</v>
      </c>
      <c r="J2711" s="267" t="s">
        <v>1942</v>
      </c>
      <c r="K2711" s="267">
        <v>431</v>
      </c>
      <c r="L2711" s="268" t="s">
        <v>7871</v>
      </c>
      <c r="M2711" s="188"/>
    </row>
    <row r="2712" spans="1:13" x14ac:dyDescent="0.25">
      <c r="A2712" s="266">
        <v>2007</v>
      </c>
      <c r="B2712" s="267">
        <v>4</v>
      </c>
      <c r="C2712" s="267" t="s">
        <v>250</v>
      </c>
      <c r="D2712" s="267" t="s">
        <v>430</v>
      </c>
      <c r="E2712" s="268" t="s">
        <v>7387</v>
      </c>
      <c r="F2712" s="267" t="s">
        <v>64</v>
      </c>
      <c r="G2712" s="268" t="s">
        <v>432</v>
      </c>
      <c r="H2712" s="268" t="s">
        <v>66</v>
      </c>
      <c r="I2712" s="268" t="s">
        <v>1905</v>
      </c>
      <c r="J2712" s="267" t="s">
        <v>1942</v>
      </c>
      <c r="K2712" s="267">
        <v>431</v>
      </c>
      <c r="L2712" s="268" t="s">
        <v>7872</v>
      </c>
      <c r="M2712" s="188"/>
    </row>
    <row r="2713" spans="1:13" x14ac:dyDescent="0.25">
      <c r="A2713" s="266">
        <v>2007</v>
      </c>
      <c r="B2713" s="267">
        <v>4</v>
      </c>
      <c r="C2713" s="267" t="s">
        <v>250</v>
      </c>
      <c r="D2713" s="267" t="s">
        <v>430</v>
      </c>
      <c r="E2713" s="268" t="s">
        <v>7387</v>
      </c>
      <c r="F2713" s="267" t="s">
        <v>64</v>
      </c>
      <c r="G2713" s="268" t="s">
        <v>432</v>
      </c>
      <c r="H2713" s="268" t="s">
        <v>66</v>
      </c>
      <c r="I2713" s="268" t="s">
        <v>1905</v>
      </c>
      <c r="J2713" s="267" t="s">
        <v>1942</v>
      </c>
      <c r="K2713" s="267">
        <v>431</v>
      </c>
      <c r="L2713" s="268" t="s">
        <v>7873</v>
      </c>
      <c r="M2713" s="188"/>
    </row>
    <row r="2714" spans="1:13" x14ac:dyDescent="0.25">
      <c r="A2714" s="266">
        <v>2007</v>
      </c>
      <c r="B2714" s="267">
        <v>4</v>
      </c>
      <c r="C2714" s="267" t="s">
        <v>250</v>
      </c>
      <c r="D2714" s="267" t="s">
        <v>414</v>
      </c>
      <c r="E2714" s="268" t="s">
        <v>7599</v>
      </c>
      <c r="F2714" s="267" t="s">
        <v>64</v>
      </c>
      <c r="G2714" s="268" t="s">
        <v>65</v>
      </c>
      <c r="H2714" s="268" t="s">
        <v>66</v>
      </c>
      <c r="I2714" s="268" t="s">
        <v>1905</v>
      </c>
      <c r="J2714" s="267" t="s">
        <v>1942</v>
      </c>
      <c r="K2714" s="267">
        <v>411</v>
      </c>
      <c r="L2714" s="268" t="s">
        <v>7600</v>
      </c>
      <c r="M2714" s="188"/>
    </row>
    <row r="2715" spans="1:13" x14ac:dyDescent="0.25">
      <c r="A2715" s="266">
        <v>2007</v>
      </c>
      <c r="B2715" s="267">
        <v>4</v>
      </c>
      <c r="C2715" s="267" t="s">
        <v>250</v>
      </c>
      <c r="D2715" s="267" t="s">
        <v>414</v>
      </c>
      <c r="E2715" s="268" t="s">
        <v>7599</v>
      </c>
      <c r="F2715" s="267" t="s">
        <v>64</v>
      </c>
      <c r="G2715" s="268" t="s">
        <v>65</v>
      </c>
      <c r="H2715" s="268" t="s">
        <v>66</v>
      </c>
      <c r="I2715" s="268" t="s">
        <v>1905</v>
      </c>
      <c r="J2715" s="267" t="s">
        <v>2218</v>
      </c>
      <c r="K2715" s="267">
        <v>656</v>
      </c>
      <c r="L2715" s="268" t="s">
        <v>7606</v>
      </c>
      <c r="M2715" s="188"/>
    </row>
    <row r="2716" spans="1:13" x14ac:dyDescent="0.25">
      <c r="A2716" s="266">
        <v>2007</v>
      </c>
      <c r="B2716" s="267">
        <v>4</v>
      </c>
      <c r="C2716" s="267" t="s">
        <v>250</v>
      </c>
      <c r="D2716" s="267" t="s">
        <v>414</v>
      </c>
      <c r="E2716" s="268" t="s">
        <v>7599</v>
      </c>
      <c r="F2716" s="267" t="s">
        <v>64</v>
      </c>
      <c r="G2716" s="268" t="s">
        <v>65</v>
      </c>
      <c r="H2716" s="268" t="s">
        <v>66</v>
      </c>
      <c r="I2716" s="268" t="s">
        <v>1905</v>
      </c>
      <c r="J2716" s="267" t="s">
        <v>2016</v>
      </c>
      <c r="K2716" s="267">
        <v>671</v>
      </c>
      <c r="L2716" s="268" t="s">
        <v>7607</v>
      </c>
      <c r="M2716" s="188"/>
    </row>
    <row r="2717" spans="1:13" x14ac:dyDescent="0.25">
      <c r="A2717" s="266">
        <v>2007</v>
      </c>
      <c r="B2717" s="267">
        <v>4</v>
      </c>
      <c r="C2717" s="267" t="s">
        <v>250</v>
      </c>
      <c r="D2717" s="267" t="s">
        <v>414</v>
      </c>
      <c r="E2717" s="268" t="s">
        <v>7599</v>
      </c>
      <c r="F2717" s="267" t="s">
        <v>64</v>
      </c>
      <c r="G2717" s="268" t="s">
        <v>65</v>
      </c>
      <c r="H2717" s="268" t="s">
        <v>66</v>
      </c>
      <c r="I2717" s="268" t="s">
        <v>1905</v>
      </c>
      <c r="J2717" s="267" t="s">
        <v>1942</v>
      </c>
      <c r="K2717" s="267">
        <v>434</v>
      </c>
      <c r="L2717" s="268" t="s">
        <v>7874</v>
      </c>
      <c r="M2717" s="188"/>
    </row>
    <row r="2718" spans="1:13" x14ac:dyDescent="0.25">
      <c r="A2718" s="266">
        <v>2007</v>
      </c>
      <c r="B2718" s="267">
        <v>4</v>
      </c>
      <c r="C2718" s="267" t="s">
        <v>250</v>
      </c>
      <c r="D2718" s="267" t="s">
        <v>414</v>
      </c>
      <c r="E2718" s="268" t="s">
        <v>7599</v>
      </c>
      <c r="F2718" s="267" t="s">
        <v>64</v>
      </c>
      <c r="G2718" s="268" t="s">
        <v>65</v>
      </c>
      <c r="H2718" s="268" t="s">
        <v>66</v>
      </c>
      <c r="I2718" s="268" t="s">
        <v>1905</v>
      </c>
      <c r="J2718" s="267" t="s">
        <v>1948</v>
      </c>
      <c r="K2718" s="267">
        <v>631</v>
      </c>
      <c r="L2718" s="268" t="s">
        <v>7875</v>
      </c>
      <c r="M2718" s="188"/>
    </row>
    <row r="2719" spans="1:13" x14ac:dyDescent="0.25">
      <c r="A2719" s="266">
        <v>2007</v>
      </c>
      <c r="B2719" s="267">
        <v>4</v>
      </c>
      <c r="C2719" s="267" t="s">
        <v>250</v>
      </c>
      <c r="D2719" s="267" t="s">
        <v>421</v>
      </c>
      <c r="E2719" s="268" t="s">
        <v>7560</v>
      </c>
      <c r="F2719" s="267" t="s">
        <v>76</v>
      </c>
      <c r="G2719" s="268" t="s">
        <v>77</v>
      </c>
      <c r="H2719" s="268" t="s">
        <v>55</v>
      </c>
      <c r="I2719" s="268" t="s">
        <v>1905</v>
      </c>
      <c r="J2719" s="267" t="s">
        <v>2063</v>
      </c>
      <c r="K2719" s="267">
        <v>411</v>
      </c>
      <c r="L2719" s="268" t="s">
        <v>7561</v>
      </c>
      <c r="M2719" s="188"/>
    </row>
    <row r="2720" spans="1:13" x14ac:dyDescent="0.25">
      <c r="A2720" s="266">
        <v>2007</v>
      </c>
      <c r="B2720" s="267">
        <v>4</v>
      </c>
      <c r="C2720" s="267" t="s">
        <v>250</v>
      </c>
      <c r="D2720" s="267" t="s">
        <v>421</v>
      </c>
      <c r="E2720" s="268" t="s">
        <v>7560</v>
      </c>
      <c r="F2720" s="267" t="s">
        <v>76</v>
      </c>
      <c r="G2720" s="268" t="s">
        <v>77</v>
      </c>
      <c r="H2720" s="268" t="s">
        <v>55</v>
      </c>
      <c r="I2720" s="268" t="s">
        <v>1905</v>
      </c>
      <c r="J2720" s="267" t="s">
        <v>2063</v>
      </c>
      <c r="K2720" s="267">
        <v>411</v>
      </c>
      <c r="L2720" s="268" t="s">
        <v>7562</v>
      </c>
      <c r="M2720" s="188"/>
    </row>
    <row r="2721" spans="1:13" x14ac:dyDescent="0.25">
      <c r="A2721" s="266">
        <v>2007</v>
      </c>
      <c r="B2721" s="267">
        <v>4</v>
      </c>
      <c r="C2721" s="267" t="s">
        <v>250</v>
      </c>
      <c r="D2721" s="267" t="s">
        <v>421</v>
      </c>
      <c r="E2721" s="268" t="s">
        <v>7560</v>
      </c>
      <c r="F2721" s="267" t="s">
        <v>76</v>
      </c>
      <c r="G2721" s="268" t="s">
        <v>77</v>
      </c>
      <c r="H2721" s="268" t="s">
        <v>55</v>
      </c>
      <c r="I2721" s="268" t="s">
        <v>1905</v>
      </c>
      <c r="J2721" s="267" t="s">
        <v>2063</v>
      </c>
      <c r="K2721" s="267">
        <v>411</v>
      </c>
      <c r="L2721" s="268" t="s">
        <v>7563</v>
      </c>
      <c r="M2721" s="188"/>
    </row>
    <row r="2722" spans="1:13" x14ac:dyDescent="0.25">
      <c r="A2722" s="266">
        <v>2007</v>
      </c>
      <c r="B2722" s="267">
        <v>4</v>
      </c>
      <c r="C2722" s="267" t="s">
        <v>250</v>
      </c>
      <c r="D2722" s="267" t="s">
        <v>421</v>
      </c>
      <c r="E2722" s="268" t="s">
        <v>7560</v>
      </c>
      <c r="F2722" s="267" t="s">
        <v>76</v>
      </c>
      <c r="G2722" s="268" t="s">
        <v>77</v>
      </c>
      <c r="H2722" s="268" t="s">
        <v>55</v>
      </c>
      <c r="I2722" s="268" t="s">
        <v>1905</v>
      </c>
      <c r="J2722" s="267" t="s">
        <v>2260</v>
      </c>
      <c r="K2722" s="267">
        <v>654</v>
      </c>
      <c r="L2722" s="268" t="s">
        <v>7580</v>
      </c>
      <c r="M2722" s="188"/>
    </row>
    <row r="2723" spans="1:13" x14ac:dyDescent="0.25">
      <c r="A2723" s="266">
        <v>2007</v>
      </c>
      <c r="B2723" s="267">
        <v>4</v>
      </c>
      <c r="C2723" s="267" t="s">
        <v>250</v>
      </c>
      <c r="D2723" s="267" t="s">
        <v>421</v>
      </c>
      <c r="E2723" s="268" t="s">
        <v>7560</v>
      </c>
      <c r="F2723" s="267" t="s">
        <v>76</v>
      </c>
      <c r="G2723" s="268" t="s">
        <v>77</v>
      </c>
      <c r="H2723" s="268" t="s">
        <v>55</v>
      </c>
      <c r="I2723" s="268" t="s">
        <v>1905</v>
      </c>
      <c r="J2723" s="267" t="s">
        <v>1944</v>
      </c>
      <c r="K2723" s="267">
        <v>654</v>
      </c>
      <c r="L2723" s="268" t="s">
        <v>7581</v>
      </c>
      <c r="M2723" s="188"/>
    </row>
    <row r="2724" spans="1:13" x14ac:dyDescent="0.25">
      <c r="A2724" s="266">
        <v>2007</v>
      </c>
      <c r="B2724" s="267">
        <v>4</v>
      </c>
      <c r="C2724" s="267" t="s">
        <v>250</v>
      </c>
      <c r="D2724" s="267" t="s">
        <v>421</v>
      </c>
      <c r="E2724" s="268" t="s">
        <v>7560</v>
      </c>
      <c r="F2724" s="267" t="s">
        <v>76</v>
      </c>
      <c r="G2724" s="268" t="s">
        <v>77</v>
      </c>
      <c r="H2724" s="268" t="s">
        <v>55</v>
      </c>
      <c r="I2724" s="268" t="s">
        <v>1905</v>
      </c>
      <c r="J2724" s="267" t="s">
        <v>1944</v>
      </c>
      <c r="K2724" s="267">
        <v>657</v>
      </c>
      <c r="L2724" s="268" t="s">
        <v>7582</v>
      </c>
      <c r="M2724" s="188"/>
    </row>
    <row r="2725" spans="1:13" x14ac:dyDescent="0.25">
      <c r="A2725" s="266">
        <v>2007</v>
      </c>
      <c r="B2725" s="267">
        <v>4</v>
      </c>
      <c r="C2725" s="267" t="s">
        <v>250</v>
      </c>
      <c r="D2725" s="267" t="s">
        <v>421</v>
      </c>
      <c r="E2725" s="268" t="s">
        <v>7560</v>
      </c>
      <c r="F2725" s="267" t="s">
        <v>76</v>
      </c>
      <c r="G2725" s="268" t="s">
        <v>77</v>
      </c>
      <c r="H2725" s="268" t="s">
        <v>55</v>
      </c>
      <c r="I2725" s="268" t="s">
        <v>1905</v>
      </c>
      <c r="J2725" s="267" t="s">
        <v>1944</v>
      </c>
      <c r="K2725" s="267">
        <v>656</v>
      </c>
      <c r="L2725" s="268" t="s">
        <v>7583</v>
      </c>
      <c r="M2725" s="188"/>
    </row>
    <row r="2726" spans="1:13" x14ac:dyDescent="0.25">
      <c r="A2726" s="266">
        <v>2007</v>
      </c>
      <c r="B2726" s="267">
        <v>4</v>
      </c>
      <c r="C2726" s="267" t="s">
        <v>250</v>
      </c>
      <c r="D2726" s="267" t="s">
        <v>421</v>
      </c>
      <c r="E2726" s="268" t="s">
        <v>7560</v>
      </c>
      <c r="F2726" s="267" t="s">
        <v>76</v>
      </c>
      <c r="G2726" s="268" t="s">
        <v>77</v>
      </c>
      <c r="H2726" s="268" t="s">
        <v>55</v>
      </c>
      <c r="I2726" s="268" t="s">
        <v>1905</v>
      </c>
      <c r="J2726" s="267" t="s">
        <v>1944</v>
      </c>
      <c r="K2726" s="267">
        <v>652</v>
      </c>
      <c r="L2726" s="268" t="s">
        <v>7584</v>
      </c>
      <c r="M2726" s="188"/>
    </row>
    <row r="2727" spans="1:13" x14ac:dyDescent="0.25">
      <c r="A2727" s="266">
        <v>2007</v>
      </c>
      <c r="B2727" s="267">
        <v>4</v>
      </c>
      <c r="C2727" s="267" t="s">
        <v>250</v>
      </c>
      <c r="D2727" s="267" t="s">
        <v>421</v>
      </c>
      <c r="E2727" s="268" t="s">
        <v>7560</v>
      </c>
      <c r="F2727" s="267" t="s">
        <v>76</v>
      </c>
      <c r="G2727" s="268" t="s">
        <v>77</v>
      </c>
      <c r="H2727" s="268" t="s">
        <v>55</v>
      </c>
      <c r="I2727" s="268" t="s">
        <v>1905</v>
      </c>
      <c r="J2727" s="267" t="s">
        <v>2063</v>
      </c>
      <c r="K2727" s="267">
        <v>656</v>
      </c>
      <c r="L2727" s="268" t="s">
        <v>7876</v>
      </c>
      <c r="M2727" s="188"/>
    </row>
    <row r="2728" spans="1:13" x14ac:dyDescent="0.25">
      <c r="A2728" s="266">
        <v>2007</v>
      </c>
      <c r="B2728" s="267">
        <v>4</v>
      </c>
      <c r="C2728" s="267" t="s">
        <v>250</v>
      </c>
      <c r="D2728" s="267" t="s">
        <v>421</v>
      </c>
      <c r="E2728" s="268" t="s">
        <v>7560</v>
      </c>
      <c r="F2728" s="267" t="s">
        <v>76</v>
      </c>
      <c r="G2728" s="268" t="s">
        <v>77</v>
      </c>
      <c r="H2728" s="268" t="s">
        <v>55</v>
      </c>
      <c r="I2728" s="268" t="s">
        <v>1905</v>
      </c>
      <c r="J2728" s="267" t="s">
        <v>2063</v>
      </c>
      <c r="K2728" s="267">
        <v>656</v>
      </c>
      <c r="L2728" s="268" t="s">
        <v>7877</v>
      </c>
      <c r="M2728" s="188"/>
    </row>
    <row r="2729" spans="1:13" x14ac:dyDescent="0.25">
      <c r="A2729" s="266">
        <v>2007</v>
      </c>
      <c r="B2729" s="267">
        <v>4</v>
      </c>
      <c r="C2729" s="267" t="s">
        <v>250</v>
      </c>
      <c r="D2729" s="267" t="s">
        <v>421</v>
      </c>
      <c r="E2729" s="268" t="s">
        <v>7560</v>
      </c>
      <c r="F2729" s="267" t="s">
        <v>76</v>
      </c>
      <c r="G2729" s="268" t="s">
        <v>77</v>
      </c>
      <c r="H2729" s="268" t="s">
        <v>55</v>
      </c>
      <c r="I2729" s="268" t="s">
        <v>1905</v>
      </c>
      <c r="J2729" s="267" t="s">
        <v>2260</v>
      </c>
      <c r="K2729" s="267">
        <v>659</v>
      </c>
      <c r="L2729" s="268" t="s">
        <v>7878</v>
      </c>
      <c r="M2729" s="188"/>
    </row>
    <row r="2730" spans="1:13" x14ac:dyDescent="0.25">
      <c r="A2730" s="266">
        <v>2007</v>
      </c>
      <c r="B2730" s="267">
        <v>4</v>
      </c>
      <c r="C2730" s="267" t="s">
        <v>250</v>
      </c>
      <c r="D2730" s="267" t="s">
        <v>421</v>
      </c>
      <c r="E2730" s="268" t="s">
        <v>7560</v>
      </c>
      <c r="F2730" s="267" t="s">
        <v>76</v>
      </c>
      <c r="G2730" s="268" t="s">
        <v>77</v>
      </c>
      <c r="H2730" s="268" t="s">
        <v>55</v>
      </c>
      <c r="I2730" s="268" t="s">
        <v>1905</v>
      </c>
      <c r="J2730" s="267" t="s">
        <v>1944</v>
      </c>
      <c r="K2730" s="267">
        <v>654</v>
      </c>
      <c r="L2730" s="268" t="s">
        <v>7879</v>
      </c>
      <c r="M2730" s="188"/>
    </row>
    <row r="2731" spans="1:13" x14ac:dyDescent="0.25">
      <c r="A2731" s="266">
        <v>2007</v>
      </c>
      <c r="B2731" s="267">
        <v>2</v>
      </c>
      <c r="C2731" s="267" t="s">
        <v>250</v>
      </c>
      <c r="D2731" s="267" t="s">
        <v>352</v>
      </c>
      <c r="E2731" s="268" t="s">
        <v>353</v>
      </c>
      <c r="F2731" s="267" t="s">
        <v>64</v>
      </c>
      <c r="G2731" s="268" t="s">
        <v>65</v>
      </c>
      <c r="H2731" s="268" t="s">
        <v>66</v>
      </c>
      <c r="I2731" s="268" t="s">
        <v>1905</v>
      </c>
      <c r="J2731" s="267" t="s">
        <v>1942</v>
      </c>
      <c r="K2731" s="267">
        <v>413</v>
      </c>
      <c r="L2731" s="268" t="s">
        <v>7598</v>
      </c>
      <c r="M2731" s="188"/>
    </row>
    <row r="2732" spans="1:13" x14ac:dyDescent="0.25">
      <c r="A2732" s="266">
        <v>2007</v>
      </c>
      <c r="B2732" s="267">
        <v>2</v>
      </c>
      <c r="C2732" s="267" t="s">
        <v>250</v>
      </c>
      <c r="D2732" s="267" t="s">
        <v>352</v>
      </c>
      <c r="E2732" s="268" t="s">
        <v>353</v>
      </c>
      <c r="F2732" s="267" t="s">
        <v>64</v>
      </c>
      <c r="G2732" s="268" t="s">
        <v>65</v>
      </c>
      <c r="H2732" s="268" t="s">
        <v>66</v>
      </c>
      <c r="I2732" s="268" t="s">
        <v>1905</v>
      </c>
      <c r="J2732" s="267" t="s">
        <v>1942</v>
      </c>
      <c r="K2732" s="267">
        <v>411</v>
      </c>
      <c r="L2732" s="268" t="s">
        <v>7601</v>
      </c>
      <c r="M2732" s="188"/>
    </row>
    <row r="2733" spans="1:13" x14ac:dyDescent="0.25">
      <c r="A2733" s="266">
        <v>2007</v>
      </c>
      <c r="B2733" s="267">
        <v>2</v>
      </c>
      <c r="C2733" s="267" t="s">
        <v>250</v>
      </c>
      <c r="D2733" s="267" t="s">
        <v>352</v>
      </c>
      <c r="E2733" s="268" t="s">
        <v>353</v>
      </c>
      <c r="F2733" s="267" t="s">
        <v>64</v>
      </c>
      <c r="G2733" s="268" t="s">
        <v>65</v>
      </c>
      <c r="H2733" s="268" t="s">
        <v>66</v>
      </c>
      <c r="I2733" s="268" t="s">
        <v>1905</v>
      </c>
      <c r="J2733" s="267" t="s">
        <v>1942</v>
      </c>
      <c r="K2733" s="267">
        <v>411</v>
      </c>
      <c r="L2733" s="268" t="s">
        <v>7602</v>
      </c>
      <c r="M2733" s="188"/>
    </row>
    <row r="2734" spans="1:13" x14ac:dyDescent="0.25">
      <c r="A2734" s="266">
        <v>2007</v>
      </c>
      <c r="B2734" s="267">
        <v>2</v>
      </c>
      <c r="C2734" s="267" t="s">
        <v>250</v>
      </c>
      <c r="D2734" s="267" t="s">
        <v>352</v>
      </c>
      <c r="E2734" s="268" t="s">
        <v>353</v>
      </c>
      <c r="F2734" s="267" t="s">
        <v>64</v>
      </c>
      <c r="G2734" s="268" t="s">
        <v>65</v>
      </c>
      <c r="H2734" s="268" t="s">
        <v>66</v>
      </c>
      <c r="I2734" s="268" t="s">
        <v>1905</v>
      </c>
      <c r="J2734" s="267" t="s">
        <v>1942</v>
      </c>
      <c r="K2734" s="267">
        <v>411</v>
      </c>
      <c r="L2734" s="268" t="s">
        <v>7603</v>
      </c>
      <c r="M2734" s="188"/>
    </row>
    <row r="2735" spans="1:13" x14ac:dyDescent="0.25">
      <c r="A2735" s="266">
        <v>2007</v>
      </c>
      <c r="B2735" s="267">
        <v>2</v>
      </c>
      <c r="C2735" s="267" t="s">
        <v>250</v>
      </c>
      <c r="D2735" s="267" t="s">
        <v>352</v>
      </c>
      <c r="E2735" s="268" t="s">
        <v>353</v>
      </c>
      <c r="F2735" s="267" t="s">
        <v>64</v>
      </c>
      <c r="G2735" s="268" t="s">
        <v>65</v>
      </c>
      <c r="H2735" s="268" t="s">
        <v>66</v>
      </c>
      <c r="I2735" s="268" t="s">
        <v>1905</v>
      </c>
      <c r="J2735" s="267" t="s">
        <v>1942</v>
      </c>
      <c r="K2735" s="267">
        <v>114</v>
      </c>
      <c r="L2735" s="268" t="s">
        <v>7604</v>
      </c>
      <c r="M2735" s="188"/>
    </row>
    <row r="2736" spans="1:13" x14ac:dyDescent="0.25">
      <c r="A2736" s="266">
        <v>2007</v>
      </c>
      <c r="B2736" s="267">
        <v>2</v>
      </c>
      <c r="C2736" s="267" t="s">
        <v>250</v>
      </c>
      <c r="D2736" s="267" t="s">
        <v>352</v>
      </c>
      <c r="E2736" s="268" t="s">
        <v>353</v>
      </c>
      <c r="F2736" s="267" t="s">
        <v>64</v>
      </c>
      <c r="G2736" s="268" t="s">
        <v>65</v>
      </c>
      <c r="H2736" s="268" t="s">
        <v>66</v>
      </c>
      <c r="I2736" s="268" t="s">
        <v>1905</v>
      </c>
      <c r="J2736" s="267" t="s">
        <v>5004</v>
      </c>
      <c r="K2736" s="267">
        <v>143</v>
      </c>
      <c r="L2736" s="268" t="s">
        <v>7880</v>
      </c>
      <c r="M2736" s="188"/>
    </row>
    <row r="2737" spans="1:13" x14ac:dyDescent="0.25">
      <c r="A2737" s="266">
        <v>2007</v>
      </c>
      <c r="B2737" s="267">
        <v>2</v>
      </c>
      <c r="C2737" s="267" t="s">
        <v>250</v>
      </c>
      <c r="D2737" s="267" t="s">
        <v>352</v>
      </c>
      <c r="E2737" s="268" t="s">
        <v>353</v>
      </c>
      <c r="F2737" s="267" t="s">
        <v>64</v>
      </c>
      <c r="G2737" s="268" t="s">
        <v>65</v>
      </c>
      <c r="H2737" s="268" t="s">
        <v>66</v>
      </c>
      <c r="I2737" s="268" t="s">
        <v>1905</v>
      </c>
      <c r="J2737" s="267" t="s">
        <v>1942</v>
      </c>
      <c r="K2737" s="267">
        <v>433</v>
      </c>
      <c r="L2737" s="268" t="s">
        <v>7881</v>
      </c>
      <c r="M2737" s="188"/>
    </row>
    <row r="2738" spans="1:13" x14ac:dyDescent="0.25">
      <c r="A2738" s="266">
        <v>2007</v>
      </c>
      <c r="B2738" s="267">
        <v>2</v>
      </c>
      <c r="C2738" s="267" t="s">
        <v>250</v>
      </c>
      <c r="D2738" s="267" t="s">
        <v>352</v>
      </c>
      <c r="E2738" s="268" t="s">
        <v>353</v>
      </c>
      <c r="F2738" s="267" t="s">
        <v>64</v>
      </c>
      <c r="G2738" s="268" t="s">
        <v>65</v>
      </c>
      <c r="H2738" s="268" t="s">
        <v>66</v>
      </c>
      <c r="I2738" s="268" t="s">
        <v>1905</v>
      </c>
      <c r="J2738" s="267" t="s">
        <v>5004</v>
      </c>
      <c r="K2738" s="267">
        <v>141</v>
      </c>
      <c r="L2738" s="268" t="s">
        <v>7882</v>
      </c>
      <c r="M2738" s="188"/>
    </row>
    <row r="2739" spans="1:13" x14ac:dyDescent="0.25">
      <c r="A2739" s="266">
        <v>2007</v>
      </c>
      <c r="B2739" s="267">
        <v>2</v>
      </c>
      <c r="C2739" s="267" t="s">
        <v>250</v>
      </c>
      <c r="D2739" s="267" t="s">
        <v>352</v>
      </c>
      <c r="E2739" s="268" t="s">
        <v>353</v>
      </c>
      <c r="F2739" s="267" t="s">
        <v>64</v>
      </c>
      <c r="G2739" s="268" t="s">
        <v>65</v>
      </c>
      <c r="H2739" s="268" t="s">
        <v>66</v>
      </c>
      <c r="I2739" s="268" t="s">
        <v>1905</v>
      </c>
      <c r="J2739" s="267" t="s">
        <v>5004</v>
      </c>
      <c r="K2739" s="267">
        <v>143</v>
      </c>
      <c r="L2739" s="268" t="s">
        <v>7883</v>
      </c>
      <c r="M2739" s="188"/>
    </row>
    <row r="2740" spans="1:13" x14ac:dyDescent="0.25">
      <c r="A2740" s="266">
        <v>2007</v>
      </c>
      <c r="B2740" s="267">
        <v>2</v>
      </c>
      <c r="C2740" s="267" t="s">
        <v>250</v>
      </c>
      <c r="D2740" s="267" t="s">
        <v>343</v>
      </c>
      <c r="E2740" s="268" t="s">
        <v>344</v>
      </c>
      <c r="F2740" s="267" t="s">
        <v>52</v>
      </c>
      <c r="G2740" s="268" t="s">
        <v>345</v>
      </c>
      <c r="H2740" s="268" t="s">
        <v>66</v>
      </c>
      <c r="I2740" s="268" t="s">
        <v>1905</v>
      </c>
      <c r="J2740" s="267" t="s">
        <v>1942</v>
      </c>
      <c r="K2740" s="267">
        <v>411</v>
      </c>
      <c r="L2740" s="268" t="s">
        <v>7495</v>
      </c>
      <c r="M2740" s="188"/>
    </row>
    <row r="2741" spans="1:13" x14ac:dyDescent="0.25">
      <c r="A2741" s="266">
        <v>2007</v>
      </c>
      <c r="B2741" s="267">
        <v>2</v>
      </c>
      <c r="C2741" s="267" t="s">
        <v>250</v>
      </c>
      <c r="D2741" s="267" t="s">
        <v>343</v>
      </c>
      <c r="E2741" s="268" t="s">
        <v>344</v>
      </c>
      <c r="F2741" s="267" t="s">
        <v>52</v>
      </c>
      <c r="G2741" s="268" t="s">
        <v>345</v>
      </c>
      <c r="H2741" s="268" t="s">
        <v>66</v>
      </c>
      <c r="I2741" s="268" t="s">
        <v>1905</v>
      </c>
      <c r="J2741" s="267" t="s">
        <v>1942</v>
      </c>
      <c r="K2741" s="267">
        <v>411</v>
      </c>
      <c r="L2741" s="268" t="s">
        <v>7496</v>
      </c>
      <c r="M2741" s="188"/>
    </row>
    <row r="2742" spans="1:13" x14ac:dyDescent="0.25">
      <c r="A2742" s="266">
        <v>2007</v>
      </c>
      <c r="B2742" s="267">
        <v>2</v>
      </c>
      <c r="C2742" s="267" t="s">
        <v>250</v>
      </c>
      <c r="D2742" s="267" t="s">
        <v>343</v>
      </c>
      <c r="E2742" s="268" t="s">
        <v>344</v>
      </c>
      <c r="F2742" s="267" t="s">
        <v>52</v>
      </c>
      <c r="G2742" s="268" t="s">
        <v>345</v>
      </c>
      <c r="H2742" s="268" t="s">
        <v>66</v>
      </c>
      <c r="I2742" s="268" t="s">
        <v>1905</v>
      </c>
      <c r="J2742" s="267" t="s">
        <v>1942</v>
      </c>
      <c r="K2742" s="267">
        <v>411</v>
      </c>
      <c r="L2742" s="268" t="s">
        <v>7497</v>
      </c>
      <c r="M2742" s="188"/>
    </row>
    <row r="2743" spans="1:13" x14ac:dyDescent="0.25">
      <c r="A2743" s="266">
        <v>2007</v>
      </c>
      <c r="B2743" s="267">
        <v>2</v>
      </c>
      <c r="C2743" s="267" t="s">
        <v>250</v>
      </c>
      <c r="D2743" s="267" t="s">
        <v>343</v>
      </c>
      <c r="E2743" s="268" t="s">
        <v>344</v>
      </c>
      <c r="F2743" s="267" t="s">
        <v>52</v>
      </c>
      <c r="G2743" s="268" t="s">
        <v>345</v>
      </c>
      <c r="H2743" s="268" t="s">
        <v>66</v>
      </c>
      <c r="I2743" s="268" t="s">
        <v>1905</v>
      </c>
      <c r="J2743" s="267" t="s">
        <v>1942</v>
      </c>
      <c r="K2743" s="267">
        <v>412</v>
      </c>
      <c r="L2743" s="268" t="s">
        <v>7498</v>
      </c>
      <c r="M2743" s="188"/>
    </row>
    <row r="2744" spans="1:13" x14ac:dyDescent="0.25">
      <c r="A2744" s="266">
        <v>2007</v>
      </c>
      <c r="B2744" s="267">
        <v>2</v>
      </c>
      <c r="C2744" s="267" t="s">
        <v>250</v>
      </c>
      <c r="D2744" s="267" t="s">
        <v>343</v>
      </c>
      <c r="E2744" s="268" t="s">
        <v>344</v>
      </c>
      <c r="F2744" s="267" t="s">
        <v>52</v>
      </c>
      <c r="G2744" s="268" t="s">
        <v>345</v>
      </c>
      <c r="H2744" s="268" t="s">
        <v>66</v>
      </c>
      <c r="I2744" s="268" t="s">
        <v>1905</v>
      </c>
      <c r="J2744" s="267" t="s">
        <v>1942</v>
      </c>
      <c r="K2744" s="267">
        <v>114</v>
      </c>
      <c r="L2744" s="268" t="s">
        <v>7499</v>
      </c>
      <c r="M2744" s="188"/>
    </row>
    <row r="2745" spans="1:13" x14ac:dyDescent="0.25">
      <c r="A2745" s="266">
        <v>2007</v>
      </c>
      <c r="B2745" s="267">
        <v>2</v>
      </c>
      <c r="C2745" s="267" t="s">
        <v>250</v>
      </c>
      <c r="D2745" s="267" t="s">
        <v>343</v>
      </c>
      <c r="E2745" s="268" t="s">
        <v>344</v>
      </c>
      <c r="F2745" s="267" t="s">
        <v>52</v>
      </c>
      <c r="G2745" s="268" t="s">
        <v>345</v>
      </c>
      <c r="H2745" s="268" t="s">
        <v>66</v>
      </c>
      <c r="I2745" s="268" t="s">
        <v>1905</v>
      </c>
      <c r="J2745" s="267" t="s">
        <v>1942</v>
      </c>
      <c r="K2745" s="267">
        <v>243</v>
      </c>
      <c r="L2745" s="268" t="s">
        <v>7500</v>
      </c>
      <c r="M2745" s="188"/>
    </row>
    <row r="2746" spans="1:13" x14ac:dyDescent="0.25">
      <c r="A2746" s="266">
        <v>2007</v>
      </c>
      <c r="B2746" s="267">
        <v>2</v>
      </c>
      <c r="C2746" s="267" t="s">
        <v>250</v>
      </c>
      <c r="D2746" s="267" t="s">
        <v>343</v>
      </c>
      <c r="E2746" s="268" t="s">
        <v>344</v>
      </c>
      <c r="F2746" s="267" t="s">
        <v>52</v>
      </c>
      <c r="G2746" s="268" t="s">
        <v>345</v>
      </c>
      <c r="H2746" s="268" t="s">
        <v>66</v>
      </c>
      <c r="I2746" s="268" t="s">
        <v>1905</v>
      </c>
      <c r="J2746" s="267" t="s">
        <v>1942</v>
      </c>
      <c r="K2746" s="267">
        <v>661</v>
      </c>
      <c r="L2746" s="268" t="s">
        <v>7501</v>
      </c>
      <c r="M2746" s="188"/>
    </row>
    <row r="2747" spans="1:13" x14ac:dyDescent="0.25">
      <c r="A2747" s="266">
        <v>2007</v>
      </c>
      <c r="B2747" s="267">
        <v>2</v>
      </c>
      <c r="C2747" s="267" t="s">
        <v>250</v>
      </c>
      <c r="D2747" s="267" t="s">
        <v>343</v>
      </c>
      <c r="E2747" s="268" t="s">
        <v>344</v>
      </c>
      <c r="F2747" s="267" t="s">
        <v>52</v>
      </c>
      <c r="G2747" s="268" t="s">
        <v>345</v>
      </c>
      <c r="H2747" s="268" t="s">
        <v>66</v>
      </c>
      <c r="I2747" s="268" t="s">
        <v>1905</v>
      </c>
      <c r="J2747" s="267" t="s">
        <v>1942</v>
      </c>
      <c r="K2747" s="267">
        <v>136</v>
      </c>
      <c r="L2747" s="268" t="s">
        <v>7884</v>
      </c>
      <c r="M2747" s="188"/>
    </row>
    <row r="2748" spans="1:13" x14ac:dyDescent="0.25">
      <c r="A2748" s="266">
        <v>2007</v>
      </c>
      <c r="B2748" s="267">
        <v>2</v>
      </c>
      <c r="C2748" s="267" t="s">
        <v>250</v>
      </c>
      <c r="D2748" s="267" t="s">
        <v>343</v>
      </c>
      <c r="E2748" s="268" t="s">
        <v>344</v>
      </c>
      <c r="F2748" s="267" t="s">
        <v>52</v>
      </c>
      <c r="G2748" s="268" t="s">
        <v>345</v>
      </c>
      <c r="H2748" s="268" t="s">
        <v>66</v>
      </c>
      <c r="I2748" s="268" t="s">
        <v>1905</v>
      </c>
      <c r="J2748" s="267" t="s">
        <v>1942</v>
      </c>
      <c r="K2748" s="267">
        <v>211</v>
      </c>
      <c r="L2748" s="268" t="s">
        <v>7885</v>
      </c>
      <c r="M2748" s="188"/>
    </row>
    <row r="2749" spans="1:13" x14ac:dyDescent="0.25">
      <c r="A2749" s="266">
        <v>2007</v>
      </c>
      <c r="B2749" s="267">
        <v>2</v>
      </c>
      <c r="C2749" s="267" t="s">
        <v>250</v>
      </c>
      <c r="D2749" s="267" t="s">
        <v>343</v>
      </c>
      <c r="E2749" s="268" t="s">
        <v>344</v>
      </c>
      <c r="F2749" s="267" t="s">
        <v>52</v>
      </c>
      <c r="G2749" s="268" t="s">
        <v>345</v>
      </c>
      <c r="H2749" s="268" t="s">
        <v>66</v>
      </c>
      <c r="I2749" s="268" t="s">
        <v>1905</v>
      </c>
      <c r="J2749" s="267" t="s">
        <v>1942</v>
      </c>
      <c r="K2749" s="267">
        <v>212</v>
      </c>
      <c r="L2749" s="268" t="s">
        <v>7886</v>
      </c>
      <c r="M2749" s="188"/>
    </row>
    <row r="2750" spans="1:13" x14ac:dyDescent="0.25">
      <c r="A2750" s="266">
        <v>2007</v>
      </c>
      <c r="B2750" s="267">
        <v>2</v>
      </c>
      <c r="C2750" s="267" t="s">
        <v>250</v>
      </c>
      <c r="D2750" s="267" t="s">
        <v>343</v>
      </c>
      <c r="E2750" s="268" t="s">
        <v>344</v>
      </c>
      <c r="F2750" s="267" t="s">
        <v>52</v>
      </c>
      <c r="G2750" s="268" t="s">
        <v>345</v>
      </c>
      <c r="H2750" s="268" t="s">
        <v>66</v>
      </c>
      <c r="I2750" s="268" t="s">
        <v>1905</v>
      </c>
      <c r="J2750" s="267" t="s">
        <v>5004</v>
      </c>
      <c r="K2750" s="267">
        <v>143</v>
      </c>
      <c r="L2750" s="268" t="s">
        <v>7887</v>
      </c>
      <c r="M2750" s="188"/>
    </row>
    <row r="2751" spans="1:13" x14ac:dyDescent="0.25">
      <c r="A2751" s="266">
        <v>2007</v>
      </c>
      <c r="B2751" s="267">
        <v>2</v>
      </c>
      <c r="C2751" s="267" t="s">
        <v>250</v>
      </c>
      <c r="D2751" s="267" t="s">
        <v>343</v>
      </c>
      <c r="E2751" s="268" t="s">
        <v>344</v>
      </c>
      <c r="F2751" s="267" t="s">
        <v>52</v>
      </c>
      <c r="G2751" s="268" t="s">
        <v>345</v>
      </c>
      <c r="H2751" s="268" t="s">
        <v>66</v>
      </c>
      <c r="I2751" s="268" t="s">
        <v>1905</v>
      </c>
      <c r="J2751" s="267" t="s">
        <v>1942</v>
      </c>
      <c r="K2751" s="267">
        <v>212</v>
      </c>
      <c r="L2751" s="268" t="s">
        <v>7888</v>
      </c>
      <c r="M2751" s="188"/>
    </row>
    <row r="2752" spans="1:13" x14ac:dyDescent="0.25">
      <c r="A2752" s="266">
        <v>2007</v>
      </c>
      <c r="B2752" s="267">
        <v>2</v>
      </c>
      <c r="C2752" s="267" t="s">
        <v>250</v>
      </c>
      <c r="D2752" s="267" t="s">
        <v>343</v>
      </c>
      <c r="E2752" s="268" t="s">
        <v>344</v>
      </c>
      <c r="F2752" s="267" t="s">
        <v>52</v>
      </c>
      <c r="G2752" s="268" t="s">
        <v>345</v>
      </c>
      <c r="H2752" s="268" t="s">
        <v>66</v>
      </c>
      <c r="I2752" s="268" t="s">
        <v>1905</v>
      </c>
      <c r="J2752" s="267" t="s">
        <v>5004</v>
      </c>
      <c r="K2752" s="267">
        <v>211</v>
      </c>
      <c r="L2752" s="268" t="s">
        <v>7889</v>
      </c>
      <c r="M2752" s="188"/>
    </row>
    <row r="2753" spans="1:13" x14ac:dyDescent="0.25">
      <c r="A2753" s="266">
        <v>2007</v>
      </c>
      <c r="B2753" s="267">
        <v>2</v>
      </c>
      <c r="C2753" s="267" t="s">
        <v>250</v>
      </c>
      <c r="D2753" s="267" t="s">
        <v>343</v>
      </c>
      <c r="E2753" s="268" t="s">
        <v>344</v>
      </c>
      <c r="F2753" s="267" t="s">
        <v>52</v>
      </c>
      <c r="G2753" s="268" t="s">
        <v>345</v>
      </c>
      <c r="H2753" s="268" t="s">
        <v>66</v>
      </c>
      <c r="I2753" s="268" t="s">
        <v>1905</v>
      </c>
      <c r="J2753" s="267" t="s">
        <v>1962</v>
      </c>
      <c r="K2753" s="267">
        <v>521</v>
      </c>
      <c r="L2753" s="268" t="s">
        <v>7890</v>
      </c>
      <c r="M2753" s="188"/>
    </row>
    <row r="2754" spans="1:13" x14ac:dyDescent="0.25">
      <c r="A2754" s="266">
        <v>2007</v>
      </c>
      <c r="B2754" s="267">
        <v>4</v>
      </c>
      <c r="C2754" s="267" t="s">
        <v>250</v>
      </c>
      <c r="D2754" s="267" t="s">
        <v>441</v>
      </c>
      <c r="E2754" s="268" t="s">
        <v>7658</v>
      </c>
      <c r="F2754" s="267" t="s">
        <v>69</v>
      </c>
      <c r="G2754" s="268" t="s">
        <v>126</v>
      </c>
      <c r="H2754" s="268" t="s">
        <v>55</v>
      </c>
      <c r="I2754" s="268" t="s">
        <v>1905</v>
      </c>
      <c r="J2754" s="267" t="s">
        <v>1942</v>
      </c>
      <c r="K2754" s="267">
        <v>411</v>
      </c>
      <c r="L2754" s="268" t="s">
        <v>7659</v>
      </c>
      <c r="M2754" s="188"/>
    </row>
    <row r="2755" spans="1:13" x14ac:dyDescent="0.25">
      <c r="A2755" s="266">
        <v>2007</v>
      </c>
      <c r="B2755" s="267">
        <v>4</v>
      </c>
      <c r="C2755" s="267" t="s">
        <v>250</v>
      </c>
      <c r="D2755" s="267" t="s">
        <v>441</v>
      </c>
      <c r="E2755" s="268" t="s">
        <v>7658</v>
      </c>
      <c r="F2755" s="267" t="s">
        <v>69</v>
      </c>
      <c r="G2755" s="268" t="s">
        <v>126</v>
      </c>
      <c r="H2755" s="268" t="s">
        <v>55</v>
      </c>
      <c r="I2755" s="268" t="s">
        <v>1905</v>
      </c>
      <c r="J2755" s="267" t="s">
        <v>1942</v>
      </c>
      <c r="K2755" s="267">
        <v>411</v>
      </c>
      <c r="L2755" s="268" t="s">
        <v>7660</v>
      </c>
      <c r="M2755" s="188"/>
    </row>
    <row r="2756" spans="1:13" x14ac:dyDescent="0.25">
      <c r="A2756" s="266">
        <v>2007</v>
      </c>
      <c r="B2756" s="267">
        <v>4</v>
      </c>
      <c r="C2756" s="267" t="s">
        <v>250</v>
      </c>
      <c r="D2756" s="267" t="s">
        <v>441</v>
      </c>
      <c r="E2756" s="268" t="s">
        <v>7658</v>
      </c>
      <c r="F2756" s="267" t="s">
        <v>69</v>
      </c>
      <c r="G2756" s="268" t="s">
        <v>126</v>
      </c>
      <c r="H2756" s="268" t="s">
        <v>55</v>
      </c>
      <c r="I2756" s="268" t="s">
        <v>1905</v>
      </c>
      <c r="J2756" s="267" t="s">
        <v>4692</v>
      </c>
      <c r="K2756" s="267">
        <v>411</v>
      </c>
      <c r="L2756" s="268" t="s">
        <v>7661</v>
      </c>
      <c r="M2756" s="188"/>
    </row>
    <row r="2757" spans="1:13" x14ac:dyDescent="0.25">
      <c r="A2757" s="266">
        <v>2007</v>
      </c>
      <c r="B2757" s="267">
        <v>4</v>
      </c>
      <c r="C2757" s="267" t="s">
        <v>250</v>
      </c>
      <c r="D2757" s="267" t="s">
        <v>441</v>
      </c>
      <c r="E2757" s="268" t="s">
        <v>7658</v>
      </c>
      <c r="F2757" s="267" t="s">
        <v>69</v>
      </c>
      <c r="G2757" s="268" t="s">
        <v>126</v>
      </c>
      <c r="H2757" s="268" t="s">
        <v>55</v>
      </c>
      <c r="I2757" s="268" t="s">
        <v>1905</v>
      </c>
      <c r="J2757" s="267" t="s">
        <v>1906</v>
      </c>
      <c r="K2757" s="267">
        <v>436</v>
      </c>
      <c r="L2757" s="268" t="s">
        <v>7665</v>
      </c>
      <c r="M2757" s="188"/>
    </row>
    <row r="2758" spans="1:13" x14ac:dyDescent="0.25">
      <c r="A2758" s="266">
        <v>2007</v>
      </c>
      <c r="B2758" s="267">
        <v>4</v>
      </c>
      <c r="C2758" s="267" t="s">
        <v>250</v>
      </c>
      <c r="D2758" s="267" t="s">
        <v>441</v>
      </c>
      <c r="E2758" s="268" t="s">
        <v>7658</v>
      </c>
      <c r="F2758" s="267" t="s">
        <v>69</v>
      </c>
      <c r="G2758" s="268" t="s">
        <v>126</v>
      </c>
      <c r="H2758" s="268" t="s">
        <v>55</v>
      </c>
      <c r="I2758" s="268" t="s">
        <v>1905</v>
      </c>
      <c r="J2758" s="267" t="s">
        <v>2218</v>
      </c>
      <c r="K2758" s="267">
        <v>654</v>
      </c>
      <c r="L2758" s="268" t="s">
        <v>7669</v>
      </c>
      <c r="M2758" s="188"/>
    </row>
    <row r="2759" spans="1:13" x14ac:dyDescent="0.25">
      <c r="A2759" s="266">
        <v>2007</v>
      </c>
      <c r="B2759" s="267">
        <v>4</v>
      </c>
      <c r="C2759" s="267" t="s">
        <v>250</v>
      </c>
      <c r="D2759" s="267" t="s">
        <v>441</v>
      </c>
      <c r="E2759" s="268" t="s">
        <v>7658</v>
      </c>
      <c r="F2759" s="267" t="s">
        <v>69</v>
      </c>
      <c r="G2759" s="268" t="s">
        <v>126</v>
      </c>
      <c r="H2759" s="268" t="s">
        <v>55</v>
      </c>
      <c r="I2759" s="268" t="s">
        <v>1905</v>
      </c>
      <c r="J2759" s="267" t="s">
        <v>3083</v>
      </c>
      <c r="K2759" s="267">
        <v>61</v>
      </c>
      <c r="L2759" s="268" t="s">
        <v>7891</v>
      </c>
      <c r="M2759" s="188"/>
    </row>
    <row r="2760" spans="1:13" x14ac:dyDescent="0.25">
      <c r="A2760" s="266">
        <v>2007</v>
      </c>
      <c r="B2760" s="267">
        <v>4</v>
      </c>
      <c r="C2760" s="267" t="s">
        <v>250</v>
      </c>
      <c r="D2760" s="267" t="s">
        <v>441</v>
      </c>
      <c r="E2760" s="268" t="s">
        <v>7658</v>
      </c>
      <c r="F2760" s="267" t="s">
        <v>69</v>
      </c>
      <c r="G2760" s="268" t="s">
        <v>126</v>
      </c>
      <c r="H2760" s="268" t="s">
        <v>55</v>
      </c>
      <c r="I2760" s="268" t="s">
        <v>1905</v>
      </c>
      <c r="J2760" s="267" t="s">
        <v>2329</v>
      </c>
      <c r="K2760" s="267">
        <v>831</v>
      </c>
      <c r="L2760" s="268" t="s">
        <v>7892</v>
      </c>
      <c r="M2760" s="188"/>
    </row>
    <row r="2761" spans="1:13" x14ac:dyDescent="0.25">
      <c r="A2761" s="266">
        <v>2007</v>
      </c>
      <c r="B2761" s="267">
        <v>4</v>
      </c>
      <c r="C2761" s="267" t="s">
        <v>250</v>
      </c>
      <c r="D2761" s="267" t="s">
        <v>441</v>
      </c>
      <c r="E2761" s="268" t="s">
        <v>7658</v>
      </c>
      <c r="F2761" s="267" t="s">
        <v>69</v>
      </c>
      <c r="G2761" s="268" t="s">
        <v>126</v>
      </c>
      <c r="H2761" s="268" t="s">
        <v>55</v>
      </c>
      <c r="I2761" s="268" t="s">
        <v>1905</v>
      </c>
      <c r="J2761" s="267" t="s">
        <v>1942</v>
      </c>
      <c r="K2761" s="267">
        <v>432</v>
      </c>
      <c r="L2761" s="268" t="s">
        <v>7893</v>
      </c>
      <c r="M2761" s="188"/>
    </row>
    <row r="2762" spans="1:13" x14ac:dyDescent="0.25">
      <c r="A2762" s="266">
        <v>2007</v>
      </c>
      <c r="B2762" s="267">
        <v>4</v>
      </c>
      <c r="C2762" s="267" t="s">
        <v>250</v>
      </c>
      <c r="D2762" s="267" t="s">
        <v>441</v>
      </c>
      <c r="E2762" s="268" t="s">
        <v>7658</v>
      </c>
      <c r="F2762" s="267" t="s">
        <v>69</v>
      </c>
      <c r="G2762" s="268" t="s">
        <v>126</v>
      </c>
      <c r="H2762" s="268" t="s">
        <v>55</v>
      </c>
      <c r="I2762" s="268" t="s">
        <v>1905</v>
      </c>
      <c r="J2762" s="267" t="s">
        <v>1942</v>
      </c>
      <c r="K2762" s="267">
        <v>432</v>
      </c>
      <c r="L2762" s="268" t="s">
        <v>7894</v>
      </c>
      <c r="M2762" s="188"/>
    </row>
    <row r="2763" spans="1:13" x14ac:dyDescent="0.25">
      <c r="A2763" s="266">
        <v>2007</v>
      </c>
      <c r="B2763" s="267">
        <v>4</v>
      </c>
      <c r="C2763" s="267" t="s">
        <v>250</v>
      </c>
      <c r="D2763" s="267" t="s">
        <v>441</v>
      </c>
      <c r="E2763" s="268" t="s">
        <v>7658</v>
      </c>
      <c r="F2763" s="267" t="s">
        <v>69</v>
      </c>
      <c r="G2763" s="268" t="s">
        <v>126</v>
      </c>
      <c r="H2763" s="268" t="s">
        <v>55</v>
      </c>
      <c r="I2763" s="268" t="s">
        <v>1905</v>
      </c>
      <c r="J2763" s="267" t="s">
        <v>1942</v>
      </c>
      <c r="K2763" s="267">
        <v>212</v>
      </c>
      <c r="L2763" s="268" t="s">
        <v>7895</v>
      </c>
      <c r="M2763" s="188"/>
    </row>
    <row r="2764" spans="1:13" x14ac:dyDescent="0.25">
      <c r="A2764" s="266">
        <v>2007</v>
      </c>
      <c r="B2764" s="267">
        <v>4</v>
      </c>
      <c r="C2764" s="267" t="s">
        <v>250</v>
      </c>
      <c r="D2764" s="267" t="s">
        <v>441</v>
      </c>
      <c r="E2764" s="268" t="s">
        <v>7658</v>
      </c>
      <c r="F2764" s="267" t="s">
        <v>69</v>
      </c>
      <c r="G2764" s="268" t="s">
        <v>126</v>
      </c>
      <c r="H2764" s="268" t="s">
        <v>55</v>
      </c>
      <c r="I2764" s="268" t="s">
        <v>1905</v>
      </c>
      <c r="J2764" s="267" t="s">
        <v>1942</v>
      </c>
      <c r="K2764" s="267">
        <v>212</v>
      </c>
      <c r="L2764" s="268" t="s">
        <v>7896</v>
      </c>
      <c r="M2764" s="188"/>
    </row>
    <row r="2765" spans="1:13" x14ac:dyDescent="0.25">
      <c r="A2765" s="266">
        <v>2007</v>
      </c>
      <c r="B2765" s="267">
        <v>4</v>
      </c>
      <c r="C2765" s="267" t="s">
        <v>250</v>
      </c>
      <c r="D2765" s="267" t="s">
        <v>441</v>
      </c>
      <c r="E2765" s="268" t="s">
        <v>7658</v>
      </c>
      <c r="F2765" s="267" t="s">
        <v>69</v>
      </c>
      <c r="G2765" s="268" t="s">
        <v>126</v>
      </c>
      <c r="H2765" s="268" t="s">
        <v>55</v>
      </c>
      <c r="I2765" s="268" t="s">
        <v>1905</v>
      </c>
      <c r="J2765" s="267" t="s">
        <v>1948</v>
      </c>
      <c r="K2765" s="267">
        <v>621</v>
      </c>
      <c r="L2765" s="268" t="s">
        <v>7897</v>
      </c>
      <c r="M2765" s="188"/>
    </row>
    <row r="2766" spans="1:13" x14ac:dyDescent="0.25">
      <c r="A2766" s="266">
        <v>2007</v>
      </c>
      <c r="B2766" s="267">
        <v>4</v>
      </c>
      <c r="C2766" s="267" t="s">
        <v>250</v>
      </c>
      <c r="D2766" s="267" t="s">
        <v>419</v>
      </c>
      <c r="E2766" s="268" t="s">
        <v>7564</v>
      </c>
      <c r="F2766" s="267" t="s">
        <v>76</v>
      </c>
      <c r="G2766" s="268" t="s">
        <v>77</v>
      </c>
      <c r="H2766" s="268" t="s">
        <v>66</v>
      </c>
      <c r="I2766" s="268" t="s">
        <v>1905</v>
      </c>
      <c r="J2766" s="267" t="s">
        <v>2063</v>
      </c>
      <c r="K2766" s="267">
        <v>411</v>
      </c>
      <c r="L2766" s="268" t="s">
        <v>7565</v>
      </c>
      <c r="M2766" s="188"/>
    </row>
    <row r="2767" spans="1:13" x14ac:dyDescent="0.25">
      <c r="A2767" s="266">
        <v>2007</v>
      </c>
      <c r="B2767" s="267">
        <v>4</v>
      </c>
      <c r="C2767" s="267" t="s">
        <v>250</v>
      </c>
      <c r="D2767" s="267" t="s">
        <v>419</v>
      </c>
      <c r="E2767" s="268" t="s">
        <v>7564</v>
      </c>
      <c r="F2767" s="267" t="s">
        <v>76</v>
      </c>
      <c r="G2767" s="268" t="s">
        <v>77</v>
      </c>
      <c r="H2767" s="268" t="s">
        <v>66</v>
      </c>
      <c r="I2767" s="268" t="s">
        <v>1905</v>
      </c>
      <c r="J2767" s="267" t="s">
        <v>2143</v>
      </c>
      <c r="K2767" s="267">
        <v>851</v>
      </c>
      <c r="L2767" s="268" t="s">
        <v>7585</v>
      </c>
      <c r="M2767" s="188"/>
    </row>
    <row r="2768" spans="1:13" x14ac:dyDescent="0.25">
      <c r="A2768" s="266">
        <v>2007</v>
      </c>
      <c r="B2768" s="267">
        <v>4</v>
      </c>
      <c r="C2768" s="267" t="s">
        <v>250</v>
      </c>
      <c r="D2768" s="267" t="s">
        <v>419</v>
      </c>
      <c r="E2768" s="268" t="s">
        <v>7564</v>
      </c>
      <c r="F2768" s="267" t="s">
        <v>76</v>
      </c>
      <c r="G2768" s="268" t="s">
        <v>77</v>
      </c>
      <c r="H2768" s="268" t="s">
        <v>66</v>
      </c>
      <c r="I2768" s="268" t="s">
        <v>1905</v>
      </c>
      <c r="J2768" s="267" t="s">
        <v>2143</v>
      </c>
      <c r="K2768" s="267">
        <v>851</v>
      </c>
      <c r="L2768" s="268" t="s">
        <v>7586</v>
      </c>
      <c r="M2768" s="188"/>
    </row>
    <row r="2769" spans="1:13" x14ac:dyDescent="0.25">
      <c r="A2769" s="266">
        <v>2007</v>
      </c>
      <c r="B2769" s="267">
        <v>4</v>
      </c>
      <c r="C2769" s="267" t="s">
        <v>250</v>
      </c>
      <c r="D2769" s="267" t="s">
        <v>419</v>
      </c>
      <c r="E2769" s="268" t="s">
        <v>7564</v>
      </c>
      <c r="F2769" s="267" t="s">
        <v>76</v>
      </c>
      <c r="G2769" s="268" t="s">
        <v>77</v>
      </c>
      <c r="H2769" s="268" t="s">
        <v>66</v>
      </c>
      <c r="I2769" s="268" t="s">
        <v>1905</v>
      </c>
      <c r="J2769" s="267" t="s">
        <v>2143</v>
      </c>
      <c r="K2769" s="267">
        <v>851</v>
      </c>
      <c r="L2769" s="268" t="s">
        <v>7587</v>
      </c>
      <c r="M2769" s="188"/>
    </row>
    <row r="2770" spans="1:13" x14ac:dyDescent="0.25">
      <c r="A2770" s="266">
        <v>2007</v>
      </c>
      <c r="B2770" s="267">
        <v>4</v>
      </c>
      <c r="C2770" s="267" t="s">
        <v>250</v>
      </c>
      <c r="D2770" s="267" t="s">
        <v>419</v>
      </c>
      <c r="E2770" s="268" t="s">
        <v>7564</v>
      </c>
      <c r="F2770" s="267" t="s">
        <v>76</v>
      </c>
      <c r="G2770" s="268" t="s">
        <v>77</v>
      </c>
      <c r="H2770" s="268" t="s">
        <v>66</v>
      </c>
      <c r="I2770" s="268" t="s">
        <v>1905</v>
      </c>
      <c r="J2770" s="267" t="s">
        <v>2143</v>
      </c>
      <c r="K2770" s="267">
        <v>851</v>
      </c>
      <c r="L2770" s="268" t="s">
        <v>7588</v>
      </c>
      <c r="M2770" s="188"/>
    </row>
    <row r="2771" spans="1:13" x14ac:dyDescent="0.25">
      <c r="A2771" s="266">
        <v>2007</v>
      </c>
      <c r="B2771" s="267">
        <v>4</v>
      </c>
      <c r="C2771" s="267" t="s">
        <v>250</v>
      </c>
      <c r="D2771" s="267" t="s">
        <v>419</v>
      </c>
      <c r="E2771" s="268" t="s">
        <v>7564</v>
      </c>
      <c r="F2771" s="267" t="s">
        <v>76</v>
      </c>
      <c r="G2771" s="268" t="s">
        <v>77</v>
      </c>
      <c r="H2771" s="268" t="s">
        <v>66</v>
      </c>
      <c r="I2771" s="268" t="s">
        <v>1905</v>
      </c>
      <c r="J2771" s="267" t="s">
        <v>2143</v>
      </c>
      <c r="K2771" s="267">
        <v>851</v>
      </c>
      <c r="L2771" s="268" t="s">
        <v>7898</v>
      </c>
      <c r="M2771" s="188"/>
    </row>
    <row r="2772" spans="1:13" x14ac:dyDescent="0.25">
      <c r="A2772" s="266">
        <v>2007</v>
      </c>
      <c r="B2772" s="267">
        <v>4</v>
      </c>
      <c r="C2772" s="267" t="s">
        <v>250</v>
      </c>
      <c r="D2772" s="267" t="s">
        <v>419</v>
      </c>
      <c r="E2772" s="268" t="s">
        <v>7564</v>
      </c>
      <c r="F2772" s="267" t="s">
        <v>76</v>
      </c>
      <c r="G2772" s="268" t="s">
        <v>77</v>
      </c>
      <c r="H2772" s="268" t="s">
        <v>66</v>
      </c>
      <c r="I2772" s="268" t="s">
        <v>1905</v>
      </c>
      <c r="J2772" s="267" t="s">
        <v>2143</v>
      </c>
      <c r="K2772" s="267">
        <v>851</v>
      </c>
      <c r="L2772" s="268" t="s">
        <v>7899</v>
      </c>
      <c r="M2772" s="188"/>
    </row>
    <row r="2773" spans="1:13" x14ac:dyDescent="0.25">
      <c r="A2773" s="266">
        <v>2007</v>
      </c>
      <c r="B2773" s="267">
        <v>4</v>
      </c>
      <c r="C2773" s="267" t="s">
        <v>250</v>
      </c>
      <c r="D2773" s="267" t="s">
        <v>419</v>
      </c>
      <c r="E2773" s="268" t="s">
        <v>7564</v>
      </c>
      <c r="F2773" s="267" t="s">
        <v>76</v>
      </c>
      <c r="G2773" s="268" t="s">
        <v>77</v>
      </c>
      <c r="H2773" s="268" t="s">
        <v>66</v>
      </c>
      <c r="I2773" s="268" t="s">
        <v>1905</v>
      </c>
      <c r="J2773" s="267" t="s">
        <v>2143</v>
      </c>
      <c r="K2773" s="267">
        <v>851</v>
      </c>
      <c r="L2773" s="268" t="s">
        <v>7900</v>
      </c>
      <c r="M2773" s="188"/>
    </row>
    <row r="2774" spans="1:13" x14ac:dyDescent="0.25">
      <c r="A2774" s="266">
        <v>2007</v>
      </c>
      <c r="B2774" s="267">
        <v>4</v>
      </c>
      <c r="C2774" s="267" t="s">
        <v>250</v>
      </c>
      <c r="D2774" s="267" t="s">
        <v>419</v>
      </c>
      <c r="E2774" s="268" t="s">
        <v>7564</v>
      </c>
      <c r="F2774" s="267" t="s">
        <v>76</v>
      </c>
      <c r="G2774" s="268" t="s">
        <v>77</v>
      </c>
      <c r="H2774" s="268" t="s">
        <v>66</v>
      </c>
      <c r="I2774" s="268" t="s">
        <v>1905</v>
      </c>
      <c r="J2774" s="267" t="s">
        <v>2063</v>
      </c>
      <c r="K2774" s="267">
        <v>851</v>
      </c>
      <c r="L2774" s="268" t="s">
        <v>7901</v>
      </c>
      <c r="M2774" s="188"/>
    </row>
    <row r="2775" spans="1:13" x14ac:dyDescent="0.25">
      <c r="A2775" s="266">
        <v>2007</v>
      </c>
      <c r="B2775" s="267">
        <v>4</v>
      </c>
      <c r="C2775" s="267" t="s">
        <v>250</v>
      </c>
      <c r="D2775" s="267" t="s">
        <v>419</v>
      </c>
      <c r="E2775" s="268" t="s">
        <v>7564</v>
      </c>
      <c r="F2775" s="267" t="s">
        <v>76</v>
      </c>
      <c r="G2775" s="268" t="s">
        <v>77</v>
      </c>
      <c r="H2775" s="268" t="s">
        <v>66</v>
      </c>
      <c r="I2775" s="268" t="s">
        <v>1905</v>
      </c>
      <c r="J2775" s="267" t="s">
        <v>2143</v>
      </c>
      <c r="K2775" s="267">
        <v>851</v>
      </c>
      <c r="L2775" s="268" t="s">
        <v>7902</v>
      </c>
      <c r="M2775" s="188"/>
    </row>
    <row r="2776" spans="1:13" x14ac:dyDescent="0.25">
      <c r="A2776" s="266">
        <v>2007</v>
      </c>
      <c r="B2776" s="267">
        <v>4</v>
      </c>
      <c r="C2776" s="267" t="s">
        <v>250</v>
      </c>
      <c r="D2776" s="267" t="s">
        <v>419</v>
      </c>
      <c r="E2776" s="268" t="s">
        <v>7564</v>
      </c>
      <c r="F2776" s="267" t="s">
        <v>76</v>
      </c>
      <c r="G2776" s="268" t="s">
        <v>77</v>
      </c>
      <c r="H2776" s="268" t="s">
        <v>66</v>
      </c>
      <c r="I2776" s="268" t="s">
        <v>1905</v>
      </c>
      <c r="J2776" s="267" t="s">
        <v>2063</v>
      </c>
      <c r="K2776" s="267">
        <v>851</v>
      </c>
      <c r="L2776" s="268" t="s">
        <v>7903</v>
      </c>
      <c r="M2776" s="188"/>
    </row>
    <row r="2777" spans="1:13" x14ac:dyDescent="0.25">
      <c r="A2777" s="266">
        <v>2007</v>
      </c>
      <c r="B2777" s="267">
        <v>4</v>
      </c>
      <c r="C2777" s="267" t="s">
        <v>250</v>
      </c>
      <c r="D2777" s="267" t="s">
        <v>419</v>
      </c>
      <c r="E2777" s="268" t="s">
        <v>7564</v>
      </c>
      <c r="F2777" s="267" t="s">
        <v>76</v>
      </c>
      <c r="G2777" s="268" t="s">
        <v>77</v>
      </c>
      <c r="H2777" s="268" t="s">
        <v>66</v>
      </c>
      <c r="I2777" s="268" t="s">
        <v>1905</v>
      </c>
      <c r="J2777" s="267" t="s">
        <v>2143</v>
      </c>
      <c r="K2777" s="267">
        <v>112</v>
      </c>
      <c r="L2777" s="268" t="s">
        <v>7904</v>
      </c>
      <c r="M2777" s="188"/>
    </row>
    <row r="2778" spans="1:13" x14ac:dyDescent="0.25">
      <c r="A2778" s="266">
        <v>2007</v>
      </c>
      <c r="B2778" s="267">
        <v>4</v>
      </c>
      <c r="C2778" s="267" t="s">
        <v>250</v>
      </c>
      <c r="D2778" s="267" t="s">
        <v>439</v>
      </c>
      <c r="E2778" s="268" t="s">
        <v>7324</v>
      </c>
      <c r="F2778" s="267" t="s">
        <v>76</v>
      </c>
      <c r="G2778" s="268" t="s">
        <v>196</v>
      </c>
      <c r="H2778" s="268" t="s">
        <v>55</v>
      </c>
      <c r="I2778" s="268" t="s">
        <v>1905</v>
      </c>
      <c r="J2778" s="267" t="s">
        <v>1944</v>
      </c>
      <c r="K2778" s="267">
        <v>411</v>
      </c>
      <c r="L2778" s="268" t="s">
        <v>7325</v>
      </c>
      <c r="M2778" s="188"/>
    </row>
    <row r="2779" spans="1:13" x14ac:dyDescent="0.25">
      <c r="A2779" s="266">
        <v>2007</v>
      </c>
      <c r="B2779" s="267">
        <v>4</v>
      </c>
      <c r="C2779" s="267" t="s">
        <v>250</v>
      </c>
      <c r="D2779" s="267" t="s">
        <v>439</v>
      </c>
      <c r="E2779" s="268" t="s">
        <v>7324</v>
      </c>
      <c r="F2779" s="267" t="s">
        <v>76</v>
      </c>
      <c r="G2779" s="268" t="s">
        <v>196</v>
      </c>
      <c r="H2779" s="268" t="s">
        <v>55</v>
      </c>
      <c r="I2779" s="268" t="s">
        <v>1905</v>
      </c>
      <c r="J2779" s="267" t="s">
        <v>1944</v>
      </c>
      <c r="K2779" s="267">
        <v>311</v>
      </c>
      <c r="L2779" s="268" t="s">
        <v>7326</v>
      </c>
      <c r="M2779" s="188"/>
    </row>
    <row r="2780" spans="1:13" x14ac:dyDescent="0.25">
      <c r="A2780" s="266">
        <v>2007</v>
      </c>
      <c r="B2780" s="267">
        <v>4</v>
      </c>
      <c r="C2780" s="267" t="s">
        <v>250</v>
      </c>
      <c r="D2780" s="267" t="s">
        <v>439</v>
      </c>
      <c r="E2780" s="268" t="s">
        <v>7324</v>
      </c>
      <c r="F2780" s="267" t="s">
        <v>76</v>
      </c>
      <c r="G2780" s="268" t="s">
        <v>196</v>
      </c>
      <c r="H2780" s="268" t="s">
        <v>55</v>
      </c>
      <c r="I2780" s="268" t="s">
        <v>1905</v>
      </c>
      <c r="J2780" s="267" t="s">
        <v>2260</v>
      </c>
      <c r="K2780" s="267">
        <v>652</v>
      </c>
      <c r="L2780" s="268" t="s">
        <v>7328</v>
      </c>
      <c r="M2780" s="188"/>
    </row>
    <row r="2781" spans="1:13" x14ac:dyDescent="0.25">
      <c r="A2781" s="266">
        <v>2007</v>
      </c>
      <c r="B2781" s="267">
        <v>4</v>
      </c>
      <c r="C2781" s="267" t="s">
        <v>250</v>
      </c>
      <c r="D2781" s="267" t="s">
        <v>439</v>
      </c>
      <c r="E2781" s="268" t="s">
        <v>7324</v>
      </c>
      <c r="F2781" s="267" t="s">
        <v>76</v>
      </c>
      <c r="G2781" s="268" t="s">
        <v>196</v>
      </c>
      <c r="H2781" s="268" t="s">
        <v>55</v>
      </c>
      <c r="I2781" s="268" t="s">
        <v>1905</v>
      </c>
      <c r="J2781" s="267" t="s">
        <v>1944</v>
      </c>
      <c r="K2781" s="267">
        <v>656</v>
      </c>
      <c r="L2781" s="268" t="s">
        <v>7329</v>
      </c>
      <c r="M2781" s="188"/>
    </row>
    <row r="2782" spans="1:13" x14ac:dyDescent="0.25">
      <c r="A2782" s="266">
        <v>2007</v>
      </c>
      <c r="B2782" s="267">
        <v>4</v>
      </c>
      <c r="C2782" s="267" t="s">
        <v>250</v>
      </c>
      <c r="D2782" s="267" t="s">
        <v>439</v>
      </c>
      <c r="E2782" s="268" t="s">
        <v>7324</v>
      </c>
      <c r="F2782" s="267" t="s">
        <v>76</v>
      </c>
      <c r="G2782" s="268" t="s">
        <v>196</v>
      </c>
      <c r="H2782" s="268" t="s">
        <v>55</v>
      </c>
      <c r="I2782" s="268" t="s">
        <v>1905</v>
      </c>
      <c r="J2782" s="267" t="s">
        <v>1944</v>
      </c>
      <c r="K2782" s="267">
        <v>656</v>
      </c>
      <c r="L2782" s="268" t="s">
        <v>7330</v>
      </c>
      <c r="M2782" s="188"/>
    </row>
    <row r="2783" spans="1:13" x14ac:dyDescent="0.25">
      <c r="A2783" s="266">
        <v>2007</v>
      </c>
      <c r="B2783" s="267">
        <v>4</v>
      </c>
      <c r="C2783" s="267" t="s">
        <v>250</v>
      </c>
      <c r="D2783" s="267" t="s">
        <v>439</v>
      </c>
      <c r="E2783" s="268" t="s">
        <v>7324</v>
      </c>
      <c r="F2783" s="267" t="s">
        <v>76</v>
      </c>
      <c r="G2783" s="268" t="s">
        <v>196</v>
      </c>
      <c r="H2783" s="268" t="s">
        <v>55</v>
      </c>
      <c r="I2783" s="268" t="s">
        <v>1905</v>
      </c>
      <c r="J2783" s="267" t="s">
        <v>1944</v>
      </c>
      <c r="K2783" s="267">
        <v>656</v>
      </c>
      <c r="L2783" s="268" t="s">
        <v>7331</v>
      </c>
      <c r="M2783" s="188"/>
    </row>
    <row r="2784" spans="1:13" x14ac:dyDescent="0.25">
      <c r="A2784" s="266">
        <v>2007</v>
      </c>
      <c r="B2784" s="267">
        <v>4</v>
      </c>
      <c r="C2784" s="267" t="s">
        <v>250</v>
      </c>
      <c r="D2784" s="267" t="s">
        <v>439</v>
      </c>
      <c r="E2784" s="268" t="s">
        <v>7324</v>
      </c>
      <c r="F2784" s="267" t="s">
        <v>76</v>
      </c>
      <c r="G2784" s="268" t="s">
        <v>196</v>
      </c>
      <c r="H2784" s="268" t="s">
        <v>55</v>
      </c>
      <c r="I2784" s="268" t="s">
        <v>1905</v>
      </c>
      <c r="J2784" s="267" t="s">
        <v>1944</v>
      </c>
      <c r="K2784" s="267">
        <v>651</v>
      </c>
      <c r="L2784" s="268" t="s">
        <v>7332</v>
      </c>
      <c r="M2784" s="188"/>
    </row>
    <row r="2785" spans="1:13" x14ac:dyDescent="0.25">
      <c r="A2785" s="266">
        <v>2007</v>
      </c>
      <c r="B2785" s="267">
        <v>4</v>
      </c>
      <c r="C2785" s="267" t="s">
        <v>250</v>
      </c>
      <c r="D2785" s="267" t="s">
        <v>439</v>
      </c>
      <c r="E2785" s="268" t="s">
        <v>7324</v>
      </c>
      <c r="F2785" s="267" t="s">
        <v>76</v>
      </c>
      <c r="G2785" s="268" t="s">
        <v>196</v>
      </c>
      <c r="H2785" s="268" t="s">
        <v>55</v>
      </c>
      <c r="I2785" s="268" t="s">
        <v>1905</v>
      </c>
      <c r="J2785" s="267" t="s">
        <v>1944</v>
      </c>
      <c r="K2785" s="267">
        <v>654</v>
      </c>
      <c r="L2785" s="268" t="s">
        <v>7333</v>
      </c>
      <c r="M2785" s="188"/>
    </row>
    <row r="2786" spans="1:13" x14ac:dyDescent="0.25">
      <c r="A2786" s="266">
        <v>2007</v>
      </c>
      <c r="B2786" s="267">
        <v>4</v>
      </c>
      <c r="C2786" s="267" t="s">
        <v>250</v>
      </c>
      <c r="D2786" s="267" t="s">
        <v>439</v>
      </c>
      <c r="E2786" s="268" t="s">
        <v>7324</v>
      </c>
      <c r="F2786" s="267" t="s">
        <v>76</v>
      </c>
      <c r="G2786" s="268" t="s">
        <v>196</v>
      </c>
      <c r="H2786" s="268" t="s">
        <v>55</v>
      </c>
      <c r="I2786" s="268" t="s">
        <v>1905</v>
      </c>
      <c r="J2786" s="267" t="s">
        <v>1944</v>
      </c>
      <c r="K2786" s="267">
        <v>656</v>
      </c>
      <c r="L2786" s="268" t="s">
        <v>7334</v>
      </c>
      <c r="M2786" s="188"/>
    </row>
    <row r="2787" spans="1:13" x14ac:dyDescent="0.25">
      <c r="A2787" s="266">
        <v>2007</v>
      </c>
      <c r="B2787" s="267">
        <v>4</v>
      </c>
      <c r="C2787" s="267" t="s">
        <v>250</v>
      </c>
      <c r="D2787" s="267" t="s">
        <v>439</v>
      </c>
      <c r="E2787" s="268" t="s">
        <v>7324</v>
      </c>
      <c r="F2787" s="267" t="s">
        <v>76</v>
      </c>
      <c r="G2787" s="268" t="s">
        <v>196</v>
      </c>
      <c r="H2787" s="268" t="s">
        <v>55</v>
      </c>
      <c r="I2787" s="268" t="s">
        <v>1905</v>
      </c>
      <c r="J2787" s="267" t="s">
        <v>1944</v>
      </c>
      <c r="K2787" s="267">
        <v>84</v>
      </c>
      <c r="L2787" s="268" t="s">
        <v>7905</v>
      </c>
      <c r="M2787" s="188"/>
    </row>
    <row r="2788" spans="1:13" x14ac:dyDescent="0.25">
      <c r="A2788" s="266">
        <v>2007</v>
      </c>
      <c r="B2788" s="267">
        <v>4</v>
      </c>
      <c r="C2788" s="267" t="s">
        <v>250</v>
      </c>
      <c r="D2788" s="267" t="s">
        <v>439</v>
      </c>
      <c r="E2788" s="268" t="s">
        <v>7324</v>
      </c>
      <c r="F2788" s="267" t="s">
        <v>76</v>
      </c>
      <c r="G2788" s="268" t="s">
        <v>196</v>
      </c>
      <c r="H2788" s="268" t="s">
        <v>55</v>
      </c>
      <c r="I2788" s="268" t="s">
        <v>1905</v>
      </c>
      <c r="J2788" s="267" t="s">
        <v>2260</v>
      </c>
      <c r="K2788" s="267">
        <v>654</v>
      </c>
      <c r="L2788" s="268" t="s">
        <v>7906</v>
      </c>
      <c r="M2788" s="188"/>
    </row>
    <row r="2789" spans="1:13" x14ac:dyDescent="0.25">
      <c r="A2789" s="266">
        <v>2007</v>
      </c>
      <c r="B2789" s="267">
        <v>2</v>
      </c>
      <c r="C2789" s="267" t="s">
        <v>250</v>
      </c>
      <c r="D2789" s="267" t="s">
        <v>336</v>
      </c>
      <c r="E2789" s="268" t="s">
        <v>337</v>
      </c>
      <c r="F2789" s="267" t="s">
        <v>52</v>
      </c>
      <c r="G2789" s="268" t="s">
        <v>338</v>
      </c>
      <c r="H2789" s="268" t="s">
        <v>55</v>
      </c>
      <c r="I2789" s="268" t="s">
        <v>1905</v>
      </c>
      <c r="J2789" s="267" t="s">
        <v>1942</v>
      </c>
      <c r="K2789" s="267">
        <v>111</v>
      </c>
      <c r="L2789" s="268" t="s">
        <v>7383</v>
      </c>
      <c r="M2789" s="188"/>
    </row>
    <row r="2790" spans="1:13" x14ac:dyDescent="0.25">
      <c r="A2790" s="266">
        <v>2007</v>
      </c>
      <c r="B2790" s="267">
        <v>2</v>
      </c>
      <c r="C2790" s="267" t="s">
        <v>250</v>
      </c>
      <c r="D2790" s="267" t="s">
        <v>336</v>
      </c>
      <c r="E2790" s="268" t="s">
        <v>337</v>
      </c>
      <c r="F2790" s="267" t="s">
        <v>52</v>
      </c>
      <c r="G2790" s="268" t="s">
        <v>338</v>
      </c>
      <c r="H2790" s="268" t="s">
        <v>55</v>
      </c>
      <c r="I2790" s="268" t="s">
        <v>1905</v>
      </c>
      <c r="J2790" s="267" t="s">
        <v>1942</v>
      </c>
      <c r="K2790" s="267">
        <v>411</v>
      </c>
      <c r="L2790" s="268" t="s">
        <v>7384</v>
      </c>
      <c r="M2790" s="188"/>
    </row>
    <row r="2791" spans="1:13" x14ac:dyDescent="0.25">
      <c r="A2791" s="266">
        <v>2007</v>
      </c>
      <c r="B2791" s="267">
        <v>2</v>
      </c>
      <c r="C2791" s="267" t="s">
        <v>250</v>
      </c>
      <c r="D2791" s="267" t="s">
        <v>336</v>
      </c>
      <c r="E2791" s="268" t="s">
        <v>337</v>
      </c>
      <c r="F2791" s="267" t="s">
        <v>52</v>
      </c>
      <c r="G2791" s="268" t="s">
        <v>338</v>
      </c>
      <c r="H2791" s="268" t="s">
        <v>55</v>
      </c>
      <c r="I2791" s="268" t="s">
        <v>1905</v>
      </c>
      <c r="J2791" s="267" t="s">
        <v>1942</v>
      </c>
      <c r="K2791" s="267">
        <v>411</v>
      </c>
      <c r="L2791" s="268" t="s">
        <v>7385</v>
      </c>
      <c r="M2791" s="188"/>
    </row>
    <row r="2792" spans="1:13" x14ac:dyDescent="0.25">
      <c r="A2792" s="266">
        <v>2007</v>
      </c>
      <c r="B2792" s="267">
        <v>2</v>
      </c>
      <c r="C2792" s="267" t="s">
        <v>250</v>
      </c>
      <c r="D2792" s="267" t="s">
        <v>336</v>
      </c>
      <c r="E2792" s="268" t="s">
        <v>337</v>
      </c>
      <c r="F2792" s="267" t="s">
        <v>52</v>
      </c>
      <c r="G2792" s="268" t="s">
        <v>338</v>
      </c>
      <c r="H2792" s="268" t="s">
        <v>55</v>
      </c>
      <c r="I2792" s="268" t="s">
        <v>1905</v>
      </c>
      <c r="J2792" s="267" t="s">
        <v>1942</v>
      </c>
      <c r="K2792" s="267">
        <v>411</v>
      </c>
      <c r="L2792" s="268" t="s">
        <v>7386</v>
      </c>
      <c r="M2792" s="188"/>
    </row>
    <row r="2793" spans="1:13" x14ac:dyDescent="0.25">
      <c r="A2793" s="266">
        <v>2007</v>
      </c>
      <c r="B2793" s="267">
        <v>2</v>
      </c>
      <c r="C2793" s="267" t="s">
        <v>250</v>
      </c>
      <c r="D2793" s="267" t="s">
        <v>336</v>
      </c>
      <c r="E2793" s="268" t="s">
        <v>337</v>
      </c>
      <c r="F2793" s="267" t="s">
        <v>52</v>
      </c>
      <c r="G2793" s="268" t="s">
        <v>338</v>
      </c>
      <c r="H2793" s="268" t="s">
        <v>55</v>
      </c>
      <c r="I2793" s="268" t="s">
        <v>1905</v>
      </c>
      <c r="J2793" s="267" t="s">
        <v>1942</v>
      </c>
      <c r="K2793" s="267">
        <v>431</v>
      </c>
      <c r="L2793" s="268" t="s">
        <v>7907</v>
      </c>
      <c r="M2793" s="188"/>
    </row>
    <row r="2794" spans="1:13" x14ac:dyDescent="0.25">
      <c r="A2794" s="266">
        <v>2007</v>
      </c>
      <c r="B2794" s="267">
        <v>2</v>
      </c>
      <c r="C2794" s="267" t="s">
        <v>250</v>
      </c>
      <c r="D2794" s="267" t="s">
        <v>336</v>
      </c>
      <c r="E2794" s="268" t="s">
        <v>337</v>
      </c>
      <c r="F2794" s="267" t="s">
        <v>52</v>
      </c>
      <c r="G2794" s="268" t="s">
        <v>338</v>
      </c>
      <c r="H2794" s="268" t="s">
        <v>55</v>
      </c>
      <c r="I2794" s="268" t="s">
        <v>1905</v>
      </c>
      <c r="J2794" s="267" t="s">
        <v>2329</v>
      </c>
      <c r="K2794" s="267">
        <v>831</v>
      </c>
      <c r="L2794" s="268" t="s">
        <v>7908</v>
      </c>
      <c r="M2794" s="188"/>
    </row>
    <row r="2795" spans="1:13" x14ac:dyDescent="0.25">
      <c r="A2795" s="266">
        <v>2007</v>
      </c>
      <c r="B2795" s="267">
        <v>2</v>
      </c>
      <c r="C2795" s="267" t="s">
        <v>250</v>
      </c>
      <c r="D2795" s="267" t="s">
        <v>336</v>
      </c>
      <c r="E2795" s="268" t="s">
        <v>337</v>
      </c>
      <c r="F2795" s="267" t="s">
        <v>52</v>
      </c>
      <c r="G2795" s="268" t="s">
        <v>338</v>
      </c>
      <c r="H2795" s="268" t="s">
        <v>55</v>
      </c>
      <c r="I2795" s="268" t="s">
        <v>1905</v>
      </c>
      <c r="J2795" s="267" t="s">
        <v>2151</v>
      </c>
      <c r="K2795" s="267">
        <v>432</v>
      </c>
      <c r="L2795" s="268" t="s">
        <v>7909</v>
      </c>
      <c r="M2795" s="188"/>
    </row>
    <row r="2796" spans="1:13" x14ac:dyDescent="0.25">
      <c r="A2796" s="266">
        <v>2007</v>
      </c>
      <c r="B2796" s="267">
        <v>2</v>
      </c>
      <c r="C2796" s="267" t="s">
        <v>250</v>
      </c>
      <c r="D2796" s="267" t="s">
        <v>336</v>
      </c>
      <c r="E2796" s="268" t="s">
        <v>337</v>
      </c>
      <c r="F2796" s="267" t="s">
        <v>52</v>
      </c>
      <c r="G2796" s="268" t="s">
        <v>338</v>
      </c>
      <c r="H2796" s="268" t="s">
        <v>55</v>
      </c>
      <c r="I2796" s="268" t="s">
        <v>1905</v>
      </c>
      <c r="J2796" s="267" t="s">
        <v>2151</v>
      </c>
      <c r="K2796" s="267">
        <v>432</v>
      </c>
      <c r="L2796" s="268" t="s">
        <v>7910</v>
      </c>
      <c r="M2796" s="188"/>
    </row>
    <row r="2797" spans="1:13" x14ac:dyDescent="0.25">
      <c r="A2797" s="266">
        <v>2007</v>
      </c>
      <c r="B2797" s="267">
        <v>2</v>
      </c>
      <c r="C2797" s="267" t="s">
        <v>250</v>
      </c>
      <c r="D2797" s="267" t="s">
        <v>336</v>
      </c>
      <c r="E2797" s="268" t="s">
        <v>337</v>
      </c>
      <c r="F2797" s="267" t="s">
        <v>52</v>
      </c>
      <c r="G2797" s="268" t="s">
        <v>338</v>
      </c>
      <c r="H2797" s="268" t="s">
        <v>55</v>
      </c>
      <c r="I2797" s="268" t="s">
        <v>1905</v>
      </c>
      <c r="J2797" s="267" t="s">
        <v>2151</v>
      </c>
      <c r="K2797" s="267">
        <v>727</v>
      </c>
      <c r="L2797" s="268" t="s">
        <v>7911</v>
      </c>
      <c r="M2797" s="188"/>
    </row>
    <row r="2798" spans="1:13" x14ac:dyDescent="0.25">
      <c r="A2798" s="266">
        <v>2007</v>
      </c>
      <c r="B2798" s="267">
        <v>2</v>
      </c>
      <c r="C2798" s="267" t="s">
        <v>250</v>
      </c>
      <c r="D2798" s="267" t="s">
        <v>336</v>
      </c>
      <c r="E2798" s="268" t="s">
        <v>337</v>
      </c>
      <c r="F2798" s="267" t="s">
        <v>52</v>
      </c>
      <c r="G2798" s="268" t="s">
        <v>338</v>
      </c>
      <c r="H2798" s="268" t="s">
        <v>55</v>
      </c>
      <c r="I2798" s="268" t="s">
        <v>1905</v>
      </c>
      <c r="J2798" s="267" t="s">
        <v>3083</v>
      </c>
      <c r="K2798" s="267">
        <v>421</v>
      </c>
      <c r="L2798" s="268" t="s">
        <v>7912</v>
      </c>
      <c r="M2798" s="188"/>
    </row>
    <row r="2799" spans="1:13" x14ac:dyDescent="0.25">
      <c r="A2799" s="266">
        <v>2007</v>
      </c>
      <c r="B2799" s="267">
        <v>2</v>
      </c>
      <c r="C2799" s="267" t="s">
        <v>250</v>
      </c>
      <c r="D2799" s="267" t="s">
        <v>336</v>
      </c>
      <c r="E2799" s="268" t="s">
        <v>337</v>
      </c>
      <c r="F2799" s="267" t="s">
        <v>52</v>
      </c>
      <c r="G2799" s="268" t="s">
        <v>338</v>
      </c>
      <c r="H2799" s="268" t="s">
        <v>55</v>
      </c>
      <c r="I2799" s="268" t="s">
        <v>1905</v>
      </c>
      <c r="J2799" s="267" t="s">
        <v>2527</v>
      </c>
      <c r="K2799" s="267">
        <v>262</v>
      </c>
      <c r="L2799" s="268" t="s">
        <v>7913</v>
      </c>
      <c r="M2799" s="188"/>
    </row>
    <row r="2800" spans="1:13" x14ac:dyDescent="0.25">
      <c r="A2800" s="266">
        <v>2007</v>
      </c>
      <c r="B2800" s="267">
        <v>2</v>
      </c>
      <c r="C2800" s="267" t="s">
        <v>250</v>
      </c>
      <c r="D2800" s="267" t="s">
        <v>336</v>
      </c>
      <c r="E2800" s="268" t="s">
        <v>337</v>
      </c>
      <c r="F2800" s="267" t="s">
        <v>52</v>
      </c>
      <c r="G2800" s="268" t="s">
        <v>338</v>
      </c>
      <c r="H2800" s="268" t="s">
        <v>55</v>
      </c>
      <c r="I2800" s="268" t="s">
        <v>1905</v>
      </c>
      <c r="J2800" s="267" t="s">
        <v>1942</v>
      </c>
      <c r="K2800" s="267">
        <v>411</v>
      </c>
      <c r="L2800" s="268" t="s">
        <v>7914</v>
      </c>
      <c r="M2800" s="188"/>
    </row>
    <row r="2801" spans="1:13" x14ac:dyDescent="0.25">
      <c r="A2801" s="266">
        <v>2007</v>
      </c>
      <c r="B2801" s="267">
        <v>2</v>
      </c>
      <c r="C2801" s="267" t="s">
        <v>250</v>
      </c>
      <c r="D2801" s="267" t="s">
        <v>336</v>
      </c>
      <c r="E2801" s="268" t="s">
        <v>337</v>
      </c>
      <c r="F2801" s="267" t="s">
        <v>52</v>
      </c>
      <c r="G2801" s="268" t="s">
        <v>338</v>
      </c>
      <c r="H2801" s="268" t="s">
        <v>55</v>
      </c>
      <c r="I2801" s="268" t="s">
        <v>1905</v>
      </c>
      <c r="J2801" s="267" t="s">
        <v>1942</v>
      </c>
      <c r="K2801" s="267">
        <v>431</v>
      </c>
      <c r="L2801" s="268" t="s">
        <v>7915</v>
      </c>
      <c r="M2801" s="188"/>
    </row>
    <row r="2802" spans="1:13" x14ac:dyDescent="0.25">
      <c r="A2802" s="266">
        <v>2007</v>
      </c>
      <c r="B2802" s="267">
        <v>4</v>
      </c>
      <c r="C2802" s="267" t="s">
        <v>250</v>
      </c>
      <c r="D2802" s="267" t="s">
        <v>401</v>
      </c>
      <c r="E2802" s="268" t="s">
        <v>7304</v>
      </c>
      <c r="F2802" s="267" t="s">
        <v>76</v>
      </c>
      <c r="G2802" s="268" t="s">
        <v>209</v>
      </c>
      <c r="H2802" s="268" t="s">
        <v>55</v>
      </c>
      <c r="I2802" s="268" t="s">
        <v>1905</v>
      </c>
      <c r="J2802" s="267" t="s">
        <v>1942</v>
      </c>
      <c r="K2802" s="267">
        <v>411</v>
      </c>
      <c r="L2802" s="268" t="s">
        <v>7305</v>
      </c>
      <c r="M2802" s="188"/>
    </row>
    <row r="2803" spans="1:13" x14ac:dyDescent="0.25">
      <c r="A2803" s="266">
        <v>2007</v>
      </c>
      <c r="B2803" s="267">
        <v>4</v>
      </c>
      <c r="C2803" s="267" t="s">
        <v>250</v>
      </c>
      <c r="D2803" s="267" t="s">
        <v>401</v>
      </c>
      <c r="E2803" s="268" t="s">
        <v>7304</v>
      </c>
      <c r="F2803" s="267" t="s">
        <v>76</v>
      </c>
      <c r="G2803" s="268" t="s">
        <v>209</v>
      </c>
      <c r="H2803" s="268" t="s">
        <v>55</v>
      </c>
      <c r="I2803" s="268" t="s">
        <v>1905</v>
      </c>
      <c r="J2803" s="267" t="s">
        <v>1942</v>
      </c>
      <c r="K2803" s="267">
        <v>411</v>
      </c>
      <c r="L2803" s="268" t="s">
        <v>7306</v>
      </c>
      <c r="M2803" s="188"/>
    </row>
    <row r="2804" spans="1:13" x14ac:dyDescent="0.25">
      <c r="A2804" s="266">
        <v>2007</v>
      </c>
      <c r="B2804" s="267">
        <v>4</v>
      </c>
      <c r="C2804" s="267" t="s">
        <v>250</v>
      </c>
      <c r="D2804" s="267" t="s">
        <v>401</v>
      </c>
      <c r="E2804" s="268" t="s">
        <v>7304</v>
      </c>
      <c r="F2804" s="267" t="s">
        <v>76</v>
      </c>
      <c r="G2804" s="268" t="s">
        <v>209</v>
      </c>
      <c r="H2804" s="268" t="s">
        <v>55</v>
      </c>
      <c r="I2804" s="268" t="s">
        <v>1905</v>
      </c>
      <c r="J2804" s="267" t="s">
        <v>1942</v>
      </c>
      <c r="K2804" s="267">
        <v>411</v>
      </c>
      <c r="L2804" s="268" t="s">
        <v>7307</v>
      </c>
      <c r="M2804" s="188"/>
    </row>
    <row r="2805" spans="1:13" x14ac:dyDescent="0.25">
      <c r="A2805" s="266">
        <v>2007</v>
      </c>
      <c r="B2805" s="267">
        <v>4</v>
      </c>
      <c r="C2805" s="267" t="s">
        <v>250</v>
      </c>
      <c r="D2805" s="267" t="s">
        <v>401</v>
      </c>
      <c r="E2805" s="268" t="s">
        <v>7304</v>
      </c>
      <c r="F2805" s="267" t="s">
        <v>76</v>
      </c>
      <c r="G2805" s="268" t="s">
        <v>209</v>
      </c>
      <c r="H2805" s="268" t="s">
        <v>55</v>
      </c>
      <c r="I2805" s="268" t="s">
        <v>1905</v>
      </c>
      <c r="J2805" s="267" t="s">
        <v>1942</v>
      </c>
      <c r="K2805" s="267">
        <v>411</v>
      </c>
      <c r="L2805" s="268" t="s">
        <v>7308</v>
      </c>
      <c r="M2805" s="188"/>
    </row>
    <row r="2806" spans="1:13" x14ac:dyDescent="0.25">
      <c r="A2806" s="266">
        <v>2007</v>
      </c>
      <c r="B2806" s="267">
        <v>4</v>
      </c>
      <c r="C2806" s="267" t="s">
        <v>250</v>
      </c>
      <c r="D2806" s="267" t="s">
        <v>401</v>
      </c>
      <c r="E2806" s="268" t="s">
        <v>7304</v>
      </c>
      <c r="F2806" s="267" t="s">
        <v>76</v>
      </c>
      <c r="G2806" s="268" t="s">
        <v>209</v>
      </c>
      <c r="H2806" s="268" t="s">
        <v>55</v>
      </c>
      <c r="I2806" s="268" t="s">
        <v>1905</v>
      </c>
      <c r="J2806" s="267" t="s">
        <v>3083</v>
      </c>
      <c r="K2806" s="267">
        <v>411</v>
      </c>
      <c r="L2806" s="268" t="s">
        <v>7309</v>
      </c>
      <c r="M2806" s="188"/>
    </row>
    <row r="2807" spans="1:13" x14ac:dyDescent="0.25">
      <c r="A2807" s="266">
        <v>2007</v>
      </c>
      <c r="B2807" s="267">
        <v>4</v>
      </c>
      <c r="C2807" s="267" t="s">
        <v>250</v>
      </c>
      <c r="D2807" s="267" t="s">
        <v>401</v>
      </c>
      <c r="E2807" s="268" t="s">
        <v>7304</v>
      </c>
      <c r="F2807" s="267" t="s">
        <v>76</v>
      </c>
      <c r="G2807" s="268" t="s">
        <v>209</v>
      </c>
      <c r="H2807" s="268" t="s">
        <v>55</v>
      </c>
      <c r="I2807" s="268" t="s">
        <v>1905</v>
      </c>
      <c r="J2807" s="267" t="s">
        <v>2767</v>
      </c>
      <c r="K2807" s="267">
        <v>311</v>
      </c>
      <c r="L2807" s="268" t="s">
        <v>7310</v>
      </c>
      <c r="M2807" s="188"/>
    </row>
    <row r="2808" spans="1:13" x14ac:dyDescent="0.25">
      <c r="A2808" s="266">
        <v>2007</v>
      </c>
      <c r="B2808" s="267">
        <v>4</v>
      </c>
      <c r="C2808" s="267" t="s">
        <v>250</v>
      </c>
      <c r="D2808" s="267" t="s">
        <v>401</v>
      </c>
      <c r="E2808" s="268" t="s">
        <v>7304</v>
      </c>
      <c r="F2808" s="267" t="s">
        <v>76</v>
      </c>
      <c r="G2808" s="268" t="s">
        <v>209</v>
      </c>
      <c r="H2808" s="268" t="s">
        <v>55</v>
      </c>
      <c r="I2808" s="268" t="s">
        <v>1905</v>
      </c>
      <c r="J2808" s="267" t="s">
        <v>1942</v>
      </c>
      <c r="K2808" s="267">
        <v>431</v>
      </c>
      <c r="L2808" s="268" t="s">
        <v>7916</v>
      </c>
      <c r="M2808" s="188"/>
    </row>
    <row r="2809" spans="1:13" x14ac:dyDescent="0.25">
      <c r="A2809" s="266">
        <v>2007</v>
      </c>
      <c r="B2809" s="267">
        <v>4</v>
      </c>
      <c r="C2809" s="267" t="s">
        <v>250</v>
      </c>
      <c r="D2809" s="267" t="s">
        <v>401</v>
      </c>
      <c r="E2809" s="268" t="s">
        <v>7304</v>
      </c>
      <c r="F2809" s="267" t="s">
        <v>76</v>
      </c>
      <c r="G2809" s="268" t="s">
        <v>209</v>
      </c>
      <c r="H2809" s="268" t="s">
        <v>55</v>
      </c>
      <c r="I2809" s="268" t="s">
        <v>1905</v>
      </c>
      <c r="J2809" s="267" t="s">
        <v>1942</v>
      </c>
      <c r="K2809" s="267">
        <v>431</v>
      </c>
      <c r="L2809" s="268" t="s">
        <v>7917</v>
      </c>
      <c r="M2809" s="188"/>
    </row>
    <row r="2810" spans="1:13" x14ac:dyDescent="0.25">
      <c r="A2810" s="266">
        <v>2007</v>
      </c>
      <c r="B2810" s="267">
        <v>4</v>
      </c>
      <c r="C2810" s="267" t="s">
        <v>250</v>
      </c>
      <c r="D2810" s="267" t="s">
        <v>401</v>
      </c>
      <c r="E2810" s="268" t="s">
        <v>7304</v>
      </c>
      <c r="F2810" s="267" t="s">
        <v>76</v>
      </c>
      <c r="G2810" s="268" t="s">
        <v>209</v>
      </c>
      <c r="H2810" s="268" t="s">
        <v>55</v>
      </c>
      <c r="I2810" s="268" t="s">
        <v>1905</v>
      </c>
      <c r="J2810" s="267" t="s">
        <v>1942</v>
      </c>
      <c r="K2810" s="267">
        <v>431</v>
      </c>
      <c r="L2810" s="268" t="s">
        <v>7918</v>
      </c>
      <c r="M2810" s="188"/>
    </row>
    <row r="2811" spans="1:13" x14ac:dyDescent="0.25">
      <c r="A2811" s="266">
        <v>2007</v>
      </c>
      <c r="B2811" s="267">
        <v>4</v>
      </c>
      <c r="C2811" s="267" t="s">
        <v>250</v>
      </c>
      <c r="D2811" s="267" t="s">
        <v>401</v>
      </c>
      <c r="E2811" s="268" t="s">
        <v>7304</v>
      </c>
      <c r="F2811" s="267" t="s">
        <v>76</v>
      </c>
      <c r="G2811" s="268" t="s">
        <v>209</v>
      </c>
      <c r="H2811" s="268" t="s">
        <v>55</v>
      </c>
      <c r="I2811" s="268" t="s">
        <v>1905</v>
      </c>
      <c r="J2811" s="267" t="s">
        <v>1942</v>
      </c>
      <c r="K2811" s="267">
        <v>436</v>
      </c>
      <c r="L2811" s="268" t="s">
        <v>7919</v>
      </c>
      <c r="M2811" s="188"/>
    </row>
    <row r="2812" spans="1:13" x14ac:dyDescent="0.25">
      <c r="A2812" s="266">
        <v>2007</v>
      </c>
      <c r="B2812" s="267">
        <v>4</v>
      </c>
      <c r="C2812" s="267" t="s">
        <v>250</v>
      </c>
      <c r="D2812" s="267" t="s">
        <v>401</v>
      </c>
      <c r="E2812" s="268" t="s">
        <v>7304</v>
      </c>
      <c r="F2812" s="267" t="s">
        <v>76</v>
      </c>
      <c r="G2812" s="268" t="s">
        <v>209</v>
      </c>
      <c r="H2812" s="268" t="s">
        <v>55</v>
      </c>
      <c r="I2812" s="268" t="s">
        <v>1905</v>
      </c>
      <c r="J2812" s="267" t="s">
        <v>3083</v>
      </c>
      <c r="K2812" s="267">
        <v>212</v>
      </c>
      <c r="L2812" s="268" t="s">
        <v>7920</v>
      </c>
      <c r="M2812" s="188"/>
    </row>
    <row r="2813" spans="1:13" x14ac:dyDescent="0.25">
      <c r="A2813" s="266">
        <v>2007</v>
      </c>
      <c r="B2813" s="267">
        <v>4</v>
      </c>
      <c r="C2813" s="267" t="s">
        <v>250</v>
      </c>
      <c r="D2813" s="267" t="s">
        <v>401</v>
      </c>
      <c r="E2813" s="268" t="s">
        <v>7304</v>
      </c>
      <c r="F2813" s="267" t="s">
        <v>76</v>
      </c>
      <c r="G2813" s="268" t="s">
        <v>209</v>
      </c>
      <c r="H2813" s="268" t="s">
        <v>55</v>
      </c>
      <c r="I2813" s="268" t="s">
        <v>1905</v>
      </c>
      <c r="J2813" s="267" t="s">
        <v>5004</v>
      </c>
      <c r="K2813" s="267">
        <v>114</v>
      </c>
      <c r="L2813" s="268" t="s">
        <v>7921</v>
      </c>
      <c r="M2813" s="188"/>
    </row>
    <row r="2814" spans="1:13" x14ac:dyDescent="0.25">
      <c r="A2814" s="266">
        <v>2007</v>
      </c>
      <c r="B2814" s="267">
        <v>3</v>
      </c>
      <c r="C2814" s="267" t="s">
        <v>250</v>
      </c>
      <c r="D2814" s="267" t="s">
        <v>376</v>
      </c>
      <c r="E2814" s="268" t="s">
        <v>7662</v>
      </c>
      <c r="F2814" s="267" t="s">
        <v>69</v>
      </c>
      <c r="G2814" s="268" t="s">
        <v>126</v>
      </c>
      <c r="H2814" s="268" t="s">
        <v>55</v>
      </c>
      <c r="I2814" s="268" t="s">
        <v>1905</v>
      </c>
      <c r="J2814" s="267" t="s">
        <v>1942</v>
      </c>
      <c r="K2814" s="267">
        <v>411</v>
      </c>
      <c r="L2814" s="268" t="s">
        <v>7663</v>
      </c>
      <c r="M2814" s="188"/>
    </row>
    <row r="2815" spans="1:13" x14ac:dyDescent="0.25">
      <c r="A2815" s="266">
        <v>2007</v>
      </c>
      <c r="B2815" s="267">
        <v>3</v>
      </c>
      <c r="C2815" s="267" t="s">
        <v>250</v>
      </c>
      <c r="D2815" s="267" t="s">
        <v>376</v>
      </c>
      <c r="E2815" s="268" t="s">
        <v>7662</v>
      </c>
      <c r="F2815" s="267" t="s">
        <v>69</v>
      </c>
      <c r="G2815" s="268" t="s">
        <v>126</v>
      </c>
      <c r="H2815" s="268" t="s">
        <v>55</v>
      </c>
      <c r="I2815" s="268" t="s">
        <v>1905</v>
      </c>
      <c r="J2815" s="267" t="s">
        <v>1942</v>
      </c>
      <c r="K2815" s="267">
        <v>411</v>
      </c>
      <c r="L2815" s="268" t="s">
        <v>7664</v>
      </c>
      <c r="M2815" s="188"/>
    </row>
    <row r="2816" spans="1:13" x14ac:dyDescent="0.25">
      <c r="A2816" s="266">
        <v>2007</v>
      </c>
      <c r="B2816" s="267">
        <v>3</v>
      </c>
      <c r="C2816" s="267" t="s">
        <v>250</v>
      </c>
      <c r="D2816" s="267" t="s">
        <v>376</v>
      </c>
      <c r="E2816" s="268" t="s">
        <v>7662</v>
      </c>
      <c r="F2816" s="267" t="s">
        <v>69</v>
      </c>
      <c r="G2816" s="268" t="s">
        <v>126</v>
      </c>
      <c r="H2816" s="268" t="s">
        <v>55</v>
      </c>
      <c r="I2816" s="268" t="s">
        <v>1905</v>
      </c>
      <c r="J2816" s="267" t="s">
        <v>1942</v>
      </c>
      <c r="K2816" s="267">
        <v>115</v>
      </c>
      <c r="L2816" s="268" t="s">
        <v>7666</v>
      </c>
      <c r="M2816" s="188"/>
    </row>
    <row r="2817" spans="1:13" x14ac:dyDescent="0.25">
      <c r="A2817" s="266">
        <v>2007</v>
      </c>
      <c r="B2817" s="267">
        <v>3</v>
      </c>
      <c r="C2817" s="267" t="s">
        <v>250</v>
      </c>
      <c r="D2817" s="267" t="s">
        <v>376</v>
      </c>
      <c r="E2817" s="268" t="s">
        <v>7662</v>
      </c>
      <c r="F2817" s="267" t="s">
        <v>69</v>
      </c>
      <c r="G2817" s="268" t="s">
        <v>126</v>
      </c>
      <c r="H2817" s="268" t="s">
        <v>55</v>
      </c>
      <c r="I2817" s="268" t="s">
        <v>1905</v>
      </c>
      <c r="J2817" s="267" t="s">
        <v>1942</v>
      </c>
      <c r="K2817" s="267">
        <v>115</v>
      </c>
      <c r="L2817" s="268" t="s">
        <v>7667</v>
      </c>
      <c r="M2817" s="188"/>
    </row>
    <row r="2818" spans="1:13" x14ac:dyDescent="0.25">
      <c r="A2818" s="266">
        <v>2007</v>
      </c>
      <c r="B2818" s="267">
        <v>3</v>
      </c>
      <c r="C2818" s="267" t="s">
        <v>250</v>
      </c>
      <c r="D2818" s="267" t="s">
        <v>376</v>
      </c>
      <c r="E2818" s="268" t="s">
        <v>7662</v>
      </c>
      <c r="F2818" s="267" t="s">
        <v>69</v>
      </c>
      <c r="G2818" s="268" t="s">
        <v>126</v>
      </c>
      <c r="H2818" s="268" t="s">
        <v>55</v>
      </c>
      <c r="I2818" s="268" t="s">
        <v>1905</v>
      </c>
      <c r="J2818" s="267" t="s">
        <v>2063</v>
      </c>
      <c r="K2818" s="267">
        <v>115</v>
      </c>
      <c r="L2818" s="268" t="s">
        <v>7670</v>
      </c>
      <c r="M2818" s="188"/>
    </row>
    <row r="2819" spans="1:13" x14ac:dyDescent="0.25">
      <c r="A2819" s="266">
        <v>2007</v>
      </c>
      <c r="B2819" s="267">
        <v>3</v>
      </c>
      <c r="C2819" s="267" t="s">
        <v>250</v>
      </c>
      <c r="D2819" s="267" t="s">
        <v>376</v>
      </c>
      <c r="E2819" s="268" t="s">
        <v>7662</v>
      </c>
      <c r="F2819" s="267" t="s">
        <v>69</v>
      </c>
      <c r="G2819" s="268" t="s">
        <v>126</v>
      </c>
      <c r="H2819" s="268" t="s">
        <v>55</v>
      </c>
      <c r="I2819" s="268" t="s">
        <v>1905</v>
      </c>
      <c r="J2819" s="267" t="s">
        <v>1952</v>
      </c>
      <c r="K2819" s="267">
        <v>115</v>
      </c>
      <c r="L2819" s="268" t="s">
        <v>7671</v>
      </c>
      <c r="M2819" s="188"/>
    </row>
    <row r="2820" spans="1:13" x14ac:dyDescent="0.25">
      <c r="A2820" s="266">
        <v>2007</v>
      </c>
      <c r="B2820" s="267">
        <v>3</v>
      </c>
      <c r="C2820" s="267" t="s">
        <v>250</v>
      </c>
      <c r="D2820" s="267" t="s">
        <v>376</v>
      </c>
      <c r="E2820" s="268" t="s">
        <v>7662</v>
      </c>
      <c r="F2820" s="267" t="s">
        <v>69</v>
      </c>
      <c r="G2820" s="268" t="s">
        <v>126</v>
      </c>
      <c r="H2820" s="268" t="s">
        <v>55</v>
      </c>
      <c r="I2820" s="268" t="s">
        <v>1905</v>
      </c>
      <c r="J2820" s="267" t="s">
        <v>2063</v>
      </c>
      <c r="K2820" s="267">
        <v>212</v>
      </c>
      <c r="L2820" s="268" t="s">
        <v>7922</v>
      </c>
      <c r="M2820" s="188"/>
    </row>
    <row r="2821" spans="1:13" x14ac:dyDescent="0.25">
      <c r="A2821" s="266">
        <v>2007</v>
      </c>
      <c r="B2821" s="267">
        <v>3</v>
      </c>
      <c r="C2821" s="267" t="s">
        <v>250</v>
      </c>
      <c r="D2821" s="267" t="s">
        <v>376</v>
      </c>
      <c r="E2821" s="268" t="s">
        <v>7662</v>
      </c>
      <c r="F2821" s="267" t="s">
        <v>69</v>
      </c>
      <c r="G2821" s="268" t="s">
        <v>126</v>
      </c>
      <c r="H2821" s="268" t="s">
        <v>55</v>
      </c>
      <c r="I2821" s="268" t="s">
        <v>1905</v>
      </c>
      <c r="J2821" s="267" t="s">
        <v>1942</v>
      </c>
      <c r="K2821" s="267">
        <v>721</v>
      </c>
      <c r="L2821" s="268" t="s">
        <v>7923</v>
      </c>
      <c r="M2821" s="188"/>
    </row>
    <row r="2822" spans="1:13" x14ac:dyDescent="0.25">
      <c r="A2822" s="266">
        <v>2007</v>
      </c>
      <c r="B2822" s="267">
        <v>3</v>
      </c>
      <c r="C2822" s="267" t="s">
        <v>250</v>
      </c>
      <c r="D2822" s="267" t="s">
        <v>376</v>
      </c>
      <c r="E2822" s="268" t="s">
        <v>7662</v>
      </c>
      <c r="F2822" s="267" t="s">
        <v>69</v>
      </c>
      <c r="G2822" s="268" t="s">
        <v>126</v>
      </c>
      <c r="H2822" s="268" t="s">
        <v>55</v>
      </c>
      <c r="I2822" s="268" t="s">
        <v>1905</v>
      </c>
      <c r="J2822" s="267" t="s">
        <v>2063</v>
      </c>
      <c r="K2822" s="267">
        <v>432</v>
      </c>
      <c r="L2822" s="268" t="s">
        <v>7924</v>
      </c>
      <c r="M2822" s="188"/>
    </row>
    <row r="2823" spans="1:13" x14ac:dyDescent="0.25">
      <c r="A2823" s="266">
        <v>2007</v>
      </c>
      <c r="B2823" s="267">
        <v>3</v>
      </c>
      <c r="C2823" s="267" t="s">
        <v>250</v>
      </c>
      <c r="D2823" s="267" t="s">
        <v>376</v>
      </c>
      <c r="E2823" s="268" t="s">
        <v>7662</v>
      </c>
      <c r="F2823" s="267" t="s">
        <v>69</v>
      </c>
      <c r="G2823" s="268" t="s">
        <v>126</v>
      </c>
      <c r="H2823" s="268" t="s">
        <v>55</v>
      </c>
      <c r="I2823" s="268" t="s">
        <v>1905</v>
      </c>
      <c r="J2823" s="267" t="s">
        <v>1942</v>
      </c>
      <c r="K2823" s="267">
        <v>411</v>
      </c>
      <c r="L2823" s="268" t="s">
        <v>7925</v>
      </c>
      <c r="M2823" s="188"/>
    </row>
    <row r="2824" spans="1:13" x14ac:dyDescent="0.25">
      <c r="A2824" s="266">
        <v>2007</v>
      </c>
      <c r="B2824" s="267">
        <v>3</v>
      </c>
      <c r="C2824" s="267" t="s">
        <v>250</v>
      </c>
      <c r="D2824" s="267" t="s">
        <v>376</v>
      </c>
      <c r="E2824" s="268" t="s">
        <v>7662</v>
      </c>
      <c r="F2824" s="267" t="s">
        <v>69</v>
      </c>
      <c r="G2824" s="268" t="s">
        <v>126</v>
      </c>
      <c r="H2824" s="268" t="s">
        <v>55</v>
      </c>
      <c r="I2824" s="268" t="s">
        <v>1905</v>
      </c>
      <c r="J2824" s="267" t="s">
        <v>1942</v>
      </c>
      <c r="K2824" s="267">
        <v>411</v>
      </c>
      <c r="L2824" s="268" t="s">
        <v>7926</v>
      </c>
      <c r="M2824" s="188"/>
    </row>
    <row r="2825" spans="1:13" x14ac:dyDescent="0.25">
      <c r="A2825" s="266">
        <v>2007</v>
      </c>
      <c r="B2825" s="267">
        <v>4</v>
      </c>
      <c r="C2825" s="267" t="s">
        <v>250</v>
      </c>
      <c r="D2825" s="267" t="s">
        <v>435</v>
      </c>
      <c r="E2825" s="268" t="s">
        <v>7352</v>
      </c>
      <c r="F2825" s="267" t="s">
        <v>76</v>
      </c>
      <c r="G2825" s="268" t="s">
        <v>264</v>
      </c>
      <c r="H2825" s="268" t="s">
        <v>55</v>
      </c>
      <c r="I2825" s="268" t="s">
        <v>1905</v>
      </c>
      <c r="J2825" s="267" t="s">
        <v>1942</v>
      </c>
      <c r="K2825" s="267">
        <v>411</v>
      </c>
      <c r="L2825" s="268" t="s">
        <v>7353</v>
      </c>
      <c r="M2825" s="188"/>
    </row>
    <row r="2826" spans="1:13" x14ac:dyDescent="0.25">
      <c r="A2826" s="266">
        <v>2007</v>
      </c>
      <c r="B2826" s="267">
        <v>4</v>
      </c>
      <c r="C2826" s="267" t="s">
        <v>250</v>
      </c>
      <c r="D2826" s="267" t="s">
        <v>435</v>
      </c>
      <c r="E2826" s="268" t="s">
        <v>7352</v>
      </c>
      <c r="F2826" s="267" t="s">
        <v>76</v>
      </c>
      <c r="G2826" s="268" t="s">
        <v>264</v>
      </c>
      <c r="H2826" s="268" t="s">
        <v>55</v>
      </c>
      <c r="I2826" s="268" t="s">
        <v>1905</v>
      </c>
      <c r="J2826" s="267" t="s">
        <v>1942</v>
      </c>
      <c r="K2826" s="267">
        <v>411</v>
      </c>
      <c r="L2826" s="268" t="s">
        <v>7354</v>
      </c>
      <c r="M2826" s="188"/>
    </row>
    <row r="2827" spans="1:13" x14ac:dyDescent="0.25">
      <c r="A2827" s="266">
        <v>2007</v>
      </c>
      <c r="B2827" s="267">
        <v>4</v>
      </c>
      <c r="C2827" s="267" t="s">
        <v>250</v>
      </c>
      <c r="D2827" s="267" t="s">
        <v>435</v>
      </c>
      <c r="E2827" s="268" t="s">
        <v>7352</v>
      </c>
      <c r="F2827" s="267" t="s">
        <v>76</v>
      </c>
      <c r="G2827" s="268" t="s">
        <v>264</v>
      </c>
      <c r="H2827" s="268" t="s">
        <v>55</v>
      </c>
      <c r="I2827" s="268" t="s">
        <v>1905</v>
      </c>
      <c r="J2827" s="267" t="s">
        <v>1942</v>
      </c>
      <c r="K2827" s="267">
        <v>411</v>
      </c>
      <c r="L2827" s="268" t="s">
        <v>7355</v>
      </c>
      <c r="M2827" s="188"/>
    </row>
    <row r="2828" spans="1:13" x14ac:dyDescent="0.25">
      <c r="A2828" s="266">
        <v>2007</v>
      </c>
      <c r="B2828" s="267">
        <v>4</v>
      </c>
      <c r="C2828" s="267" t="s">
        <v>250</v>
      </c>
      <c r="D2828" s="267" t="s">
        <v>435</v>
      </c>
      <c r="E2828" s="268" t="s">
        <v>7352</v>
      </c>
      <c r="F2828" s="267" t="s">
        <v>76</v>
      </c>
      <c r="G2828" s="268" t="s">
        <v>264</v>
      </c>
      <c r="H2828" s="268" t="s">
        <v>55</v>
      </c>
      <c r="I2828" s="268" t="s">
        <v>1905</v>
      </c>
      <c r="J2828" s="267" t="s">
        <v>1942</v>
      </c>
      <c r="K2828" s="267">
        <v>411</v>
      </c>
      <c r="L2828" s="268" t="s">
        <v>7356</v>
      </c>
      <c r="M2828" s="188"/>
    </row>
    <row r="2829" spans="1:13" x14ac:dyDescent="0.25">
      <c r="A2829" s="266">
        <v>2007</v>
      </c>
      <c r="B2829" s="267">
        <v>4</v>
      </c>
      <c r="C2829" s="267" t="s">
        <v>250</v>
      </c>
      <c r="D2829" s="267" t="s">
        <v>435</v>
      </c>
      <c r="E2829" s="268" t="s">
        <v>7352</v>
      </c>
      <c r="F2829" s="267" t="s">
        <v>76</v>
      </c>
      <c r="G2829" s="268" t="s">
        <v>264</v>
      </c>
      <c r="H2829" s="268" t="s">
        <v>55</v>
      </c>
      <c r="I2829" s="268" t="s">
        <v>1905</v>
      </c>
      <c r="J2829" s="267" t="s">
        <v>3083</v>
      </c>
      <c r="K2829" s="267">
        <v>662</v>
      </c>
      <c r="L2829" s="268" t="s">
        <v>7357</v>
      </c>
      <c r="M2829" s="188"/>
    </row>
    <row r="2830" spans="1:13" x14ac:dyDescent="0.25">
      <c r="A2830" s="266">
        <v>2007</v>
      </c>
      <c r="B2830" s="267">
        <v>4</v>
      </c>
      <c r="C2830" s="267" t="s">
        <v>250</v>
      </c>
      <c r="D2830" s="267" t="s">
        <v>435</v>
      </c>
      <c r="E2830" s="268" t="s">
        <v>7352</v>
      </c>
      <c r="F2830" s="267" t="s">
        <v>76</v>
      </c>
      <c r="G2830" s="268" t="s">
        <v>264</v>
      </c>
      <c r="H2830" s="268" t="s">
        <v>55</v>
      </c>
      <c r="I2830" s="268" t="s">
        <v>1905</v>
      </c>
      <c r="J2830" s="267" t="s">
        <v>2218</v>
      </c>
      <c r="K2830" s="267">
        <v>651</v>
      </c>
      <c r="L2830" s="268" t="s">
        <v>7358</v>
      </c>
      <c r="M2830" s="188"/>
    </row>
    <row r="2831" spans="1:13" x14ac:dyDescent="0.25">
      <c r="A2831" s="266">
        <v>2007</v>
      </c>
      <c r="B2831" s="267">
        <v>4</v>
      </c>
      <c r="C2831" s="267" t="s">
        <v>250</v>
      </c>
      <c r="D2831" s="267" t="s">
        <v>435</v>
      </c>
      <c r="E2831" s="268" t="s">
        <v>7352</v>
      </c>
      <c r="F2831" s="267" t="s">
        <v>76</v>
      </c>
      <c r="G2831" s="268" t="s">
        <v>264</v>
      </c>
      <c r="H2831" s="268" t="s">
        <v>55</v>
      </c>
      <c r="I2831" s="268" t="s">
        <v>1905</v>
      </c>
      <c r="J2831" s="267" t="s">
        <v>1944</v>
      </c>
      <c r="K2831" s="267">
        <v>651</v>
      </c>
      <c r="L2831" s="268" t="s">
        <v>7359</v>
      </c>
      <c r="M2831" s="188"/>
    </row>
    <row r="2832" spans="1:13" x14ac:dyDescent="0.25">
      <c r="A2832" s="266">
        <v>2007</v>
      </c>
      <c r="B2832" s="267">
        <v>4</v>
      </c>
      <c r="C2832" s="267" t="s">
        <v>250</v>
      </c>
      <c r="D2832" s="267" t="s">
        <v>435</v>
      </c>
      <c r="E2832" s="268" t="s">
        <v>7352</v>
      </c>
      <c r="F2832" s="267" t="s">
        <v>76</v>
      </c>
      <c r="G2832" s="268" t="s">
        <v>264</v>
      </c>
      <c r="H2832" s="268" t="s">
        <v>55</v>
      </c>
      <c r="I2832" s="268" t="s">
        <v>1905</v>
      </c>
      <c r="J2832" s="267" t="s">
        <v>1942</v>
      </c>
      <c r="K2832" s="267">
        <v>211</v>
      </c>
      <c r="L2832" s="268" t="s">
        <v>7927</v>
      </c>
      <c r="M2832" s="188"/>
    </row>
    <row r="2833" spans="1:13" x14ac:dyDescent="0.25">
      <c r="A2833" s="266">
        <v>2007</v>
      </c>
      <c r="B2833" s="267">
        <v>4</v>
      </c>
      <c r="C2833" s="267" t="s">
        <v>250</v>
      </c>
      <c r="D2833" s="267" t="s">
        <v>435</v>
      </c>
      <c r="E2833" s="268" t="s">
        <v>7352</v>
      </c>
      <c r="F2833" s="267" t="s">
        <v>76</v>
      </c>
      <c r="G2833" s="268" t="s">
        <v>264</v>
      </c>
      <c r="H2833" s="268" t="s">
        <v>55</v>
      </c>
      <c r="I2833" s="268" t="s">
        <v>1905</v>
      </c>
      <c r="J2833" s="267" t="s">
        <v>2016</v>
      </c>
      <c r="K2833" s="267">
        <v>632</v>
      </c>
      <c r="L2833" s="268" t="s">
        <v>7928</v>
      </c>
      <c r="M2833" s="188"/>
    </row>
    <row r="2834" spans="1:13" x14ac:dyDescent="0.25">
      <c r="A2834" s="266">
        <v>2008</v>
      </c>
      <c r="B2834" s="267">
        <v>1</v>
      </c>
      <c r="C2834" s="267" t="s">
        <v>250</v>
      </c>
      <c r="D2834" s="267" t="s">
        <v>453</v>
      </c>
      <c r="E2834" s="268" t="s">
        <v>6843</v>
      </c>
      <c r="F2834" s="267" t="s">
        <v>69</v>
      </c>
      <c r="G2834" s="268" t="s">
        <v>455</v>
      </c>
      <c r="H2834" s="268" t="s">
        <v>55</v>
      </c>
      <c r="I2834" s="268" t="s">
        <v>1905</v>
      </c>
      <c r="J2834" s="267" t="s">
        <v>1942</v>
      </c>
      <c r="K2834" s="267">
        <v>431</v>
      </c>
      <c r="L2834" s="268" t="s">
        <v>6844</v>
      </c>
      <c r="M2834" s="188"/>
    </row>
    <row r="2835" spans="1:13" x14ac:dyDescent="0.25">
      <c r="A2835" s="266">
        <v>2008</v>
      </c>
      <c r="B2835" s="267">
        <v>1</v>
      </c>
      <c r="C2835" s="267" t="s">
        <v>250</v>
      </c>
      <c r="D2835" s="267" t="s">
        <v>453</v>
      </c>
      <c r="E2835" s="268" t="s">
        <v>6843</v>
      </c>
      <c r="F2835" s="267" t="s">
        <v>69</v>
      </c>
      <c r="G2835" s="268" t="s">
        <v>455</v>
      </c>
      <c r="H2835" s="268" t="s">
        <v>55</v>
      </c>
      <c r="I2835" s="268" t="s">
        <v>1905</v>
      </c>
      <c r="J2835" s="267" t="s">
        <v>1942</v>
      </c>
      <c r="K2835" s="267">
        <v>141</v>
      </c>
      <c r="L2835" s="268" t="s">
        <v>6845</v>
      </c>
      <c r="M2835" s="188"/>
    </row>
    <row r="2836" spans="1:13" x14ac:dyDescent="0.25">
      <c r="A2836" s="266">
        <v>2008</v>
      </c>
      <c r="B2836" s="267">
        <v>1</v>
      </c>
      <c r="C2836" s="267" t="s">
        <v>250</v>
      </c>
      <c r="D2836" s="267" t="s">
        <v>453</v>
      </c>
      <c r="E2836" s="268" t="s">
        <v>6843</v>
      </c>
      <c r="F2836" s="267" t="s">
        <v>69</v>
      </c>
      <c r="G2836" s="268" t="s">
        <v>455</v>
      </c>
      <c r="H2836" s="268" t="s">
        <v>55</v>
      </c>
      <c r="I2836" s="268" t="s">
        <v>1905</v>
      </c>
      <c r="J2836" s="270" t="s">
        <v>5004</v>
      </c>
      <c r="K2836" s="267">
        <v>141</v>
      </c>
      <c r="L2836" s="268" t="s">
        <v>6846</v>
      </c>
      <c r="M2836" s="188"/>
    </row>
    <row r="2837" spans="1:13" x14ac:dyDescent="0.25">
      <c r="A2837" s="266">
        <v>2008</v>
      </c>
      <c r="B2837" s="267">
        <v>1</v>
      </c>
      <c r="C2837" s="267" t="s">
        <v>250</v>
      </c>
      <c r="D2837" s="267" t="s">
        <v>453</v>
      </c>
      <c r="E2837" s="268" t="s">
        <v>6843</v>
      </c>
      <c r="F2837" s="267" t="s">
        <v>69</v>
      </c>
      <c r="G2837" s="268" t="s">
        <v>455</v>
      </c>
      <c r="H2837" s="268" t="s">
        <v>55</v>
      </c>
      <c r="I2837" s="268" t="s">
        <v>1905</v>
      </c>
      <c r="J2837" s="267" t="s">
        <v>1942</v>
      </c>
      <c r="K2837" s="267">
        <v>725</v>
      </c>
      <c r="L2837" s="268" t="s">
        <v>6847</v>
      </c>
      <c r="M2837" s="188"/>
    </row>
    <row r="2838" spans="1:13" x14ac:dyDescent="0.25">
      <c r="A2838" s="266">
        <v>2008</v>
      </c>
      <c r="B2838" s="267">
        <v>1</v>
      </c>
      <c r="C2838" s="267" t="s">
        <v>250</v>
      </c>
      <c r="D2838" s="267" t="s">
        <v>453</v>
      </c>
      <c r="E2838" s="268" t="s">
        <v>6843</v>
      </c>
      <c r="F2838" s="267" t="s">
        <v>69</v>
      </c>
      <c r="G2838" s="268" t="s">
        <v>455</v>
      </c>
      <c r="H2838" s="268" t="s">
        <v>55</v>
      </c>
      <c r="I2838" s="268" t="s">
        <v>1905</v>
      </c>
      <c r="J2838" s="267" t="s">
        <v>1942</v>
      </c>
      <c r="K2838" s="267">
        <v>725</v>
      </c>
      <c r="L2838" s="268" t="s">
        <v>6848</v>
      </c>
      <c r="M2838" s="188"/>
    </row>
    <row r="2839" spans="1:13" x14ac:dyDescent="0.25">
      <c r="A2839" s="266">
        <v>2008</v>
      </c>
      <c r="B2839" s="267">
        <v>1</v>
      </c>
      <c r="C2839" s="267" t="s">
        <v>250</v>
      </c>
      <c r="D2839" s="267" t="s">
        <v>453</v>
      </c>
      <c r="E2839" s="268" t="s">
        <v>6843</v>
      </c>
      <c r="F2839" s="267" t="s">
        <v>69</v>
      </c>
      <c r="G2839" s="268" t="s">
        <v>455</v>
      </c>
      <c r="H2839" s="268" t="s">
        <v>55</v>
      </c>
      <c r="I2839" s="268" t="s">
        <v>1905</v>
      </c>
      <c r="J2839" s="267" t="s">
        <v>2329</v>
      </c>
      <c r="K2839" s="267">
        <v>725</v>
      </c>
      <c r="L2839" s="268" t="s">
        <v>6849</v>
      </c>
      <c r="M2839" s="188"/>
    </row>
    <row r="2840" spans="1:13" x14ac:dyDescent="0.25">
      <c r="A2840" s="266">
        <v>2008</v>
      </c>
      <c r="B2840" s="267">
        <v>1</v>
      </c>
      <c r="C2840" s="267" t="s">
        <v>250</v>
      </c>
      <c r="D2840" s="267" t="s">
        <v>453</v>
      </c>
      <c r="E2840" s="268" t="s">
        <v>6843</v>
      </c>
      <c r="F2840" s="267" t="s">
        <v>69</v>
      </c>
      <c r="G2840" s="268" t="s">
        <v>455</v>
      </c>
      <c r="H2840" s="268" t="s">
        <v>55</v>
      </c>
      <c r="I2840" s="268" t="s">
        <v>1905</v>
      </c>
      <c r="J2840" s="267" t="s">
        <v>1942</v>
      </c>
      <c r="K2840" s="267">
        <v>411</v>
      </c>
      <c r="L2840" s="268" t="s">
        <v>6893</v>
      </c>
      <c r="M2840" s="188"/>
    </row>
    <row r="2841" spans="1:13" x14ac:dyDescent="0.25">
      <c r="A2841" s="266">
        <v>2008</v>
      </c>
      <c r="B2841" s="267">
        <v>1</v>
      </c>
      <c r="C2841" s="267" t="s">
        <v>250</v>
      </c>
      <c r="D2841" s="267" t="s">
        <v>453</v>
      </c>
      <c r="E2841" s="268" t="s">
        <v>6843</v>
      </c>
      <c r="F2841" s="267" t="s">
        <v>69</v>
      </c>
      <c r="G2841" s="268" t="s">
        <v>455</v>
      </c>
      <c r="H2841" s="268" t="s">
        <v>55</v>
      </c>
      <c r="I2841" s="268" t="s">
        <v>1905</v>
      </c>
      <c r="J2841" s="267" t="s">
        <v>1942</v>
      </c>
      <c r="K2841" s="267">
        <v>411</v>
      </c>
      <c r="L2841" s="268" t="s">
        <v>6894</v>
      </c>
      <c r="M2841" s="188"/>
    </row>
    <row r="2842" spans="1:13" x14ac:dyDescent="0.25">
      <c r="A2842" s="266">
        <v>2008</v>
      </c>
      <c r="B2842" s="267">
        <v>1</v>
      </c>
      <c r="C2842" s="267" t="s">
        <v>250</v>
      </c>
      <c r="D2842" s="267" t="s">
        <v>453</v>
      </c>
      <c r="E2842" s="268" t="s">
        <v>6843</v>
      </c>
      <c r="F2842" s="267" t="s">
        <v>69</v>
      </c>
      <c r="G2842" s="268" t="s">
        <v>455</v>
      </c>
      <c r="H2842" s="268" t="s">
        <v>55</v>
      </c>
      <c r="I2842" s="268" t="s">
        <v>1905</v>
      </c>
      <c r="J2842" s="270" t="s">
        <v>1952</v>
      </c>
      <c r="K2842" s="267">
        <v>432</v>
      </c>
      <c r="L2842" s="268" t="s">
        <v>6895</v>
      </c>
      <c r="M2842" s="188"/>
    </row>
    <row r="2843" spans="1:13" x14ac:dyDescent="0.25">
      <c r="A2843" s="266">
        <v>2008</v>
      </c>
      <c r="B2843" s="267">
        <v>1</v>
      </c>
      <c r="C2843" s="267" t="s">
        <v>250</v>
      </c>
      <c r="D2843" s="267" t="s">
        <v>453</v>
      </c>
      <c r="E2843" s="268" t="s">
        <v>6843</v>
      </c>
      <c r="F2843" s="267" t="s">
        <v>69</v>
      </c>
      <c r="G2843" s="268" t="s">
        <v>455</v>
      </c>
      <c r="H2843" s="268" t="s">
        <v>55</v>
      </c>
      <c r="I2843" s="268" t="s">
        <v>1905</v>
      </c>
      <c r="J2843" s="267" t="s">
        <v>1942</v>
      </c>
      <c r="K2843" s="267">
        <v>412</v>
      </c>
      <c r="L2843" s="268" t="s">
        <v>7036</v>
      </c>
      <c r="M2843" s="188"/>
    </row>
    <row r="2844" spans="1:13" x14ac:dyDescent="0.25">
      <c r="A2844" s="266">
        <v>2008</v>
      </c>
      <c r="B2844" s="267">
        <v>4</v>
      </c>
      <c r="C2844" s="267" t="s">
        <v>250</v>
      </c>
      <c r="D2844" s="267" t="s">
        <v>526</v>
      </c>
      <c r="E2844" s="268" t="s">
        <v>6850</v>
      </c>
      <c r="F2844" s="267" t="s">
        <v>52</v>
      </c>
      <c r="G2844" s="268" t="s">
        <v>528</v>
      </c>
      <c r="H2844" s="268" t="s">
        <v>55</v>
      </c>
      <c r="I2844" s="268" t="s">
        <v>1905</v>
      </c>
      <c r="J2844" s="267" t="s">
        <v>1942</v>
      </c>
      <c r="K2844" s="267">
        <v>431</v>
      </c>
      <c r="L2844" s="268" t="s">
        <v>6851</v>
      </c>
      <c r="M2844" s="188"/>
    </row>
    <row r="2845" spans="1:13" x14ac:dyDescent="0.25">
      <c r="A2845" s="266">
        <v>2008</v>
      </c>
      <c r="B2845" s="267">
        <v>4</v>
      </c>
      <c r="C2845" s="267" t="s">
        <v>250</v>
      </c>
      <c r="D2845" s="267" t="s">
        <v>526</v>
      </c>
      <c r="E2845" s="268" t="s">
        <v>6850</v>
      </c>
      <c r="F2845" s="267" t="s">
        <v>52</v>
      </c>
      <c r="G2845" s="268" t="s">
        <v>528</v>
      </c>
      <c r="H2845" s="268" t="s">
        <v>55</v>
      </c>
      <c r="I2845" s="268" t="s">
        <v>1905</v>
      </c>
      <c r="J2845" s="267" t="s">
        <v>4692</v>
      </c>
      <c r="K2845" s="267">
        <v>431</v>
      </c>
      <c r="L2845" s="268" t="s">
        <v>6852</v>
      </c>
      <c r="M2845" s="188"/>
    </row>
    <row r="2846" spans="1:13" x14ac:dyDescent="0.25">
      <c r="A2846" s="266">
        <v>2008</v>
      </c>
      <c r="B2846" s="267">
        <v>4</v>
      </c>
      <c r="C2846" s="267" t="s">
        <v>250</v>
      </c>
      <c r="D2846" s="267" t="s">
        <v>526</v>
      </c>
      <c r="E2846" s="268" t="s">
        <v>6850</v>
      </c>
      <c r="F2846" s="267" t="s">
        <v>52</v>
      </c>
      <c r="G2846" s="268" t="s">
        <v>528</v>
      </c>
      <c r="H2846" s="268" t="s">
        <v>55</v>
      </c>
      <c r="I2846" s="268" t="s">
        <v>1905</v>
      </c>
      <c r="J2846" s="267" t="s">
        <v>1974</v>
      </c>
      <c r="K2846" s="267">
        <v>141</v>
      </c>
      <c r="L2846" s="268" t="s">
        <v>6853</v>
      </c>
      <c r="M2846" s="188"/>
    </row>
    <row r="2847" spans="1:13" x14ac:dyDescent="0.25">
      <c r="A2847" s="266">
        <v>2008</v>
      </c>
      <c r="B2847" s="267">
        <v>4</v>
      </c>
      <c r="C2847" s="267" t="s">
        <v>250</v>
      </c>
      <c r="D2847" s="267" t="s">
        <v>526</v>
      </c>
      <c r="E2847" s="268" t="s">
        <v>6850</v>
      </c>
      <c r="F2847" s="267" t="s">
        <v>52</v>
      </c>
      <c r="G2847" s="268" t="s">
        <v>528</v>
      </c>
      <c r="H2847" s="268" t="s">
        <v>55</v>
      </c>
      <c r="I2847" s="268" t="s">
        <v>1905</v>
      </c>
      <c r="J2847" s="267" t="s">
        <v>2752</v>
      </c>
      <c r="K2847" s="267">
        <v>721</v>
      </c>
      <c r="L2847" s="268" t="s">
        <v>6854</v>
      </c>
      <c r="M2847" s="188"/>
    </row>
    <row r="2848" spans="1:13" x14ac:dyDescent="0.25">
      <c r="A2848" s="266">
        <v>2008</v>
      </c>
      <c r="B2848" s="267">
        <v>4</v>
      </c>
      <c r="C2848" s="267" t="s">
        <v>250</v>
      </c>
      <c r="D2848" s="267" t="s">
        <v>526</v>
      </c>
      <c r="E2848" s="268" t="s">
        <v>6850</v>
      </c>
      <c r="F2848" s="267" t="s">
        <v>52</v>
      </c>
      <c r="G2848" s="268" t="s">
        <v>528</v>
      </c>
      <c r="H2848" s="268" t="s">
        <v>55</v>
      </c>
      <c r="I2848" s="268" t="s">
        <v>1905</v>
      </c>
      <c r="J2848" s="267" t="s">
        <v>1942</v>
      </c>
      <c r="K2848" s="267">
        <v>411</v>
      </c>
      <c r="L2848" s="268" t="s">
        <v>6896</v>
      </c>
      <c r="M2848" s="188"/>
    </row>
    <row r="2849" spans="1:13" x14ac:dyDescent="0.25">
      <c r="A2849" s="266">
        <v>2008</v>
      </c>
      <c r="B2849" s="267">
        <v>4</v>
      </c>
      <c r="C2849" s="267" t="s">
        <v>250</v>
      </c>
      <c r="D2849" s="267" t="s">
        <v>526</v>
      </c>
      <c r="E2849" s="268" t="s">
        <v>6850</v>
      </c>
      <c r="F2849" s="267" t="s">
        <v>52</v>
      </c>
      <c r="G2849" s="268" t="s">
        <v>528</v>
      </c>
      <c r="H2849" s="268" t="s">
        <v>55</v>
      </c>
      <c r="I2849" s="268" t="s">
        <v>1905</v>
      </c>
      <c r="J2849" s="267" t="s">
        <v>1942</v>
      </c>
      <c r="K2849" s="267">
        <v>113</v>
      </c>
      <c r="L2849" s="268" t="s">
        <v>6897</v>
      </c>
      <c r="M2849" s="188"/>
    </row>
    <row r="2850" spans="1:13" x14ac:dyDescent="0.25">
      <c r="A2850" s="266">
        <v>2008</v>
      </c>
      <c r="B2850" s="267">
        <v>4</v>
      </c>
      <c r="C2850" s="267" t="s">
        <v>250</v>
      </c>
      <c r="D2850" s="267" t="s">
        <v>526</v>
      </c>
      <c r="E2850" s="268" t="s">
        <v>6850</v>
      </c>
      <c r="F2850" s="267" t="s">
        <v>52</v>
      </c>
      <c r="G2850" s="268" t="s">
        <v>528</v>
      </c>
      <c r="H2850" s="268" t="s">
        <v>55</v>
      </c>
      <c r="I2850" s="268" t="s">
        <v>1905</v>
      </c>
      <c r="J2850" s="267" t="s">
        <v>1962</v>
      </c>
      <c r="K2850" s="267">
        <v>113</v>
      </c>
      <c r="L2850" s="268" t="s">
        <v>6898</v>
      </c>
      <c r="M2850" s="188"/>
    </row>
    <row r="2851" spans="1:13" x14ac:dyDescent="0.25">
      <c r="A2851" s="266">
        <v>2008</v>
      </c>
      <c r="B2851" s="267">
        <v>4</v>
      </c>
      <c r="C2851" s="267" t="s">
        <v>250</v>
      </c>
      <c r="D2851" s="267" t="s">
        <v>526</v>
      </c>
      <c r="E2851" s="268" t="s">
        <v>6850</v>
      </c>
      <c r="F2851" s="267" t="s">
        <v>52</v>
      </c>
      <c r="G2851" s="268" t="s">
        <v>528</v>
      </c>
      <c r="H2851" s="268" t="s">
        <v>55</v>
      </c>
      <c r="I2851" s="268" t="s">
        <v>1905</v>
      </c>
      <c r="J2851" s="267" t="s">
        <v>1938</v>
      </c>
      <c r="K2851" s="267">
        <v>321</v>
      </c>
      <c r="L2851" s="268" t="s">
        <v>7092</v>
      </c>
      <c r="M2851" s="188"/>
    </row>
    <row r="2852" spans="1:13" x14ac:dyDescent="0.25">
      <c r="A2852" s="266">
        <v>2008</v>
      </c>
      <c r="B2852" s="267">
        <v>4</v>
      </c>
      <c r="C2852" s="267" t="s">
        <v>250</v>
      </c>
      <c r="D2852" s="267" t="s">
        <v>509</v>
      </c>
      <c r="E2852" s="268" t="s">
        <v>6855</v>
      </c>
      <c r="F2852" s="267" t="s">
        <v>52</v>
      </c>
      <c r="G2852" s="268" t="s">
        <v>1596</v>
      </c>
      <c r="H2852" s="268" t="s">
        <v>55</v>
      </c>
      <c r="I2852" s="268" t="s">
        <v>1905</v>
      </c>
      <c r="J2852" s="267" t="s">
        <v>1906</v>
      </c>
      <c r="K2852" s="267">
        <v>311</v>
      </c>
      <c r="L2852" s="268" t="s">
        <v>6856</v>
      </c>
      <c r="M2852" s="188"/>
    </row>
    <row r="2853" spans="1:13" x14ac:dyDescent="0.25">
      <c r="A2853" s="266">
        <v>2008</v>
      </c>
      <c r="B2853" s="267">
        <v>4</v>
      </c>
      <c r="C2853" s="267" t="s">
        <v>250</v>
      </c>
      <c r="D2853" s="267" t="s">
        <v>509</v>
      </c>
      <c r="E2853" s="268" t="s">
        <v>6855</v>
      </c>
      <c r="F2853" s="267" t="s">
        <v>52</v>
      </c>
      <c r="G2853" s="268" t="s">
        <v>1596</v>
      </c>
      <c r="H2853" s="268" t="s">
        <v>55</v>
      </c>
      <c r="I2853" s="268" t="s">
        <v>1905</v>
      </c>
      <c r="J2853" s="267" t="s">
        <v>1923</v>
      </c>
      <c r="K2853" s="267">
        <v>432</v>
      </c>
      <c r="L2853" s="268" t="s">
        <v>6857</v>
      </c>
      <c r="M2853" s="188"/>
    </row>
    <row r="2854" spans="1:13" x14ac:dyDescent="0.25">
      <c r="A2854" s="266">
        <v>2008</v>
      </c>
      <c r="B2854" s="267">
        <v>4</v>
      </c>
      <c r="C2854" s="267" t="s">
        <v>250</v>
      </c>
      <c r="D2854" s="267" t="s">
        <v>509</v>
      </c>
      <c r="E2854" s="268" t="s">
        <v>6855</v>
      </c>
      <c r="F2854" s="267" t="s">
        <v>52</v>
      </c>
      <c r="G2854" s="268" t="s">
        <v>1596</v>
      </c>
      <c r="H2854" s="268" t="s">
        <v>55</v>
      </c>
      <c r="I2854" s="268" t="s">
        <v>1905</v>
      </c>
      <c r="J2854" s="267" t="s">
        <v>1942</v>
      </c>
      <c r="K2854" s="267">
        <v>411</v>
      </c>
      <c r="L2854" s="268" t="s">
        <v>6899</v>
      </c>
      <c r="M2854" s="188"/>
    </row>
    <row r="2855" spans="1:13" x14ac:dyDescent="0.25">
      <c r="A2855" s="266">
        <v>2008</v>
      </c>
      <c r="B2855" s="267">
        <v>4</v>
      </c>
      <c r="C2855" s="267" t="s">
        <v>250</v>
      </c>
      <c r="D2855" s="267" t="s">
        <v>509</v>
      </c>
      <c r="E2855" s="268" t="s">
        <v>6855</v>
      </c>
      <c r="F2855" s="267" t="s">
        <v>52</v>
      </c>
      <c r="G2855" s="268" t="s">
        <v>1596</v>
      </c>
      <c r="H2855" s="268" t="s">
        <v>55</v>
      </c>
      <c r="I2855" s="268" t="s">
        <v>1905</v>
      </c>
      <c r="J2855" s="267" t="s">
        <v>1942</v>
      </c>
      <c r="K2855" s="267">
        <v>411</v>
      </c>
      <c r="L2855" s="268" t="s">
        <v>6900</v>
      </c>
      <c r="M2855" s="188"/>
    </row>
    <row r="2856" spans="1:13" x14ac:dyDescent="0.25">
      <c r="A2856" s="266">
        <v>2008</v>
      </c>
      <c r="B2856" s="267">
        <v>4</v>
      </c>
      <c r="C2856" s="267" t="s">
        <v>250</v>
      </c>
      <c r="D2856" s="267" t="s">
        <v>509</v>
      </c>
      <c r="E2856" s="268" t="s">
        <v>6855</v>
      </c>
      <c r="F2856" s="267" t="s">
        <v>52</v>
      </c>
      <c r="G2856" s="268" t="s">
        <v>1596</v>
      </c>
      <c r="H2856" s="268" t="s">
        <v>55</v>
      </c>
      <c r="I2856" s="268" t="s">
        <v>1905</v>
      </c>
      <c r="J2856" s="267" t="s">
        <v>1918</v>
      </c>
      <c r="K2856" s="267">
        <v>411</v>
      </c>
      <c r="L2856" s="268" t="s">
        <v>6901</v>
      </c>
      <c r="M2856" s="188"/>
    </row>
    <row r="2857" spans="1:13" x14ac:dyDescent="0.25">
      <c r="A2857" s="266">
        <v>2008</v>
      </c>
      <c r="B2857" s="267">
        <v>4</v>
      </c>
      <c r="C2857" s="267" t="s">
        <v>250</v>
      </c>
      <c r="D2857" s="267" t="s">
        <v>509</v>
      </c>
      <c r="E2857" s="268" t="s">
        <v>6855</v>
      </c>
      <c r="F2857" s="267" t="s">
        <v>52</v>
      </c>
      <c r="G2857" s="268" t="s">
        <v>1596</v>
      </c>
      <c r="H2857" s="268" t="s">
        <v>55</v>
      </c>
      <c r="I2857" s="268" t="s">
        <v>1905</v>
      </c>
      <c r="J2857" s="267" t="s">
        <v>2000</v>
      </c>
      <c r="K2857" s="267">
        <v>114</v>
      </c>
      <c r="L2857" s="268" t="s">
        <v>7037</v>
      </c>
      <c r="M2857" s="188"/>
    </row>
    <row r="2858" spans="1:13" x14ac:dyDescent="0.25">
      <c r="A2858" s="266">
        <v>2008</v>
      </c>
      <c r="B2858" s="267">
        <v>4</v>
      </c>
      <c r="C2858" s="267" t="s">
        <v>250</v>
      </c>
      <c r="D2858" s="267" t="s">
        <v>509</v>
      </c>
      <c r="E2858" s="268" t="s">
        <v>6855</v>
      </c>
      <c r="F2858" s="267" t="s">
        <v>52</v>
      </c>
      <c r="G2858" s="268" t="s">
        <v>1596</v>
      </c>
      <c r="H2858" s="268" t="s">
        <v>55</v>
      </c>
      <c r="I2858" s="268" t="s">
        <v>1905</v>
      </c>
      <c r="J2858" s="267" t="s">
        <v>1942</v>
      </c>
      <c r="K2858" s="267">
        <v>432</v>
      </c>
      <c r="L2858" s="268" t="s">
        <v>7253</v>
      </c>
      <c r="M2858" s="188"/>
    </row>
    <row r="2859" spans="1:13" x14ac:dyDescent="0.25">
      <c r="A2859" s="266">
        <v>2008</v>
      </c>
      <c r="B2859" s="267">
        <v>4</v>
      </c>
      <c r="C2859" s="267" t="s">
        <v>250</v>
      </c>
      <c r="D2859" s="267" t="s">
        <v>570</v>
      </c>
      <c r="E2859" s="268" t="s">
        <v>6858</v>
      </c>
      <c r="F2859" s="267" t="s">
        <v>135</v>
      </c>
      <c r="G2859" s="268" t="s">
        <v>298</v>
      </c>
      <c r="H2859" s="268" t="s">
        <v>66</v>
      </c>
      <c r="I2859" s="268" t="s">
        <v>1905</v>
      </c>
      <c r="J2859" s="267" t="s">
        <v>3083</v>
      </c>
      <c r="K2859" s="267">
        <v>421</v>
      </c>
      <c r="L2859" s="268" t="s">
        <v>6859</v>
      </c>
      <c r="M2859" s="188"/>
    </row>
    <row r="2860" spans="1:13" x14ac:dyDescent="0.25">
      <c r="A2860" s="266">
        <v>2008</v>
      </c>
      <c r="B2860" s="267">
        <v>4</v>
      </c>
      <c r="C2860" s="267" t="s">
        <v>250</v>
      </c>
      <c r="D2860" s="267" t="s">
        <v>570</v>
      </c>
      <c r="E2860" s="268" t="s">
        <v>6858</v>
      </c>
      <c r="F2860" s="267" t="s">
        <v>135</v>
      </c>
      <c r="G2860" s="268" t="s">
        <v>298</v>
      </c>
      <c r="H2860" s="268" t="s">
        <v>66</v>
      </c>
      <c r="I2860" s="268" t="s">
        <v>1905</v>
      </c>
      <c r="J2860" s="267" t="s">
        <v>1962</v>
      </c>
      <c r="K2860" s="267">
        <v>523</v>
      </c>
      <c r="L2860" s="268" t="s">
        <v>6860</v>
      </c>
      <c r="M2860" s="188"/>
    </row>
    <row r="2861" spans="1:13" x14ac:dyDescent="0.25">
      <c r="A2861" s="266">
        <v>2008</v>
      </c>
      <c r="B2861" s="267">
        <v>4</v>
      </c>
      <c r="C2861" s="267" t="s">
        <v>250</v>
      </c>
      <c r="D2861" s="267" t="s">
        <v>570</v>
      </c>
      <c r="E2861" s="268" t="s">
        <v>6858</v>
      </c>
      <c r="F2861" s="267" t="s">
        <v>135</v>
      </c>
      <c r="G2861" s="268" t="s">
        <v>298</v>
      </c>
      <c r="H2861" s="268" t="s">
        <v>66</v>
      </c>
      <c r="I2861" s="268" t="s">
        <v>1905</v>
      </c>
      <c r="J2861" s="267" t="s">
        <v>2016</v>
      </c>
      <c r="K2861" s="267">
        <v>631</v>
      </c>
      <c r="L2861" s="268" t="s">
        <v>6861</v>
      </c>
      <c r="M2861" s="188"/>
    </row>
    <row r="2862" spans="1:13" x14ac:dyDescent="0.25">
      <c r="A2862" s="266">
        <v>2008</v>
      </c>
      <c r="B2862" s="267">
        <v>4</v>
      </c>
      <c r="C2862" s="267" t="s">
        <v>250</v>
      </c>
      <c r="D2862" s="267" t="s">
        <v>570</v>
      </c>
      <c r="E2862" s="268" t="s">
        <v>6858</v>
      </c>
      <c r="F2862" s="267" t="s">
        <v>135</v>
      </c>
      <c r="G2862" s="268" t="s">
        <v>298</v>
      </c>
      <c r="H2862" s="268" t="s">
        <v>66</v>
      </c>
      <c r="I2862" s="268" t="s">
        <v>1905</v>
      </c>
      <c r="J2862" s="267" t="s">
        <v>1942</v>
      </c>
      <c r="K2862" s="267">
        <v>431</v>
      </c>
      <c r="L2862" s="268" t="s">
        <v>6862</v>
      </c>
      <c r="M2862" s="188"/>
    </row>
    <row r="2863" spans="1:13" x14ac:dyDescent="0.25">
      <c r="A2863" s="266">
        <v>2008</v>
      </c>
      <c r="B2863" s="267">
        <v>4</v>
      </c>
      <c r="C2863" s="267" t="s">
        <v>250</v>
      </c>
      <c r="D2863" s="267" t="s">
        <v>570</v>
      </c>
      <c r="E2863" s="268" t="s">
        <v>6858</v>
      </c>
      <c r="F2863" s="267" t="s">
        <v>135</v>
      </c>
      <c r="G2863" s="268" t="s">
        <v>298</v>
      </c>
      <c r="H2863" s="268" t="s">
        <v>66</v>
      </c>
      <c r="I2863" s="268" t="s">
        <v>1905</v>
      </c>
      <c r="J2863" s="267" t="s">
        <v>1942</v>
      </c>
      <c r="K2863" s="267">
        <v>411</v>
      </c>
      <c r="L2863" s="268" t="s">
        <v>6902</v>
      </c>
      <c r="M2863" s="188"/>
    </row>
    <row r="2864" spans="1:13" x14ac:dyDescent="0.25">
      <c r="A2864" s="266">
        <v>2008</v>
      </c>
      <c r="B2864" s="267">
        <v>4</v>
      </c>
      <c r="C2864" s="267" t="s">
        <v>250</v>
      </c>
      <c r="D2864" s="267" t="s">
        <v>570</v>
      </c>
      <c r="E2864" s="268" t="s">
        <v>6858</v>
      </c>
      <c r="F2864" s="267" t="s">
        <v>135</v>
      </c>
      <c r="G2864" s="268" t="s">
        <v>298</v>
      </c>
      <c r="H2864" s="268" t="s">
        <v>66</v>
      </c>
      <c r="I2864" s="268" t="s">
        <v>1905</v>
      </c>
      <c r="J2864" s="267" t="s">
        <v>1942</v>
      </c>
      <c r="K2864" s="267">
        <v>411</v>
      </c>
      <c r="L2864" s="268" t="s">
        <v>6903</v>
      </c>
      <c r="M2864" s="188"/>
    </row>
    <row r="2865" spans="1:13" x14ac:dyDescent="0.25">
      <c r="A2865" s="266">
        <v>2008</v>
      </c>
      <c r="B2865" s="267">
        <v>4</v>
      </c>
      <c r="C2865" s="267" t="s">
        <v>250</v>
      </c>
      <c r="D2865" s="267" t="s">
        <v>570</v>
      </c>
      <c r="E2865" s="268" t="s">
        <v>6858</v>
      </c>
      <c r="F2865" s="267" t="s">
        <v>135</v>
      </c>
      <c r="G2865" s="268" t="s">
        <v>298</v>
      </c>
      <c r="H2865" s="268" t="s">
        <v>66</v>
      </c>
      <c r="I2865" s="268" t="s">
        <v>1905</v>
      </c>
      <c r="J2865" s="267" t="s">
        <v>1942</v>
      </c>
      <c r="K2865" s="267">
        <v>411</v>
      </c>
      <c r="L2865" s="268" t="s">
        <v>6904</v>
      </c>
      <c r="M2865" s="188"/>
    </row>
    <row r="2866" spans="1:13" x14ac:dyDescent="0.25">
      <c r="A2866" s="266">
        <v>2008</v>
      </c>
      <c r="B2866" s="267">
        <v>4</v>
      </c>
      <c r="C2866" s="267" t="s">
        <v>250</v>
      </c>
      <c r="D2866" s="267" t="s">
        <v>570</v>
      </c>
      <c r="E2866" s="268" t="s">
        <v>6858</v>
      </c>
      <c r="F2866" s="267" t="s">
        <v>135</v>
      </c>
      <c r="G2866" s="268" t="s">
        <v>298</v>
      </c>
      <c r="H2866" s="268" t="s">
        <v>66</v>
      </c>
      <c r="I2866" s="268" t="s">
        <v>1905</v>
      </c>
      <c r="J2866" s="267" t="s">
        <v>3083</v>
      </c>
      <c r="K2866" s="267">
        <v>421</v>
      </c>
      <c r="L2866" s="268" t="s">
        <v>7077</v>
      </c>
      <c r="M2866" s="188"/>
    </row>
    <row r="2867" spans="1:13" x14ac:dyDescent="0.25">
      <c r="A2867" s="266">
        <v>2008</v>
      </c>
      <c r="B2867" s="267">
        <v>1</v>
      </c>
      <c r="C2867" s="267" t="s">
        <v>250</v>
      </c>
      <c r="D2867" s="267" t="s">
        <v>461</v>
      </c>
      <c r="E2867" s="268" t="s">
        <v>6863</v>
      </c>
      <c r="F2867" s="267" t="s">
        <v>130</v>
      </c>
      <c r="G2867" s="268" t="s">
        <v>463</v>
      </c>
      <c r="H2867" s="268" t="s">
        <v>66</v>
      </c>
      <c r="I2867" s="268" t="s">
        <v>1905</v>
      </c>
      <c r="J2867" s="267" t="s">
        <v>2016</v>
      </c>
      <c r="K2867" s="267">
        <v>522</v>
      </c>
      <c r="L2867" s="268" t="s">
        <v>6864</v>
      </c>
      <c r="M2867" s="188"/>
    </row>
    <row r="2868" spans="1:13" x14ac:dyDescent="0.25">
      <c r="A2868" s="266">
        <v>2008</v>
      </c>
      <c r="B2868" s="267">
        <v>1</v>
      </c>
      <c r="C2868" s="267" t="s">
        <v>250</v>
      </c>
      <c r="D2868" s="267" t="s">
        <v>461</v>
      </c>
      <c r="E2868" s="268" t="s">
        <v>6863</v>
      </c>
      <c r="F2868" s="267" t="s">
        <v>130</v>
      </c>
      <c r="G2868" s="268" t="s">
        <v>463</v>
      </c>
      <c r="H2868" s="268" t="s">
        <v>66</v>
      </c>
      <c r="I2868" s="268" t="s">
        <v>1905</v>
      </c>
      <c r="J2868" s="267" t="s">
        <v>1918</v>
      </c>
      <c r="K2868" s="267">
        <v>862</v>
      </c>
      <c r="L2868" s="268" t="s">
        <v>6865</v>
      </c>
      <c r="M2868" s="188"/>
    </row>
    <row r="2869" spans="1:13" x14ac:dyDescent="0.25">
      <c r="A2869" s="266">
        <v>2008</v>
      </c>
      <c r="B2869" s="267">
        <v>1</v>
      </c>
      <c r="C2869" s="267" t="s">
        <v>250</v>
      </c>
      <c r="D2869" s="267" t="s">
        <v>461</v>
      </c>
      <c r="E2869" s="268" t="s">
        <v>6863</v>
      </c>
      <c r="F2869" s="267" t="s">
        <v>130</v>
      </c>
      <c r="G2869" s="268" t="s">
        <v>463</v>
      </c>
      <c r="H2869" s="268" t="s">
        <v>66</v>
      </c>
      <c r="I2869" s="268" t="s">
        <v>1905</v>
      </c>
      <c r="J2869" s="267" t="s">
        <v>2527</v>
      </c>
      <c r="K2869" s="267">
        <v>262</v>
      </c>
      <c r="L2869" s="268" t="s">
        <v>6866</v>
      </c>
      <c r="M2869" s="188"/>
    </row>
    <row r="2870" spans="1:13" x14ac:dyDescent="0.25">
      <c r="A2870" s="266">
        <v>2008</v>
      </c>
      <c r="B2870" s="267">
        <v>1</v>
      </c>
      <c r="C2870" s="267" t="s">
        <v>250</v>
      </c>
      <c r="D2870" s="267" t="s">
        <v>461</v>
      </c>
      <c r="E2870" s="268" t="s">
        <v>6863</v>
      </c>
      <c r="F2870" s="267" t="s">
        <v>130</v>
      </c>
      <c r="G2870" s="268" t="s">
        <v>463</v>
      </c>
      <c r="H2870" s="268" t="s">
        <v>66</v>
      </c>
      <c r="I2870" s="268" t="s">
        <v>1905</v>
      </c>
      <c r="J2870" s="267" t="s">
        <v>1942</v>
      </c>
      <c r="K2870" s="267">
        <v>436</v>
      </c>
      <c r="L2870" s="268" t="s">
        <v>6867</v>
      </c>
      <c r="M2870" s="188"/>
    </row>
    <row r="2871" spans="1:13" x14ac:dyDescent="0.25">
      <c r="A2871" s="266">
        <v>2008</v>
      </c>
      <c r="B2871" s="267">
        <v>1</v>
      </c>
      <c r="C2871" s="267" t="s">
        <v>250</v>
      </c>
      <c r="D2871" s="267" t="s">
        <v>461</v>
      </c>
      <c r="E2871" s="268" t="s">
        <v>6863</v>
      </c>
      <c r="F2871" s="267" t="s">
        <v>130</v>
      </c>
      <c r="G2871" s="268" t="s">
        <v>463</v>
      </c>
      <c r="H2871" s="268" t="s">
        <v>66</v>
      </c>
      <c r="I2871" s="268" t="s">
        <v>1905</v>
      </c>
      <c r="J2871" s="267" t="s">
        <v>1918</v>
      </c>
      <c r="K2871" s="267">
        <v>862</v>
      </c>
      <c r="L2871" s="268" t="s">
        <v>6868</v>
      </c>
      <c r="M2871" s="188"/>
    </row>
    <row r="2872" spans="1:13" x14ac:dyDescent="0.25">
      <c r="A2872" s="266">
        <v>2008</v>
      </c>
      <c r="B2872" s="267">
        <v>1</v>
      </c>
      <c r="C2872" s="267" t="s">
        <v>250</v>
      </c>
      <c r="D2872" s="267" t="s">
        <v>461</v>
      </c>
      <c r="E2872" s="268" t="s">
        <v>6863</v>
      </c>
      <c r="F2872" s="267" t="s">
        <v>130</v>
      </c>
      <c r="G2872" s="268" t="s">
        <v>463</v>
      </c>
      <c r="H2872" s="268" t="s">
        <v>66</v>
      </c>
      <c r="I2872" s="268" t="s">
        <v>1905</v>
      </c>
      <c r="J2872" s="267" t="s">
        <v>1918</v>
      </c>
      <c r="K2872" s="267">
        <v>862</v>
      </c>
      <c r="L2872" s="268" t="s">
        <v>6869</v>
      </c>
      <c r="M2872" s="188"/>
    </row>
    <row r="2873" spans="1:13" x14ac:dyDescent="0.25">
      <c r="A2873" s="266">
        <v>2008</v>
      </c>
      <c r="B2873" s="267">
        <v>1</v>
      </c>
      <c r="C2873" s="267" t="s">
        <v>250</v>
      </c>
      <c r="D2873" s="267" t="s">
        <v>461</v>
      </c>
      <c r="E2873" s="268" t="s">
        <v>6863</v>
      </c>
      <c r="F2873" s="267" t="s">
        <v>130</v>
      </c>
      <c r="G2873" s="268" t="s">
        <v>463</v>
      </c>
      <c r="H2873" s="268" t="s">
        <v>66</v>
      </c>
      <c r="I2873" s="268" t="s">
        <v>1905</v>
      </c>
      <c r="J2873" s="267" t="s">
        <v>1918</v>
      </c>
      <c r="K2873" s="267">
        <v>862</v>
      </c>
      <c r="L2873" s="268" t="s">
        <v>6870</v>
      </c>
      <c r="M2873" s="188"/>
    </row>
    <row r="2874" spans="1:13" x14ac:dyDescent="0.25">
      <c r="A2874" s="266">
        <v>2008</v>
      </c>
      <c r="B2874" s="267">
        <v>1</v>
      </c>
      <c r="C2874" s="267" t="s">
        <v>250</v>
      </c>
      <c r="D2874" s="267" t="s">
        <v>461</v>
      </c>
      <c r="E2874" s="268" t="s">
        <v>6863</v>
      </c>
      <c r="F2874" s="267" t="s">
        <v>130</v>
      </c>
      <c r="G2874" s="268" t="s">
        <v>463</v>
      </c>
      <c r="H2874" s="268" t="s">
        <v>66</v>
      </c>
      <c r="I2874" s="268" t="s">
        <v>1905</v>
      </c>
      <c r="J2874" s="267" t="s">
        <v>1962</v>
      </c>
      <c r="K2874" s="267">
        <v>523</v>
      </c>
      <c r="L2874" s="268" t="s">
        <v>6871</v>
      </c>
      <c r="M2874" s="188"/>
    </row>
    <row r="2875" spans="1:13" x14ac:dyDescent="0.25">
      <c r="A2875" s="266">
        <v>2008</v>
      </c>
      <c r="B2875" s="267">
        <v>1</v>
      </c>
      <c r="C2875" s="267" t="s">
        <v>250</v>
      </c>
      <c r="D2875" s="267" t="s">
        <v>461</v>
      </c>
      <c r="E2875" s="268" t="s">
        <v>6863</v>
      </c>
      <c r="F2875" s="267" t="s">
        <v>130</v>
      </c>
      <c r="G2875" s="268" t="s">
        <v>463</v>
      </c>
      <c r="H2875" s="268" t="s">
        <v>66</v>
      </c>
      <c r="I2875" s="268" t="s">
        <v>1905</v>
      </c>
      <c r="J2875" s="267" t="s">
        <v>1942</v>
      </c>
      <c r="K2875" s="267">
        <v>411</v>
      </c>
      <c r="L2875" s="268" t="s">
        <v>6905</v>
      </c>
      <c r="M2875" s="188"/>
    </row>
    <row r="2876" spans="1:13" x14ac:dyDescent="0.25">
      <c r="A2876" s="266">
        <v>2008</v>
      </c>
      <c r="B2876" s="267">
        <v>1</v>
      </c>
      <c r="C2876" s="267" t="s">
        <v>250</v>
      </c>
      <c r="D2876" s="267" t="s">
        <v>461</v>
      </c>
      <c r="E2876" s="268" t="s">
        <v>6863</v>
      </c>
      <c r="F2876" s="267" t="s">
        <v>130</v>
      </c>
      <c r="G2876" s="268" t="s">
        <v>463</v>
      </c>
      <c r="H2876" s="268" t="s">
        <v>66</v>
      </c>
      <c r="I2876" s="268" t="s">
        <v>1905</v>
      </c>
      <c r="J2876" s="267" t="s">
        <v>1942</v>
      </c>
      <c r="K2876" s="267">
        <v>411</v>
      </c>
      <c r="L2876" s="268" t="s">
        <v>6906</v>
      </c>
      <c r="M2876" s="188"/>
    </row>
    <row r="2877" spans="1:13" x14ac:dyDescent="0.25">
      <c r="A2877" s="266">
        <v>2008</v>
      </c>
      <c r="B2877" s="267">
        <v>1</v>
      </c>
      <c r="C2877" s="267" t="s">
        <v>250</v>
      </c>
      <c r="D2877" s="267" t="s">
        <v>461</v>
      </c>
      <c r="E2877" s="268" t="s">
        <v>6863</v>
      </c>
      <c r="F2877" s="267" t="s">
        <v>130</v>
      </c>
      <c r="G2877" s="268" t="s">
        <v>463</v>
      </c>
      <c r="H2877" s="268" t="s">
        <v>66</v>
      </c>
      <c r="I2877" s="268" t="s">
        <v>1905</v>
      </c>
      <c r="J2877" s="267" t="s">
        <v>1942</v>
      </c>
      <c r="K2877" s="267">
        <v>411</v>
      </c>
      <c r="L2877" s="268" t="s">
        <v>6907</v>
      </c>
      <c r="M2877" s="188"/>
    </row>
    <row r="2878" spans="1:13" x14ac:dyDescent="0.25">
      <c r="A2878" s="266">
        <v>2008</v>
      </c>
      <c r="B2878" s="267">
        <v>1</v>
      </c>
      <c r="C2878" s="267" t="s">
        <v>250</v>
      </c>
      <c r="D2878" s="267" t="s">
        <v>461</v>
      </c>
      <c r="E2878" s="268" t="s">
        <v>6863</v>
      </c>
      <c r="F2878" s="267" t="s">
        <v>130</v>
      </c>
      <c r="G2878" s="268" t="s">
        <v>463</v>
      </c>
      <c r="H2878" s="268" t="s">
        <v>66</v>
      </c>
      <c r="I2878" s="268" t="s">
        <v>1905</v>
      </c>
      <c r="J2878" s="267" t="s">
        <v>1918</v>
      </c>
      <c r="K2878" s="267">
        <v>411</v>
      </c>
      <c r="L2878" s="268" t="s">
        <v>6908</v>
      </c>
      <c r="M2878" s="188"/>
    </row>
    <row r="2879" spans="1:13" x14ac:dyDescent="0.25">
      <c r="A2879" s="266">
        <v>2008</v>
      </c>
      <c r="B2879" s="267">
        <v>1</v>
      </c>
      <c r="C2879" s="267" t="s">
        <v>250</v>
      </c>
      <c r="D2879" s="267" t="s">
        <v>461</v>
      </c>
      <c r="E2879" s="268" t="s">
        <v>6863</v>
      </c>
      <c r="F2879" s="267" t="s">
        <v>130</v>
      </c>
      <c r="G2879" s="268" t="s">
        <v>463</v>
      </c>
      <c r="H2879" s="268" t="s">
        <v>66</v>
      </c>
      <c r="I2879" s="268" t="s">
        <v>1905</v>
      </c>
      <c r="J2879" s="267" t="s">
        <v>2039</v>
      </c>
      <c r="K2879" s="267">
        <v>862</v>
      </c>
      <c r="L2879" s="268" t="s">
        <v>7291</v>
      </c>
      <c r="M2879" s="188"/>
    </row>
    <row r="2880" spans="1:13" x14ac:dyDescent="0.25">
      <c r="A2880" s="266">
        <v>2008</v>
      </c>
      <c r="B2880" s="267">
        <v>4</v>
      </c>
      <c r="C2880" s="267" t="s">
        <v>250</v>
      </c>
      <c r="D2880" s="267" t="s">
        <v>547</v>
      </c>
      <c r="E2880" s="268" t="s">
        <v>6872</v>
      </c>
      <c r="F2880" s="267" t="s">
        <v>130</v>
      </c>
      <c r="G2880" s="268" t="s">
        <v>5683</v>
      </c>
      <c r="H2880" s="268" t="s">
        <v>66</v>
      </c>
      <c r="I2880" s="268" t="s">
        <v>1905</v>
      </c>
      <c r="J2880" s="267" t="s">
        <v>3083</v>
      </c>
      <c r="K2880" s="267">
        <v>421</v>
      </c>
      <c r="L2880" s="268" t="s">
        <v>6873</v>
      </c>
      <c r="M2880" s="188"/>
    </row>
    <row r="2881" spans="1:13" x14ac:dyDescent="0.25">
      <c r="A2881" s="266">
        <v>2008</v>
      </c>
      <c r="B2881" s="267">
        <v>4</v>
      </c>
      <c r="C2881" s="267" t="s">
        <v>250</v>
      </c>
      <c r="D2881" s="267" t="s">
        <v>547</v>
      </c>
      <c r="E2881" s="268" t="s">
        <v>6872</v>
      </c>
      <c r="F2881" s="267" t="s">
        <v>130</v>
      </c>
      <c r="G2881" s="268" t="s">
        <v>5683</v>
      </c>
      <c r="H2881" s="268" t="s">
        <v>66</v>
      </c>
      <c r="I2881" s="268" t="s">
        <v>1905</v>
      </c>
      <c r="J2881" s="267" t="s">
        <v>1906</v>
      </c>
      <c r="K2881" s="267">
        <v>311</v>
      </c>
      <c r="L2881" s="268" t="s">
        <v>6874</v>
      </c>
      <c r="M2881" s="188"/>
    </row>
    <row r="2882" spans="1:13" x14ac:dyDescent="0.25">
      <c r="A2882" s="266">
        <v>2008</v>
      </c>
      <c r="B2882" s="267">
        <v>4</v>
      </c>
      <c r="C2882" s="267" t="s">
        <v>250</v>
      </c>
      <c r="D2882" s="267" t="s">
        <v>547</v>
      </c>
      <c r="E2882" s="268" t="s">
        <v>6872</v>
      </c>
      <c r="F2882" s="267" t="s">
        <v>130</v>
      </c>
      <c r="G2882" s="268" t="s">
        <v>5683</v>
      </c>
      <c r="H2882" s="268" t="s">
        <v>66</v>
      </c>
      <c r="I2882" s="268" t="s">
        <v>1905</v>
      </c>
      <c r="J2882" s="267" t="s">
        <v>2767</v>
      </c>
      <c r="K2882" s="267">
        <v>311</v>
      </c>
      <c r="L2882" s="268" t="s">
        <v>6875</v>
      </c>
      <c r="M2882" s="188"/>
    </row>
    <row r="2883" spans="1:13" x14ac:dyDescent="0.25">
      <c r="A2883" s="266">
        <v>2008</v>
      </c>
      <c r="B2883" s="267">
        <v>4</v>
      </c>
      <c r="C2883" s="267" t="s">
        <v>250</v>
      </c>
      <c r="D2883" s="267" t="s">
        <v>547</v>
      </c>
      <c r="E2883" s="268" t="s">
        <v>6872</v>
      </c>
      <c r="F2883" s="267" t="s">
        <v>130</v>
      </c>
      <c r="G2883" s="268" t="s">
        <v>5683</v>
      </c>
      <c r="H2883" s="268" t="s">
        <v>66</v>
      </c>
      <c r="I2883" s="268" t="s">
        <v>1905</v>
      </c>
      <c r="J2883" s="267" t="s">
        <v>1906</v>
      </c>
      <c r="K2883" s="267">
        <v>311</v>
      </c>
      <c r="L2883" s="268" t="s">
        <v>6876</v>
      </c>
      <c r="M2883" s="188"/>
    </row>
    <row r="2884" spans="1:13" x14ac:dyDescent="0.25">
      <c r="A2884" s="266">
        <v>2008</v>
      </c>
      <c r="B2884" s="267">
        <v>4</v>
      </c>
      <c r="C2884" s="267" t="s">
        <v>250</v>
      </c>
      <c r="D2884" s="267" t="s">
        <v>547</v>
      </c>
      <c r="E2884" s="268" t="s">
        <v>6872</v>
      </c>
      <c r="F2884" s="267" t="s">
        <v>130</v>
      </c>
      <c r="G2884" s="268" t="s">
        <v>5683</v>
      </c>
      <c r="H2884" s="268" t="s">
        <v>66</v>
      </c>
      <c r="I2884" s="268" t="s">
        <v>1905</v>
      </c>
      <c r="J2884" s="267" t="s">
        <v>1906</v>
      </c>
      <c r="K2884" s="267">
        <v>311</v>
      </c>
      <c r="L2884" s="268" t="s">
        <v>6877</v>
      </c>
      <c r="M2884" s="188"/>
    </row>
    <row r="2885" spans="1:13" x14ac:dyDescent="0.25">
      <c r="A2885" s="266">
        <v>2008</v>
      </c>
      <c r="B2885" s="267">
        <v>4</v>
      </c>
      <c r="C2885" s="267" t="s">
        <v>250</v>
      </c>
      <c r="D2885" s="267" t="s">
        <v>547</v>
      </c>
      <c r="E2885" s="268" t="s">
        <v>6872</v>
      </c>
      <c r="F2885" s="267" t="s">
        <v>130</v>
      </c>
      <c r="G2885" s="268" t="s">
        <v>5683</v>
      </c>
      <c r="H2885" s="268" t="s">
        <v>66</v>
      </c>
      <c r="I2885" s="268" t="s">
        <v>1905</v>
      </c>
      <c r="J2885" s="267" t="s">
        <v>1942</v>
      </c>
      <c r="K2885" s="267">
        <v>311</v>
      </c>
      <c r="L2885" s="268" t="s">
        <v>6878</v>
      </c>
      <c r="M2885" s="188"/>
    </row>
    <row r="2886" spans="1:13" x14ac:dyDescent="0.25">
      <c r="A2886" s="266">
        <v>2008</v>
      </c>
      <c r="B2886" s="267">
        <v>4</v>
      </c>
      <c r="C2886" s="267" t="s">
        <v>250</v>
      </c>
      <c r="D2886" s="267" t="s">
        <v>547</v>
      </c>
      <c r="E2886" s="268" t="s">
        <v>6872</v>
      </c>
      <c r="F2886" s="267" t="s">
        <v>130</v>
      </c>
      <c r="G2886" s="268" t="s">
        <v>5683</v>
      </c>
      <c r="H2886" s="268" t="s">
        <v>66</v>
      </c>
      <c r="I2886" s="268" t="s">
        <v>1905</v>
      </c>
      <c r="J2886" s="267" t="s">
        <v>1906</v>
      </c>
      <c r="K2886" s="267">
        <v>311</v>
      </c>
      <c r="L2886" s="268" t="s">
        <v>6879</v>
      </c>
      <c r="M2886" s="188"/>
    </row>
    <row r="2887" spans="1:13" x14ac:dyDescent="0.25">
      <c r="A2887" s="266">
        <v>2008</v>
      </c>
      <c r="B2887" s="267">
        <v>4</v>
      </c>
      <c r="C2887" s="267" t="s">
        <v>250</v>
      </c>
      <c r="D2887" s="267" t="s">
        <v>547</v>
      </c>
      <c r="E2887" s="268" t="s">
        <v>6872</v>
      </c>
      <c r="F2887" s="267" t="s">
        <v>130</v>
      </c>
      <c r="G2887" s="268" t="s">
        <v>5683</v>
      </c>
      <c r="H2887" s="268" t="s">
        <v>66</v>
      </c>
      <c r="I2887" s="268" t="s">
        <v>1905</v>
      </c>
      <c r="J2887" s="267" t="s">
        <v>1934</v>
      </c>
      <c r="K2887" s="267">
        <v>324</v>
      </c>
      <c r="L2887" s="268" t="s">
        <v>7093</v>
      </c>
      <c r="M2887" s="188"/>
    </row>
    <row r="2888" spans="1:13" x14ac:dyDescent="0.25">
      <c r="A2888" s="266">
        <v>2008</v>
      </c>
      <c r="B2888" s="267">
        <v>4</v>
      </c>
      <c r="C2888" s="267" t="s">
        <v>250</v>
      </c>
      <c r="D2888" s="267" t="s">
        <v>547</v>
      </c>
      <c r="E2888" s="268" t="s">
        <v>6872</v>
      </c>
      <c r="F2888" s="267" t="s">
        <v>130</v>
      </c>
      <c r="G2888" s="268" t="s">
        <v>5683</v>
      </c>
      <c r="H2888" s="268" t="s">
        <v>66</v>
      </c>
      <c r="I2888" s="268" t="s">
        <v>1905</v>
      </c>
      <c r="J2888" s="267" t="s">
        <v>1934</v>
      </c>
      <c r="K2888" s="267">
        <v>322</v>
      </c>
      <c r="L2888" s="268" t="s">
        <v>7094</v>
      </c>
      <c r="M2888" s="188"/>
    </row>
    <row r="2889" spans="1:13" x14ac:dyDescent="0.25">
      <c r="A2889" s="266">
        <v>2008</v>
      </c>
      <c r="B2889" s="267">
        <v>4</v>
      </c>
      <c r="C2889" s="267" t="s">
        <v>250</v>
      </c>
      <c r="D2889" s="267" t="s">
        <v>547</v>
      </c>
      <c r="E2889" s="268" t="s">
        <v>6872</v>
      </c>
      <c r="F2889" s="267" t="s">
        <v>130</v>
      </c>
      <c r="G2889" s="268" t="s">
        <v>5683</v>
      </c>
      <c r="H2889" s="268" t="s">
        <v>66</v>
      </c>
      <c r="I2889" s="268" t="s">
        <v>1905</v>
      </c>
      <c r="J2889" s="267" t="s">
        <v>1938</v>
      </c>
      <c r="K2889" s="267">
        <v>321</v>
      </c>
      <c r="L2889" s="268" t="s">
        <v>7095</v>
      </c>
      <c r="M2889" s="188"/>
    </row>
    <row r="2890" spans="1:13" x14ac:dyDescent="0.25">
      <c r="A2890" s="266">
        <v>2008</v>
      </c>
      <c r="B2890" s="267">
        <v>4</v>
      </c>
      <c r="C2890" s="267" t="s">
        <v>250</v>
      </c>
      <c r="D2890" s="267" t="s">
        <v>547</v>
      </c>
      <c r="E2890" s="268" t="s">
        <v>6872</v>
      </c>
      <c r="F2890" s="267" t="s">
        <v>130</v>
      </c>
      <c r="G2890" s="268" t="s">
        <v>5683</v>
      </c>
      <c r="H2890" s="268" t="s">
        <v>66</v>
      </c>
      <c r="I2890" s="268" t="s">
        <v>1905</v>
      </c>
      <c r="J2890" s="267" t="s">
        <v>2767</v>
      </c>
      <c r="K2890" s="267">
        <v>311</v>
      </c>
      <c r="L2890" s="268" t="s">
        <v>7122</v>
      </c>
      <c r="M2890" s="188"/>
    </row>
    <row r="2891" spans="1:13" x14ac:dyDescent="0.25">
      <c r="A2891" s="266">
        <v>2008</v>
      </c>
      <c r="B2891" s="267">
        <v>4</v>
      </c>
      <c r="C2891" s="267" t="s">
        <v>250</v>
      </c>
      <c r="D2891" s="267" t="s">
        <v>547</v>
      </c>
      <c r="E2891" s="268" t="s">
        <v>6872</v>
      </c>
      <c r="F2891" s="267" t="s">
        <v>130</v>
      </c>
      <c r="G2891" s="268" t="s">
        <v>5683</v>
      </c>
      <c r="H2891" s="268" t="s">
        <v>66</v>
      </c>
      <c r="I2891" s="268" t="s">
        <v>1905</v>
      </c>
      <c r="J2891" s="267" t="s">
        <v>1938</v>
      </c>
      <c r="K2891" s="267">
        <v>311</v>
      </c>
      <c r="L2891" s="268" t="s">
        <v>7123</v>
      </c>
      <c r="M2891" s="188"/>
    </row>
    <row r="2892" spans="1:13" x14ac:dyDescent="0.25">
      <c r="A2892" s="266">
        <v>2008</v>
      </c>
      <c r="B2892" s="267">
        <v>4</v>
      </c>
      <c r="C2892" s="267" t="s">
        <v>250</v>
      </c>
      <c r="D2892" s="267" t="s">
        <v>547</v>
      </c>
      <c r="E2892" s="268" t="s">
        <v>6872</v>
      </c>
      <c r="F2892" s="267" t="s">
        <v>130</v>
      </c>
      <c r="G2892" s="268" t="s">
        <v>5683</v>
      </c>
      <c r="H2892" s="268" t="s">
        <v>66</v>
      </c>
      <c r="I2892" s="268" t="s">
        <v>1905</v>
      </c>
      <c r="J2892" s="267" t="s">
        <v>1938</v>
      </c>
      <c r="K2892" s="267">
        <v>432</v>
      </c>
      <c r="L2892" s="268" t="s">
        <v>7124</v>
      </c>
      <c r="M2892" s="188"/>
    </row>
    <row r="2893" spans="1:13" x14ac:dyDescent="0.25">
      <c r="A2893" s="266">
        <v>2008</v>
      </c>
      <c r="B2893" s="267">
        <v>4</v>
      </c>
      <c r="C2893" s="267" t="s">
        <v>250</v>
      </c>
      <c r="D2893" s="267" t="s">
        <v>547</v>
      </c>
      <c r="E2893" s="268" t="s">
        <v>6872</v>
      </c>
      <c r="F2893" s="267" t="s">
        <v>130</v>
      </c>
      <c r="G2893" s="268" t="s">
        <v>5683</v>
      </c>
      <c r="H2893" s="268" t="s">
        <v>66</v>
      </c>
      <c r="I2893" s="268" t="s">
        <v>1905</v>
      </c>
      <c r="J2893" s="267" t="s">
        <v>1938</v>
      </c>
      <c r="K2893" s="267">
        <v>311</v>
      </c>
      <c r="L2893" s="268" t="s">
        <v>7125</v>
      </c>
      <c r="M2893" s="188"/>
    </row>
    <row r="2894" spans="1:13" x14ac:dyDescent="0.25">
      <c r="A2894" s="266">
        <v>2008</v>
      </c>
      <c r="B2894" s="267">
        <v>4</v>
      </c>
      <c r="C2894" s="267" t="s">
        <v>250</v>
      </c>
      <c r="D2894" s="267" t="s">
        <v>523</v>
      </c>
      <c r="E2894" s="268" t="s">
        <v>6880</v>
      </c>
      <c r="F2894" s="267" t="s">
        <v>130</v>
      </c>
      <c r="G2894" s="268" t="s">
        <v>131</v>
      </c>
      <c r="H2894" s="268" t="s">
        <v>66</v>
      </c>
      <c r="I2894" s="268" t="s">
        <v>1905</v>
      </c>
      <c r="J2894" s="267" t="s">
        <v>1942</v>
      </c>
      <c r="K2894" s="267">
        <v>431</v>
      </c>
      <c r="L2894" s="268" t="s">
        <v>6881</v>
      </c>
      <c r="M2894" s="188"/>
    </row>
    <row r="2895" spans="1:13" x14ac:dyDescent="0.25">
      <c r="A2895" s="266">
        <v>2008</v>
      </c>
      <c r="B2895" s="267">
        <v>4</v>
      </c>
      <c r="C2895" s="267" t="s">
        <v>250</v>
      </c>
      <c r="D2895" s="267" t="s">
        <v>523</v>
      </c>
      <c r="E2895" s="268" t="s">
        <v>6880</v>
      </c>
      <c r="F2895" s="267" t="s">
        <v>130</v>
      </c>
      <c r="G2895" s="268" t="s">
        <v>131</v>
      </c>
      <c r="H2895" s="268" t="s">
        <v>66</v>
      </c>
      <c r="I2895" s="268" t="s">
        <v>1905</v>
      </c>
      <c r="J2895" s="267" t="s">
        <v>1942</v>
      </c>
      <c r="K2895" s="267">
        <v>431</v>
      </c>
      <c r="L2895" s="268" t="s">
        <v>6882</v>
      </c>
      <c r="M2895" s="188"/>
    </row>
    <row r="2896" spans="1:13" x14ac:dyDescent="0.25">
      <c r="A2896" s="266">
        <v>2008</v>
      </c>
      <c r="B2896" s="267">
        <v>4</v>
      </c>
      <c r="C2896" s="267" t="s">
        <v>250</v>
      </c>
      <c r="D2896" s="267" t="s">
        <v>523</v>
      </c>
      <c r="E2896" s="268" t="s">
        <v>6880</v>
      </c>
      <c r="F2896" s="267" t="s">
        <v>130</v>
      </c>
      <c r="G2896" s="268" t="s">
        <v>131</v>
      </c>
      <c r="H2896" s="268" t="s">
        <v>66</v>
      </c>
      <c r="I2896" s="268" t="s">
        <v>1905</v>
      </c>
      <c r="J2896" s="267" t="s">
        <v>1942</v>
      </c>
      <c r="K2896" s="267">
        <v>431</v>
      </c>
      <c r="L2896" s="268" t="s">
        <v>6883</v>
      </c>
      <c r="M2896" s="188"/>
    </row>
    <row r="2897" spans="1:13" x14ac:dyDescent="0.25">
      <c r="A2897" s="266">
        <v>2008</v>
      </c>
      <c r="B2897" s="267">
        <v>4</v>
      </c>
      <c r="C2897" s="267" t="s">
        <v>250</v>
      </c>
      <c r="D2897" s="267" t="s">
        <v>523</v>
      </c>
      <c r="E2897" s="268" t="s">
        <v>6880</v>
      </c>
      <c r="F2897" s="267" t="s">
        <v>130</v>
      </c>
      <c r="G2897" s="268" t="s">
        <v>131</v>
      </c>
      <c r="H2897" s="268" t="s">
        <v>66</v>
      </c>
      <c r="I2897" s="268" t="s">
        <v>1905</v>
      </c>
      <c r="J2897" s="267" t="s">
        <v>1942</v>
      </c>
      <c r="K2897" s="267">
        <v>431</v>
      </c>
      <c r="L2897" s="268" t="s">
        <v>6884</v>
      </c>
      <c r="M2897" s="188"/>
    </row>
    <row r="2898" spans="1:13" x14ac:dyDescent="0.25">
      <c r="A2898" s="266">
        <v>2008</v>
      </c>
      <c r="B2898" s="267">
        <v>4</v>
      </c>
      <c r="C2898" s="267" t="s">
        <v>250</v>
      </c>
      <c r="D2898" s="267" t="s">
        <v>523</v>
      </c>
      <c r="E2898" s="268" t="s">
        <v>6880</v>
      </c>
      <c r="F2898" s="267" t="s">
        <v>130</v>
      </c>
      <c r="G2898" s="268" t="s">
        <v>131</v>
      </c>
      <c r="H2898" s="268" t="s">
        <v>66</v>
      </c>
      <c r="I2898" s="268" t="s">
        <v>1905</v>
      </c>
      <c r="J2898" s="267" t="s">
        <v>1942</v>
      </c>
      <c r="K2898" s="267">
        <v>431</v>
      </c>
      <c r="L2898" s="268" t="s">
        <v>6885</v>
      </c>
      <c r="M2898" s="188"/>
    </row>
    <row r="2899" spans="1:13" x14ac:dyDescent="0.25">
      <c r="A2899" s="266">
        <v>2008</v>
      </c>
      <c r="B2899" s="267">
        <v>4</v>
      </c>
      <c r="C2899" s="267" t="s">
        <v>250</v>
      </c>
      <c r="D2899" s="267" t="s">
        <v>523</v>
      </c>
      <c r="E2899" s="268" t="s">
        <v>6880</v>
      </c>
      <c r="F2899" s="267" t="s">
        <v>130</v>
      </c>
      <c r="G2899" s="268" t="s">
        <v>131</v>
      </c>
      <c r="H2899" s="268" t="s">
        <v>66</v>
      </c>
      <c r="I2899" s="268" t="s">
        <v>1905</v>
      </c>
      <c r="J2899" s="267" t="s">
        <v>1942</v>
      </c>
      <c r="K2899" s="267">
        <v>411</v>
      </c>
      <c r="L2899" s="268" t="s">
        <v>6909</v>
      </c>
      <c r="M2899" s="188"/>
    </row>
    <row r="2900" spans="1:13" x14ac:dyDescent="0.25">
      <c r="A2900" s="266">
        <v>2008</v>
      </c>
      <c r="B2900" s="267">
        <v>4</v>
      </c>
      <c r="C2900" s="267" t="s">
        <v>250</v>
      </c>
      <c r="D2900" s="267" t="s">
        <v>523</v>
      </c>
      <c r="E2900" s="268" t="s">
        <v>6880</v>
      </c>
      <c r="F2900" s="267" t="s">
        <v>130</v>
      </c>
      <c r="G2900" s="268" t="s">
        <v>131</v>
      </c>
      <c r="H2900" s="268" t="s">
        <v>66</v>
      </c>
      <c r="I2900" s="268" t="s">
        <v>1905</v>
      </c>
      <c r="J2900" s="267" t="s">
        <v>1942</v>
      </c>
      <c r="K2900" s="267">
        <v>411</v>
      </c>
      <c r="L2900" s="268" t="s">
        <v>6910</v>
      </c>
      <c r="M2900" s="188"/>
    </row>
    <row r="2901" spans="1:13" x14ac:dyDescent="0.25">
      <c r="A2901" s="266">
        <v>2008</v>
      </c>
      <c r="B2901" s="267">
        <v>4</v>
      </c>
      <c r="C2901" s="267" t="s">
        <v>250</v>
      </c>
      <c r="D2901" s="267" t="s">
        <v>523</v>
      </c>
      <c r="E2901" s="268" t="s">
        <v>6880</v>
      </c>
      <c r="F2901" s="267" t="s">
        <v>130</v>
      </c>
      <c r="G2901" s="268" t="s">
        <v>131</v>
      </c>
      <c r="H2901" s="268" t="s">
        <v>66</v>
      </c>
      <c r="I2901" s="268" t="s">
        <v>1905</v>
      </c>
      <c r="J2901" s="267" t="s">
        <v>1942</v>
      </c>
      <c r="K2901" s="267">
        <v>411</v>
      </c>
      <c r="L2901" s="268" t="s">
        <v>6911</v>
      </c>
      <c r="M2901" s="188"/>
    </row>
    <row r="2902" spans="1:13" x14ac:dyDescent="0.25">
      <c r="A2902" s="266">
        <v>2008</v>
      </c>
      <c r="B2902" s="267">
        <v>4</v>
      </c>
      <c r="C2902" s="267" t="s">
        <v>250</v>
      </c>
      <c r="D2902" s="267" t="s">
        <v>523</v>
      </c>
      <c r="E2902" s="268" t="s">
        <v>6880</v>
      </c>
      <c r="F2902" s="267" t="s">
        <v>130</v>
      </c>
      <c r="G2902" s="268" t="s">
        <v>131</v>
      </c>
      <c r="H2902" s="268" t="s">
        <v>66</v>
      </c>
      <c r="I2902" s="268" t="s">
        <v>1905</v>
      </c>
      <c r="J2902" s="267" t="s">
        <v>1942</v>
      </c>
      <c r="K2902" s="267">
        <v>411</v>
      </c>
      <c r="L2902" s="268" t="s">
        <v>6912</v>
      </c>
      <c r="M2902" s="188"/>
    </row>
    <row r="2903" spans="1:13" x14ac:dyDescent="0.25">
      <c r="A2903" s="266">
        <v>2008</v>
      </c>
      <c r="B2903" s="267">
        <v>2</v>
      </c>
      <c r="C2903" s="267" t="s">
        <v>250</v>
      </c>
      <c r="D2903" s="267" t="s">
        <v>493</v>
      </c>
      <c r="E2903" s="268" t="s">
        <v>4608</v>
      </c>
      <c r="F2903" s="267" t="s">
        <v>135</v>
      </c>
      <c r="G2903" s="268" t="s">
        <v>136</v>
      </c>
      <c r="H2903" s="268" t="s">
        <v>66</v>
      </c>
      <c r="I2903" s="268" t="s">
        <v>1905</v>
      </c>
      <c r="J2903" s="267" t="s">
        <v>1942</v>
      </c>
      <c r="K2903" s="267">
        <v>212</v>
      </c>
      <c r="L2903" s="268" t="s">
        <v>6886</v>
      </c>
      <c r="M2903" s="188"/>
    </row>
    <row r="2904" spans="1:13" x14ac:dyDescent="0.25">
      <c r="A2904" s="266">
        <v>2008</v>
      </c>
      <c r="B2904" s="267">
        <v>2</v>
      </c>
      <c r="C2904" s="267" t="s">
        <v>250</v>
      </c>
      <c r="D2904" s="267" t="s">
        <v>493</v>
      </c>
      <c r="E2904" s="268" t="s">
        <v>4608</v>
      </c>
      <c r="F2904" s="267" t="s">
        <v>135</v>
      </c>
      <c r="G2904" s="268" t="s">
        <v>136</v>
      </c>
      <c r="H2904" s="268" t="s">
        <v>66</v>
      </c>
      <c r="I2904" s="268" t="s">
        <v>1905</v>
      </c>
      <c r="J2904" s="267" t="s">
        <v>2527</v>
      </c>
      <c r="K2904" s="267">
        <v>262</v>
      </c>
      <c r="L2904" s="268" t="s">
        <v>6887</v>
      </c>
      <c r="M2904" s="188"/>
    </row>
    <row r="2905" spans="1:13" x14ac:dyDescent="0.25">
      <c r="A2905" s="266">
        <v>2008</v>
      </c>
      <c r="B2905" s="267">
        <v>2</v>
      </c>
      <c r="C2905" s="267" t="s">
        <v>250</v>
      </c>
      <c r="D2905" s="267" t="s">
        <v>493</v>
      </c>
      <c r="E2905" s="268" t="s">
        <v>4608</v>
      </c>
      <c r="F2905" s="267" t="s">
        <v>135</v>
      </c>
      <c r="G2905" s="268" t="s">
        <v>136</v>
      </c>
      <c r="H2905" s="268" t="s">
        <v>66</v>
      </c>
      <c r="I2905" s="268" t="s">
        <v>1905</v>
      </c>
      <c r="J2905" s="267" t="s">
        <v>1942</v>
      </c>
      <c r="K2905" s="267">
        <v>431</v>
      </c>
      <c r="L2905" s="268" t="s">
        <v>6888</v>
      </c>
      <c r="M2905" s="188"/>
    </row>
    <row r="2906" spans="1:13" x14ac:dyDescent="0.25">
      <c r="A2906" s="266">
        <v>2008</v>
      </c>
      <c r="B2906" s="267">
        <v>2</v>
      </c>
      <c r="C2906" s="267" t="s">
        <v>250</v>
      </c>
      <c r="D2906" s="267" t="s">
        <v>493</v>
      </c>
      <c r="E2906" s="268" t="s">
        <v>4608</v>
      </c>
      <c r="F2906" s="267" t="s">
        <v>135</v>
      </c>
      <c r="G2906" s="268" t="s">
        <v>136</v>
      </c>
      <c r="H2906" s="268" t="s">
        <v>66</v>
      </c>
      <c r="I2906" s="268" t="s">
        <v>1905</v>
      </c>
      <c r="J2906" s="267" t="s">
        <v>1918</v>
      </c>
      <c r="K2906" s="267">
        <v>862</v>
      </c>
      <c r="L2906" s="268" t="s">
        <v>6889</v>
      </c>
      <c r="M2906" s="188"/>
    </row>
    <row r="2907" spans="1:13" x14ac:dyDescent="0.25">
      <c r="A2907" s="266">
        <v>2008</v>
      </c>
      <c r="B2907" s="267">
        <v>2</v>
      </c>
      <c r="C2907" s="267" t="s">
        <v>250</v>
      </c>
      <c r="D2907" s="267" t="s">
        <v>493</v>
      </c>
      <c r="E2907" s="268" t="s">
        <v>4608</v>
      </c>
      <c r="F2907" s="267" t="s">
        <v>135</v>
      </c>
      <c r="G2907" s="268" t="s">
        <v>136</v>
      </c>
      <c r="H2907" s="268" t="s">
        <v>66</v>
      </c>
      <c r="I2907" s="268" t="s">
        <v>1905</v>
      </c>
      <c r="J2907" s="267" t="s">
        <v>1974</v>
      </c>
      <c r="K2907" s="267">
        <v>143</v>
      </c>
      <c r="L2907" s="268" t="s">
        <v>6890</v>
      </c>
      <c r="M2907" s="188"/>
    </row>
    <row r="2908" spans="1:13" x14ac:dyDescent="0.25">
      <c r="A2908" s="266">
        <v>2008</v>
      </c>
      <c r="B2908" s="267">
        <v>2</v>
      </c>
      <c r="C2908" s="267" t="s">
        <v>250</v>
      </c>
      <c r="D2908" s="267" t="s">
        <v>493</v>
      </c>
      <c r="E2908" s="268" t="s">
        <v>4608</v>
      </c>
      <c r="F2908" s="267" t="s">
        <v>135</v>
      </c>
      <c r="G2908" s="268" t="s">
        <v>136</v>
      </c>
      <c r="H2908" s="268" t="s">
        <v>66</v>
      </c>
      <c r="I2908" s="268" t="s">
        <v>1905</v>
      </c>
      <c r="J2908" s="267" t="s">
        <v>1942</v>
      </c>
      <c r="K2908" s="267">
        <v>111</v>
      </c>
      <c r="L2908" s="268" t="s">
        <v>6913</v>
      </c>
      <c r="M2908" s="188"/>
    </row>
    <row r="2909" spans="1:13" x14ac:dyDescent="0.25">
      <c r="A2909" s="266">
        <v>2008</v>
      </c>
      <c r="B2909" s="267">
        <v>2</v>
      </c>
      <c r="C2909" s="267" t="s">
        <v>250</v>
      </c>
      <c r="D2909" s="267" t="s">
        <v>493</v>
      </c>
      <c r="E2909" s="268" t="s">
        <v>4608</v>
      </c>
      <c r="F2909" s="267" t="s">
        <v>135</v>
      </c>
      <c r="G2909" s="268" t="s">
        <v>136</v>
      </c>
      <c r="H2909" s="268" t="s">
        <v>66</v>
      </c>
      <c r="I2909" s="268" t="s">
        <v>1905</v>
      </c>
      <c r="J2909" s="267" t="s">
        <v>1918</v>
      </c>
      <c r="K2909" s="267">
        <v>111</v>
      </c>
      <c r="L2909" s="268" t="s">
        <v>6914</v>
      </c>
      <c r="M2909" s="188"/>
    </row>
    <row r="2910" spans="1:13" x14ac:dyDescent="0.25">
      <c r="A2910" s="266">
        <v>2008</v>
      </c>
      <c r="B2910" s="267">
        <v>2</v>
      </c>
      <c r="C2910" s="267" t="s">
        <v>250</v>
      </c>
      <c r="D2910" s="267" t="s">
        <v>493</v>
      </c>
      <c r="E2910" s="268" t="s">
        <v>4608</v>
      </c>
      <c r="F2910" s="267" t="s">
        <v>135</v>
      </c>
      <c r="G2910" s="268" t="s">
        <v>136</v>
      </c>
      <c r="H2910" s="268" t="s">
        <v>66</v>
      </c>
      <c r="I2910" s="268" t="s">
        <v>1905</v>
      </c>
      <c r="J2910" s="267" t="s">
        <v>2260</v>
      </c>
      <c r="K2910" s="267">
        <v>655</v>
      </c>
      <c r="L2910" s="268" t="s">
        <v>7218</v>
      </c>
      <c r="M2910" s="188"/>
    </row>
    <row r="2911" spans="1:13" x14ac:dyDescent="0.25">
      <c r="A2911" s="266">
        <v>2008</v>
      </c>
      <c r="B2911" s="267">
        <v>1</v>
      </c>
      <c r="C2911" s="267" t="s">
        <v>250</v>
      </c>
      <c r="D2911" s="267" t="s">
        <v>456</v>
      </c>
      <c r="E2911" s="268" t="s">
        <v>6891</v>
      </c>
      <c r="F2911" s="267" t="s">
        <v>135</v>
      </c>
      <c r="G2911" s="268" t="s">
        <v>302</v>
      </c>
      <c r="H2911" s="268" t="s">
        <v>55</v>
      </c>
      <c r="I2911" s="268" t="s">
        <v>1905</v>
      </c>
      <c r="J2911" s="267" t="s">
        <v>1942</v>
      </c>
      <c r="K2911" s="267">
        <v>431</v>
      </c>
      <c r="L2911" s="268" t="s">
        <v>6892</v>
      </c>
      <c r="M2911" s="188"/>
    </row>
    <row r="2912" spans="1:13" x14ac:dyDescent="0.25">
      <c r="A2912" s="266">
        <v>2008</v>
      </c>
      <c r="B2912" s="267">
        <v>1</v>
      </c>
      <c r="C2912" s="267" t="s">
        <v>250</v>
      </c>
      <c r="D2912" s="267" t="s">
        <v>456</v>
      </c>
      <c r="E2912" s="268" t="s">
        <v>6891</v>
      </c>
      <c r="F2912" s="267" t="s">
        <v>135</v>
      </c>
      <c r="G2912" s="268" t="s">
        <v>302</v>
      </c>
      <c r="H2912" s="268" t="s">
        <v>55</v>
      </c>
      <c r="I2912" s="268" t="s">
        <v>1905</v>
      </c>
      <c r="J2912" s="267" t="s">
        <v>1942</v>
      </c>
      <c r="K2912" s="267">
        <v>141</v>
      </c>
      <c r="L2912" s="268" t="s">
        <v>7038</v>
      </c>
      <c r="M2912" s="188"/>
    </row>
    <row r="2913" spans="1:13" x14ac:dyDescent="0.25">
      <c r="A2913" s="266">
        <v>2008</v>
      </c>
      <c r="B2913" s="267">
        <v>1</v>
      </c>
      <c r="C2913" s="267" t="s">
        <v>250</v>
      </c>
      <c r="D2913" s="267" t="s">
        <v>456</v>
      </c>
      <c r="E2913" s="268" t="s">
        <v>6891</v>
      </c>
      <c r="F2913" s="267" t="s">
        <v>135</v>
      </c>
      <c r="G2913" s="268" t="s">
        <v>302</v>
      </c>
      <c r="H2913" s="268" t="s">
        <v>55</v>
      </c>
      <c r="I2913" s="268" t="s">
        <v>1905</v>
      </c>
      <c r="J2913" s="267" t="s">
        <v>1942</v>
      </c>
      <c r="K2913" s="267">
        <v>212</v>
      </c>
      <c r="L2913" s="268" t="s">
        <v>7061</v>
      </c>
      <c r="M2913" s="188"/>
    </row>
    <row r="2914" spans="1:13" x14ac:dyDescent="0.25">
      <c r="A2914" s="266">
        <v>2008</v>
      </c>
      <c r="B2914" s="267">
        <v>1</v>
      </c>
      <c r="C2914" s="267" t="s">
        <v>250</v>
      </c>
      <c r="D2914" s="267" t="s">
        <v>456</v>
      </c>
      <c r="E2914" s="268" t="s">
        <v>6891</v>
      </c>
      <c r="F2914" s="267" t="s">
        <v>135</v>
      </c>
      <c r="G2914" s="268" t="s">
        <v>302</v>
      </c>
      <c r="H2914" s="268" t="s">
        <v>55</v>
      </c>
      <c r="I2914" s="268" t="s">
        <v>1905</v>
      </c>
      <c r="J2914" s="267" t="s">
        <v>1942</v>
      </c>
      <c r="K2914" s="267">
        <v>212</v>
      </c>
      <c r="L2914" s="268" t="s">
        <v>7062</v>
      </c>
      <c r="M2914" s="188"/>
    </row>
    <row r="2915" spans="1:13" x14ac:dyDescent="0.25">
      <c r="A2915" s="266">
        <v>2008</v>
      </c>
      <c r="B2915" s="267">
        <v>1</v>
      </c>
      <c r="C2915" s="267" t="s">
        <v>250</v>
      </c>
      <c r="D2915" s="267" t="s">
        <v>456</v>
      </c>
      <c r="E2915" s="268" t="s">
        <v>6891</v>
      </c>
      <c r="F2915" s="267" t="s">
        <v>135</v>
      </c>
      <c r="G2915" s="268" t="s">
        <v>302</v>
      </c>
      <c r="H2915" s="268" t="s">
        <v>55</v>
      </c>
      <c r="I2915" s="268" t="s">
        <v>1905</v>
      </c>
      <c r="J2915" s="267" t="s">
        <v>2545</v>
      </c>
      <c r="K2915" s="267">
        <v>431</v>
      </c>
      <c r="L2915" s="268" t="s">
        <v>7063</v>
      </c>
      <c r="M2915" s="188"/>
    </row>
    <row r="2916" spans="1:13" x14ac:dyDescent="0.25">
      <c r="A2916" s="266">
        <v>2008</v>
      </c>
      <c r="B2916" s="267">
        <v>1</v>
      </c>
      <c r="C2916" s="267" t="s">
        <v>250</v>
      </c>
      <c r="D2916" s="267" t="s">
        <v>456</v>
      </c>
      <c r="E2916" s="268" t="s">
        <v>6891</v>
      </c>
      <c r="F2916" s="267" t="s">
        <v>135</v>
      </c>
      <c r="G2916" s="268" t="s">
        <v>302</v>
      </c>
      <c r="H2916" s="268" t="s">
        <v>55</v>
      </c>
      <c r="I2916" s="268" t="s">
        <v>1905</v>
      </c>
      <c r="J2916" s="267" t="s">
        <v>2016</v>
      </c>
      <c r="K2916" s="267">
        <v>631</v>
      </c>
      <c r="L2916" s="268" t="s">
        <v>7064</v>
      </c>
      <c r="M2916" s="188"/>
    </row>
    <row r="2917" spans="1:13" x14ac:dyDescent="0.25">
      <c r="A2917" s="266">
        <v>2008</v>
      </c>
      <c r="B2917" s="267">
        <v>1</v>
      </c>
      <c r="C2917" s="267" t="s">
        <v>250</v>
      </c>
      <c r="D2917" s="267" t="s">
        <v>456</v>
      </c>
      <c r="E2917" s="268" t="s">
        <v>6891</v>
      </c>
      <c r="F2917" s="267" t="s">
        <v>135</v>
      </c>
      <c r="G2917" s="268" t="s">
        <v>302</v>
      </c>
      <c r="H2917" s="268" t="s">
        <v>55</v>
      </c>
      <c r="I2917" s="268" t="s">
        <v>1905</v>
      </c>
      <c r="J2917" s="267" t="s">
        <v>2000</v>
      </c>
      <c r="K2917" s="267">
        <v>721</v>
      </c>
      <c r="L2917" s="268" t="s">
        <v>7065</v>
      </c>
      <c r="M2917" s="188"/>
    </row>
    <row r="2918" spans="1:13" x14ac:dyDescent="0.25">
      <c r="A2918" s="266">
        <v>2008</v>
      </c>
      <c r="B2918" s="267">
        <v>1</v>
      </c>
      <c r="C2918" s="267" t="s">
        <v>250</v>
      </c>
      <c r="D2918" s="267" t="s">
        <v>450</v>
      </c>
      <c r="E2918" s="268" t="s">
        <v>4001</v>
      </c>
      <c r="F2918" s="267" t="s">
        <v>52</v>
      </c>
      <c r="G2918" s="268" t="s">
        <v>104</v>
      </c>
      <c r="H2918" s="268" t="s">
        <v>55</v>
      </c>
      <c r="I2918" s="268" t="s">
        <v>1905</v>
      </c>
      <c r="J2918" s="267" t="s">
        <v>1942</v>
      </c>
      <c r="K2918" s="267">
        <v>411</v>
      </c>
      <c r="L2918" s="268" t="s">
        <v>6915</v>
      </c>
      <c r="M2918" s="188"/>
    </row>
    <row r="2919" spans="1:13" x14ac:dyDescent="0.25">
      <c r="A2919" s="266">
        <v>2008</v>
      </c>
      <c r="B2919" s="267">
        <v>1</v>
      </c>
      <c r="C2919" s="267" t="s">
        <v>250</v>
      </c>
      <c r="D2919" s="267" t="s">
        <v>450</v>
      </c>
      <c r="E2919" s="268" t="s">
        <v>4001</v>
      </c>
      <c r="F2919" s="267" t="s">
        <v>52</v>
      </c>
      <c r="G2919" s="268" t="s">
        <v>104</v>
      </c>
      <c r="H2919" s="268" t="s">
        <v>55</v>
      </c>
      <c r="I2919" s="268" t="s">
        <v>1905</v>
      </c>
      <c r="J2919" s="267" t="s">
        <v>1942</v>
      </c>
      <c r="K2919" s="267">
        <v>411</v>
      </c>
      <c r="L2919" s="268" t="s">
        <v>6916</v>
      </c>
      <c r="M2919" s="188"/>
    </row>
    <row r="2920" spans="1:13" x14ac:dyDescent="0.25">
      <c r="A2920" s="266">
        <v>2008</v>
      </c>
      <c r="B2920" s="267">
        <v>1</v>
      </c>
      <c r="C2920" s="267" t="s">
        <v>250</v>
      </c>
      <c r="D2920" s="267" t="s">
        <v>450</v>
      </c>
      <c r="E2920" s="268" t="s">
        <v>4001</v>
      </c>
      <c r="F2920" s="267" t="s">
        <v>52</v>
      </c>
      <c r="G2920" s="268" t="s">
        <v>104</v>
      </c>
      <c r="H2920" s="268" t="s">
        <v>55</v>
      </c>
      <c r="I2920" s="268" t="s">
        <v>1905</v>
      </c>
      <c r="J2920" s="267" t="s">
        <v>1942</v>
      </c>
      <c r="K2920" s="267">
        <v>411</v>
      </c>
      <c r="L2920" s="268" t="s">
        <v>6917</v>
      </c>
      <c r="M2920" s="188"/>
    </row>
    <row r="2921" spans="1:13" x14ac:dyDescent="0.25">
      <c r="A2921" s="266">
        <v>2008</v>
      </c>
      <c r="B2921" s="267">
        <v>1</v>
      </c>
      <c r="C2921" s="267" t="s">
        <v>250</v>
      </c>
      <c r="D2921" s="267" t="s">
        <v>450</v>
      </c>
      <c r="E2921" s="268" t="s">
        <v>4001</v>
      </c>
      <c r="F2921" s="267" t="s">
        <v>52</v>
      </c>
      <c r="G2921" s="268" t="s">
        <v>104</v>
      </c>
      <c r="H2921" s="268" t="s">
        <v>55</v>
      </c>
      <c r="I2921" s="268" t="s">
        <v>1905</v>
      </c>
      <c r="J2921" s="267" t="s">
        <v>1942</v>
      </c>
      <c r="K2921" s="267">
        <v>411</v>
      </c>
      <c r="L2921" s="268" t="s">
        <v>6918</v>
      </c>
      <c r="M2921" s="188"/>
    </row>
    <row r="2922" spans="1:13" x14ac:dyDescent="0.25">
      <c r="A2922" s="266">
        <v>2008</v>
      </c>
      <c r="B2922" s="267">
        <v>1</v>
      </c>
      <c r="C2922" s="267" t="s">
        <v>250</v>
      </c>
      <c r="D2922" s="267" t="s">
        <v>450</v>
      </c>
      <c r="E2922" s="268" t="s">
        <v>4001</v>
      </c>
      <c r="F2922" s="267" t="s">
        <v>52</v>
      </c>
      <c r="G2922" s="268" t="s">
        <v>104</v>
      </c>
      <c r="H2922" s="268" t="s">
        <v>55</v>
      </c>
      <c r="I2922" s="268" t="s">
        <v>1905</v>
      </c>
      <c r="J2922" s="267" t="s">
        <v>1942</v>
      </c>
      <c r="K2922" s="267">
        <v>141</v>
      </c>
      <c r="L2922" s="268" t="s">
        <v>7039</v>
      </c>
      <c r="M2922" s="188"/>
    </row>
    <row r="2923" spans="1:13" x14ac:dyDescent="0.25">
      <c r="A2923" s="266">
        <v>2008</v>
      </c>
      <c r="B2923" s="267">
        <v>1</v>
      </c>
      <c r="C2923" s="267" t="s">
        <v>250</v>
      </c>
      <c r="D2923" s="267" t="s">
        <v>450</v>
      </c>
      <c r="E2923" s="268" t="s">
        <v>4001</v>
      </c>
      <c r="F2923" s="267" t="s">
        <v>52</v>
      </c>
      <c r="G2923" s="268" t="s">
        <v>104</v>
      </c>
      <c r="H2923" s="268" t="s">
        <v>55</v>
      </c>
      <c r="I2923" s="268" t="s">
        <v>1905</v>
      </c>
      <c r="J2923" s="267" t="s">
        <v>2063</v>
      </c>
      <c r="K2923" s="267">
        <v>437</v>
      </c>
      <c r="L2923" s="268" t="s">
        <v>7066</v>
      </c>
      <c r="M2923" s="188"/>
    </row>
    <row r="2924" spans="1:13" x14ac:dyDescent="0.25">
      <c r="A2924" s="266">
        <v>2008</v>
      </c>
      <c r="B2924" s="267">
        <v>1</v>
      </c>
      <c r="C2924" s="267" t="s">
        <v>250</v>
      </c>
      <c r="D2924" s="267" t="s">
        <v>450</v>
      </c>
      <c r="E2924" s="268" t="s">
        <v>4001</v>
      </c>
      <c r="F2924" s="267" t="s">
        <v>52</v>
      </c>
      <c r="G2924" s="268" t="s">
        <v>104</v>
      </c>
      <c r="H2924" s="268" t="s">
        <v>55</v>
      </c>
      <c r="I2924" s="268" t="s">
        <v>1905</v>
      </c>
      <c r="J2924" s="267" t="s">
        <v>3083</v>
      </c>
      <c r="K2924" s="267">
        <v>727</v>
      </c>
      <c r="L2924" s="268" t="s">
        <v>7067</v>
      </c>
      <c r="M2924" s="188"/>
    </row>
    <row r="2925" spans="1:13" x14ac:dyDescent="0.25">
      <c r="A2925" s="266">
        <v>2008</v>
      </c>
      <c r="B2925" s="267">
        <v>1</v>
      </c>
      <c r="C2925" s="267" t="s">
        <v>250</v>
      </c>
      <c r="D2925" s="267" t="s">
        <v>450</v>
      </c>
      <c r="E2925" s="268" t="s">
        <v>4001</v>
      </c>
      <c r="F2925" s="267" t="s">
        <v>52</v>
      </c>
      <c r="G2925" s="268" t="s">
        <v>104</v>
      </c>
      <c r="H2925" s="268" t="s">
        <v>55</v>
      </c>
      <c r="I2925" s="268" t="s">
        <v>1905</v>
      </c>
      <c r="J2925" s="267" t="s">
        <v>3083</v>
      </c>
      <c r="K2925" s="267">
        <v>725</v>
      </c>
      <c r="L2925" s="268" t="s">
        <v>7068</v>
      </c>
      <c r="M2925" s="188"/>
    </row>
    <row r="2926" spans="1:13" x14ac:dyDescent="0.25">
      <c r="A2926" s="266">
        <v>2008</v>
      </c>
      <c r="B2926" s="267">
        <v>1</v>
      </c>
      <c r="C2926" s="267" t="s">
        <v>250</v>
      </c>
      <c r="D2926" s="267" t="s">
        <v>450</v>
      </c>
      <c r="E2926" s="268" t="s">
        <v>4001</v>
      </c>
      <c r="F2926" s="267" t="s">
        <v>52</v>
      </c>
      <c r="G2926" s="268" t="s">
        <v>104</v>
      </c>
      <c r="H2926" s="268" t="s">
        <v>55</v>
      </c>
      <c r="I2926" s="268" t="s">
        <v>1905</v>
      </c>
      <c r="J2926" s="267" t="s">
        <v>2008</v>
      </c>
      <c r="K2926" s="267">
        <v>851</v>
      </c>
      <c r="L2926" s="268" t="s">
        <v>7069</v>
      </c>
      <c r="M2926" s="188"/>
    </row>
    <row r="2927" spans="1:13" x14ac:dyDescent="0.25">
      <c r="A2927" s="266">
        <v>2008</v>
      </c>
      <c r="B2927" s="267">
        <v>1</v>
      </c>
      <c r="C2927" s="267" t="s">
        <v>250</v>
      </c>
      <c r="D2927" s="267" t="s">
        <v>450</v>
      </c>
      <c r="E2927" s="268" t="s">
        <v>4001</v>
      </c>
      <c r="F2927" s="267" t="s">
        <v>52</v>
      </c>
      <c r="G2927" s="268" t="s">
        <v>104</v>
      </c>
      <c r="H2927" s="268" t="s">
        <v>55</v>
      </c>
      <c r="I2927" s="268" t="s">
        <v>1905</v>
      </c>
      <c r="J2927" s="267" t="s">
        <v>2008</v>
      </c>
      <c r="K2927" s="267">
        <v>851</v>
      </c>
      <c r="L2927" s="268" t="s">
        <v>7070</v>
      </c>
      <c r="M2927" s="188"/>
    </row>
    <row r="2928" spans="1:13" x14ac:dyDescent="0.25">
      <c r="A2928" s="266">
        <v>2008</v>
      </c>
      <c r="B2928" s="267">
        <v>2</v>
      </c>
      <c r="C2928" s="267" t="s">
        <v>250</v>
      </c>
      <c r="D2928" s="267" t="s">
        <v>471</v>
      </c>
      <c r="E2928" s="268" t="s">
        <v>2906</v>
      </c>
      <c r="F2928" s="267" t="s">
        <v>52</v>
      </c>
      <c r="G2928" s="268" t="s">
        <v>473</v>
      </c>
      <c r="H2928" s="268" t="s">
        <v>55</v>
      </c>
      <c r="I2928" s="268" t="s">
        <v>1905</v>
      </c>
      <c r="J2928" s="267" t="s">
        <v>1942</v>
      </c>
      <c r="K2928" s="267">
        <v>411</v>
      </c>
      <c r="L2928" s="268" t="s">
        <v>6919</v>
      </c>
      <c r="M2928" s="188"/>
    </row>
    <row r="2929" spans="1:13" x14ac:dyDescent="0.25">
      <c r="A2929" s="266">
        <v>2008</v>
      </c>
      <c r="B2929" s="267">
        <v>2</v>
      </c>
      <c r="C2929" s="267" t="s">
        <v>250</v>
      </c>
      <c r="D2929" s="267" t="s">
        <v>471</v>
      </c>
      <c r="E2929" s="268" t="s">
        <v>2906</v>
      </c>
      <c r="F2929" s="267" t="s">
        <v>52</v>
      </c>
      <c r="G2929" s="268" t="s">
        <v>473</v>
      </c>
      <c r="H2929" s="268" t="s">
        <v>55</v>
      </c>
      <c r="I2929" s="268" t="s">
        <v>1905</v>
      </c>
      <c r="J2929" s="267" t="s">
        <v>1942</v>
      </c>
      <c r="K2929" s="267">
        <v>431</v>
      </c>
      <c r="L2929" s="268" t="s">
        <v>7071</v>
      </c>
      <c r="M2929" s="188"/>
    </row>
    <row r="2930" spans="1:13" x14ac:dyDescent="0.25">
      <c r="A2930" s="266">
        <v>2008</v>
      </c>
      <c r="B2930" s="267">
        <v>2</v>
      </c>
      <c r="C2930" s="267" t="s">
        <v>250</v>
      </c>
      <c r="D2930" s="267" t="s">
        <v>471</v>
      </c>
      <c r="E2930" s="268" t="s">
        <v>2906</v>
      </c>
      <c r="F2930" s="267" t="s">
        <v>52</v>
      </c>
      <c r="G2930" s="268" t="s">
        <v>473</v>
      </c>
      <c r="H2930" s="268" t="s">
        <v>55</v>
      </c>
      <c r="I2930" s="268" t="s">
        <v>1905</v>
      </c>
      <c r="J2930" s="267" t="s">
        <v>3083</v>
      </c>
      <c r="K2930" s="267">
        <v>421</v>
      </c>
      <c r="L2930" s="268" t="s">
        <v>7072</v>
      </c>
      <c r="M2930" s="188"/>
    </row>
    <row r="2931" spans="1:13" x14ac:dyDescent="0.25">
      <c r="A2931" s="266">
        <v>2008</v>
      </c>
      <c r="B2931" s="267">
        <v>2</v>
      </c>
      <c r="C2931" s="267" t="s">
        <v>250</v>
      </c>
      <c r="D2931" s="267" t="s">
        <v>471</v>
      </c>
      <c r="E2931" s="268" t="s">
        <v>2906</v>
      </c>
      <c r="F2931" s="267" t="s">
        <v>52</v>
      </c>
      <c r="G2931" s="268" t="s">
        <v>473</v>
      </c>
      <c r="H2931" s="268" t="s">
        <v>55</v>
      </c>
      <c r="I2931" s="268" t="s">
        <v>1905</v>
      </c>
      <c r="J2931" s="267" t="s">
        <v>2176</v>
      </c>
      <c r="K2931" s="267">
        <v>721</v>
      </c>
      <c r="L2931" s="268" t="s">
        <v>7073</v>
      </c>
      <c r="M2931" s="188"/>
    </row>
    <row r="2932" spans="1:13" x14ac:dyDescent="0.25">
      <c r="A2932" s="266">
        <v>2008</v>
      </c>
      <c r="B2932" s="267">
        <v>2</v>
      </c>
      <c r="C2932" s="267" t="s">
        <v>250</v>
      </c>
      <c r="D2932" s="267" t="s">
        <v>471</v>
      </c>
      <c r="E2932" s="268" t="s">
        <v>2906</v>
      </c>
      <c r="F2932" s="267" t="s">
        <v>52</v>
      </c>
      <c r="G2932" s="268" t="s">
        <v>473</v>
      </c>
      <c r="H2932" s="268" t="s">
        <v>55</v>
      </c>
      <c r="I2932" s="268" t="s">
        <v>1905</v>
      </c>
      <c r="J2932" s="267" t="s">
        <v>2000</v>
      </c>
      <c r="K2932" s="267">
        <v>721</v>
      </c>
      <c r="L2932" s="268" t="s">
        <v>7074</v>
      </c>
      <c r="M2932" s="188"/>
    </row>
    <row r="2933" spans="1:13" x14ac:dyDescent="0.25">
      <c r="A2933" s="266">
        <v>2008</v>
      </c>
      <c r="B2933" s="267">
        <v>2</v>
      </c>
      <c r="C2933" s="267" t="s">
        <v>250</v>
      </c>
      <c r="D2933" s="267" t="s">
        <v>471</v>
      </c>
      <c r="E2933" s="268" t="s">
        <v>2906</v>
      </c>
      <c r="F2933" s="267" t="s">
        <v>52</v>
      </c>
      <c r="G2933" s="268" t="s">
        <v>473</v>
      </c>
      <c r="H2933" s="268" t="s">
        <v>55</v>
      </c>
      <c r="I2933" s="268" t="s">
        <v>1905</v>
      </c>
      <c r="J2933" s="267" t="s">
        <v>2000</v>
      </c>
      <c r="K2933" s="267">
        <v>726</v>
      </c>
      <c r="L2933" s="268" t="s">
        <v>7075</v>
      </c>
      <c r="M2933" s="188"/>
    </row>
    <row r="2934" spans="1:13" x14ac:dyDescent="0.25">
      <c r="A2934" s="266">
        <v>2008</v>
      </c>
      <c r="B2934" s="267">
        <v>2</v>
      </c>
      <c r="C2934" s="267" t="s">
        <v>250</v>
      </c>
      <c r="D2934" s="267" t="s">
        <v>471</v>
      </c>
      <c r="E2934" s="268" t="s">
        <v>2906</v>
      </c>
      <c r="F2934" s="267" t="s">
        <v>52</v>
      </c>
      <c r="G2934" s="268" t="s">
        <v>473</v>
      </c>
      <c r="H2934" s="268" t="s">
        <v>55</v>
      </c>
      <c r="I2934" s="268" t="s">
        <v>1905</v>
      </c>
      <c r="J2934" s="267" t="s">
        <v>2176</v>
      </c>
      <c r="K2934" s="267">
        <v>721</v>
      </c>
      <c r="L2934" s="268" t="s">
        <v>7076</v>
      </c>
      <c r="M2934" s="188"/>
    </row>
    <row r="2935" spans="1:13" x14ac:dyDescent="0.25">
      <c r="A2935" s="266">
        <v>2008</v>
      </c>
      <c r="B2935" s="267">
        <v>1</v>
      </c>
      <c r="C2935" s="267" t="s">
        <v>250</v>
      </c>
      <c r="D2935" s="267" t="s">
        <v>458</v>
      </c>
      <c r="E2935" s="268" t="s">
        <v>5411</v>
      </c>
      <c r="F2935" s="267" t="s">
        <v>52</v>
      </c>
      <c r="G2935" s="268" t="s">
        <v>143</v>
      </c>
      <c r="H2935" s="268" t="s">
        <v>55</v>
      </c>
      <c r="I2935" s="268" t="s">
        <v>1905</v>
      </c>
      <c r="J2935" s="267" t="s">
        <v>1942</v>
      </c>
      <c r="K2935" s="267">
        <v>411</v>
      </c>
      <c r="L2935" s="268" t="s">
        <v>6920</v>
      </c>
      <c r="M2935" s="188"/>
    </row>
    <row r="2936" spans="1:13" x14ac:dyDescent="0.25">
      <c r="A2936" s="266">
        <v>2008</v>
      </c>
      <c r="B2936" s="267">
        <v>1</v>
      </c>
      <c r="C2936" s="267" t="s">
        <v>250</v>
      </c>
      <c r="D2936" s="267" t="s">
        <v>458</v>
      </c>
      <c r="E2936" s="268" t="s">
        <v>5411</v>
      </c>
      <c r="F2936" s="267" t="s">
        <v>52</v>
      </c>
      <c r="G2936" s="268" t="s">
        <v>143</v>
      </c>
      <c r="H2936" s="268" t="s">
        <v>55</v>
      </c>
      <c r="I2936" s="268" t="s">
        <v>1905</v>
      </c>
      <c r="J2936" s="267" t="s">
        <v>1942</v>
      </c>
      <c r="K2936" s="267">
        <v>411</v>
      </c>
      <c r="L2936" s="268" t="s">
        <v>6921</v>
      </c>
      <c r="M2936" s="188"/>
    </row>
    <row r="2937" spans="1:13" x14ac:dyDescent="0.25">
      <c r="A2937" s="266">
        <v>2008</v>
      </c>
      <c r="B2937" s="267">
        <v>1</v>
      </c>
      <c r="C2937" s="267" t="s">
        <v>250</v>
      </c>
      <c r="D2937" s="267" t="s">
        <v>458</v>
      </c>
      <c r="E2937" s="268" t="s">
        <v>5411</v>
      </c>
      <c r="F2937" s="267" t="s">
        <v>52</v>
      </c>
      <c r="G2937" s="268" t="s">
        <v>143</v>
      </c>
      <c r="H2937" s="268" t="s">
        <v>55</v>
      </c>
      <c r="I2937" s="268" t="s">
        <v>1905</v>
      </c>
      <c r="J2937" s="267" t="s">
        <v>1942</v>
      </c>
      <c r="K2937" s="267">
        <v>411</v>
      </c>
      <c r="L2937" s="268" t="s">
        <v>6922</v>
      </c>
      <c r="M2937" s="188"/>
    </row>
    <row r="2938" spans="1:13" x14ac:dyDescent="0.25">
      <c r="A2938" s="266">
        <v>2008</v>
      </c>
      <c r="B2938" s="267">
        <v>1</v>
      </c>
      <c r="C2938" s="267" t="s">
        <v>250</v>
      </c>
      <c r="D2938" s="267" t="s">
        <v>458</v>
      </c>
      <c r="E2938" s="268" t="s">
        <v>5411</v>
      </c>
      <c r="F2938" s="267" t="s">
        <v>52</v>
      </c>
      <c r="G2938" s="268" t="s">
        <v>143</v>
      </c>
      <c r="H2938" s="268" t="s">
        <v>55</v>
      </c>
      <c r="I2938" s="268" t="s">
        <v>1905</v>
      </c>
      <c r="J2938" s="267" t="s">
        <v>1942</v>
      </c>
      <c r="K2938" s="267">
        <v>411</v>
      </c>
      <c r="L2938" s="268" t="s">
        <v>6923</v>
      </c>
      <c r="M2938" s="188"/>
    </row>
    <row r="2939" spans="1:13" x14ac:dyDescent="0.25">
      <c r="A2939" s="266">
        <v>2008</v>
      </c>
      <c r="B2939" s="267">
        <v>1</v>
      </c>
      <c r="C2939" s="267" t="s">
        <v>250</v>
      </c>
      <c r="D2939" s="267" t="s">
        <v>458</v>
      </c>
      <c r="E2939" s="268" t="s">
        <v>5411</v>
      </c>
      <c r="F2939" s="267" t="s">
        <v>52</v>
      </c>
      <c r="G2939" s="268" t="s">
        <v>143</v>
      </c>
      <c r="H2939" s="268" t="s">
        <v>55</v>
      </c>
      <c r="I2939" s="268" t="s">
        <v>1905</v>
      </c>
      <c r="J2939" s="267" t="s">
        <v>1942</v>
      </c>
      <c r="K2939" s="267">
        <v>437</v>
      </c>
      <c r="L2939" s="268" t="s">
        <v>7078</v>
      </c>
      <c r="M2939" s="188"/>
    </row>
    <row r="2940" spans="1:13" x14ac:dyDescent="0.25">
      <c r="A2940" s="266">
        <v>2008</v>
      </c>
      <c r="B2940" s="267">
        <v>1</v>
      </c>
      <c r="C2940" s="267" t="s">
        <v>250</v>
      </c>
      <c r="D2940" s="267" t="s">
        <v>458</v>
      </c>
      <c r="E2940" s="268" t="s">
        <v>5411</v>
      </c>
      <c r="F2940" s="267" t="s">
        <v>52</v>
      </c>
      <c r="G2940" s="268" t="s">
        <v>143</v>
      </c>
      <c r="H2940" s="268" t="s">
        <v>55</v>
      </c>
      <c r="I2940" s="268" t="s">
        <v>1905</v>
      </c>
      <c r="J2940" s="267" t="s">
        <v>1942</v>
      </c>
      <c r="K2940" s="267">
        <v>432</v>
      </c>
      <c r="L2940" s="268" t="s">
        <v>7079</v>
      </c>
      <c r="M2940" s="188"/>
    </row>
    <row r="2941" spans="1:13" x14ac:dyDescent="0.25">
      <c r="A2941" s="266">
        <v>2008</v>
      </c>
      <c r="B2941" s="267">
        <v>1</v>
      </c>
      <c r="C2941" s="267" t="s">
        <v>250</v>
      </c>
      <c r="D2941" s="267" t="s">
        <v>458</v>
      </c>
      <c r="E2941" s="268" t="s">
        <v>5411</v>
      </c>
      <c r="F2941" s="267" t="s">
        <v>52</v>
      </c>
      <c r="G2941" s="268" t="s">
        <v>143</v>
      </c>
      <c r="H2941" s="268" t="s">
        <v>55</v>
      </c>
      <c r="I2941" s="268" t="s">
        <v>1905</v>
      </c>
      <c r="J2941" s="267" t="s">
        <v>2016</v>
      </c>
      <c r="K2941" s="267">
        <v>631</v>
      </c>
      <c r="L2941" s="268" t="s">
        <v>7080</v>
      </c>
      <c r="M2941" s="188"/>
    </row>
    <row r="2942" spans="1:13" x14ac:dyDescent="0.25">
      <c r="A2942" s="266">
        <v>2008</v>
      </c>
      <c r="B2942" s="267">
        <v>1</v>
      </c>
      <c r="C2942" s="267" t="s">
        <v>250</v>
      </c>
      <c r="D2942" s="267" t="s">
        <v>458</v>
      </c>
      <c r="E2942" s="268" t="s">
        <v>5411</v>
      </c>
      <c r="F2942" s="267" t="s">
        <v>52</v>
      </c>
      <c r="G2942" s="268" t="s">
        <v>143</v>
      </c>
      <c r="H2942" s="268" t="s">
        <v>55</v>
      </c>
      <c r="I2942" s="268" t="s">
        <v>1905</v>
      </c>
      <c r="J2942" s="267" t="s">
        <v>1921</v>
      </c>
      <c r="K2942" s="267">
        <v>851</v>
      </c>
      <c r="L2942" s="268" t="s">
        <v>7084</v>
      </c>
      <c r="M2942" s="188"/>
    </row>
    <row r="2943" spans="1:13" x14ac:dyDescent="0.25">
      <c r="A2943" s="266">
        <v>2008</v>
      </c>
      <c r="B2943" s="267">
        <v>1</v>
      </c>
      <c r="C2943" s="267" t="s">
        <v>250</v>
      </c>
      <c r="D2943" s="267" t="s">
        <v>458</v>
      </c>
      <c r="E2943" s="268" t="s">
        <v>5411</v>
      </c>
      <c r="F2943" s="267" t="s">
        <v>52</v>
      </c>
      <c r="G2943" s="268" t="s">
        <v>143</v>
      </c>
      <c r="H2943" s="268" t="s">
        <v>55</v>
      </c>
      <c r="I2943" s="268" t="s">
        <v>1905</v>
      </c>
      <c r="J2943" s="267" t="s">
        <v>1944</v>
      </c>
      <c r="K2943" s="267">
        <v>651</v>
      </c>
      <c r="L2943" s="268" t="s">
        <v>7219</v>
      </c>
      <c r="M2943" s="188"/>
    </row>
    <row r="2944" spans="1:13" x14ac:dyDescent="0.25">
      <c r="A2944" s="266">
        <v>2008</v>
      </c>
      <c r="B2944" s="267">
        <v>1</v>
      </c>
      <c r="C2944" s="267" t="s">
        <v>250</v>
      </c>
      <c r="D2944" s="267" t="s">
        <v>458</v>
      </c>
      <c r="E2944" s="268" t="s">
        <v>5411</v>
      </c>
      <c r="F2944" s="267" t="s">
        <v>52</v>
      </c>
      <c r="G2944" s="268" t="s">
        <v>143</v>
      </c>
      <c r="H2944" s="268" t="s">
        <v>55</v>
      </c>
      <c r="I2944" s="268" t="s">
        <v>1905</v>
      </c>
      <c r="J2944" s="267" t="s">
        <v>1962</v>
      </c>
      <c r="K2944" s="267">
        <v>671</v>
      </c>
      <c r="L2944" s="268" t="s">
        <v>7240</v>
      </c>
      <c r="M2944" s="188"/>
    </row>
    <row r="2945" spans="1:13" x14ac:dyDescent="0.25">
      <c r="A2945" s="266">
        <v>2008</v>
      </c>
      <c r="B2945" s="267">
        <v>4</v>
      </c>
      <c r="C2945" s="267" t="s">
        <v>250</v>
      </c>
      <c r="D2945" s="267" t="s">
        <v>517</v>
      </c>
      <c r="E2945" s="268" t="s">
        <v>4001</v>
      </c>
      <c r="F2945" s="267" t="s">
        <v>52</v>
      </c>
      <c r="G2945" s="268" t="s">
        <v>222</v>
      </c>
      <c r="H2945" s="268" t="s">
        <v>55</v>
      </c>
      <c r="I2945" s="268" t="s">
        <v>1905</v>
      </c>
      <c r="J2945" s="267" t="s">
        <v>1942</v>
      </c>
      <c r="K2945" s="267">
        <v>411</v>
      </c>
      <c r="L2945" s="268" t="s">
        <v>6924</v>
      </c>
      <c r="M2945" s="188"/>
    </row>
    <row r="2946" spans="1:13" x14ac:dyDescent="0.25">
      <c r="A2946" s="266">
        <v>2008</v>
      </c>
      <c r="B2946" s="267">
        <v>4</v>
      </c>
      <c r="C2946" s="267" t="s">
        <v>250</v>
      </c>
      <c r="D2946" s="267" t="s">
        <v>517</v>
      </c>
      <c r="E2946" s="268" t="s">
        <v>4001</v>
      </c>
      <c r="F2946" s="267" t="s">
        <v>52</v>
      </c>
      <c r="G2946" s="268" t="s">
        <v>222</v>
      </c>
      <c r="H2946" s="268" t="s">
        <v>55</v>
      </c>
      <c r="I2946" s="268" t="s">
        <v>1905</v>
      </c>
      <c r="J2946" s="267" t="s">
        <v>1942</v>
      </c>
      <c r="K2946" s="267">
        <v>411</v>
      </c>
      <c r="L2946" s="268" t="s">
        <v>6925</v>
      </c>
      <c r="M2946" s="188"/>
    </row>
    <row r="2947" spans="1:13" x14ac:dyDescent="0.25">
      <c r="A2947" s="266">
        <v>2008</v>
      </c>
      <c r="B2947" s="267">
        <v>4</v>
      </c>
      <c r="C2947" s="267" t="s">
        <v>250</v>
      </c>
      <c r="D2947" s="267" t="s">
        <v>517</v>
      </c>
      <c r="E2947" s="268" t="s">
        <v>4001</v>
      </c>
      <c r="F2947" s="267" t="s">
        <v>52</v>
      </c>
      <c r="G2947" s="268" t="s">
        <v>222</v>
      </c>
      <c r="H2947" s="268" t="s">
        <v>55</v>
      </c>
      <c r="I2947" s="268" t="s">
        <v>1905</v>
      </c>
      <c r="J2947" s="267" t="s">
        <v>1942</v>
      </c>
      <c r="K2947" s="267">
        <v>411</v>
      </c>
      <c r="L2947" s="268" t="s">
        <v>6926</v>
      </c>
      <c r="M2947" s="188"/>
    </row>
    <row r="2948" spans="1:13" x14ac:dyDescent="0.25">
      <c r="A2948" s="266">
        <v>2008</v>
      </c>
      <c r="B2948" s="267">
        <v>4</v>
      </c>
      <c r="C2948" s="267" t="s">
        <v>250</v>
      </c>
      <c r="D2948" s="267" t="s">
        <v>517</v>
      </c>
      <c r="E2948" s="268" t="s">
        <v>4001</v>
      </c>
      <c r="F2948" s="267" t="s">
        <v>52</v>
      </c>
      <c r="G2948" s="268" t="s">
        <v>222</v>
      </c>
      <c r="H2948" s="268" t="s">
        <v>55</v>
      </c>
      <c r="I2948" s="268" t="s">
        <v>2879</v>
      </c>
      <c r="J2948" s="267" t="s">
        <v>1942</v>
      </c>
      <c r="K2948" s="267">
        <v>432</v>
      </c>
      <c r="L2948" s="268" t="s">
        <v>6927</v>
      </c>
      <c r="M2948" s="188"/>
    </row>
    <row r="2949" spans="1:13" x14ac:dyDescent="0.25">
      <c r="A2949" s="266">
        <v>2008</v>
      </c>
      <c r="B2949" s="267">
        <v>4</v>
      </c>
      <c r="C2949" s="267" t="s">
        <v>250</v>
      </c>
      <c r="D2949" s="267" t="s">
        <v>517</v>
      </c>
      <c r="E2949" s="268" t="s">
        <v>4001</v>
      </c>
      <c r="F2949" s="267" t="s">
        <v>52</v>
      </c>
      <c r="G2949" s="268" t="s">
        <v>222</v>
      </c>
      <c r="H2949" s="268" t="s">
        <v>55</v>
      </c>
      <c r="I2949" s="268" t="s">
        <v>2879</v>
      </c>
      <c r="J2949" s="267" t="s">
        <v>1942</v>
      </c>
      <c r="K2949" s="267">
        <v>432</v>
      </c>
      <c r="L2949" s="268" t="s">
        <v>6928</v>
      </c>
      <c r="M2949" s="188"/>
    </row>
    <row r="2950" spans="1:13" x14ac:dyDescent="0.25">
      <c r="A2950" s="266">
        <v>2008</v>
      </c>
      <c r="B2950" s="267">
        <v>4</v>
      </c>
      <c r="C2950" s="267" t="s">
        <v>250</v>
      </c>
      <c r="D2950" s="267" t="s">
        <v>517</v>
      </c>
      <c r="E2950" s="268" t="s">
        <v>4001</v>
      </c>
      <c r="F2950" s="267" t="s">
        <v>52</v>
      </c>
      <c r="G2950" s="268" t="s">
        <v>222</v>
      </c>
      <c r="H2950" s="268" t="s">
        <v>55</v>
      </c>
      <c r="I2950" s="268" t="s">
        <v>1905</v>
      </c>
      <c r="J2950" s="267" t="s">
        <v>1942</v>
      </c>
      <c r="K2950" s="267">
        <v>431</v>
      </c>
      <c r="L2950" s="268" t="s">
        <v>7085</v>
      </c>
      <c r="M2950" s="188"/>
    </row>
    <row r="2951" spans="1:13" x14ac:dyDescent="0.25">
      <c r="A2951" s="266">
        <v>2008</v>
      </c>
      <c r="B2951" s="267">
        <v>4</v>
      </c>
      <c r="C2951" s="267" t="s">
        <v>250</v>
      </c>
      <c r="D2951" s="267" t="s">
        <v>517</v>
      </c>
      <c r="E2951" s="268" t="s">
        <v>4001</v>
      </c>
      <c r="F2951" s="267" t="s">
        <v>52</v>
      </c>
      <c r="G2951" s="268" t="s">
        <v>222</v>
      </c>
      <c r="H2951" s="268" t="s">
        <v>55</v>
      </c>
      <c r="I2951" s="268" t="s">
        <v>1905</v>
      </c>
      <c r="J2951" s="267" t="s">
        <v>1942</v>
      </c>
      <c r="K2951" s="267">
        <v>437</v>
      </c>
      <c r="L2951" s="268" t="s">
        <v>7086</v>
      </c>
      <c r="M2951" s="188"/>
    </row>
    <row r="2952" spans="1:13" x14ac:dyDescent="0.25">
      <c r="A2952" s="266">
        <v>2008</v>
      </c>
      <c r="B2952" s="267">
        <v>4</v>
      </c>
      <c r="C2952" s="267" t="s">
        <v>250</v>
      </c>
      <c r="D2952" s="267" t="s">
        <v>517</v>
      </c>
      <c r="E2952" s="268" t="s">
        <v>4001</v>
      </c>
      <c r="F2952" s="267" t="s">
        <v>52</v>
      </c>
      <c r="G2952" s="268" t="s">
        <v>222</v>
      </c>
      <c r="H2952" s="268" t="s">
        <v>55</v>
      </c>
      <c r="I2952" s="268" t="s">
        <v>1905</v>
      </c>
      <c r="J2952" s="267" t="s">
        <v>1942</v>
      </c>
      <c r="K2952" s="267">
        <v>432</v>
      </c>
      <c r="L2952" s="268" t="s">
        <v>7087</v>
      </c>
      <c r="M2952" s="188"/>
    </row>
    <row r="2953" spans="1:13" x14ac:dyDescent="0.25">
      <c r="A2953" s="266">
        <v>2008</v>
      </c>
      <c r="B2953" s="267">
        <v>4</v>
      </c>
      <c r="C2953" s="267" t="s">
        <v>250</v>
      </c>
      <c r="D2953" s="267" t="s">
        <v>517</v>
      </c>
      <c r="E2953" s="268" t="s">
        <v>4001</v>
      </c>
      <c r="F2953" s="267" t="s">
        <v>52</v>
      </c>
      <c r="G2953" s="268" t="s">
        <v>222</v>
      </c>
      <c r="H2953" s="268" t="s">
        <v>55</v>
      </c>
      <c r="I2953" s="268" t="s">
        <v>1905</v>
      </c>
      <c r="J2953" s="267" t="s">
        <v>1942</v>
      </c>
      <c r="K2953" s="267">
        <v>422</v>
      </c>
      <c r="L2953" s="268" t="s">
        <v>7088</v>
      </c>
      <c r="M2953" s="188"/>
    </row>
    <row r="2954" spans="1:13" x14ac:dyDescent="0.25">
      <c r="A2954" s="266">
        <v>2008</v>
      </c>
      <c r="B2954" s="267">
        <v>4</v>
      </c>
      <c r="C2954" s="267" t="s">
        <v>250</v>
      </c>
      <c r="D2954" s="267" t="s">
        <v>517</v>
      </c>
      <c r="E2954" s="268" t="s">
        <v>4001</v>
      </c>
      <c r="F2954" s="267" t="s">
        <v>52</v>
      </c>
      <c r="G2954" s="268" t="s">
        <v>222</v>
      </c>
      <c r="H2954" s="268" t="s">
        <v>55</v>
      </c>
      <c r="I2954" s="268" t="s">
        <v>1905</v>
      </c>
      <c r="J2954" s="267" t="s">
        <v>2016</v>
      </c>
      <c r="K2954" s="267">
        <v>631</v>
      </c>
      <c r="L2954" s="268" t="s">
        <v>7089</v>
      </c>
      <c r="M2954" s="188"/>
    </row>
    <row r="2955" spans="1:13" x14ac:dyDescent="0.25">
      <c r="A2955" s="266">
        <v>2008</v>
      </c>
      <c r="B2955" s="267">
        <v>4</v>
      </c>
      <c r="C2955" s="267" t="s">
        <v>250</v>
      </c>
      <c r="D2955" s="267" t="s">
        <v>517</v>
      </c>
      <c r="E2955" s="268" t="s">
        <v>4001</v>
      </c>
      <c r="F2955" s="267" t="s">
        <v>52</v>
      </c>
      <c r="G2955" s="268" t="s">
        <v>222</v>
      </c>
      <c r="H2955" s="268" t="s">
        <v>55</v>
      </c>
      <c r="I2955" s="268" t="s">
        <v>1905</v>
      </c>
      <c r="J2955" s="267" t="s">
        <v>2752</v>
      </c>
      <c r="K2955" s="267">
        <v>721</v>
      </c>
      <c r="L2955" s="268" t="s">
        <v>7090</v>
      </c>
      <c r="M2955" s="188"/>
    </row>
    <row r="2956" spans="1:13" x14ac:dyDescent="0.25">
      <c r="A2956" s="266">
        <v>2008</v>
      </c>
      <c r="B2956" s="267">
        <v>4</v>
      </c>
      <c r="C2956" s="267" t="s">
        <v>250</v>
      </c>
      <c r="D2956" s="267" t="s">
        <v>517</v>
      </c>
      <c r="E2956" s="268" t="s">
        <v>4001</v>
      </c>
      <c r="F2956" s="267" t="s">
        <v>52</v>
      </c>
      <c r="G2956" s="268" t="s">
        <v>222</v>
      </c>
      <c r="H2956" s="268" t="s">
        <v>55</v>
      </c>
      <c r="I2956" s="268" t="s">
        <v>1905</v>
      </c>
      <c r="J2956" s="267" t="s">
        <v>1921</v>
      </c>
      <c r="K2956" s="267">
        <v>851</v>
      </c>
      <c r="L2956" s="268" t="s">
        <v>7091</v>
      </c>
      <c r="M2956" s="188"/>
    </row>
    <row r="2957" spans="1:13" x14ac:dyDescent="0.25">
      <c r="A2957" s="266">
        <v>2008</v>
      </c>
      <c r="B2957" s="267">
        <v>4</v>
      </c>
      <c r="C2957" s="267" t="s">
        <v>250</v>
      </c>
      <c r="D2957" s="267" t="s">
        <v>517</v>
      </c>
      <c r="E2957" s="268" t="s">
        <v>4001</v>
      </c>
      <c r="F2957" s="267" t="s">
        <v>52</v>
      </c>
      <c r="G2957" s="268" t="s">
        <v>222</v>
      </c>
      <c r="H2957" s="268" t="s">
        <v>55</v>
      </c>
      <c r="I2957" s="268" t="s">
        <v>1905</v>
      </c>
      <c r="J2957" s="267" t="s">
        <v>1944</v>
      </c>
      <c r="K2957" s="267">
        <v>656</v>
      </c>
      <c r="L2957" s="268" t="s">
        <v>7220</v>
      </c>
      <c r="M2957" s="188"/>
    </row>
    <row r="2958" spans="1:13" x14ac:dyDescent="0.25">
      <c r="A2958" s="266">
        <v>2008</v>
      </c>
      <c r="B2958" s="267">
        <v>4</v>
      </c>
      <c r="C2958" s="267" t="s">
        <v>250</v>
      </c>
      <c r="D2958" s="267" t="s">
        <v>521</v>
      </c>
      <c r="E2958" s="268" t="s">
        <v>7081</v>
      </c>
      <c r="F2958" s="267" t="s">
        <v>135</v>
      </c>
      <c r="G2958" s="268" t="s">
        <v>3142</v>
      </c>
      <c r="H2958" s="268" t="s">
        <v>66</v>
      </c>
      <c r="I2958" s="268" t="s">
        <v>1905</v>
      </c>
      <c r="J2958" s="267" t="s">
        <v>3083</v>
      </c>
      <c r="K2958" s="267">
        <v>421</v>
      </c>
      <c r="L2958" s="268" t="s">
        <v>7082</v>
      </c>
      <c r="M2958" s="188"/>
    </row>
    <row r="2959" spans="1:13" x14ac:dyDescent="0.25">
      <c r="A2959" s="266">
        <v>2008</v>
      </c>
      <c r="B2959" s="267">
        <v>4</v>
      </c>
      <c r="C2959" s="267" t="s">
        <v>250</v>
      </c>
      <c r="D2959" s="267" t="s">
        <v>521</v>
      </c>
      <c r="E2959" s="268" t="s">
        <v>7081</v>
      </c>
      <c r="F2959" s="267" t="s">
        <v>135</v>
      </c>
      <c r="G2959" s="268" t="s">
        <v>3142</v>
      </c>
      <c r="H2959" s="268" t="s">
        <v>66</v>
      </c>
      <c r="I2959" s="268" t="s">
        <v>1905</v>
      </c>
      <c r="J2959" s="267" t="s">
        <v>3083</v>
      </c>
      <c r="K2959" s="267">
        <v>421</v>
      </c>
      <c r="L2959" s="268" t="s">
        <v>7098</v>
      </c>
      <c r="M2959" s="188"/>
    </row>
    <row r="2960" spans="1:13" x14ac:dyDescent="0.25">
      <c r="A2960" s="266">
        <v>2008</v>
      </c>
      <c r="B2960" s="267">
        <v>4</v>
      </c>
      <c r="C2960" s="267" t="s">
        <v>250</v>
      </c>
      <c r="D2960" s="267" t="s">
        <v>521</v>
      </c>
      <c r="E2960" s="268" t="s">
        <v>7081</v>
      </c>
      <c r="F2960" s="267" t="s">
        <v>135</v>
      </c>
      <c r="G2960" s="268" t="s">
        <v>3142</v>
      </c>
      <c r="H2960" s="268" t="s">
        <v>66</v>
      </c>
      <c r="I2960" s="268" t="s">
        <v>1905</v>
      </c>
      <c r="J2960" s="267" t="s">
        <v>3083</v>
      </c>
      <c r="K2960" s="267">
        <v>421</v>
      </c>
      <c r="L2960" s="268" t="s">
        <v>7099</v>
      </c>
      <c r="M2960" s="188"/>
    </row>
    <row r="2961" spans="1:13" x14ac:dyDescent="0.25">
      <c r="A2961" s="266">
        <v>2008</v>
      </c>
      <c r="B2961" s="267">
        <v>4</v>
      </c>
      <c r="C2961" s="267" t="s">
        <v>250</v>
      </c>
      <c r="D2961" s="267" t="s">
        <v>521</v>
      </c>
      <c r="E2961" s="268" t="s">
        <v>7081</v>
      </c>
      <c r="F2961" s="267" t="s">
        <v>135</v>
      </c>
      <c r="G2961" s="268" t="s">
        <v>3142</v>
      </c>
      <c r="H2961" s="268" t="s">
        <v>66</v>
      </c>
      <c r="I2961" s="268" t="s">
        <v>1905</v>
      </c>
      <c r="J2961" s="267" t="s">
        <v>3083</v>
      </c>
      <c r="K2961" s="267">
        <v>422</v>
      </c>
      <c r="L2961" s="268" t="s">
        <v>7100</v>
      </c>
      <c r="M2961" s="188"/>
    </row>
    <row r="2962" spans="1:13" x14ac:dyDescent="0.25">
      <c r="A2962" s="266">
        <v>2008</v>
      </c>
      <c r="B2962" s="267">
        <v>4</v>
      </c>
      <c r="C2962" s="267" t="s">
        <v>250</v>
      </c>
      <c r="D2962" s="267" t="s">
        <v>521</v>
      </c>
      <c r="E2962" s="268" t="s">
        <v>7081</v>
      </c>
      <c r="F2962" s="267" t="s">
        <v>135</v>
      </c>
      <c r="G2962" s="268" t="s">
        <v>3142</v>
      </c>
      <c r="H2962" s="268" t="s">
        <v>66</v>
      </c>
      <c r="I2962" s="268" t="s">
        <v>1905</v>
      </c>
      <c r="J2962" s="267" t="s">
        <v>1942</v>
      </c>
      <c r="K2962" s="267">
        <v>212</v>
      </c>
      <c r="L2962" s="268" t="s">
        <v>7101</v>
      </c>
      <c r="M2962" s="188"/>
    </row>
    <row r="2963" spans="1:13" x14ac:dyDescent="0.25">
      <c r="A2963" s="266">
        <v>2008</v>
      </c>
      <c r="B2963" s="267">
        <v>4</v>
      </c>
      <c r="C2963" s="267" t="s">
        <v>250</v>
      </c>
      <c r="D2963" s="267" t="s">
        <v>521</v>
      </c>
      <c r="E2963" s="268" t="s">
        <v>7081</v>
      </c>
      <c r="F2963" s="267" t="s">
        <v>135</v>
      </c>
      <c r="G2963" s="268" t="s">
        <v>3142</v>
      </c>
      <c r="H2963" s="268" t="s">
        <v>66</v>
      </c>
      <c r="I2963" s="268" t="s">
        <v>1905</v>
      </c>
      <c r="J2963" s="267" t="s">
        <v>1942</v>
      </c>
      <c r="K2963" s="267">
        <v>212</v>
      </c>
      <c r="L2963" s="268" t="s">
        <v>7102</v>
      </c>
      <c r="M2963" s="188"/>
    </row>
    <row r="2964" spans="1:13" x14ac:dyDescent="0.25">
      <c r="A2964" s="266">
        <v>2008</v>
      </c>
      <c r="B2964" s="267">
        <v>4</v>
      </c>
      <c r="C2964" s="267" t="s">
        <v>250</v>
      </c>
      <c r="D2964" s="267" t="s">
        <v>521</v>
      </c>
      <c r="E2964" s="268" t="s">
        <v>7081</v>
      </c>
      <c r="F2964" s="267" t="s">
        <v>135</v>
      </c>
      <c r="G2964" s="268" t="s">
        <v>3142</v>
      </c>
      <c r="H2964" s="268" t="s">
        <v>66</v>
      </c>
      <c r="I2964" s="268" t="s">
        <v>1905</v>
      </c>
      <c r="J2964" s="267" t="s">
        <v>1942</v>
      </c>
      <c r="K2964" s="267">
        <v>212</v>
      </c>
      <c r="L2964" s="268" t="s">
        <v>7103</v>
      </c>
      <c r="M2964" s="188"/>
    </row>
    <row r="2965" spans="1:13" x14ac:dyDescent="0.25">
      <c r="A2965" s="266">
        <v>2008</v>
      </c>
      <c r="B2965" s="267">
        <v>4</v>
      </c>
      <c r="C2965" s="267" t="s">
        <v>250</v>
      </c>
      <c r="D2965" s="267" t="s">
        <v>521</v>
      </c>
      <c r="E2965" s="268" t="s">
        <v>7081</v>
      </c>
      <c r="F2965" s="267" t="s">
        <v>135</v>
      </c>
      <c r="G2965" s="268" t="s">
        <v>3142</v>
      </c>
      <c r="H2965" s="268" t="s">
        <v>66</v>
      </c>
      <c r="I2965" s="268" t="s">
        <v>1905</v>
      </c>
      <c r="J2965" s="267" t="s">
        <v>2016</v>
      </c>
      <c r="K2965" s="267">
        <v>631</v>
      </c>
      <c r="L2965" s="268" t="s">
        <v>7104</v>
      </c>
      <c r="M2965" s="188"/>
    </row>
    <row r="2966" spans="1:13" x14ac:dyDescent="0.25">
      <c r="A2966" s="266">
        <v>2008</v>
      </c>
      <c r="B2966" s="267">
        <v>1</v>
      </c>
      <c r="C2966" s="267" t="s">
        <v>250</v>
      </c>
      <c r="D2966" s="267" t="s">
        <v>465</v>
      </c>
      <c r="E2966" s="268" t="s">
        <v>3996</v>
      </c>
      <c r="F2966" s="267" t="s">
        <v>64</v>
      </c>
      <c r="G2966" s="268" t="s">
        <v>139</v>
      </c>
      <c r="H2966" s="268" t="s">
        <v>66</v>
      </c>
      <c r="I2966" s="268" t="s">
        <v>1905</v>
      </c>
      <c r="J2966" s="267" t="s">
        <v>1942</v>
      </c>
      <c r="K2966" s="267">
        <v>411</v>
      </c>
      <c r="L2966" s="268" t="s">
        <v>6929</v>
      </c>
      <c r="M2966" s="188"/>
    </row>
    <row r="2967" spans="1:13" x14ac:dyDescent="0.25">
      <c r="A2967" s="266">
        <v>2008</v>
      </c>
      <c r="B2967" s="267">
        <v>1</v>
      </c>
      <c r="C2967" s="267" t="s">
        <v>250</v>
      </c>
      <c r="D2967" s="267" t="s">
        <v>465</v>
      </c>
      <c r="E2967" s="268" t="s">
        <v>3996</v>
      </c>
      <c r="F2967" s="267" t="s">
        <v>64</v>
      </c>
      <c r="G2967" s="268" t="s">
        <v>139</v>
      </c>
      <c r="H2967" s="268" t="s">
        <v>66</v>
      </c>
      <c r="I2967" s="268" t="s">
        <v>1905</v>
      </c>
      <c r="J2967" s="267" t="s">
        <v>1942</v>
      </c>
      <c r="K2967" s="267">
        <v>411</v>
      </c>
      <c r="L2967" s="268" t="s">
        <v>6930</v>
      </c>
      <c r="M2967" s="188"/>
    </row>
    <row r="2968" spans="1:13" x14ac:dyDescent="0.25">
      <c r="A2968" s="266">
        <v>2008</v>
      </c>
      <c r="B2968" s="267">
        <v>1</v>
      </c>
      <c r="C2968" s="267" t="s">
        <v>250</v>
      </c>
      <c r="D2968" s="267" t="s">
        <v>465</v>
      </c>
      <c r="E2968" s="268" t="s">
        <v>3996</v>
      </c>
      <c r="F2968" s="267" t="s">
        <v>64</v>
      </c>
      <c r="G2968" s="268" t="s">
        <v>139</v>
      </c>
      <c r="H2968" s="268" t="s">
        <v>66</v>
      </c>
      <c r="I2968" s="268" t="s">
        <v>1905</v>
      </c>
      <c r="J2968" s="267" t="s">
        <v>1942</v>
      </c>
      <c r="K2968" s="267">
        <v>412</v>
      </c>
      <c r="L2968" s="268" t="s">
        <v>7040</v>
      </c>
      <c r="M2968" s="188"/>
    </row>
    <row r="2969" spans="1:13" x14ac:dyDescent="0.25">
      <c r="A2969" s="266">
        <v>2008</v>
      </c>
      <c r="B2969" s="267">
        <v>1</v>
      </c>
      <c r="C2969" s="267" t="s">
        <v>250</v>
      </c>
      <c r="D2969" s="267" t="s">
        <v>465</v>
      </c>
      <c r="E2969" s="268" t="s">
        <v>3996</v>
      </c>
      <c r="F2969" s="267" t="s">
        <v>64</v>
      </c>
      <c r="G2969" s="268" t="s">
        <v>139</v>
      </c>
      <c r="H2969" s="268" t="s">
        <v>66</v>
      </c>
      <c r="I2969" s="268" t="s">
        <v>1905</v>
      </c>
      <c r="J2969" s="267" t="s">
        <v>1942</v>
      </c>
      <c r="K2969" s="267">
        <v>211</v>
      </c>
      <c r="L2969" s="268" t="s">
        <v>7105</v>
      </c>
      <c r="M2969" s="188"/>
    </row>
    <row r="2970" spans="1:13" x14ac:dyDescent="0.25">
      <c r="A2970" s="266">
        <v>2008</v>
      </c>
      <c r="B2970" s="267">
        <v>1</v>
      </c>
      <c r="C2970" s="267" t="s">
        <v>250</v>
      </c>
      <c r="D2970" s="267" t="s">
        <v>465</v>
      </c>
      <c r="E2970" s="268" t="s">
        <v>3996</v>
      </c>
      <c r="F2970" s="267" t="s">
        <v>64</v>
      </c>
      <c r="G2970" s="268" t="s">
        <v>139</v>
      </c>
      <c r="H2970" s="268" t="s">
        <v>66</v>
      </c>
      <c r="I2970" s="268" t="s">
        <v>1905</v>
      </c>
      <c r="J2970" s="267" t="s">
        <v>1906</v>
      </c>
      <c r="K2970" s="267">
        <v>312</v>
      </c>
      <c r="L2970" s="268" t="s">
        <v>7106</v>
      </c>
      <c r="M2970" s="188"/>
    </row>
    <row r="2971" spans="1:13" x14ac:dyDescent="0.25">
      <c r="A2971" s="266">
        <v>2008</v>
      </c>
      <c r="B2971" s="267">
        <v>1</v>
      </c>
      <c r="C2971" s="267" t="s">
        <v>250</v>
      </c>
      <c r="D2971" s="267" t="s">
        <v>465</v>
      </c>
      <c r="E2971" s="268" t="s">
        <v>3996</v>
      </c>
      <c r="F2971" s="267" t="s">
        <v>64</v>
      </c>
      <c r="G2971" s="268" t="s">
        <v>139</v>
      </c>
      <c r="H2971" s="268" t="s">
        <v>66</v>
      </c>
      <c r="I2971" s="268" t="s">
        <v>1905</v>
      </c>
      <c r="J2971" s="267" t="s">
        <v>1906</v>
      </c>
      <c r="K2971" s="267">
        <v>311</v>
      </c>
      <c r="L2971" s="268" t="s">
        <v>7126</v>
      </c>
      <c r="M2971" s="188"/>
    </row>
    <row r="2972" spans="1:13" x14ac:dyDescent="0.25">
      <c r="A2972" s="266">
        <v>2008</v>
      </c>
      <c r="B2972" s="267">
        <v>1</v>
      </c>
      <c r="C2972" s="267" t="s">
        <v>250</v>
      </c>
      <c r="D2972" s="267" t="s">
        <v>465</v>
      </c>
      <c r="E2972" s="268" t="s">
        <v>3996</v>
      </c>
      <c r="F2972" s="267" t="s">
        <v>64</v>
      </c>
      <c r="G2972" s="268" t="s">
        <v>139</v>
      </c>
      <c r="H2972" s="268" t="s">
        <v>66</v>
      </c>
      <c r="I2972" s="268" t="s">
        <v>1905</v>
      </c>
      <c r="J2972" s="267" t="s">
        <v>1906</v>
      </c>
      <c r="K2972" s="267">
        <v>311</v>
      </c>
      <c r="L2972" s="268" t="s">
        <v>7189</v>
      </c>
      <c r="M2972" s="188"/>
    </row>
    <row r="2973" spans="1:13" x14ac:dyDescent="0.25">
      <c r="A2973" s="266">
        <v>2008</v>
      </c>
      <c r="B2973" s="267">
        <v>1</v>
      </c>
      <c r="C2973" s="267" t="s">
        <v>250</v>
      </c>
      <c r="D2973" s="267" t="s">
        <v>465</v>
      </c>
      <c r="E2973" s="268" t="s">
        <v>3996</v>
      </c>
      <c r="F2973" s="267" t="s">
        <v>64</v>
      </c>
      <c r="G2973" s="268" t="s">
        <v>139</v>
      </c>
      <c r="H2973" s="268" t="s">
        <v>66</v>
      </c>
      <c r="I2973" s="268" t="s">
        <v>1905</v>
      </c>
      <c r="J2973" s="267" t="s">
        <v>2545</v>
      </c>
      <c r="K2973" s="267">
        <v>713</v>
      </c>
      <c r="L2973" s="268" t="s">
        <v>7199</v>
      </c>
      <c r="M2973" s="188"/>
    </row>
    <row r="2974" spans="1:13" x14ac:dyDescent="0.25">
      <c r="A2974" s="266">
        <v>2008</v>
      </c>
      <c r="B2974" s="267">
        <v>1</v>
      </c>
      <c r="C2974" s="267" t="s">
        <v>250</v>
      </c>
      <c r="D2974" s="267" t="s">
        <v>465</v>
      </c>
      <c r="E2974" s="268" t="s">
        <v>3996</v>
      </c>
      <c r="F2974" s="267" t="s">
        <v>64</v>
      </c>
      <c r="G2974" s="268" t="s">
        <v>139</v>
      </c>
      <c r="H2974" s="268" t="s">
        <v>66</v>
      </c>
      <c r="I2974" s="268" t="s">
        <v>1905</v>
      </c>
      <c r="J2974" s="267" t="s">
        <v>1962</v>
      </c>
      <c r="K2974" s="267">
        <v>411</v>
      </c>
      <c r="L2974" s="268" t="s">
        <v>7216</v>
      </c>
      <c r="M2974" s="188"/>
    </row>
    <row r="2975" spans="1:13" x14ac:dyDescent="0.25">
      <c r="A2975" s="266">
        <v>2008</v>
      </c>
      <c r="B2975" s="267">
        <v>2</v>
      </c>
      <c r="C2975" s="267" t="s">
        <v>250</v>
      </c>
      <c r="D2975" s="267" t="s">
        <v>475</v>
      </c>
      <c r="E2975" s="268" t="s">
        <v>7107</v>
      </c>
      <c r="F2975" s="267" t="s">
        <v>64</v>
      </c>
      <c r="G2975" s="268" t="s">
        <v>152</v>
      </c>
      <c r="H2975" s="268" t="s">
        <v>66</v>
      </c>
      <c r="I2975" s="268" t="s">
        <v>1905</v>
      </c>
      <c r="J2975" s="267" t="s">
        <v>1962</v>
      </c>
      <c r="K2975" s="267">
        <v>712</v>
      </c>
      <c r="L2975" s="268" t="s">
        <v>7108</v>
      </c>
      <c r="M2975" s="188"/>
    </row>
    <row r="2976" spans="1:13" x14ac:dyDescent="0.25">
      <c r="A2976" s="266">
        <v>2008</v>
      </c>
      <c r="B2976" s="267">
        <v>2</v>
      </c>
      <c r="C2976" s="267" t="s">
        <v>250</v>
      </c>
      <c r="D2976" s="267" t="s">
        <v>475</v>
      </c>
      <c r="E2976" s="268" t="s">
        <v>7107</v>
      </c>
      <c r="F2976" s="267" t="s">
        <v>64</v>
      </c>
      <c r="G2976" s="268" t="s">
        <v>152</v>
      </c>
      <c r="H2976" s="268" t="s">
        <v>66</v>
      </c>
      <c r="I2976" s="268" t="s">
        <v>1905</v>
      </c>
      <c r="J2976" s="267" t="s">
        <v>1962</v>
      </c>
      <c r="K2976" s="267">
        <v>423</v>
      </c>
      <c r="L2976" s="268" t="s">
        <v>7109</v>
      </c>
      <c r="M2976" s="188"/>
    </row>
    <row r="2977" spans="1:13" x14ac:dyDescent="0.25">
      <c r="A2977" s="266">
        <v>2008</v>
      </c>
      <c r="B2977" s="267">
        <v>2</v>
      </c>
      <c r="C2977" s="267" t="s">
        <v>250</v>
      </c>
      <c r="D2977" s="267" t="s">
        <v>475</v>
      </c>
      <c r="E2977" s="268" t="s">
        <v>7107</v>
      </c>
      <c r="F2977" s="267" t="s">
        <v>64</v>
      </c>
      <c r="G2977" s="268" t="s">
        <v>152</v>
      </c>
      <c r="H2977" s="268" t="s">
        <v>66</v>
      </c>
      <c r="I2977" s="268" t="s">
        <v>1905</v>
      </c>
      <c r="J2977" s="267" t="s">
        <v>1942</v>
      </c>
      <c r="K2977" s="267">
        <v>725</v>
      </c>
      <c r="L2977" s="268" t="s">
        <v>7110</v>
      </c>
      <c r="M2977" s="188"/>
    </row>
    <row r="2978" spans="1:13" x14ac:dyDescent="0.25">
      <c r="A2978" s="266">
        <v>2008</v>
      </c>
      <c r="B2978" s="267">
        <v>2</v>
      </c>
      <c r="C2978" s="267" t="s">
        <v>250</v>
      </c>
      <c r="D2978" s="267" t="s">
        <v>475</v>
      </c>
      <c r="E2978" s="268" t="s">
        <v>7107</v>
      </c>
      <c r="F2978" s="267" t="s">
        <v>64</v>
      </c>
      <c r="G2978" s="268" t="s">
        <v>152</v>
      </c>
      <c r="H2978" s="268" t="s">
        <v>66</v>
      </c>
      <c r="I2978" s="268" t="s">
        <v>1905</v>
      </c>
      <c r="J2978" s="267" t="s">
        <v>1934</v>
      </c>
      <c r="K2978" s="267">
        <v>334</v>
      </c>
      <c r="L2978" s="268" t="s">
        <v>7179</v>
      </c>
      <c r="M2978" s="188"/>
    </row>
    <row r="2979" spans="1:13" x14ac:dyDescent="0.25">
      <c r="A2979" s="266">
        <v>2008</v>
      </c>
      <c r="B2979" s="267">
        <v>2</v>
      </c>
      <c r="C2979" s="267" t="s">
        <v>250</v>
      </c>
      <c r="D2979" s="267" t="s">
        <v>490</v>
      </c>
      <c r="E2979" s="268" t="s">
        <v>6931</v>
      </c>
      <c r="F2979" s="267" t="s">
        <v>130</v>
      </c>
      <c r="G2979" s="268" t="s">
        <v>4776</v>
      </c>
      <c r="H2979" s="268" t="s">
        <v>55</v>
      </c>
      <c r="I2979" s="268" t="s">
        <v>1905</v>
      </c>
      <c r="J2979" s="267" t="s">
        <v>1942</v>
      </c>
      <c r="K2979" s="267">
        <v>411</v>
      </c>
      <c r="L2979" s="268" t="s">
        <v>6932</v>
      </c>
      <c r="M2979" s="188"/>
    </row>
    <row r="2980" spans="1:13" x14ac:dyDescent="0.25">
      <c r="A2980" s="266">
        <v>2008</v>
      </c>
      <c r="B2980" s="267">
        <v>2</v>
      </c>
      <c r="C2980" s="267" t="s">
        <v>250</v>
      </c>
      <c r="D2980" s="267" t="s">
        <v>490</v>
      </c>
      <c r="E2980" s="268" t="s">
        <v>6931</v>
      </c>
      <c r="F2980" s="267" t="s">
        <v>130</v>
      </c>
      <c r="G2980" s="268" t="s">
        <v>4776</v>
      </c>
      <c r="H2980" s="268" t="s">
        <v>55</v>
      </c>
      <c r="I2980" s="268" t="s">
        <v>2879</v>
      </c>
      <c r="J2980" s="267" t="s">
        <v>1942</v>
      </c>
      <c r="K2980" s="267">
        <v>411</v>
      </c>
      <c r="L2980" s="268" t="s">
        <v>6933</v>
      </c>
      <c r="M2980" s="188"/>
    </row>
    <row r="2981" spans="1:13" x14ac:dyDescent="0.25">
      <c r="A2981" s="266">
        <v>2008</v>
      </c>
      <c r="B2981" s="267">
        <v>2</v>
      </c>
      <c r="C2981" s="267" t="s">
        <v>250</v>
      </c>
      <c r="D2981" s="267" t="s">
        <v>490</v>
      </c>
      <c r="E2981" s="268" t="s">
        <v>6931</v>
      </c>
      <c r="F2981" s="267" t="s">
        <v>130</v>
      </c>
      <c r="G2981" s="268" t="s">
        <v>4776</v>
      </c>
      <c r="H2981" s="268" t="s">
        <v>55</v>
      </c>
      <c r="I2981" s="268" t="s">
        <v>1905</v>
      </c>
      <c r="J2981" s="267" t="s">
        <v>1942</v>
      </c>
      <c r="K2981" s="267">
        <v>114</v>
      </c>
      <c r="L2981" s="268" t="s">
        <v>7041</v>
      </c>
      <c r="M2981" s="188"/>
    </row>
    <row r="2982" spans="1:13" x14ac:dyDescent="0.25">
      <c r="A2982" s="266">
        <v>2008</v>
      </c>
      <c r="B2982" s="267">
        <v>2</v>
      </c>
      <c r="C2982" s="267" t="s">
        <v>250</v>
      </c>
      <c r="D2982" s="267" t="s">
        <v>490</v>
      </c>
      <c r="E2982" s="268" t="s">
        <v>6931</v>
      </c>
      <c r="F2982" s="267" t="s">
        <v>130</v>
      </c>
      <c r="G2982" s="268" t="s">
        <v>4776</v>
      </c>
      <c r="H2982" s="268" t="s">
        <v>55</v>
      </c>
      <c r="I2982" s="268" t="s">
        <v>2879</v>
      </c>
      <c r="J2982" s="267" t="s">
        <v>1942</v>
      </c>
      <c r="K2982" s="267">
        <v>114</v>
      </c>
      <c r="L2982" s="268" t="s">
        <v>7042</v>
      </c>
      <c r="M2982" s="188"/>
    </row>
    <row r="2983" spans="1:13" x14ac:dyDescent="0.25">
      <c r="A2983" s="266">
        <v>2008</v>
      </c>
      <c r="B2983" s="267">
        <v>2</v>
      </c>
      <c r="C2983" s="267" t="s">
        <v>250</v>
      </c>
      <c r="D2983" s="267" t="s">
        <v>490</v>
      </c>
      <c r="E2983" s="268" t="s">
        <v>6931</v>
      </c>
      <c r="F2983" s="267" t="s">
        <v>130</v>
      </c>
      <c r="G2983" s="268" t="s">
        <v>4776</v>
      </c>
      <c r="H2983" s="268" t="s">
        <v>55</v>
      </c>
      <c r="I2983" s="268" t="s">
        <v>1905</v>
      </c>
      <c r="J2983" s="267" t="s">
        <v>1942</v>
      </c>
      <c r="K2983" s="267">
        <v>112</v>
      </c>
      <c r="L2983" s="268" t="s">
        <v>7111</v>
      </c>
      <c r="M2983" s="188"/>
    </row>
    <row r="2984" spans="1:13" x14ac:dyDescent="0.25">
      <c r="A2984" s="266">
        <v>2008</v>
      </c>
      <c r="B2984" s="267">
        <v>2</v>
      </c>
      <c r="C2984" s="267" t="s">
        <v>250</v>
      </c>
      <c r="D2984" s="267" t="s">
        <v>490</v>
      </c>
      <c r="E2984" s="268" t="s">
        <v>6931</v>
      </c>
      <c r="F2984" s="267" t="s">
        <v>130</v>
      </c>
      <c r="G2984" s="268" t="s">
        <v>4776</v>
      </c>
      <c r="H2984" s="268" t="s">
        <v>55</v>
      </c>
      <c r="I2984" s="268" t="s">
        <v>2879</v>
      </c>
      <c r="J2984" s="267" t="s">
        <v>1942</v>
      </c>
      <c r="K2984" s="267">
        <v>431</v>
      </c>
      <c r="L2984" s="268" t="s">
        <v>7112</v>
      </c>
      <c r="M2984" s="188"/>
    </row>
    <row r="2985" spans="1:13" x14ac:dyDescent="0.25">
      <c r="A2985" s="266">
        <v>2008</v>
      </c>
      <c r="B2985" s="267">
        <v>2</v>
      </c>
      <c r="C2985" s="267" t="s">
        <v>250</v>
      </c>
      <c r="D2985" s="267" t="s">
        <v>490</v>
      </c>
      <c r="E2985" s="268" t="s">
        <v>6931</v>
      </c>
      <c r="F2985" s="267" t="s">
        <v>130</v>
      </c>
      <c r="G2985" s="268" t="s">
        <v>4776</v>
      </c>
      <c r="H2985" s="268" t="s">
        <v>55</v>
      </c>
      <c r="I2985" s="268" t="s">
        <v>2879</v>
      </c>
      <c r="J2985" s="267" t="s">
        <v>1942</v>
      </c>
      <c r="K2985" s="267">
        <v>431</v>
      </c>
      <c r="L2985" s="268" t="s">
        <v>7113</v>
      </c>
      <c r="M2985" s="188"/>
    </row>
    <row r="2986" spans="1:13" x14ac:dyDescent="0.25">
      <c r="A2986" s="266">
        <v>2008</v>
      </c>
      <c r="B2986" s="267">
        <v>2</v>
      </c>
      <c r="C2986" s="267" t="s">
        <v>250</v>
      </c>
      <c r="D2986" s="267" t="s">
        <v>490</v>
      </c>
      <c r="E2986" s="268" t="s">
        <v>6931</v>
      </c>
      <c r="F2986" s="267" t="s">
        <v>130</v>
      </c>
      <c r="G2986" s="268" t="s">
        <v>4776</v>
      </c>
      <c r="H2986" s="268" t="s">
        <v>55</v>
      </c>
      <c r="I2986" s="268" t="s">
        <v>2879</v>
      </c>
      <c r="J2986" s="267" t="s">
        <v>1942</v>
      </c>
      <c r="K2986" s="267">
        <v>431</v>
      </c>
      <c r="L2986" s="268" t="s">
        <v>7114</v>
      </c>
      <c r="M2986" s="188"/>
    </row>
    <row r="2987" spans="1:13" x14ac:dyDescent="0.25">
      <c r="A2987" s="266">
        <v>2008</v>
      </c>
      <c r="B2987" s="267">
        <v>2</v>
      </c>
      <c r="C2987" s="267" t="s">
        <v>250</v>
      </c>
      <c r="D2987" s="267" t="s">
        <v>490</v>
      </c>
      <c r="E2987" s="268" t="s">
        <v>6931</v>
      </c>
      <c r="F2987" s="267" t="s">
        <v>130</v>
      </c>
      <c r="G2987" s="268" t="s">
        <v>4776</v>
      </c>
      <c r="H2987" s="268" t="s">
        <v>55</v>
      </c>
      <c r="I2987" s="268" t="s">
        <v>1905</v>
      </c>
      <c r="J2987" s="267" t="s">
        <v>1923</v>
      </c>
      <c r="K2987" s="267">
        <v>432</v>
      </c>
      <c r="L2987" s="268" t="s">
        <v>7115</v>
      </c>
      <c r="M2987" s="188"/>
    </row>
    <row r="2988" spans="1:13" x14ac:dyDescent="0.25">
      <c r="A2988" s="266">
        <v>2008</v>
      </c>
      <c r="B2988" s="267">
        <v>2</v>
      </c>
      <c r="C2988" s="267" t="s">
        <v>250</v>
      </c>
      <c r="D2988" s="267" t="s">
        <v>490</v>
      </c>
      <c r="E2988" s="268" t="s">
        <v>6931</v>
      </c>
      <c r="F2988" s="267" t="s">
        <v>130</v>
      </c>
      <c r="G2988" s="268" t="s">
        <v>4776</v>
      </c>
      <c r="H2988" s="268" t="s">
        <v>55</v>
      </c>
      <c r="I2988" s="268" t="s">
        <v>2879</v>
      </c>
      <c r="J2988" s="267" t="s">
        <v>1923</v>
      </c>
      <c r="K2988" s="267">
        <v>432</v>
      </c>
      <c r="L2988" s="268" t="s">
        <v>7116</v>
      </c>
      <c r="M2988" s="188"/>
    </row>
    <row r="2989" spans="1:13" x14ac:dyDescent="0.25">
      <c r="A2989" s="266">
        <v>2008</v>
      </c>
      <c r="B2989" s="267">
        <v>2</v>
      </c>
      <c r="C2989" s="267" t="s">
        <v>250</v>
      </c>
      <c r="D2989" s="267" t="s">
        <v>490</v>
      </c>
      <c r="E2989" s="268" t="s">
        <v>6931</v>
      </c>
      <c r="F2989" s="267" t="s">
        <v>130</v>
      </c>
      <c r="G2989" s="268" t="s">
        <v>4776</v>
      </c>
      <c r="H2989" s="268" t="s">
        <v>55</v>
      </c>
      <c r="I2989" s="268" t="s">
        <v>1905</v>
      </c>
      <c r="J2989" s="267" t="s">
        <v>1942</v>
      </c>
      <c r="K2989" s="267">
        <v>727</v>
      </c>
      <c r="L2989" s="268" t="s">
        <v>7117</v>
      </c>
      <c r="M2989" s="188"/>
    </row>
    <row r="2990" spans="1:13" x14ac:dyDescent="0.25">
      <c r="A2990" s="266">
        <v>2008</v>
      </c>
      <c r="B2990" s="267">
        <v>2</v>
      </c>
      <c r="C2990" s="267" t="s">
        <v>250</v>
      </c>
      <c r="D2990" s="267" t="s">
        <v>490</v>
      </c>
      <c r="E2990" s="268" t="s">
        <v>6931</v>
      </c>
      <c r="F2990" s="267" t="s">
        <v>130</v>
      </c>
      <c r="G2990" s="268" t="s">
        <v>4776</v>
      </c>
      <c r="H2990" s="268" t="s">
        <v>55</v>
      </c>
      <c r="I2990" s="268" t="s">
        <v>2879</v>
      </c>
      <c r="J2990" s="267" t="s">
        <v>1942</v>
      </c>
      <c r="K2990" s="267">
        <v>423</v>
      </c>
      <c r="L2990" s="268" t="s">
        <v>7118</v>
      </c>
      <c r="M2990" s="188"/>
    </row>
    <row r="2991" spans="1:13" x14ac:dyDescent="0.25">
      <c r="A2991" s="266">
        <v>2008</v>
      </c>
      <c r="B2991" s="267">
        <v>2</v>
      </c>
      <c r="C2991" s="267" t="s">
        <v>250</v>
      </c>
      <c r="D2991" s="267" t="s">
        <v>477</v>
      </c>
      <c r="E2991" s="268" t="s">
        <v>5411</v>
      </c>
      <c r="F2991" s="267" t="s">
        <v>135</v>
      </c>
      <c r="G2991" s="268" t="s">
        <v>226</v>
      </c>
      <c r="H2991" s="268" t="s">
        <v>55</v>
      </c>
      <c r="I2991" s="268" t="s">
        <v>1905</v>
      </c>
      <c r="J2991" s="267" t="s">
        <v>1942</v>
      </c>
      <c r="K2991" s="267">
        <v>141</v>
      </c>
      <c r="L2991" s="268" t="s">
        <v>7043</v>
      </c>
      <c r="M2991" s="188"/>
    </row>
    <row r="2992" spans="1:13" x14ac:dyDescent="0.25">
      <c r="A2992" s="266">
        <v>2008</v>
      </c>
      <c r="B2992" s="267">
        <v>2</v>
      </c>
      <c r="C2992" s="267" t="s">
        <v>250</v>
      </c>
      <c r="D2992" s="267" t="s">
        <v>477</v>
      </c>
      <c r="E2992" s="268" t="s">
        <v>5411</v>
      </c>
      <c r="F2992" s="267" t="s">
        <v>135</v>
      </c>
      <c r="G2992" s="268" t="s">
        <v>226</v>
      </c>
      <c r="H2992" s="268" t="s">
        <v>55</v>
      </c>
      <c r="I2992" s="268" t="s">
        <v>1905</v>
      </c>
      <c r="J2992" s="267" t="s">
        <v>1942</v>
      </c>
      <c r="K2992" s="267">
        <v>412</v>
      </c>
      <c r="L2992" s="268" t="s">
        <v>7044</v>
      </c>
      <c r="M2992" s="188"/>
    </row>
    <row r="2993" spans="1:13" x14ac:dyDescent="0.25">
      <c r="A2993" s="266">
        <v>2008</v>
      </c>
      <c r="B2993" s="267">
        <v>2</v>
      </c>
      <c r="C2993" s="267" t="s">
        <v>250</v>
      </c>
      <c r="D2993" s="267" t="s">
        <v>477</v>
      </c>
      <c r="E2993" s="268" t="s">
        <v>5411</v>
      </c>
      <c r="F2993" s="267" t="s">
        <v>135</v>
      </c>
      <c r="G2993" s="268" t="s">
        <v>226</v>
      </c>
      <c r="H2993" s="268" t="s">
        <v>55</v>
      </c>
      <c r="I2993" s="268" t="s">
        <v>1905</v>
      </c>
      <c r="J2993" s="267" t="s">
        <v>2527</v>
      </c>
      <c r="K2993" s="267">
        <v>262</v>
      </c>
      <c r="L2993" s="268" t="s">
        <v>7119</v>
      </c>
      <c r="M2993" s="188"/>
    </row>
    <row r="2994" spans="1:13" x14ac:dyDescent="0.25">
      <c r="A2994" s="266">
        <v>2008</v>
      </c>
      <c r="B2994" s="267">
        <v>2</v>
      </c>
      <c r="C2994" s="267" t="s">
        <v>250</v>
      </c>
      <c r="D2994" s="267" t="s">
        <v>477</v>
      </c>
      <c r="E2994" s="268" t="s">
        <v>5411</v>
      </c>
      <c r="F2994" s="267" t="s">
        <v>135</v>
      </c>
      <c r="G2994" s="268" t="s">
        <v>226</v>
      </c>
      <c r="H2994" s="268" t="s">
        <v>55</v>
      </c>
      <c r="I2994" s="268" t="s">
        <v>1905</v>
      </c>
      <c r="J2994" s="267" t="s">
        <v>1942</v>
      </c>
      <c r="K2994" s="267">
        <v>432</v>
      </c>
      <c r="L2994" s="268" t="s">
        <v>7127</v>
      </c>
      <c r="M2994" s="188"/>
    </row>
    <row r="2995" spans="1:13" x14ac:dyDescent="0.25">
      <c r="A2995" s="266">
        <v>2008</v>
      </c>
      <c r="B2995" s="267">
        <v>2</v>
      </c>
      <c r="C2995" s="267" t="s">
        <v>250</v>
      </c>
      <c r="D2995" s="267" t="s">
        <v>477</v>
      </c>
      <c r="E2995" s="268" t="s">
        <v>5411</v>
      </c>
      <c r="F2995" s="267" t="s">
        <v>135</v>
      </c>
      <c r="G2995" s="268" t="s">
        <v>226</v>
      </c>
      <c r="H2995" s="268" t="s">
        <v>55</v>
      </c>
      <c r="I2995" s="268" t="s">
        <v>1905</v>
      </c>
      <c r="J2995" s="267" t="s">
        <v>2545</v>
      </c>
      <c r="K2995" s="267">
        <v>713</v>
      </c>
      <c r="L2995" s="268" t="s">
        <v>7128</v>
      </c>
      <c r="M2995" s="188"/>
    </row>
    <row r="2996" spans="1:13" x14ac:dyDescent="0.25">
      <c r="A2996" s="266">
        <v>2008</v>
      </c>
      <c r="B2996" s="267">
        <v>2</v>
      </c>
      <c r="C2996" s="267" t="s">
        <v>250</v>
      </c>
      <c r="D2996" s="267" t="s">
        <v>477</v>
      </c>
      <c r="E2996" s="268" t="s">
        <v>5411</v>
      </c>
      <c r="F2996" s="267" t="s">
        <v>135</v>
      </c>
      <c r="G2996" s="268" t="s">
        <v>226</v>
      </c>
      <c r="H2996" s="268" t="s">
        <v>55</v>
      </c>
      <c r="I2996" s="268" t="s">
        <v>1905</v>
      </c>
      <c r="J2996" s="267" t="s">
        <v>2329</v>
      </c>
      <c r="K2996" s="267">
        <v>831</v>
      </c>
      <c r="L2996" s="268" t="s">
        <v>7129</v>
      </c>
      <c r="M2996" s="188"/>
    </row>
    <row r="2997" spans="1:13" x14ac:dyDescent="0.25">
      <c r="A2997" s="266">
        <v>2008</v>
      </c>
      <c r="B2997" s="267">
        <v>4</v>
      </c>
      <c r="C2997" s="267" t="s">
        <v>250</v>
      </c>
      <c r="D2997" s="267" t="s">
        <v>529</v>
      </c>
      <c r="E2997" s="268" t="s">
        <v>2906</v>
      </c>
      <c r="F2997" s="267" t="s">
        <v>52</v>
      </c>
      <c r="G2997" s="268" t="s">
        <v>531</v>
      </c>
      <c r="H2997" s="268" t="s">
        <v>55</v>
      </c>
      <c r="I2997" s="268" t="s">
        <v>1905</v>
      </c>
      <c r="J2997" s="267" t="s">
        <v>1942</v>
      </c>
      <c r="K2997" s="267">
        <v>411</v>
      </c>
      <c r="L2997" s="268" t="s">
        <v>6934</v>
      </c>
      <c r="M2997" s="188"/>
    </row>
    <row r="2998" spans="1:13" x14ac:dyDescent="0.25">
      <c r="A2998" s="266">
        <v>2008</v>
      </c>
      <c r="B2998" s="267">
        <v>4</v>
      </c>
      <c r="C2998" s="267" t="s">
        <v>250</v>
      </c>
      <c r="D2998" s="267" t="s">
        <v>529</v>
      </c>
      <c r="E2998" s="268" t="s">
        <v>2906</v>
      </c>
      <c r="F2998" s="267" t="s">
        <v>52</v>
      </c>
      <c r="G2998" s="268" t="s">
        <v>531</v>
      </c>
      <c r="H2998" s="268" t="s">
        <v>55</v>
      </c>
      <c r="I2998" s="268" t="s">
        <v>1905</v>
      </c>
      <c r="J2998" s="267" t="s">
        <v>1942</v>
      </c>
      <c r="K2998" s="267">
        <v>411</v>
      </c>
      <c r="L2998" s="268" t="s">
        <v>6935</v>
      </c>
      <c r="M2998" s="188"/>
    </row>
    <row r="2999" spans="1:13" x14ac:dyDescent="0.25">
      <c r="A2999" s="266">
        <v>2008</v>
      </c>
      <c r="B2999" s="267">
        <v>4</v>
      </c>
      <c r="C2999" s="267" t="s">
        <v>250</v>
      </c>
      <c r="D2999" s="267" t="s">
        <v>529</v>
      </c>
      <c r="E2999" s="268" t="s">
        <v>2906</v>
      </c>
      <c r="F2999" s="267" t="s">
        <v>52</v>
      </c>
      <c r="G2999" s="268" t="s">
        <v>531</v>
      </c>
      <c r="H2999" s="268" t="s">
        <v>55</v>
      </c>
      <c r="I2999" s="268" t="s">
        <v>1905</v>
      </c>
      <c r="J2999" s="267" t="s">
        <v>1942</v>
      </c>
      <c r="K2999" s="267">
        <v>411</v>
      </c>
      <c r="L2999" s="268" t="s">
        <v>6936</v>
      </c>
      <c r="M2999" s="188"/>
    </row>
    <row r="3000" spans="1:13" x14ac:dyDescent="0.25">
      <c r="A3000" s="266">
        <v>2008</v>
      </c>
      <c r="B3000" s="267">
        <v>4</v>
      </c>
      <c r="C3000" s="267" t="s">
        <v>250</v>
      </c>
      <c r="D3000" s="267" t="s">
        <v>529</v>
      </c>
      <c r="E3000" s="268" t="s">
        <v>2906</v>
      </c>
      <c r="F3000" s="267" t="s">
        <v>52</v>
      </c>
      <c r="G3000" s="268" t="s">
        <v>531</v>
      </c>
      <c r="H3000" s="268" t="s">
        <v>55</v>
      </c>
      <c r="I3000" s="268" t="s">
        <v>1905</v>
      </c>
      <c r="J3000" s="267" t="s">
        <v>1942</v>
      </c>
      <c r="K3000" s="267">
        <v>411</v>
      </c>
      <c r="L3000" s="268" t="s">
        <v>6937</v>
      </c>
      <c r="M3000" s="188"/>
    </row>
    <row r="3001" spans="1:13" x14ac:dyDescent="0.25">
      <c r="A3001" s="266">
        <v>2008</v>
      </c>
      <c r="B3001" s="267">
        <v>4</v>
      </c>
      <c r="C3001" s="267" t="s">
        <v>250</v>
      </c>
      <c r="D3001" s="267" t="s">
        <v>529</v>
      </c>
      <c r="E3001" s="268" t="s">
        <v>2906</v>
      </c>
      <c r="F3001" s="267" t="s">
        <v>52</v>
      </c>
      <c r="G3001" s="268" t="s">
        <v>531</v>
      </c>
      <c r="H3001" s="268" t="s">
        <v>55</v>
      </c>
      <c r="I3001" s="268" t="s">
        <v>1905</v>
      </c>
      <c r="J3001" s="267" t="s">
        <v>1942</v>
      </c>
      <c r="K3001" s="267">
        <v>441</v>
      </c>
      <c r="L3001" s="268" t="s">
        <v>7130</v>
      </c>
      <c r="M3001" s="188"/>
    </row>
    <row r="3002" spans="1:13" x14ac:dyDescent="0.25">
      <c r="A3002" s="266">
        <v>2008</v>
      </c>
      <c r="B3002" s="267">
        <v>4</v>
      </c>
      <c r="C3002" s="267" t="s">
        <v>250</v>
      </c>
      <c r="D3002" s="267" t="s">
        <v>529</v>
      </c>
      <c r="E3002" s="268" t="s">
        <v>2906</v>
      </c>
      <c r="F3002" s="267" t="s">
        <v>52</v>
      </c>
      <c r="G3002" s="268" t="s">
        <v>531</v>
      </c>
      <c r="H3002" s="268" t="s">
        <v>55</v>
      </c>
      <c r="I3002" s="268" t="s">
        <v>1905</v>
      </c>
      <c r="J3002" s="267" t="s">
        <v>2063</v>
      </c>
      <c r="K3002" s="267">
        <v>437</v>
      </c>
      <c r="L3002" s="268" t="s">
        <v>7131</v>
      </c>
      <c r="M3002" s="188"/>
    </row>
    <row r="3003" spans="1:13" x14ac:dyDescent="0.25">
      <c r="A3003" s="266">
        <v>2008</v>
      </c>
      <c r="B3003" s="267">
        <v>4</v>
      </c>
      <c r="C3003" s="267" t="s">
        <v>250</v>
      </c>
      <c r="D3003" s="267" t="s">
        <v>529</v>
      </c>
      <c r="E3003" s="268" t="s">
        <v>2906</v>
      </c>
      <c r="F3003" s="267" t="s">
        <v>52</v>
      </c>
      <c r="G3003" s="268" t="s">
        <v>531</v>
      </c>
      <c r="H3003" s="268" t="s">
        <v>55</v>
      </c>
      <c r="I3003" s="268" t="s">
        <v>1905</v>
      </c>
      <c r="J3003" s="267" t="s">
        <v>1942</v>
      </c>
      <c r="K3003" s="267">
        <v>211</v>
      </c>
      <c r="L3003" s="268" t="s">
        <v>7132</v>
      </c>
      <c r="M3003" s="188"/>
    </row>
    <row r="3004" spans="1:13" x14ac:dyDescent="0.25">
      <c r="A3004" s="266">
        <v>2008</v>
      </c>
      <c r="B3004" s="267">
        <v>4</v>
      </c>
      <c r="C3004" s="267" t="s">
        <v>250</v>
      </c>
      <c r="D3004" s="267" t="s">
        <v>529</v>
      </c>
      <c r="E3004" s="268" t="s">
        <v>2906</v>
      </c>
      <c r="F3004" s="267" t="s">
        <v>52</v>
      </c>
      <c r="G3004" s="268" t="s">
        <v>531</v>
      </c>
      <c r="H3004" s="268" t="s">
        <v>55</v>
      </c>
      <c r="I3004" s="268" t="s">
        <v>1905</v>
      </c>
      <c r="J3004" s="267" t="s">
        <v>1962</v>
      </c>
      <c r="K3004" s="267">
        <v>523</v>
      </c>
      <c r="L3004" s="268" t="s">
        <v>7133</v>
      </c>
      <c r="M3004" s="188"/>
    </row>
    <row r="3005" spans="1:13" x14ac:dyDescent="0.25">
      <c r="A3005" s="266">
        <v>2008</v>
      </c>
      <c r="B3005" s="267">
        <v>4</v>
      </c>
      <c r="C3005" s="267" t="s">
        <v>250</v>
      </c>
      <c r="D3005" s="267" t="s">
        <v>529</v>
      </c>
      <c r="E3005" s="268" t="s">
        <v>2906</v>
      </c>
      <c r="F3005" s="267" t="s">
        <v>52</v>
      </c>
      <c r="G3005" s="268" t="s">
        <v>531</v>
      </c>
      <c r="H3005" s="268" t="s">
        <v>55</v>
      </c>
      <c r="I3005" s="268" t="s">
        <v>1905</v>
      </c>
      <c r="J3005" s="267" t="s">
        <v>2016</v>
      </c>
      <c r="K3005" s="267">
        <v>621</v>
      </c>
      <c r="L3005" s="268" t="s">
        <v>7134</v>
      </c>
      <c r="M3005" s="188"/>
    </row>
    <row r="3006" spans="1:13" x14ac:dyDescent="0.25">
      <c r="A3006" s="266">
        <v>2008</v>
      </c>
      <c r="B3006" s="267">
        <v>4</v>
      </c>
      <c r="C3006" s="267" t="s">
        <v>250</v>
      </c>
      <c r="D3006" s="267" t="s">
        <v>529</v>
      </c>
      <c r="E3006" s="268" t="s">
        <v>2906</v>
      </c>
      <c r="F3006" s="267" t="s">
        <v>52</v>
      </c>
      <c r="G3006" s="268" t="s">
        <v>531</v>
      </c>
      <c r="H3006" s="268" t="s">
        <v>55</v>
      </c>
      <c r="I3006" s="268" t="s">
        <v>1905</v>
      </c>
      <c r="J3006" s="267" t="s">
        <v>1944</v>
      </c>
      <c r="K3006" s="267">
        <v>651</v>
      </c>
      <c r="L3006" s="268" t="s">
        <v>7221</v>
      </c>
      <c r="M3006" s="188"/>
    </row>
    <row r="3007" spans="1:13" x14ac:dyDescent="0.25">
      <c r="A3007" s="266">
        <v>2008</v>
      </c>
      <c r="B3007" s="267">
        <v>4</v>
      </c>
      <c r="C3007" s="267" t="s">
        <v>250</v>
      </c>
      <c r="D3007" s="267" t="s">
        <v>551</v>
      </c>
      <c r="E3007" s="268" t="s">
        <v>6938</v>
      </c>
      <c r="F3007" s="267" t="s">
        <v>52</v>
      </c>
      <c r="G3007" s="268" t="s">
        <v>147</v>
      </c>
      <c r="H3007" s="268" t="s">
        <v>55</v>
      </c>
      <c r="I3007" s="268" t="s">
        <v>1905</v>
      </c>
      <c r="J3007" s="267" t="s">
        <v>1942</v>
      </c>
      <c r="K3007" s="267">
        <v>411</v>
      </c>
      <c r="L3007" s="268" t="s">
        <v>6939</v>
      </c>
      <c r="M3007" s="188"/>
    </row>
    <row r="3008" spans="1:13" x14ac:dyDescent="0.25">
      <c r="A3008" s="266">
        <v>2008</v>
      </c>
      <c r="B3008" s="267">
        <v>4</v>
      </c>
      <c r="C3008" s="267" t="s">
        <v>250</v>
      </c>
      <c r="D3008" s="267" t="s">
        <v>551</v>
      </c>
      <c r="E3008" s="268" t="s">
        <v>6938</v>
      </c>
      <c r="F3008" s="267" t="s">
        <v>52</v>
      </c>
      <c r="G3008" s="268" t="s">
        <v>147</v>
      </c>
      <c r="H3008" s="268" t="s">
        <v>55</v>
      </c>
      <c r="I3008" s="268" t="s">
        <v>1905</v>
      </c>
      <c r="J3008" s="267" t="s">
        <v>1950</v>
      </c>
      <c r="K3008" s="267">
        <v>242</v>
      </c>
      <c r="L3008" s="268" t="s">
        <v>7135</v>
      </c>
      <c r="M3008" s="188"/>
    </row>
    <row r="3009" spans="1:13" x14ac:dyDescent="0.25">
      <c r="A3009" s="266">
        <v>2008</v>
      </c>
      <c r="B3009" s="267">
        <v>4</v>
      </c>
      <c r="C3009" s="267" t="s">
        <v>250</v>
      </c>
      <c r="D3009" s="267" t="s">
        <v>551</v>
      </c>
      <c r="E3009" s="268" t="s">
        <v>6938</v>
      </c>
      <c r="F3009" s="267" t="s">
        <v>52</v>
      </c>
      <c r="G3009" s="268" t="s">
        <v>147</v>
      </c>
      <c r="H3009" s="268" t="s">
        <v>55</v>
      </c>
      <c r="I3009" s="268" t="s">
        <v>1905</v>
      </c>
      <c r="J3009" s="267" t="s">
        <v>1950</v>
      </c>
      <c r="K3009" s="267">
        <v>242</v>
      </c>
      <c r="L3009" s="268" t="s">
        <v>7136</v>
      </c>
      <c r="M3009" s="188"/>
    </row>
    <row r="3010" spans="1:13" x14ac:dyDescent="0.25">
      <c r="A3010" s="266">
        <v>2008</v>
      </c>
      <c r="B3010" s="267">
        <v>4</v>
      </c>
      <c r="C3010" s="267" t="s">
        <v>250</v>
      </c>
      <c r="D3010" s="267" t="s">
        <v>551</v>
      </c>
      <c r="E3010" s="268" t="s">
        <v>6938</v>
      </c>
      <c r="F3010" s="267" t="s">
        <v>52</v>
      </c>
      <c r="G3010" s="268" t="s">
        <v>147</v>
      </c>
      <c r="H3010" s="268" t="s">
        <v>55</v>
      </c>
      <c r="I3010" s="268" t="s">
        <v>1905</v>
      </c>
      <c r="J3010" s="267" t="s">
        <v>2652</v>
      </c>
      <c r="K3010" s="267">
        <v>851</v>
      </c>
      <c r="L3010" s="268" t="s">
        <v>7137</v>
      </c>
      <c r="M3010" s="188"/>
    </row>
    <row r="3011" spans="1:13" x14ac:dyDescent="0.25">
      <c r="A3011" s="266">
        <v>2008</v>
      </c>
      <c r="B3011" s="267">
        <v>4</v>
      </c>
      <c r="C3011" s="267" t="s">
        <v>250</v>
      </c>
      <c r="D3011" s="267" t="s">
        <v>551</v>
      </c>
      <c r="E3011" s="268" t="s">
        <v>6938</v>
      </c>
      <c r="F3011" s="267" t="s">
        <v>52</v>
      </c>
      <c r="G3011" s="268" t="s">
        <v>147</v>
      </c>
      <c r="H3011" s="268" t="s">
        <v>55</v>
      </c>
      <c r="I3011" s="268" t="s">
        <v>1905</v>
      </c>
      <c r="J3011" s="267" t="s">
        <v>1942</v>
      </c>
      <c r="K3011" s="267">
        <v>672</v>
      </c>
      <c r="L3011" s="268" t="s">
        <v>7241</v>
      </c>
      <c r="M3011" s="188"/>
    </row>
    <row r="3012" spans="1:13" x14ac:dyDescent="0.25">
      <c r="A3012" s="266">
        <v>2008</v>
      </c>
      <c r="B3012" s="267">
        <v>4</v>
      </c>
      <c r="C3012" s="267" t="s">
        <v>250</v>
      </c>
      <c r="D3012" s="267" t="s">
        <v>551</v>
      </c>
      <c r="E3012" s="268" t="s">
        <v>6938</v>
      </c>
      <c r="F3012" s="267" t="s">
        <v>52</v>
      </c>
      <c r="G3012" s="268" t="s">
        <v>147</v>
      </c>
      <c r="H3012" s="268" t="s">
        <v>55</v>
      </c>
      <c r="I3012" s="268" t="s">
        <v>1905</v>
      </c>
      <c r="J3012" s="267" t="s">
        <v>2752</v>
      </c>
      <c r="K3012" s="267">
        <v>721</v>
      </c>
      <c r="L3012" s="268" t="s">
        <v>7254</v>
      </c>
      <c r="M3012" s="188"/>
    </row>
    <row r="3013" spans="1:13" x14ac:dyDescent="0.25">
      <c r="A3013" s="266">
        <v>2008</v>
      </c>
      <c r="B3013" s="267">
        <v>4</v>
      </c>
      <c r="C3013" s="267" t="s">
        <v>250</v>
      </c>
      <c r="D3013" s="267" t="s">
        <v>551</v>
      </c>
      <c r="E3013" s="268" t="s">
        <v>6938</v>
      </c>
      <c r="F3013" s="267" t="s">
        <v>52</v>
      </c>
      <c r="G3013" s="268" t="s">
        <v>147</v>
      </c>
      <c r="H3013" s="268" t="s">
        <v>55</v>
      </c>
      <c r="I3013" s="268" t="s">
        <v>1905</v>
      </c>
      <c r="J3013" s="267" t="s">
        <v>1950</v>
      </c>
      <c r="K3013" s="267">
        <v>721</v>
      </c>
      <c r="L3013" s="268" t="s">
        <v>7255</v>
      </c>
      <c r="M3013" s="188"/>
    </row>
    <row r="3014" spans="1:13" x14ac:dyDescent="0.25">
      <c r="A3014" s="266">
        <v>2008</v>
      </c>
      <c r="B3014" s="267">
        <v>4</v>
      </c>
      <c r="C3014" s="267" t="s">
        <v>250</v>
      </c>
      <c r="D3014" s="267" t="s">
        <v>551</v>
      </c>
      <c r="E3014" s="268" t="s">
        <v>6938</v>
      </c>
      <c r="F3014" s="267" t="s">
        <v>52</v>
      </c>
      <c r="G3014" s="268" t="s">
        <v>147</v>
      </c>
      <c r="H3014" s="268" t="s">
        <v>55</v>
      </c>
      <c r="I3014" s="268" t="s">
        <v>1905</v>
      </c>
      <c r="J3014" s="267" t="s">
        <v>2629</v>
      </c>
      <c r="K3014" s="267">
        <v>832</v>
      </c>
      <c r="L3014" s="268" t="s">
        <v>7292</v>
      </c>
      <c r="M3014" s="188"/>
    </row>
    <row r="3015" spans="1:13" x14ac:dyDescent="0.25">
      <c r="A3015" s="266">
        <v>2008</v>
      </c>
      <c r="B3015" s="267">
        <v>2</v>
      </c>
      <c r="C3015" s="267" t="s">
        <v>250</v>
      </c>
      <c r="D3015" s="267" t="s">
        <v>496</v>
      </c>
      <c r="E3015" s="268" t="s">
        <v>6940</v>
      </c>
      <c r="F3015" s="267" t="s">
        <v>76</v>
      </c>
      <c r="G3015" s="268" t="s">
        <v>314</v>
      </c>
      <c r="H3015" s="268" t="s">
        <v>78</v>
      </c>
      <c r="I3015" s="268" t="s">
        <v>1905</v>
      </c>
      <c r="J3015" s="267" t="s">
        <v>2063</v>
      </c>
      <c r="K3015" s="267">
        <v>411</v>
      </c>
      <c r="L3015" s="268" t="s">
        <v>6941</v>
      </c>
      <c r="M3015" s="188"/>
    </row>
    <row r="3016" spans="1:13" x14ac:dyDescent="0.25">
      <c r="A3016" s="266">
        <v>2008</v>
      </c>
      <c r="B3016" s="267">
        <v>2</v>
      </c>
      <c r="C3016" s="267" t="s">
        <v>250</v>
      </c>
      <c r="D3016" s="267" t="s">
        <v>496</v>
      </c>
      <c r="E3016" s="268" t="s">
        <v>6940</v>
      </c>
      <c r="F3016" s="267" t="s">
        <v>76</v>
      </c>
      <c r="G3016" s="268" t="s">
        <v>314</v>
      </c>
      <c r="H3016" s="268" t="s">
        <v>78</v>
      </c>
      <c r="I3016" s="268" t="s">
        <v>1905</v>
      </c>
      <c r="J3016" s="267" t="s">
        <v>2063</v>
      </c>
      <c r="K3016" s="267">
        <v>411</v>
      </c>
      <c r="L3016" s="268" t="s">
        <v>6942</v>
      </c>
      <c r="M3016" s="188"/>
    </row>
    <row r="3017" spans="1:13" x14ac:dyDescent="0.25">
      <c r="A3017" s="266">
        <v>2008</v>
      </c>
      <c r="B3017" s="267">
        <v>2</v>
      </c>
      <c r="C3017" s="267" t="s">
        <v>250</v>
      </c>
      <c r="D3017" s="267" t="s">
        <v>496</v>
      </c>
      <c r="E3017" s="268" t="s">
        <v>6940</v>
      </c>
      <c r="F3017" s="267" t="s">
        <v>76</v>
      </c>
      <c r="G3017" s="268" t="s">
        <v>314</v>
      </c>
      <c r="H3017" s="268" t="s">
        <v>78</v>
      </c>
      <c r="I3017" s="268" t="s">
        <v>2879</v>
      </c>
      <c r="J3017" s="267" t="s">
        <v>2063</v>
      </c>
      <c r="K3017" s="267">
        <v>411</v>
      </c>
      <c r="L3017" s="268" t="s">
        <v>6943</v>
      </c>
      <c r="M3017" s="188"/>
    </row>
    <row r="3018" spans="1:13" x14ac:dyDescent="0.25">
      <c r="A3018" s="266">
        <v>2008</v>
      </c>
      <c r="B3018" s="267">
        <v>2</v>
      </c>
      <c r="C3018" s="267" t="s">
        <v>250</v>
      </c>
      <c r="D3018" s="267" t="s">
        <v>496</v>
      </c>
      <c r="E3018" s="268" t="s">
        <v>6940</v>
      </c>
      <c r="F3018" s="267" t="s">
        <v>76</v>
      </c>
      <c r="G3018" s="268" t="s">
        <v>314</v>
      </c>
      <c r="H3018" s="268" t="s">
        <v>78</v>
      </c>
      <c r="I3018" s="268" t="s">
        <v>2879</v>
      </c>
      <c r="J3018" s="267" t="s">
        <v>2063</v>
      </c>
      <c r="K3018" s="267">
        <v>432</v>
      </c>
      <c r="L3018" s="268" t="s">
        <v>6944</v>
      </c>
      <c r="M3018" s="188"/>
    </row>
    <row r="3019" spans="1:13" x14ac:dyDescent="0.25">
      <c r="A3019" s="266">
        <v>2008</v>
      </c>
      <c r="B3019" s="267">
        <v>2</v>
      </c>
      <c r="C3019" s="267" t="s">
        <v>250</v>
      </c>
      <c r="D3019" s="267" t="s">
        <v>496</v>
      </c>
      <c r="E3019" s="268" t="s">
        <v>6940</v>
      </c>
      <c r="F3019" s="267" t="s">
        <v>76</v>
      </c>
      <c r="G3019" s="268" t="s">
        <v>314</v>
      </c>
      <c r="H3019" s="268" t="s">
        <v>78</v>
      </c>
      <c r="I3019" s="268" t="s">
        <v>2879</v>
      </c>
      <c r="J3019" s="267" t="s">
        <v>2063</v>
      </c>
      <c r="K3019" s="267">
        <v>411</v>
      </c>
      <c r="L3019" s="268" t="s">
        <v>6945</v>
      </c>
      <c r="M3019" s="188"/>
    </row>
    <row r="3020" spans="1:13" x14ac:dyDescent="0.25">
      <c r="A3020" s="266">
        <v>2008</v>
      </c>
      <c r="B3020" s="267">
        <v>2</v>
      </c>
      <c r="C3020" s="267" t="s">
        <v>250</v>
      </c>
      <c r="D3020" s="267" t="s">
        <v>496</v>
      </c>
      <c r="E3020" s="268" t="s">
        <v>6940</v>
      </c>
      <c r="F3020" s="267" t="s">
        <v>76</v>
      </c>
      <c r="G3020" s="268" t="s">
        <v>314</v>
      </c>
      <c r="H3020" s="268" t="s">
        <v>78</v>
      </c>
      <c r="I3020" s="268" t="s">
        <v>1905</v>
      </c>
      <c r="J3020" s="267" t="s">
        <v>2063</v>
      </c>
      <c r="K3020" s="267">
        <v>431</v>
      </c>
      <c r="L3020" s="268" t="s">
        <v>7138</v>
      </c>
      <c r="M3020" s="188"/>
    </row>
    <row r="3021" spans="1:13" x14ac:dyDescent="0.25">
      <c r="A3021" s="266">
        <v>2008</v>
      </c>
      <c r="B3021" s="267">
        <v>2</v>
      </c>
      <c r="C3021" s="267" t="s">
        <v>250</v>
      </c>
      <c r="D3021" s="267" t="s">
        <v>496</v>
      </c>
      <c r="E3021" s="268" t="s">
        <v>6940</v>
      </c>
      <c r="F3021" s="267" t="s">
        <v>76</v>
      </c>
      <c r="G3021" s="268" t="s">
        <v>314</v>
      </c>
      <c r="H3021" s="268" t="s">
        <v>78</v>
      </c>
      <c r="I3021" s="268" t="s">
        <v>1905</v>
      </c>
      <c r="J3021" s="267" t="s">
        <v>1944</v>
      </c>
      <c r="K3021" s="267">
        <v>654</v>
      </c>
      <c r="L3021" s="268" t="s">
        <v>7139</v>
      </c>
      <c r="M3021" s="188"/>
    </row>
    <row r="3022" spans="1:13" x14ac:dyDescent="0.25">
      <c r="A3022" s="266">
        <v>2008</v>
      </c>
      <c r="B3022" s="267">
        <v>2</v>
      </c>
      <c r="C3022" s="267" t="s">
        <v>250</v>
      </c>
      <c r="D3022" s="267" t="s">
        <v>496</v>
      </c>
      <c r="E3022" s="268" t="s">
        <v>6940</v>
      </c>
      <c r="F3022" s="267" t="s">
        <v>76</v>
      </c>
      <c r="G3022" s="268" t="s">
        <v>314</v>
      </c>
      <c r="H3022" s="268" t="s">
        <v>78</v>
      </c>
      <c r="I3022" s="268" t="s">
        <v>2879</v>
      </c>
      <c r="J3022" s="267" t="s">
        <v>1944</v>
      </c>
      <c r="K3022" s="267">
        <v>431</v>
      </c>
      <c r="L3022" s="268" t="s">
        <v>7140</v>
      </c>
      <c r="M3022" s="188"/>
    </row>
    <row r="3023" spans="1:13" x14ac:dyDescent="0.25">
      <c r="A3023" s="266">
        <v>2008</v>
      </c>
      <c r="B3023" s="267">
        <v>2</v>
      </c>
      <c r="C3023" s="267" t="s">
        <v>250</v>
      </c>
      <c r="D3023" s="267" t="s">
        <v>496</v>
      </c>
      <c r="E3023" s="268" t="s">
        <v>6940</v>
      </c>
      <c r="F3023" s="267" t="s">
        <v>76</v>
      </c>
      <c r="G3023" s="268" t="s">
        <v>314</v>
      </c>
      <c r="H3023" s="268" t="s">
        <v>78</v>
      </c>
      <c r="I3023" s="268" t="s">
        <v>1905</v>
      </c>
      <c r="J3023" s="267" t="s">
        <v>2063</v>
      </c>
      <c r="K3023" s="267">
        <v>212</v>
      </c>
      <c r="L3023" s="268" t="s">
        <v>7141</v>
      </c>
      <c r="M3023" s="188"/>
    </row>
    <row r="3024" spans="1:13" x14ac:dyDescent="0.25">
      <c r="A3024" s="266">
        <v>2008</v>
      </c>
      <c r="B3024" s="267">
        <v>2</v>
      </c>
      <c r="C3024" s="267" t="s">
        <v>250</v>
      </c>
      <c r="D3024" s="267" t="s">
        <v>496</v>
      </c>
      <c r="E3024" s="268" t="s">
        <v>6940</v>
      </c>
      <c r="F3024" s="267" t="s">
        <v>76</v>
      </c>
      <c r="G3024" s="268" t="s">
        <v>314</v>
      </c>
      <c r="H3024" s="268" t="s">
        <v>78</v>
      </c>
      <c r="I3024" s="268" t="s">
        <v>1905</v>
      </c>
      <c r="J3024" s="267" t="s">
        <v>1950</v>
      </c>
      <c r="K3024" s="267">
        <v>721</v>
      </c>
      <c r="L3024" s="268" t="s">
        <v>7142</v>
      </c>
      <c r="M3024" s="188"/>
    </row>
    <row r="3025" spans="1:13" x14ac:dyDescent="0.25">
      <c r="A3025" s="266">
        <v>2008</v>
      </c>
      <c r="B3025" s="267">
        <v>2</v>
      </c>
      <c r="C3025" s="267" t="s">
        <v>250</v>
      </c>
      <c r="D3025" s="267" t="s">
        <v>496</v>
      </c>
      <c r="E3025" s="268" t="s">
        <v>6940</v>
      </c>
      <c r="F3025" s="267" t="s">
        <v>76</v>
      </c>
      <c r="G3025" s="268" t="s">
        <v>314</v>
      </c>
      <c r="H3025" s="268" t="s">
        <v>78</v>
      </c>
      <c r="I3025" s="268" t="s">
        <v>1905</v>
      </c>
      <c r="J3025" s="267" t="s">
        <v>2063</v>
      </c>
      <c r="K3025" s="267">
        <v>721</v>
      </c>
      <c r="L3025" s="268" t="s">
        <v>7143</v>
      </c>
      <c r="M3025" s="188"/>
    </row>
    <row r="3026" spans="1:13" x14ac:dyDescent="0.25">
      <c r="A3026" s="266">
        <v>2008</v>
      </c>
      <c r="B3026" s="267">
        <v>2</v>
      </c>
      <c r="C3026" s="267" t="s">
        <v>250</v>
      </c>
      <c r="D3026" s="267" t="s">
        <v>496</v>
      </c>
      <c r="E3026" s="268" t="s">
        <v>6940</v>
      </c>
      <c r="F3026" s="267" t="s">
        <v>76</v>
      </c>
      <c r="G3026" s="268" t="s">
        <v>314</v>
      </c>
      <c r="H3026" s="268" t="s">
        <v>78</v>
      </c>
      <c r="I3026" s="268" t="s">
        <v>1905</v>
      </c>
      <c r="J3026" s="267" t="s">
        <v>4692</v>
      </c>
      <c r="K3026" s="267">
        <v>723</v>
      </c>
      <c r="L3026" s="268" t="s">
        <v>7256</v>
      </c>
      <c r="M3026" s="188"/>
    </row>
    <row r="3027" spans="1:13" x14ac:dyDescent="0.25">
      <c r="A3027" s="266">
        <v>2008</v>
      </c>
      <c r="B3027" s="267">
        <v>2</v>
      </c>
      <c r="C3027" s="267" t="s">
        <v>250</v>
      </c>
      <c r="D3027" s="267" t="s">
        <v>484</v>
      </c>
      <c r="E3027" s="268" t="s">
        <v>1345</v>
      </c>
      <c r="F3027" s="267" t="s">
        <v>52</v>
      </c>
      <c r="G3027" s="268" t="s">
        <v>486</v>
      </c>
      <c r="H3027" s="268" t="s">
        <v>55</v>
      </c>
      <c r="I3027" s="268" t="s">
        <v>1905</v>
      </c>
      <c r="J3027" s="267" t="s">
        <v>1942</v>
      </c>
      <c r="K3027" s="267">
        <v>411</v>
      </c>
      <c r="L3027" s="268" t="s">
        <v>6946</v>
      </c>
      <c r="M3027" s="188"/>
    </row>
    <row r="3028" spans="1:13" x14ac:dyDescent="0.25">
      <c r="A3028" s="266">
        <v>2008</v>
      </c>
      <c r="B3028" s="267">
        <v>2</v>
      </c>
      <c r="C3028" s="267" t="s">
        <v>250</v>
      </c>
      <c r="D3028" s="267" t="s">
        <v>484</v>
      </c>
      <c r="E3028" s="268" t="s">
        <v>1345</v>
      </c>
      <c r="F3028" s="267" t="s">
        <v>52</v>
      </c>
      <c r="G3028" s="268" t="s">
        <v>486</v>
      </c>
      <c r="H3028" s="268" t="s">
        <v>55</v>
      </c>
      <c r="I3028" s="268" t="s">
        <v>1905</v>
      </c>
      <c r="J3028" s="267" t="s">
        <v>1942</v>
      </c>
      <c r="K3028" s="267">
        <v>411</v>
      </c>
      <c r="L3028" s="268" t="s">
        <v>6947</v>
      </c>
      <c r="M3028" s="188"/>
    </row>
    <row r="3029" spans="1:13" x14ac:dyDescent="0.25">
      <c r="A3029" s="266">
        <v>2008</v>
      </c>
      <c r="B3029" s="267">
        <v>2</v>
      </c>
      <c r="C3029" s="267" t="s">
        <v>250</v>
      </c>
      <c r="D3029" s="267" t="s">
        <v>484</v>
      </c>
      <c r="E3029" s="268" t="s">
        <v>1345</v>
      </c>
      <c r="F3029" s="267" t="s">
        <v>52</v>
      </c>
      <c r="G3029" s="268" t="s">
        <v>486</v>
      </c>
      <c r="H3029" s="268" t="s">
        <v>55</v>
      </c>
      <c r="I3029" s="268" t="s">
        <v>1905</v>
      </c>
      <c r="J3029" s="267" t="s">
        <v>1942</v>
      </c>
      <c r="K3029" s="267">
        <v>412</v>
      </c>
      <c r="L3029" s="268" t="s">
        <v>7045</v>
      </c>
      <c r="M3029" s="188"/>
    </row>
    <row r="3030" spans="1:13" x14ac:dyDescent="0.25">
      <c r="A3030" s="266">
        <v>2008</v>
      </c>
      <c r="B3030" s="267">
        <v>2</v>
      </c>
      <c r="C3030" s="267" t="s">
        <v>250</v>
      </c>
      <c r="D3030" s="267" t="s">
        <v>484</v>
      </c>
      <c r="E3030" s="268" t="s">
        <v>1345</v>
      </c>
      <c r="F3030" s="267" t="s">
        <v>52</v>
      </c>
      <c r="G3030" s="268" t="s">
        <v>486</v>
      </c>
      <c r="H3030" s="268" t="s">
        <v>55</v>
      </c>
      <c r="I3030" s="268" t="s">
        <v>1905</v>
      </c>
      <c r="J3030" s="267" t="s">
        <v>1942</v>
      </c>
      <c r="K3030" s="267">
        <v>412</v>
      </c>
      <c r="L3030" s="268" t="s">
        <v>7046</v>
      </c>
      <c r="M3030" s="188"/>
    </row>
    <row r="3031" spans="1:13" x14ac:dyDescent="0.25">
      <c r="A3031" s="266">
        <v>2008</v>
      </c>
      <c r="B3031" s="267">
        <v>2</v>
      </c>
      <c r="C3031" s="267" t="s">
        <v>250</v>
      </c>
      <c r="D3031" s="267" t="s">
        <v>484</v>
      </c>
      <c r="E3031" s="268" t="s">
        <v>1345</v>
      </c>
      <c r="F3031" s="267" t="s">
        <v>52</v>
      </c>
      <c r="G3031" s="268" t="s">
        <v>486</v>
      </c>
      <c r="H3031" s="268" t="s">
        <v>55</v>
      </c>
      <c r="I3031" s="268" t="s">
        <v>1905</v>
      </c>
      <c r="J3031" s="267" t="s">
        <v>1942</v>
      </c>
      <c r="K3031" s="267">
        <v>432</v>
      </c>
      <c r="L3031" s="268" t="s">
        <v>7144</v>
      </c>
      <c r="M3031" s="188"/>
    </row>
    <row r="3032" spans="1:13" x14ac:dyDescent="0.25">
      <c r="A3032" s="266">
        <v>2008</v>
      </c>
      <c r="B3032" s="267">
        <v>2</v>
      </c>
      <c r="C3032" s="267" t="s">
        <v>250</v>
      </c>
      <c r="D3032" s="267" t="s">
        <v>484</v>
      </c>
      <c r="E3032" s="268" t="s">
        <v>1345</v>
      </c>
      <c r="F3032" s="267" t="s">
        <v>52</v>
      </c>
      <c r="G3032" s="268" t="s">
        <v>486</v>
      </c>
      <c r="H3032" s="268" t="s">
        <v>55</v>
      </c>
      <c r="I3032" s="268" t="s">
        <v>1905</v>
      </c>
      <c r="J3032" s="267" t="s">
        <v>1923</v>
      </c>
      <c r="K3032" s="267">
        <v>432</v>
      </c>
      <c r="L3032" s="268" t="s">
        <v>7145</v>
      </c>
      <c r="M3032" s="188"/>
    </row>
    <row r="3033" spans="1:13" x14ac:dyDescent="0.25">
      <c r="A3033" s="266">
        <v>2008</v>
      </c>
      <c r="B3033" s="267">
        <v>4</v>
      </c>
      <c r="C3033" s="267" t="s">
        <v>250</v>
      </c>
      <c r="D3033" s="267" t="s">
        <v>554</v>
      </c>
      <c r="E3033" s="268" t="s">
        <v>7146</v>
      </c>
      <c r="F3033" s="267" t="s">
        <v>52</v>
      </c>
      <c r="G3033" s="268" t="s">
        <v>147</v>
      </c>
      <c r="H3033" s="268" t="s">
        <v>55</v>
      </c>
      <c r="I3033" s="268" t="s">
        <v>1905</v>
      </c>
      <c r="J3033" s="267" t="s">
        <v>2329</v>
      </c>
      <c r="K3033" s="267">
        <v>831</v>
      </c>
      <c r="L3033" s="268" t="s">
        <v>7147</v>
      </c>
      <c r="M3033" s="188"/>
    </row>
    <row r="3034" spans="1:13" x14ac:dyDescent="0.25">
      <c r="A3034" s="266">
        <v>2008</v>
      </c>
      <c r="B3034" s="267">
        <v>4</v>
      </c>
      <c r="C3034" s="267" t="s">
        <v>250</v>
      </c>
      <c r="D3034" s="267" t="s">
        <v>554</v>
      </c>
      <c r="E3034" s="268" t="s">
        <v>7146</v>
      </c>
      <c r="F3034" s="267" t="s">
        <v>52</v>
      </c>
      <c r="G3034" s="268" t="s">
        <v>147</v>
      </c>
      <c r="H3034" s="268" t="s">
        <v>55</v>
      </c>
      <c r="I3034" s="268" t="s">
        <v>1905</v>
      </c>
      <c r="J3034" s="267" t="s">
        <v>2329</v>
      </c>
      <c r="K3034" s="267">
        <v>831</v>
      </c>
      <c r="L3034" s="268" t="s">
        <v>7293</v>
      </c>
      <c r="M3034" s="188"/>
    </row>
    <row r="3035" spans="1:13" x14ac:dyDescent="0.25">
      <c r="A3035" s="266">
        <v>2008</v>
      </c>
      <c r="B3035" s="267">
        <v>4</v>
      </c>
      <c r="C3035" s="267" t="s">
        <v>250</v>
      </c>
      <c r="D3035" s="267" t="s">
        <v>554</v>
      </c>
      <c r="E3035" s="268" t="s">
        <v>7146</v>
      </c>
      <c r="F3035" s="267" t="s">
        <v>52</v>
      </c>
      <c r="G3035" s="268" t="s">
        <v>147</v>
      </c>
      <c r="H3035" s="268" t="s">
        <v>55</v>
      </c>
      <c r="I3035" s="268" t="s">
        <v>1905</v>
      </c>
      <c r="J3035" s="267" t="s">
        <v>1942</v>
      </c>
      <c r="K3035" s="267">
        <v>84</v>
      </c>
      <c r="L3035" s="268" t="s">
        <v>7294</v>
      </c>
      <c r="M3035" s="188"/>
    </row>
    <row r="3036" spans="1:13" x14ac:dyDescent="0.25">
      <c r="A3036" s="266">
        <v>2008</v>
      </c>
      <c r="B3036" s="267">
        <v>4</v>
      </c>
      <c r="C3036" s="267" t="s">
        <v>250</v>
      </c>
      <c r="D3036" s="267" t="s">
        <v>554</v>
      </c>
      <c r="E3036" s="268" t="s">
        <v>7146</v>
      </c>
      <c r="F3036" s="267" t="s">
        <v>52</v>
      </c>
      <c r="G3036" s="268" t="s">
        <v>147</v>
      </c>
      <c r="H3036" s="268" t="s">
        <v>55</v>
      </c>
      <c r="I3036" s="268" t="s">
        <v>1905</v>
      </c>
      <c r="J3036" s="267" t="s">
        <v>1923</v>
      </c>
      <c r="K3036" s="267">
        <v>84</v>
      </c>
      <c r="L3036" s="268" t="s">
        <v>7295</v>
      </c>
      <c r="M3036" s="188"/>
    </row>
    <row r="3037" spans="1:13" x14ac:dyDescent="0.25">
      <c r="A3037" s="266">
        <v>2008</v>
      </c>
      <c r="B3037" s="267">
        <v>4</v>
      </c>
      <c r="C3037" s="267" t="s">
        <v>250</v>
      </c>
      <c r="D3037" s="267" t="s">
        <v>554</v>
      </c>
      <c r="E3037" s="268" t="s">
        <v>7146</v>
      </c>
      <c r="F3037" s="267" t="s">
        <v>52</v>
      </c>
      <c r="G3037" s="268" t="s">
        <v>147</v>
      </c>
      <c r="H3037" s="268" t="s">
        <v>55</v>
      </c>
      <c r="I3037" s="268" t="s">
        <v>1905</v>
      </c>
      <c r="J3037" s="267" t="s">
        <v>1923</v>
      </c>
      <c r="K3037" s="267">
        <v>84</v>
      </c>
      <c r="L3037" s="268" t="s">
        <v>7296</v>
      </c>
      <c r="M3037" s="188"/>
    </row>
    <row r="3038" spans="1:13" x14ac:dyDescent="0.25">
      <c r="A3038" s="266">
        <v>2008</v>
      </c>
      <c r="B3038" s="267">
        <v>4</v>
      </c>
      <c r="C3038" s="267" t="s">
        <v>250</v>
      </c>
      <c r="D3038" s="267" t="s">
        <v>554</v>
      </c>
      <c r="E3038" s="268" t="s">
        <v>7146</v>
      </c>
      <c r="F3038" s="267" t="s">
        <v>52</v>
      </c>
      <c r="G3038" s="268" t="s">
        <v>147</v>
      </c>
      <c r="H3038" s="268" t="s">
        <v>55</v>
      </c>
      <c r="I3038" s="268" t="s">
        <v>1905</v>
      </c>
      <c r="J3038" s="267" t="s">
        <v>1918</v>
      </c>
      <c r="K3038" s="267">
        <v>84</v>
      </c>
      <c r="L3038" s="268" t="s">
        <v>7297</v>
      </c>
      <c r="M3038" s="188"/>
    </row>
    <row r="3039" spans="1:13" x14ac:dyDescent="0.25">
      <c r="A3039" s="266">
        <v>2008</v>
      </c>
      <c r="B3039" s="267">
        <v>3</v>
      </c>
      <c r="C3039" s="267" t="s">
        <v>250</v>
      </c>
      <c r="D3039" s="267" t="s">
        <v>500</v>
      </c>
      <c r="E3039" s="268" t="s">
        <v>5411</v>
      </c>
      <c r="F3039" s="267" t="s">
        <v>52</v>
      </c>
      <c r="G3039" s="268" t="s">
        <v>159</v>
      </c>
      <c r="H3039" s="268" t="s">
        <v>55</v>
      </c>
      <c r="I3039" s="268" t="s">
        <v>1905</v>
      </c>
      <c r="J3039" s="267" t="s">
        <v>1942</v>
      </c>
      <c r="K3039" s="267">
        <v>411</v>
      </c>
      <c r="L3039" s="268" t="s">
        <v>6948</v>
      </c>
      <c r="M3039" s="188"/>
    </row>
    <row r="3040" spans="1:13" x14ac:dyDescent="0.25">
      <c r="A3040" s="266">
        <v>2008</v>
      </c>
      <c r="B3040" s="267">
        <v>3</v>
      </c>
      <c r="C3040" s="267" t="s">
        <v>250</v>
      </c>
      <c r="D3040" s="267" t="s">
        <v>500</v>
      </c>
      <c r="E3040" s="268" t="s">
        <v>5411</v>
      </c>
      <c r="F3040" s="267" t="s">
        <v>52</v>
      </c>
      <c r="G3040" s="268" t="s">
        <v>159</v>
      </c>
      <c r="H3040" s="268" t="s">
        <v>55</v>
      </c>
      <c r="I3040" s="268" t="s">
        <v>1905</v>
      </c>
      <c r="J3040" s="267" t="s">
        <v>1942</v>
      </c>
      <c r="K3040" s="267">
        <v>411</v>
      </c>
      <c r="L3040" s="268" t="s">
        <v>6949</v>
      </c>
      <c r="M3040" s="188"/>
    </row>
    <row r="3041" spans="1:13" x14ac:dyDescent="0.25">
      <c r="A3041" s="266">
        <v>2008</v>
      </c>
      <c r="B3041" s="267">
        <v>3</v>
      </c>
      <c r="C3041" s="267" t="s">
        <v>250</v>
      </c>
      <c r="D3041" s="267" t="s">
        <v>500</v>
      </c>
      <c r="E3041" s="268" t="s">
        <v>5411</v>
      </c>
      <c r="F3041" s="267" t="s">
        <v>52</v>
      </c>
      <c r="G3041" s="268" t="s">
        <v>159</v>
      </c>
      <c r="H3041" s="268" t="s">
        <v>55</v>
      </c>
      <c r="I3041" s="268" t="s">
        <v>1905</v>
      </c>
      <c r="J3041" s="267" t="s">
        <v>1942</v>
      </c>
      <c r="K3041" s="267">
        <v>411</v>
      </c>
      <c r="L3041" s="268" t="s">
        <v>6950</v>
      </c>
      <c r="M3041" s="188"/>
    </row>
    <row r="3042" spans="1:13" x14ac:dyDescent="0.25">
      <c r="A3042" s="266">
        <v>2008</v>
      </c>
      <c r="B3042" s="267">
        <v>3</v>
      </c>
      <c r="C3042" s="267" t="s">
        <v>250</v>
      </c>
      <c r="D3042" s="267" t="s">
        <v>500</v>
      </c>
      <c r="E3042" s="268" t="s">
        <v>5411</v>
      </c>
      <c r="F3042" s="267" t="s">
        <v>52</v>
      </c>
      <c r="G3042" s="268" t="s">
        <v>159</v>
      </c>
      <c r="H3042" s="268" t="s">
        <v>55</v>
      </c>
      <c r="I3042" s="268" t="s">
        <v>1905</v>
      </c>
      <c r="J3042" s="267" t="s">
        <v>1942</v>
      </c>
      <c r="K3042" s="267">
        <v>411</v>
      </c>
      <c r="L3042" s="268" t="s">
        <v>6951</v>
      </c>
      <c r="M3042" s="188"/>
    </row>
    <row r="3043" spans="1:13" x14ac:dyDescent="0.25">
      <c r="A3043" s="266">
        <v>2008</v>
      </c>
      <c r="B3043" s="267">
        <v>3</v>
      </c>
      <c r="C3043" s="267" t="s">
        <v>250</v>
      </c>
      <c r="D3043" s="267" t="s">
        <v>500</v>
      </c>
      <c r="E3043" s="268" t="s">
        <v>5411</v>
      </c>
      <c r="F3043" s="267" t="s">
        <v>52</v>
      </c>
      <c r="G3043" s="268" t="s">
        <v>159</v>
      </c>
      <c r="H3043" s="268" t="s">
        <v>55</v>
      </c>
      <c r="I3043" s="268" t="s">
        <v>1905</v>
      </c>
      <c r="J3043" s="267" t="s">
        <v>1942</v>
      </c>
      <c r="K3043" s="267">
        <v>411</v>
      </c>
      <c r="L3043" s="268" t="s">
        <v>6952</v>
      </c>
      <c r="M3043" s="188"/>
    </row>
    <row r="3044" spans="1:13" x14ac:dyDescent="0.25">
      <c r="A3044" s="266">
        <v>2008</v>
      </c>
      <c r="B3044" s="267">
        <v>3</v>
      </c>
      <c r="C3044" s="267" t="s">
        <v>250</v>
      </c>
      <c r="D3044" s="267" t="s">
        <v>500</v>
      </c>
      <c r="E3044" s="268" t="s">
        <v>5411</v>
      </c>
      <c r="F3044" s="267" t="s">
        <v>52</v>
      </c>
      <c r="G3044" s="268" t="s">
        <v>159</v>
      </c>
      <c r="H3044" s="268" t="s">
        <v>55</v>
      </c>
      <c r="I3044" s="268" t="s">
        <v>1905</v>
      </c>
      <c r="J3044" s="267" t="s">
        <v>2048</v>
      </c>
      <c r="K3044" s="267">
        <v>412</v>
      </c>
      <c r="L3044" s="268" t="s">
        <v>6953</v>
      </c>
      <c r="M3044" s="188"/>
    </row>
    <row r="3045" spans="1:13" x14ac:dyDescent="0.25">
      <c r="A3045" s="266">
        <v>2008</v>
      </c>
      <c r="B3045" s="267">
        <v>3</v>
      </c>
      <c r="C3045" s="267" t="s">
        <v>250</v>
      </c>
      <c r="D3045" s="267" t="s">
        <v>500</v>
      </c>
      <c r="E3045" s="268" t="s">
        <v>5411</v>
      </c>
      <c r="F3045" s="267" t="s">
        <v>52</v>
      </c>
      <c r="G3045" s="268" t="s">
        <v>159</v>
      </c>
      <c r="H3045" s="268" t="s">
        <v>55</v>
      </c>
      <c r="I3045" s="268" t="s">
        <v>1905</v>
      </c>
      <c r="J3045" s="267" t="s">
        <v>1942</v>
      </c>
      <c r="K3045" s="267">
        <v>441</v>
      </c>
      <c r="L3045" s="268" t="s">
        <v>7148</v>
      </c>
      <c r="M3045" s="188"/>
    </row>
    <row r="3046" spans="1:13" x14ac:dyDescent="0.25">
      <c r="A3046" s="266">
        <v>2008</v>
      </c>
      <c r="B3046" s="267">
        <v>3</v>
      </c>
      <c r="C3046" s="267" t="s">
        <v>250</v>
      </c>
      <c r="D3046" s="267" t="s">
        <v>502</v>
      </c>
      <c r="E3046" s="268" t="s">
        <v>4554</v>
      </c>
      <c r="F3046" s="267" t="s">
        <v>52</v>
      </c>
      <c r="G3046" s="268" t="s">
        <v>230</v>
      </c>
      <c r="H3046" s="268" t="s">
        <v>55</v>
      </c>
      <c r="I3046" s="268" t="s">
        <v>1905</v>
      </c>
      <c r="J3046" s="267" t="s">
        <v>2143</v>
      </c>
      <c r="K3046" s="267">
        <v>411</v>
      </c>
      <c r="L3046" s="268" t="s">
        <v>6954</v>
      </c>
      <c r="M3046" s="188"/>
    </row>
    <row r="3047" spans="1:13" x14ac:dyDescent="0.25">
      <c r="A3047" s="266">
        <v>2008</v>
      </c>
      <c r="B3047" s="267">
        <v>3</v>
      </c>
      <c r="C3047" s="267" t="s">
        <v>250</v>
      </c>
      <c r="D3047" s="267" t="s">
        <v>502</v>
      </c>
      <c r="E3047" s="268" t="s">
        <v>4554</v>
      </c>
      <c r="F3047" s="267" t="s">
        <v>52</v>
      </c>
      <c r="G3047" s="268" t="s">
        <v>230</v>
      </c>
      <c r="H3047" s="268" t="s">
        <v>55</v>
      </c>
      <c r="I3047" s="268" t="s">
        <v>1905</v>
      </c>
      <c r="J3047" s="267" t="s">
        <v>1942</v>
      </c>
      <c r="K3047" s="267">
        <v>411</v>
      </c>
      <c r="L3047" s="268" t="s">
        <v>6955</v>
      </c>
      <c r="M3047" s="188"/>
    </row>
    <row r="3048" spans="1:13" x14ac:dyDescent="0.25">
      <c r="A3048" s="266">
        <v>2008</v>
      </c>
      <c r="B3048" s="267">
        <v>3</v>
      </c>
      <c r="C3048" s="267" t="s">
        <v>250</v>
      </c>
      <c r="D3048" s="267" t="s">
        <v>502</v>
      </c>
      <c r="E3048" s="268" t="s">
        <v>4554</v>
      </c>
      <c r="F3048" s="267" t="s">
        <v>52</v>
      </c>
      <c r="G3048" s="268" t="s">
        <v>230</v>
      </c>
      <c r="H3048" s="268" t="s">
        <v>55</v>
      </c>
      <c r="I3048" s="268" t="s">
        <v>1905</v>
      </c>
      <c r="J3048" s="267" t="s">
        <v>1942</v>
      </c>
      <c r="K3048" s="267">
        <v>411</v>
      </c>
      <c r="L3048" s="268" t="s">
        <v>6956</v>
      </c>
      <c r="M3048" s="188"/>
    </row>
    <row r="3049" spans="1:13" x14ac:dyDescent="0.25">
      <c r="A3049" s="266">
        <v>2008</v>
      </c>
      <c r="B3049" s="267">
        <v>3</v>
      </c>
      <c r="C3049" s="267" t="s">
        <v>250</v>
      </c>
      <c r="D3049" s="267" t="s">
        <v>502</v>
      </c>
      <c r="E3049" s="268" t="s">
        <v>4554</v>
      </c>
      <c r="F3049" s="267" t="s">
        <v>52</v>
      </c>
      <c r="G3049" s="268" t="s">
        <v>230</v>
      </c>
      <c r="H3049" s="268" t="s">
        <v>55</v>
      </c>
      <c r="I3049" s="268" t="s">
        <v>1905</v>
      </c>
      <c r="J3049" s="267" t="s">
        <v>4692</v>
      </c>
      <c r="K3049" s="267">
        <v>412</v>
      </c>
      <c r="L3049" s="268" t="s">
        <v>6957</v>
      </c>
      <c r="M3049" s="188"/>
    </row>
    <row r="3050" spans="1:13" x14ac:dyDescent="0.25">
      <c r="A3050" s="266">
        <v>2008</v>
      </c>
      <c r="B3050" s="267">
        <v>3</v>
      </c>
      <c r="C3050" s="267" t="s">
        <v>250</v>
      </c>
      <c r="D3050" s="267" t="s">
        <v>502</v>
      </c>
      <c r="E3050" s="268" t="s">
        <v>4554</v>
      </c>
      <c r="F3050" s="267" t="s">
        <v>52</v>
      </c>
      <c r="G3050" s="268" t="s">
        <v>230</v>
      </c>
      <c r="H3050" s="268" t="s">
        <v>55</v>
      </c>
      <c r="I3050" s="268" t="s">
        <v>1905</v>
      </c>
      <c r="J3050" s="267" t="s">
        <v>1942</v>
      </c>
      <c r="K3050" s="267">
        <v>141</v>
      </c>
      <c r="L3050" s="268" t="s">
        <v>7047</v>
      </c>
      <c r="M3050" s="188"/>
    </row>
    <row r="3051" spans="1:13" x14ac:dyDescent="0.25">
      <c r="A3051" s="266">
        <v>2008</v>
      </c>
      <c r="B3051" s="267">
        <v>3</v>
      </c>
      <c r="C3051" s="267" t="s">
        <v>250</v>
      </c>
      <c r="D3051" s="267" t="s">
        <v>502</v>
      </c>
      <c r="E3051" s="268" t="s">
        <v>4554</v>
      </c>
      <c r="F3051" s="267" t="s">
        <v>52</v>
      </c>
      <c r="G3051" s="268" t="s">
        <v>230</v>
      </c>
      <c r="H3051" s="268" t="s">
        <v>55</v>
      </c>
      <c r="I3051" s="268" t="s">
        <v>1905</v>
      </c>
      <c r="J3051" s="267" t="s">
        <v>1942</v>
      </c>
      <c r="K3051" s="267">
        <v>114</v>
      </c>
      <c r="L3051" s="268" t="s">
        <v>7048</v>
      </c>
      <c r="M3051" s="188"/>
    </row>
    <row r="3052" spans="1:13" x14ac:dyDescent="0.25">
      <c r="A3052" s="266">
        <v>2008</v>
      </c>
      <c r="B3052" s="267">
        <v>3</v>
      </c>
      <c r="C3052" s="267" t="s">
        <v>250</v>
      </c>
      <c r="D3052" s="267" t="s">
        <v>502</v>
      </c>
      <c r="E3052" s="268" t="s">
        <v>4554</v>
      </c>
      <c r="F3052" s="267" t="s">
        <v>52</v>
      </c>
      <c r="G3052" s="268" t="s">
        <v>230</v>
      </c>
      <c r="H3052" s="268" t="s">
        <v>55</v>
      </c>
      <c r="I3052" s="268" t="s">
        <v>1905</v>
      </c>
      <c r="J3052" s="267" t="s">
        <v>1915</v>
      </c>
      <c r="K3052" s="267">
        <v>311</v>
      </c>
      <c r="L3052" s="268" t="s">
        <v>7096</v>
      </c>
      <c r="M3052" s="188"/>
    </row>
    <row r="3053" spans="1:13" x14ac:dyDescent="0.25">
      <c r="A3053" s="266">
        <v>2008</v>
      </c>
      <c r="B3053" s="267">
        <v>3</v>
      </c>
      <c r="C3053" s="267" t="s">
        <v>250</v>
      </c>
      <c r="D3053" s="267" t="s">
        <v>502</v>
      </c>
      <c r="E3053" s="268" t="s">
        <v>4554</v>
      </c>
      <c r="F3053" s="267" t="s">
        <v>52</v>
      </c>
      <c r="G3053" s="268" t="s">
        <v>230</v>
      </c>
      <c r="H3053" s="268" t="s">
        <v>55</v>
      </c>
      <c r="I3053" s="268" t="s">
        <v>1905</v>
      </c>
      <c r="J3053" s="267" t="s">
        <v>1942</v>
      </c>
      <c r="K3053" s="267">
        <v>212</v>
      </c>
      <c r="L3053" s="268" t="s">
        <v>7149</v>
      </c>
      <c r="M3053" s="188"/>
    </row>
    <row r="3054" spans="1:13" x14ac:dyDescent="0.25">
      <c r="A3054" s="266">
        <v>2008</v>
      </c>
      <c r="B3054" s="267">
        <v>3</v>
      </c>
      <c r="C3054" s="267" t="s">
        <v>250</v>
      </c>
      <c r="D3054" s="267" t="s">
        <v>502</v>
      </c>
      <c r="E3054" s="268" t="s">
        <v>4554</v>
      </c>
      <c r="F3054" s="267" t="s">
        <v>52</v>
      </c>
      <c r="G3054" s="268" t="s">
        <v>230</v>
      </c>
      <c r="H3054" s="268" t="s">
        <v>55</v>
      </c>
      <c r="I3054" s="268" t="s">
        <v>1905</v>
      </c>
      <c r="J3054" s="267" t="s">
        <v>2016</v>
      </c>
      <c r="K3054" s="267">
        <v>112</v>
      </c>
      <c r="L3054" s="268" t="s">
        <v>7150</v>
      </c>
      <c r="M3054" s="188"/>
    </row>
    <row r="3055" spans="1:13" x14ac:dyDescent="0.25">
      <c r="A3055" s="266">
        <v>2008</v>
      </c>
      <c r="B3055" s="267">
        <v>4</v>
      </c>
      <c r="C3055" s="267" t="s">
        <v>250</v>
      </c>
      <c r="D3055" s="267" t="s">
        <v>549</v>
      </c>
      <c r="E3055" s="268" t="s">
        <v>5557</v>
      </c>
      <c r="F3055" s="267" t="s">
        <v>52</v>
      </c>
      <c r="G3055" s="268" t="s">
        <v>147</v>
      </c>
      <c r="H3055" s="268" t="s">
        <v>55</v>
      </c>
      <c r="I3055" s="268" t="s">
        <v>1905</v>
      </c>
      <c r="J3055" s="267" t="s">
        <v>1942</v>
      </c>
      <c r="K3055" s="267">
        <v>411</v>
      </c>
      <c r="L3055" s="268" t="s">
        <v>6958</v>
      </c>
      <c r="M3055" s="188"/>
    </row>
    <row r="3056" spans="1:13" x14ac:dyDescent="0.25">
      <c r="A3056" s="266">
        <v>2008</v>
      </c>
      <c r="B3056" s="267">
        <v>4</v>
      </c>
      <c r="C3056" s="267" t="s">
        <v>250</v>
      </c>
      <c r="D3056" s="267" t="s">
        <v>549</v>
      </c>
      <c r="E3056" s="268" t="s">
        <v>5557</v>
      </c>
      <c r="F3056" s="267" t="s">
        <v>52</v>
      </c>
      <c r="G3056" s="268" t="s">
        <v>147</v>
      </c>
      <c r="H3056" s="268" t="s">
        <v>55</v>
      </c>
      <c r="I3056" s="268" t="s">
        <v>1905</v>
      </c>
      <c r="J3056" s="267" t="s">
        <v>1942</v>
      </c>
      <c r="K3056" s="267">
        <v>411</v>
      </c>
      <c r="L3056" s="268" t="s">
        <v>6959</v>
      </c>
      <c r="M3056" s="188"/>
    </row>
    <row r="3057" spans="1:13" x14ac:dyDescent="0.25">
      <c r="A3057" s="266">
        <v>2008</v>
      </c>
      <c r="B3057" s="267">
        <v>4</v>
      </c>
      <c r="C3057" s="267" t="s">
        <v>250</v>
      </c>
      <c r="D3057" s="267" t="s">
        <v>549</v>
      </c>
      <c r="E3057" s="268" t="s">
        <v>5557</v>
      </c>
      <c r="F3057" s="267" t="s">
        <v>52</v>
      </c>
      <c r="G3057" s="268" t="s">
        <v>147</v>
      </c>
      <c r="H3057" s="268" t="s">
        <v>55</v>
      </c>
      <c r="I3057" s="268" t="s">
        <v>1905</v>
      </c>
      <c r="J3057" s="267" t="s">
        <v>1942</v>
      </c>
      <c r="K3057" s="267">
        <v>411</v>
      </c>
      <c r="L3057" s="268" t="s">
        <v>6960</v>
      </c>
      <c r="M3057" s="188"/>
    </row>
    <row r="3058" spans="1:13" x14ac:dyDescent="0.25">
      <c r="A3058" s="266">
        <v>2008</v>
      </c>
      <c r="B3058" s="267">
        <v>4</v>
      </c>
      <c r="C3058" s="267" t="s">
        <v>250</v>
      </c>
      <c r="D3058" s="267" t="s">
        <v>549</v>
      </c>
      <c r="E3058" s="268" t="s">
        <v>5557</v>
      </c>
      <c r="F3058" s="267" t="s">
        <v>52</v>
      </c>
      <c r="G3058" s="268" t="s">
        <v>147</v>
      </c>
      <c r="H3058" s="268" t="s">
        <v>55</v>
      </c>
      <c r="I3058" s="268" t="s">
        <v>1905</v>
      </c>
      <c r="J3058" s="267" t="s">
        <v>1942</v>
      </c>
      <c r="K3058" s="267">
        <v>437</v>
      </c>
      <c r="L3058" s="268" t="s">
        <v>7151</v>
      </c>
      <c r="M3058" s="188"/>
    </row>
    <row r="3059" spans="1:13" x14ac:dyDescent="0.25">
      <c r="A3059" s="266">
        <v>2008</v>
      </c>
      <c r="B3059" s="267">
        <v>4</v>
      </c>
      <c r="C3059" s="267" t="s">
        <v>250</v>
      </c>
      <c r="D3059" s="267" t="s">
        <v>549</v>
      </c>
      <c r="E3059" s="268" t="s">
        <v>5557</v>
      </c>
      <c r="F3059" s="267" t="s">
        <v>52</v>
      </c>
      <c r="G3059" s="268" t="s">
        <v>147</v>
      </c>
      <c r="H3059" s="268" t="s">
        <v>55</v>
      </c>
      <c r="I3059" s="268" t="s">
        <v>1905</v>
      </c>
      <c r="J3059" s="267" t="s">
        <v>1942</v>
      </c>
      <c r="K3059" s="267">
        <v>211</v>
      </c>
      <c r="L3059" s="268" t="s">
        <v>7152</v>
      </c>
      <c r="M3059" s="188"/>
    </row>
    <row r="3060" spans="1:13" x14ac:dyDescent="0.25">
      <c r="A3060" s="266">
        <v>2008</v>
      </c>
      <c r="B3060" s="267">
        <v>4</v>
      </c>
      <c r="C3060" s="267" t="s">
        <v>250</v>
      </c>
      <c r="D3060" s="267" t="s">
        <v>549</v>
      </c>
      <c r="E3060" s="268" t="s">
        <v>5557</v>
      </c>
      <c r="F3060" s="267" t="s">
        <v>52</v>
      </c>
      <c r="G3060" s="268" t="s">
        <v>147</v>
      </c>
      <c r="H3060" s="268" t="s">
        <v>55</v>
      </c>
      <c r="I3060" s="268" t="s">
        <v>1905</v>
      </c>
      <c r="J3060" s="267" t="s">
        <v>1948</v>
      </c>
      <c r="K3060" s="267">
        <v>622</v>
      </c>
      <c r="L3060" s="268" t="s">
        <v>7153</v>
      </c>
      <c r="M3060" s="188"/>
    </row>
    <row r="3061" spans="1:13" x14ac:dyDescent="0.25">
      <c r="A3061" s="266">
        <v>2008</v>
      </c>
      <c r="B3061" s="267">
        <v>4</v>
      </c>
      <c r="C3061" s="267" t="s">
        <v>250</v>
      </c>
      <c r="D3061" s="267" t="s">
        <v>549</v>
      </c>
      <c r="E3061" s="268" t="s">
        <v>5557</v>
      </c>
      <c r="F3061" s="267" t="s">
        <v>52</v>
      </c>
      <c r="G3061" s="268" t="s">
        <v>147</v>
      </c>
      <c r="H3061" s="268" t="s">
        <v>55</v>
      </c>
      <c r="I3061" s="268" t="s">
        <v>1905</v>
      </c>
      <c r="J3061" s="267" t="s">
        <v>2016</v>
      </c>
      <c r="K3061" s="267">
        <v>112</v>
      </c>
      <c r="L3061" s="268" t="s">
        <v>7154</v>
      </c>
      <c r="M3061" s="188"/>
    </row>
    <row r="3062" spans="1:13" x14ac:dyDescent="0.25">
      <c r="A3062" s="266">
        <v>2008</v>
      </c>
      <c r="B3062" s="267">
        <v>4</v>
      </c>
      <c r="C3062" s="267" t="s">
        <v>250</v>
      </c>
      <c r="D3062" s="267" t="s">
        <v>549</v>
      </c>
      <c r="E3062" s="268" t="s">
        <v>5557</v>
      </c>
      <c r="F3062" s="267" t="s">
        <v>52</v>
      </c>
      <c r="G3062" s="268" t="s">
        <v>147</v>
      </c>
      <c r="H3062" s="268" t="s">
        <v>55</v>
      </c>
      <c r="I3062" s="268" t="s">
        <v>1905</v>
      </c>
      <c r="J3062" s="267" t="s">
        <v>1921</v>
      </c>
      <c r="K3062" s="267">
        <v>851</v>
      </c>
      <c r="L3062" s="268" t="s">
        <v>7155</v>
      </c>
      <c r="M3062" s="188"/>
    </row>
    <row r="3063" spans="1:13" x14ac:dyDescent="0.25">
      <c r="A3063" s="266">
        <v>2008</v>
      </c>
      <c r="B3063" s="267">
        <v>4</v>
      </c>
      <c r="C3063" s="267" t="s">
        <v>250</v>
      </c>
      <c r="D3063" s="267" t="s">
        <v>549</v>
      </c>
      <c r="E3063" s="268" t="s">
        <v>5557</v>
      </c>
      <c r="F3063" s="267" t="s">
        <v>52</v>
      </c>
      <c r="G3063" s="268" t="s">
        <v>147</v>
      </c>
      <c r="H3063" s="268" t="s">
        <v>55</v>
      </c>
      <c r="I3063" s="268" t="s">
        <v>1905</v>
      </c>
      <c r="J3063" s="267" t="s">
        <v>2218</v>
      </c>
      <c r="K3063" s="267">
        <v>652</v>
      </c>
      <c r="L3063" s="268" t="s">
        <v>7222</v>
      </c>
      <c r="M3063" s="188"/>
    </row>
    <row r="3064" spans="1:13" x14ac:dyDescent="0.25">
      <c r="A3064" s="266">
        <v>2008</v>
      </c>
      <c r="B3064" s="267">
        <v>4</v>
      </c>
      <c r="C3064" s="267" t="s">
        <v>250</v>
      </c>
      <c r="D3064" s="267" t="s">
        <v>549</v>
      </c>
      <c r="E3064" s="268" t="s">
        <v>5557</v>
      </c>
      <c r="F3064" s="267" t="s">
        <v>52</v>
      </c>
      <c r="G3064" s="268" t="s">
        <v>147</v>
      </c>
      <c r="H3064" s="268" t="s">
        <v>55</v>
      </c>
      <c r="I3064" s="268" t="s">
        <v>1905</v>
      </c>
      <c r="J3064" s="267" t="s">
        <v>1944</v>
      </c>
      <c r="K3064" s="267">
        <v>656</v>
      </c>
      <c r="L3064" s="268" t="s">
        <v>7223</v>
      </c>
      <c r="M3064" s="188"/>
    </row>
    <row r="3065" spans="1:13" x14ac:dyDescent="0.25">
      <c r="A3065" s="266">
        <v>2008</v>
      </c>
      <c r="B3065" s="267">
        <v>4</v>
      </c>
      <c r="C3065" s="267" t="s">
        <v>250</v>
      </c>
      <c r="D3065" s="267" t="s">
        <v>549</v>
      </c>
      <c r="E3065" s="268" t="s">
        <v>5557</v>
      </c>
      <c r="F3065" s="267" t="s">
        <v>52</v>
      </c>
      <c r="G3065" s="268" t="s">
        <v>147</v>
      </c>
      <c r="H3065" s="268" t="s">
        <v>55</v>
      </c>
      <c r="I3065" s="268" t="s">
        <v>1905</v>
      </c>
      <c r="J3065" s="267" t="s">
        <v>2329</v>
      </c>
      <c r="K3065" s="267">
        <v>831</v>
      </c>
      <c r="L3065" s="268" t="s">
        <v>7298</v>
      </c>
      <c r="M3065" s="188"/>
    </row>
    <row r="3066" spans="1:13" x14ac:dyDescent="0.25">
      <c r="A3066" s="266">
        <v>2008</v>
      </c>
      <c r="B3066" s="267">
        <v>4</v>
      </c>
      <c r="C3066" s="267" t="s">
        <v>250</v>
      </c>
      <c r="D3066" s="267" t="s">
        <v>519</v>
      </c>
      <c r="E3066" s="268" t="s">
        <v>4554</v>
      </c>
      <c r="F3066" s="267" t="s">
        <v>135</v>
      </c>
      <c r="G3066" s="268" t="s">
        <v>324</v>
      </c>
      <c r="H3066" s="268" t="s">
        <v>55</v>
      </c>
      <c r="I3066" s="268" t="s">
        <v>1905</v>
      </c>
      <c r="J3066" s="267" t="s">
        <v>2767</v>
      </c>
      <c r="K3066" s="267">
        <v>522</v>
      </c>
      <c r="L3066" s="268" t="s">
        <v>6961</v>
      </c>
      <c r="M3066" s="188"/>
    </row>
    <row r="3067" spans="1:13" x14ac:dyDescent="0.25">
      <c r="A3067" s="266">
        <v>2008</v>
      </c>
      <c r="B3067" s="267">
        <v>4</v>
      </c>
      <c r="C3067" s="267" t="s">
        <v>250</v>
      </c>
      <c r="D3067" s="267" t="s">
        <v>519</v>
      </c>
      <c r="E3067" s="268" t="s">
        <v>4554</v>
      </c>
      <c r="F3067" s="267" t="s">
        <v>135</v>
      </c>
      <c r="G3067" s="268" t="s">
        <v>324</v>
      </c>
      <c r="H3067" s="268" t="s">
        <v>55</v>
      </c>
      <c r="I3067" s="268" t="s">
        <v>1905</v>
      </c>
      <c r="J3067" s="267" t="s">
        <v>4692</v>
      </c>
      <c r="K3067" s="267">
        <v>333</v>
      </c>
      <c r="L3067" s="268" t="s">
        <v>6962</v>
      </c>
      <c r="M3067" s="188"/>
    </row>
    <row r="3068" spans="1:13" x14ac:dyDescent="0.25">
      <c r="A3068" s="266">
        <v>2008</v>
      </c>
      <c r="B3068" s="267">
        <v>4</v>
      </c>
      <c r="C3068" s="267" t="s">
        <v>250</v>
      </c>
      <c r="D3068" s="267" t="s">
        <v>519</v>
      </c>
      <c r="E3068" s="268" t="s">
        <v>4554</v>
      </c>
      <c r="F3068" s="267" t="s">
        <v>135</v>
      </c>
      <c r="G3068" s="268" t="s">
        <v>324</v>
      </c>
      <c r="H3068" s="268" t="s">
        <v>55</v>
      </c>
      <c r="I3068" s="268" t="s">
        <v>1905</v>
      </c>
      <c r="J3068" s="267" t="s">
        <v>1942</v>
      </c>
      <c r="K3068" s="267">
        <v>431</v>
      </c>
      <c r="L3068" s="268" t="s">
        <v>7156</v>
      </c>
      <c r="M3068" s="188"/>
    </row>
    <row r="3069" spans="1:13" x14ac:dyDescent="0.25">
      <c r="A3069" s="266">
        <v>2008</v>
      </c>
      <c r="B3069" s="267">
        <v>4</v>
      </c>
      <c r="C3069" s="267" t="s">
        <v>250</v>
      </c>
      <c r="D3069" s="267" t="s">
        <v>519</v>
      </c>
      <c r="E3069" s="268" t="s">
        <v>4554</v>
      </c>
      <c r="F3069" s="267" t="s">
        <v>135</v>
      </c>
      <c r="G3069" s="268" t="s">
        <v>324</v>
      </c>
      <c r="H3069" s="268" t="s">
        <v>55</v>
      </c>
      <c r="I3069" s="268" t="s">
        <v>1905</v>
      </c>
      <c r="J3069" s="267" t="s">
        <v>1942</v>
      </c>
      <c r="K3069" s="267">
        <v>212</v>
      </c>
      <c r="L3069" s="268" t="s">
        <v>7157</v>
      </c>
      <c r="M3069" s="188"/>
    </row>
    <row r="3070" spans="1:13" x14ac:dyDescent="0.25">
      <c r="A3070" s="266">
        <v>2008</v>
      </c>
      <c r="B3070" s="267">
        <v>4</v>
      </c>
      <c r="C3070" s="267" t="s">
        <v>250</v>
      </c>
      <c r="D3070" s="267" t="s">
        <v>519</v>
      </c>
      <c r="E3070" s="268" t="s">
        <v>4554</v>
      </c>
      <c r="F3070" s="267" t="s">
        <v>135</v>
      </c>
      <c r="G3070" s="268" t="s">
        <v>324</v>
      </c>
      <c r="H3070" s="268" t="s">
        <v>55</v>
      </c>
      <c r="I3070" s="268" t="s">
        <v>1905</v>
      </c>
      <c r="J3070" s="267" t="s">
        <v>2000</v>
      </c>
      <c r="K3070" s="267">
        <v>721</v>
      </c>
      <c r="L3070" s="268" t="s">
        <v>7158</v>
      </c>
      <c r="M3070" s="188"/>
    </row>
    <row r="3071" spans="1:13" x14ac:dyDescent="0.25">
      <c r="A3071" s="266">
        <v>2008</v>
      </c>
      <c r="B3071" s="267">
        <v>4</v>
      </c>
      <c r="C3071" s="267" t="s">
        <v>250</v>
      </c>
      <c r="D3071" s="267" t="s">
        <v>519</v>
      </c>
      <c r="E3071" s="268" t="s">
        <v>4554</v>
      </c>
      <c r="F3071" s="267" t="s">
        <v>135</v>
      </c>
      <c r="G3071" s="268" t="s">
        <v>324</v>
      </c>
      <c r="H3071" s="268" t="s">
        <v>55</v>
      </c>
      <c r="I3071" s="268" t="s">
        <v>1905</v>
      </c>
      <c r="J3071" s="267" t="s">
        <v>1944</v>
      </c>
      <c r="K3071" s="267">
        <v>656</v>
      </c>
      <c r="L3071" s="268" t="s">
        <v>7224</v>
      </c>
      <c r="M3071" s="188"/>
    </row>
    <row r="3072" spans="1:13" x14ac:dyDescent="0.25">
      <c r="A3072" s="266">
        <v>2008</v>
      </c>
      <c r="B3072" s="267">
        <v>3</v>
      </c>
      <c r="C3072" s="267" t="s">
        <v>250</v>
      </c>
      <c r="D3072" s="267" t="s">
        <v>504</v>
      </c>
      <c r="E3072" s="268" t="s">
        <v>6963</v>
      </c>
      <c r="F3072" s="267" t="s">
        <v>52</v>
      </c>
      <c r="G3072" s="268" t="s">
        <v>184</v>
      </c>
      <c r="H3072" s="268" t="s">
        <v>55</v>
      </c>
      <c r="I3072" s="268" t="s">
        <v>1905</v>
      </c>
      <c r="J3072" s="267" t="s">
        <v>1950</v>
      </c>
      <c r="K3072" s="267">
        <v>411</v>
      </c>
      <c r="L3072" s="268" t="s">
        <v>6964</v>
      </c>
      <c r="M3072" s="188"/>
    </row>
    <row r="3073" spans="1:13" x14ac:dyDescent="0.25">
      <c r="A3073" s="266">
        <v>2008</v>
      </c>
      <c r="B3073" s="267">
        <v>3</v>
      </c>
      <c r="C3073" s="267" t="s">
        <v>250</v>
      </c>
      <c r="D3073" s="267" t="s">
        <v>504</v>
      </c>
      <c r="E3073" s="268" t="s">
        <v>6963</v>
      </c>
      <c r="F3073" s="267" t="s">
        <v>52</v>
      </c>
      <c r="G3073" s="268" t="s">
        <v>184</v>
      </c>
      <c r="H3073" s="268" t="s">
        <v>55</v>
      </c>
      <c r="I3073" s="268" t="s">
        <v>1905</v>
      </c>
      <c r="J3073" s="267" t="s">
        <v>1942</v>
      </c>
      <c r="K3073" s="267">
        <v>411</v>
      </c>
      <c r="L3073" s="268" t="s">
        <v>6965</v>
      </c>
      <c r="M3073" s="188"/>
    </row>
    <row r="3074" spans="1:13" x14ac:dyDescent="0.25">
      <c r="A3074" s="266">
        <v>2008</v>
      </c>
      <c r="B3074" s="267">
        <v>3</v>
      </c>
      <c r="C3074" s="267" t="s">
        <v>250</v>
      </c>
      <c r="D3074" s="267" t="s">
        <v>504</v>
      </c>
      <c r="E3074" s="268" t="s">
        <v>6963</v>
      </c>
      <c r="F3074" s="267" t="s">
        <v>52</v>
      </c>
      <c r="G3074" s="268" t="s">
        <v>184</v>
      </c>
      <c r="H3074" s="268" t="s">
        <v>55</v>
      </c>
      <c r="I3074" s="268" t="s">
        <v>1905</v>
      </c>
      <c r="J3074" s="267" t="s">
        <v>1942</v>
      </c>
      <c r="K3074" s="267">
        <v>432</v>
      </c>
      <c r="L3074" s="268" t="s">
        <v>6966</v>
      </c>
      <c r="M3074" s="188"/>
    </row>
    <row r="3075" spans="1:13" x14ac:dyDescent="0.25">
      <c r="A3075" s="266">
        <v>2008</v>
      </c>
      <c r="B3075" s="267">
        <v>3</v>
      </c>
      <c r="C3075" s="267" t="s">
        <v>250</v>
      </c>
      <c r="D3075" s="267" t="s">
        <v>504</v>
      </c>
      <c r="E3075" s="268" t="s">
        <v>6963</v>
      </c>
      <c r="F3075" s="267" t="s">
        <v>52</v>
      </c>
      <c r="G3075" s="268" t="s">
        <v>184</v>
      </c>
      <c r="H3075" s="268" t="s">
        <v>55</v>
      </c>
      <c r="I3075" s="268" t="s">
        <v>1905</v>
      </c>
      <c r="J3075" s="267" t="s">
        <v>2063</v>
      </c>
      <c r="K3075" s="267">
        <v>432</v>
      </c>
      <c r="L3075" s="268" t="s">
        <v>6967</v>
      </c>
      <c r="M3075" s="188"/>
    </row>
    <row r="3076" spans="1:13" x14ac:dyDescent="0.25">
      <c r="A3076" s="266">
        <v>2008</v>
      </c>
      <c r="B3076" s="267">
        <v>3</v>
      </c>
      <c r="C3076" s="267" t="s">
        <v>250</v>
      </c>
      <c r="D3076" s="267" t="s">
        <v>504</v>
      </c>
      <c r="E3076" s="268" t="s">
        <v>6963</v>
      </c>
      <c r="F3076" s="267" t="s">
        <v>52</v>
      </c>
      <c r="G3076" s="268" t="s">
        <v>184</v>
      </c>
      <c r="H3076" s="268" t="s">
        <v>55</v>
      </c>
      <c r="I3076" s="268" t="s">
        <v>1905</v>
      </c>
      <c r="J3076" s="267" t="s">
        <v>1915</v>
      </c>
      <c r="K3076" s="267">
        <v>324</v>
      </c>
      <c r="L3076" s="268" t="s">
        <v>7120</v>
      </c>
      <c r="M3076" s="188"/>
    </row>
    <row r="3077" spans="1:13" x14ac:dyDescent="0.25">
      <c r="A3077" s="266">
        <v>2008</v>
      </c>
      <c r="B3077" s="267">
        <v>3</v>
      </c>
      <c r="C3077" s="267" t="s">
        <v>250</v>
      </c>
      <c r="D3077" s="267" t="s">
        <v>504</v>
      </c>
      <c r="E3077" s="268" t="s">
        <v>6963</v>
      </c>
      <c r="F3077" s="267" t="s">
        <v>52</v>
      </c>
      <c r="G3077" s="268" t="s">
        <v>184</v>
      </c>
      <c r="H3077" s="268" t="s">
        <v>55</v>
      </c>
      <c r="I3077" s="268" t="s">
        <v>1905</v>
      </c>
      <c r="J3077" s="267" t="s">
        <v>1942</v>
      </c>
      <c r="K3077" s="267">
        <v>431</v>
      </c>
      <c r="L3077" s="268" t="s">
        <v>7159</v>
      </c>
      <c r="M3077" s="188"/>
    </row>
    <row r="3078" spans="1:13" x14ac:dyDescent="0.25">
      <c r="A3078" s="266">
        <v>2008</v>
      </c>
      <c r="B3078" s="267">
        <v>3</v>
      </c>
      <c r="C3078" s="267" t="s">
        <v>250</v>
      </c>
      <c r="D3078" s="267" t="s">
        <v>504</v>
      </c>
      <c r="E3078" s="268" t="s">
        <v>6963</v>
      </c>
      <c r="F3078" s="267" t="s">
        <v>52</v>
      </c>
      <c r="G3078" s="268" t="s">
        <v>184</v>
      </c>
      <c r="H3078" s="268" t="s">
        <v>55</v>
      </c>
      <c r="I3078" s="268" t="s">
        <v>1905</v>
      </c>
      <c r="J3078" s="267" t="s">
        <v>1942</v>
      </c>
      <c r="K3078" s="267">
        <v>431</v>
      </c>
      <c r="L3078" s="268" t="s">
        <v>7160</v>
      </c>
      <c r="M3078" s="188"/>
    </row>
    <row r="3079" spans="1:13" x14ac:dyDescent="0.25">
      <c r="A3079" s="266">
        <v>2008</v>
      </c>
      <c r="B3079" s="267">
        <v>3</v>
      </c>
      <c r="C3079" s="267" t="s">
        <v>250</v>
      </c>
      <c r="D3079" s="267" t="s">
        <v>504</v>
      </c>
      <c r="E3079" s="268" t="s">
        <v>6963</v>
      </c>
      <c r="F3079" s="267" t="s">
        <v>52</v>
      </c>
      <c r="G3079" s="268" t="s">
        <v>184</v>
      </c>
      <c r="H3079" s="268" t="s">
        <v>55</v>
      </c>
      <c r="I3079" s="268" t="s">
        <v>1905</v>
      </c>
      <c r="J3079" s="267" t="s">
        <v>2016</v>
      </c>
      <c r="K3079" s="267">
        <v>633</v>
      </c>
      <c r="L3079" s="268" t="s">
        <v>7161</v>
      </c>
      <c r="M3079" s="188"/>
    </row>
    <row r="3080" spans="1:13" x14ac:dyDescent="0.25">
      <c r="A3080" s="266">
        <v>2008</v>
      </c>
      <c r="B3080" s="267">
        <v>3</v>
      </c>
      <c r="C3080" s="267" t="s">
        <v>250</v>
      </c>
      <c r="D3080" s="267" t="s">
        <v>504</v>
      </c>
      <c r="E3080" s="268" t="s">
        <v>6963</v>
      </c>
      <c r="F3080" s="267" t="s">
        <v>52</v>
      </c>
      <c r="G3080" s="268" t="s">
        <v>184</v>
      </c>
      <c r="H3080" s="268" t="s">
        <v>55</v>
      </c>
      <c r="I3080" s="268" t="s">
        <v>1905</v>
      </c>
      <c r="J3080" s="267" t="s">
        <v>1921</v>
      </c>
      <c r="K3080" s="267">
        <v>851</v>
      </c>
      <c r="L3080" s="268" t="s">
        <v>7162</v>
      </c>
      <c r="M3080" s="188"/>
    </row>
    <row r="3081" spans="1:13" x14ac:dyDescent="0.25">
      <c r="A3081" s="266">
        <v>2008</v>
      </c>
      <c r="B3081" s="267">
        <v>3</v>
      </c>
      <c r="C3081" s="267" t="s">
        <v>250</v>
      </c>
      <c r="D3081" s="267" t="s">
        <v>504</v>
      </c>
      <c r="E3081" s="268" t="s">
        <v>6963</v>
      </c>
      <c r="F3081" s="267" t="s">
        <v>52</v>
      </c>
      <c r="G3081" s="268" t="s">
        <v>184</v>
      </c>
      <c r="H3081" s="268" t="s">
        <v>55</v>
      </c>
      <c r="I3081" s="268" t="s">
        <v>1905</v>
      </c>
      <c r="J3081" s="267" t="s">
        <v>1944</v>
      </c>
      <c r="K3081" s="267">
        <v>656</v>
      </c>
      <c r="L3081" s="268" t="s">
        <v>7225</v>
      </c>
      <c r="M3081" s="188"/>
    </row>
    <row r="3082" spans="1:13" x14ac:dyDescent="0.25">
      <c r="A3082" s="266">
        <v>2008</v>
      </c>
      <c r="B3082" s="267">
        <v>4</v>
      </c>
      <c r="C3082" s="267" t="s">
        <v>250</v>
      </c>
      <c r="D3082" s="267" t="s">
        <v>512</v>
      </c>
      <c r="E3082" s="268" t="s">
        <v>6968</v>
      </c>
      <c r="F3082" s="267" t="s">
        <v>64</v>
      </c>
      <c r="G3082" s="268" t="s">
        <v>91</v>
      </c>
      <c r="H3082" s="268" t="s">
        <v>66</v>
      </c>
      <c r="I3082" s="268" t="s">
        <v>1905</v>
      </c>
      <c r="J3082" s="267" t="s">
        <v>1942</v>
      </c>
      <c r="K3082" s="267">
        <v>411</v>
      </c>
      <c r="L3082" s="268" t="s">
        <v>6969</v>
      </c>
      <c r="M3082" s="188"/>
    </row>
    <row r="3083" spans="1:13" x14ac:dyDescent="0.25">
      <c r="A3083" s="266">
        <v>2008</v>
      </c>
      <c r="B3083" s="267">
        <v>4</v>
      </c>
      <c r="C3083" s="267" t="s">
        <v>250</v>
      </c>
      <c r="D3083" s="267" t="s">
        <v>512</v>
      </c>
      <c r="E3083" s="268" t="s">
        <v>6968</v>
      </c>
      <c r="F3083" s="267" t="s">
        <v>64</v>
      </c>
      <c r="G3083" s="268" t="s">
        <v>91</v>
      </c>
      <c r="H3083" s="268" t="s">
        <v>66</v>
      </c>
      <c r="I3083" s="268" t="s">
        <v>1905</v>
      </c>
      <c r="J3083" s="270" t="s">
        <v>5004</v>
      </c>
      <c r="K3083" s="267">
        <v>211</v>
      </c>
      <c r="L3083" s="268" t="s">
        <v>7097</v>
      </c>
      <c r="M3083" s="188"/>
    </row>
    <row r="3084" spans="1:13" x14ac:dyDescent="0.25">
      <c r="A3084" s="266">
        <v>2008</v>
      </c>
      <c r="B3084" s="267">
        <v>4</v>
      </c>
      <c r="C3084" s="267" t="s">
        <v>250</v>
      </c>
      <c r="D3084" s="267" t="s">
        <v>512</v>
      </c>
      <c r="E3084" s="268" t="s">
        <v>6968</v>
      </c>
      <c r="F3084" s="267" t="s">
        <v>64</v>
      </c>
      <c r="G3084" s="268" t="s">
        <v>91</v>
      </c>
      <c r="H3084" s="268" t="s">
        <v>66</v>
      </c>
      <c r="I3084" s="268" t="s">
        <v>1905</v>
      </c>
      <c r="J3084" s="267" t="s">
        <v>1906</v>
      </c>
      <c r="K3084" s="267">
        <v>324</v>
      </c>
      <c r="L3084" s="268" t="s">
        <v>7163</v>
      </c>
      <c r="M3084" s="188"/>
    </row>
    <row r="3085" spans="1:13" x14ac:dyDescent="0.25">
      <c r="A3085" s="266">
        <v>2008</v>
      </c>
      <c r="B3085" s="267">
        <v>4</v>
      </c>
      <c r="C3085" s="267" t="s">
        <v>250</v>
      </c>
      <c r="D3085" s="267" t="s">
        <v>512</v>
      </c>
      <c r="E3085" s="268" t="s">
        <v>6968</v>
      </c>
      <c r="F3085" s="267" t="s">
        <v>64</v>
      </c>
      <c r="G3085" s="268" t="s">
        <v>91</v>
      </c>
      <c r="H3085" s="268" t="s">
        <v>66</v>
      </c>
      <c r="I3085" s="268" t="s">
        <v>1905</v>
      </c>
      <c r="J3085" s="267" t="s">
        <v>2048</v>
      </c>
      <c r="K3085" s="267">
        <v>213</v>
      </c>
      <c r="L3085" s="268" t="s">
        <v>7164</v>
      </c>
      <c r="M3085" s="188"/>
    </row>
    <row r="3086" spans="1:13" x14ac:dyDescent="0.25">
      <c r="A3086" s="266">
        <v>2008</v>
      </c>
      <c r="B3086" s="267">
        <v>4</v>
      </c>
      <c r="C3086" s="267" t="s">
        <v>250</v>
      </c>
      <c r="D3086" s="267" t="s">
        <v>512</v>
      </c>
      <c r="E3086" s="268" t="s">
        <v>6968</v>
      </c>
      <c r="F3086" s="267" t="s">
        <v>64</v>
      </c>
      <c r="G3086" s="268" t="s">
        <v>91</v>
      </c>
      <c r="H3086" s="268" t="s">
        <v>66</v>
      </c>
      <c r="I3086" s="268" t="s">
        <v>1905</v>
      </c>
      <c r="J3086" s="267" t="s">
        <v>1942</v>
      </c>
      <c r="K3086" s="267">
        <v>422</v>
      </c>
      <c r="L3086" s="268" t="s">
        <v>7165</v>
      </c>
      <c r="M3086" s="188"/>
    </row>
    <row r="3087" spans="1:13" x14ac:dyDescent="0.25">
      <c r="A3087" s="266">
        <v>2008</v>
      </c>
      <c r="B3087" s="267">
        <v>1</v>
      </c>
      <c r="C3087" s="267" t="s">
        <v>250</v>
      </c>
      <c r="D3087" s="267" t="s">
        <v>467</v>
      </c>
      <c r="E3087" s="268" t="s">
        <v>6970</v>
      </c>
      <c r="F3087" s="267" t="s">
        <v>76</v>
      </c>
      <c r="G3087" s="268" t="s">
        <v>314</v>
      </c>
      <c r="H3087" s="268" t="s">
        <v>78</v>
      </c>
      <c r="I3087" s="268" t="s">
        <v>1905</v>
      </c>
      <c r="J3087" s="267" t="s">
        <v>2063</v>
      </c>
      <c r="K3087" s="267">
        <v>411</v>
      </c>
      <c r="L3087" s="268" t="s">
        <v>6971</v>
      </c>
      <c r="M3087" s="188"/>
    </row>
    <row r="3088" spans="1:13" x14ac:dyDescent="0.25">
      <c r="A3088" s="266">
        <v>2008</v>
      </c>
      <c r="B3088" s="267">
        <v>1</v>
      </c>
      <c r="C3088" s="267" t="s">
        <v>250</v>
      </c>
      <c r="D3088" s="267" t="s">
        <v>467</v>
      </c>
      <c r="E3088" s="268" t="s">
        <v>6970</v>
      </c>
      <c r="F3088" s="267" t="s">
        <v>76</v>
      </c>
      <c r="G3088" s="268" t="s">
        <v>314</v>
      </c>
      <c r="H3088" s="268" t="s">
        <v>78</v>
      </c>
      <c r="I3088" s="268" t="s">
        <v>1905</v>
      </c>
      <c r="J3088" s="267" t="s">
        <v>2063</v>
      </c>
      <c r="K3088" s="267">
        <v>113</v>
      </c>
      <c r="L3088" s="268" t="s">
        <v>6972</v>
      </c>
      <c r="M3088" s="188"/>
    </row>
    <row r="3089" spans="1:13" x14ac:dyDescent="0.25">
      <c r="A3089" s="266">
        <v>2008</v>
      </c>
      <c r="B3089" s="267">
        <v>1</v>
      </c>
      <c r="C3089" s="267" t="s">
        <v>250</v>
      </c>
      <c r="D3089" s="267" t="s">
        <v>467</v>
      </c>
      <c r="E3089" s="268" t="s">
        <v>6970</v>
      </c>
      <c r="F3089" s="267" t="s">
        <v>76</v>
      </c>
      <c r="G3089" s="268" t="s">
        <v>314</v>
      </c>
      <c r="H3089" s="268" t="s">
        <v>78</v>
      </c>
      <c r="I3089" s="268" t="s">
        <v>1905</v>
      </c>
      <c r="J3089" s="267" t="s">
        <v>2063</v>
      </c>
      <c r="K3089" s="267">
        <v>114</v>
      </c>
      <c r="L3089" s="268" t="s">
        <v>7049</v>
      </c>
      <c r="M3089" s="188"/>
    </row>
    <row r="3090" spans="1:13" x14ac:dyDescent="0.25">
      <c r="A3090" s="266">
        <v>2008</v>
      </c>
      <c r="B3090" s="267">
        <v>1</v>
      </c>
      <c r="C3090" s="267" t="s">
        <v>250</v>
      </c>
      <c r="D3090" s="267" t="s">
        <v>467</v>
      </c>
      <c r="E3090" s="268" t="s">
        <v>6970</v>
      </c>
      <c r="F3090" s="267" t="s">
        <v>76</v>
      </c>
      <c r="G3090" s="268" t="s">
        <v>314</v>
      </c>
      <c r="H3090" s="268" t="s">
        <v>78</v>
      </c>
      <c r="I3090" s="268" t="s">
        <v>1905</v>
      </c>
      <c r="J3090" s="267" t="s">
        <v>2063</v>
      </c>
      <c r="K3090" s="267">
        <v>114</v>
      </c>
      <c r="L3090" s="268" t="s">
        <v>7050</v>
      </c>
      <c r="M3090" s="188"/>
    </row>
    <row r="3091" spans="1:13" x14ac:dyDescent="0.25">
      <c r="A3091" s="266">
        <v>2008</v>
      </c>
      <c r="B3091" s="267">
        <v>1</v>
      </c>
      <c r="C3091" s="267" t="s">
        <v>250</v>
      </c>
      <c r="D3091" s="267" t="s">
        <v>467</v>
      </c>
      <c r="E3091" s="268" t="s">
        <v>6970</v>
      </c>
      <c r="F3091" s="267" t="s">
        <v>76</v>
      </c>
      <c r="G3091" s="268" t="s">
        <v>314</v>
      </c>
      <c r="H3091" s="268" t="s">
        <v>78</v>
      </c>
      <c r="I3091" s="268" t="s">
        <v>1905</v>
      </c>
      <c r="J3091" s="267" t="s">
        <v>2063</v>
      </c>
      <c r="K3091" s="267">
        <v>114</v>
      </c>
      <c r="L3091" s="268" t="s">
        <v>7051</v>
      </c>
      <c r="M3091" s="188"/>
    </row>
    <row r="3092" spans="1:13" x14ac:dyDescent="0.25">
      <c r="A3092" s="266">
        <v>2008</v>
      </c>
      <c r="B3092" s="267">
        <v>1</v>
      </c>
      <c r="C3092" s="267" t="s">
        <v>250</v>
      </c>
      <c r="D3092" s="267" t="s">
        <v>467</v>
      </c>
      <c r="E3092" s="268" t="s">
        <v>6970</v>
      </c>
      <c r="F3092" s="267" t="s">
        <v>76</v>
      </c>
      <c r="G3092" s="268" t="s">
        <v>314</v>
      </c>
      <c r="H3092" s="268" t="s">
        <v>78</v>
      </c>
      <c r="I3092" s="268" t="s">
        <v>2879</v>
      </c>
      <c r="J3092" s="267" t="s">
        <v>2063</v>
      </c>
      <c r="K3092" s="267">
        <v>114</v>
      </c>
      <c r="L3092" s="268" t="s">
        <v>7052</v>
      </c>
      <c r="M3092" s="188"/>
    </row>
    <row r="3093" spans="1:13" x14ac:dyDescent="0.25">
      <c r="A3093" s="266">
        <v>2008</v>
      </c>
      <c r="B3093" s="267">
        <v>1</v>
      </c>
      <c r="C3093" s="267" t="s">
        <v>250</v>
      </c>
      <c r="D3093" s="267" t="s">
        <v>467</v>
      </c>
      <c r="E3093" s="268" t="s">
        <v>6970</v>
      </c>
      <c r="F3093" s="267" t="s">
        <v>76</v>
      </c>
      <c r="G3093" s="268" t="s">
        <v>314</v>
      </c>
      <c r="H3093" s="268" t="s">
        <v>78</v>
      </c>
      <c r="I3093" s="268" t="s">
        <v>1905</v>
      </c>
      <c r="J3093" s="267" t="s">
        <v>2063</v>
      </c>
      <c r="K3093" s="267">
        <v>431</v>
      </c>
      <c r="L3093" s="268" t="s">
        <v>7166</v>
      </c>
      <c r="M3093" s="188"/>
    </row>
    <row r="3094" spans="1:13" x14ac:dyDescent="0.25">
      <c r="A3094" s="266">
        <v>2008</v>
      </c>
      <c r="B3094" s="267">
        <v>1</v>
      </c>
      <c r="C3094" s="267" t="s">
        <v>250</v>
      </c>
      <c r="D3094" s="267" t="s">
        <v>467</v>
      </c>
      <c r="E3094" s="268" t="s">
        <v>6970</v>
      </c>
      <c r="F3094" s="267" t="s">
        <v>76</v>
      </c>
      <c r="G3094" s="268" t="s">
        <v>314</v>
      </c>
      <c r="H3094" s="268" t="s">
        <v>78</v>
      </c>
      <c r="I3094" s="268" t="s">
        <v>1905</v>
      </c>
      <c r="J3094" s="267" t="s">
        <v>2063</v>
      </c>
      <c r="K3094" s="267">
        <v>431</v>
      </c>
      <c r="L3094" s="268" t="s">
        <v>7167</v>
      </c>
      <c r="M3094" s="188"/>
    </row>
    <row r="3095" spans="1:13" x14ac:dyDescent="0.25">
      <c r="A3095" s="266">
        <v>2008</v>
      </c>
      <c r="B3095" s="267">
        <v>1</v>
      </c>
      <c r="C3095" s="267" t="s">
        <v>250</v>
      </c>
      <c r="D3095" s="267" t="s">
        <v>467</v>
      </c>
      <c r="E3095" s="268" t="s">
        <v>6970</v>
      </c>
      <c r="F3095" s="267" t="s">
        <v>76</v>
      </c>
      <c r="G3095" s="268" t="s">
        <v>314</v>
      </c>
      <c r="H3095" s="268" t="s">
        <v>78</v>
      </c>
      <c r="I3095" s="268" t="s">
        <v>1905</v>
      </c>
      <c r="J3095" s="267" t="s">
        <v>2063</v>
      </c>
      <c r="K3095" s="267">
        <v>431</v>
      </c>
      <c r="L3095" s="268" t="s">
        <v>7168</v>
      </c>
      <c r="M3095" s="188"/>
    </row>
    <row r="3096" spans="1:13" x14ac:dyDescent="0.25">
      <c r="A3096" s="266">
        <v>2008</v>
      </c>
      <c r="B3096" s="267">
        <v>1</v>
      </c>
      <c r="C3096" s="267" t="s">
        <v>250</v>
      </c>
      <c r="D3096" s="267" t="s">
        <v>467</v>
      </c>
      <c r="E3096" s="268" t="s">
        <v>6970</v>
      </c>
      <c r="F3096" s="267" t="s">
        <v>76</v>
      </c>
      <c r="G3096" s="268" t="s">
        <v>314</v>
      </c>
      <c r="H3096" s="268" t="s">
        <v>78</v>
      </c>
      <c r="I3096" s="268" t="s">
        <v>1905</v>
      </c>
      <c r="J3096" s="267" t="s">
        <v>2063</v>
      </c>
      <c r="K3096" s="267">
        <v>431</v>
      </c>
      <c r="L3096" s="268" t="s">
        <v>7169</v>
      </c>
      <c r="M3096" s="188"/>
    </row>
    <row r="3097" spans="1:13" x14ac:dyDescent="0.25">
      <c r="A3097" s="266">
        <v>2008</v>
      </c>
      <c r="B3097" s="267">
        <v>1</v>
      </c>
      <c r="C3097" s="267" t="s">
        <v>250</v>
      </c>
      <c r="D3097" s="267" t="s">
        <v>467</v>
      </c>
      <c r="E3097" s="268" t="s">
        <v>6970</v>
      </c>
      <c r="F3097" s="267" t="s">
        <v>76</v>
      </c>
      <c r="G3097" s="268" t="s">
        <v>314</v>
      </c>
      <c r="H3097" s="268" t="s">
        <v>78</v>
      </c>
      <c r="I3097" s="268" t="s">
        <v>1905</v>
      </c>
      <c r="J3097" s="267" t="s">
        <v>2063</v>
      </c>
      <c r="K3097" s="267">
        <v>431</v>
      </c>
      <c r="L3097" s="268" t="s">
        <v>7170</v>
      </c>
      <c r="M3097" s="188"/>
    </row>
    <row r="3098" spans="1:13" x14ac:dyDescent="0.25">
      <c r="A3098" s="266">
        <v>2008</v>
      </c>
      <c r="B3098" s="267">
        <v>1</v>
      </c>
      <c r="C3098" s="267" t="s">
        <v>250</v>
      </c>
      <c r="D3098" s="267" t="s">
        <v>467</v>
      </c>
      <c r="E3098" s="268" t="s">
        <v>6970</v>
      </c>
      <c r="F3098" s="267" t="s">
        <v>76</v>
      </c>
      <c r="G3098" s="268" t="s">
        <v>314</v>
      </c>
      <c r="H3098" s="268" t="s">
        <v>78</v>
      </c>
      <c r="I3098" s="268" t="s">
        <v>1905</v>
      </c>
      <c r="J3098" s="267" t="s">
        <v>2063</v>
      </c>
      <c r="K3098" s="267">
        <v>431</v>
      </c>
      <c r="L3098" s="268" t="s">
        <v>7171</v>
      </c>
      <c r="M3098" s="188"/>
    </row>
    <row r="3099" spans="1:13" x14ac:dyDescent="0.25">
      <c r="A3099" s="266">
        <v>2008</v>
      </c>
      <c r="B3099" s="267">
        <v>1</v>
      </c>
      <c r="C3099" s="267" t="s">
        <v>250</v>
      </c>
      <c r="D3099" s="267" t="s">
        <v>467</v>
      </c>
      <c r="E3099" s="268" t="s">
        <v>6970</v>
      </c>
      <c r="F3099" s="267" t="s">
        <v>76</v>
      </c>
      <c r="G3099" s="268" t="s">
        <v>314</v>
      </c>
      <c r="H3099" s="268" t="s">
        <v>78</v>
      </c>
      <c r="I3099" s="268" t="s">
        <v>2879</v>
      </c>
      <c r="J3099" s="267" t="s">
        <v>2063</v>
      </c>
      <c r="K3099" s="267">
        <v>431</v>
      </c>
      <c r="L3099" s="268" t="s">
        <v>7172</v>
      </c>
      <c r="M3099" s="188"/>
    </row>
    <row r="3100" spans="1:13" x14ac:dyDescent="0.25">
      <c r="A3100" s="266">
        <v>2008</v>
      </c>
      <c r="B3100" s="267">
        <v>1</v>
      </c>
      <c r="C3100" s="267" t="s">
        <v>250</v>
      </c>
      <c r="D3100" s="267" t="s">
        <v>467</v>
      </c>
      <c r="E3100" s="268" t="s">
        <v>6970</v>
      </c>
      <c r="F3100" s="267" t="s">
        <v>76</v>
      </c>
      <c r="G3100" s="268" t="s">
        <v>314</v>
      </c>
      <c r="H3100" s="268" t="s">
        <v>78</v>
      </c>
      <c r="I3100" s="268" t="s">
        <v>2879</v>
      </c>
      <c r="J3100" s="267" t="s">
        <v>2063</v>
      </c>
      <c r="K3100" s="267">
        <v>431</v>
      </c>
      <c r="L3100" s="268" t="s">
        <v>7173</v>
      </c>
      <c r="M3100" s="188"/>
    </row>
    <row r="3101" spans="1:13" x14ac:dyDescent="0.25">
      <c r="A3101" s="266">
        <v>2008</v>
      </c>
      <c r="B3101" s="267">
        <v>1</v>
      </c>
      <c r="C3101" s="267" t="s">
        <v>250</v>
      </c>
      <c r="D3101" s="267" t="s">
        <v>467</v>
      </c>
      <c r="E3101" s="268" t="s">
        <v>6970</v>
      </c>
      <c r="F3101" s="267" t="s">
        <v>76</v>
      </c>
      <c r="G3101" s="268" t="s">
        <v>314</v>
      </c>
      <c r="H3101" s="268" t="s">
        <v>78</v>
      </c>
      <c r="I3101" s="268" t="s">
        <v>1905</v>
      </c>
      <c r="J3101" s="267" t="s">
        <v>1921</v>
      </c>
      <c r="K3101" s="267">
        <v>851</v>
      </c>
      <c r="L3101" s="268" t="s">
        <v>7174</v>
      </c>
      <c r="M3101" s="188"/>
    </row>
    <row r="3102" spans="1:13" x14ac:dyDescent="0.25">
      <c r="A3102" s="266">
        <v>2008</v>
      </c>
      <c r="B3102" s="267">
        <v>1</v>
      </c>
      <c r="C3102" s="267" t="s">
        <v>250</v>
      </c>
      <c r="D3102" s="267" t="s">
        <v>467</v>
      </c>
      <c r="E3102" s="268" t="s">
        <v>6970</v>
      </c>
      <c r="F3102" s="267" t="s">
        <v>76</v>
      </c>
      <c r="G3102" s="268" t="s">
        <v>314</v>
      </c>
      <c r="H3102" s="268" t="s">
        <v>78</v>
      </c>
      <c r="I3102" s="268" t="s">
        <v>1905</v>
      </c>
      <c r="J3102" s="267" t="s">
        <v>2063</v>
      </c>
      <c r="K3102" s="267">
        <v>84</v>
      </c>
      <c r="L3102" s="268" t="s">
        <v>7175</v>
      </c>
      <c r="M3102" s="188"/>
    </row>
    <row r="3103" spans="1:13" x14ac:dyDescent="0.25">
      <c r="A3103" s="266">
        <v>2008</v>
      </c>
      <c r="B3103" s="267">
        <v>1</v>
      </c>
      <c r="C3103" s="267" t="s">
        <v>250</v>
      </c>
      <c r="D3103" s="267" t="s">
        <v>467</v>
      </c>
      <c r="E3103" s="268" t="s">
        <v>6970</v>
      </c>
      <c r="F3103" s="267" t="s">
        <v>76</v>
      </c>
      <c r="G3103" s="268" t="s">
        <v>314</v>
      </c>
      <c r="H3103" s="268" t="s">
        <v>78</v>
      </c>
      <c r="I3103" s="268" t="s">
        <v>1905</v>
      </c>
      <c r="J3103" s="267" t="s">
        <v>3324</v>
      </c>
      <c r="K3103" s="267">
        <v>84</v>
      </c>
      <c r="L3103" s="268" t="s">
        <v>7176</v>
      </c>
      <c r="M3103" s="188"/>
    </row>
    <row r="3104" spans="1:13" x14ac:dyDescent="0.25">
      <c r="A3104" s="266">
        <v>2008</v>
      </c>
      <c r="B3104" s="267">
        <v>1</v>
      </c>
      <c r="C3104" s="267" t="s">
        <v>250</v>
      </c>
      <c r="D3104" s="267" t="s">
        <v>467</v>
      </c>
      <c r="E3104" s="268" t="s">
        <v>6970</v>
      </c>
      <c r="F3104" s="267" t="s">
        <v>76</v>
      </c>
      <c r="G3104" s="268" t="s">
        <v>314</v>
      </c>
      <c r="H3104" s="268" t="s">
        <v>78</v>
      </c>
      <c r="I3104" s="268" t="s">
        <v>1905</v>
      </c>
      <c r="J3104" s="267" t="s">
        <v>3324</v>
      </c>
      <c r="K3104" s="267">
        <v>84</v>
      </c>
      <c r="L3104" s="268" t="s">
        <v>7177</v>
      </c>
      <c r="M3104" s="188"/>
    </row>
    <row r="3105" spans="1:13" x14ac:dyDescent="0.25">
      <c r="A3105" s="266">
        <v>2008</v>
      </c>
      <c r="B3105" s="267">
        <v>1</v>
      </c>
      <c r="C3105" s="267" t="s">
        <v>250</v>
      </c>
      <c r="D3105" s="267" t="s">
        <v>467</v>
      </c>
      <c r="E3105" s="268" t="s">
        <v>6970</v>
      </c>
      <c r="F3105" s="267" t="s">
        <v>76</v>
      </c>
      <c r="G3105" s="268" t="s">
        <v>314</v>
      </c>
      <c r="H3105" s="268" t="s">
        <v>78</v>
      </c>
      <c r="I3105" s="268" t="s">
        <v>2879</v>
      </c>
      <c r="J3105" s="267" t="s">
        <v>2063</v>
      </c>
      <c r="K3105" s="267">
        <v>84</v>
      </c>
      <c r="L3105" s="268" t="s">
        <v>7178</v>
      </c>
      <c r="M3105" s="188"/>
    </row>
    <row r="3106" spans="1:13" x14ac:dyDescent="0.25">
      <c r="A3106" s="266">
        <v>2008</v>
      </c>
      <c r="B3106" s="267">
        <v>1</v>
      </c>
      <c r="C3106" s="267" t="s">
        <v>250</v>
      </c>
      <c r="D3106" s="267" t="s">
        <v>467</v>
      </c>
      <c r="E3106" s="268" t="s">
        <v>6970</v>
      </c>
      <c r="F3106" s="267" t="s">
        <v>76</v>
      </c>
      <c r="G3106" s="268" t="s">
        <v>314</v>
      </c>
      <c r="H3106" s="268" t="s">
        <v>78</v>
      </c>
      <c r="I3106" s="268" t="s">
        <v>2879</v>
      </c>
      <c r="J3106" s="267" t="s">
        <v>3324</v>
      </c>
      <c r="K3106" s="267">
        <v>851</v>
      </c>
      <c r="L3106" s="268" t="s">
        <v>7181</v>
      </c>
      <c r="M3106" s="188"/>
    </row>
    <row r="3107" spans="1:13" x14ac:dyDescent="0.25">
      <c r="A3107" s="266">
        <v>2008</v>
      </c>
      <c r="B3107" s="267">
        <v>1</v>
      </c>
      <c r="C3107" s="267" t="s">
        <v>250</v>
      </c>
      <c r="D3107" s="267" t="s">
        <v>467</v>
      </c>
      <c r="E3107" s="268" t="s">
        <v>6970</v>
      </c>
      <c r="F3107" s="267" t="s">
        <v>76</v>
      </c>
      <c r="G3107" s="268" t="s">
        <v>314</v>
      </c>
      <c r="H3107" s="268" t="s">
        <v>78</v>
      </c>
      <c r="I3107" s="268" t="s">
        <v>2879</v>
      </c>
      <c r="J3107" s="267" t="s">
        <v>3324</v>
      </c>
      <c r="K3107" s="267">
        <v>851</v>
      </c>
      <c r="L3107" s="268" t="s">
        <v>7182</v>
      </c>
      <c r="M3107" s="188"/>
    </row>
    <row r="3108" spans="1:13" x14ac:dyDescent="0.25">
      <c r="A3108" s="266">
        <v>2008</v>
      </c>
      <c r="B3108" s="267">
        <v>1</v>
      </c>
      <c r="C3108" s="267" t="s">
        <v>250</v>
      </c>
      <c r="D3108" s="267" t="s">
        <v>467</v>
      </c>
      <c r="E3108" s="268" t="s">
        <v>6970</v>
      </c>
      <c r="F3108" s="267" t="s">
        <v>76</v>
      </c>
      <c r="G3108" s="268" t="s">
        <v>314</v>
      </c>
      <c r="H3108" s="268" t="s">
        <v>78</v>
      </c>
      <c r="I3108" s="268" t="s">
        <v>1905</v>
      </c>
      <c r="J3108" s="267" t="s">
        <v>2008</v>
      </c>
      <c r="K3108" s="267">
        <v>822</v>
      </c>
      <c r="L3108" s="268" t="s">
        <v>7281</v>
      </c>
      <c r="M3108" s="188"/>
    </row>
    <row r="3109" spans="1:13" x14ac:dyDescent="0.25">
      <c r="A3109" s="266">
        <v>2008</v>
      </c>
      <c r="B3109" s="267">
        <v>4</v>
      </c>
      <c r="C3109" s="267" t="s">
        <v>250</v>
      </c>
      <c r="D3109" s="267" t="s">
        <v>575</v>
      </c>
      <c r="E3109" s="268" t="s">
        <v>4584</v>
      </c>
      <c r="F3109" s="267" t="s">
        <v>52</v>
      </c>
      <c r="G3109" s="268" t="s">
        <v>143</v>
      </c>
      <c r="H3109" s="268" t="s">
        <v>55</v>
      </c>
      <c r="I3109" s="268" t="s">
        <v>1905</v>
      </c>
      <c r="J3109" s="267" t="s">
        <v>1942</v>
      </c>
      <c r="K3109" s="267">
        <v>432</v>
      </c>
      <c r="L3109" s="268" t="s">
        <v>6973</v>
      </c>
      <c r="M3109" s="188"/>
    </row>
    <row r="3110" spans="1:13" x14ac:dyDescent="0.25">
      <c r="A3110" s="266">
        <v>2008</v>
      </c>
      <c r="B3110" s="267">
        <v>4</v>
      </c>
      <c r="C3110" s="267" t="s">
        <v>250</v>
      </c>
      <c r="D3110" s="267" t="s">
        <v>575</v>
      </c>
      <c r="E3110" s="268" t="s">
        <v>4584</v>
      </c>
      <c r="F3110" s="267" t="s">
        <v>52</v>
      </c>
      <c r="G3110" s="268" t="s">
        <v>143</v>
      </c>
      <c r="H3110" s="268" t="s">
        <v>55</v>
      </c>
      <c r="I3110" s="268" t="s">
        <v>1905</v>
      </c>
      <c r="J3110" s="267" t="s">
        <v>1942</v>
      </c>
      <c r="K3110" s="267">
        <v>411</v>
      </c>
      <c r="L3110" s="268" t="s">
        <v>6974</v>
      </c>
      <c r="M3110" s="188"/>
    </row>
    <row r="3111" spans="1:13" x14ac:dyDescent="0.25">
      <c r="A3111" s="266">
        <v>2008</v>
      </c>
      <c r="B3111" s="267">
        <v>4</v>
      </c>
      <c r="C3111" s="267" t="s">
        <v>250</v>
      </c>
      <c r="D3111" s="267" t="s">
        <v>575</v>
      </c>
      <c r="E3111" s="268" t="s">
        <v>4584</v>
      </c>
      <c r="F3111" s="267" t="s">
        <v>52</v>
      </c>
      <c r="G3111" s="268" t="s">
        <v>143</v>
      </c>
      <c r="H3111" s="268" t="s">
        <v>55</v>
      </c>
      <c r="I3111" s="268" t="s">
        <v>1905</v>
      </c>
      <c r="J3111" s="267" t="s">
        <v>1942</v>
      </c>
      <c r="K3111" s="267">
        <v>411</v>
      </c>
      <c r="L3111" s="268" t="s">
        <v>6975</v>
      </c>
      <c r="M3111" s="188"/>
    </row>
    <row r="3112" spans="1:13" x14ac:dyDescent="0.25">
      <c r="A3112" s="266">
        <v>2008</v>
      </c>
      <c r="B3112" s="267">
        <v>4</v>
      </c>
      <c r="C3112" s="267" t="s">
        <v>250</v>
      </c>
      <c r="D3112" s="267" t="s">
        <v>575</v>
      </c>
      <c r="E3112" s="268" t="s">
        <v>4584</v>
      </c>
      <c r="F3112" s="267" t="s">
        <v>52</v>
      </c>
      <c r="G3112" s="268" t="s">
        <v>143</v>
      </c>
      <c r="H3112" s="268" t="s">
        <v>55</v>
      </c>
      <c r="I3112" s="268" t="s">
        <v>1905</v>
      </c>
      <c r="J3112" s="267" t="s">
        <v>1942</v>
      </c>
      <c r="K3112" s="267">
        <v>411</v>
      </c>
      <c r="L3112" s="268" t="s">
        <v>6976</v>
      </c>
      <c r="M3112" s="188"/>
    </row>
    <row r="3113" spans="1:13" x14ac:dyDescent="0.25">
      <c r="A3113" s="266">
        <v>2008</v>
      </c>
      <c r="B3113" s="267">
        <v>4</v>
      </c>
      <c r="C3113" s="267" t="s">
        <v>250</v>
      </c>
      <c r="D3113" s="267" t="s">
        <v>575</v>
      </c>
      <c r="E3113" s="268" t="s">
        <v>4584</v>
      </c>
      <c r="F3113" s="267" t="s">
        <v>52</v>
      </c>
      <c r="G3113" s="268" t="s">
        <v>143</v>
      </c>
      <c r="H3113" s="268" t="s">
        <v>55</v>
      </c>
      <c r="I3113" s="268" t="s">
        <v>1905</v>
      </c>
      <c r="J3113" s="267" t="s">
        <v>1942</v>
      </c>
      <c r="K3113" s="267">
        <v>411</v>
      </c>
      <c r="L3113" s="268" t="s">
        <v>6977</v>
      </c>
      <c r="M3113" s="188"/>
    </row>
    <row r="3114" spans="1:13" x14ac:dyDescent="0.25">
      <c r="A3114" s="266">
        <v>2008</v>
      </c>
      <c r="B3114" s="267">
        <v>4</v>
      </c>
      <c r="C3114" s="267" t="s">
        <v>250</v>
      </c>
      <c r="D3114" s="267" t="s">
        <v>575</v>
      </c>
      <c r="E3114" s="268" t="s">
        <v>4584</v>
      </c>
      <c r="F3114" s="267" t="s">
        <v>52</v>
      </c>
      <c r="G3114" s="268" t="s">
        <v>143</v>
      </c>
      <c r="H3114" s="268" t="s">
        <v>55</v>
      </c>
      <c r="I3114" s="268" t="s">
        <v>1905</v>
      </c>
      <c r="J3114" s="267" t="s">
        <v>2016</v>
      </c>
      <c r="K3114" s="267">
        <v>631</v>
      </c>
      <c r="L3114" s="268" t="s">
        <v>7183</v>
      </c>
      <c r="M3114" s="188"/>
    </row>
    <row r="3115" spans="1:13" x14ac:dyDescent="0.25">
      <c r="A3115" s="266">
        <v>2008</v>
      </c>
      <c r="B3115" s="267">
        <v>4</v>
      </c>
      <c r="C3115" s="267" t="s">
        <v>250</v>
      </c>
      <c r="D3115" s="267" t="s">
        <v>575</v>
      </c>
      <c r="E3115" s="268" t="s">
        <v>4584</v>
      </c>
      <c r="F3115" s="267" t="s">
        <v>52</v>
      </c>
      <c r="G3115" s="268" t="s">
        <v>143</v>
      </c>
      <c r="H3115" s="268" t="s">
        <v>55</v>
      </c>
      <c r="I3115" s="268" t="s">
        <v>1905</v>
      </c>
      <c r="J3115" s="267" t="s">
        <v>1923</v>
      </c>
      <c r="K3115" s="267">
        <v>862</v>
      </c>
      <c r="L3115" s="268" t="s">
        <v>7184</v>
      </c>
      <c r="M3115" s="188"/>
    </row>
    <row r="3116" spans="1:13" x14ac:dyDescent="0.25">
      <c r="A3116" s="266">
        <v>2008</v>
      </c>
      <c r="B3116" s="267">
        <v>4</v>
      </c>
      <c r="C3116" s="267" t="s">
        <v>250</v>
      </c>
      <c r="D3116" s="267" t="s">
        <v>575</v>
      </c>
      <c r="E3116" s="268" t="s">
        <v>4584</v>
      </c>
      <c r="F3116" s="267" t="s">
        <v>52</v>
      </c>
      <c r="G3116" s="268" t="s">
        <v>143</v>
      </c>
      <c r="H3116" s="268" t="s">
        <v>55</v>
      </c>
      <c r="I3116" s="268" t="s">
        <v>1905</v>
      </c>
      <c r="J3116" s="267" t="s">
        <v>1921</v>
      </c>
      <c r="K3116" s="267">
        <v>851</v>
      </c>
      <c r="L3116" s="268" t="s">
        <v>7185</v>
      </c>
      <c r="M3116" s="188"/>
    </row>
    <row r="3117" spans="1:13" x14ac:dyDescent="0.25">
      <c r="A3117" s="266">
        <v>2008</v>
      </c>
      <c r="B3117" s="267">
        <v>4</v>
      </c>
      <c r="C3117" s="267" t="s">
        <v>250</v>
      </c>
      <c r="D3117" s="267" t="s">
        <v>575</v>
      </c>
      <c r="E3117" s="268" t="s">
        <v>4584</v>
      </c>
      <c r="F3117" s="267" t="s">
        <v>52</v>
      </c>
      <c r="G3117" s="268" t="s">
        <v>143</v>
      </c>
      <c r="H3117" s="268" t="s">
        <v>55</v>
      </c>
      <c r="I3117" s="268" t="s">
        <v>1905</v>
      </c>
      <c r="J3117" s="267" t="s">
        <v>1944</v>
      </c>
      <c r="K3117" s="267">
        <v>651</v>
      </c>
      <c r="L3117" s="268" t="s">
        <v>7219</v>
      </c>
      <c r="M3117" s="188"/>
    </row>
    <row r="3118" spans="1:13" x14ac:dyDescent="0.25">
      <c r="A3118" s="266">
        <v>2008</v>
      </c>
      <c r="B3118" s="267">
        <v>4</v>
      </c>
      <c r="C3118" s="267" t="s">
        <v>250</v>
      </c>
      <c r="D3118" s="267" t="s">
        <v>575</v>
      </c>
      <c r="E3118" s="268" t="s">
        <v>4584</v>
      </c>
      <c r="F3118" s="267" t="s">
        <v>52</v>
      </c>
      <c r="G3118" s="268" t="s">
        <v>143</v>
      </c>
      <c r="H3118" s="268" t="s">
        <v>55</v>
      </c>
      <c r="I3118" s="268" t="s">
        <v>1905</v>
      </c>
      <c r="J3118" s="267" t="s">
        <v>2016</v>
      </c>
      <c r="K3118" s="267">
        <v>671</v>
      </c>
      <c r="L3118" s="268" t="s">
        <v>7242</v>
      </c>
      <c r="M3118" s="188"/>
    </row>
    <row r="3119" spans="1:13" x14ac:dyDescent="0.25">
      <c r="A3119" s="266">
        <v>2008</v>
      </c>
      <c r="B3119" s="267">
        <v>4</v>
      </c>
      <c r="C3119" s="267" t="s">
        <v>250</v>
      </c>
      <c r="D3119" s="267" t="s">
        <v>535</v>
      </c>
      <c r="E3119" s="268" t="s">
        <v>6978</v>
      </c>
      <c r="F3119" s="267" t="s">
        <v>135</v>
      </c>
      <c r="G3119" s="268" t="s">
        <v>163</v>
      </c>
      <c r="H3119" s="268" t="s">
        <v>55</v>
      </c>
      <c r="I3119" s="268" t="s">
        <v>1905</v>
      </c>
      <c r="J3119" s="267" t="s">
        <v>1942</v>
      </c>
      <c r="K3119" s="267">
        <v>411</v>
      </c>
      <c r="L3119" s="268" t="s">
        <v>6979</v>
      </c>
      <c r="M3119" s="188"/>
    </row>
    <row r="3120" spans="1:13" x14ac:dyDescent="0.25">
      <c r="A3120" s="266">
        <v>2008</v>
      </c>
      <c r="B3120" s="267">
        <v>4</v>
      </c>
      <c r="C3120" s="267" t="s">
        <v>250</v>
      </c>
      <c r="D3120" s="267" t="s">
        <v>535</v>
      </c>
      <c r="E3120" s="268" t="s">
        <v>6978</v>
      </c>
      <c r="F3120" s="267" t="s">
        <v>135</v>
      </c>
      <c r="G3120" s="268" t="s">
        <v>163</v>
      </c>
      <c r="H3120" s="268" t="s">
        <v>55</v>
      </c>
      <c r="I3120" s="268" t="s">
        <v>1905</v>
      </c>
      <c r="J3120" s="267" t="s">
        <v>1942</v>
      </c>
      <c r="K3120" s="267">
        <v>411</v>
      </c>
      <c r="L3120" s="268" t="s">
        <v>6980</v>
      </c>
      <c r="M3120" s="188"/>
    </row>
    <row r="3121" spans="1:13" x14ac:dyDescent="0.25">
      <c r="A3121" s="266">
        <v>2008</v>
      </c>
      <c r="B3121" s="267">
        <v>4</v>
      </c>
      <c r="C3121" s="267" t="s">
        <v>250</v>
      </c>
      <c r="D3121" s="267" t="s">
        <v>535</v>
      </c>
      <c r="E3121" s="268" t="s">
        <v>6978</v>
      </c>
      <c r="F3121" s="267" t="s">
        <v>135</v>
      </c>
      <c r="G3121" s="268" t="s">
        <v>163</v>
      </c>
      <c r="H3121" s="268" t="s">
        <v>55</v>
      </c>
      <c r="I3121" s="268" t="s">
        <v>1905</v>
      </c>
      <c r="J3121" s="267" t="s">
        <v>2063</v>
      </c>
      <c r="K3121" s="267">
        <v>411</v>
      </c>
      <c r="L3121" s="268" t="s">
        <v>6981</v>
      </c>
      <c r="M3121" s="188"/>
    </row>
    <row r="3122" spans="1:13" x14ac:dyDescent="0.25">
      <c r="A3122" s="266">
        <v>2008</v>
      </c>
      <c r="B3122" s="267">
        <v>4</v>
      </c>
      <c r="C3122" s="267" t="s">
        <v>250</v>
      </c>
      <c r="D3122" s="267" t="s">
        <v>535</v>
      </c>
      <c r="E3122" s="268" t="s">
        <v>6978</v>
      </c>
      <c r="F3122" s="267" t="s">
        <v>135</v>
      </c>
      <c r="G3122" s="268" t="s">
        <v>163</v>
      </c>
      <c r="H3122" s="268" t="s">
        <v>55</v>
      </c>
      <c r="I3122" s="268" t="s">
        <v>1905</v>
      </c>
      <c r="J3122" s="267" t="s">
        <v>1942</v>
      </c>
      <c r="K3122" s="267">
        <v>412</v>
      </c>
      <c r="L3122" s="268" t="s">
        <v>7053</v>
      </c>
      <c r="M3122" s="188"/>
    </row>
    <row r="3123" spans="1:13" x14ac:dyDescent="0.25">
      <c r="A3123" s="266">
        <v>2008</v>
      </c>
      <c r="B3123" s="267">
        <v>4</v>
      </c>
      <c r="C3123" s="267" t="s">
        <v>250</v>
      </c>
      <c r="D3123" s="267" t="s">
        <v>535</v>
      </c>
      <c r="E3123" s="268" t="s">
        <v>6978</v>
      </c>
      <c r="F3123" s="267" t="s">
        <v>135</v>
      </c>
      <c r="G3123" s="268" t="s">
        <v>163</v>
      </c>
      <c r="H3123" s="268" t="s">
        <v>55</v>
      </c>
      <c r="I3123" s="268" t="s">
        <v>1905</v>
      </c>
      <c r="J3123" s="267" t="s">
        <v>1923</v>
      </c>
      <c r="K3123" s="267">
        <v>113</v>
      </c>
      <c r="L3123" s="268" t="s">
        <v>7180</v>
      </c>
      <c r="M3123" s="188"/>
    </row>
    <row r="3124" spans="1:13" x14ac:dyDescent="0.25">
      <c r="A3124" s="266">
        <v>2008</v>
      </c>
      <c r="B3124" s="267">
        <v>4</v>
      </c>
      <c r="C3124" s="267" t="s">
        <v>250</v>
      </c>
      <c r="D3124" s="267" t="s">
        <v>535</v>
      </c>
      <c r="E3124" s="268" t="s">
        <v>6978</v>
      </c>
      <c r="F3124" s="267" t="s">
        <v>135</v>
      </c>
      <c r="G3124" s="268" t="s">
        <v>163</v>
      </c>
      <c r="H3124" s="268" t="s">
        <v>55</v>
      </c>
      <c r="I3124" s="268" t="s">
        <v>1905</v>
      </c>
      <c r="J3124" s="267" t="s">
        <v>1942</v>
      </c>
      <c r="K3124" s="267">
        <v>431</v>
      </c>
      <c r="L3124" s="268" t="s">
        <v>7186</v>
      </c>
      <c r="M3124" s="188"/>
    </row>
    <row r="3125" spans="1:13" x14ac:dyDescent="0.25">
      <c r="A3125" s="266">
        <v>2008</v>
      </c>
      <c r="B3125" s="267">
        <v>4</v>
      </c>
      <c r="C3125" s="267" t="s">
        <v>250</v>
      </c>
      <c r="D3125" s="267" t="s">
        <v>535</v>
      </c>
      <c r="E3125" s="268" t="s">
        <v>6978</v>
      </c>
      <c r="F3125" s="267" t="s">
        <v>135</v>
      </c>
      <c r="G3125" s="268" t="s">
        <v>163</v>
      </c>
      <c r="H3125" s="268" t="s">
        <v>55</v>
      </c>
      <c r="I3125" s="268" t="s">
        <v>1905</v>
      </c>
      <c r="J3125" s="267" t="s">
        <v>1942</v>
      </c>
      <c r="K3125" s="267">
        <v>432</v>
      </c>
      <c r="L3125" s="268" t="s">
        <v>7187</v>
      </c>
      <c r="M3125" s="188"/>
    </row>
    <row r="3126" spans="1:13" x14ac:dyDescent="0.25">
      <c r="A3126" s="266">
        <v>2008</v>
      </c>
      <c r="B3126" s="267">
        <v>4</v>
      </c>
      <c r="C3126" s="267" t="s">
        <v>250</v>
      </c>
      <c r="D3126" s="267" t="s">
        <v>535</v>
      </c>
      <c r="E3126" s="268" t="s">
        <v>6978</v>
      </c>
      <c r="F3126" s="267" t="s">
        <v>135</v>
      </c>
      <c r="G3126" s="268" t="s">
        <v>163</v>
      </c>
      <c r="H3126" s="268" t="s">
        <v>55</v>
      </c>
      <c r="I3126" s="268" t="s">
        <v>1905</v>
      </c>
      <c r="J3126" s="267" t="s">
        <v>1923</v>
      </c>
      <c r="K3126" s="267">
        <v>862</v>
      </c>
      <c r="L3126" s="268" t="s">
        <v>7188</v>
      </c>
      <c r="M3126" s="188"/>
    </row>
    <row r="3127" spans="1:13" x14ac:dyDescent="0.25">
      <c r="A3127" s="266">
        <v>2008</v>
      </c>
      <c r="B3127" s="267">
        <v>4</v>
      </c>
      <c r="C3127" s="267" t="s">
        <v>250</v>
      </c>
      <c r="D3127" s="267" t="s">
        <v>535</v>
      </c>
      <c r="E3127" s="268" t="s">
        <v>6978</v>
      </c>
      <c r="F3127" s="267" t="s">
        <v>135</v>
      </c>
      <c r="G3127" s="268" t="s">
        <v>163</v>
      </c>
      <c r="H3127" s="268" t="s">
        <v>55</v>
      </c>
      <c r="I3127" s="268" t="s">
        <v>1905</v>
      </c>
      <c r="J3127" s="267" t="s">
        <v>1942</v>
      </c>
      <c r="K3127" s="267">
        <v>212</v>
      </c>
      <c r="L3127" s="268" t="s">
        <v>7190</v>
      </c>
      <c r="M3127" s="188"/>
    </row>
    <row r="3128" spans="1:13" x14ac:dyDescent="0.25">
      <c r="A3128" s="266">
        <v>2008</v>
      </c>
      <c r="B3128" s="267">
        <v>4</v>
      </c>
      <c r="C3128" s="267" t="s">
        <v>250</v>
      </c>
      <c r="D3128" s="267" t="s">
        <v>535</v>
      </c>
      <c r="E3128" s="268" t="s">
        <v>6978</v>
      </c>
      <c r="F3128" s="267" t="s">
        <v>135</v>
      </c>
      <c r="G3128" s="268" t="s">
        <v>163</v>
      </c>
      <c r="H3128" s="268" t="s">
        <v>55</v>
      </c>
      <c r="I3128" s="268" t="s">
        <v>1905</v>
      </c>
      <c r="J3128" s="270" t="s">
        <v>5004</v>
      </c>
      <c r="K3128" s="267">
        <v>211</v>
      </c>
      <c r="L3128" s="268" t="s">
        <v>7191</v>
      </c>
      <c r="M3128" s="188"/>
    </row>
    <row r="3129" spans="1:13" x14ac:dyDescent="0.25">
      <c r="A3129" s="266">
        <v>2008</v>
      </c>
      <c r="B3129" s="267">
        <v>4</v>
      </c>
      <c r="C3129" s="267" t="s">
        <v>250</v>
      </c>
      <c r="D3129" s="267" t="s">
        <v>535</v>
      </c>
      <c r="E3129" s="268" t="s">
        <v>6978</v>
      </c>
      <c r="F3129" s="267" t="s">
        <v>135</v>
      </c>
      <c r="G3129" s="268" t="s">
        <v>163</v>
      </c>
      <c r="H3129" s="268" t="s">
        <v>55</v>
      </c>
      <c r="I3129" s="268" t="s">
        <v>1905</v>
      </c>
      <c r="J3129" s="267" t="s">
        <v>1962</v>
      </c>
      <c r="K3129" s="267">
        <v>523</v>
      </c>
      <c r="L3129" s="268" t="s">
        <v>7192</v>
      </c>
      <c r="M3129" s="188"/>
    </row>
    <row r="3130" spans="1:13" x14ac:dyDescent="0.25">
      <c r="A3130" s="266">
        <v>2008</v>
      </c>
      <c r="B3130" s="267">
        <v>4</v>
      </c>
      <c r="C3130" s="267" t="s">
        <v>250</v>
      </c>
      <c r="D3130" s="267" t="s">
        <v>535</v>
      </c>
      <c r="E3130" s="268" t="s">
        <v>6978</v>
      </c>
      <c r="F3130" s="267" t="s">
        <v>135</v>
      </c>
      <c r="G3130" s="268" t="s">
        <v>163</v>
      </c>
      <c r="H3130" s="268" t="s">
        <v>55</v>
      </c>
      <c r="I3130" s="268" t="s">
        <v>1905</v>
      </c>
      <c r="J3130" s="267" t="s">
        <v>1948</v>
      </c>
      <c r="K3130" s="267">
        <v>631</v>
      </c>
      <c r="L3130" s="268" t="s">
        <v>7193</v>
      </c>
      <c r="M3130" s="188"/>
    </row>
    <row r="3131" spans="1:13" x14ac:dyDescent="0.25">
      <c r="A3131" s="266">
        <v>2008</v>
      </c>
      <c r="B3131" s="267">
        <v>4</v>
      </c>
      <c r="C3131" s="267" t="s">
        <v>250</v>
      </c>
      <c r="D3131" s="267" t="s">
        <v>535</v>
      </c>
      <c r="E3131" s="268" t="s">
        <v>6978</v>
      </c>
      <c r="F3131" s="267" t="s">
        <v>135</v>
      </c>
      <c r="G3131" s="268" t="s">
        <v>163</v>
      </c>
      <c r="H3131" s="268" t="s">
        <v>55</v>
      </c>
      <c r="I3131" s="268" t="s">
        <v>1905</v>
      </c>
      <c r="J3131" s="267" t="s">
        <v>1944</v>
      </c>
      <c r="K3131" s="267">
        <v>656</v>
      </c>
      <c r="L3131" s="268" t="s">
        <v>7226</v>
      </c>
      <c r="M3131" s="188"/>
    </row>
    <row r="3132" spans="1:13" x14ac:dyDescent="0.25">
      <c r="A3132" s="266">
        <v>2008</v>
      </c>
      <c r="B3132" s="267">
        <v>4</v>
      </c>
      <c r="C3132" s="267" t="s">
        <v>250</v>
      </c>
      <c r="D3132" s="267" t="s">
        <v>535</v>
      </c>
      <c r="E3132" s="268" t="s">
        <v>6978</v>
      </c>
      <c r="F3132" s="267" t="s">
        <v>135</v>
      </c>
      <c r="G3132" s="268" t="s">
        <v>163</v>
      </c>
      <c r="H3132" s="268" t="s">
        <v>55</v>
      </c>
      <c r="I3132" s="268" t="s">
        <v>1905</v>
      </c>
      <c r="J3132" s="267" t="s">
        <v>1944</v>
      </c>
      <c r="K3132" s="267">
        <v>656</v>
      </c>
      <c r="L3132" s="268" t="s">
        <v>7227</v>
      </c>
      <c r="M3132" s="188"/>
    </row>
    <row r="3133" spans="1:13" x14ac:dyDescent="0.25">
      <c r="A3133" s="266">
        <v>2008</v>
      </c>
      <c r="B3133" s="267">
        <v>4</v>
      </c>
      <c r="C3133" s="267" t="s">
        <v>250</v>
      </c>
      <c r="D3133" s="267" t="s">
        <v>572</v>
      </c>
      <c r="E3133" s="268" t="s">
        <v>6982</v>
      </c>
      <c r="F3133" s="267" t="s">
        <v>52</v>
      </c>
      <c r="G3133" s="268" t="s">
        <v>248</v>
      </c>
      <c r="H3133" s="268" t="s">
        <v>55</v>
      </c>
      <c r="I3133" s="268" t="s">
        <v>2879</v>
      </c>
      <c r="J3133" s="267" t="s">
        <v>1918</v>
      </c>
      <c r="K3133" s="267">
        <v>411</v>
      </c>
      <c r="L3133" s="268" t="s">
        <v>6983</v>
      </c>
      <c r="M3133" s="188"/>
    </row>
    <row r="3134" spans="1:13" x14ac:dyDescent="0.25">
      <c r="A3134" s="266">
        <v>2008</v>
      </c>
      <c r="B3134" s="267">
        <v>4</v>
      </c>
      <c r="C3134" s="267" t="s">
        <v>250</v>
      </c>
      <c r="D3134" s="267" t="s">
        <v>572</v>
      </c>
      <c r="E3134" s="268" t="s">
        <v>6982</v>
      </c>
      <c r="F3134" s="267" t="s">
        <v>52</v>
      </c>
      <c r="G3134" s="268" t="s">
        <v>248</v>
      </c>
      <c r="H3134" s="268" t="s">
        <v>55</v>
      </c>
      <c r="I3134" s="268" t="s">
        <v>1905</v>
      </c>
      <c r="J3134" s="267" t="s">
        <v>2039</v>
      </c>
      <c r="K3134" s="267">
        <v>862</v>
      </c>
      <c r="L3134" s="268" t="s">
        <v>7194</v>
      </c>
      <c r="M3134" s="188"/>
    </row>
    <row r="3135" spans="1:13" x14ac:dyDescent="0.25">
      <c r="A3135" s="266">
        <v>2008</v>
      </c>
      <c r="B3135" s="267">
        <v>4</v>
      </c>
      <c r="C3135" s="267" t="s">
        <v>250</v>
      </c>
      <c r="D3135" s="267" t="s">
        <v>572</v>
      </c>
      <c r="E3135" s="268" t="s">
        <v>6982</v>
      </c>
      <c r="F3135" s="267" t="s">
        <v>52</v>
      </c>
      <c r="G3135" s="268" t="s">
        <v>248</v>
      </c>
      <c r="H3135" s="268" t="s">
        <v>55</v>
      </c>
      <c r="I3135" s="268" t="s">
        <v>1905</v>
      </c>
      <c r="J3135" s="267" t="s">
        <v>2039</v>
      </c>
      <c r="K3135" s="267">
        <v>862</v>
      </c>
      <c r="L3135" s="268" t="s">
        <v>7195</v>
      </c>
      <c r="M3135" s="188"/>
    </row>
    <row r="3136" spans="1:13" x14ac:dyDescent="0.25">
      <c r="A3136" s="266">
        <v>2008</v>
      </c>
      <c r="B3136" s="267">
        <v>4</v>
      </c>
      <c r="C3136" s="267" t="s">
        <v>250</v>
      </c>
      <c r="D3136" s="267" t="s">
        <v>572</v>
      </c>
      <c r="E3136" s="268" t="s">
        <v>6982</v>
      </c>
      <c r="F3136" s="267" t="s">
        <v>52</v>
      </c>
      <c r="G3136" s="268" t="s">
        <v>248</v>
      </c>
      <c r="H3136" s="268" t="s">
        <v>55</v>
      </c>
      <c r="I3136" s="268" t="s">
        <v>1905</v>
      </c>
      <c r="J3136" s="267" t="s">
        <v>1918</v>
      </c>
      <c r="K3136" s="267">
        <v>862</v>
      </c>
      <c r="L3136" s="268" t="s">
        <v>7196</v>
      </c>
      <c r="M3136" s="188"/>
    </row>
    <row r="3137" spans="1:13" x14ac:dyDescent="0.25">
      <c r="A3137" s="266">
        <v>2008</v>
      </c>
      <c r="B3137" s="267">
        <v>4</v>
      </c>
      <c r="C3137" s="267" t="s">
        <v>250</v>
      </c>
      <c r="D3137" s="267" t="s">
        <v>572</v>
      </c>
      <c r="E3137" s="268" t="s">
        <v>6982</v>
      </c>
      <c r="F3137" s="267" t="s">
        <v>52</v>
      </c>
      <c r="G3137" s="268" t="s">
        <v>248</v>
      </c>
      <c r="H3137" s="268" t="s">
        <v>55</v>
      </c>
      <c r="I3137" s="268" t="s">
        <v>1905</v>
      </c>
      <c r="J3137" s="267" t="s">
        <v>1918</v>
      </c>
      <c r="K3137" s="267">
        <v>862</v>
      </c>
      <c r="L3137" s="268" t="s">
        <v>7197</v>
      </c>
      <c r="M3137" s="188"/>
    </row>
    <row r="3138" spans="1:13" x14ac:dyDescent="0.25">
      <c r="A3138" s="266">
        <v>2008</v>
      </c>
      <c r="B3138" s="267">
        <v>4</v>
      </c>
      <c r="C3138" s="267" t="s">
        <v>250</v>
      </c>
      <c r="D3138" s="267" t="s">
        <v>572</v>
      </c>
      <c r="E3138" s="268" t="s">
        <v>6982</v>
      </c>
      <c r="F3138" s="267" t="s">
        <v>52</v>
      </c>
      <c r="G3138" s="268" t="s">
        <v>248</v>
      </c>
      <c r="H3138" s="268" t="s">
        <v>55</v>
      </c>
      <c r="I3138" s="268" t="s">
        <v>1905</v>
      </c>
      <c r="J3138" s="267" t="s">
        <v>1918</v>
      </c>
      <c r="K3138" s="267">
        <v>862</v>
      </c>
      <c r="L3138" s="268" t="s">
        <v>7198</v>
      </c>
      <c r="M3138" s="188"/>
    </row>
    <row r="3139" spans="1:13" x14ac:dyDescent="0.25">
      <c r="A3139" s="266">
        <v>2008</v>
      </c>
      <c r="B3139" s="267">
        <v>4</v>
      </c>
      <c r="C3139" s="267" t="s">
        <v>250</v>
      </c>
      <c r="D3139" s="267" t="s">
        <v>572</v>
      </c>
      <c r="E3139" s="268" t="s">
        <v>6982</v>
      </c>
      <c r="F3139" s="267" t="s">
        <v>52</v>
      </c>
      <c r="G3139" s="268" t="s">
        <v>248</v>
      </c>
      <c r="H3139" s="268" t="s">
        <v>55</v>
      </c>
      <c r="I3139" s="268" t="s">
        <v>1905</v>
      </c>
      <c r="J3139" s="267" t="s">
        <v>1918</v>
      </c>
      <c r="K3139" s="267">
        <v>862</v>
      </c>
      <c r="L3139" s="268" t="s">
        <v>7204</v>
      </c>
      <c r="M3139" s="188"/>
    </row>
    <row r="3140" spans="1:13" x14ac:dyDescent="0.25">
      <c r="A3140" s="266">
        <v>2008</v>
      </c>
      <c r="B3140" s="267">
        <v>4</v>
      </c>
      <c r="C3140" s="267" t="s">
        <v>250</v>
      </c>
      <c r="D3140" s="267" t="s">
        <v>572</v>
      </c>
      <c r="E3140" s="268" t="s">
        <v>6982</v>
      </c>
      <c r="F3140" s="267" t="s">
        <v>52</v>
      </c>
      <c r="G3140" s="268" t="s">
        <v>248</v>
      </c>
      <c r="H3140" s="268" t="s">
        <v>55</v>
      </c>
      <c r="I3140" s="268" t="s">
        <v>1905</v>
      </c>
      <c r="J3140" s="267" t="s">
        <v>1918</v>
      </c>
      <c r="K3140" s="267">
        <v>862</v>
      </c>
      <c r="L3140" s="268" t="s">
        <v>7205</v>
      </c>
      <c r="M3140" s="188"/>
    </row>
    <row r="3141" spans="1:13" x14ac:dyDescent="0.25">
      <c r="A3141" s="266">
        <v>2008</v>
      </c>
      <c r="B3141" s="267">
        <v>4</v>
      </c>
      <c r="C3141" s="267" t="s">
        <v>250</v>
      </c>
      <c r="D3141" s="267" t="s">
        <v>572</v>
      </c>
      <c r="E3141" s="268" t="s">
        <v>6982</v>
      </c>
      <c r="F3141" s="267" t="s">
        <v>52</v>
      </c>
      <c r="G3141" s="268" t="s">
        <v>248</v>
      </c>
      <c r="H3141" s="268" t="s">
        <v>55</v>
      </c>
      <c r="I3141" s="268" t="s">
        <v>1905</v>
      </c>
      <c r="J3141" s="267" t="s">
        <v>1918</v>
      </c>
      <c r="K3141" s="267">
        <v>862</v>
      </c>
      <c r="L3141" s="268" t="s">
        <v>7206</v>
      </c>
      <c r="M3141" s="188"/>
    </row>
    <row r="3142" spans="1:13" x14ac:dyDescent="0.25">
      <c r="A3142" s="266">
        <v>2008</v>
      </c>
      <c r="B3142" s="267">
        <v>4</v>
      </c>
      <c r="C3142" s="267" t="s">
        <v>250</v>
      </c>
      <c r="D3142" s="267" t="s">
        <v>572</v>
      </c>
      <c r="E3142" s="268" t="s">
        <v>6982</v>
      </c>
      <c r="F3142" s="267" t="s">
        <v>52</v>
      </c>
      <c r="G3142" s="268" t="s">
        <v>248</v>
      </c>
      <c r="H3142" s="268" t="s">
        <v>55</v>
      </c>
      <c r="I3142" s="268" t="s">
        <v>1905</v>
      </c>
      <c r="J3142" s="267" t="s">
        <v>1918</v>
      </c>
      <c r="K3142" s="267">
        <v>862</v>
      </c>
      <c r="L3142" s="268" t="s">
        <v>7207</v>
      </c>
      <c r="M3142" s="188"/>
    </row>
    <row r="3143" spans="1:13" x14ac:dyDescent="0.25">
      <c r="A3143" s="266">
        <v>2008</v>
      </c>
      <c r="B3143" s="267">
        <v>4</v>
      </c>
      <c r="C3143" s="267" t="s">
        <v>250</v>
      </c>
      <c r="D3143" s="267" t="s">
        <v>572</v>
      </c>
      <c r="E3143" s="268" t="s">
        <v>6982</v>
      </c>
      <c r="F3143" s="267" t="s">
        <v>52</v>
      </c>
      <c r="G3143" s="268" t="s">
        <v>248</v>
      </c>
      <c r="H3143" s="268" t="s">
        <v>55</v>
      </c>
      <c r="I3143" s="268" t="s">
        <v>2879</v>
      </c>
      <c r="J3143" s="267" t="s">
        <v>2039</v>
      </c>
      <c r="K3143" s="267">
        <v>862</v>
      </c>
      <c r="L3143" s="268" t="s">
        <v>7208</v>
      </c>
      <c r="M3143" s="188"/>
    </row>
    <row r="3144" spans="1:13" x14ac:dyDescent="0.25">
      <c r="A3144" s="266">
        <v>2008</v>
      </c>
      <c r="B3144" s="267">
        <v>4</v>
      </c>
      <c r="C3144" s="267" t="s">
        <v>250</v>
      </c>
      <c r="D3144" s="267" t="s">
        <v>572</v>
      </c>
      <c r="E3144" s="268" t="s">
        <v>6982</v>
      </c>
      <c r="F3144" s="267" t="s">
        <v>52</v>
      </c>
      <c r="G3144" s="268" t="s">
        <v>248</v>
      </c>
      <c r="H3144" s="268" t="s">
        <v>55</v>
      </c>
      <c r="I3144" s="268" t="s">
        <v>2879</v>
      </c>
      <c r="J3144" s="267" t="s">
        <v>1918</v>
      </c>
      <c r="K3144" s="267">
        <v>862</v>
      </c>
      <c r="L3144" s="268" t="s">
        <v>7209</v>
      </c>
      <c r="M3144" s="188"/>
    </row>
    <row r="3145" spans="1:13" x14ac:dyDescent="0.25">
      <c r="A3145" s="266">
        <v>2008</v>
      </c>
      <c r="B3145" s="267">
        <v>4</v>
      </c>
      <c r="C3145" s="267" t="s">
        <v>250</v>
      </c>
      <c r="D3145" s="267" t="s">
        <v>572</v>
      </c>
      <c r="E3145" s="268" t="s">
        <v>6982</v>
      </c>
      <c r="F3145" s="267" t="s">
        <v>52</v>
      </c>
      <c r="G3145" s="268" t="s">
        <v>248</v>
      </c>
      <c r="H3145" s="268" t="s">
        <v>55</v>
      </c>
      <c r="I3145" s="268" t="s">
        <v>2879</v>
      </c>
      <c r="J3145" s="267" t="s">
        <v>1918</v>
      </c>
      <c r="K3145" s="267">
        <v>862</v>
      </c>
      <c r="L3145" s="268" t="s">
        <v>7210</v>
      </c>
      <c r="M3145" s="188"/>
    </row>
    <row r="3146" spans="1:13" x14ac:dyDescent="0.25">
      <c r="A3146" s="266">
        <v>2008</v>
      </c>
      <c r="B3146" s="267">
        <v>4</v>
      </c>
      <c r="C3146" s="267" t="s">
        <v>250</v>
      </c>
      <c r="D3146" s="267" t="s">
        <v>572</v>
      </c>
      <c r="E3146" s="268" t="s">
        <v>6982</v>
      </c>
      <c r="F3146" s="267" t="s">
        <v>52</v>
      </c>
      <c r="G3146" s="268" t="s">
        <v>248</v>
      </c>
      <c r="H3146" s="268" t="s">
        <v>55</v>
      </c>
      <c r="I3146" s="268" t="s">
        <v>2879</v>
      </c>
      <c r="J3146" s="267" t="s">
        <v>1918</v>
      </c>
      <c r="K3146" s="267">
        <v>862</v>
      </c>
      <c r="L3146" s="268" t="s">
        <v>7211</v>
      </c>
      <c r="M3146" s="188"/>
    </row>
    <row r="3147" spans="1:13" x14ac:dyDescent="0.25">
      <c r="A3147" s="266">
        <v>2008</v>
      </c>
      <c r="B3147" s="267">
        <v>4</v>
      </c>
      <c r="C3147" s="267" t="s">
        <v>250</v>
      </c>
      <c r="D3147" s="267" t="s">
        <v>572</v>
      </c>
      <c r="E3147" s="268" t="s">
        <v>6982</v>
      </c>
      <c r="F3147" s="267" t="s">
        <v>52</v>
      </c>
      <c r="G3147" s="268" t="s">
        <v>248</v>
      </c>
      <c r="H3147" s="268" t="s">
        <v>55</v>
      </c>
      <c r="I3147" s="268" t="s">
        <v>2879</v>
      </c>
      <c r="J3147" s="267" t="s">
        <v>1918</v>
      </c>
      <c r="K3147" s="267">
        <v>862</v>
      </c>
      <c r="L3147" s="268" t="s">
        <v>7212</v>
      </c>
      <c r="M3147" s="188"/>
    </row>
    <row r="3148" spans="1:13" x14ac:dyDescent="0.25">
      <c r="A3148" s="266">
        <v>2008</v>
      </c>
      <c r="B3148" s="267">
        <v>4</v>
      </c>
      <c r="C3148" s="267" t="s">
        <v>250</v>
      </c>
      <c r="D3148" s="267" t="s">
        <v>572</v>
      </c>
      <c r="E3148" s="268" t="s">
        <v>6982</v>
      </c>
      <c r="F3148" s="267" t="s">
        <v>52</v>
      </c>
      <c r="G3148" s="268" t="s">
        <v>248</v>
      </c>
      <c r="H3148" s="268" t="s">
        <v>55</v>
      </c>
      <c r="I3148" s="268" t="s">
        <v>2879</v>
      </c>
      <c r="J3148" s="267" t="s">
        <v>1918</v>
      </c>
      <c r="K3148" s="267">
        <v>862</v>
      </c>
      <c r="L3148" s="268" t="s">
        <v>7213</v>
      </c>
      <c r="M3148" s="188"/>
    </row>
    <row r="3149" spans="1:13" x14ac:dyDescent="0.25">
      <c r="A3149" s="266">
        <v>2008</v>
      </c>
      <c r="B3149" s="267">
        <v>4</v>
      </c>
      <c r="C3149" s="267" t="s">
        <v>250</v>
      </c>
      <c r="D3149" s="267" t="s">
        <v>572</v>
      </c>
      <c r="E3149" s="268" t="s">
        <v>6982</v>
      </c>
      <c r="F3149" s="267" t="s">
        <v>52</v>
      </c>
      <c r="G3149" s="268" t="s">
        <v>248</v>
      </c>
      <c r="H3149" s="268" t="s">
        <v>55</v>
      </c>
      <c r="I3149" s="268" t="s">
        <v>2879</v>
      </c>
      <c r="J3149" s="267" t="s">
        <v>1918</v>
      </c>
      <c r="K3149" s="267">
        <v>862</v>
      </c>
      <c r="L3149" s="268" t="s">
        <v>7214</v>
      </c>
      <c r="M3149" s="188"/>
    </row>
    <row r="3150" spans="1:13" x14ac:dyDescent="0.25">
      <c r="A3150" s="266">
        <v>2008</v>
      </c>
      <c r="B3150" s="267">
        <v>4</v>
      </c>
      <c r="C3150" s="267" t="s">
        <v>250</v>
      </c>
      <c r="D3150" s="267" t="s">
        <v>572</v>
      </c>
      <c r="E3150" s="268" t="s">
        <v>6982</v>
      </c>
      <c r="F3150" s="267" t="s">
        <v>52</v>
      </c>
      <c r="G3150" s="268" t="s">
        <v>248</v>
      </c>
      <c r="H3150" s="268" t="s">
        <v>55</v>
      </c>
      <c r="I3150" s="268" t="s">
        <v>2879</v>
      </c>
      <c r="J3150" s="267" t="s">
        <v>1918</v>
      </c>
      <c r="K3150" s="267">
        <v>862</v>
      </c>
      <c r="L3150" s="268" t="s">
        <v>7215</v>
      </c>
      <c r="M3150" s="188"/>
    </row>
    <row r="3151" spans="1:13" x14ac:dyDescent="0.25">
      <c r="A3151" s="266">
        <v>2008</v>
      </c>
      <c r="B3151" s="267">
        <v>4</v>
      </c>
      <c r="C3151" s="267" t="s">
        <v>250</v>
      </c>
      <c r="D3151" s="267" t="s">
        <v>572</v>
      </c>
      <c r="E3151" s="268" t="s">
        <v>6982</v>
      </c>
      <c r="F3151" s="267" t="s">
        <v>52</v>
      </c>
      <c r="G3151" s="268" t="s">
        <v>248</v>
      </c>
      <c r="H3151" s="268" t="s">
        <v>55</v>
      </c>
      <c r="I3151" s="268" t="s">
        <v>2879</v>
      </c>
      <c r="J3151" s="267" t="s">
        <v>1923</v>
      </c>
      <c r="K3151" s="267">
        <v>84</v>
      </c>
      <c r="L3151" s="268" t="s">
        <v>7217</v>
      </c>
      <c r="M3151" s="188"/>
    </row>
    <row r="3152" spans="1:13" x14ac:dyDescent="0.25">
      <c r="A3152" s="266">
        <v>2008</v>
      </c>
      <c r="B3152" s="267">
        <v>4</v>
      </c>
      <c r="C3152" s="267" t="s">
        <v>250</v>
      </c>
      <c r="D3152" s="267" t="s">
        <v>577</v>
      </c>
      <c r="E3152" s="268" t="s">
        <v>4001</v>
      </c>
      <c r="F3152" s="267" t="s">
        <v>69</v>
      </c>
      <c r="G3152" s="268" t="s">
        <v>126</v>
      </c>
      <c r="H3152" s="268" t="s">
        <v>55</v>
      </c>
      <c r="I3152" s="268" t="s">
        <v>1905</v>
      </c>
      <c r="J3152" s="267" t="s">
        <v>1942</v>
      </c>
      <c r="K3152" s="267">
        <v>411</v>
      </c>
      <c r="L3152" s="268" t="s">
        <v>6984</v>
      </c>
      <c r="M3152" s="188"/>
    </row>
    <row r="3153" spans="1:13" x14ac:dyDescent="0.25">
      <c r="A3153" s="266">
        <v>2008</v>
      </c>
      <c r="B3153" s="267">
        <v>4</v>
      </c>
      <c r="C3153" s="267" t="s">
        <v>250</v>
      </c>
      <c r="D3153" s="267" t="s">
        <v>577</v>
      </c>
      <c r="E3153" s="268" t="s">
        <v>4001</v>
      </c>
      <c r="F3153" s="267" t="s">
        <v>69</v>
      </c>
      <c r="G3153" s="268" t="s">
        <v>126</v>
      </c>
      <c r="H3153" s="268" t="s">
        <v>55</v>
      </c>
      <c r="I3153" s="268" t="s">
        <v>1905</v>
      </c>
      <c r="J3153" s="267" t="s">
        <v>1942</v>
      </c>
      <c r="K3153" s="267">
        <v>411</v>
      </c>
      <c r="L3153" s="268" t="s">
        <v>6985</v>
      </c>
      <c r="M3153" s="188"/>
    </row>
    <row r="3154" spans="1:13" x14ac:dyDescent="0.25">
      <c r="A3154" s="266">
        <v>2008</v>
      </c>
      <c r="B3154" s="267">
        <v>4</v>
      </c>
      <c r="C3154" s="267" t="s">
        <v>250</v>
      </c>
      <c r="D3154" s="267" t="s">
        <v>577</v>
      </c>
      <c r="E3154" s="268" t="s">
        <v>4001</v>
      </c>
      <c r="F3154" s="267" t="s">
        <v>69</v>
      </c>
      <c r="G3154" s="268" t="s">
        <v>126</v>
      </c>
      <c r="H3154" s="268" t="s">
        <v>55</v>
      </c>
      <c r="I3154" s="268" t="s">
        <v>1905</v>
      </c>
      <c r="J3154" s="267" t="s">
        <v>1942</v>
      </c>
      <c r="K3154" s="267">
        <v>411</v>
      </c>
      <c r="L3154" s="268" t="s">
        <v>6986</v>
      </c>
      <c r="M3154" s="188"/>
    </row>
    <row r="3155" spans="1:13" x14ac:dyDescent="0.25">
      <c r="A3155" s="266">
        <v>2008</v>
      </c>
      <c r="B3155" s="267">
        <v>4</v>
      </c>
      <c r="C3155" s="267" t="s">
        <v>250</v>
      </c>
      <c r="D3155" s="267" t="s">
        <v>577</v>
      </c>
      <c r="E3155" s="268" t="s">
        <v>4001</v>
      </c>
      <c r="F3155" s="267" t="s">
        <v>69</v>
      </c>
      <c r="G3155" s="268" t="s">
        <v>126</v>
      </c>
      <c r="H3155" s="268" t="s">
        <v>55</v>
      </c>
      <c r="I3155" s="268" t="s">
        <v>1905</v>
      </c>
      <c r="J3155" s="270" t="s">
        <v>1952</v>
      </c>
      <c r="K3155" s="267">
        <v>441</v>
      </c>
      <c r="L3155" s="268" t="s">
        <v>7200</v>
      </c>
      <c r="M3155" s="188"/>
    </row>
    <row r="3156" spans="1:13" x14ac:dyDescent="0.25">
      <c r="A3156" s="266">
        <v>2008</v>
      </c>
      <c r="B3156" s="267">
        <v>4</v>
      </c>
      <c r="C3156" s="267" t="s">
        <v>250</v>
      </c>
      <c r="D3156" s="267" t="s">
        <v>577</v>
      </c>
      <c r="E3156" s="268" t="s">
        <v>4001</v>
      </c>
      <c r="F3156" s="267" t="s">
        <v>69</v>
      </c>
      <c r="G3156" s="268" t="s">
        <v>126</v>
      </c>
      <c r="H3156" s="268" t="s">
        <v>55</v>
      </c>
      <c r="I3156" s="268" t="s">
        <v>1905</v>
      </c>
      <c r="J3156" s="267" t="s">
        <v>1944</v>
      </c>
      <c r="K3156" s="267">
        <v>652</v>
      </c>
      <c r="L3156" s="268" t="s">
        <v>7228</v>
      </c>
      <c r="M3156" s="188"/>
    </row>
    <row r="3157" spans="1:13" x14ac:dyDescent="0.25">
      <c r="A3157" s="266">
        <v>2008</v>
      </c>
      <c r="B3157" s="267">
        <v>4</v>
      </c>
      <c r="C3157" s="267" t="s">
        <v>250</v>
      </c>
      <c r="D3157" s="267" t="s">
        <v>577</v>
      </c>
      <c r="E3157" s="268" t="s">
        <v>4001</v>
      </c>
      <c r="F3157" s="267" t="s">
        <v>69</v>
      </c>
      <c r="G3157" s="268" t="s">
        <v>126</v>
      </c>
      <c r="H3157" s="268" t="s">
        <v>55</v>
      </c>
      <c r="I3157" s="268" t="s">
        <v>1905</v>
      </c>
      <c r="J3157" s="267" t="s">
        <v>1942</v>
      </c>
      <c r="K3157" s="267">
        <v>432</v>
      </c>
      <c r="L3157" s="268" t="s">
        <v>7231</v>
      </c>
      <c r="M3157" s="188"/>
    </row>
    <row r="3158" spans="1:13" x14ac:dyDescent="0.25">
      <c r="A3158" s="266">
        <v>2008</v>
      </c>
      <c r="B3158" s="267">
        <v>4</v>
      </c>
      <c r="C3158" s="267" t="s">
        <v>250</v>
      </c>
      <c r="D3158" s="267" t="s">
        <v>577</v>
      </c>
      <c r="E3158" s="268" t="s">
        <v>4001</v>
      </c>
      <c r="F3158" s="267" t="s">
        <v>69</v>
      </c>
      <c r="G3158" s="268" t="s">
        <v>126</v>
      </c>
      <c r="H3158" s="268" t="s">
        <v>55</v>
      </c>
      <c r="I3158" s="268" t="s">
        <v>1905</v>
      </c>
      <c r="J3158" s="267" t="s">
        <v>1906</v>
      </c>
      <c r="K3158" s="267">
        <v>311</v>
      </c>
      <c r="L3158" s="268" t="s">
        <v>7232</v>
      </c>
      <c r="M3158" s="188"/>
    </row>
    <row r="3159" spans="1:13" x14ac:dyDescent="0.25">
      <c r="A3159" s="266">
        <v>2008</v>
      </c>
      <c r="B3159" s="267">
        <v>4</v>
      </c>
      <c r="C3159" s="267" t="s">
        <v>250</v>
      </c>
      <c r="D3159" s="267" t="s">
        <v>577</v>
      </c>
      <c r="E3159" s="268" t="s">
        <v>4001</v>
      </c>
      <c r="F3159" s="267" t="s">
        <v>69</v>
      </c>
      <c r="G3159" s="268" t="s">
        <v>126</v>
      </c>
      <c r="H3159" s="268" t="s">
        <v>55</v>
      </c>
      <c r="I3159" s="268" t="s">
        <v>1905</v>
      </c>
      <c r="J3159" s="267" t="s">
        <v>1942</v>
      </c>
      <c r="K3159" s="267">
        <v>411</v>
      </c>
      <c r="L3159" s="268" t="s">
        <v>7233</v>
      </c>
      <c r="M3159" s="188"/>
    </row>
    <row r="3160" spans="1:13" x14ac:dyDescent="0.25">
      <c r="A3160" s="266">
        <v>2008</v>
      </c>
      <c r="B3160" s="267">
        <v>4</v>
      </c>
      <c r="C3160" s="267" t="s">
        <v>250</v>
      </c>
      <c r="D3160" s="267" t="s">
        <v>577</v>
      </c>
      <c r="E3160" s="268" t="s">
        <v>4001</v>
      </c>
      <c r="F3160" s="267" t="s">
        <v>69</v>
      </c>
      <c r="G3160" s="268" t="s">
        <v>126</v>
      </c>
      <c r="H3160" s="268" t="s">
        <v>55</v>
      </c>
      <c r="I3160" s="268" t="s">
        <v>1905</v>
      </c>
      <c r="J3160" s="267" t="s">
        <v>2016</v>
      </c>
      <c r="K3160" s="267">
        <v>633</v>
      </c>
      <c r="L3160" s="268" t="s">
        <v>7234</v>
      </c>
      <c r="M3160" s="188"/>
    </row>
    <row r="3161" spans="1:13" x14ac:dyDescent="0.25">
      <c r="A3161" s="266">
        <v>2008</v>
      </c>
      <c r="B3161" s="267">
        <v>4</v>
      </c>
      <c r="C3161" s="267" t="s">
        <v>250</v>
      </c>
      <c r="D3161" s="267" t="s">
        <v>577</v>
      </c>
      <c r="E3161" s="268" t="s">
        <v>4001</v>
      </c>
      <c r="F3161" s="267" t="s">
        <v>69</v>
      </c>
      <c r="G3161" s="268" t="s">
        <v>126</v>
      </c>
      <c r="H3161" s="268" t="s">
        <v>55</v>
      </c>
      <c r="I3161" s="268" t="s">
        <v>1905</v>
      </c>
      <c r="J3161" s="267" t="s">
        <v>2767</v>
      </c>
      <c r="K3161" s="267">
        <v>523</v>
      </c>
      <c r="L3161" s="268" t="s">
        <v>7235</v>
      </c>
      <c r="M3161" s="188"/>
    </row>
    <row r="3162" spans="1:13" x14ac:dyDescent="0.25">
      <c r="A3162" s="266">
        <v>2008</v>
      </c>
      <c r="B3162" s="267">
        <v>4</v>
      </c>
      <c r="C3162" s="267" t="s">
        <v>250</v>
      </c>
      <c r="D3162" s="267" t="s">
        <v>577</v>
      </c>
      <c r="E3162" s="268" t="s">
        <v>4001</v>
      </c>
      <c r="F3162" s="267" t="s">
        <v>69</v>
      </c>
      <c r="G3162" s="268" t="s">
        <v>126</v>
      </c>
      <c r="H3162" s="268" t="s">
        <v>55</v>
      </c>
      <c r="I3162" s="268" t="s">
        <v>1905</v>
      </c>
      <c r="J3162" s="267" t="s">
        <v>1942</v>
      </c>
      <c r="K3162" s="267">
        <v>61</v>
      </c>
      <c r="L3162" s="268" t="s">
        <v>7236</v>
      </c>
      <c r="M3162" s="188"/>
    </row>
    <row r="3163" spans="1:13" x14ac:dyDescent="0.25">
      <c r="A3163" s="266">
        <v>2008</v>
      </c>
      <c r="B3163" s="267">
        <v>4</v>
      </c>
      <c r="C3163" s="267" t="s">
        <v>250</v>
      </c>
      <c r="D3163" s="267" t="s">
        <v>577</v>
      </c>
      <c r="E3163" s="268" t="s">
        <v>4001</v>
      </c>
      <c r="F3163" s="267" t="s">
        <v>69</v>
      </c>
      <c r="G3163" s="268" t="s">
        <v>126</v>
      </c>
      <c r="H3163" s="268" t="s">
        <v>55</v>
      </c>
      <c r="I3163" s="268" t="s">
        <v>1905</v>
      </c>
      <c r="J3163" s="267" t="s">
        <v>2329</v>
      </c>
      <c r="K3163" s="267">
        <v>831</v>
      </c>
      <c r="L3163" s="268" t="s">
        <v>7237</v>
      </c>
      <c r="M3163" s="188"/>
    </row>
    <row r="3164" spans="1:13" x14ac:dyDescent="0.25">
      <c r="A3164" s="266">
        <v>2008</v>
      </c>
      <c r="B3164" s="267">
        <v>4</v>
      </c>
      <c r="C3164" s="267" t="s">
        <v>250</v>
      </c>
      <c r="D3164" s="267" t="s">
        <v>577</v>
      </c>
      <c r="E3164" s="268" t="s">
        <v>4001</v>
      </c>
      <c r="F3164" s="267" t="s">
        <v>69</v>
      </c>
      <c r="G3164" s="268" t="s">
        <v>126</v>
      </c>
      <c r="H3164" s="268" t="s">
        <v>55</v>
      </c>
      <c r="I3164" s="268" t="s">
        <v>1905</v>
      </c>
      <c r="J3164" s="267" t="s">
        <v>2652</v>
      </c>
      <c r="K3164" s="267">
        <v>851</v>
      </c>
      <c r="L3164" s="268" t="s">
        <v>7238</v>
      </c>
      <c r="M3164" s="188"/>
    </row>
    <row r="3165" spans="1:13" x14ac:dyDescent="0.25">
      <c r="A3165" s="266">
        <v>2008</v>
      </c>
      <c r="B3165" s="267">
        <v>2</v>
      </c>
      <c r="C3165" s="267" t="s">
        <v>250</v>
      </c>
      <c r="D3165" s="267" t="s">
        <v>482</v>
      </c>
      <c r="E3165" s="268" t="s">
        <v>6987</v>
      </c>
      <c r="F3165" s="267" t="s">
        <v>69</v>
      </c>
      <c r="G3165" s="268" t="s">
        <v>70</v>
      </c>
      <c r="H3165" s="268" t="s">
        <v>66</v>
      </c>
      <c r="I3165" s="268" t="s">
        <v>1905</v>
      </c>
      <c r="J3165" s="267" t="s">
        <v>1942</v>
      </c>
      <c r="K3165" s="267">
        <v>411</v>
      </c>
      <c r="L3165" s="268" t="s">
        <v>6988</v>
      </c>
      <c r="M3165" s="188"/>
    </row>
    <row r="3166" spans="1:13" x14ac:dyDescent="0.25">
      <c r="A3166" s="266">
        <v>2008</v>
      </c>
      <c r="B3166" s="267">
        <v>2</v>
      </c>
      <c r="C3166" s="267" t="s">
        <v>250</v>
      </c>
      <c r="D3166" s="267" t="s">
        <v>482</v>
      </c>
      <c r="E3166" s="268" t="s">
        <v>6987</v>
      </c>
      <c r="F3166" s="267" t="s">
        <v>69</v>
      </c>
      <c r="G3166" s="268" t="s">
        <v>70</v>
      </c>
      <c r="H3166" s="268" t="s">
        <v>66</v>
      </c>
      <c r="I3166" s="268" t="s">
        <v>1905</v>
      </c>
      <c r="J3166" s="267" t="s">
        <v>1942</v>
      </c>
      <c r="K3166" s="267">
        <v>432</v>
      </c>
      <c r="L3166" s="268" t="s">
        <v>6989</v>
      </c>
      <c r="M3166" s="188"/>
    </row>
    <row r="3167" spans="1:13" x14ac:dyDescent="0.25">
      <c r="A3167" s="266">
        <v>2008</v>
      </c>
      <c r="B3167" s="267">
        <v>2</v>
      </c>
      <c r="C3167" s="267" t="s">
        <v>250</v>
      </c>
      <c r="D3167" s="267" t="s">
        <v>482</v>
      </c>
      <c r="E3167" s="268" t="s">
        <v>6987</v>
      </c>
      <c r="F3167" s="267" t="s">
        <v>69</v>
      </c>
      <c r="G3167" s="268" t="s">
        <v>70</v>
      </c>
      <c r="H3167" s="268" t="s">
        <v>66</v>
      </c>
      <c r="I3167" s="268" t="s">
        <v>1905</v>
      </c>
      <c r="J3167" s="267" t="s">
        <v>1942</v>
      </c>
      <c r="K3167" s="267">
        <v>412</v>
      </c>
      <c r="L3167" s="268" t="s">
        <v>6990</v>
      </c>
      <c r="M3167" s="188"/>
    </row>
    <row r="3168" spans="1:13" x14ac:dyDescent="0.25">
      <c r="A3168" s="266">
        <v>2008</v>
      </c>
      <c r="B3168" s="267">
        <v>2</v>
      </c>
      <c r="C3168" s="267" t="s">
        <v>250</v>
      </c>
      <c r="D3168" s="267" t="s">
        <v>482</v>
      </c>
      <c r="E3168" s="268" t="s">
        <v>6987</v>
      </c>
      <c r="F3168" s="267" t="s">
        <v>69</v>
      </c>
      <c r="G3168" s="268" t="s">
        <v>70</v>
      </c>
      <c r="H3168" s="268" t="s">
        <v>66</v>
      </c>
      <c r="I3168" s="268" t="s">
        <v>1905</v>
      </c>
      <c r="J3168" s="267" t="s">
        <v>1942</v>
      </c>
      <c r="K3168" s="267">
        <v>411</v>
      </c>
      <c r="L3168" s="268" t="s">
        <v>6991</v>
      </c>
      <c r="M3168" s="188"/>
    </row>
    <row r="3169" spans="1:13" x14ac:dyDescent="0.25">
      <c r="A3169" s="266">
        <v>2008</v>
      </c>
      <c r="B3169" s="267">
        <v>2</v>
      </c>
      <c r="C3169" s="267" t="s">
        <v>250</v>
      </c>
      <c r="D3169" s="267" t="s">
        <v>482</v>
      </c>
      <c r="E3169" s="268" t="s">
        <v>6987</v>
      </c>
      <c r="F3169" s="267" t="s">
        <v>69</v>
      </c>
      <c r="G3169" s="268" t="s">
        <v>70</v>
      </c>
      <c r="H3169" s="268" t="s">
        <v>66</v>
      </c>
      <c r="I3169" s="268" t="s">
        <v>1905</v>
      </c>
      <c r="J3169" s="267" t="s">
        <v>1942</v>
      </c>
      <c r="K3169" s="267">
        <v>411</v>
      </c>
      <c r="L3169" s="268" t="s">
        <v>6992</v>
      </c>
      <c r="M3169" s="188"/>
    </row>
    <row r="3170" spans="1:13" x14ac:dyDescent="0.25">
      <c r="A3170" s="266">
        <v>2008</v>
      </c>
      <c r="B3170" s="267">
        <v>2</v>
      </c>
      <c r="C3170" s="267" t="s">
        <v>250</v>
      </c>
      <c r="D3170" s="267" t="s">
        <v>482</v>
      </c>
      <c r="E3170" s="268" t="s">
        <v>6987</v>
      </c>
      <c r="F3170" s="267" t="s">
        <v>69</v>
      </c>
      <c r="G3170" s="268" t="s">
        <v>70</v>
      </c>
      <c r="H3170" s="268" t="s">
        <v>66</v>
      </c>
      <c r="I3170" s="268" t="s">
        <v>1905</v>
      </c>
      <c r="J3170" s="267" t="s">
        <v>2063</v>
      </c>
      <c r="K3170" s="267">
        <v>113</v>
      </c>
      <c r="L3170" s="268" t="s">
        <v>6993</v>
      </c>
      <c r="M3170" s="188"/>
    </row>
    <row r="3171" spans="1:13" x14ac:dyDescent="0.25">
      <c r="A3171" s="266">
        <v>2008</v>
      </c>
      <c r="B3171" s="267">
        <v>2</v>
      </c>
      <c r="C3171" s="267" t="s">
        <v>250</v>
      </c>
      <c r="D3171" s="267" t="s">
        <v>482</v>
      </c>
      <c r="E3171" s="268" t="s">
        <v>6987</v>
      </c>
      <c r="F3171" s="267" t="s">
        <v>69</v>
      </c>
      <c r="G3171" s="268" t="s">
        <v>70</v>
      </c>
      <c r="H3171" s="268" t="s">
        <v>66</v>
      </c>
      <c r="I3171" s="268" t="s">
        <v>1905</v>
      </c>
      <c r="J3171" s="267" t="s">
        <v>1942</v>
      </c>
      <c r="K3171" s="267">
        <v>114</v>
      </c>
      <c r="L3171" s="268" t="s">
        <v>7054</v>
      </c>
      <c r="M3171" s="188"/>
    </row>
    <row r="3172" spans="1:13" x14ac:dyDescent="0.25">
      <c r="A3172" s="266">
        <v>2008</v>
      </c>
      <c r="B3172" s="267">
        <v>2</v>
      </c>
      <c r="C3172" s="267" t="s">
        <v>250</v>
      </c>
      <c r="D3172" s="267" t="s">
        <v>482</v>
      </c>
      <c r="E3172" s="268" t="s">
        <v>6987</v>
      </c>
      <c r="F3172" s="267" t="s">
        <v>69</v>
      </c>
      <c r="G3172" s="268" t="s">
        <v>70</v>
      </c>
      <c r="H3172" s="268" t="s">
        <v>66</v>
      </c>
      <c r="I3172" s="268" t="s">
        <v>1905</v>
      </c>
      <c r="J3172" s="267" t="s">
        <v>1942</v>
      </c>
      <c r="K3172" s="267">
        <v>114</v>
      </c>
      <c r="L3172" s="268" t="s">
        <v>7055</v>
      </c>
      <c r="M3172" s="188"/>
    </row>
    <row r="3173" spans="1:13" x14ac:dyDescent="0.25">
      <c r="A3173" s="266">
        <v>2008</v>
      </c>
      <c r="B3173" s="267">
        <v>2</v>
      </c>
      <c r="C3173" s="267" t="s">
        <v>250</v>
      </c>
      <c r="D3173" s="267" t="s">
        <v>482</v>
      </c>
      <c r="E3173" s="268" t="s">
        <v>6987</v>
      </c>
      <c r="F3173" s="267" t="s">
        <v>69</v>
      </c>
      <c r="G3173" s="268" t="s">
        <v>70</v>
      </c>
      <c r="H3173" s="268" t="s">
        <v>66</v>
      </c>
      <c r="I3173" s="268" t="s">
        <v>1905</v>
      </c>
      <c r="J3173" s="267" t="s">
        <v>1915</v>
      </c>
      <c r="K3173" s="267">
        <v>323</v>
      </c>
      <c r="L3173" s="268" t="s">
        <v>7121</v>
      </c>
      <c r="M3173" s="188"/>
    </row>
    <row r="3174" spans="1:13" x14ac:dyDescent="0.25">
      <c r="A3174" s="266">
        <v>2008</v>
      </c>
      <c r="B3174" s="267">
        <v>2</v>
      </c>
      <c r="C3174" s="267" t="s">
        <v>250</v>
      </c>
      <c r="D3174" s="267" t="s">
        <v>482</v>
      </c>
      <c r="E3174" s="268" t="s">
        <v>6987</v>
      </c>
      <c r="F3174" s="267" t="s">
        <v>69</v>
      </c>
      <c r="G3174" s="268" t="s">
        <v>70</v>
      </c>
      <c r="H3174" s="268" t="s">
        <v>66</v>
      </c>
      <c r="I3174" s="268" t="s">
        <v>1905</v>
      </c>
      <c r="J3174" s="267" t="s">
        <v>1942</v>
      </c>
      <c r="K3174" s="267">
        <v>431</v>
      </c>
      <c r="L3174" s="268" t="s">
        <v>7239</v>
      </c>
      <c r="M3174" s="188"/>
    </row>
    <row r="3175" spans="1:13" x14ac:dyDescent="0.25">
      <c r="A3175" s="266">
        <v>2008</v>
      </c>
      <c r="B3175" s="267">
        <v>2</v>
      </c>
      <c r="C3175" s="267" t="s">
        <v>250</v>
      </c>
      <c r="D3175" s="267" t="s">
        <v>482</v>
      </c>
      <c r="E3175" s="268" t="s">
        <v>6987</v>
      </c>
      <c r="F3175" s="267" t="s">
        <v>69</v>
      </c>
      <c r="G3175" s="268" t="s">
        <v>70</v>
      </c>
      <c r="H3175" s="268" t="s">
        <v>66</v>
      </c>
      <c r="I3175" s="268" t="s">
        <v>1905</v>
      </c>
      <c r="J3175" s="267" t="s">
        <v>1942</v>
      </c>
      <c r="K3175" s="267">
        <v>431</v>
      </c>
      <c r="L3175" s="268" t="s">
        <v>7243</v>
      </c>
      <c r="M3175" s="188"/>
    </row>
    <row r="3176" spans="1:13" x14ac:dyDescent="0.25">
      <c r="A3176" s="266">
        <v>2008</v>
      </c>
      <c r="B3176" s="267">
        <v>2</v>
      </c>
      <c r="C3176" s="267" t="s">
        <v>250</v>
      </c>
      <c r="D3176" s="267" t="s">
        <v>482</v>
      </c>
      <c r="E3176" s="268" t="s">
        <v>6987</v>
      </c>
      <c r="F3176" s="267" t="s">
        <v>69</v>
      </c>
      <c r="G3176" s="268" t="s">
        <v>70</v>
      </c>
      <c r="H3176" s="268" t="s">
        <v>66</v>
      </c>
      <c r="I3176" s="268" t="s">
        <v>1905</v>
      </c>
      <c r="J3176" s="267" t="s">
        <v>5414</v>
      </c>
      <c r="K3176" s="267">
        <v>654</v>
      </c>
      <c r="L3176" s="268" t="s">
        <v>7244</v>
      </c>
      <c r="M3176" s="188"/>
    </row>
    <row r="3177" spans="1:13" x14ac:dyDescent="0.25">
      <c r="A3177" s="266">
        <v>2008</v>
      </c>
      <c r="B3177" s="267">
        <v>2</v>
      </c>
      <c r="C3177" s="267" t="s">
        <v>250</v>
      </c>
      <c r="D3177" s="267" t="s">
        <v>482</v>
      </c>
      <c r="E3177" s="268" t="s">
        <v>6987</v>
      </c>
      <c r="F3177" s="267" t="s">
        <v>69</v>
      </c>
      <c r="G3177" s="268" t="s">
        <v>70</v>
      </c>
      <c r="H3177" s="268" t="s">
        <v>66</v>
      </c>
      <c r="I3177" s="268" t="s">
        <v>1905</v>
      </c>
      <c r="J3177" s="267" t="s">
        <v>1942</v>
      </c>
      <c r="K3177" s="267">
        <v>432</v>
      </c>
      <c r="L3177" s="268" t="s">
        <v>7245</v>
      </c>
      <c r="M3177" s="188"/>
    </row>
    <row r="3178" spans="1:13" x14ac:dyDescent="0.25">
      <c r="A3178" s="266">
        <v>2008</v>
      </c>
      <c r="B3178" s="267">
        <v>2</v>
      </c>
      <c r="C3178" s="267" t="s">
        <v>250</v>
      </c>
      <c r="D3178" s="267" t="s">
        <v>482</v>
      </c>
      <c r="E3178" s="268" t="s">
        <v>6987</v>
      </c>
      <c r="F3178" s="267" t="s">
        <v>69</v>
      </c>
      <c r="G3178" s="268" t="s">
        <v>70</v>
      </c>
      <c r="H3178" s="268" t="s">
        <v>66</v>
      </c>
      <c r="I3178" s="268" t="s">
        <v>1905</v>
      </c>
      <c r="J3178" s="267" t="s">
        <v>1938</v>
      </c>
      <c r="K3178" s="267">
        <v>212</v>
      </c>
      <c r="L3178" s="268" t="s">
        <v>7246</v>
      </c>
      <c r="M3178" s="188"/>
    </row>
    <row r="3179" spans="1:13" x14ac:dyDescent="0.25">
      <c r="A3179" s="266">
        <v>2008</v>
      </c>
      <c r="B3179" s="267">
        <v>2</v>
      </c>
      <c r="C3179" s="267" t="s">
        <v>250</v>
      </c>
      <c r="D3179" s="267" t="s">
        <v>482</v>
      </c>
      <c r="E3179" s="268" t="s">
        <v>6987</v>
      </c>
      <c r="F3179" s="267" t="s">
        <v>69</v>
      </c>
      <c r="G3179" s="268" t="s">
        <v>70</v>
      </c>
      <c r="H3179" s="268" t="s">
        <v>66</v>
      </c>
      <c r="I3179" s="268" t="s">
        <v>1905</v>
      </c>
      <c r="J3179" s="267" t="s">
        <v>1938</v>
      </c>
      <c r="K3179" s="267">
        <v>311</v>
      </c>
      <c r="L3179" s="268" t="s">
        <v>7247</v>
      </c>
      <c r="M3179" s="188"/>
    </row>
    <row r="3180" spans="1:13" x14ac:dyDescent="0.25">
      <c r="A3180" s="266">
        <v>2008</v>
      </c>
      <c r="B3180" s="267">
        <v>2</v>
      </c>
      <c r="C3180" s="267" t="s">
        <v>250</v>
      </c>
      <c r="D3180" s="267" t="s">
        <v>482</v>
      </c>
      <c r="E3180" s="268" t="s">
        <v>6987</v>
      </c>
      <c r="F3180" s="267" t="s">
        <v>69</v>
      </c>
      <c r="G3180" s="268" t="s">
        <v>70</v>
      </c>
      <c r="H3180" s="268" t="s">
        <v>66</v>
      </c>
      <c r="I3180" s="268" t="s">
        <v>1905</v>
      </c>
      <c r="J3180" s="267" t="s">
        <v>1942</v>
      </c>
      <c r="K3180" s="267">
        <v>211</v>
      </c>
      <c r="L3180" s="268" t="s">
        <v>7248</v>
      </c>
      <c r="M3180" s="188"/>
    </row>
    <row r="3181" spans="1:13" x14ac:dyDescent="0.25">
      <c r="A3181" s="266">
        <v>2008</v>
      </c>
      <c r="B3181" s="267">
        <v>2</v>
      </c>
      <c r="C3181" s="267" t="s">
        <v>250</v>
      </c>
      <c r="D3181" s="267" t="s">
        <v>482</v>
      </c>
      <c r="E3181" s="268" t="s">
        <v>6987</v>
      </c>
      <c r="F3181" s="267" t="s">
        <v>69</v>
      </c>
      <c r="G3181" s="268" t="s">
        <v>70</v>
      </c>
      <c r="H3181" s="268" t="s">
        <v>66</v>
      </c>
      <c r="I3181" s="268" t="s">
        <v>1905</v>
      </c>
      <c r="J3181" s="267" t="s">
        <v>1962</v>
      </c>
      <c r="K3181" s="267">
        <v>523</v>
      </c>
      <c r="L3181" s="268" t="s">
        <v>7249</v>
      </c>
      <c r="M3181" s="188"/>
    </row>
    <row r="3182" spans="1:13" x14ac:dyDescent="0.25">
      <c r="A3182" s="266">
        <v>2008</v>
      </c>
      <c r="B3182" s="267">
        <v>2</v>
      </c>
      <c r="C3182" s="267" t="s">
        <v>250</v>
      </c>
      <c r="D3182" s="267" t="s">
        <v>482</v>
      </c>
      <c r="E3182" s="268" t="s">
        <v>6987</v>
      </c>
      <c r="F3182" s="267" t="s">
        <v>69</v>
      </c>
      <c r="G3182" s="268" t="s">
        <v>70</v>
      </c>
      <c r="H3182" s="268" t="s">
        <v>66</v>
      </c>
      <c r="I3182" s="268" t="s">
        <v>1905</v>
      </c>
      <c r="J3182" s="267" t="s">
        <v>1965</v>
      </c>
      <c r="K3182" s="267">
        <v>437</v>
      </c>
      <c r="L3182" s="268" t="s">
        <v>7250</v>
      </c>
      <c r="M3182" s="188"/>
    </row>
    <row r="3183" spans="1:13" x14ac:dyDescent="0.25">
      <c r="A3183" s="266">
        <v>2008</v>
      </c>
      <c r="B3183" s="267">
        <v>2</v>
      </c>
      <c r="C3183" s="267" t="s">
        <v>250</v>
      </c>
      <c r="D3183" s="267" t="s">
        <v>479</v>
      </c>
      <c r="E3183" s="268" t="s">
        <v>6994</v>
      </c>
      <c r="F3183" s="267" t="s">
        <v>64</v>
      </c>
      <c r="G3183" s="268" t="s">
        <v>320</v>
      </c>
      <c r="H3183" s="268" t="s">
        <v>66</v>
      </c>
      <c r="I3183" s="268" t="s">
        <v>1905</v>
      </c>
      <c r="J3183" s="267" t="s">
        <v>1942</v>
      </c>
      <c r="K3183" s="267">
        <v>411</v>
      </c>
      <c r="L3183" s="268" t="s">
        <v>6995</v>
      </c>
      <c r="M3183" s="188"/>
    </row>
    <row r="3184" spans="1:13" x14ac:dyDescent="0.25">
      <c r="A3184" s="266">
        <v>2008</v>
      </c>
      <c r="B3184" s="267">
        <v>2</v>
      </c>
      <c r="C3184" s="267" t="s">
        <v>250</v>
      </c>
      <c r="D3184" s="267" t="s">
        <v>479</v>
      </c>
      <c r="E3184" s="268" t="s">
        <v>6994</v>
      </c>
      <c r="F3184" s="267" t="s">
        <v>64</v>
      </c>
      <c r="G3184" s="268" t="s">
        <v>320</v>
      </c>
      <c r="H3184" s="268" t="s">
        <v>66</v>
      </c>
      <c r="I3184" s="268" t="s">
        <v>1905</v>
      </c>
      <c r="J3184" s="267" t="s">
        <v>1942</v>
      </c>
      <c r="K3184" s="267">
        <v>411</v>
      </c>
      <c r="L3184" s="268" t="s">
        <v>6996</v>
      </c>
      <c r="M3184" s="188"/>
    </row>
    <row r="3185" spans="1:13" x14ac:dyDescent="0.25">
      <c r="A3185" s="266">
        <v>2008</v>
      </c>
      <c r="B3185" s="267">
        <v>2</v>
      </c>
      <c r="C3185" s="267" t="s">
        <v>250</v>
      </c>
      <c r="D3185" s="267" t="s">
        <v>479</v>
      </c>
      <c r="E3185" s="268" t="s">
        <v>6994</v>
      </c>
      <c r="F3185" s="267" t="s">
        <v>64</v>
      </c>
      <c r="G3185" s="268" t="s">
        <v>320</v>
      </c>
      <c r="H3185" s="268" t="s">
        <v>66</v>
      </c>
      <c r="I3185" s="268" t="s">
        <v>1905</v>
      </c>
      <c r="J3185" s="267" t="s">
        <v>1942</v>
      </c>
      <c r="K3185" s="267">
        <v>411</v>
      </c>
      <c r="L3185" s="268" t="s">
        <v>6997</v>
      </c>
      <c r="M3185" s="188"/>
    </row>
    <row r="3186" spans="1:13" x14ac:dyDescent="0.25">
      <c r="A3186" s="266">
        <v>2008</v>
      </c>
      <c r="B3186" s="267">
        <v>2</v>
      </c>
      <c r="C3186" s="267" t="s">
        <v>250</v>
      </c>
      <c r="D3186" s="267" t="s">
        <v>479</v>
      </c>
      <c r="E3186" s="268" t="s">
        <v>6994</v>
      </c>
      <c r="F3186" s="267" t="s">
        <v>64</v>
      </c>
      <c r="G3186" s="268" t="s">
        <v>320</v>
      </c>
      <c r="H3186" s="268" t="s">
        <v>66</v>
      </c>
      <c r="I3186" s="268" t="s">
        <v>1905</v>
      </c>
      <c r="J3186" s="267" t="s">
        <v>1942</v>
      </c>
      <c r="K3186" s="267">
        <v>412</v>
      </c>
      <c r="L3186" s="268" t="s">
        <v>7056</v>
      </c>
      <c r="M3186" s="188"/>
    </row>
    <row r="3187" spans="1:13" x14ac:dyDescent="0.25">
      <c r="A3187" s="266">
        <v>2008</v>
      </c>
      <c r="B3187" s="267">
        <v>2</v>
      </c>
      <c r="C3187" s="267" t="s">
        <v>250</v>
      </c>
      <c r="D3187" s="267" t="s">
        <v>479</v>
      </c>
      <c r="E3187" s="268" t="s">
        <v>6994</v>
      </c>
      <c r="F3187" s="267" t="s">
        <v>64</v>
      </c>
      <c r="G3187" s="268" t="s">
        <v>320</v>
      </c>
      <c r="H3187" s="268" t="s">
        <v>66</v>
      </c>
      <c r="I3187" s="268" t="s">
        <v>1905</v>
      </c>
      <c r="J3187" s="267" t="s">
        <v>2643</v>
      </c>
      <c r="K3187" s="267">
        <v>663</v>
      </c>
      <c r="L3187" s="268" t="s">
        <v>7201</v>
      </c>
      <c r="M3187" s="188"/>
    </row>
    <row r="3188" spans="1:13" x14ac:dyDescent="0.25">
      <c r="A3188" s="266">
        <v>2008</v>
      </c>
      <c r="B3188" s="267">
        <v>2</v>
      </c>
      <c r="C3188" s="267" t="s">
        <v>250</v>
      </c>
      <c r="D3188" s="267" t="s">
        <v>479</v>
      </c>
      <c r="E3188" s="268" t="s">
        <v>6994</v>
      </c>
      <c r="F3188" s="267" t="s">
        <v>64</v>
      </c>
      <c r="G3188" s="268" t="s">
        <v>320</v>
      </c>
      <c r="H3188" s="268" t="s">
        <v>66</v>
      </c>
      <c r="I3188" s="268" t="s">
        <v>1905</v>
      </c>
      <c r="J3188" s="267" t="s">
        <v>1942</v>
      </c>
      <c r="K3188" s="267">
        <v>212</v>
      </c>
      <c r="L3188" s="268" t="s">
        <v>7251</v>
      </c>
      <c r="M3188" s="188"/>
    </row>
    <row r="3189" spans="1:13" x14ac:dyDescent="0.25">
      <c r="A3189" s="266">
        <v>2008</v>
      </c>
      <c r="B3189" s="267">
        <v>2</v>
      </c>
      <c r="C3189" s="267" t="s">
        <v>250</v>
      </c>
      <c r="D3189" s="267" t="s">
        <v>479</v>
      </c>
      <c r="E3189" s="268" t="s">
        <v>6994</v>
      </c>
      <c r="F3189" s="267" t="s">
        <v>64</v>
      </c>
      <c r="G3189" s="268" t="s">
        <v>320</v>
      </c>
      <c r="H3189" s="268" t="s">
        <v>66</v>
      </c>
      <c r="I3189" s="268" t="s">
        <v>1905</v>
      </c>
      <c r="J3189" s="270" t="s">
        <v>5414</v>
      </c>
      <c r="K3189" s="267">
        <v>112</v>
      </c>
      <c r="L3189" s="268" t="s">
        <v>7252</v>
      </c>
      <c r="M3189" s="188"/>
    </row>
    <row r="3190" spans="1:13" x14ac:dyDescent="0.25">
      <c r="A3190" s="266">
        <v>2008</v>
      </c>
      <c r="B3190" s="267">
        <v>4</v>
      </c>
      <c r="C3190" s="267" t="s">
        <v>250</v>
      </c>
      <c r="D3190" s="267" t="s">
        <v>533</v>
      </c>
      <c r="E3190" s="268" t="s">
        <v>6998</v>
      </c>
      <c r="F3190" s="267" t="s">
        <v>52</v>
      </c>
      <c r="G3190" s="268" t="s">
        <v>338</v>
      </c>
      <c r="H3190" s="268" t="s">
        <v>55</v>
      </c>
      <c r="I3190" s="268" t="s">
        <v>1905</v>
      </c>
      <c r="J3190" s="267" t="s">
        <v>1942</v>
      </c>
      <c r="K3190" s="267">
        <v>411</v>
      </c>
      <c r="L3190" s="268" t="s">
        <v>6999</v>
      </c>
      <c r="M3190" s="188"/>
    </row>
    <row r="3191" spans="1:13" x14ac:dyDescent="0.25">
      <c r="A3191" s="266">
        <v>2008</v>
      </c>
      <c r="B3191" s="267">
        <v>4</v>
      </c>
      <c r="C3191" s="267" t="s">
        <v>250</v>
      </c>
      <c r="D3191" s="267" t="s">
        <v>533</v>
      </c>
      <c r="E3191" s="268" t="s">
        <v>6998</v>
      </c>
      <c r="F3191" s="267" t="s">
        <v>52</v>
      </c>
      <c r="G3191" s="268" t="s">
        <v>338</v>
      </c>
      <c r="H3191" s="268" t="s">
        <v>55</v>
      </c>
      <c r="I3191" s="268" t="s">
        <v>1905</v>
      </c>
      <c r="J3191" s="267" t="s">
        <v>1942</v>
      </c>
      <c r="K3191" s="267">
        <v>411</v>
      </c>
      <c r="L3191" s="268" t="s">
        <v>7000</v>
      </c>
      <c r="M3191" s="188"/>
    </row>
    <row r="3192" spans="1:13" x14ac:dyDescent="0.25">
      <c r="A3192" s="266">
        <v>2008</v>
      </c>
      <c r="B3192" s="267">
        <v>4</v>
      </c>
      <c r="C3192" s="267" t="s">
        <v>250</v>
      </c>
      <c r="D3192" s="267" t="s">
        <v>533</v>
      </c>
      <c r="E3192" s="268" t="s">
        <v>6998</v>
      </c>
      <c r="F3192" s="267" t="s">
        <v>52</v>
      </c>
      <c r="G3192" s="268" t="s">
        <v>338</v>
      </c>
      <c r="H3192" s="268" t="s">
        <v>55</v>
      </c>
      <c r="I3192" s="268" t="s">
        <v>1905</v>
      </c>
      <c r="J3192" s="267" t="s">
        <v>1942</v>
      </c>
      <c r="K3192" s="267">
        <v>412</v>
      </c>
      <c r="L3192" s="268" t="s">
        <v>7001</v>
      </c>
      <c r="M3192" s="188"/>
    </row>
    <row r="3193" spans="1:13" x14ac:dyDescent="0.25">
      <c r="A3193" s="266">
        <v>2008</v>
      </c>
      <c r="B3193" s="267">
        <v>4</v>
      </c>
      <c r="C3193" s="267" t="s">
        <v>250</v>
      </c>
      <c r="D3193" s="267" t="s">
        <v>533</v>
      </c>
      <c r="E3193" s="268" t="s">
        <v>6998</v>
      </c>
      <c r="F3193" s="267" t="s">
        <v>52</v>
      </c>
      <c r="G3193" s="268" t="s">
        <v>338</v>
      </c>
      <c r="H3193" s="268" t="s">
        <v>55</v>
      </c>
      <c r="I3193" s="268" t="s">
        <v>1905</v>
      </c>
      <c r="J3193" s="267" t="s">
        <v>1942</v>
      </c>
      <c r="K3193" s="267">
        <v>411</v>
      </c>
      <c r="L3193" s="268" t="s">
        <v>7002</v>
      </c>
      <c r="M3193" s="188"/>
    </row>
    <row r="3194" spans="1:13" x14ac:dyDescent="0.25">
      <c r="A3194" s="266">
        <v>2008</v>
      </c>
      <c r="B3194" s="267">
        <v>4</v>
      </c>
      <c r="C3194" s="267" t="s">
        <v>250</v>
      </c>
      <c r="D3194" s="267" t="s">
        <v>533</v>
      </c>
      <c r="E3194" s="268" t="s">
        <v>6998</v>
      </c>
      <c r="F3194" s="267" t="s">
        <v>52</v>
      </c>
      <c r="G3194" s="268" t="s">
        <v>338</v>
      </c>
      <c r="H3194" s="268" t="s">
        <v>55</v>
      </c>
      <c r="I3194" s="268" t="s">
        <v>1905</v>
      </c>
      <c r="J3194" s="267" t="s">
        <v>1942</v>
      </c>
      <c r="K3194" s="267">
        <v>411</v>
      </c>
      <c r="L3194" s="268" t="s">
        <v>7003</v>
      </c>
      <c r="M3194" s="188"/>
    </row>
    <row r="3195" spans="1:13" x14ac:dyDescent="0.25">
      <c r="A3195" s="266">
        <v>2008</v>
      </c>
      <c r="B3195" s="267">
        <v>4</v>
      </c>
      <c r="C3195" s="267" t="s">
        <v>250</v>
      </c>
      <c r="D3195" s="267" t="s">
        <v>533</v>
      </c>
      <c r="E3195" s="268" t="s">
        <v>6998</v>
      </c>
      <c r="F3195" s="267" t="s">
        <v>52</v>
      </c>
      <c r="G3195" s="268" t="s">
        <v>338</v>
      </c>
      <c r="H3195" s="268" t="s">
        <v>55</v>
      </c>
      <c r="I3195" s="268" t="s">
        <v>1905</v>
      </c>
      <c r="J3195" s="267" t="s">
        <v>1942</v>
      </c>
      <c r="K3195" s="267">
        <v>412</v>
      </c>
      <c r="L3195" s="268" t="s">
        <v>7057</v>
      </c>
      <c r="M3195" s="188"/>
    </row>
    <row r="3196" spans="1:13" x14ac:dyDescent="0.25">
      <c r="A3196" s="266">
        <v>2008</v>
      </c>
      <c r="B3196" s="267">
        <v>4</v>
      </c>
      <c r="C3196" s="267" t="s">
        <v>250</v>
      </c>
      <c r="D3196" s="267" t="s">
        <v>533</v>
      </c>
      <c r="E3196" s="268" t="s">
        <v>6998</v>
      </c>
      <c r="F3196" s="267" t="s">
        <v>52</v>
      </c>
      <c r="G3196" s="268" t="s">
        <v>338</v>
      </c>
      <c r="H3196" s="268" t="s">
        <v>55</v>
      </c>
      <c r="I3196" s="268" t="s">
        <v>1905</v>
      </c>
      <c r="J3196" s="267" t="s">
        <v>2329</v>
      </c>
      <c r="K3196" s="267">
        <v>831</v>
      </c>
      <c r="L3196" s="268" t="s">
        <v>7259</v>
      </c>
      <c r="M3196" s="188"/>
    </row>
    <row r="3197" spans="1:13" x14ac:dyDescent="0.25">
      <c r="A3197" s="266">
        <v>2008</v>
      </c>
      <c r="B3197" s="267">
        <v>4</v>
      </c>
      <c r="C3197" s="267" t="s">
        <v>250</v>
      </c>
      <c r="D3197" s="267" t="s">
        <v>533</v>
      </c>
      <c r="E3197" s="268" t="s">
        <v>6998</v>
      </c>
      <c r="F3197" s="267" t="s">
        <v>52</v>
      </c>
      <c r="G3197" s="268" t="s">
        <v>338</v>
      </c>
      <c r="H3197" s="268" t="s">
        <v>55</v>
      </c>
      <c r="I3197" s="268" t="s">
        <v>1905</v>
      </c>
      <c r="J3197" s="267" t="s">
        <v>1942</v>
      </c>
      <c r="K3197" s="267">
        <v>432</v>
      </c>
      <c r="L3197" s="268" t="s">
        <v>7260</v>
      </c>
      <c r="M3197" s="188"/>
    </row>
    <row r="3198" spans="1:13" x14ac:dyDescent="0.25">
      <c r="A3198" s="266">
        <v>2008</v>
      </c>
      <c r="B3198" s="267">
        <v>4</v>
      </c>
      <c r="C3198" s="267" t="s">
        <v>250</v>
      </c>
      <c r="D3198" s="267" t="s">
        <v>533</v>
      </c>
      <c r="E3198" s="268" t="s">
        <v>6998</v>
      </c>
      <c r="F3198" s="267" t="s">
        <v>52</v>
      </c>
      <c r="G3198" s="268" t="s">
        <v>338</v>
      </c>
      <c r="H3198" s="268" t="s">
        <v>55</v>
      </c>
      <c r="I3198" s="268" t="s">
        <v>1905</v>
      </c>
      <c r="J3198" s="267" t="s">
        <v>2039</v>
      </c>
      <c r="K3198" s="267">
        <v>862</v>
      </c>
      <c r="L3198" s="268" t="s">
        <v>7261</v>
      </c>
      <c r="M3198" s="188"/>
    </row>
    <row r="3199" spans="1:13" x14ac:dyDescent="0.25">
      <c r="A3199" s="266">
        <v>2008</v>
      </c>
      <c r="B3199" s="267">
        <v>4</v>
      </c>
      <c r="C3199" s="267" t="s">
        <v>250</v>
      </c>
      <c r="D3199" s="267" t="s">
        <v>533</v>
      </c>
      <c r="E3199" s="268" t="s">
        <v>6998</v>
      </c>
      <c r="F3199" s="267" t="s">
        <v>52</v>
      </c>
      <c r="G3199" s="268" t="s">
        <v>338</v>
      </c>
      <c r="H3199" s="268" t="s">
        <v>55</v>
      </c>
      <c r="I3199" s="268" t="s">
        <v>1905</v>
      </c>
      <c r="J3199" s="267" t="s">
        <v>2329</v>
      </c>
      <c r="K3199" s="267">
        <v>831</v>
      </c>
      <c r="L3199" s="268" t="s">
        <v>7262</v>
      </c>
      <c r="M3199" s="188"/>
    </row>
    <row r="3200" spans="1:13" x14ac:dyDescent="0.25">
      <c r="A3200" s="266">
        <v>2008</v>
      </c>
      <c r="B3200" s="267">
        <v>4</v>
      </c>
      <c r="C3200" s="267" t="s">
        <v>250</v>
      </c>
      <c r="D3200" s="267" t="s">
        <v>533</v>
      </c>
      <c r="E3200" s="268" t="s">
        <v>6998</v>
      </c>
      <c r="F3200" s="267" t="s">
        <v>52</v>
      </c>
      <c r="G3200" s="268" t="s">
        <v>338</v>
      </c>
      <c r="H3200" s="268" t="s">
        <v>55</v>
      </c>
      <c r="I3200" s="268" t="s">
        <v>1905</v>
      </c>
      <c r="J3200" s="267" t="s">
        <v>2039</v>
      </c>
      <c r="K3200" s="267">
        <v>862</v>
      </c>
      <c r="L3200" s="268" t="s">
        <v>7299</v>
      </c>
      <c r="M3200" s="188"/>
    </row>
    <row r="3201" spans="1:13" x14ac:dyDescent="0.25">
      <c r="A3201" s="266">
        <v>2008</v>
      </c>
      <c r="B3201" s="267">
        <v>4</v>
      </c>
      <c r="C3201" s="267" t="s">
        <v>250</v>
      </c>
      <c r="D3201" s="267" t="s">
        <v>560</v>
      </c>
      <c r="E3201" s="268" t="s">
        <v>7004</v>
      </c>
      <c r="F3201" s="267" t="s">
        <v>52</v>
      </c>
      <c r="G3201" s="268" t="s">
        <v>562</v>
      </c>
      <c r="H3201" s="268" t="s">
        <v>55</v>
      </c>
      <c r="I3201" s="268" t="s">
        <v>1905</v>
      </c>
      <c r="J3201" s="267" t="s">
        <v>1942</v>
      </c>
      <c r="K3201" s="267">
        <v>411</v>
      </c>
      <c r="L3201" s="268" t="s">
        <v>7005</v>
      </c>
      <c r="M3201" s="188"/>
    </row>
    <row r="3202" spans="1:13" x14ac:dyDescent="0.25">
      <c r="A3202" s="266">
        <v>2008</v>
      </c>
      <c r="B3202" s="267">
        <v>4</v>
      </c>
      <c r="C3202" s="267" t="s">
        <v>250</v>
      </c>
      <c r="D3202" s="267" t="s">
        <v>560</v>
      </c>
      <c r="E3202" s="268" t="s">
        <v>7004</v>
      </c>
      <c r="F3202" s="267" t="s">
        <v>52</v>
      </c>
      <c r="G3202" s="268" t="s">
        <v>562</v>
      </c>
      <c r="H3202" s="268" t="s">
        <v>55</v>
      </c>
      <c r="I3202" s="268" t="s">
        <v>1905</v>
      </c>
      <c r="J3202" s="267" t="s">
        <v>1942</v>
      </c>
      <c r="K3202" s="267">
        <v>411</v>
      </c>
      <c r="L3202" s="268" t="s">
        <v>7006</v>
      </c>
      <c r="M3202" s="188"/>
    </row>
    <row r="3203" spans="1:13" x14ac:dyDescent="0.25">
      <c r="A3203" s="266">
        <v>2008</v>
      </c>
      <c r="B3203" s="267">
        <v>4</v>
      </c>
      <c r="C3203" s="267" t="s">
        <v>250</v>
      </c>
      <c r="D3203" s="267" t="s">
        <v>560</v>
      </c>
      <c r="E3203" s="268" t="s">
        <v>7004</v>
      </c>
      <c r="F3203" s="267" t="s">
        <v>52</v>
      </c>
      <c r="G3203" s="268" t="s">
        <v>562</v>
      </c>
      <c r="H3203" s="268" t="s">
        <v>55</v>
      </c>
      <c r="I3203" s="268" t="s">
        <v>1905</v>
      </c>
      <c r="J3203" s="267" t="s">
        <v>1942</v>
      </c>
      <c r="K3203" s="267">
        <v>411</v>
      </c>
      <c r="L3203" s="268" t="s">
        <v>7007</v>
      </c>
      <c r="M3203" s="188"/>
    </row>
    <row r="3204" spans="1:13" x14ac:dyDescent="0.25">
      <c r="A3204" s="266">
        <v>2008</v>
      </c>
      <c r="B3204" s="267">
        <v>4</v>
      </c>
      <c r="C3204" s="267" t="s">
        <v>250</v>
      </c>
      <c r="D3204" s="267" t="s">
        <v>560</v>
      </c>
      <c r="E3204" s="268" t="s">
        <v>7004</v>
      </c>
      <c r="F3204" s="267" t="s">
        <v>52</v>
      </c>
      <c r="G3204" s="268" t="s">
        <v>562</v>
      </c>
      <c r="H3204" s="268" t="s">
        <v>55</v>
      </c>
      <c r="I3204" s="268" t="s">
        <v>1905</v>
      </c>
      <c r="J3204" s="267" t="s">
        <v>1942</v>
      </c>
      <c r="K3204" s="267">
        <v>411</v>
      </c>
      <c r="L3204" s="268" t="s">
        <v>7008</v>
      </c>
      <c r="M3204" s="188"/>
    </row>
    <row r="3205" spans="1:13" x14ac:dyDescent="0.25">
      <c r="A3205" s="266">
        <v>2008</v>
      </c>
      <c r="B3205" s="267">
        <v>4</v>
      </c>
      <c r="C3205" s="267" t="s">
        <v>250</v>
      </c>
      <c r="D3205" s="267" t="s">
        <v>560</v>
      </c>
      <c r="E3205" s="268" t="s">
        <v>7004</v>
      </c>
      <c r="F3205" s="267" t="s">
        <v>52</v>
      </c>
      <c r="G3205" s="268" t="s">
        <v>562</v>
      </c>
      <c r="H3205" s="268" t="s">
        <v>55</v>
      </c>
      <c r="I3205" s="268" t="s">
        <v>1905</v>
      </c>
      <c r="J3205" s="267" t="s">
        <v>1942</v>
      </c>
      <c r="K3205" s="267">
        <v>114</v>
      </c>
      <c r="L3205" s="268" t="s">
        <v>7058</v>
      </c>
      <c r="M3205" s="188"/>
    </row>
    <row r="3206" spans="1:13" x14ac:dyDescent="0.25">
      <c r="A3206" s="266">
        <v>2008</v>
      </c>
      <c r="B3206" s="267">
        <v>4</v>
      </c>
      <c r="C3206" s="267" t="s">
        <v>250</v>
      </c>
      <c r="D3206" s="267" t="s">
        <v>560</v>
      </c>
      <c r="E3206" s="268" t="s">
        <v>7004</v>
      </c>
      <c r="F3206" s="267" t="s">
        <v>52</v>
      </c>
      <c r="G3206" s="268" t="s">
        <v>562</v>
      </c>
      <c r="H3206" s="268" t="s">
        <v>55</v>
      </c>
      <c r="I3206" s="268" t="s">
        <v>1905</v>
      </c>
      <c r="J3206" s="267" t="s">
        <v>1942</v>
      </c>
      <c r="K3206" s="267">
        <v>114</v>
      </c>
      <c r="L3206" s="268" t="s">
        <v>7059</v>
      </c>
      <c r="M3206" s="188"/>
    </row>
    <row r="3207" spans="1:13" x14ac:dyDescent="0.25">
      <c r="A3207" s="266">
        <v>2008</v>
      </c>
      <c r="B3207" s="267">
        <v>4</v>
      </c>
      <c r="C3207" s="267" t="s">
        <v>250</v>
      </c>
      <c r="D3207" s="267" t="s">
        <v>560</v>
      </c>
      <c r="E3207" s="268" t="s">
        <v>7004</v>
      </c>
      <c r="F3207" s="267" t="s">
        <v>52</v>
      </c>
      <c r="G3207" s="268" t="s">
        <v>562</v>
      </c>
      <c r="H3207" s="268" t="s">
        <v>55</v>
      </c>
      <c r="I3207" s="268" t="s">
        <v>1905</v>
      </c>
      <c r="J3207" s="267" t="s">
        <v>1942</v>
      </c>
      <c r="K3207" s="267">
        <v>411</v>
      </c>
      <c r="L3207" s="268" t="s">
        <v>7202</v>
      </c>
      <c r="M3207" s="188"/>
    </row>
    <row r="3208" spans="1:13" x14ac:dyDescent="0.25">
      <c r="A3208" s="266">
        <v>2008</v>
      </c>
      <c r="B3208" s="267">
        <v>4</v>
      </c>
      <c r="C3208" s="267" t="s">
        <v>250</v>
      </c>
      <c r="D3208" s="267" t="s">
        <v>560</v>
      </c>
      <c r="E3208" s="268" t="s">
        <v>7004</v>
      </c>
      <c r="F3208" s="267" t="s">
        <v>52</v>
      </c>
      <c r="G3208" s="268" t="s">
        <v>562</v>
      </c>
      <c r="H3208" s="268" t="s">
        <v>55</v>
      </c>
      <c r="I3208" s="268" t="s">
        <v>1905</v>
      </c>
      <c r="J3208" s="267" t="s">
        <v>1942</v>
      </c>
      <c r="K3208" s="267">
        <v>411</v>
      </c>
      <c r="L3208" s="268" t="s">
        <v>7203</v>
      </c>
      <c r="M3208" s="188"/>
    </row>
    <row r="3209" spans="1:13" x14ac:dyDescent="0.25">
      <c r="A3209" s="266">
        <v>2008</v>
      </c>
      <c r="B3209" s="267">
        <v>4</v>
      </c>
      <c r="C3209" s="267" t="s">
        <v>250</v>
      </c>
      <c r="D3209" s="267" t="s">
        <v>560</v>
      </c>
      <c r="E3209" s="268" t="s">
        <v>7004</v>
      </c>
      <c r="F3209" s="267" t="s">
        <v>52</v>
      </c>
      <c r="G3209" s="268" t="s">
        <v>562</v>
      </c>
      <c r="H3209" s="268" t="s">
        <v>55</v>
      </c>
      <c r="I3209" s="268" t="s">
        <v>1905</v>
      </c>
      <c r="J3209" s="267" t="s">
        <v>2039</v>
      </c>
      <c r="K3209" s="267">
        <v>862</v>
      </c>
      <c r="L3209" s="268" t="s">
        <v>7263</v>
      </c>
      <c r="M3209" s="188"/>
    </row>
    <row r="3210" spans="1:13" x14ac:dyDescent="0.25">
      <c r="A3210" s="266">
        <v>2008</v>
      </c>
      <c r="B3210" s="267">
        <v>4</v>
      </c>
      <c r="C3210" s="267" t="s">
        <v>250</v>
      </c>
      <c r="D3210" s="267" t="s">
        <v>560</v>
      </c>
      <c r="E3210" s="268" t="s">
        <v>7004</v>
      </c>
      <c r="F3210" s="267" t="s">
        <v>52</v>
      </c>
      <c r="G3210" s="268" t="s">
        <v>562</v>
      </c>
      <c r="H3210" s="268" t="s">
        <v>55</v>
      </c>
      <c r="I3210" s="268" t="s">
        <v>1905</v>
      </c>
      <c r="J3210" s="267" t="s">
        <v>2039</v>
      </c>
      <c r="K3210" s="267">
        <v>862</v>
      </c>
      <c r="L3210" s="268" t="s">
        <v>7264</v>
      </c>
      <c r="M3210" s="188"/>
    </row>
    <row r="3211" spans="1:13" x14ac:dyDescent="0.25">
      <c r="A3211" s="266">
        <v>2008</v>
      </c>
      <c r="B3211" s="267">
        <v>4</v>
      </c>
      <c r="C3211" s="267" t="s">
        <v>250</v>
      </c>
      <c r="D3211" s="267" t="s">
        <v>560</v>
      </c>
      <c r="E3211" s="268" t="s">
        <v>7004</v>
      </c>
      <c r="F3211" s="267" t="s">
        <v>52</v>
      </c>
      <c r="G3211" s="268" t="s">
        <v>562</v>
      </c>
      <c r="H3211" s="268" t="s">
        <v>55</v>
      </c>
      <c r="I3211" s="268" t="s">
        <v>1905</v>
      </c>
      <c r="J3211" s="267" t="s">
        <v>1923</v>
      </c>
      <c r="K3211" s="267">
        <v>432</v>
      </c>
      <c r="L3211" s="268" t="s">
        <v>7300</v>
      </c>
      <c r="M3211" s="188"/>
    </row>
    <row r="3212" spans="1:13" x14ac:dyDescent="0.25">
      <c r="A3212" s="266">
        <v>2008</v>
      </c>
      <c r="B3212" s="267">
        <v>3</v>
      </c>
      <c r="C3212" s="267" t="s">
        <v>250</v>
      </c>
      <c r="D3212" s="267" t="s">
        <v>507</v>
      </c>
      <c r="E3212" s="268" t="s">
        <v>7009</v>
      </c>
      <c r="F3212" s="267" t="s">
        <v>52</v>
      </c>
      <c r="G3212" s="268" t="s">
        <v>345</v>
      </c>
      <c r="H3212" s="268" t="s">
        <v>66</v>
      </c>
      <c r="I3212" s="268" t="s">
        <v>1905</v>
      </c>
      <c r="J3212" s="267" t="s">
        <v>1942</v>
      </c>
      <c r="K3212" s="267">
        <v>411</v>
      </c>
      <c r="L3212" s="268" t="s">
        <v>7010</v>
      </c>
      <c r="M3212" s="188"/>
    </row>
    <row r="3213" spans="1:13" x14ac:dyDescent="0.25">
      <c r="A3213" s="266">
        <v>2008</v>
      </c>
      <c r="B3213" s="267">
        <v>3</v>
      </c>
      <c r="C3213" s="267" t="s">
        <v>250</v>
      </c>
      <c r="D3213" s="267" t="s">
        <v>507</v>
      </c>
      <c r="E3213" s="268" t="s">
        <v>7009</v>
      </c>
      <c r="F3213" s="267" t="s">
        <v>52</v>
      </c>
      <c r="G3213" s="268" t="s">
        <v>345</v>
      </c>
      <c r="H3213" s="268" t="s">
        <v>66</v>
      </c>
      <c r="I3213" s="268" t="s">
        <v>1905</v>
      </c>
      <c r="J3213" s="267" t="s">
        <v>1942</v>
      </c>
      <c r="K3213" s="267">
        <v>411</v>
      </c>
      <c r="L3213" s="268" t="s">
        <v>7011</v>
      </c>
      <c r="M3213" s="188"/>
    </row>
    <row r="3214" spans="1:13" x14ac:dyDescent="0.25">
      <c r="A3214" s="266">
        <v>2008</v>
      </c>
      <c r="B3214" s="267">
        <v>3</v>
      </c>
      <c r="C3214" s="267" t="s">
        <v>250</v>
      </c>
      <c r="D3214" s="267" t="s">
        <v>507</v>
      </c>
      <c r="E3214" s="268" t="s">
        <v>7009</v>
      </c>
      <c r="F3214" s="267" t="s">
        <v>52</v>
      </c>
      <c r="G3214" s="268" t="s">
        <v>345</v>
      </c>
      <c r="H3214" s="268" t="s">
        <v>66</v>
      </c>
      <c r="I3214" s="268" t="s">
        <v>1905</v>
      </c>
      <c r="J3214" s="267" t="s">
        <v>1942</v>
      </c>
      <c r="K3214" s="267">
        <v>411</v>
      </c>
      <c r="L3214" s="268" t="s">
        <v>7012</v>
      </c>
      <c r="M3214" s="188"/>
    </row>
    <row r="3215" spans="1:13" x14ac:dyDescent="0.25">
      <c r="A3215" s="266">
        <v>2008</v>
      </c>
      <c r="B3215" s="267">
        <v>3</v>
      </c>
      <c r="C3215" s="267" t="s">
        <v>250</v>
      </c>
      <c r="D3215" s="267" t="s">
        <v>507</v>
      </c>
      <c r="E3215" s="268" t="s">
        <v>7009</v>
      </c>
      <c r="F3215" s="267" t="s">
        <v>52</v>
      </c>
      <c r="G3215" s="268" t="s">
        <v>345</v>
      </c>
      <c r="H3215" s="268" t="s">
        <v>66</v>
      </c>
      <c r="I3215" s="268" t="s">
        <v>1905</v>
      </c>
      <c r="J3215" s="267" t="s">
        <v>1944</v>
      </c>
      <c r="K3215" s="267">
        <v>656</v>
      </c>
      <c r="L3215" s="268" t="s">
        <v>7229</v>
      </c>
      <c r="M3215" s="188"/>
    </row>
    <row r="3216" spans="1:13" x14ac:dyDescent="0.25">
      <c r="A3216" s="266">
        <v>2008</v>
      </c>
      <c r="B3216" s="267">
        <v>3</v>
      </c>
      <c r="C3216" s="267" t="s">
        <v>250</v>
      </c>
      <c r="D3216" s="267" t="s">
        <v>507</v>
      </c>
      <c r="E3216" s="268" t="s">
        <v>7009</v>
      </c>
      <c r="F3216" s="267" t="s">
        <v>52</v>
      </c>
      <c r="G3216" s="268" t="s">
        <v>345</v>
      </c>
      <c r="H3216" s="268" t="s">
        <v>66</v>
      </c>
      <c r="I3216" s="268" t="s">
        <v>1905</v>
      </c>
      <c r="J3216" s="267" t="s">
        <v>1942</v>
      </c>
      <c r="K3216" s="267">
        <v>662</v>
      </c>
      <c r="L3216" s="268" t="s">
        <v>7265</v>
      </c>
      <c r="M3216" s="188"/>
    </row>
    <row r="3217" spans="1:13" x14ac:dyDescent="0.25">
      <c r="A3217" s="266">
        <v>2008</v>
      </c>
      <c r="B3217" s="267">
        <v>3</v>
      </c>
      <c r="C3217" s="267" t="s">
        <v>250</v>
      </c>
      <c r="D3217" s="267" t="s">
        <v>507</v>
      </c>
      <c r="E3217" s="268" t="s">
        <v>7009</v>
      </c>
      <c r="F3217" s="267" t="s">
        <v>52</v>
      </c>
      <c r="G3217" s="268" t="s">
        <v>345</v>
      </c>
      <c r="H3217" s="268" t="s">
        <v>66</v>
      </c>
      <c r="I3217" s="268" t="s">
        <v>1905</v>
      </c>
      <c r="J3217" s="267" t="s">
        <v>1942</v>
      </c>
      <c r="K3217" s="267">
        <v>431</v>
      </c>
      <c r="L3217" s="268" t="s">
        <v>7266</v>
      </c>
      <c r="M3217" s="188"/>
    </row>
    <row r="3218" spans="1:13" x14ac:dyDescent="0.25">
      <c r="A3218" s="266">
        <v>2008</v>
      </c>
      <c r="B3218" s="267">
        <v>3</v>
      </c>
      <c r="C3218" s="267" t="s">
        <v>250</v>
      </c>
      <c r="D3218" s="267" t="s">
        <v>507</v>
      </c>
      <c r="E3218" s="268" t="s">
        <v>7009</v>
      </c>
      <c r="F3218" s="267" t="s">
        <v>52</v>
      </c>
      <c r="G3218" s="268" t="s">
        <v>345</v>
      </c>
      <c r="H3218" s="268" t="s">
        <v>66</v>
      </c>
      <c r="I3218" s="268" t="s">
        <v>1905</v>
      </c>
      <c r="J3218" s="267" t="s">
        <v>1942</v>
      </c>
      <c r="K3218" s="267">
        <v>262</v>
      </c>
      <c r="L3218" s="268" t="s">
        <v>7267</v>
      </c>
      <c r="M3218" s="188"/>
    </row>
    <row r="3219" spans="1:13" x14ac:dyDescent="0.25">
      <c r="A3219" s="266">
        <v>2008</v>
      </c>
      <c r="B3219" s="267">
        <v>3</v>
      </c>
      <c r="C3219" s="267" t="s">
        <v>250</v>
      </c>
      <c r="D3219" s="267" t="s">
        <v>507</v>
      </c>
      <c r="E3219" s="268" t="s">
        <v>7009</v>
      </c>
      <c r="F3219" s="267" t="s">
        <v>52</v>
      </c>
      <c r="G3219" s="268" t="s">
        <v>345</v>
      </c>
      <c r="H3219" s="268" t="s">
        <v>66</v>
      </c>
      <c r="I3219" s="268" t="s">
        <v>1905</v>
      </c>
      <c r="J3219" s="267" t="s">
        <v>2527</v>
      </c>
      <c r="K3219" s="267">
        <v>262</v>
      </c>
      <c r="L3219" s="268" t="s">
        <v>7268</v>
      </c>
      <c r="M3219" s="188"/>
    </row>
    <row r="3220" spans="1:13" x14ac:dyDescent="0.25">
      <c r="A3220" s="266">
        <v>2008</v>
      </c>
      <c r="B3220" s="267">
        <v>2</v>
      </c>
      <c r="C3220" s="267" t="s">
        <v>250</v>
      </c>
      <c r="D3220" s="267" t="s">
        <v>487</v>
      </c>
      <c r="E3220" s="268" t="s">
        <v>7013</v>
      </c>
      <c r="F3220" s="267" t="s">
        <v>69</v>
      </c>
      <c r="G3220" s="268" t="s">
        <v>70</v>
      </c>
      <c r="H3220" s="268" t="s">
        <v>66</v>
      </c>
      <c r="I3220" s="268" t="s">
        <v>1905</v>
      </c>
      <c r="J3220" s="267" t="s">
        <v>1942</v>
      </c>
      <c r="K3220" s="267">
        <v>411</v>
      </c>
      <c r="L3220" s="268" t="s">
        <v>7014</v>
      </c>
      <c r="M3220" s="188"/>
    </row>
    <row r="3221" spans="1:13" x14ac:dyDescent="0.25">
      <c r="A3221" s="266">
        <v>2008</v>
      </c>
      <c r="B3221" s="267">
        <v>2</v>
      </c>
      <c r="C3221" s="267" t="s">
        <v>250</v>
      </c>
      <c r="D3221" s="267" t="s">
        <v>487</v>
      </c>
      <c r="E3221" s="268" t="s">
        <v>7013</v>
      </c>
      <c r="F3221" s="267" t="s">
        <v>69</v>
      </c>
      <c r="G3221" s="268" t="s">
        <v>70</v>
      </c>
      <c r="H3221" s="268" t="s">
        <v>66</v>
      </c>
      <c r="I3221" s="268" t="s">
        <v>1905</v>
      </c>
      <c r="J3221" s="267" t="s">
        <v>1942</v>
      </c>
      <c r="K3221" s="267">
        <v>333</v>
      </c>
      <c r="L3221" s="268" t="s">
        <v>7015</v>
      </c>
      <c r="M3221" s="188"/>
    </row>
    <row r="3222" spans="1:13" x14ac:dyDescent="0.25">
      <c r="A3222" s="266">
        <v>2008</v>
      </c>
      <c r="B3222" s="267">
        <v>2</v>
      </c>
      <c r="C3222" s="267" t="s">
        <v>250</v>
      </c>
      <c r="D3222" s="267" t="s">
        <v>487</v>
      </c>
      <c r="E3222" s="268" t="s">
        <v>7013</v>
      </c>
      <c r="F3222" s="267" t="s">
        <v>69</v>
      </c>
      <c r="G3222" s="268" t="s">
        <v>70</v>
      </c>
      <c r="H3222" s="268" t="s">
        <v>66</v>
      </c>
      <c r="I3222" s="268" t="s">
        <v>1905</v>
      </c>
      <c r="J3222" s="267" t="s">
        <v>1942</v>
      </c>
      <c r="K3222" s="267">
        <v>411</v>
      </c>
      <c r="L3222" s="268" t="s">
        <v>7016</v>
      </c>
      <c r="M3222" s="188"/>
    </row>
    <row r="3223" spans="1:13" x14ac:dyDescent="0.25">
      <c r="A3223" s="266">
        <v>2008</v>
      </c>
      <c r="B3223" s="267">
        <v>2</v>
      </c>
      <c r="C3223" s="267" t="s">
        <v>250</v>
      </c>
      <c r="D3223" s="267" t="s">
        <v>487</v>
      </c>
      <c r="E3223" s="268" t="s">
        <v>7013</v>
      </c>
      <c r="F3223" s="267" t="s">
        <v>69</v>
      </c>
      <c r="G3223" s="268" t="s">
        <v>70</v>
      </c>
      <c r="H3223" s="268" t="s">
        <v>66</v>
      </c>
      <c r="I3223" s="268" t="s">
        <v>1905</v>
      </c>
      <c r="J3223" s="267" t="s">
        <v>1942</v>
      </c>
      <c r="K3223" s="267">
        <v>411</v>
      </c>
      <c r="L3223" s="268" t="s">
        <v>7017</v>
      </c>
      <c r="M3223" s="188"/>
    </row>
    <row r="3224" spans="1:13" x14ac:dyDescent="0.25">
      <c r="A3224" s="266">
        <v>2008</v>
      </c>
      <c r="B3224" s="267">
        <v>2</v>
      </c>
      <c r="C3224" s="267" t="s">
        <v>250</v>
      </c>
      <c r="D3224" s="267" t="s">
        <v>487</v>
      </c>
      <c r="E3224" s="268" t="s">
        <v>7013</v>
      </c>
      <c r="F3224" s="267" t="s">
        <v>69</v>
      </c>
      <c r="G3224" s="268" t="s">
        <v>70</v>
      </c>
      <c r="H3224" s="268" t="s">
        <v>66</v>
      </c>
      <c r="I3224" s="268" t="s">
        <v>1905</v>
      </c>
      <c r="J3224" s="267" t="s">
        <v>1942</v>
      </c>
      <c r="K3224" s="267">
        <v>411</v>
      </c>
      <c r="L3224" s="268" t="s">
        <v>7018</v>
      </c>
      <c r="M3224" s="188"/>
    </row>
    <row r="3225" spans="1:13" x14ac:dyDescent="0.25">
      <c r="A3225" s="266">
        <v>2008</v>
      </c>
      <c r="B3225" s="267">
        <v>2</v>
      </c>
      <c r="C3225" s="267" t="s">
        <v>250</v>
      </c>
      <c r="D3225" s="267" t="s">
        <v>487</v>
      </c>
      <c r="E3225" s="268" t="s">
        <v>7013</v>
      </c>
      <c r="F3225" s="267" t="s">
        <v>69</v>
      </c>
      <c r="G3225" s="268" t="s">
        <v>70</v>
      </c>
      <c r="H3225" s="268" t="s">
        <v>66</v>
      </c>
      <c r="I3225" s="268" t="s">
        <v>1905</v>
      </c>
      <c r="J3225" s="267" t="s">
        <v>4692</v>
      </c>
      <c r="K3225" s="267">
        <v>433</v>
      </c>
      <c r="L3225" s="268" t="s">
        <v>7019</v>
      </c>
      <c r="M3225" s="188"/>
    </row>
    <row r="3226" spans="1:13" x14ac:dyDescent="0.25">
      <c r="A3226" s="266">
        <v>2008</v>
      </c>
      <c r="B3226" s="267">
        <v>2</v>
      </c>
      <c r="C3226" s="267" t="s">
        <v>250</v>
      </c>
      <c r="D3226" s="267" t="s">
        <v>487</v>
      </c>
      <c r="E3226" s="268" t="s">
        <v>7013</v>
      </c>
      <c r="F3226" s="267" t="s">
        <v>69</v>
      </c>
      <c r="G3226" s="268" t="s">
        <v>70</v>
      </c>
      <c r="H3226" s="268" t="s">
        <v>66</v>
      </c>
      <c r="I3226" s="268" t="s">
        <v>1905</v>
      </c>
      <c r="J3226" s="267" t="s">
        <v>1942</v>
      </c>
      <c r="K3226" s="267">
        <v>727</v>
      </c>
      <c r="L3226" s="268" t="s">
        <v>7269</v>
      </c>
      <c r="M3226" s="188"/>
    </row>
    <row r="3227" spans="1:13" x14ac:dyDescent="0.25">
      <c r="A3227" s="266">
        <v>2008</v>
      </c>
      <c r="B3227" s="267">
        <v>4</v>
      </c>
      <c r="C3227" s="267" t="s">
        <v>250</v>
      </c>
      <c r="D3227" s="267" t="s">
        <v>567</v>
      </c>
      <c r="E3227" s="268" t="s">
        <v>6978</v>
      </c>
      <c r="F3227" s="267" t="s">
        <v>69</v>
      </c>
      <c r="G3227" s="268" t="s">
        <v>2833</v>
      </c>
      <c r="H3227" s="268" t="s">
        <v>55</v>
      </c>
      <c r="I3227" s="268" t="s">
        <v>1905</v>
      </c>
      <c r="J3227" s="267" t="s">
        <v>1942</v>
      </c>
      <c r="K3227" s="267">
        <v>411</v>
      </c>
      <c r="L3227" s="268" t="s">
        <v>7020</v>
      </c>
      <c r="M3227" s="188"/>
    </row>
    <row r="3228" spans="1:13" x14ac:dyDescent="0.25">
      <c r="A3228" s="266">
        <v>2008</v>
      </c>
      <c r="B3228" s="267">
        <v>4</v>
      </c>
      <c r="C3228" s="267" t="s">
        <v>250</v>
      </c>
      <c r="D3228" s="267" t="s">
        <v>567</v>
      </c>
      <c r="E3228" s="268" t="s">
        <v>6978</v>
      </c>
      <c r="F3228" s="267" t="s">
        <v>69</v>
      </c>
      <c r="G3228" s="268" t="s">
        <v>2833</v>
      </c>
      <c r="H3228" s="268" t="s">
        <v>55</v>
      </c>
      <c r="I3228" s="268" t="s">
        <v>1905</v>
      </c>
      <c r="J3228" s="267" t="s">
        <v>1942</v>
      </c>
      <c r="K3228" s="267">
        <v>411</v>
      </c>
      <c r="L3228" s="268" t="s">
        <v>7021</v>
      </c>
      <c r="M3228" s="188"/>
    </row>
    <row r="3229" spans="1:13" x14ac:dyDescent="0.25">
      <c r="A3229" s="266">
        <v>2008</v>
      </c>
      <c r="B3229" s="267">
        <v>4</v>
      </c>
      <c r="C3229" s="267" t="s">
        <v>250</v>
      </c>
      <c r="D3229" s="267" t="s">
        <v>567</v>
      </c>
      <c r="E3229" s="268" t="s">
        <v>6978</v>
      </c>
      <c r="F3229" s="267" t="s">
        <v>69</v>
      </c>
      <c r="G3229" s="268" t="s">
        <v>2833</v>
      </c>
      <c r="H3229" s="268" t="s">
        <v>55</v>
      </c>
      <c r="I3229" s="268" t="s">
        <v>1905</v>
      </c>
      <c r="J3229" s="267" t="s">
        <v>1944</v>
      </c>
      <c r="K3229" s="267">
        <v>651</v>
      </c>
      <c r="L3229" s="268" t="s">
        <v>7230</v>
      </c>
      <c r="M3229" s="188"/>
    </row>
    <row r="3230" spans="1:13" x14ac:dyDescent="0.25">
      <c r="A3230" s="266">
        <v>2008</v>
      </c>
      <c r="B3230" s="267">
        <v>4</v>
      </c>
      <c r="C3230" s="267" t="s">
        <v>250</v>
      </c>
      <c r="D3230" s="267" t="s">
        <v>567</v>
      </c>
      <c r="E3230" s="268" t="s">
        <v>6978</v>
      </c>
      <c r="F3230" s="267" t="s">
        <v>69</v>
      </c>
      <c r="G3230" s="268" t="s">
        <v>2833</v>
      </c>
      <c r="H3230" s="268" t="s">
        <v>55</v>
      </c>
      <c r="I3230" s="268" t="s">
        <v>1905</v>
      </c>
      <c r="J3230" s="267" t="s">
        <v>1942</v>
      </c>
      <c r="K3230" s="267">
        <v>212</v>
      </c>
      <c r="L3230" s="268" t="s">
        <v>7270</v>
      </c>
      <c r="M3230" s="188"/>
    </row>
    <row r="3231" spans="1:13" x14ac:dyDescent="0.25">
      <c r="A3231" s="266">
        <v>2008</v>
      </c>
      <c r="B3231" s="267">
        <v>4</v>
      </c>
      <c r="C3231" s="267" t="s">
        <v>250</v>
      </c>
      <c r="D3231" s="267" t="s">
        <v>567</v>
      </c>
      <c r="E3231" s="268" t="s">
        <v>6978</v>
      </c>
      <c r="F3231" s="267" t="s">
        <v>69</v>
      </c>
      <c r="G3231" s="268" t="s">
        <v>2833</v>
      </c>
      <c r="H3231" s="268" t="s">
        <v>55</v>
      </c>
      <c r="I3231" s="268" t="s">
        <v>1905</v>
      </c>
      <c r="J3231" s="267" t="s">
        <v>1942</v>
      </c>
      <c r="K3231" s="267">
        <v>411</v>
      </c>
      <c r="L3231" s="268" t="s">
        <v>7271</v>
      </c>
      <c r="M3231" s="188"/>
    </row>
    <row r="3232" spans="1:13" x14ac:dyDescent="0.25">
      <c r="A3232" s="266">
        <v>2008</v>
      </c>
      <c r="B3232" s="267">
        <v>4</v>
      </c>
      <c r="C3232" s="267" t="s">
        <v>250</v>
      </c>
      <c r="D3232" s="267" t="s">
        <v>567</v>
      </c>
      <c r="E3232" s="268" t="s">
        <v>6978</v>
      </c>
      <c r="F3232" s="267" t="s">
        <v>69</v>
      </c>
      <c r="G3232" s="268" t="s">
        <v>2833</v>
      </c>
      <c r="H3232" s="268" t="s">
        <v>55</v>
      </c>
      <c r="I3232" s="268" t="s">
        <v>1905</v>
      </c>
      <c r="J3232" s="267" t="s">
        <v>1923</v>
      </c>
      <c r="K3232" s="267">
        <v>862</v>
      </c>
      <c r="L3232" s="268" t="s">
        <v>7272</v>
      </c>
      <c r="M3232" s="188"/>
    </row>
    <row r="3233" spans="1:13" x14ac:dyDescent="0.25">
      <c r="A3233" s="266">
        <v>2008</v>
      </c>
      <c r="B3233" s="267">
        <v>4</v>
      </c>
      <c r="C3233" s="267" t="s">
        <v>250</v>
      </c>
      <c r="D3233" s="267" t="s">
        <v>567</v>
      </c>
      <c r="E3233" s="268" t="s">
        <v>6978</v>
      </c>
      <c r="F3233" s="267" t="s">
        <v>69</v>
      </c>
      <c r="G3233" s="268" t="s">
        <v>2833</v>
      </c>
      <c r="H3233" s="268" t="s">
        <v>55</v>
      </c>
      <c r="I3233" s="268" t="s">
        <v>1905</v>
      </c>
      <c r="J3233" s="270" t="s">
        <v>3083</v>
      </c>
      <c r="K3233" s="267">
        <v>143</v>
      </c>
      <c r="L3233" s="268" t="s">
        <v>7273</v>
      </c>
      <c r="M3233" s="188"/>
    </row>
    <row r="3234" spans="1:13" x14ac:dyDescent="0.25">
      <c r="A3234" s="266">
        <v>2008</v>
      </c>
      <c r="B3234" s="267">
        <v>4</v>
      </c>
      <c r="C3234" s="267" t="s">
        <v>250</v>
      </c>
      <c r="D3234" s="267" t="s">
        <v>563</v>
      </c>
      <c r="E3234" s="268" t="s">
        <v>7274</v>
      </c>
      <c r="F3234" s="267" t="s">
        <v>76</v>
      </c>
      <c r="G3234" s="268" t="s">
        <v>196</v>
      </c>
      <c r="H3234" s="268" t="s">
        <v>55</v>
      </c>
      <c r="I3234" s="268" t="s">
        <v>1905</v>
      </c>
      <c r="J3234" s="267" t="s">
        <v>1923</v>
      </c>
      <c r="K3234" s="267">
        <v>862</v>
      </c>
      <c r="L3234" s="268" t="s">
        <v>7275</v>
      </c>
      <c r="M3234" s="188"/>
    </row>
    <row r="3235" spans="1:13" x14ac:dyDescent="0.25">
      <c r="A3235" s="266">
        <v>2008</v>
      </c>
      <c r="B3235" s="267">
        <v>4</v>
      </c>
      <c r="C3235" s="267" t="s">
        <v>250</v>
      </c>
      <c r="D3235" s="267" t="s">
        <v>563</v>
      </c>
      <c r="E3235" s="268" t="s">
        <v>7274</v>
      </c>
      <c r="F3235" s="267" t="s">
        <v>76</v>
      </c>
      <c r="G3235" s="268" t="s">
        <v>196</v>
      </c>
      <c r="H3235" s="268" t="s">
        <v>55</v>
      </c>
      <c r="I3235" s="268" t="s">
        <v>1905</v>
      </c>
      <c r="J3235" s="267" t="s">
        <v>1923</v>
      </c>
      <c r="K3235" s="267">
        <v>862</v>
      </c>
      <c r="L3235" s="268" t="s">
        <v>7276</v>
      </c>
      <c r="M3235" s="188"/>
    </row>
    <row r="3236" spans="1:13" x14ac:dyDescent="0.25">
      <c r="A3236" s="266">
        <v>2008</v>
      </c>
      <c r="B3236" s="267">
        <v>4</v>
      </c>
      <c r="C3236" s="267" t="s">
        <v>250</v>
      </c>
      <c r="D3236" s="267" t="s">
        <v>563</v>
      </c>
      <c r="E3236" s="268" t="s">
        <v>7274</v>
      </c>
      <c r="F3236" s="267" t="s">
        <v>76</v>
      </c>
      <c r="G3236" s="268" t="s">
        <v>196</v>
      </c>
      <c r="H3236" s="268" t="s">
        <v>55</v>
      </c>
      <c r="I3236" s="268" t="s">
        <v>1905</v>
      </c>
      <c r="J3236" s="267" t="s">
        <v>1923</v>
      </c>
      <c r="K3236" s="267">
        <v>862</v>
      </c>
      <c r="L3236" s="268" t="s">
        <v>7277</v>
      </c>
      <c r="M3236" s="188"/>
    </row>
    <row r="3237" spans="1:13" x14ac:dyDescent="0.25">
      <c r="A3237" s="266">
        <v>2008</v>
      </c>
      <c r="B3237" s="267">
        <v>4</v>
      </c>
      <c r="C3237" s="267" t="s">
        <v>250</v>
      </c>
      <c r="D3237" s="267" t="s">
        <v>563</v>
      </c>
      <c r="E3237" s="268" t="s">
        <v>7274</v>
      </c>
      <c r="F3237" s="267" t="s">
        <v>76</v>
      </c>
      <c r="G3237" s="268" t="s">
        <v>196</v>
      </c>
      <c r="H3237" s="268" t="s">
        <v>55</v>
      </c>
      <c r="I3237" s="268" t="s">
        <v>1905</v>
      </c>
      <c r="J3237" s="267" t="s">
        <v>1923</v>
      </c>
      <c r="K3237" s="267">
        <v>862</v>
      </c>
      <c r="L3237" s="268" t="s">
        <v>7278</v>
      </c>
      <c r="M3237" s="188"/>
    </row>
    <row r="3238" spans="1:13" x14ac:dyDescent="0.25">
      <c r="A3238" s="266">
        <v>2008</v>
      </c>
      <c r="B3238" s="267">
        <v>4</v>
      </c>
      <c r="C3238" s="267" t="s">
        <v>250</v>
      </c>
      <c r="D3238" s="267" t="s">
        <v>563</v>
      </c>
      <c r="E3238" s="268" t="s">
        <v>7274</v>
      </c>
      <c r="F3238" s="267" t="s">
        <v>76</v>
      </c>
      <c r="G3238" s="268" t="s">
        <v>196</v>
      </c>
      <c r="H3238" s="268" t="s">
        <v>55</v>
      </c>
      <c r="I3238" s="268" t="s">
        <v>1905</v>
      </c>
      <c r="J3238" s="267" t="s">
        <v>1923</v>
      </c>
      <c r="K3238" s="267">
        <v>862</v>
      </c>
      <c r="L3238" s="268" t="s">
        <v>7279</v>
      </c>
      <c r="M3238" s="188"/>
    </row>
    <row r="3239" spans="1:13" x14ac:dyDescent="0.25">
      <c r="A3239" s="266">
        <v>2008</v>
      </c>
      <c r="B3239" s="267">
        <v>4</v>
      </c>
      <c r="C3239" s="267" t="s">
        <v>250</v>
      </c>
      <c r="D3239" s="267" t="s">
        <v>563</v>
      </c>
      <c r="E3239" s="268" t="s">
        <v>7274</v>
      </c>
      <c r="F3239" s="267" t="s">
        <v>76</v>
      </c>
      <c r="G3239" s="268" t="s">
        <v>196</v>
      </c>
      <c r="H3239" s="268" t="s">
        <v>55</v>
      </c>
      <c r="I3239" s="268" t="s">
        <v>1905</v>
      </c>
      <c r="J3239" s="267" t="s">
        <v>1923</v>
      </c>
      <c r="K3239" s="267">
        <v>862</v>
      </c>
      <c r="L3239" s="268" t="s">
        <v>7280</v>
      </c>
      <c r="M3239" s="188"/>
    </row>
    <row r="3240" spans="1:13" x14ac:dyDescent="0.25">
      <c r="A3240" s="266">
        <v>2008</v>
      </c>
      <c r="B3240" s="267">
        <v>4</v>
      </c>
      <c r="C3240" s="267" t="s">
        <v>250</v>
      </c>
      <c r="D3240" s="267" t="s">
        <v>565</v>
      </c>
      <c r="E3240" s="268" t="s">
        <v>6841</v>
      </c>
      <c r="F3240" s="267" t="s">
        <v>76</v>
      </c>
      <c r="G3240" s="268" t="s">
        <v>196</v>
      </c>
      <c r="H3240" s="268" t="s">
        <v>55</v>
      </c>
      <c r="I3240" s="268" t="s">
        <v>1905</v>
      </c>
      <c r="J3240" s="267" t="s">
        <v>1942</v>
      </c>
      <c r="K3240" s="267">
        <v>111</v>
      </c>
      <c r="L3240" s="268" t="s">
        <v>6842</v>
      </c>
      <c r="M3240" s="188"/>
    </row>
    <row r="3241" spans="1:13" x14ac:dyDescent="0.25">
      <c r="A3241" s="266">
        <v>2008</v>
      </c>
      <c r="B3241" s="267">
        <v>4</v>
      </c>
      <c r="C3241" s="267" t="s">
        <v>250</v>
      </c>
      <c r="D3241" s="267" t="s">
        <v>565</v>
      </c>
      <c r="E3241" s="268" t="s">
        <v>6841</v>
      </c>
      <c r="F3241" s="267" t="s">
        <v>76</v>
      </c>
      <c r="G3241" s="268" t="s">
        <v>196</v>
      </c>
      <c r="H3241" s="268" t="s">
        <v>55</v>
      </c>
      <c r="I3241" s="268" t="s">
        <v>1905</v>
      </c>
      <c r="J3241" s="267" t="s">
        <v>1942</v>
      </c>
      <c r="K3241" s="267">
        <v>411</v>
      </c>
      <c r="L3241" s="268" t="s">
        <v>7022</v>
      </c>
      <c r="M3241" s="188"/>
    </row>
    <row r="3242" spans="1:13" x14ac:dyDescent="0.25">
      <c r="A3242" s="266">
        <v>2008</v>
      </c>
      <c r="B3242" s="267">
        <v>4</v>
      </c>
      <c r="C3242" s="267" t="s">
        <v>250</v>
      </c>
      <c r="D3242" s="267" t="s">
        <v>565</v>
      </c>
      <c r="E3242" s="268" t="s">
        <v>6841</v>
      </c>
      <c r="F3242" s="267" t="s">
        <v>76</v>
      </c>
      <c r="G3242" s="268" t="s">
        <v>196</v>
      </c>
      <c r="H3242" s="268" t="s">
        <v>55</v>
      </c>
      <c r="I3242" s="268" t="s">
        <v>1905</v>
      </c>
      <c r="J3242" s="267" t="s">
        <v>1942</v>
      </c>
      <c r="K3242" s="267">
        <v>411</v>
      </c>
      <c r="L3242" s="268" t="s">
        <v>7023</v>
      </c>
      <c r="M3242" s="188"/>
    </row>
    <row r="3243" spans="1:13" x14ac:dyDescent="0.25">
      <c r="A3243" s="266">
        <v>2008</v>
      </c>
      <c r="B3243" s="267">
        <v>4</v>
      </c>
      <c r="C3243" s="267" t="s">
        <v>250</v>
      </c>
      <c r="D3243" s="267" t="s">
        <v>565</v>
      </c>
      <c r="E3243" s="268" t="s">
        <v>6841</v>
      </c>
      <c r="F3243" s="267" t="s">
        <v>76</v>
      </c>
      <c r="G3243" s="268" t="s">
        <v>196</v>
      </c>
      <c r="H3243" s="268" t="s">
        <v>55</v>
      </c>
      <c r="I3243" s="268" t="s">
        <v>1905</v>
      </c>
      <c r="J3243" s="267" t="s">
        <v>3083</v>
      </c>
      <c r="K3243" s="267">
        <v>421</v>
      </c>
      <c r="L3243" s="268" t="s">
        <v>7083</v>
      </c>
      <c r="M3243" s="188"/>
    </row>
    <row r="3244" spans="1:13" x14ac:dyDescent="0.25">
      <c r="A3244" s="266">
        <v>2008</v>
      </c>
      <c r="B3244" s="267">
        <v>4</v>
      </c>
      <c r="C3244" s="267" t="s">
        <v>250</v>
      </c>
      <c r="D3244" s="267" t="s">
        <v>565</v>
      </c>
      <c r="E3244" s="268" t="s">
        <v>6841</v>
      </c>
      <c r="F3244" s="267" t="s">
        <v>76</v>
      </c>
      <c r="G3244" s="268" t="s">
        <v>196</v>
      </c>
      <c r="H3244" s="268" t="s">
        <v>55</v>
      </c>
      <c r="I3244" s="268" t="s">
        <v>1905</v>
      </c>
      <c r="J3244" s="267" t="s">
        <v>1942</v>
      </c>
      <c r="K3244" s="267">
        <v>432</v>
      </c>
      <c r="L3244" s="268" t="s">
        <v>7283</v>
      </c>
      <c r="M3244" s="188"/>
    </row>
    <row r="3245" spans="1:13" x14ac:dyDescent="0.25">
      <c r="A3245" s="266">
        <v>2008</v>
      </c>
      <c r="B3245" s="267">
        <v>4</v>
      </c>
      <c r="C3245" s="267" t="s">
        <v>250</v>
      </c>
      <c r="D3245" s="267" t="s">
        <v>565</v>
      </c>
      <c r="E3245" s="268" t="s">
        <v>6841</v>
      </c>
      <c r="F3245" s="267" t="s">
        <v>76</v>
      </c>
      <c r="G3245" s="268" t="s">
        <v>196</v>
      </c>
      <c r="H3245" s="268" t="s">
        <v>55</v>
      </c>
      <c r="I3245" s="268" t="s">
        <v>1905</v>
      </c>
      <c r="J3245" s="267" t="s">
        <v>1942</v>
      </c>
      <c r="K3245" s="267">
        <v>211</v>
      </c>
      <c r="L3245" s="268" t="s">
        <v>7284</v>
      </c>
      <c r="M3245" s="188"/>
    </row>
    <row r="3246" spans="1:13" x14ac:dyDescent="0.25">
      <c r="A3246" s="266">
        <v>2008</v>
      </c>
      <c r="B3246" s="267">
        <v>4</v>
      </c>
      <c r="C3246" s="267" t="s">
        <v>250</v>
      </c>
      <c r="D3246" s="267" t="s">
        <v>565</v>
      </c>
      <c r="E3246" s="268" t="s">
        <v>6841</v>
      </c>
      <c r="F3246" s="267" t="s">
        <v>76</v>
      </c>
      <c r="G3246" s="268" t="s">
        <v>196</v>
      </c>
      <c r="H3246" s="268" t="s">
        <v>55</v>
      </c>
      <c r="I3246" s="268" t="s">
        <v>1905</v>
      </c>
      <c r="J3246" s="267" t="s">
        <v>1942</v>
      </c>
      <c r="K3246" s="267">
        <v>436</v>
      </c>
      <c r="L3246" s="268" t="s">
        <v>7285</v>
      </c>
      <c r="M3246" s="188"/>
    </row>
    <row r="3247" spans="1:13" x14ac:dyDescent="0.25">
      <c r="A3247" s="266">
        <v>2008</v>
      </c>
      <c r="B3247" s="267">
        <v>4</v>
      </c>
      <c r="C3247" s="267" t="s">
        <v>250</v>
      </c>
      <c r="D3247" s="267" t="s">
        <v>565</v>
      </c>
      <c r="E3247" s="268" t="s">
        <v>6841</v>
      </c>
      <c r="F3247" s="267" t="s">
        <v>76</v>
      </c>
      <c r="G3247" s="268" t="s">
        <v>196</v>
      </c>
      <c r="H3247" s="268" t="s">
        <v>55</v>
      </c>
      <c r="I3247" s="268" t="s">
        <v>1905</v>
      </c>
      <c r="J3247" s="270" t="s">
        <v>5004</v>
      </c>
      <c r="K3247" s="267">
        <v>212</v>
      </c>
      <c r="L3247" s="268" t="s">
        <v>7286</v>
      </c>
      <c r="M3247" s="188"/>
    </row>
    <row r="3248" spans="1:13" x14ac:dyDescent="0.25">
      <c r="A3248" s="266">
        <v>2008</v>
      </c>
      <c r="B3248" s="267">
        <v>4</v>
      </c>
      <c r="C3248" s="267" t="s">
        <v>250</v>
      </c>
      <c r="D3248" s="267" t="s">
        <v>537</v>
      </c>
      <c r="E3248" s="268" t="s">
        <v>7024</v>
      </c>
      <c r="F3248" s="267" t="s">
        <v>52</v>
      </c>
      <c r="G3248" s="268" t="s">
        <v>539</v>
      </c>
      <c r="H3248" s="268" t="s">
        <v>55</v>
      </c>
      <c r="I3248" s="268" t="s">
        <v>1905</v>
      </c>
      <c r="J3248" s="267" t="s">
        <v>1942</v>
      </c>
      <c r="K3248" s="267">
        <v>411</v>
      </c>
      <c r="L3248" s="268" t="s">
        <v>7025</v>
      </c>
      <c r="M3248" s="188"/>
    </row>
    <row r="3249" spans="1:13" x14ac:dyDescent="0.25">
      <c r="A3249" s="266">
        <v>2008</v>
      </c>
      <c r="B3249" s="267">
        <v>4</v>
      </c>
      <c r="C3249" s="267" t="s">
        <v>250</v>
      </c>
      <c r="D3249" s="267" t="s">
        <v>537</v>
      </c>
      <c r="E3249" s="268" t="s">
        <v>7024</v>
      </c>
      <c r="F3249" s="267" t="s">
        <v>52</v>
      </c>
      <c r="G3249" s="268" t="s">
        <v>539</v>
      </c>
      <c r="H3249" s="268" t="s">
        <v>55</v>
      </c>
      <c r="I3249" s="268" t="s">
        <v>1905</v>
      </c>
      <c r="J3249" s="267" t="s">
        <v>1942</v>
      </c>
      <c r="K3249" s="267">
        <v>411</v>
      </c>
      <c r="L3249" s="268" t="s">
        <v>7026</v>
      </c>
      <c r="M3249" s="188"/>
    </row>
    <row r="3250" spans="1:13" x14ac:dyDescent="0.25">
      <c r="A3250" s="266">
        <v>2008</v>
      </c>
      <c r="B3250" s="267">
        <v>4</v>
      </c>
      <c r="C3250" s="267" t="s">
        <v>250</v>
      </c>
      <c r="D3250" s="267" t="s">
        <v>537</v>
      </c>
      <c r="E3250" s="268" t="s">
        <v>7024</v>
      </c>
      <c r="F3250" s="267" t="s">
        <v>52</v>
      </c>
      <c r="G3250" s="268" t="s">
        <v>539</v>
      </c>
      <c r="H3250" s="268" t="s">
        <v>55</v>
      </c>
      <c r="I3250" s="268" t="s">
        <v>1905</v>
      </c>
      <c r="J3250" s="267" t="s">
        <v>1942</v>
      </c>
      <c r="K3250" s="267">
        <v>411</v>
      </c>
      <c r="L3250" s="268" t="s">
        <v>7027</v>
      </c>
      <c r="M3250" s="188"/>
    </row>
    <row r="3251" spans="1:13" x14ac:dyDescent="0.25">
      <c r="A3251" s="266">
        <v>2008</v>
      </c>
      <c r="B3251" s="267">
        <v>4</v>
      </c>
      <c r="C3251" s="267" t="s">
        <v>250</v>
      </c>
      <c r="D3251" s="267" t="s">
        <v>537</v>
      </c>
      <c r="E3251" s="268" t="s">
        <v>7024</v>
      </c>
      <c r="F3251" s="267" t="s">
        <v>52</v>
      </c>
      <c r="G3251" s="268" t="s">
        <v>539</v>
      </c>
      <c r="H3251" s="268" t="s">
        <v>55</v>
      </c>
      <c r="I3251" s="268" t="s">
        <v>1905</v>
      </c>
      <c r="J3251" s="267" t="s">
        <v>1942</v>
      </c>
      <c r="K3251" s="267">
        <v>411</v>
      </c>
      <c r="L3251" s="268" t="s">
        <v>7028</v>
      </c>
      <c r="M3251" s="188"/>
    </row>
    <row r="3252" spans="1:13" x14ac:dyDescent="0.25">
      <c r="A3252" s="266">
        <v>2008</v>
      </c>
      <c r="B3252" s="267">
        <v>4</v>
      </c>
      <c r="C3252" s="267" t="s">
        <v>250</v>
      </c>
      <c r="D3252" s="267" t="s">
        <v>537</v>
      </c>
      <c r="E3252" s="268" t="s">
        <v>7024</v>
      </c>
      <c r="F3252" s="267" t="s">
        <v>52</v>
      </c>
      <c r="G3252" s="268" t="s">
        <v>539</v>
      </c>
      <c r="H3252" s="268" t="s">
        <v>55</v>
      </c>
      <c r="I3252" s="268" t="s">
        <v>1905</v>
      </c>
      <c r="J3252" s="267" t="s">
        <v>2000</v>
      </c>
      <c r="K3252" s="267">
        <v>412</v>
      </c>
      <c r="L3252" s="268" t="s">
        <v>7257</v>
      </c>
      <c r="M3252" s="188"/>
    </row>
    <row r="3253" spans="1:13" x14ac:dyDescent="0.25">
      <c r="A3253" s="266">
        <v>2008</v>
      </c>
      <c r="B3253" s="267">
        <v>4</v>
      </c>
      <c r="C3253" s="267" t="s">
        <v>250</v>
      </c>
      <c r="D3253" s="267" t="s">
        <v>537</v>
      </c>
      <c r="E3253" s="268" t="s">
        <v>7024</v>
      </c>
      <c r="F3253" s="267" t="s">
        <v>52</v>
      </c>
      <c r="G3253" s="268" t="s">
        <v>539</v>
      </c>
      <c r="H3253" s="268" t="s">
        <v>55</v>
      </c>
      <c r="I3253" s="268" t="s">
        <v>1905</v>
      </c>
      <c r="J3253" s="267" t="s">
        <v>2000</v>
      </c>
      <c r="K3253" s="267">
        <v>436</v>
      </c>
      <c r="L3253" s="268" t="s">
        <v>7258</v>
      </c>
      <c r="M3253" s="188"/>
    </row>
    <row r="3254" spans="1:13" x14ac:dyDescent="0.25">
      <c r="A3254" s="266">
        <v>2008</v>
      </c>
      <c r="B3254" s="267">
        <v>4</v>
      </c>
      <c r="C3254" s="267" t="s">
        <v>250</v>
      </c>
      <c r="D3254" s="267" t="s">
        <v>537</v>
      </c>
      <c r="E3254" s="268" t="s">
        <v>7024</v>
      </c>
      <c r="F3254" s="267" t="s">
        <v>52</v>
      </c>
      <c r="G3254" s="268" t="s">
        <v>539</v>
      </c>
      <c r="H3254" s="268" t="s">
        <v>55</v>
      </c>
      <c r="I3254" s="268" t="s">
        <v>1905</v>
      </c>
      <c r="J3254" s="267" t="s">
        <v>1906</v>
      </c>
      <c r="K3254" s="267">
        <v>311</v>
      </c>
      <c r="L3254" s="268" t="s">
        <v>7287</v>
      </c>
      <c r="M3254" s="188"/>
    </row>
    <row r="3255" spans="1:13" x14ac:dyDescent="0.25">
      <c r="A3255" s="266">
        <v>2008</v>
      </c>
      <c r="B3255" s="267">
        <v>4</v>
      </c>
      <c r="C3255" s="267" t="s">
        <v>250</v>
      </c>
      <c r="D3255" s="267" t="s">
        <v>537</v>
      </c>
      <c r="E3255" s="268" t="s">
        <v>7024</v>
      </c>
      <c r="F3255" s="267" t="s">
        <v>52</v>
      </c>
      <c r="G3255" s="268" t="s">
        <v>539</v>
      </c>
      <c r="H3255" s="268" t="s">
        <v>55</v>
      </c>
      <c r="I3255" s="268" t="s">
        <v>1905</v>
      </c>
      <c r="J3255" s="267" t="s">
        <v>1918</v>
      </c>
      <c r="K3255" s="267">
        <v>862</v>
      </c>
      <c r="L3255" s="268" t="s">
        <v>7288</v>
      </c>
      <c r="M3255" s="188"/>
    </row>
    <row r="3256" spans="1:13" x14ac:dyDescent="0.25">
      <c r="A3256" s="266">
        <v>2008</v>
      </c>
      <c r="B3256" s="267">
        <v>4</v>
      </c>
      <c r="C3256" s="267" t="s">
        <v>250</v>
      </c>
      <c r="D3256" s="267" t="s">
        <v>515</v>
      </c>
      <c r="E3256" s="268" t="s">
        <v>4347</v>
      </c>
      <c r="F3256" s="267" t="s">
        <v>64</v>
      </c>
      <c r="G3256" s="268" t="s">
        <v>152</v>
      </c>
      <c r="H3256" s="268" t="s">
        <v>66</v>
      </c>
      <c r="I3256" s="268" t="s">
        <v>1905</v>
      </c>
      <c r="J3256" s="270" t="s">
        <v>1952</v>
      </c>
      <c r="K3256" s="267">
        <v>822</v>
      </c>
      <c r="L3256" s="268" t="s">
        <v>7282</v>
      </c>
      <c r="M3256" s="188"/>
    </row>
    <row r="3257" spans="1:13" x14ac:dyDescent="0.25">
      <c r="A3257" s="266">
        <v>2008</v>
      </c>
      <c r="B3257" s="267">
        <v>4</v>
      </c>
      <c r="C3257" s="267" t="s">
        <v>250</v>
      </c>
      <c r="D3257" s="267" t="s">
        <v>515</v>
      </c>
      <c r="E3257" s="268" t="s">
        <v>4347</v>
      </c>
      <c r="F3257" s="267" t="s">
        <v>64</v>
      </c>
      <c r="G3257" s="268" t="s">
        <v>152</v>
      </c>
      <c r="H3257" s="268" t="s">
        <v>66</v>
      </c>
      <c r="I3257" s="268" t="s">
        <v>1905</v>
      </c>
      <c r="J3257" s="267" t="s">
        <v>1942</v>
      </c>
      <c r="K3257" s="267">
        <v>811</v>
      </c>
      <c r="L3257" s="268" t="s">
        <v>7289</v>
      </c>
      <c r="M3257" s="188"/>
    </row>
    <row r="3258" spans="1:13" x14ac:dyDescent="0.25">
      <c r="A3258" s="266">
        <v>2008</v>
      </c>
      <c r="B3258" s="267">
        <v>4</v>
      </c>
      <c r="C3258" s="267" t="s">
        <v>250</v>
      </c>
      <c r="D3258" s="267" t="s">
        <v>515</v>
      </c>
      <c r="E3258" s="268" t="s">
        <v>4347</v>
      </c>
      <c r="F3258" s="267" t="s">
        <v>64</v>
      </c>
      <c r="G3258" s="268" t="s">
        <v>152</v>
      </c>
      <c r="H3258" s="268" t="s">
        <v>66</v>
      </c>
      <c r="I3258" s="268" t="s">
        <v>1905</v>
      </c>
      <c r="J3258" s="267" t="s">
        <v>1942</v>
      </c>
      <c r="K3258" s="267">
        <v>811</v>
      </c>
      <c r="L3258" s="268" t="s">
        <v>7290</v>
      </c>
      <c r="M3258" s="188"/>
    </row>
    <row r="3259" spans="1:13" x14ac:dyDescent="0.25">
      <c r="A3259" s="266">
        <v>2008</v>
      </c>
      <c r="B3259" s="267">
        <v>4</v>
      </c>
      <c r="C3259" s="267" t="s">
        <v>250</v>
      </c>
      <c r="D3259" s="267" t="s">
        <v>557</v>
      </c>
      <c r="E3259" s="268" t="s">
        <v>7029</v>
      </c>
      <c r="F3259" s="267" t="s">
        <v>130</v>
      </c>
      <c r="G3259" s="268" t="s">
        <v>559</v>
      </c>
      <c r="H3259" s="268" t="s">
        <v>546</v>
      </c>
      <c r="I3259" s="268" t="s">
        <v>1905</v>
      </c>
      <c r="J3259" s="267" t="s">
        <v>1942</v>
      </c>
      <c r="K3259" s="267">
        <v>411</v>
      </c>
      <c r="L3259" s="268" t="s">
        <v>7030</v>
      </c>
      <c r="M3259" s="188"/>
    </row>
    <row r="3260" spans="1:13" x14ac:dyDescent="0.25">
      <c r="A3260" s="266">
        <v>2008</v>
      </c>
      <c r="B3260" s="267">
        <v>4</v>
      </c>
      <c r="C3260" s="267" t="s">
        <v>250</v>
      </c>
      <c r="D3260" s="267" t="s">
        <v>557</v>
      </c>
      <c r="E3260" s="268" t="s">
        <v>7029</v>
      </c>
      <c r="F3260" s="267" t="s">
        <v>130</v>
      </c>
      <c r="G3260" s="268" t="s">
        <v>559</v>
      </c>
      <c r="H3260" s="268" t="s">
        <v>546</v>
      </c>
      <c r="I3260" s="268" t="s">
        <v>1905</v>
      </c>
      <c r="J3260" s="267" t="s">
        <v>1942</v>
      </c>
      <c r="K3260" s="267">
        <v>411</v>
      </c>
      <c r="L3260" s="268" t="s">
        <v>7031</v>
      </c>
      <c r="M3260" s="188"/>
    </row>
    <row r="3261" spans="1:13" x14ac:dyDescent="0.25">
      <c r="A3261" s="266">
        <v>2008</v>
      </c>
      <c r="B3261" s="267">
        <v>4</v>
      </c>
      <c r="C3261" s="267" t="s">
        <v>250</v>
      </c>
      <c r="D3261" s="267" t="s">
        <v>557</v>
      </c>
      <c r="E3261" s="268" t="s">
        <v>7029</v>
      </c>
      <c r="F3261" s="267" t="s">
        <v>130</v>
      </c>
      <c r="G3261" s="268" t="s">
        <v>559</v>
      </c>
      <c r="H3261" s="268" t="s">
        <v>546</v>
      </c>
      <c r="I3261" s="268" t="s">
        <v>1905</v>
      </c>
      <c r="J3261" s="267" t="s">
        <v>1942</v>
      </c>
      <c r="K3261" s="267">
        <v>411</v>
      </c>
      <c r="L3261" s="268" t="s">
        <v>7032</v>
      </c>
      <c r="M3261" s="188"/>
    </row>
    <row r="3262" spans="1:13" x14ac:dyDescent="0.25">
      <c r="A3262" s="266">
        <v>2008</v>
      </c>
      <c r="B3262" s="267">
        <v>4</v>
      </c>
      <c r="C3262" s="267" t="s">
        <v>250</v>
      </c>
      <c r="D3262" s="267" t="s">
        <v>557</v>
      </c>
      <c r="E3262" s="268" t="s">
        <v>7029</v>
      </c>
      <c r="F3262" s="267" t="s">
        <v>130</v>
      </c>
      <c r="G3262" s="268" t="s">
        <v>559</v>
      </c>
      <c r="H3262" s="268" t="s">
        <v>546</v>
      </c>
      <c r="I3262" s="268" t="s">
        <v>1905</v>
      </c>
      <c r="J3262" s="267" t="s">
        <v>1942</v>
      </c>
      <c r="K3262" s="267">
        <v>411</v>
      </c>
      <c r="L3262" s="268" t="s">
        <v>7033</v>
      </c>
      <c r="M3262" s="188"/>
    </row>
    <row r="3263" spans="1:13" x14ac:dyDescent="0.25">
      <c r="A3263" s="266">
        <v>2008</v>
      </c>
      <c r="B3263" s="267">
        <v>4</v>
      </c>
      <c r="C3263" s="267" t="s">
        <v>250</v>
      </c>
      <c r="D3263" s="267" t="s">
        <v>557</v>
      </c>
      <c r="E3263" s="268" t="s">
        <v>7029</v>
      </c>
      <c r="F3263" s="267" t="s">
        <v>130</v>
      </c>
      <c r="G3263" s="268" t="s">
        <v>559</v>
      </c>
      <c r="H3263" s="268" t="s">
        <v>546</v>
      </c>
      <c r="I3263" s="268" t="s">
        <v>1905</v>
      </c>
      <c r="J3263" s="267" t="s">
        <v>1918</v>
      </c>
      <c r="K3263" s="267">
        <v>411</v>
      </c>
      <c r="L3263" s="268" t="s">
        <v>7034</v>
      </c>
      <c r="M3263" s="188"/>
    </row>
    <row r="3264" spans="1:13" x14ac:dyDescent="0.25">
      <c r="A3264" s="266">
        <v>2008</v>
      </c>
      <c r="B3264" s="267">
        <v>4</v>
      </c>
      <c r="C3264" s="267" t="s">
        <v>250</v>
      </c>
      <c r="D3264" s="267" t="s">
        <v>557</v>
      </c>
      <c r="E3264" s="268" t="s">
        <v>7029</v>
      </c>
      <c r="F3264" s="267" t="s">
        <v>130</v>
      </c>
      <c r="G3264" s="268" t="s">
        <v>559</v>
      </c>
      <c r="H3264" s="268" t="s">
        <v>546</v>
      </c>
      <c r="I3264" s="268" t="s">
        <v>1905</v>
      </c>
      <c r="J3264" s="267" t="s">
        <v>1942</v>
      </c>
      <c r="K3264" s="267">
        <v>431</v>
      </c>
      <c r="L3264" s="268" t="s">
        <v>7301</v>
      </c>
      <c r="M3264" s="188"/>
    </row>
    <row r="3265" spans="1:13" x14ac:dyDescent="0.25">
      <c r="A3265" s="266">
        <v>2008</v>
      </c>
      <c r="B3265" s="267">
        <v>4</v>
      </c>
      <c r="C3265" s="267" t="s">
        <v>250</v>
      </c>
      <c r="D3265" s="267" t="s">
        <v>557</v>
      </c>
      <c r="E3265" s="268" t="s">
        <v>7029</v>
      </c>
      <c r="F3265" s="267" t="s">
        <v>130</v>
      </c>
      <c r="G3265" s="268" t="s">
        <v>559</v>
      </c>
      <c r="H3265" s="268" t="s">
        <v>546</v>
      </c>
      <c r="I3265" s="268" t="s">
        <v>1905</v>
      </c>
      <c r="J3265" s="267" t="s">
        <v>1918</v>
      </c>
      <c r="K3265" s="267">
        <v>862</v>
      </c>
      <c r="L3265" s="268" t="s">
        <v>7302</v>
      </c>
      <c r="M3265" s="188"/>
    </row>
    <row r="3266" spans="1:13" x14ac:dyDescent="0.25">
      <c r="A3266" s="266">
        <v>2008</v>
      </c>
      <c r="B3266" s="267">
        <v>4</v>
      </c>
      <c r="C3266" s="267" t="s">
        <v>250</v>
      </c>
      <c r="D3266" s="267" t="s">
        <v>557</v>
      </c>
      <c r="E3266" s="268" t="s">
        <v>7029</v>
      </c>
      <c r="F3266" s="267" t="s">
        <v>130</v>
      </c>
      <c r="G3266" s="268" t="s">
        <v>559</v>
      </c>
      <c r="H3266" s="268" t="s">
        <v>546</v>
      </c>
      <c r="I3266" s="268" t="s">
        <v>1905</v>
      </c>
      <c r="J3266" s="267" t="s">
        <v>1962</v>
      </c>
      <c r="K3266" s="267">
        <v>521</v>
      </c>
      <c r="L3266" s="268" t="s">
        <v>7303</v>
      </c>
      <c r="M3266" s="188"/>
    </row>
    <row r="3267" spans="1:13" x14ac:dyDescent="0.25">
      <c r="A3267" s="266">
        <v>2008</v>
      </c>
      <c r="B3267" s="267">
        <v>4</v>
      </c>
      <c r="C3267" s="267" t="s">
        <v>250</v>
      </c>
      <c r="D3267" s="267" t="s">
        <v>543</v>
      </c>
      <c r="E3267" s="268" t="s">
        <v>6668</v>
      </c>
      <c r="F3267" s="267" t="s">
        <v>130</v>
      </c>
      <c r="G3267" s="268" t="s">
        <v>545</v>
      </c>
      <c r="H3267" s="268" t="s">
        <v>546</v>
      </c>
      <c r="I3267" s="268" t="s">
        <v>2879</v>
      </c>
      <c r="J3267" s="267" t="s">
        <v>1942</v>
      </c>
      <c r="K3267" s="267">
        <v>521</v>
      </c>
      <c r="L3267" s="268" t="s">
        <v>7035</v>
      </c>
      <c r="M3267" s="188"/>
    </row>
    <row r="3268" spans="1:13" x14ac:dyDescent="0.25">
      <c r="A3268" s="266">
        <v>2008</v>
      </c>
      <c r="B3268" s="267">
        <v>4</v>
      </c>
      <c r="C3268" s="267" t="s">
        <v>250</v>
      </c>
      <c r="D3268" s="267" t="s">
        <v>543</v>
      </c>
      <c r="E3268" s="268" t="s">
        <v>6668</v>
      </c>
      <c r="F3268" s="267" t="s">
        <v>130</v>
      </c>
      <c r="G3268" s="268" t="s">
        <v>545</v>
      </c>
      <c r="H3268" s="268" t="s">
        <v>546</v>
      </c>
      <c r="I3268" s="268" t="s">
        <v>1905</v>
      </c>
      <c r="J3268" s="267" t="s">
        <v>1942</v>
      </c>
      <c r="K3268" s="267">
        <v>114</v>
      </c>
      <c r="L3268" s="268" t="s">
        <v>7060</v>
      </c>
      <c r="M3268" s="188"/>
    </row>
    <row r="3269" spans="1:13" x14ac:dyDescent="0.25">
      <c r="A3269" s="266">
        <v>2009</v>
      </c>
      <c r="B3269" s="267">
        <v>3</v>
      </c>
      <c r="C3269" s="267" t="s">
        <v>250</v>
      </c>
      <c r="D3269" s="267" t="s">
        <v>674</v>
      </c>
      <c r="E3269" s="268" t="s">
        <v>675</v>
      </c>
      <c r="F3269" s="267" t="s">
        <v>64</v>
      </c>
      <c r="G3269" s="268" t="s">
        <v>115</v>
      </c>
      <c r="H3269" s="268" t="s">
        <v>66</v>
      </c>
      <c r="I3269" s="268" t="s">
        <v>1905</v>
      </c>
      <c r="J3269" s="267" t="s">
        <v>1942</v>
      </c>
      <c r="K3269" s="267">
        <v>862</v>
      </c>
      <c r="L3269" s="268" t="s">
        <v>6168</v>
      </c>
      <c r="M3269" s="188"/>
    </row>
    <row r="3270" spans="1:13" x14ac:dyDescent="0.25">
      <c r="A3270" s="266">
        <v>2009</v>
      </c>
      <c r="B3270" s="267">
        <v>3</v>
      </c>
      <c r="C3270" s="267" t="s">
        <v>250</v>
      </c>
      <c r="D3270" s="267" t="s">
        <v>674</v>
      </c>
      <c r="E3270" s="268" t="s">
        <v>675</v>
      </c>
      <c r="F3270" s="267" t="s">
        <v>64</v>
      </c>
      <c r="G3270" s="268" t="s">
        <v>115</v>
      </c>
      <c r="H3270" s="268" t="s">
        <v>66</v>
      </c>
      <c r="I3270" s="268" t="s">
        <v>1905</v>
      </c>
      <c r="J3270" s="267" t="s">
        <v>1942</v>
      </c>
      <c r="K3270" s="267">
        <v>84</v>
      </c>
      <c r="L3270" s="268" t="s">
        <v>6169</v>
      </c>
      <c r="M3270" s="188"/>
    </row>
    <row r="3271" spans="1:13" x14ac:dyDescent="0.25">
      <c r="A3271" s="266">
        <v>2009</v>
      </c>
      <c r="B3271" s="267">
        <v>3</v>
      </c>
      <c r="C3271" s="267" t="s">
        <v>250</v>
      </c>
      <c r="D3271" s="267" t="s">
        <v>674</v>
      </c>
      <c r="E3271" s="268" t="s">
        <v>675</v>
      </c>
      <c r="F3271" s="267" t="s">
        <v>64</v>
      </c>
      <c r="G3271" s="268" t="s">
        <v>115</v>
      </c>
      <c r="H3271" s="268" t="s">
        <v>66</v>
      </c>
      <c r="I3271" s="268" t="s">
        <v>1905</v>
      </c>
      <c r="J3271" s="267" t="s">
        <v>1942</v>
      </c>
      <c r="K3271" s="267">
        <v>84</v>
      </c>
      <c r="L3271" s="268" t="s">
        <v>6170</v>
      </c>
      <c r="M3271" s="188"/>
    </row>
    <row r="3272" spans="1:13" x14ac:dyDescent="0.25">
      <c r="A3272" s="266">
        <v>2009</v>
      </c>
      <c r="B3272" s="267">
        <v>3</v>
      </c>
      <c r="C3272" s="267" t="s">
        <v>250</v>
      </c>
      <c r="D3272" s="267" t="s">
        <v>674</v>
      </c>
      <c r="E3272" s="268" t="s">
        <v>675</v>
      </c>
      <c r="F3272" s="267" t="s">
        <v>64</v>
      </c>
      <c r="G3272" s="268" t="s">
        <v>115</v>
      </c>
      <c r="H3272" s="268" t="s">
        <v>66</v>
      </c>
      <c r="I3272" s="268" t="s">
        <v>1905</v>
      </c>
      <c r="J3272" s="267" t="s">
        <v>1942</v>
      </c>
      <c r="K3272" s="267">
        <v>84</v>
      </c>
      <c r="L3272" s="268" t="s">
        <v>6171</v>
      </c>
      <c r="M3272" s="188"/>
    </row>
    <row r="3273" spans="1:13" x14ac:dyDescent="0.25">
      <c r="A3273" s="266">
        <v>2009</v>
      </c>
      <c r="B3273" s="267">
        <v>3</v>
      </c>
      <c r="C3273" s="267" t="s">
        <v>250</v>
      </c>
      <c r="D3273" s="267" t="s">
        <v>674</v>
      </c>
      <c r="E3273" s="268" t="s">
        <v>675</v>
      </c>
      <c r="F3273" s="267" t="s">
        <v>64</v>
      </c>
      <c r="G3273" s="268" t="s">
        <v>115</v>
      </c>
      <c r="H3273" s="268" t="s">
        <v>66</v>
      </c>
      <c r="I3273" s="268" t="s">
        <v>1905</v>
      </c>
      <c r="J3273" s="267" t="s">
        <v>2329</v>
      </c>
      <c r="K3273" s="267">
        <v>831</v>
      </c>
      <c r="L3273" s="268" t="s">
        <v>6172</v>
      </c>
      <c r="M3273" s="188"/>
    </row>
    <row r="3274" spans="1:13" x14ac:dyDescent="0.25">
      <c r="A3274" s="266">
        <v>2009</v>
      </c>
      <c r="B3274" s="267">
        <v>3</v>
      </c>
      <c r="C3274" s="267" t="s">
        <v>250</v>
      </c>
      <c r="D3274" s="267" t="s">
        <v>674</v>
      </c>
      <c r="E3274" s="268" t="s">
        <v>675</v>
      </c>
      <c r="F3274" s="267" t="s">
        <v>64</v>
      </c>
      <c r="G3274" s="268" t="s">
        <v>115</v>
      </c>
      <c r="H3274" s="268" t="s">
        <v>66</v>
      </c>
      <c r="I3274" s="268" t="s">
        <v>1905</v>
      </c>
      <c r="J3274" s="267" t="s">
        <v>2329</v>
      </c>
      <c r="K3274" s="267">
        <v>831</v>
      </c>
      <c r="L3274" s="268" t="s">
        <v>6173</v>
      </c>
      <c r="M3274" s="188"/>
    </row>
    <row r="3275" spans="1:13" x14ac:dyDescent="0.25">
      <c r="A3275" s="266">
        <v>2009</v>
      </c>
      <c r="B3275" s="267">
        <v>3</v>
      </c>
      <c r="C3275" s="267" t="s">
        <v>250</v>
      </c>
      <c r="D3275" s="267" t="s">
        <v>674</v>
      </c>
      <c r="E3275" s="268" t="s">
        <v>675</v>
      </c>
      <c r="F3275" s="267" t="s">
        <v>64</v>
      </c>
      <c r="G3275" s="268" t="s">
        <v>115</v>
      </c>
      <c r="H3275" s="268" t="s">
        <v>66</v>
      </c>
      <c r="I3275" s="268" t="s">
        <v>1905</v>
      </c>
      <c r="J3275" s="267" t="s">
        <v>1921</v>
      </c>
      <c r="K3275" s="267">
        <v>851</v>
      </c>
      <c r="L3275" s="268" t="s">
        <v>6174</v>
      </c>
      <c r="M3275" s="188"/>
    </row>
    <row r="3276" spans="1:13" x14ac:dyDescent="0.25">
      <c r="A3276" s="266">
        <v>2009</v>
      </c>
      <c r="B3276" s="267">
        <v>3</v>
      </c>
      <c r="C3276" s="267" t="s">
        <v>250</v>
      </c>
      <c r="D3276" s="267" t="s">
        <v>674</v>
      </c>
      <c r="E3276" s="268" t="s">
        <v>675</v>
      </c>
      <c r="F3276" s="267" t="s">
        <v>64</v>
      </c>
      <c r="G3276" s="268" t="s">
        <v>115</v>
      </c>
      <c r="H3276" s="268" t="s">
        <v>66</v>
      </c>
      <c r="I3276" s="268" t="s">
        <v>1905</v>
      </c>
      <c r="J3276" s="267" t="s">
        <v>1918</v>
      </c>
      <c r="K3276" s="267">
        <v>851</v>
      </c>
      <c r="L3276" s="268" t="s">
        <v>6175</v>
      </c>
      <c r="M3276" s="188"/>
    </row>
    <row r="3277" spans="1:13" x14ac:dyDescent="0.25">
      <c r="A3277" s="266">
        <v>2009</v>
      </c>
      <c r="B3277" s="267">
        <v>3</v>
      </c>
      <c r="C3277" s="267" t="s">
        <v>250</v>
      </c>
      <c r="D3277" s="267" t="s">
        <v>674</v>
      </c>
      <c r="E3277" s="268" t="s">
        <v>675</v>
      </c>
      <c r="F3277" s="267" t="s">
        <v>64</v>
      </c>
      <c r="G3277" s="268" t="s">
        <v>115</v>
      </c>
      <c r="H3277" s="268" t="s">
        <v>66</v>
      </c>
      <c r="I3277" s="268" t="s">
        <v>2879</v>
      </c>
      <c r="J3277" s="267" t="s">
        <v>1942</v>
      </c>
      <c r="K3277" s="267">
        <v>811</v>
      </c>
      <c r="L3277" s="268" t="s">
        <v>6176</v>
      </c>
      <c r="M3277" s="188"/>
    </row>
    <row r="3278" spans="1:13" x14ac:dyDescent="0.25">
      <c r="A3278" s="266">
        <v>2009</v>
      </c>
      <c r="B3278" s="267">
        <v>3</v>
      </c>
      <c r="C3278" s="267" t="s">
        <v>250</v>
      </c>
      <c r="D3278" s="267" t="s">
        <v>674</v>
      </c>
      <c r="E3278" s="268" t="s">
        <v>675</v>
      </c>
      <c r="F3278" s="267" t="s">
        <v>64</v>
      </c>
      <c r="G3278" s="268" t="s">
        <v>115</v>
      </c>
      <c r="H3278" s="268" t="s">
        <v>66</v>
      </c>
      <c r="I3278" s="268" t="s">
        <v>2879</v>
      </c>
      <c r="J3278" s="267" t="s">
        <v>1942</v>
      </c>
      <c r="K3278" s="267">
        <v>84</v>
      </c>
      <c r="L3278" s="268" t="s">
        <v>6177</v>
      </c>
      <c r="M3278" s="188"/>
    </row>
    <row r="3279" spans="1:13" x14ac:dyDescent="0.25">
      <c r="A3279" s="266">
        <v>2009</v>
      </c>
      <c r="B3279" s="267">
        <v>3</v>
      </c>
      <c r="C3279" s="267" t="s">
        <v>250</v>
      </c>
      <c r="D3279" s="267" t="s">
        <v>674</v>
      </c>
      <c r="E3279" s="268" t="s">
        <v>675</v>
      </c>
      <c r="F3279" s="267" t="s">
        <v>64</v>
      </c>
      <c r="G3279" s="268" t="s">
        <v>115</v>
      </c>
      <c r="H3279" s="268" t="s">
        <v>66</v>
      </c>
      <c r="I3279" s="268" t="s">
        <v>2879</v>
      </c>
      <c r="J3279" s="267" t="s">
        <v>2329</v>
      </c>
      <c r="K3279" s="267">
        <v>831</v>
      </c>
      <c r="L3279" s="268" t="s">
        <v>6178</v>
      </c>
      <c r="M3279" s="188"/>
    </row>
    <row r="3280" spans="1:13" x14ac:dyDescent="0.25">
      <c r="A3280" s="266">
        <v>2009</v>
      </c>
      <c r="B3280" s="267">
        <v>3</v>
      </c>
      <c r="C3280" s="267" t="s">
        <v>250</v>
      </c>
      <c r="D3280" s="267" t="s">
        <v>674</v>
      </c>
      <c r="E3280" s="268" t="s">
        <v>675</v>
      </c>
      <c r="F3280" s="267" t="s">
        <v>64</v>
      </c>
      <c r="G3280" s="268" t="s">
        <v>115</v>
      </c>
      <c r="H3280" s="268" t="s">
        <v>66</v>
      </c>
      <c r="I3280" s="268" t="s">
        <v>2879</v>
      </c>
      <c r="J3280" s="267" t="s">
        <v>2329</v>
      </c>
      <c r="K3280" s="267">
        <v>831</v>
      </c>
      <c r="L3280" s="268" t="s">
        <v>6179</v>
      </c>
      <c r="M3280" s="188"/>
    </row>
    <row r="3281" spans="1:13" x14ac:dyDescent="0.25">
      <c r="A3281" s="266">
        <v>2009</v>
      </c>
      <c r="B3281" s="267">
        <v>3</v>
      </c>
      <c r="C3281" s="267" t="s">
        <v>250</v>
      </c>
      <c r="D3281" s="267" t="s">
        <v>674</v>
      </c>
      <c r="E3281" s="268" t="s">
        <v>675</v>
      </c>
      <c r="F3281" s="267" t="s">
        <v>64</v>
      </c>
      <c r="G3281" s="268" t="s">
        <v>115</v>
      </c>
      <c r="H3281" s="268" t="s">
        <v>66</v>
      </c>
      <c r="I3281" s="268" t="s">
        <v>2879</v>
      </c>
      <c r="J3281" s="267" t="s">
        <v>1921</v>
      </c>
      <c r="K3281" s="267">
        <v>851</v>
      </c>
      <c r="L3281" s="268" t="s">
        <v>6180</v>
      </c>
      <c r="M3281" s="188"/>
    </row>
    <row r="3282" spans="1:13" x14ac:dyDescent="0.25">
      <c r="A3282" s="266">
        <v>2009</v>
      </c>
      <c r="B3282" s="267">
        <v>3</v>
      </c>
      <c r="C3282" s="267" t="s">
        <v>250</v>
      </c>
      <c r="D3282" s="267" t="s">
        <v>674</v>
      </c>
      <c r="E3282" s="268" t="s">
        <v>675</v>
      </c>
      <c r="F3282" s="267" t="s">
        <v>64</v>
      </c>
      <c r="G3282" s="268" t="s">
        <v>115</v>
      </c>
      <c r="H3282" s="268" t="s">
        <v>66</v>
      </c>
      <c r="I3282" s="268" t="s">
        <v>2879</v>
      </c>
      <c r="J3282" s="267" t="s">
        <v>1918</v>
      </c>
      <c r="K3282" s="267">
        <v>861</v>
      </c>
      <c r="L3282" s="268" t="s">
        <v>6181</v>
      </c>
      <c r="M3282" s="188"/>
    </row>
    <row r="3283" spans="1:13" x14ac:dyDescent="0.25">
      <c r="A3283" s="266">
        <v>2009</v>
      </c>
      <c r="B3283" s="267">
        <v>3</v>
      </c>
      <c r="C3283" s="267" t="s">
        <v>250</v>
      </c>
      <c r="D3283" s="267" t="s">
        <v>684</v>
      </c>
      <c r="E3283" s="268" t="s">
        <v>685</v>
      </c>
      <c r="F3283" s="267" t="s">
        <v>130</v>
      </c>
      <c r="G3283" s="268" t="s">
        <v>686</v>
      </c>
      <c r="H3283" s="268" t="s">
        <v>66</v>
      </c>
      <c r="I3283" s="268" t="s">
        <v>1905</v>
      </c>
      <c r="J3283" s="267" t="s">
        <v>1942</v>
      </c>
      <c r="K3283" s="267">
        <v>114</v>
      </c>
      <c r="L3283" s="268" t="s">
        <v>6182</v>
      </c>
      <c r="M3283" s="188"/>
    </row>
    <row r="3284" spans="1:13" x14ac:dyDescent="0.25">
      <c r="A3284" s="266">
        <v>2009</v>
      </c>
      <c r="B3284" s="267">
        <v>3</v>
      </c>
      <c r="C3284" s="267" t="s">
        <v>250</v>
      </c>
      <c r="D3284" s="267" t="s">
        <v>684</v>
      </c>
      <c r="E3284" s="268" t="s">
        <v>685</v>
      </c>
      <c r="F3284" s="267" t="s">
        <v>130</v>
      </c>
      <c r="G3284" s="268" t="s">
        <v>686</v>
      </c>
      <c r="H3284" s="268" t="s">
        <v>66</v>
      </c>
      <c r="I3284" s="268" t="s">
        <v>2879</v>
      </c>
      <c r="J3284" s="267" t="s">
        <v>1942</v>
      </c>
      <c r="K3284" s="267">
        <v>114</v>
      </c>
      <c r="L3284" s="268" t="s">
        <v>6183</v>
      </c>
      <c r="M3284" s="188"/>
    </row>
    <row r="3285" spans="1:13" x14ac:dyDescent="0.25">
      <c r="A3285" s="266">
        <v>2009</v>
      </c>
      <c r="B3285" s="267">
        <v>3</v>
      </c>
      <c r="C3285" s="267" t="s">
        <v>250</v>
      </c>
      <c r="D3285" s="267" t="s">
        <v>684</v>
      </c>
      <c r="E3285" s="268" t="s">
        <v>685</v>
      </c>
      <c r="F3285" s="267" t="s">
        <v>130</v>
      </c>
      <c r="G3285" s="268" t="s">
        <v>686</v>
      </c>
      <c r="H3285" s="268" t="s">
        <v>66</v>
      </c>
      <c r="I3285" s="268" t="s">
        <v>2879</v>
      </c>
      <c r="J3285" s="267" t="s">
        <v>1942</v>
      </c>
      <c r="K3285" s="267">
        <v>412</v>
      </c>
      <c r="L3285" s="268" t="s">
        <v>6184</v>
      </c>
      <c r="M3285" s="188"/>
    </row>
    <row r="3286" spans="1:13" x14ac:dyDescent="0.25">
      <c r="A3286" s="266">
        <v>2009</v>
      </c>
      <c r="B3286" s="267">
        <v>3</v>
      </c>
      <c r="C3286" s="267" t="s">
        <v>250</v>
      </c>
      <c r="D3286" s="267" t="s">
        <v>684</v>
      </c>
      <c r="E3286" s="268" t="s">
        <v>685</v>
      </c>
      <c r="F3286" s="267" t="s">
        <v>130</v>
      </c>
      <c r="G3286" s="268" t="s">
        <v>686</v>
      </c>
      <c r="H3286" s="268" t="s">
        <v>66</v>
      </c>
      <c r="I3286" s="268" t="s">
        <v>2879</v>
      </c>
      <c r="J3286" s="267" t="s">
        <v>1934</v>
      </c>
      <c r="K3286" s="267">
        <v>323</v>
      </c>
      <c r="L3286" s="268" t="s">
        <v>6185</v>
      </c>
      <c r="M3286" s="188"/>
    </row>
    <row r="3287" spans="1:13" x14ac:dyDescent="0.25">
      <c r="A3287" s="266">
        <v>2009</v>
      </c>
      <c r="B3287" s="267">
        <v>3</v>
      </c>
      <c r="C3287" s="267" t="s">
        <v>250</v>
      </c>
      <c r="D3287" s="267" t="s">
        <v>684</v>
      </c>
      <c r="E3287" s="268" t="s">
        <v>685</v>
      </c>
      <c r="F3287" s="267" t="s">
        <v>130</v>
      </c>
      <c r="G3287" s="268" t="s">
        <v>686</v>
      </c>
      <c r="H3287" s="268" t="s">
        <v>66</v>
      </c>
      <c r="I3287" s="268" t="s">
        <v>1905</v>
      </c>
      <c r="J3287" s="267" t="s">
        <v>1938</v>
      </c>
      <c r="K3287" s="267">
        <v>323</v>
      </c>
      <c r="L3287" s="268" t="s">
        <v>6186</v>
      </c>
      <c r="M3287" s="188"/>
    </row>
    <row r="3288" spans="1:13" x14ac:dyDescent="0.25">
      <c r="A3288" s="266">
        <v>2009</v>
      </c>
      <c r="B3288" s="267">
        <v>3</v>
      </c>
      <c r="C3288" s="267" t="s">
        <v>250</v>
      </c>
      <c r="D3288" s="267" t="s">
        <v>684</v>
      </c>
      <c r="E3288" s="268" t="s">
        <v>685</v>
      </c>
      <c r="F3288" s="267" t="s">
        <v>130</v>
      </c>
      <c r="G3288" s="268" t="s">
        <v>686</v>
      </c>
      <c r="H3288" s="268" t="s">
        <v>66</v>
      </c>
      <c r="I3288" s="268" t="s">
        <v>2879</v>
      </c>
      <c r="J3288" s="267" t="s">
        <v>1906</v>
      </c>
      <c r="K3288" s="267">
        <v>311</v>
      </c>
      <c r="L3288" s="268" t="s">
        <v>6187</v>
      </c>
      <c r="M3288" s="188"/>
    </row>
    <row r="3289" spans="1:13" x14ac:dyDescent="0.25">
      <c r="A3289" s="266">
        <v>2009</v>
      </c>
      <c r="B3289" s="267">
        <v>3</v>
      </c>
      <c r="C3289" s="267" t="s">
        <v>250</v>
      </c>
      <c r="D3289" s="267" t="s">
        <v>684</v>
      </c>
      <c r="E3289" s="268" t="s">
        <v>685</v>
      </c>
      <c r="F3289" s="267" t="s">
        <v>130</v>
      </c>
      <c r="G3289" s="268" t="s">
        <v>686</v>
      </c>
      <c r="H3289" s="268" t="s">
        <v>66</v>
      </c>
      <c r="I3289" s="268" t="s">
        <v>1905</v>
      </c>
      <c r="J3289" s="267" t="s">
        <v>1942</v>
      </c>
      <c r="K3289" s="267">
        <v>211</v>
      </c>
      <c r="L3289" s="268" t="s">
        <v>6188</v>
      </c>
      <c r="M3289" s="188"/>
    </row>
    <row r="3290" spans="1:13" x14ac:dyDescent="0.25">
      <c r="A3290" s="266">
        <v>2009</v>
      </c>
      <c r="B3290" s="267">
        <v>3</v>
      </c>
      <c r="C3290" s="267" t="s">
        <v>250</v>
      </c>
      <c r="D3290" s="267" t="s">
        <v>684</v>
      </c>
      <c r="E3290" s="268" t="s">
        <v>685</v>
      </c>
      <c r="F3290" s="267" t="s">
        <v>130</v>
      </c>
      <c r="G3290" s="268" t="s">
        <v>686</v>
      </c>
      <c r="H3290" s="268" t="s">
        <v>66</v>
      </c>
      <c r="I3290" s="268" t="s">
        <v>1905</v>
      </c>
      <c r="J3290" s="267" t="s">
        <v>1942</v>
      </c>
      <c r="K3290" s="267">
        <v>431</v>
      </c>
      <c r="L3290" s="268" t="s">
        <v>6189</v>
      </c>
      <c r="M3290" s="188"/>
    </row>
    <row r="3291" spans="1:13" x14ac:dyDescent="0.25">
      <c r="A3291" s="266">
        <v>2009</v>
      </c>
      <c r="B3291" s="267">
        <v>3</v>
      </c>
      <c r="C3291" s="267" t="s">
        <v>250</v>
      </c>
      <c r="D3291" s="267" t="s">
        <v>684</v>
      </c>
      <c r="E3291" s="268" t="s">
        <v>685</v>
      </c>
      <c r="F3291" s="267" t="s">
        <v>130</v>
      </c>
      <c r="G3291" s="268" t="s">
        <v>686</v>
      </c>
      <c r="H3291" s="268" t="s">
        <v>66</v>
      </c>
      <c r="I3291" s="268" t="s">
        <v>1905</v>
      </c>
      <c r="J3291" s="267" t="s">
        <v>1942</v>
      </c>
      <c r="K3291" s="267">
        <v>212</v>
      </c>
      <c r="L3291" s="268" t="s">
        <v>6190</v>
      </c>
      <c r="M3291" s="188"/>
    </row>
    <row r="3292" spans="1:13" x14ac:dyDescent="0.25">
      <c r="A3292" s="266">
        <v>2009</v>
      </c>
      <c r="B3292" s="267">
        <v>3</v>
      </c>
      <c r="C3292" s="267" t="s">
        <v>250</v>
      </c>
      <c r="D3292" s="267" t="s">
        <v>684</v>
      </c>
      <c r="E3292" s="268" t="s">
        <v>685</v>
      </c>
      <c r="F3292" s="267" t="s">
        <v>130</v>
      </c>
      <c r="G3292" s="268" t="s">
        <v>686</v>
      </c>
      <c r="H3292" s="268" t="s">
        <v>66</v>
      </c>
      <c r="I3292" s="268" t="s">
        <v>1905</v>
      </c>
      <c r="J3292" s="270" t="s">
        <v>5004</v>
      </c>
      <c r="K3292" s="267">
        <v>727</v>
      </c>
      <c r="L3292" s="268" t="s">
        <v>6191</v>
      </c>
      <c r="M3292" s="188"/>
    </row>
    <row r="3293" spans="1:13" x14ac:dyDescent="0.25">
      <c r="A3293" s="266">
        <v>2009</v>
      </c>
      <c r="B3293" s="267">
        <v>3</v>
      </c>
      <c r="C3293" s="267" t="s">
        <v>250</v>
      </c>
      <c r="D3293" s="267" t="s">
        <v>684</v>
      </c>
      <c r="E3293" s="268" t="s">
        <v>685</v>
      </c>
      <c r="F3293" s="267" t="s">
        <v>130</v>
      </c>
      <c r="G3293" s="268" t="s">
        <v>686</v>
      </c>
      <c r="H3293" s="268" t="s">
        <v>66</v>
      </c>
      <c r="I3293" s="268" t="s">
        <v>2879</v>
      </c>
      <c r="J3293" s="267" t="s">
        <v>1974</v>
      </c>
      <c r="K3293" s="267">
        <v>141</v>
      </c>
      <c r="L3293" s="268" t="s">
        <v>6192</v>
      </c>
      <c r="M3293" s="188"/>
    </row>
    <row r="3294" spans="1:13" x14ac:dyDescent="0.25">
      <c r="A3294" s="266">
        <v>2009</v>
      </c>
      <c r="B3294" s="267">
        <v>3</v>
      </c>
      <c r="C3294" s="267" t="s">
        <v>250</v>
      </c>
      <c r="D3294" s="267" t="s">
        <v>684</v>
      </c>
      <c r="E3294" s="268" t="s">
        <v>685</v>
      </c>
      <c r="F3294" s="267" t="s">
        <v>130</v>
      </c>
      <c r="G3294" s="268" t="s">
        <v>686</v>
      </c>
      <c r="H3294" s="268" t="s">
        <v>66</v>
      </c>
      <c r="I3294" s="268" t="s">
        <v>2879</v>
      </c>
      <c r="J3294" s="267" t="s">
        <v>1974</v>
      </c>
      <c r="K3294" s="267">
        <v>141</v>
      </c>
      <c r="L3294" s="268" t="s">
        <v>6193</v>
      </c>
      <c r="M3294" s="188"/>
    </row>
    <row r="3295" spans="1:13" x14ac:dyDescent="0.25">
      <c r="A3295" s="266">
        <v>2009</v>
      </c>
      <c r="B3295" s="267">
        <v>3</v>
      </c>
      <c r="C3295" s="267" t="s">
        <v>250</v>
      </c>
      <c r="D3295" s="267" t="s">
        <v>684</v>
      </c>
      <c r="E3295" s="268" t="s">
        <v>685</v>
      </c>
      <c r="F3295" s="267" t="s">
        <v>130</v>
      </c>
      <c r="G3295" s="268" t="s">
        <v>686</v>
      </c>
      <c r="H3295" s="268" t="s">
        <v>66</v>
      </c>
      <c r="I3295" s="268" t="s">
        <v>2879</v>
      </c>
      <c r="J3295" s="267" t="s">
        <v>1942</v>
      </c>
      <c r="K3295" s="267">
        <v>212</v>
      </c>
      <c r="L3295" s="268" t="s">
        <v>6194</v>
      </c>
      <c r="M3295" s="188"/>
    </row>
    <row r="3296" spans="1:13" x14ac:dyDescent="0.25">
      <c r="A3296" s="266">
        <v>2009</v>
      </c>
      <c r="B3296" s="267">
        <v>3</v>
      </c>
      <c r="C3296" s="267" t="s">
        <v>250</v>
      </c>
      <c r="D3296" s="267" t="s">
        <v>684</v>
      </c>
      <c r="E3296" s="268" t="s">
        <v>685</v>
      </c>
      <c r="F3296" s="267" t="s">
        <v>130</v>
      </c>
      <c r="G3296" s="268" t="s">
        <v>686</v>
      </c>
      <c r="H3296" s="268" t="s">
        <v>66</v>
      </c>
      <c r="I3296" s="268" t="s">
        <v>2879</v>
      </c>
      <c r="J3296" s="267" t="s">
        <v>1942</v>
      </c>
      <c r="K3296" s="267">
        <v>211</v>
      </c>
      <c r="L3296" s="268" t="s">
        <v>6195</v>
      </c>
      <c r="M3296" s="188"/>
    </row>
    <row r="3297" spans="1:13" x14ac:dyDescent="0.25">
      <c r="A3297" s="266">
        <v>2009</v>
      </c>
      <c r="B3297" s="267">
        <v>3</v>
      </c>
      <c r="C3297" s="267" t="s">
        <v>250</v>
      </c>
      <c r="D3297" s="267" t="s">
        <v>684</v>
      </c>
      <c r="E3297" s="268" t="s">
        <v>685</v>
      </c>
      <c r="F3297" s="267" t="s">
        <v>130</v>
      </c>
      <c r="G3297" s="268" t="s">
        <v>686</v>
      </c>
      <c r="H3297" s="268" t="s">
        <v>66</v>
      </c>
      <c r="I3297" s="268" t="s">
        <v>2879</v>
      </c>
      <c r="J3297" s="267" t="s">
        <v>1942</v>
      </c>
      <c r="K3297" s="267">
        <v>212</v>
      </c>
      <c r="L3297" s="268" t="s">
        <v>6196</v>
      </c>
      <c r="M3297" s="188"/>
    </row>
    <row r="3298" spans="1:13" x14ac:dyDescent="0.25">
      <c r="A3298" s="266">
        <v>2009</v>
      </c>
      <c r="B3298" s="267">
        <v>3</v>
      </c>
      <c r="C3298" s="267" t="s">
        <v>250</v>
      </c>
      <c r="D3298" s="267" t="s">
        <v>684</v>
      </c>
      <c r="E3298" s="268" t="s">
        <v>685</v>
      </c>
      <c r="F3298" s="267" t="s">
        <v>130</v>
      </c>
      <c r="G3298" s="268" t="s">
        <v>686</v>
      </c>
      <c r="H3298" s="268" t="s">
        <v>66</v>
      </c>
      <c r="I3298" s="268" t="s">
        <v>2879</v>
      </c>
      <c r="J3298" s="267" t="s">
        <v>1906</v>
      </c>
      <c r="K3298" s="267">
        <v>311</v>
      </c>
      <c r="L3298" s="268" t="s">
        <v>6197</v>
      </c>
      <c r="M3298" s="188"/>
    </row>
    <row r="3299" spans="1:13" x14ac:dyDescent="0.25">
      <c r="A3299" s="266">
        <v>2009</v>
      </c>
      <c r="B3299" s="267">
        <v>2</v>
      </c>
      <c r="C3299" s="267" t="s">
        <v>250</v>
      </c>
      <c r="D3299" s="267" t="s">
        <v>612</v>
      </c>
      <c r="E3299" s="268" t="s">
        <v>6198</v>
      </c>
      <c r="F3299" s="267" t="s">
        <v>64</v>
      </c>
      <c r="G3299" s="268" t="s">
        <v>152</v>
      </c>
      <c r="H3299" s="268" t="s">
        <v>66</v>
      </c>
      <c r="I3299" s="268" t="s">
        <v>1905</v>
      </c>
      <c r="J3299" s="267" t="s">
        <v>2329</v>
      </c>
      <c r="K3299" s="267">
        <v>411</v>
      </c>
      <c r="L3299" s="268" t="s">
        <v>6199</v>
      </c>
      <c r="M3299" s="188"/>
    </row>
    <row r="3300" spans="1:13" x14ac:dyDescent="0.25">
      <c r="A3300" s="266">
        <v>2009</v>
      </c>
      <c r="B3300" s="267">
        <v>2</v>
      </c>
      <c r="C3300" s="267" t="s">
        <v>250</v>
      </c>
      <c r="D3300" s="267" t="s">
        <v>612</v>
      </c>
      <c r="E3300" s="268" t="s">
        <v>6198</v>
      </c>
      <c r="F3300" s="267" t="s">
        <v>64</v>
      </c>
      <c r="G3300" s="268" t="s">
        <v>152</v>
      </c>
      <c r="H3300" s="268" t="s">
        <v>66</v>
      </c>
      <c r="I3300" s="268" t="s">
        <v>1905</v>
      </c>
      <c r="J3300" s="267" t="s">
        <v>2008</v>
      </c>
      <c r="K3300" s="267">
        <v>822</v>
      </c>
      <c r="L3300" s="268" t="s">
        <v>6200</v>
      </c>
      <c r="M3300" s="188"/>
    </row>
    <row r="3301" spans="1:13" x14ac:dyDescent="0.25">
      <c r="A3301" s="266">
        <v>2009</v>
      </c>
      <c r="B3301" s="267">
        <v>2</v>
      </c>
      <c r="C3301" s="267" t="s">
        <v>250</v>
      </c>
      <c r="D3301" s="267" t="s">
        <v>612</v>
      </c>
      <c r="E3301" s="268" t="s">
        <v>6198</v>
      </c>
      <c r="F3301" s="267" t="s">
        <v>64</v>
      </c>
      <c r="G3301" s="268" t="s">
        <v>152</v>
      </c>
      <c r="H3301" s="268" t="s">
        <v>66</v>
      </c>
      <c r="I3301" s="268" t="s">
        <v>1905</v>
      </c>
      <c r="J3301" s="267" t="s">
        <v>1942</v>
      </c>
      <c r="K3301" s="267">
        <v>84</v>
      </c>
      <c r="L3301" s="268" t="s">
        <v>6201</v>
      </c>
      <c r="M3301" s="188"/>
    </row>
    <row r="3302" spans="1:13" x14ac:dyDescent="0.25">
      <c r="A3302" s="266">
        <v>2009</v>
      </c>
      <c r="B3302" s="267">
        <v>2</v>
      </c>
      <c r="C3302" s="267" t="s">
        <v>250</v>
      </c>
      <c r="D3302" s="267" t="s">
        <v>612</v>
      </c>
      <c r="E3302" s="268" t="s">
        <v>6198</v>
      </c>
      <c r="F3302" s="267" t="s">
        <v>64</v>
      </c>
      <c r="G3302" s="268" t="s">
        <v>152</v>
      </c>
      <c r="H3302" s="268" t="s">
        <v>66</v>
      </c>
      <c r="I3302" s="268" t="s">
        <v>1905</v>
      </c>
      <c r="J3302" s="267" t="s">
        <v>1942</v>
      </c>
      <c r="K3302" s="267">
        <v>84</v>
      </c>
      <c r="L3302" s="268" t="s">
        <v>6202</v>
      </c>
      <c r="M3302" s="188"/>
    </row>
    <row r="3303" spans="1:13" x14ac:dyDescent="0.25">
      <c r="A3303" s="266">
        <v>2009</v>
      </c>
      <c r="B3303" s="267">
        <v>2</v>
      </c>
      <c r="C3303" s="267" t="s">
        <v>250</v>
      </c>
      <c r="D3303" s="267" t="s">
        <v>612</v>
      </c>
      <c r="E3303" s="268" t="s">
        <v>6198</v>
      </c>
      <c r="F3303" s="267" t="s">
        <v>64</v>
      </c>
      <c r="G3303" s="268" t="s">
        <v>152</v>
      </c>
      <c r="H3303" s="268" t="s">
        <v>66</v>
      </c>
      <c r="I3303" s="268" t="s">
        <v>1905</v>
      </c>
      <c r="J3303" s="267" t="s">
        <v>2660</v>
      </c>
      <c r="K3303" s="267">
        <v>84</v>
      </c>
      <c r="L3303" s="268" t="s">
        <v>6203</v>
      </c>
      <c r="M3303" s="188"/>
    </row>
    <row r="3304" spans="1:13" x14ac:dyDescent="0.25">
      <c r="A3304" s="266">
        <v>2009</v>
      </c>
      <c r="B3304" s="267">
        <v>2</v>
      </c>
      <c r="C3304" s="267" t="s">
        <v>250</v>
      </c>
      <c r="D3304" s="267" t="s">
        <v>612</v>
      </c>
      <c r="E3304" s="268" t="s">
        <v>6198</v>
      </c>
      <c r="F3304" s="267" t="s">
        <v>64</v>
      </c>
      <c r="G3304" s="268" t="s">
        <v>152</v>
      </c>
      <c r="H3304" s="268" t="s">
        <v>66</v>
      </c>
      <c r="I3304" s="268" t="s">
        <v>1905</v>
      </c>
      <c r="J3304" s="267" t="s">
        <v>1950</v>
      </c>
      <c r="K3304" s="267">
        <v>84</v>
      </c>
      <c r="L3304" s="268" t="s">
        <v>6204</v>
      </c>
      <c r="M3304" s="188"/>
    </row>
    <row r="3305" spans="1:13" x14ac:dyDescent="0.25">
      <c r="A3305" s="266">
        <v>2009</v>
      </c>
      <c r="B3305" s="267">
        <v>3</v>
      </c>
      <c r="C3305" s="267" t="s">
        <v>250</v>
      </c>
      <c r="D3305" s="267" t="s">
        <v>671</v>
      </c>
      <c r="E3305" s="268" t="s">
        <v>672</v>
      </c>
      <c r="F3305" s="267" t="s">
        <v>135</v>
      </c>
      <c r="G3305" s="268" t="s">
        <v>200</v>
      </c>
      <c r="H3305" s="268" t="s">
        <v>66</v>
      </c>
      <c r="I3305" s="268" t="s">
        <v>1905</v>
      </c>
      <c r="J3305" s="267" t="s">
        <v>1942</v>
      </c>
      <c r="K3305" s="267">
        <v>411</v>
      </c>
      <c r="L3305" s="268" t="s">
        <v>6205</v>
      </c>
      <c r="M3305" s="188"/>
    </row>
    <row r="3306" spans="1:13" x14ac:dyDescent="0.25">
      <c r="A3306" s="266">
        <v>2009</v>
      </c>
      <c r="B3306" s="267">
        <v>3</v>
      </c>
      <c r="C3306" s="267" t="s">
        <v>250</v>
      </c>
      <c r="D3306" s="267" t="s">
        <v>671</v>
      </c>
      <c r="E3306" s="268" t="s">
        <v>672</v>
      </c>
      <c r="F3306" s="267" t="s">
        <v>135</v>
      </c>
      <c r="G3306" s="268" t="s">
        <v>200</v>
      </c>
      <c r="H3306" s="268" t="s">
        <v>66</v>
      </c>
      <c r="I3306" s="268" t="s">
        <v>1905</v>
      </c>
      <c r="J3306" s="267" t="s">
        <v>1942</v>
      </c>
      <c r="K3306" s="267">
        <v>324</v>
      </c>
      <c r="L3306" s="268" t="s">
        <v>6206</v>
      </c>
      <c r="M3306" s="188"/>
    </row>
    <row r="3307" spans="1:13" x14ac:dyDescent="0.25">
      <c r="A3307" s="266">
        <v>2009</v>
      </c>
      <c r="B3307" s="267">
        <v>3</v>
      </c>
      <c r="C3307" s="267" t="s">
        <v>250</v>
      </c>
      <c r="D3307" s="267" t="s">
        <v>671</v>
      </c>
      <c r="E3307" s="268" t="s">
        <v>672</v>
      </c>
      <c r="F3307" s="267" t="s">
        <v>135</v>
      </c>
      <c r="G3307" s="268" t="s">
        <v>200</v>
      </c>
      <c r="H3307" s="268" t="s">
        <v>66</v>
      </c>
      <c r="I3307" s="268" t="s">
        <v>1905</v>
      </c>
      <c r="J3307" s="267" t="s">
        <v>1942</v>
      </c>
      <c r="K3307" s="267">
        <v>212</v>
      </c>
      <c r="L3307" s="268" t="s">
        <v>6207</v>
      </c>
      <c r="M3307" s="188"/>
    </row>
    <row r="3308" spans="1:13" x14ac:dyDescent="0.25">
      <c r="A3308" s="266">
        <v>2009</v>
      </c>
      <c r="B3308" s="267">
        <v>3</v>
      </c>
      <c r="C3308" s="267" t="s">
        <v>250</v>
      </c>
      <c r="D3308" s="267" t="s">
        <v>671</v>
      </c>
      <c r="E3308" s="268" t="s">
        <v>672</v>
      </c>
      <c r="F3308" s="267" t="s">
        <v>135</v>
      </c>
      <c r="G3308" s="268" t="s">
        <v>200</v>
      </c>
      <c r="H3308" s="268" t="s">
        <v>66</v>
      </c>
      <c r="I3308" s="268" t="s">
        <v>1905</v>
      </c>
      <c r="J3308" s="267" t="s">
        <v>1942</v>
      </c>
      <c r="K3308" s="267">
        <v>212</v>
      </c>
      <c r="L3308" s="268" t="s">
        <v>6208</v>
      </c>
      <c r="M3308" s="188"/>
    </row>
    <row r="3309" spans="1:13" x14ac:dyDescent="0.25">
      <c r="A3309" s="266">
        <v>2009</v>
      </c>
      <c r="B3309" s="267">
        <v>3</v>
      </c>
      <c r="C3309" s="267" t="s">
        <v>250</v>
      </c>
      <c r="D3309" s="267" t="s">
        <v>671</v>
      </c>
      <c r="E3309" s="268" t="s">
        <v>672</v>
      </c>
      <c r="F3309" s="267" t="s">
        <v>135</v>
      </c>
      <c r="G3309" s="268" t="s">
        <v>200</v>
      </c>
      <c r="H3309" s="268" t="s">
        <v>66</v>
      </c>
      <c r="I3309" s="268" t="s">
        <v>1905</v>
      </c>
      <c r="J3309" s="267" t="s">
        <v>1942</v>
      </c>
      <c r="K3309" s="267">
        <v>436</v>
      </c>
      <c r="L3309" s="268" t="s">
        <v>6209</v>
      </c>
      <c r="M3309" s="188"/>
    </row>
    <row r="3310" spans="1:13" x14ac:dyDescent="0.25">
      <c r="A3310" s="266">
        <v>2009</v>
      </c>
      <c r="B3310" s="267">
        <v>3</v>
      </c>
      <c r="C3310" s="267" t="s">
        <v>250</v>
      </c>
      <c r="D3310" s="267" t="s">
        <v>671</v>
      </c>
      <c r="E3310" s="268" t="s">
        <v>672</v>
      </c>
      <c r="F3310" s="267" t="s">
        <v>135</v>
      </c>
      <c r="G3310" s="268" t="s">
        <v>200</v>
      </c>
      <c r="H3310" s="268" t="s">
        <v>66</v>
      </c>
      <c r="I3310" s="268" t="s">
        <v>1905</v>
      </c>
      <c r="J3310" s="267" t="s">
        <v>1942</v>
      </c>
      <c r="K3310" s="267">
        <v>436</v>
      </c>
      <c r="L3310" s="268" t="s">
        <v>6210</v>
      </c>
      <c r="M3310" s="188"/>
    </row>
    <row r="3311" spans="1:13" x14ac:dyDescent="0.25">
      <c r="A3311" s="266">
        <v>2009</v>
      </c>
      <c r="B3311" s="267">
        <v>3</v>
      </c>
      <c r="C3311" s="267" t="s">
        <v>250</v>
      </c>
      <c r="D3311" s="267" t="s">
        <v>671</v>
      </c>
      <c r="E3311" s="268" t="s">
        <v>672</v>
      </c>
      <c r="F3311" s="267" t="s">
        <v>135</v>
      </c>
      <c r="G3311" s="268" t="s">
        <v>200</v>
      </c>
      <c r="H3311" s="268" t="s">
        <v>66</v>
      </c>
      <c r="I3311" s="268" t="s">
        <v>1905</v>
      </c>
      <c r="J3311" s="267" t="s">
        <v>1942</v>
      </c>
      <c r="K3311" s="267">
        <v>436</v>
      </c>
      <c r="L3311" s="268" t="s">
        <v>6211</v>
      </c>
      <c r="M3311" s="188"/>
    </row>
    <row r="3312" spans="1:13" x14ac:dyDescent="0.25">
      <c r="A3312" s="266">
        <v>2009</v>
      </c>
      <c r="B3312" s="267">
        <v>3</v>
      </c>
      <c r="C3312" s="267" t="s">
        <v>250</v>
      </c>
      <c r="D3312" s="267" t="s">
        <v>671</v>
      </c>
      <c r="E3312" s="268" t="s">
        <v>672</v>
      </c>
      <c r="F3312" s="267" t="s">
        <v>135</v>
      </c>
      <c r="G3312" s="268" t="s">
        <v>200</v>
      </c>
      <c r="H3312" s="268" t="s">
        <v>66</v>
      </c>
      <c r="I3312" s="268" t="s">
        <v>1905</v>
      </c>
      <c r="J3312" s="267" t="s">
        <v>1942</v>
      </c>
      <c r="K3312" s="267">
        <v>436</v>
      </c>
      <c r="L3312" s="268" t="s">
        <v>6212</v>
      </c>
      <c r="M3312" s="188"/>
    </row>
    <row r="3313" spans="1:13" x14ac:dyDescent="0.25">
      <c r="A3313" s="266">
        <v>2009</v>
      </c>
      <c r="B3313" s="267">
        <v>2</v>
      </c>
      <c r="C3313" s="267" t="s">
        <v>250</v>
      </c>
      <c r="D3313" s="267" t="s">
        <v>635</v>
      </c>
      <c r="E3313" s="268" t="s">
        <v>6213</v>
      </c>
      <c r="F3313" s="267" t="s">
        <v>135</v>
      </c>
      <c r="G3313" s="268" t="s">
        <v>298</v>
      </c>
      <c r="H3313" s="268" t="s">
        <v>66</v>
      </c>
      <c r="I3313" s="268" t="s">
        <v>1905</v>
      </c>
      <c r="J3313" s="267" t="s">
        <v>1942</v>
      </c>
      <c r="K3313" s="267">
        <v>412</v>
      </c>
      <c r="L3313" s="268" t="s">
        <v>6214</v>
      </c>
      <c r="M3313" s="188"/>
    </row>
    <row r="3314" spans="1:13" x14ac:dyDescent="0.25">
      <c r="A3314" s="266">
        <v>2009</v>
      </c>
      <c r="B3314" s="267">
        <v>2</v>
      </c>
      <c r="C3314" s="267" t="s">
        <v>250</v>
      </c>
      <c r="D3314" s="267" t="s">
        <v>635</v>
      </c>
      <c r="E3314" s="268" t="s">
        <v>6213</v>
      </c>
      <c r="F3314" s="267" t="s">
        <v>135</v>
      </c>
      <c r="G3314" s="268" t="s">
        <v>298</v>
      </c>
      <c r="H3314" s="268" t="s">
        <v>66</v>
      </c>
      <c r="I3314" s="268" t="s">
        <v>1905</v>
      </c>
      <c r="J3314" s="267" t="s">
        <v>1942</v>
      </c>
      <c r="K3314" s="267">
        <v>311</v>
      </c>
      <c r="L3314" s="268" t="s">
        <v>6215</v>
      </c>
      <c r="M3314" s="188"/>
    </row>
    <row r="3315" spans="1:13" x14ac:dyDescent="0.25">
      <c r="A3315" s="266">
        <v>2009</v>
      </c>
      <c r="B3315" s="267">
        <v>2</v>
      </c>
      <c r="C3315" s="267" t="s">
        <v>250</v>
      </c>
      <c r="D3315" s="267" t="s">
        <v>635</v>
      </c>
      <c r="E3315" s="268" t="s">
        <v>6213</v>
      </c>
      <c r="F3315" s="267" t="s">
        <v>135</v>
      </c>
      <c r="G3315" s="268" t="s">
        <v>298</v>
      </c>
      <c r="H3315" s="268" t="s">
        <v>66</v>
      </c>
      <c r="I3315" s="268" t="s">
        <v>1905</v>
      </c>
      <c r="J3315" s="267" t="s">
        <v>1938</v>
      </c>
      <c r="K3315" s="267">
        <v>311</v>
      </c>
      <c r="L3315" s="268" t="s">
        <v>6216</v>
      </c>
      <c r="M3315" s="188"/>
    </row>
    <row r="3316" spans="1:13" x14ac:dyDescent="0.25">
      <c r="A3316" s="266">
        <v>2009</v>
      </c>
      <c r="B3316" s="267">
        <v>2</v>
      </c>
      <c r="C3316" s="267" t="s">
        <v>250</v>
      </c>
      <c r="D3316" s="267" t="s">
        <v>635</v>
      </c>
      <c r="E3316" s="268" t="s">
        <v>6213</v>
      </c>
      <c r="F3316" s="267" t="s">
        <v>135</v>
      </c>
      <c r="G3316" s="268" t="s">
        <v>298</v>
      </c>
      <c r="H3316" s="268" t="s">
        <v>66</v>
      </c>
      <c r="I3316" s="268" t="s">
        <v>1905</v>
      </c>
      <c r="J3316" s="267" t="s">
        <v>1942</v>
      </c>
      <c r="K3316" s="267">
        <v>657</v>
      </c>
      <c r="L3316" s="268" t="s">
        <v>6217</v>
      </c>
      <c r="M3316" s="188"/>
    </row>
    <row r="3317" spans="1:13" x14ac:dyDescent="0.25">
      <c r="A3317" s="266">
        <v>2009</v>
      </c>
      <c r="B3317" s="267">
        <v>2</v>
      </c>
      <c r="C3317" s="267" t="s">
        <v>250</v>
      </c>
      <c r="D3317" s="267" t="s">
        <v>635</v>
      </c>
      <c r="E3317" s="268" t="s">
        <v>6213</v>
      </c>
      <c r="F3317" s="267" t="s">
        <v>135</v>
      </c>
      <c r="G3317" s="268" t="s">
        <v>298</v>
      </c>
      <c r="H3317" s="268" t="s">
        <v>66</v>
      </c>
      <c r="I3317" s="268" t="s">
        <v>1905</v>
      </c>
      <c r="J3317" s="270" t="s">
        <v>1962</v>
      </c>
      <c r="K3317" s="270">
        <v>662</v>
      </c>
      <c r="L3317" s="268" t="s">
        <v>6218</v>
      </c>
      <c r="M3317" s="188"/>
    </row>
    <row r="3318" spans="1:13" x14ac:dyDescent="0.25">
      <c r="A3318" s="266">
        <v>2009</v>
      </c>
      <c r="B3318" s="267">
        <v>2</v>
      </c>
      <c r="C3318" s="267" t="s">
        <v>250</v>
      </c>
      <c r="D3318" s="267" t="s">
        <v>635</v>
      </c>
      <c r="E3318" s="268" t="s">
        <v>6213</v>
      </c>
      <c r="F3318" s="267" t="s">
        <v>135</v>
      </c>
      <c r="G3318" s="268" t="s">
        <v>298</v>
      </c>
      <c r="H3318" s="268" t="s">
        <v>66</v>
      </c>
      <c r="I3318" s="268" t="s">
        <v>1905</v>
      </c>
      <c r="J3318" s="267" t="s">
        <v>1942</v>
      </c>
      <c r="K3318" s="267">
        <v>213</v>
      </c>
      <c r="L3318" s="268" t="s">
        <v>6219</v>
      </c>
      <c r="M3318" s="188"/>
    </row>
    <row r="3319" spans="1:13" x14ac:dyDescent="0.25">
      <c r="A3319" s="266">
        <v>2009</v>
      </c>
      <c r="B3319" s="267">
        <v>2</v>
      </c>
      <c r="C3319" s="267" t="s">
        <v>250</v>
      </c>
      <c r="D3319" s="267" t="s">
        <v>635</v>
      </c>
      <c r="E3319" s="268" t="s">
        <v>6213</v>
      </c>
      <c r="F3319" s="267" t="s">
        <v>135</v>
      </c>
      <c r="G3319" s="268" t="s">
        <v>298</v>
      </c>
      <c r="H3319" s="268" t="s">
        <v>66</v>
      </c>
      <c r="I3319" s="268" t="s">
        <v>1905</v>
      </c>
      <c r="J3319" s="267" t="s">
        <v>1942</v>
      </c>
      <c r="K3319" s="267">
        <v>727</v>
      </c>
      <c r="L3319" s="268" t="s">
        <v>6220</v>
      </c>
      <c r="M3319" s="188"/>
    </row>
    <row r="3320" spans="1:13" x14ac:dyDescent="0.25">
      <c r="A3320" s="266">
        <v>2009</v>
      </c>
      <c r="B3320" s="267">
        <v>2</v>
      </c>
      <c r="C3320" s="267" t="s">
        <v>250</v>
      </c>
      <c r="D3320" s="267" t="s">
        <v>635</v>
      </c>
      <c r="E3320" s="268" t="s">
        <v>6213</v>
      </c>
      <c r="F3320" s="267" t="s">
        <v>135</v>
      </c>
      <c r="G3320" s="268" t="s">
        <v>298</v>
      </c>
      <c r="H3320" s="268" t="s">
        <v>66</v>
      </c>
      <c r="I3320" s="268" t="s">
        <v>1905</v>
      </c>
      <c r="J3320" s="267" t="s">
        <v>1942</v>
      </c>
      <c r="K3320" s="267">
        <v>436</v>
      </c>
      <c r="L3320" s="268" t="s">
        <v>6221</v>
      </c>
      <c r="M3320" s="188"/>
    </row>
    <row r="3321" spans="1:13" x14ac:dyDescent="0.25">
      <c r="A3321" s="266">
        <v>2009</v>
      </c>
      <c r="B3321" s="267">
        <v>2</v>
      </c>
      <c r="C3321" s="267" t="s">
        <v>250</v>
      </c>
      <c r="D3321" s="267" t="s">
        <v>635</v>
      </c>
      <c r="E3321" s="268" t="s">
        <v>6213</v>
      </c>
      <c r="F3321" s="267" t="s">
        <v>135</v>
      </c>
      <c r="G3321" s="268" t="s">
        <v>298</v>
      </c>
      <c r="H3321" s="268" t="s">
        <v>66</v>
      </c>
      <c r="I3321" s="268" t="s">
        <v>1905</v>
      </c>
      <c r="J3321" s="267" t="s">
        <v>1906</v>
      </c>
      <c r="K3321" s="267">
        <v>311</v>
      </c>
      <c r="L3321" s="268" t="s">
        <v>6222</v>
      </c>
      <c r="M3321" s="188"/>
    </row>
    <row r="3322" spans="1:13" x14ac:dyDescent="0.25">
      <c r="A3322" s="266">
        <v>2009</v>
      </c>
      <c r="B3322" s="267">
        <v>2</v>
      </c>
      <c r="C3322" s="267" t="s">
        <v>250</v>
      </c>
      <c r="D3322" s="267" t="s">
        <v>635</v>
      </c>
      <c r="E3322" s="268" t="s">
        <v>6213</v>
      </c>
      <c r="F3322" s="267" t="s">
        <v>135</v>
      </c>
      <c r="G3322" s="268" t="s">
        <v>298</v>
      </c>
      <c r="H3322" s="268" t="s">
        <v>66</v>
      </c>
      <c r="I3322" s="268" t="s">
        <v>1905</v>
      </c>
      <c r="J3322" s="267" t="s">
        <v>1915</v>
      </c>
      <c r="K3322" s="267">
        <v>311</v>
      </c>
      <c r="L3322" s="268" t="s">
        <v>6223</v>
      </c>
      <c r="M3322" s="188"/>
    </row>
    <row r="3323" spans="1:13" x14ac:dyDescent="0.25">
      <c r="A3323" s="266">
        <v>2009</v>
      </c>
      <c r="B3323" s="267">
        <v>2</v>
      </c>
      <c r="C3323" s="267" t="s">
        <v>250</v>
      </c>
      <c r="D3323" s="267" t="s">
        <v>635</v>
      </c>
      <c r="E3323" s="268" t="s">
        <v>6213</v>
      </c>
      <c r="F3323" s="267" t="s">
        <v>135</v>
      </c>
      <c r="G3323" s="268" t="s">
        <v>298</v>
      </c>
      <c r="H3323" s="268" t="s">
        <v>66</v>
      </c>
      <c r="I3323" s="268" t="s">
        <v>1905</v>
      </c>
      <c r="J3323" s="267" t="s">
        <v>1938</v>
      </c>
      <c r="K3323" s="267">
        <v>311</v>
      </c>
      <c r="L3323" s="268" t="s">
        <v>6224</v>
      </c>
      <c r="M3323" s="188"/>
    </row>
    <row r="3324" spans="1:13" x14ac:dyDescent="0.25">
      <c r="A3324" s="266">
        <v>2009</v>
      </c>
      <c r="B3324" s="267">
        <v>2</v>
      </c>
      <c r="C3324" s="267" t="s">
        <v>250</v>
      </c>
      <c r="D3324" s="267" t="s">
        <v>635</v>
      </c>
      <c r="E3324" s="268" t="s">
        <v>6213</v>
      </c>
      <c r="F3324" s="267" t="s">
        <v>135</v>
      </c>
      <c r="G3324" s="268" t="s">
        <v>298</v>
      </c>
      <c r="H3324" s="268" t="s">
        <v>66</v>
      </c>
      <c r="I3324" s="268" t="s">
        <v>1905</v>
      </c>
      <c r="J3324" s="267" t="s">
        <v>1938</v>
      </c>
      <c r="K3324" s="267">
        <v>212</v>
      </c>
      <c r="L3324" s="268" t="s">
        <v>6225</v>
      </c>
      <c r="M3324" s="188"/>
    </row>
    <row r="3325" spans="1:13" x14ac:dyDescent="0.25">
      <c r="A3325" s="266">
        <v>2009</v>
      </c>
      <c r="B3325" s="267">
        <v>1</v>
      </c>
      <c r="C3325" s="267" t="s">
        <v>250</v>
      </c>
      <c r="D3325" s="267" t="s">
        <v>606</v>
      </c>
      <c r="E3325" s="268" t="s">
        <v>3505</v>
      </c>
      <c r="F3325" s="267" t="s">
        <v>52</v>
      </c>
      <c r="G3325" s="268" t="s">
        <v>104</v>
      </c>
      <c r="H3325" s="268" t="s">
        <v>55</v>
      </c>
      <c r="I3325" s="268" t="s">
        <v>1905</v>
      </c>
      <c r="J3325" s="267" t="s">
        <v>1942</v>
      </c>
      <c r="K3325" s="267">
        <v>411</v>
      </c>
      <c r="L3325" s="268" t="s">
        <v>6226</v>
      </c>
      <c r="M3325" s="188"/>
    </row>
    <row r="3326" spans="1:13" x14ac:dyDescent="0.25">
      <c r="A3326" s="266">
        <v>2009</v>
      </c>
      <c r="B3326" s="267">
        <v>1</v>
      </c>
      <c r="C3326" s="267" t="s">
        <v>250</v>
      </c>
      <c r="D3326" s="267" t="s">
        <v>606</v>
      </c>
      <c r="E3326" s="268" t="s">
        <v>3505</v>
      </c>
      <c r="F3326" s="267" t="s">
        <v>52</v>
      </c>
      <c r="G3326" s="268" t="s">
        <v>104</v>
      </c>
      <c r="H3326" s="268" t="s">
        <v>55</v>
      </c>
      <c r="I3326" s="268" t="s">
        <v>1905</v>
      </c>
      <c r="J3326" s="267" t="s">
        <v>1942</v>
      </c>
      <c r="K3326" s="267">
        <v>411</v>
      </c>
      <c r="L3326" s="268" t="s">
        <v>6227</v>
      </c>
      <c r="M3326" s="188"/>
    </row>
    <row r="3327" spans="1:13" x14ac:dyDescent="0.25">
      <c r="A3327" s="266">
        <v>2009</v>
      </c>
      <c r="B3327" s="267">
        <v>1</v>
      </c>
      <c r="C3327" s="267" t="s">
        <v>250</v>
      </c>
      <c r="D3327" s="267" t="s">
        <v>606</v>
      </c>
      <c r="E3327" s="268" t="s">
        <v>3505</v>
      </c>
      <c r="F3327" s="267" t="s">
        <v>52</v>
      </c>
      <c r="G3327" s="268" t="s">
        <v>104</v>
      </c>
      <c r="H3327" s="268" t="s">
        <v>55</v>
      </c>
      <c r="I3327" s="268" t="s">
        <v>1905</v>
      </c>
      <c r="J3327" s="267" t="s">
        <v>3340</v>
      </c>
      <c r="K3327" s="267">
        <v>851</v>
      </c>
      <c r="L3327" s="268" t="s">
        <v>6228</v>
      </c>
      <c r="M3327" s="188"/>
    </row>
    <row r="3328" spans="1:13" x14ac:dyDescent="0.25">
      <c r="A3328" s="266">
        <v>2009</v>
      </c>
      <c r="B3328" s="267">
        <v>1</v>
      </c>
      <c r="C3328" s="267" t="s">
        <v>250</v>
      </c>
      <c r="D3328" s="267" t="s">
        <v>606</v>
      </c>
      <c r="E3328" s="268" t="s">
        <v>3505</v>
      </c>
      <c r="F3328" s="267" t="s">
        <v>52</v>
      </c>
      <c r="G3328" s="268" t="s">
        <v>104</v>
      </c>
      <c r="H3328" s="268" t="s">
        <v>55</v>
      </c>
      <c r="I3328" s="268" t="s">
        <v>1905</v>
      </c>
      <c r="J3328" s="267" t="s">
        <v>2063</v>
      </c>
      <c r="K3328" s="267">
        <v>437</v>
      </c>
      <c r="L3328" s="268" t="s">
        <v>6229</v>
      </c>
      <c r="M3328" s="188"/>
    </row>
    <row r="3329" spans="1:13" x14ac:dyDescent="0.25">
      <c r="A3329" s="266">
        <v>2009</v>
      </c>
      <c r="B3329" s="267">
        <v>1</v>
      </c>
      <c r="C3329" s="267" t="s">
        <v>250</v>
      </c>
      <c r="D3329" s="267" t="s">
        <v>606</v>
      </c>
      <c r="E3329" s="268" t="s">
        <v>3505</v>
      </c>
      <c r="F3329" s="267" t="s">
        <v>52</v>
      </c>
      <c r="G3329" s="268" t="s">
        <v>104</v>
      </c>
      <c r="H3329" s="268" t="s">
        <v>55</v>
      </c>
      <c r="I3329" s="268" t="s">
        <v>1905</v>
      </c>
      <c r="J3329" s="267" t="s">
        <v>1944</v>
      </c>
      <c r="K3329" s="267">
        <v>652</v>
      </c>
      <c r="L3329" s="268" t="s">
        <v>6230</v>
      </c>
      <c r="M3329" s="188"/>
    </row>
    <row r="3330" spans="1:13" x14ac:dyDescent="0.25">
      <c r="A3330" s="266">
        <v>2009</v>
      </c>
      <c r="B3330" s="267">
        <v>1</v>
      </c>
      <c r="C3330" s="267" t="s">
        <v>250</v>
      </c>
      <c r="D3330" s="267" t="s">
        <v>606</v>
      </c>
      <c r="E3330" s="268" t="s">
        <v>3505</v>
      </c>
      <c r="F3330" s="267" t="s">
        <v>52</v>
      </c>
      <c r="G3330" s="268" t="s">
        <v>104</v>
      </c>
      <c r="H3330" s="268" t="s">
        <v>55</v>
      </c>
      <c r="I3330" s="268" t="s">
        <v>1905</v>
      </c>
      <c r="J3330" s="267" t="s">
        <v>2016</v>
      </c>
      <c r="K3330" s="267">
        <v>631</v>
      </c>
      <c r="L3330" s="268" t="s">
        <v>6231</v>
      </c>
      <c r="M3330" s="188"/>
    </row>
    <row r="3331" spans="1:13" x14ac:dyDescent="0.25">
      <c r="A3331" s="266">
        <v>2009</v>
      </c>
      <c r="B3331" s="267">
        <v>1</v>
      </c>
      <c r="C3331" s="267" t="s">
        <v>250</v>
      </c>
      <c r="D3331" s="267" t="s">
        <v>606</v>
      </c>
      <c r="E3331" s="268" t="s">
        <v>3505</v>
      </c>
      <c r="F3331" s="267" t="s">
        <v>52</v>
      </c>
      <c r="G3331" s="268" t="s">
        <v>104</v>
      </c>
      <c r="H3331" s="268" t="s">
        <v>55</v>
      </c>
      <c r="I3331" s="268" t="s">
        <v>1905</v>
      </c>
      <c r="J3331" s="267" t="s">
        <v>1942</v>
      </c>
      <c r="K3331" s="267">
        <v>432</v>
      </c>
      <c r="L3331" s="268" t="s">
        <v>6232</v>
      </c>
      <c r="M3331" s="188"/>
    </row>
    <row r="3332" spans="1:13" x14ac:dyDescent="0.25">
      <c r="A3332" s="266">
        <v>2009</v>
      </c>
      <c r="B3332" s="267">
        <v>1</v>
      </c>
      <c r="C3332" s="267" t="s">
        <v>250</v>
      </c>
      <c r="D3332" s="267" t="s">
        <v>606</v>
      </c>
      <c r="E3332" s="268" t="s">
        <v>3505</v>
      </c>
      <c r="F3332" s="267" t="s">
        <v>52</v>
      </c>
      <c r="G3332" s="268" t="s">
        <v>104</v>
      </c>
      <c r="H3332" s="268" t="s">
        <v>55</v>
      </c>
      <c r="I3332" s="268" t="s">
        <v>1905</v>
      </c>
      <c r="J3332" s="270" t="s">
        <v>1923</v>
      </c>
      <c r="K3332" s="270">
        <v>862</v>
      </c>
      <c r="L3332" s="268" t="s">
        <v>6233</v>
      </c>
      <c r="M3332" s="188"/>
    </row>
    <row r="3333" spans="1:13" x14ac:dyDescent="0.25">
      <c r="A3333" s="266">
        <v>2009</v>
      </c>
      <c r="B3333" s="267">
        <v>1</v>
      </c>
      <c r="C3333" s="267" t="s">
        <v>250</v>
      </c>
      <c r="D3333" s="267" t="s">
        <v>606</v>
      </c>
      <c r="E3333" s="268" t="s">
        <v>3505</v>
      </c>
      <c r="F3333" s="267" t="s">
        <v>52</v>
      </c>
      <c r="G3333" s="268" t="s">
        <v>104</v>
      </c>
      <c r="H3333" s="268" t="s">
        <v>55</v>
      </c>
      <c r="I3333" s="268" t="s">
        <v>1905</v>
      </c>
      <c r="J3333" s="267" t="s">
        <v>2000</v>
      </c>
      <c r="K3333" s="267">
        <v>436</v>
      </c>
      <c r="L3333" s="268" t="s">
        <v>6234</v>
      </c>
      <c r="M3333" s="188"/>
    </row>
    <row r="3334" spans="1:13" x14ac:dyDescent="0.25">
      <c r="A3334" s="266">
        <v>2009</v>
      </c>
      <c r="B3334" s="267">
        <v>1</v>
      </c>
      <c r="C3334" s="267" t="s">
        <v>250</v>
      </c>
      <c r="D3334" s="267" t="s">
        <v>606</v>
      </c>
      <c r="E3334" s="268" t="s">
        <v>3505</v>
      </c>
      <c r="F3334" s="267" t="s">
        <v>52</v>
      </c>
      <c r="G3334" s="268" t="s">
        <v>104</v>
      </c>
      <c r="H3334" s="268" t="s">
        <v>55</v>
      </c>
      <c r="I3334" s="268" t="s">
        <v>1905</v>
      </c>
      <c r="J3334" s="267" t="s">
        <v>2000</v>
      </c>
      <c r="K3334" s="267">
        <v>436</v>
      </c>
      <c r="L3334" s="268" t="s">
        <v>6235</v>
      </c>
      <c r="M3334" s="188"/>
    </row>
    <row r="3335" spans="1:13" x14ac:dyDescent="0.25">
      <c r="A3335" s="266">
        <v>2009</v>
      </c>
      <c r="B3335" s="267">
        <v>1</v>
      </c>
      <c r="C3335" s="267" t="s">
        <v>250</v>
      </c>
      <c r="D3335" s="267" t="s">
        <v>606</v>
      </c>
      <c r="E3335" s="268" t="s">
        <v>3505</v>
      </c>
      <c r="F3335" s="267" t="s">
        <v>52</v>
      </c>
      <c r="G3335" s="268" t="s">
        <v>104</v>
      </c>
      <c r="H3335" s="268" t="s">
        <v>55</v>
      </c>
      <c r="I3335" s="268" t="s">
        <v>1905</v>
      </c>
      <c r="J3335" s="267" t="s">
        <v>3340</v>
      </c>
      <c r="K3335" s="267">
        <v>723</v>
      </c>
      <c r="L3335" s="268" t="s">
        <v>6228</v>
      </c>
      <c r="M3335" s="188"/>
    </row>
    <row r="3336" spans="1:13" x14ac:dyDescent="0.25">
      <c r="A3336" s="266">
        <v>2009</v>
      </c>
      <c r="B3336" s="267">
        <v>1</v>
      </c>
      <c r="C3336" s="267" t="s">
        <v>250</v>
      </c>
      <c r="D3336" s="267" t="s">
        <v>606</v>
      </c>
      <c r="E3336" s="268" t="s">
        <v>3505</v>
      </c>
      <c r="F3336" s="267" t="s">
        <v>52</v>
      </c>
      <c r="G3336" s="268" t="s">
        <v>104</v>
      </c>
      <c r="H3336" s="268" t="s">
        <v>55</v>
      </c>
      <c r="I3336" s="268" t="s">
        <v>1905</v>
      </c>
      <c r="J3336" s="270" t="s">
        <v>1923</v>
      </c>
      <c r="K3336" s="270">
        <v>862</v>
      </c>
      <c r="L3336" s="268" t="s">
        <v>6236</v>
      </c>
      <c r="M3336" s="188"/>
    </row>
    <row r="3337" spans="1:13" x14ac:dyDescent="0.25">
      <c r="A3337" s="266">
        <v>2009</v>
      </c>
      <c r="B3337" s="267">
        <v>1</v>
      </c>
      <c r="C3337" s="267" t="s">
        <v>250</v>
      </c>
      <c r="D3337" s="267" t="s">
        <v>606</v>
      </c>
      <c r="E3337" s="268" t="s">
        <v>3505</v>
      </c>
      <c r="F3337" s="267" t="s">
        <v>52</v>
      </c>
      <c r="G3337" s="268" t="s">
        <v>104</v>
      </c>
      <c r="H3337" s="268" t="s">
        <v>55</v>
      </c>
      <c r="I3337" s="268" t="s">
        <v>1905</v>
      </c>
      <c r="J3337" s="267" t="s">
        <v>1942</v>
      </c>
      <c r="K3337" s="267">
        <v>727</v>
      </c>
      <c r="L3337" s="268" t="s">
        <v>6237</v>
      </c>
      <c r="M3337" s="188"/>
    </row>
    <row r="3338" spans="1:13" x14ac:dyDescent="0.25">
      <c r="A3338" s="266">
        <v>2009</v>
      </c>
      <c r="B3338" s="267">
        <v>1</v>
      </c>
      <c r="C3338" s="267" t="s">
        <v>250</v>
      </c>
      <c r="D3338" s="267" t="s">
        <v>606</v>
      </c>
      <c r="E3338" s="268" t="s">
        <v>3505</v>
      </c>
      <c r="F3338" s="267" t="s">
        <v>52</v>
      </c>
      <c r="G3338" s="268" t="s">
        <v>104</v>
      </c>
      <c r="H3338" s="268" t="s">
        <v>55</v>
      </c>
      <c r="I3338" s="268" t="s">
        <v>1905</v>
      </c>
      <c r="J3338" s="267" t="s">
        <v>1942</v>
      </c>
      <c r="K3338" s="267">
        <v>662</v>
      </c>
      <c r="L3338" s="268" t="s">
        <v>6238</v>
      </c>
      <c r="M3338" s="188"/>
    </row>
    <row r="3339" spans="1:13" x14ac:dyDescent="0.25">
      <c r="A3339" s="266">
        <v>2009</v>
      </c>
      <c r="B3339" s="267">
        <v>4</v>
      </c>
      <c r="C3339" s="267" t="s">
        <v>697</v>
      </c>
      <c r="D3339" s="267" t="s">
        <v>752</v>
      </c>
      <c r="E3339" s="268" t="s">
        <v>753</v>
      </c>
      <c r="F3339" s="267" t="s">
        <v>52</v>
      </c>
      <c r="G3339" s="268" t="s">
        <v>104</v>
      </c>
      <c r="H3339" s="268" t="s">
        <v>55</v>
      </c>
      <c r="I3339" s="268" t="s">
        <v>1905</v>
      </c>
      <c r="J3339" s="267" t="s">
        <v>2063</v>
      </c>
      <c r="K3339" s="267">
        <v>411</v>
      </c>
      <c r="L3339" s="268" t="s">
        <v>6239</v>
      </c>
      <c r="M3339" s="188"/>
    </row>
    <row r="3340" spans="1:13" x14ac:dyDescent="0.25">
      <c r="A3340" s="266">
        <v>2009</v>
      </c>
      <c r="B3340" s="267">
        <v>4</v>
      </c>
      <c r="C3340" s="267" t="s">
        <v>697</v>
      </c>
      <c r="D3340" s="267" t="s">
        <v>752</v>
      </c>
      <c r="E3340" s="268" t="s">
        <v>753</v>
      </c>
      <c r="F3340" s="267" t="s">
        <v>52</v>
      </c>
      <c r="G3340" s="268" t="s">
        <v>104</v>
      </c>
      <c r="H3340" s="268" t="s">
        <v>55</v>
      </c>
      <c r="I3340" s="268" t="s">
        <v>1905</v>
      </c>
      <c r="J3340" s="267" t="s">
        <v>1942</v>
      </c>
      <c r="K3340" s="267">
        <v>411</v>
      </c>
      <c r="L3340" s="268" t="s">
        <v>6240</v>
      </c>
      <c r="M3340" s="188"/>
    </row>
    <row r="3341" spans="1:13" x14ac:dyDescent="0.25">
      <c r="A3341" s="266">
        <v>2009</v>
      </c>
      <c r="B3341" s="267">
        <v>4</v>
      </c>
      <c r="C3341" s="267" t="s">
        <v>697</v>
      </c>
      <c r="D3341" s="267" t="s">
        <v>752</v>
      </c>
      <c r="E3341" s="268" t="s">
        <v>753</v>
      </c>
      <c r="F3341" s="267" t="s">
        <v>52</v>
      </c>
      <c r="G3341" s="268" t="s">
        <v>104</v>
      </c>
      <c r="H3341" s="268" t="s">
        <v>55</v>
      </c>
      <c r="I3341" s="268" t="s">
        <v>1905</v>
      </c>
      <c r="J3341" s="267" t="s">
        <v>1942</v>
      </c>
      <c r="K3341" s="267">
        <v>411</v>
      </c>
      <c r="L3341" s="268" t="s">
        <v>6241</v>
      </c>
      <c r="M3341" s="188"/>
    </row>
    <row r="3342" spans="1:13" x14ac:dyDescent="0.25">
      <c r="A3342" s="266">
        <v>2009</v>
      </c>
      <c r="B3342" s="267">
        <v>4</v>
      </c>
      <c r="C3342" s="267" t="s">
        <v>697</v>
      </c>
      <c r="D3342" s="267" t="s">
        <v>752</v>
      </c>
      <c r="E3342" s="268" t="s">
        <v>753</v>
      </c>
      <c r="F3342" s="267" t="s">
        <v>52</v>
      </c>
      <c r="G3342" s="268" t="s">
        <v>104</v>
      </c>
      <c r="H3342" s="268" t="s">
        <v>55</v>
      </c>
      <c r="I3342" s="268" t="s">
        <v>1905</v>
      </c>
      <c r="J3342" s="270" t="s">
        <v>2048</v>
      </c>
      <c r="K3342" s="270">
        <v>433</v>
      </c>
      <c r="L3342" s="268" t="s">
        <v>6242</v>
      </c>
      <c r="M3342" s="188"/>
    </row>
    <row r="3343" spans="1:13" x14ac:dyDescent="0.25">
      <c r="A3343" s="266">
        <v>2009</v>
      </c>
      <c r="B3343" s="267">
        <v>4</v>
      </c>
      <c r="C3343" s="267" t="s">
        <v>697</v>
      </c>
      <c r="D3343" s="267" t="s">
        <v>752</v>
      </c>
      <c r="E3343" s="268" t="s">
        <v>753</v>
      </c>
      <c r="F3343" s="267" t="s">
        <v>52</v>
      </c>
      <c r="G3343" s="268" t="s">
        <v>104</v>
      </c>
      <c r="H3343" s="268" t="s">
        <v>55</v>
      </c>
      <c r="I3343" s="268" t="s">
        <v>1905</v>
      </c>
      <c r="J3343" s="267" t="s">
        <v>2063</v>
      </c>
      <c r="K3343" s="267">
        <v>652</v>
      </c>
      <c r="L3343" s="268" t="s">
        <v>6243</v>
      </c>
      <c r="M3343" s="188"/>
    </row>
    <row r="3344" spans="1:13" x14ac:dyDescent="0.25">
      <c r="A3344" s="266">
        <v>2009</v>
      </c>
      <c r="B3344" s="267">
        <v>4</v>
      </c>
      <c r="C3344" s="267" t="s">
        <v>697</v>
      </c>
      <c r="D3344" s="267" t="s">
        <v>752</v>
      </c>
      <c r="E3344" s="268" t="s">
        <v>753</v>
      </c>
      <c r="F3344" s="267" t="s">
        <v>52</v>
      </c>
      <c r="G3344" s="268" t="s">
        <v>104</v>
      </c>
      <c r="H3344" s="268" t="s">
        <v>55</v>
      </c>
      <c r="I3344" s="268" t="s">
        <v>1905</v>
      </c>
      <c r="J3344" s="267" t="s">
        <v>2063</v>
      </c>
      <c r="K3344" s="267">
        <v>437</v>
      </c>
      <c r="L3344" s="268" t="s">
        <v>6244</v>
      </c>
      <c r="M3344" s="188"/>
    </row>
    <row r="3345" spans="1:13" x14ac:dyDescent="0.25">
      <c r="A3345" s="266">
        <v>2009</v>
      </c>
      <c r="B3345" s="267">
        <v>4</v>
      </c>
      <c r="C3345" s="267" t="s">
        <v>697</v>
      </c>
      <c r="D3345" s="267" t="s">
        <v>752</v>
      </c>
      <c r="E3345" s="268" t="s">
        <v>753</v>
      </c>
      <c r="F3345" s="267" t="s">
        <v>52</v>
      </c>
      <c r="G3345" s="268" t="s">
        <v>104</v>
      </c>
      <c r="H3345" s="268" t="s">
        <v>55</v>
      </c>
      <c r="I3345" s="268" t="s">
        <v>1905</v>
      </c>
      <c r="J3345" s="267" t="s">
        <v>2008</v>
      </c>
      <c r="K3345" s="267">
        <v>724</v>
      </c>
      <c r="L3345" s="268" t="s">
        <v>6245</v>
      </c>
      <c r="M3345" s="188"/>
    </row>
    <row r="3346" spans="1:13" x14ac:dyDescent="0.25">
      <c r="A3346" s="266">
        <v>2009</v>
      </c>
      <c r="B3346" s="267">
        <v>4</v>
      </c>
      <c r="C3346" s="267" t="s">
        <v>697</v>
      </c>
      <c r="D3346" s="267" t="s">
        <v>752</v>
      </c>
      <c r="E3346" s="268" t="s">
        <v>753</v>
      </c>
      <c r="F3346" s="267" t="s">
        <v>52</v>
      </c>
      <c r="G3346" s="268" t="s">
        <v>104</v>
      </c>
      <c r="H3346" s="268" t="s">
        <v>55</v>
      </c>
      <c r="I3346" s="268" t="s">
        <v>1905</v>
      </c>
      <c r="J3346" s="267" t="s">
        <v>2000</v>
      </c>
      <c r="K3346" s="267">
        <v>721</v>
      </c>
      <c r="L3346" s="268" t="s">
        <v>6246</v>
      </c>
      <c r="M3346" s="188"/>
    </row>
    <row r="3347" spans="1:13" x14ac:dyDescent="0.25">
      <c r="A3347" s="266">
        <v>2009</v>
      </c>
      <c r="B3347" s="267">
        <v>4</v>
      </c>
      <c r="C3347" s="267" t="s">
        <v>697</v>
      </c>
      <c r="D3347" s="267" t="s">
        <v>752</v>
      </c>
      <c r="E3347" s="268" t="s">
        <v>753</v>
      </c>
      <c r="F3347" s="267" t="s">
        <v>52</v>
      </c>
      <c r="G3347" s="268" t="s">
        <v>104</v>
      </c>
      <c r="H3347" s="268" t="s">
        <v>55</v>
      </c>
      <c r="I3347" s="268" t="s">
        <v>1905</v>
      </c>
      <c r="J3347" s="267" t="s">
        <v>2000</v>
      </c>
      <c r="K3347" s="267">
        <v>324</v>
      </c>
      <c r="L3347" s="268" t="s">
        <v>6247</v>
      </c>
      <c r="M3347" s="188"/>
    </row>
    <row r="3348" spans="1:13" x14ac:dyDescent="0.25">
      <c r="A3348" s="266">
        <v>2009</v>
      </c>
      <c r="B3348" s="267">
        <v>4</v>
      </c>
      <c r="C3348" s="267" t="s">
        <v>697</v>
      </c>
      <c r="D3348" s="267" t="s">
        <v>752</v>
      </c>
      <c r="E3348" s="268" t="s">
        <v>753</v>
      </c>
      <c r="F3348" s="267" t="s">
        <v>52</v>
      </c>
      <c r="G3348" s="268" t="s">
        <v>104</v>
      </c>
      <c r="H3348" s="268" t="s">
        <v>55</v>
      </c>
      <c r="I3348" s="268" t="s">
        <v>1905</v>
      </c>
      <c r="J3348" s="267" t="s">
        <v>2000</v>
      </c>
      <c r="K3348" s="267">
        <v>411</v>
      </c>
      <c r="L3348" s="268" t="s">
        <v>6248</v>
      </c>
      <c r="M3348" s="188"/>
    </row>
    <row r="3349" spans="1:13" x14ac:dyDescent="0.25">
      <c r="A3349" s="266">
        <v>2009</v>
      </c>
      <c r="B3349" s="267">
        <v>4</v>
      </c>
      <c r="C3349" s="267" t="s">
        <v>697</v>
      </c>
      <c r="D3349" s="267" t="s">
        <v>752</v>
      </c>
      <c r="E3349" s="268" t="s">
        <v>753</v>
      </c>
      <c r="F3349" s="267" t="s">
        <v>52</v>
      </c>
      <c r="G3349" s="268" t="s">
        <v>104</v>
      </c>
      <c r="H3349" s="268" t="s">
        <v>55</v>
      </c>
      <c r="I3349" s="268" t="s">
        <v>1905</v>
      </c>
      <c r="J3349" s="267" t="s">
        <v>2000</v>
      </c>
      <c r="K3349" s="267">
        <v>436</v>
      </c>
      <c r="L3349" s="268" t="s">
        <v>6249</v>
      </c>
      <c r="M3349" s="188"/>
    </row>
    <row r="3350" spans="1:13" x14ac:dyDescent="0.25">
      <c r="A3350" s="266">
        <v>2009</v>
      </c>
      <c r="B3350" s="267">
        <v>4</v>
      </c>
      <c r="C3350" s="267" t="s">
        <v>697</v>
      </c>
      <c r="D3350" s="267" t="s">
        <v>752</v>
      </c>
      <c r="E3350" s="268" t="s">
        <v>753</v>
      </c>
      <c r="F3350" s="267" t="s">
        <v>52</v>
      </c>
      <c r="G3350" s="268" t="s">
        <v>104</v>
      </c>
      <c r="H3350" s="268" t="s">
        <v>55</v>
      </c>
      <c r="I3350" s="268" t="s">
        <v>1905</v>
      </c>
      <c r="J3350" s="267" t="s">
        <v>1942</v>
      </c>
      <c r="K3350" s="267">
        <v>211</v>
      </c>
      <c r="L3350" s="268" t="s">
        <v>6250</v>
      </c>
      <c r="M3350" s="188"/>
    </row>
    <row r="3351" spans="1:13" x14ac:dyDescent="0.25">
      <c r="A3351" s="266">
        <v>2009</v>
      </c>
      <c r="B3351" s="267">
        <v>4</v>
      </c>
      <c r="C3351" s="267" t="s">
        <v>697</v>
      </c>
      <c r="D3351" s="267" t="s">
        <v>752</v>
      </c>
      <c r="E3351" s="268" t="s">
        <v>753</v>
      </c>
      <c r="F3351" s="267" t="s">
        <v>52</v>
      </c>
      <c r="G3351" s="268" t="s">
        <v>104</v>
      </c>
      <c r="H3351" s="268" t="s">
        <v>55</v>
      </c>
      <c r="I3351" s="268" t="s">
        <v>1905</v>
      </c>
      <c r="J3351" s="267" t="s">
        <v>1942</v>
      </c>
      <c r="K3351" s="267">
        <v>432</v>
      </c>
      <c r="L3351" s="268" t="s">
        <v>6251</v>
      </c>
      <c r="M3351" s="188"/>
    </row>
    <row r="3352" spans="1:13" x14ac:dyDescent="0.25">
      <c r="A3352" s="266">
        <v>2009</v>
      </c>
      <c r="B3352" s="267">
        <v>4</v>
      </c>
      <c r="C3352" s="267" t="s">
        <v>697</v>
      </c>
      <c r="D3352" s="267" t="s">
        <v>701</v>
      </c>
      <c r="E3352" s="268" t="s">
        <v>702</v>
      </c>
      <c r="F3352" s="267" t="s">
        <v>64</v>
      </c>
      <c r="G3352" s="268" t="s">
        <v>65</v>
      </c>
      <c r="H3352" s="268" t="s">
        <v>66</v>
      </c>
      <c r="I3352" s="268" t="s">
        <v>1905</v>
      </c>
      <c r="J3352" s="267" t="s">
        <v>1942</v>
      </c>
      <c r="K3352" s="267">
        <v>432</v>
      </c>
      <c r="L3352" s="268" t="s">
        <v>6252</v>
      </c>
      <c r="M3352" s="188"/>
    </row>
    <row r="3353" spans="1:13" x14ac:dyDescent="0.25">
      <c r="A3353" s="266">
        <v>2009</v>
      </c>
      <c r="B3353" s="267">
        <v>4</v>
      </c>
      <c r="C3353" s="267" t="s">
        <v>697</v>
      </c>
      <c r="D3353" s="267" t="s">
        <v>701</v>
      </c>
      <c r="E3353" s="268" t="s">
        <v>702</v>
      </c>
      <c r="F3353" s="267" t="s">
        <v>64</v>
      </c>
      <c r="G3353" s="268" t="s">
        <v>65</v>
      </c>
      <c r="H3353" s="268" t="s">
        <v>66</v>
      </c>
      <c r="I3353" s="268" t="s">
        <v>1905</v>
      </c>
      <c r="J3353" s="267" t="s">
        <v>1942</v>
      </c>
      <c r="K3353" s="267">
        <v>411</v>
      </c>
      <c r="L3353" s="268" t="s">
        <v>6253</v>
      </c>
      <c r="M3353" s="188"/>
    </row>
    <row r="3354" spans="1:13" x14ac:dyDescent="0.25">
      <c r="A3354" s="266">
        <v>2009</v>
      </c>
      <c r="B3354" s="267">
        <v>4</v>
      </c>
      <c r="C3354" s="267" t="s">
        <v>697</v>
      </c>
      <c r="D3354" s="267" t="s">
        <v>701</v>
      </c>
      <c r="E3354" s="268" t="s">
        <v>702</v>
      </c>
      <c r="F3354" s="267" t="s">
        <v>64</v>
      </c>
      <c r="G3354" s="268" t="s">
        <v>65</v>
      </c>
      <c r="H3354" s="268" t="s">
        <v>66</v>
      </c>
      <c r="I3354" s="268" t="s">
        <v>1905</v>
      </c>
      <c r="J3354" s="267" t="s">
        <v>1942</v>
      </c>
      <c r="K3354" s="267">
        <v>432</v>
      </c>
      <c r="L3354" s="268" t="s">
        <v>6254</v>
      </c>
      <c r="M3354" s="188"/>
    </row>
    <row r="3355" spans="1:13" x14ac:dyDescent="0.25">
      <c r="A3355" s="266">
        <v>2009</v>
      </c>
      <c r="B3355" s="267">
        <v>4</v>
      </c>
      <c r="C3355" s="267" t="s">
        <v>697</v>
      </c>
      <c r="D3355" s="267" t="s">
        <v>701</v>
      </c>
      <c r="E3355" s="268" t="s">
        <v>702</v>
      </c>
      <c r="F3355" s="267" t="s">
        <v>64</v>
      </c>
      <c r="G3355" s="268" t="s">
        <v>65</v>
      </c>
      <c r="H3355" s="268" t="s">
        <v>66</v>
      </c>
      <c r="I3355" s="268" t="s">
        <v>1905</v>
      </c>
      <c r="J3355" s="267" t="s">
        <v>1942</v>
      </c>
      <c r="K3355" s="267">
        <v>512</v>
      </c>
      <c r="L3355" s="268" t="s">
        <v>6255</v>
      </c>
      <c r="M3355" s="188"/>
    </row>
    <row r="3356" spans="1:13" x14ac:dyDescent="0.25">
      <c r="A3356" s="266">
        <v>2009</v>
      </c>
      <c r="B3356" s="267">
        <v>4</v>
      </c>
      <c r="C3356" s="267" t="s">
        <v>697</v>
      </c>
      <c r="D3356" s="267" t="s">
        <v>701</v>
      </c>
      <c r="E3356" s="268" t="s">
        <v>702</v>
      </c>
      <c r="F3356" s="267" t="s">
        <v>64</v>
      </c>
      <c r="G3356" s="268" t="s">
        <v>65</v>
      </c>
      <c r="H3356" s="268" t="s">
        <v>66</v>
      </c>
      <c r="I3356" s="268" t="s">
        <v>1905</v>
      </c>
      <c r="J3356" s="267" t="s">
        <v>2218</v>
      </c>
      <c r="K3356" s="267">
        <v>655</v>
      </c>
      <c r="L3356" s="268" t="s">
        <v>6256</v>
      </c>
      <c r="M3356" s="188"/>
    </row>
    <row r="3357" spans="1:13" x14ac:dyDescent="0.25">
      <c r="A3357" s="266">
        <v>2009</v>
      </c>
      <c r="B3357" s="267">
        <v>4</v>
      </c>
      <c r="C3357" s="267" t="s">
        <v>697</v>
      </c>
      <c r="D3357" s="267" t="s">
        <v>701</v>
      </c>
      <c r="E3357" s="268" t="s">
        <v>702</v>
      </c>
      <c r="F3357" s="267" t="s">
        <v>64</v>
      </c>
      <c r="G3357" s="268" t="s">
        <v>65</v>
      </c>
      <c r="H3357" s="268" t="s">
        <v>66</v>
      </c>
      <c r="I3357" s="268" t="s">
        <v>1905</v>
      </c>
      <c r="J3357" s="270" t="s">
        <v>2016</v>
      </c>
      <c r="K3357" s="270">
        <v>671</v>
      </c>
      <c r="L3357" s="268" t="s">
        <v>6257</v>
      </c>
      <c r="M3357" s="188"/>
    </row>
    <row r="3358" spans="1:13" x14ac:dyDescent="0.25">
      <c r="A3358" s="266">
        <v>2009</v>
      </c>
      <c r="B3358" s="267">
        <v>4</v>
      </c>
      <c r="C3358" s="267" t="s">
        <v>697</v>
      </c>
      <c r="D3358" s="267" t="s">
        <v>701</v>
      </c>
      <c r="E3358" s="268" t="s">
        <v>702</v>
      </c>
      <c r="F3358" s="267" t="s">
        <v>64</v>
      </c>
      <c r="G3358" s="268" t="s">
        <v>65</v>
      </c>
      <c r="H3358" s="268" t="s">
        <v>66</v>
      </c>
      <c r="I3358" s="268" t="s">
        <v>1905</v>
      </c>
      <c r="J3358" s="270" t="s">
        <v>2016</v>
      </c>
      <c r="K3358" s="270">
        <v>631</v>
      </c>
      <c r="L3358" s="268" t="s">
        <v>6258</v>
      </c>
      <c r="M3358" s="188"/>
    </row>
    <row r="3359" spans="1:13" x14ac:dyDescent="0.25">
      <c r="A3359" s="266">
        <v>2009</v>
      </c>
      <c r="B3359" s="267">
        <v>4</v>
      </c>
      <c r="C3359" s="267" t="s">
        <v>697</v>
      </c>
      <c r="D3359" s="267" t="s">
        <v>701</v>
      </c>
      <c r="E3359" s="268" t="s">
        <v>702</v>
      </c>
      <c r="F3359" s="267" t="s">
        <v>64</v>
      </c>
      <c r="G3359" s="268" t="s">
        <v>65</v>
      </c>
      <c r="H3359" s="268" t="s">
        <v>66</v>
      </c>
      <c r="I3359" s="268" t="s">
        <v>1905</v>
      </c>
      <c r="J3359" s="267" t="s">
        <v>1948</v>
      </c>
      <c r="K3359" s="267">
        <v>633</v>
      </c>
      <c r="L3359" s="268" t="s">
        <v>6259</v>
      </c>
      <c r="M3359" s="188"/>
    </row>
    <row r="3360" spans="1:13" x14ac:dyDescent="0.25">
      <c r="A3360" s="266">
        <v>2009</v>
      </c>
      <c r="B3360" s="267">
        <v>2</v>
      </c>
      <c r="C3360" s="267" t="s">
        <v>250</v>
      </c>
      <c r="D3360" s="267" t="s">
        <v>616</v>
      </c>
      <c r="E3360" s="268" t="s">
        <v>5557</v>
      </c>
      <c r="F3360" s="267" t="s">
        <v>52</v>
      </c>
      <c r="G3360" s="268" t="s">
        <v>155</v>
      </c>
      <c r="H3360" s="268" t="s">
        <v>55</v>
      </c>
      <c r="I3360" s="268" t="s">
        <v>1905</v>
      </c>
      <c r="J3360" s="267" t="s">
        <v>1942</v>
      </c>
      <c r="K3360" s="267">
        <v>411</v>
      </c>
      <c r="L3360" s="268" t="s">
        <v>6260</v>
      </c>
      <c r="M3360" s="188"/>
    </row>
    <row r="3361" spans="1:13" x14ac:dyDescent="0.25">
      <c r="A3361" s="266">
        <v>2009</v>
      </c>
      <c r="B3361" s="267">
        <v>2</v>
      </c>
      <c r="C3361" s="267" t="s">
        <v>250</v>
      </c>
      <c r="D3361" s="267" t="s">
        <v>616</v>
      </c>
      <c r="E3361" s="268" t="s">
        <v>5557</v>
      </c>
      <c r="F3361" s="267" t="s">
        <v>52</v>
      </c>
      <c r="G3361" s="268" t="s">
        <v>155</v>
      </c>
      <c r="H3361" s="268" t="s">
        <v>55</v>
      </c>
      <c r="I3361" s="268" t="s">
        <v>1905</v>
      </c>
      <c r="J3361" s="267" t="s">
        <v>1942</v>
      </c>
      <c r="K3361" s="267">
        <v>411</v>
      </c>
      <c r="L3361" s="268" t="s">
        <v>6261</v>
      </c>
      <c r="M3361" s="188"/>
    </row>
    <row r="3362" spans="1:13" x14ac:dyDescent="0.25">
      <c r="A3362" s="266">
        <v>2009</v>
      </c>
      <c r="B3362" s="267">
        <v>2</v>
      </c>
      <c r="C3362" s="267" t="s">
        <v>250</v>
      </c>
      <c r="D3362" s="267" t="s">
        <v>616</v>
      </c>
      <c r="E3362" s="268" t="s">
        <v>5557</v>
      </c>
      <c r="F3362" s="267" t="s">
        <v>52</v>
      </c>
      <c r="G3362" s="268" t="s">
        <v>155</v>
      </c>
      <c r="H3362" s="268" t="s">
        <v>55</v>
      </c>
      <c r="I3362" s="268" t="s">
        <v>1905</v>
      </c>
      <c r="J3362" s="267" t="s">
        <v>1942</v>
      </c>
      <c r="K3362" s="267">
        <v>411</v>
      </c>
      <c r="L3362" s="268" t="s">
        <v>6262</v>
      </c>
      <c r="M3362" s="188"/>
    </row>
    <row r="3363" spans="1:13" x14ac:dyDescent="0.25">
      <c r="A3363" s="266">
        <v>2009</v>
      </c>
      <c r="B3363" s="267">
        <v>2</v>
      </c>
      <c r="C3363" s="267" t="s">
        <v>250</v>
      </c>
      <c r="D3363" s="267" t="s">
        <v>616</v>
      </c>
      <c r="E3363" s="268" t="s">
        <v>5557</v>
      </c>
      <c r="F3363" s="267" t="s">
        <v>52</v>
      </c>
      <c r="G3363" s="268" t="s">
        <v>155</v>
      </c>
      <c r="H3363" s="268" t="s">
        <v>55</v>
      </c>
      <c r="I3363" s="268" t="s">
        <v>1905</v>
      </c>
      <c r="J3363" s="267" t="s">
        <v>2333</v>
      </c>
      <c r="K3363" s="267">
        <v>411</v>
      </c>
      <c r="L3363" s="268" t="s">
        <v>6263</v>
      </c>
      <c r="M3363" s="188"/>
    </row>
    <row r="3364" spans="1:13" x14ac:dyDescent="0.25">
      <c r="A3364" s="266">
        <v>2009</v>
      </c>
      <c r="B3364" s="267">
        <v>2</v>
      </c>
      <c r="C3364" s="267" t="s">
        <v>250</v>
      </c>
      <c r="D3364" s="267" t="s">
        <v>616</v>
      </c>
      <c r="E3364" s="268" t="s">
        <v>5557</v>
      </c>
      <c r="F3364" s="267" t="s">
        <v>52</v>
      </c>
      <c r="G3364" s="268" t="s">
        <v>155</v>
      </c>
      <c r="H3364" s="268" t="s">
        <v>55</v>
      </c>
      <c r="I3364" s="268" t="s">
        <v>1905</v>
      </c>
      <c r="J3364" s="267" t="s">
        <v>1944</v>
      </c>
      <c r="K3364" s="267">
        <v>656</v>
      </c>
      <c r="L3364" s="268" t="s">
        <v>6264</v>
      </c>
      <c r="M3364" s="188"/>
    </row>
    <row r="3365" spans="1:13" x14ac:dyDescent="0.25">
      <c r="A3365" s="266">
        <v>2009</v>
      </c>
      <c r="B3365" s="267">
        <v>2</v>
      </c>
      <c r="C3365" s="267" t="s">
        <v>250</v>
      </c>
      <c r="D3365" s="267" t="s">
        <v>616</v>
      </c>
      <c r="E3365" s="268" t="s">
        <v>5557</v>
      </c>
      <c r="F3365" s="267" t="s">
        <v>52</v>
      </c>
      <c r="G3365" s="268" t="s">
        <v>155</v>
      </c>
      <c r="H3365" s="268" t="s">
        <v>55</v>
      </c>
      <c r="I3365" s="268" t="s">
        <v>1905</v>
      </c>
      <c r="J3365" s="267" t="s">
        <v>2000</v>
      </c>
      <c r="K3365" s="267">
        <v>721</v>
      </c>
      <c r="L3365" s="268" t="s">
        <v>6265</v>
      </c>
      <c r="M3365" s="188"/>
    </row>
    <row r="3366" spans="1:13" x14ac:dyDescent="0.25">
      <c r="A3366" s="266">
        <v>2009</v>
      </c>
      <c r="B3366" s="267">
        <v>2</v>
      </c>
      <c r="C3366" s="267" t="s">
        <v>250</v>
      </c>
      <c r="D3366" s="267" t="s">
        <v>616</v>
      </c>
      <c r="E3366" s="268" t="s">
        <v>5557</v>
      </c>
      <c r="F3366" s="267" t="s">
        <v>52</v>
      </c>
      <c r="G3366" s="268" t="s">
        <v>155</v>
      </c>
      <c r="H3366" s="268" t="s">
        <v>55</v>
      </c>
      <c r="I3366" s="268" t="s">
        <v>1905</v>
      </c>
      <c r="J3366" s="270" t="s">
        <v>4692</v>
      </c>
      <c r="K3366" s="270">
        <v>713</v>
      </c>
      <c r="L3366" s="268" t="s">
        <v>6266</v>
      </c>
      <c r="M3366" s="188"/>
    </row>
    <row r="3367" spans="1:13" x14ac:dyDescent="0.25">
      <c r="A3367" s="266">
        <v>2009</v>
      </c>
      <c r="B3367" s="267">
        <v>2</v>
      </c>
      <c r="C3367" s="267" t="s">
        <v>250</v>
      </c>
      <c r="D3367" s="267" t="s">
        <v>616</v>
      </c>
      <c r="E3367" s="268" t="s">
        <v>5557</v>
      </c>
      <c r="F3367" s="267" t="s">
        <v>52</v>
      </c>
      <c r="G3367" s="268" t="s">
        <v>155</v>
      </c>
      <c r="H3367" s="268" t="s">
        <v>55</v>
      </c>
      <c r="I3367" s="268" t="s">
        <v>1905</v>
      </c>
      <c r="J3367" s="267" t="s">
        <v>1942</v>
      </c>
      <c r="K3367" s="267">
        <v>432</v>
      </c>
      <c r="L3367" s="268" t="s">
        <v>6267</v>
      </c>
      <c r="M3367" s="188"/>
    </row>
    <row r="3368" spans="1:13" x14ac:dyDescent="0.25">
      <c r="A3368" s="266">
        <v>2009</v>
      </c>
      <c r="B3368" s="267">
        <v>2</v>
      </c>
      <c r="C3368" s="267" t="s">
        <v>250</v>
      </c>
      <c r="D3368" s="267" t="s">
        <v>616</v>
      </c>
      <c r="E3368" s="268" t="s">
        <v>5557</v>
      </c>
      <c r="F3368" s="267" t="s">
        <v>52</v>
      </c>
      <c r="G3368" s="268" t="s">
        <v>155</v>
      </c>
      <c r="H3368" s="268" t="s">
        <v>55</v>
      </c>
      <c r="I3368" s="268" t="s">
        <v>1905</v>
      </c>
      <c r="J3368" s="267" t="s">
        <v>1918</v>
      </c>
      <c r="K3368" s="267">
        <v>862</v>
      </c>
      <c r="L3368" s="268" t="s">
        <v>6268</v>
      </c>
      <c r="M3368" s="188"/>
    </row>
    <row r="3369" spans="1:13" x14ac:dyDescent="0.25">
      <c r="A3369" s="266">
        <v>2009</v>
      </c>
      <c r="B3369" s="267">
        <v>2</v>
      </c>
      <c r="C3369" s="267" t="s">
        <v>250</v>
      </c>
      <c r="D3369" s="267" t="s">
        <v>616</v>
      </c>
      <c r="E3369" s="268" t="s">
        <v>5557</v>
      </c>
      <c r="F3369" s="267" t="s">
        <v>52</v>
      </c>
      <c r="G3369" s="268" t="s">
        <v>155</v>
      </c>
      <c r="H3369" s="268" t="s">
        <v>55</v>
      </c>
      <c r="I3369" s="268" t="s">
        <v>1905</v>
      </c>
      <c r="J3369" s="270" t="s">
        <v>2016</v>
      </c>
      <c r="K3369" s="270">
        <v>631</v>
      </c>
      <c r="L3369" s="268" t="s">
        <v>6269</v>
      </c>
      <c r="M3369" s="188"/>
    </row>
    <row r="3370" spans="1:13" x14ac:dyDescent="0.25">
      <c r="A3370" s="266">
        <v>2009</v>
      </c>
      <c r="B3370" s="267">
        <v>2</v>
      </c>
      <c r="C3370" s="267" t="s">
        <v>250</v>
      </c>
      <c r="D3370" s="267" t="s">
        <v>616</v>
      </c>
      <c r="E3370" s="268" t="s">
        <v>5557</v>
      </c>
      <c r="F3370" s="267" t="s">
        <v>52</v>
      </c>
      <c r="G3370" s="268" t="s">
        <v>155</v>
      </c>
      <c r="H3370" s="268" t="s">
        <v>55</v>
      </c>
      <c r="I3370" s="268" t="s">
        <v>1905</v>
      </c>
      <c r="J3370" s="267" t="s">
        <v>1921</v>
      </c>
      <c r="K3370" s="267">
        <v>851</v>
      </c>
      <c r="L3370" s="268" t="s">
        <v>6270</v>
      </c>
      <c r="M3370" s="188"/>
    </row>
    <row r="3371" spans="1:13" x14ac:dyDescent="0.25">
      <c r="A3371" s="266">
        <v>2009</v>
      </c>
      <c r="B3371" s="267">
        <v>4</v>
      </c>
      <c r="C3371" s="267" t="s">
        <v>697</v>
      </c>
      <c r="D3371" s="267" t="s">
        <v>735</v>
      </c>
      <c r="E3371" s="268" t="s">
        <v>736</v>
      </c>
      <c r="F3371" s="267" t="s">
        <v>52</v>
      </c>
      <c r="G3371" s="268" t="s">
        <v>155</v>
      </c>
      <c r="H3371" s="268" t="s">
        <v>55</v>
      </c>
      <c r="I3371" s="268" t="s">
        <v>1905</v>
      </c>
      <c r="J3371" s="267" t="s">
        <v>1942</v>
      </c>
      <c r="K3371" s="267">
        <v>411</v>
      </c>
      <c r="L3371" s="268" t="s">
        <v>6271</v>
      </c>
      <c r="M3371" s="188"/>
    </row>
    <row r="3372" spans="1:13" x14ac:dyDescent="0.25">
      <c r="A3372" s="266">
        <v>2009</v>
      </c>
      <c r="B3372" s="267">
        <v>4</v>
      </c>
      <c r="C3372" s="267" t="s">
        <v>697</v>
      </c>
      <c r="D3372" s="267" t="s">
        <v>735</v>
      </c>
      <c r="E3372" s="268" t="s">
        <v>736</v>
      </c>
      <c r="F3372" s="267" t="s">
        <v>52</v>
      </c>
      <c r="G3372" s="268" t="s">
        <v>155</v>
      </c>
      <c r="H3372" s="268" t="s">
        <v>55</v>
      </c>
      <c r="I3372" s="268" t="s">
        <v>1905</v>
      </c>
      <c r="J3372" s="267" t="s">
        <v>1942</v>
      </c>
      <c r="K3372" s="267">
        <v>432</v>
      </c>
      <c r="L3372" s="268" t="s">
        <v>6272</v>
      </c>
      <c r="M3372" s="188"/>
    </row>
    <row r="3373" spans="1:13" x14ac:dyDescent="0.25">
      <c r="A3373" s="266">
        <v>2009</v>
      </c>
      <c r="B3373" s="267">
        <v>4</v>
      </c>
      <c r="C3373" s="267" t="s">
        <v>697</v>
      </c>
      <c r="D3373" s="267" t="s">
        <v>735</v>
      </c>
      <c r="E3373" s="268" t="s">
        <v>736</v>
      </c>
      <c r="F3373" s="267" t="s">
        <v>52</v>
      </c>
      <c r="G3373" s="268" t="s">
        <v>155</v>
      </c>
      <c r="H3373" s="268" t="s">
        <v>55</v>
      </c>
      <c r="I3373" s="268" t="s">
        <v>1905</v>
      </c>
      <c r="J3373" s="267" t="s">
        <v>1942</v>
      </c>
      <c r="K3373" s="267">
        <v>23</v>
      </c>
      <c r="L3373" s="268" t="s">
        <v>6273</v>
      </c>
      <c r="M3373" s="188"/>
    </row>
    <row r="3374" spans="1:13" x14ac:dyDescent="0.25">
      <c r="A3374" s="266">
        <v>2009</v>
      </c>
      <c r="B3374" s="267">
        <v>4</v>
      </c>
      <c r="C3374" s="267" t="s">
        <v>697</v>
      </c>
      <c r="D3374" s="267" t="s">
        <v>735</v>
      </c>
      <c r="E3374" s="268" t="s">
        <v>736</v>
      </c>
      <c r="F3374" s="267" t="s">
        <v>52</v>
      </c>
      <c r="G3374" s="268" t="s">
        <v>155</v>
      </c>
      <c r="H3374" s="268" t="s">
        <v>55</v>
      </c>
      <c r="I3374" s="268" t="s">
        <v>1905</v>
      </c>
      <c r="J3374" s="267" t="s">
        <v>1944</v>
      </c>
      <c r="K3374" s="267">
        <v>651</v>
      </c>
      <c r="L3374" s="268" t="s">
        <v>6274</v>
      </c>
      <c r="M3374" s="188"/>
    </row>
    <row r="3375" spans="1:13" x14ac:dyDescent="0.25">
      <c r="A3375" s="266">
        <v>2009</v>
      </c>
      <c r="B3375" s="267">
        <v>4</v>
      </c>
      <c r="C3375" s="267" t="s">
        <v>697</v>
      </c>
      <c r="D3375" s="267" t="s">
        <v>735</v>
      </c>
      <c r="E3375" s="268" t="s">
        <v>736</v>
      </c>
      <c r="F3375" s="267" t="s">
        <v>52</v>
      </c>
      <c r="G3375" s="268" t="s">
        <v>155</v>
      </c>
      <c r="H3375" s="268" t="s">
        <v>55</v>
      </c>
      <c r="I3375" s="268" t="s">
        <v>1905</v>
      </c>
      <c r="J3375" s="267" t="s">
        <v>1918</v>
      </c>
      <c r="K3375" s="267">
        <v>862</v>
      </c>
      <c r="L3375" s="268" t="s">
        <v>6275</v>
      </c>
      <c r="M3375" s="188"/>
    </row>
    <row r="3376" spans="1:13" x14ac:dyDescent="0.25">
      <c r="A3376" s="266">
        <v>2009</v>
      </c>
      <c r="B3376" s="267">
        <v>4</v>
      </c>
      <c r="C3376" s="267" t="s">
        <v>697</v>
      </c>
      <c r="D3376" s="267" t="s">
        <v>735</v>
      </c>
      <c r="E3376" s="268" t="s">
        <v>736</v>
      </c>
      <c r="F3376" s="267" t="s">
        <v>52</v>
      </c>
      <c r="G3376" s="268" t="s">
        <v>155</v>
      </c>
      <c r="H3376" s="268" t="s">
        <v>55</v>
      </c>
      <c r="I3376" s="268" t="s">
        <v>1905</v>
      </c>
      <c r="J3376" s="267" t="s">
        <v>1942</v>
      </c>
      <c r="K3376" s="267">
        <v>432</v>
      </c>
      <c r="L3376" s="268" t="s">
        <v>6276</v>
      </c>
      <c r="M3376" s="188"/>
    </row>
    <row r="3377" spans="1:13" x14ac:dyDescent="0.25">
      <c r="A3377" s="266">
        <v>2009</v>
      </c>
      <c r="B3377" s="267">
        <v>4</v>
      </c>
      <c r="C3377" s="267" t="s">
        <v>697</v>
      </c>
      <c r="D3377" s="267" t="s">
        <v>735</v>
      </c>
      <c r="E3377" s="268" t="s">
        <v>736</v>
      </c>
      <c r="F3377" s="267" t="s">
        <v>52</v>
      </c>
      <c r="G3377" s="268" t="s">
        <v>155</v>
      </c>
      <c r="H3377" s="268" t="s">
        <v>55</v>
      </c>
      <c r="I3377" s="268" t="s">
        <v>1905</v>
      </c>
      <c r="J3377" s="267" t="s">
        <v>1942</v>
      </c>
      <c r="K3377" s="267">
        <v>431</v>
      </c>
      <c r="L3377" s="268" t="s">
        <v>6277</v>
      </c>
      <c r="M3377" s="188"/>
    </row>
    <row r="3378" spans="1:13" x14ac:dyDescent="0.25">
      <c r="A3378" s="266">
        <v>2009</v>
      </c>
      <c r="B3378" s="267">
        <v>4</v>
      </c>
      <c r="C3378" s="267" t="s">
        <v>697</v>
      </c>
      <c r="D3378" s="267" t="s">
        <v>735</v>
      </c>
      <c r="E3378" s="268" t="s">
        <v>736</v>
      </c>
      <c r="F3378" s="267" t="s">
        <v>52</v>
      </c>
      <c r="G3378" s="268" t="s">
        <v>155</v>
      </c>
      <c r="H3378" s="268" t="s">
        <v>55</v>
      </c>
      <c r="I3378" s="268" t="s">
        <v>1905</v>
      </c>
      <c r="J3378" s="270" t="s">
        <v>2016</v>
      </c>
      <c r="K3378" s="270">
        <v>631</v>
      </c>
      <c r="L3378" s="268" t="s">
        <v>6278</v>
      </c>
      <c r="M3378" s="188"/>
    </row>
    <row r="3379" spans="1:13" x14ac:dyDescent="0.25">
      <c r="A3379" s="266">
        <v>2009</v>
      </c>
      <c r="B3379" s="267">
        <v>4</v>
      </c>
      <c r="C3379" s="267" t="s">
        <v>697</v>
      </c>
      <c r="D3379" s="267" t="s">
        <v>735</v>
      </c>
      <c r="E3379" s="268" t="s">
        <v>736</v>
      </c>
      <c r="F3379" s="267" t="s">
        <v>52</v>
      </c>
      <c r="G3379" s="268" t="s">
        <v>155</v>
      </c>
      <c r="H3379" s="268" t="s">
        <v>55</v>
      </c>
      <c r="I3379" s="268" t="s">
        <v>1905</v>
      </c>
      <c r="J3379" s="267" t="s">
        <v>1921</v>
      </c>
      <c r="K3379" s="267">
        <v>851</v>
      </c>
      <c r="L3379" s="268" t="s">
        <v>6279</v>
      </c>
      <c r="M3379" s="188"/>
    </row>
    <row r="3380" spans="1:13" x14ac:dyDescent="0.25">
      <c r="A3380" s="266">
        <v>2009</v>
      </c>
      <c r="B3380" s="267">
        <v>2</v>
      </c>
      <c r="C3380" s="267" t="s">
        <v>250</v>
      </c>
      <c r="D3380" s="267" t="s">
        <v>642</v>
      </c>
      <c r="E3380" s="268" t="s">
        <v>643</v>
      </c>
      <c r="F3380" s="267" t="s">
        <v>64</v>
      </c>
      <c r="G3380" s="268" t="s">
        <v>91</v>
      </c>
      <c r="H3380" s="268" t="s">
        <v>66</v>
      </c>
      <c r="I3380" s="268" t="s">
        <v>1905</v>
      </c>
      <c r="J3380" s="267" t="s">
        <v>1942</v>
      </c>
      <c r="K3380" s="267">
        <v>811</v>
      </c>
      <c r="L3380" s="268" t="s">
        <v>6280</v>
      </c>
      <c r="M3380" s="188"/>
    </row>
    <row r="3381" spans="1:13" x14ac:dyDescent="0.25">
      <c r="A3381" s="266">
        <v>2009</v>
      </c>
      <c r="B3381" s="267">
        <v>2</v>
      </c>
      <c r="C3381" s="267" t="s">
        <v>250</v>
      </c>
      <c r="D3381" s="267" t="s">
        <v>642</v>
      </c>
      <c r="E3381" s="268" t="s">
        <v>643</v>
      </c>
      <c r="F3381" s="267" t="s">
        <v>64</v>
      </c>
      <c r="G3381" s="268" t="s">
        <v>91</v>
      </c>
      <c r="H3381" s="268" t="s">
        <v>66</v>
      </c>
      <c r="I3381" s="268" t="s">
        <v>1905</v>
      </c>
      <c r="J3381" s="267" t="s">
        <v>1942</v>
      </c>
      <c r="K3381" s="267">
        <v>84</v>
      </c>
      <c r="L3381" s="268" t="s">
        <v>6281</v>
      </c>
      <c r="M3381" s="188"/>
    </row>
    <row r="3382" spans="1:13" x14ac:dyDescent="0.25">
      <c r="A3382" s="266">
        <v>2009</v>
      </c>
      <c r="B3382" s="267">
        <v>2</v>
      </c>
      <c r="C3382" s="267" t="s">
        <v>250</v>
      </c>
      <c r="D3382" s="267" t="s">
        <v>642</v>
      </c>
      <c r="E3382" s="268" t="s">
        <v>643</v>
      </c>
      <c r="F3382" s="267" t="s">
        <v>64</v>
      </c>
      <c r="G3382" s="268" t="s">
        <v>91</v>
      </c>
      <c r="H3382" s="268" t="s">
        <v>66</v>
      </c>
      <c r="I3382" s="268" t="s">
        <v>1905</v>
      </c>
      <c r="J3382" s="267" t="s">
        <v>1942</v>
      </c>
      <c r="K3382" s="267">
        <v>84</v>
      </c>
      <c r="L3382" s="268" t="s">
        <v>6282</v>
      </c>
      <c r="M3382" s="188"/>
    </row>
    <row r="3383" spans="1:13" x14ac:dyDescent="0.25">
      <c r="A3383" s="266">
        <v>2009</v>
      </c>
      <c r="B3383" s="267">
        <v>2</v>
      </c>
      <c r="C3383" s="267" t="s">
        <v>250</v>
      </c>
      <c r="D3383" s="267" t="s">
        <v>642</v>
      </c>
      <c r="E3383" s="268" t="s">
        <v>643</v>
      </c>
      <c r="F3383" s="267" t="s">
        <v>64</v>
      </c>
      <c r="G3383" s="268" t="s">
        <v>91</v>
      </c>
      <c r="H3383" s="268" t="s">
        <v>66</v>
      </c>
      <c r="I3383" s="268" t="s">
        <v>1905</v>
      </c>
      <c r="J3383" s="267" t="s">
        <v>1942</v>
      </c>
      <c r="K3383" s="267">
        <v>84</v>
      </c>
      <c r="L3383" s="268" t="s">
        <v>6283</v>
      </c>
      <c r="M3383" s="188"/>
    </row>
    <row r="3384" spans="1:13" x14ac:dyDescent="0.25">
      <c r="A3384" s="266">
        <v>2009</v>
      </c>
      <c r="B3384" s="267">
        <v>2</v>
      </c>
      <c r="C3384" s="267" t="s">
        <v>250</v>
      </c>
      <c r="D3384" s="267" t="s">
        <v>642</v>
      </c>
      <c r="E3384" s="268" t="s">
        <v>643</v>
      </c>
      <c r="F3384" s="267" t="s">
        <v>64</v>
      </c>
      <c r="G3384" s="268" t="s">
        <v>91</v>
      </c>
      <c r="H3384" s="268" t="s">
        <v>66</v>
      </c>
      <c r="I3384" s="268" t="s">
        <v>1905</v>
      </c>
      <c r="J3384" s="267" t="s">
        <v>1942</v>
      </c>
      <c r="K3384" s="267">
        <v>851</v>
      </c>
      <c r="L3384" s="268" t="s">
        <v>6284</v>
      </c>
      <c r="M3384" s="188"/>
    </row>
    <row r="3385" spans="1:13" x14ac:dyDescent="0.25">
      <c r="A3385" s="266">
        <v>2009</v>
      </c>
      <c r="B3385" s="267">
        <v>3</v>
      </c>
      <c r="C3385" s="267" t="s">
        <v>250</v>
      </c>
      <c r="D3385" s="267" t="s">
        <v>656</v>
      </c>
      <c r="E3385" s="268" t="s">
        <v>657</v>
      </c>
      <c r="F3385" s="267" t="s">
        <v>64</v>
      </c>
      <c r="G3385" s="268" t="s">
        <v>658</v>
      </c>
      <c r="H3385" s="268" t="s">
        <v>66</v>
      </c>
      <c r="I3385" s="268" t="s">
        <v>1905</v>
      </c>
      <c r="J3385" s="267" t="s">
        <v>1942</v>
      </c>
      <c r="K3385" s="267">
        <v>411</v>
      </c>
      <c r="L3385" s="268" t="s">
        <v>6285</v>
      </c>
      <c r="M3385" s="188"/>
    </row>
    <row r="3386" spans="1:13" x14ac:dyDescent="0.25">
      <c r="A3386" s="266">
        <v>2009</v>
      </c>
      <c r="B3386" s="267">
        <v>3</v>
      </c>
      <c r="C3386" s="267" t="s">
        <v>250</v>
      </c>
      <c r="D3386" s="267" t="s">
        <v>656</v>
      </c>
      <c r="E3386" s="268" t="s">
        <v>657</v>
      </c>
      <c r="F3386" s="267" t="s">
        <v>64</v>
      </c>
      <c r="G3386" s="268" t="s">
        <v>658</v>
      </c>
      <c r="H3386" s="268" t="s">
        <v>66</v>
      </c>
      <c r="I3386" s="268" t="s">
        <v>1905</v>
      </c>
      <c r="J3386" s="267" t="s">
        <v>1942</v>
      </c>
      <c r="K3386" s="267">
        <v>431</v>
      </c>
      <c r="L3386" s="268" t="s">
        <v>6286</v>
      </c>
      <c r="M3386" s="188"/>
    </row>
    <row r="3387" spans="1:13" x14ac:dyDescent="0.25">
      <c r="A3387" s="266">
        <v>2009</v>
      </c>
      <c r="B3387" s="267">
        <v>3</v>
      </c>
      <c r="C3387" s="267" t="s">
        <v>250</v>
      </c>
      <c r="D3387" s="267" t="s">
        <v>656</v>
      </c>
      <c r="E3387" s="268" t="s">
        <v>657</v>
      </c>
      <c r="F3387" s="267" t="s">
        <v>64</v>
      </c>
      <c r="G3387" s="268" t="s">
        <v>658</v>
      </c>
      <c r="H3387" s="268" t="s">
        <v>66</v>
      </c>
      <c r="I3387" s="268" t="s">
        <v>1905</v>
      </c>
      <c r="J3387" s="267" t="s">
        <v>1942</v>
      </c>
      <c r="K3387" s="267">
        <v>411</v>
      </c>
      <c r="L3387" s="268" t="s">
        <v>6287</v>
      </c>
      <c r="M3387" s="188"/>
    </row>
    <row r="3388" spans="1:13" x14ac:dyDescent="0.25">
      <c r="A3388" s="266">
        <v>2009</v>
      </c>
      <c r="B3388" s="267">
        <v>3</v>
      </c>
      <c r="C3388" s="267" t="s">
        <v>250</v>
      </c>
      <c r="D3388" s="267" t="s">
        <v>656</v>
      </c>
      <c r="E3388" s="268" t="s">
        <v>657</v>
      </c>
      <c r="F3388" s="267" t="s">
        <v>64</v>
      </c>
      <c r="G3388" s="268" t="s">
        <v>658</v>
      </c>
      <c r="H3388" s="268" t="s">
        <v>66</v>
      </c>
      <c r="I3388" s="268" t="s">
        <v>1905</v>
      </c>
      <c r="J3388" s="267" t="s">
        <v>1942</v>
      </c>
      <c r="K3388" s="267">
        <v>411</v>
      </c>
      <c r="L3388" s="268" t="s">
        <v>6288</v>
      </c>
      <c r="M3388" s="188"/>
    </row>
    <row r="3389" spans="1:13" x14ac:dyDescent="0.25">
      <c r="A3389" s="266">
        <v>2009</v>
      </c>
      <c r="B3389" s="267">
        <v>3</v>
      </c>
      <c r="C3389" s="267" t="s">
        <v>250</v>
      </c>
      <c r="D3389" s="267" t="s">
        <v>656</v>
      </c>
      <c r="E3389" s="268" t="s">
        <v>657</v>
      </c>
      <c r="F3389" s="267" t="s">
        <v>64</v>
      </c>
      <c r="G3389" s="268" t="s">
        <v>658</v>
      </c>
      <c r="H3389" s="268" t="s">
        <v>66</v>
      </c>
      <c r="I3389" s="268" t="s">
        <v>1905</v>
      </c>
      <c r="J3389" s="267" t="s">
        <v>1942</v>
      </c>
      <c r="K3389" s="267">
        <v>432</v>
      </c>
      <c r="L3389" s="268" t="s">
        <v>6289</v>
      </c>
      <c r="M3389" s="188"/>
    </row>
    <row r="3390" spans="1:13" x14ac:dyDescent="0.25">
      <c r="A3390" s="266">
        <v>2009</v>
      </c>
      <c r="B3390" s="267">
        <v>3</v>
      </c>
      <c r="C3390" s="267" t="s">
        <v>250</v>
      </c>
      <c r="D3390" s="267" t="s">
        <v>656</v>
      </c>
      <c r="E3390" s="268" t="s">
        <v>657</v>
      </c>
      <c r="F3390" s="267" t="s">
        <v>64</v>
      </c>
      <c r="G3390" s="268" t="s">
        <v>658</v>
      </c>
      <c r="H3390" s="268" t="s">
        <v>66</v>
      </c>
      <c r="I3390" s="268" t="s">
        <v>1905</v>
      </c>
      <c r="J3390" s="267" t="s">
        <v>1942</v>
      </c>
      <c r="K3390" s="267">
        <v>114</v>
      </c>
      <c r="L3390" s="268" t="s">
        <v>6290</v>
      </c>
      <c r="M3390" s="188"/>
    </row>
    <row r="3391" spans="1:13" x14ac:dyDescent="0.25">
      <c r="A3391" s="266">
        <v>2009</v>
      </c>
      <c r="B3391" s="267">
        <v>3</v>
      </c>
      <c r="C3391" s="267" t="s">
        <v>250</v>
      </c>
      <c r="D3391" s="267" t="s">
        <v>656</v>
      </c>
      <c r="E3391" s="268" t="s">
        <v>657</v>
      </c>
      <c r="F3391" s="267" t="s">
        <v>64</v>
      </c>
      <c r="G3391" s="268" t="s">
        <v>658</v>
      </c>
      <c r="H3391" s="268" t="s">
        <v>66</v>
      </c>
      <c r="I3391" s="268" t="s">
        <v>1905</v>
      </c>
      <c r="J3391" s="267" t="s">
        <v>1942</v>
      </c>
      <c r="K3391" s="267">
        <v>412</v>
      </c>
      <c r="L3391" s="268" t="s">
        <v>6291</v>
      </c>
      <c r="M3391" s="188"/>
    </row>
    <row r="3392" spans="1:13" x14ac:dyDescent="0.25">
      <c r="A3392" s="266">
        <v>2009</v>
      </c>
      <c r="B3392" s="267">
        <v>3</v>
      </c>
      <c r="C3392" s="267" t="s">
        <v>250</v>
      </c>
      <c r="D3392" s="267" t="s">
        <v>656</v>
      </c>
      <c r="E3392" s="268" t="s">
        <v>657</v>
      </c>
      <c r="F3392" s="267" t="s">
        <v>64</v>
      </c>
      <c r="G3392" s="268" t="s">
        <v>658</v>
      </c>
      <c r="H3392" s="268" t="s">
        <v>66</v>
      </c>
      <c r="I3392" s="268" t="s">
        <v>1905</v>
      </c>
      <c r="J3392" s="267" t="s">
        <v>2039</v>
      </c>
      <c r="K3392" s="267">
        <v>436</v>
      </c>
      <c r="L3392" s="268" t="s">
        <v>6292</v>
      </c>
      <c r="M3392" s="188"/>
    </row>
    <row r="3393" spans="1:13" x14ac:dyDescent="0.25">
      <c r="A3393" s="266">
        <v>2009</v>
      </c>
      <c r="B3393" s="267">
        <v>3</v>
      </c>
      <c r="C3393" s="267" t="s">
        <v>250</v>
      </c>
      <c r="D3393" s="267" t="s">
        <v>656</v>
      </c>
      <c r="E3393" s="268" t="s">
        <v>657</v>
      </c>
      <c r="F3393" s="267" t="s">
        <v>64</v>
      </c>
      <c r="G3393" s="268" t="s">
        <v>658</v>
      </c>
      <c r="H3393" s="268" t="s">
        <v>66</v>
      </c>
      <c r="I3393" s="268" t="s">
        <v>1905</v>
      </c>
      <c r="J3393" s="267" t="s">
        <v>2545</v>
      </c>
      <c r="K3393" s="267">
        <v>436</v>
      </c>
      <c r="L3393" s="268" t="s">
        <v>6293</v>
      </c>
      <c r="M3393" s="188"/>
    </row>
    <row r="3394" spans="1:13" x14ac:dyDescent="0.25">
      <c r="A3394" s="266">
        <v>2009</v>
      </c>
      <c r="B3394" s="267">
        <v>3</v>
      </c>
      <c r="C3394" s="267" t="s">
        <v>250</v>
      </c>
      <c r="D3394" s="267" t="s">
        <v>656</v>
      </c>
      <c r="E3394" s="268" t="s">
        <v>657</v>
      </c>
      <c r="F3394" s="267" t="s">
        <v>64</v>
      </c>
      <c r="G3394" s="268" t="s">
        <v>658</v>
      </c>
      <c r="H3394" s="268" t="s">
        <v>66</v>
      </c>
      <c r="I3394" s="268" t="s">
        <v>1905</v>
      </c>
      <c r="J3394" s="267" t="s">
        <v>5004</v>
      </c>
      <c r="K3394" s="267">
        <v>436</v>
      </c>
      <c r="L3394" s="268" t="s">
        <v>6294</v>
      </c>
      <c r="M3394" s="188"/>
    </row>
    <row r="3395" spans="1:13" x14ac:dyDescent="0.25">
      <c r="A3395" s="266">
        <v>2009</v>
      </c>
      <c r="B3395" s="267">
        <v>3</v>
      </c>
      <c r="C3395" s="267" t="s">
        <v>250</v>
      </c>
      <c r="D3395" s="267" t="s">
        <v>656</v>
      </c>
      <c r="E3395" s="268" t="s">
        <v>657</v>
      </c>
      <c r="F3395" s="267" t="s">
        <v>64</v>
      </c>
      <c r="G3395" s="268" t="s">
        <v>658</v>
      </c>
      <c r="H3395" s="268" t="s">
        <v>66</v>
      </c>
      <c r="I3395" s="268" t="s">
        <v>1905</v>
      </c>
      <c r="J3395" s="267" t="s">
        <v>2000</v>
      </c>
      <c r="K3395" s="267">
        <v>436</v>
      </c>
      <c r="L3395" s="268" t="s">
        <v>6295</v>
      </c>
      <c r="M3395" s="188"/>
    </row>
    <row r="3396" spans="1:13" x14ac:dyDescent="0.25">
      <c r="A3396" s="266">
        <v>2009</v>
      </c>
      <c r="B3396" s="267">
        <v>3</v>
      </c>
      <c r="C3396" s="267" t="s">
        <v>250</v>
      </c>
      <c r="D3396" s="267" t="s">
        <v>656</v>
      </c>
      <c r="E3396" s="268" t="s">
        <v>657</v>
      </c>
      <c r="F3396" s="267" t="s">
        <v>64</v>
      </c>
      <c r="G3396" s="268" t="s">
        <v>658</v>
      </c>
      <c r="H3396" s="268" t="s">
        <v>66</v>
      </c>
      <c r="I3396" s="268" t="s">
        <v>1905</v>
      </c>
      <c r="J3396" s="270" t="s">
        <v>1956</v>
      </c>
      <c r="K3396" s="267">
        <v>436</v>
      </c>
      <c r="L3396" s="268" t="s">
        <v>6296</v>
      </c>
      <c r="M3396" s="188"/>
    </row>
    <row r="3397" spans="1:13" x14ac:dyDescent="0.25">
      <c r="A3397" s="266">
        <v>2009</v>
      </c>
      <c r="B3397" s="267">
        <v>3</v>
      </c>
      <c r="C3397" s="267" t="s">
        <v>250</v>
      </c>
      <c r="D3397" s="267" t="s">
        <v>656</v>
      </c>
      <c r="E3397" s="268" t="s">
        <v>657</v>
      </c>
      <c r="F3397" s="267" t="s">
        <v>64</v>
      </c>
      <c r="G3397" s="268" t="s">
        <v>658</v>
      </c>
      <c r="H3397" s="268" t="s">
        <v>66</v>
      </c>
      <c r="I3397" s="268" t="s">
        <v>1905</v>
      </c>
      <c r="J3397" s="267" t="s">
        <v>1942</v>
      </c>
      <c r="K3397" s="267">
        <v>431</v>
      </c>
      <c r="L3397" s="268" t="s">
        <v>6297</v>
      </c>
      <c r="M3397" s="188"/>
    </row>
    <row r="3398" spans="1:13" x14ac:dyDescent="0.25">
      <c r="A3398" s="266">
        <v>2009</v>
      </c>
      <c r="B3398" s="267">
        <v>3</v>
      </c>
      <c r="C3398" s="267" t="s">
        <v>250</v>
      </c>
      <c r="D3398" s="267" t="s">
        <v>665</v>
      </c>
      <c r="E3398" s="268" t="s">
        <v>666</v>
      </c>
      <c r="F3398" s="267" t="s">
        <v>64</v>
      </c>
      <c r="G3398" s="268" t="s">
        <v>65</v>
      </c>
      <c r="H3398" s="268" t="s">
        <v>66</v>
      </c>
      <c r="I3398" s="268" t="s">
        <v>1905</v>
      </c>
      <c r="J3398" s="267" t="s">
        <v>1942</v>
      </c>
      <c r="K3398" s="267">
        <v>84</v>
      </c>
      <c r="L3398" s="268" t="s">
        <v>6298</v>
      </c>
      <c r="M3398" s="188"/>
    </row>
    <row r="3399" spans="1:13" x14ac:dyDescent="0.25">
      <c r="A3399" s="266">
        <v>2009</v>
      </c>
      <c r="B3399" s="267">
        <v>3</v>
      </c>
      <c r="C3399" s="267" t="s">
        <v>250</v>
      </c>
      <c r="D3399" s="267" t="s">
        <v>665</v>
      </c>
      <c r="E3399" s="268" t="s">
        <v>666</v>
      </c>
      <c r="F3399" s="267" t="s">
        <v>64</v>
      </c>
      <c r="G3399" s="268" t="s">
        <v>65</v>
      </c>
      <c r="H3399" s="268" t="s">
        <v>66</v>
      </c>
      <c r="I3399" s="268" t="s">
        <v>1905</v>
      </c>
      <c r="J3399" s="267" t="s">
        <v>1942</v>
      </c>
      <c r="K3399" s="267">
        <v>84</v>
      </c>
      <c r="L3399" s="268" t="s">
        <v>6299</v>
      </c>
      <c r="M3399" s="188"/>
    </row>
    <row r="3400" spans="1:13" x14ac:dyDescent="0.25">
      <c r="A3400" s="266">
        <v>2009</v>
      </c>
      <c r="B3400" s="267">
        <v>3</v>
      </c>
      <c r="C3400" s="267" t="s">
        <v>250</v>
      </c>
      <c r="D3400" s="267" t="s">
        <v>665</v>
      </c>
      <c r="E3400" s="268" t="s">
        <v>666</v>
      </c>
      <c r="F3400" s="267" t="s">
        <v>64</v>
      </c>
      <c r="G3400" s="268" t="s">
        <v>65</v>
      </c>
      <c r="H3400" s="268" t="s">
        <v>66</v>
      </c>
      <c r="I3400" s="268" t="s">
        <v>1905</v>
      </c>
      <c r="J3400" s="267" t="s">
        <v>1950</v>
      </c>
      <c r="K3400" s="267">
        <v>834</v>
      </c>
      <c r="L3400" s="268" t="s">
        <v>6300</v>
      </c>
      <c r="M3400" s="188"/>
    </row>
    <row r="3401" spans="1:13" x14ac:dyDescent="0.25">
      <c r="A3401" s="266">
        <v>2009</v>
      </c>
      <c r="B3401" s="267">
        <v>3</v>
      </c>
      <c r="C3401" s="267" t="s">
        <v>250</v>
      </c>
      <c r="D3401" s="267" t="s">
        <v>665</v>
      </c>
      <c r="E3401" s="268" t="s">
        <v>666</v>
      </c>
      <c r="F3401" s="267" t="s">
        <v>64</v>
      </c>
      <c r="G3401" s="268" t="s">
        <v>65</v>
      </c>
      <c r="H3401" s="268" t="s">
        <v>66</v>
      </c>
      <c r="I3401" s="268" t="s">
        <v>1905</v>
      </c>
      <c r="J3401" s="270" t="s">
        <v>2151</v>
      </c>
      <c r="K3401" s="270">
        <v>84</v>
      </c>
      <c r="L3401" s="268" t="s">
        <v>6301</v>
      </c>
      <c r="M3401" s="188"/>
    </row>
    <row r="3402" spans="1:13" x14ac:dyDescent="0.25">
      <c r="A3402" s="266">
        <v>2009</v>
      </c>
      <c r="B3402" s="267">
        <v>3</v>
      </c>
      <c r="C3402" s="267" t="s">
        <v>250</v>
      </c>
      <c r="D3402" s="267" t="s">
        <v>665</v>
      </c>
      <c r="E3402" s="268" t="s">
        <v>666</v>
      </c>
      <c r="F3402" s="267" t="s">
        <v>64</v>
      </c>
      <c r="G3402" s="268" t="s">
        <v>65</v>
      </c>
      <c r="H3402" s="268" t="s">
        <v>66</v>
      </c>
      <c r="I3402" s="268" t="s">
        <v>1905</v>
      </c>
      <c r="J3402" s="270" t="s">
        <v>2151</v>
      </c>
      <c r="K3402" s="270">
        <v>513</v>
      </c>
      <c r="L3402" s="268" t="s">
        <v>6302</v>
      </c>
      <c r="M3402" s="188"/>
    </row>
    <row r="3403" spans="1:13" x14ac:dyDescent="0.25">
      <c r="A3403" s="266">
        <v>2009</v>
      </c>
      <c r="B3403" s="267">
        <v>3</v>
      </c>
      <c r="C3403" s="267" t="s">
        <v>250</v>
      </c>
      <c r="D3403" s="267" t="s">
        <v>665</v>
      </c>
      <c r="E3403" s="268" t="s">
        <v>666</v>
      </c>
      <c r="F3403" s="267" t="s">
        <v>64</v>
      </c>
      <c r="G3403" s="268" t="s">
        <v>65</v>
      </c>
      <c r="H3403" s="268" t="s">
        <v>66</v>
      </c>
      <c r="I3403" s="268" t="s">
        <v>1905</v>
      </c>
      <c r="J3403" s="267" t="s">
        <v>1950</v>
      </c>
      <c r="K3403" s="267">
        <v>832</v>
      </c>
      <c r="L3403" s="268" t="s">
        <v>6303</v>
      </c>
      <c r="M3403" s="188"/>
    </row>
    <row r="3404" spans="1:13" x14ac:dyDescent="0.25">
      <c r="A3404" s="266">
        <v>2009</v>
      </c>
      <c r="B3404" s="267">
        <v>1</v>
      </c>
      <c r="C3404" s="267" t="s">
        <v>250</v>
      </c>
      <c r="D3404" s="267" t="s">
        <v>586</v>
      </c>
      <c r="E3404" s="268" t="s">
        <v>6304</v>
      </c>
      <c r="F3404" s="267" t="s">
        <v>64</v>
      </c>
      <c r="G3404" s="268" t="s">
        <v>65</v>
      </c>
      <c r="H3404" s="268" t="s">
        <v>66</v>
      </c>
      <c r="I3404" s="268" t="s">
        <v>1905</v>
      </c>
      <c r="J3404" s="267" t="s">
        <v>1942</v>
      </c>
      <c r="K3404" s="267">
        <v>111</v>
      </c>
      <c r="L3404" s="268" t="s">
        <v>6305</v>
      </c>
      <c r="M3404" s="188"/>
    </row>
    <row r="3405" spans="1:13" x14ac:dyDescent="0.25">
      <c r="A3405" s="266">
        <v>2009</v>
      </c>
      <c r="B3405" s="267">
        <v>1</v>
      </c>
      <c r="C3405" s="267" t="s">
        <v>250</v>
      </c>
      <c r="D3405" s="267" t="s">
        <v>586</v>
      </c>
      <c r="E3405" s="268" t="s">
        <v>6304</v>
      </c>
      <c r="F3405" s="267" t="s">
        <v>64</v>
      </c>
      <c r="G3405" s="268" t="s">
        <v>65</v>
      </c>
      <c r="H3405" s="268" t="s">
        <v>66</v>
      </c>
      <c r="I3405" s="268" t="s">
        <v>1905</v>
      </c>
      <c r="J3405" s="267" t="s">
        <v>1942</v>
      </c>
      <c r="K3405" s="267">
        <v>411</v>
      </c>
      <c r="L3405" s="268" t="s">
        <v>6306</v>
      </c>
      <c r="M3405" s="188"/>
    </row>
    <row r="3406" spans="1:13" x14ac:dyDescent="0.25">
      <c r="A3406" s="266">
        <v>2009</v>
      </c>
      <c r="B3406" s="267">
        <v>1</v>
      </c>
      <c r="C3406" s="267" t="s">
        <v>250</v>
      </c>
      <c r="D3406" s="267" t="s">
        <v>586</v>
      </c>
      <c r="E3406" s="268" t="s">
        <v>6304</v>
      </c>
      <c r="F3406" s="267" t="s">
        <v>64</v>
      </c>
      <c r="G3406" s="268" t="s">
        <v>65</v>
      </c>
      <c r="H3406" s="268" t="s">
        <v>66</v>
      </c>
      <c r="I3406" s="268" t="s">
        <v>1905</v>
      </c>
      <c r="J3406" s="267" t="s">
        <v>1942</v>
      </c>
      <c r="K3406" s="267">
        <v>411</v>
      </c>
      <c r="L3406" s="268" t="s">
        <v>6307</v>
      </c>
      <c r="M3406" s="188"/>
    </row>
    <row r="3407" spans="1:13" x14ac:dyDescent="0.25">
      <c r="A3407" s="266">
        <v>2009</v>
      </c>
      <c r="B3407" s="267">
        <v>1</v>
      </c>
      <c r="C3407" s="267" t="s">
        <v>250</v>
      </c>
      <c r="D3407" s="267" t="s">
        <v>586</v>
      </c>
      <c r="E3407" s="268" t="s">
        <v>6304</v>
      </c>
      <c r="F3407" s="267" t="s">
        <v>64</v>
      </c>
      <c r="G3407" s="268" t="s">
        <v>65</v>
      </c>
      <c r="H3407" s="268" t="s">
        <v>66</v>
      </c>
      <c r="I3407" s="268" t="s">
        <v>1905</v>
      </c>
      <c r="J3407" s="267" t="s">
        <v>1942</v>
      </c>
      <c r="K3407" s="267">
        <v>433</v>
      </c>
      <c r="L3407" s="268" t="s">
        <v>6308</v>
      </c>
      <c r="M3407" s="188"/>
    </row>
    <row r="3408" spans="1:13" x14ac:dyDescent="0.25">
      <c r="A3408" s="266">
        <v>2009</v>
      </c>
      <c r="B3408" s="267">
        <v>1</v>
      </c>
      <c r="C3408" s="267" t="s">
        <v>250</v>
      </c>
      <c r="D3408" s="267" t="s">
        <v>586</v>
      </c>
      <c r="E3408" s="268" t="s">
        <v>6304</v>
      </c>
      <c r="F3408" s="267" t="s">
        <v>64</v>
      </c>
      <c r="G3408" s="268" t="s">
        <v>65</v>
      </c>
      <c r="H3408" s="268" t="s">
        <v>66</v>
      </c>
      <c r="I3408" s="268" t="s">
        <v>1905</v>
      </c>
      <c r="J3408" s="267" t="s">
        <v>1942</v>
      </c>
      <c r="K3408" s="267">
        <v>114</v>
      </c>
      <c r="L3408" s="268" t="s">
        <v>6309</v>
      </c>
      <c r="M3408" s="188"/>
    </row>
    <row r="3409" spans="1:13" x14ac:dyDescent="0.25">
      <c r="A3409" s="266">
        <v>2009</v>
      </c>
      <c r="B3409" s="267">
        <v>1</v>
      </c>
      <c r="C3409" s="267" t="s">
        <v>250</v>
      </c>
      <c r="D3409" s="267" t="s">
        <v>586</v>
      </c>
      <c r="E3409" s="268" t="s">
        <v>6304</v>
      </c>
      <c r="F3409" s="267" t="s">
        <v>64</v>
      </c>
      <c r="G3409" s="268" t="s">
        <v>65</v>
      </c>
      <c r="H3409" s="268" t="s">
        <v>66</v>
      </c>
      <c r="I3409" s="268" t="s">
        <v>1905</v>
      </c>
      <c r="J3409" s="267" t="s">
        <v>1938</v>
      </c>
      <c r="K3409" s="267">
        <v>122</v>
      </c>
      <c r="L3409" s="268" t="s">
        <v>6310</v>
      </c>
      <c r="M3409" s="188"/>
    </row>
    <row r="3410" spans="1:13" x14ac:dyDescent="0.25">
      <c r="A3410" s="266">
        <v>2009</v>
      </c>
      <c r="B3410" s="267">
        <v>1</v>
      </c>
      <c r="C3410" s="267" t="s">
        <v>250</v>
      </c>
      <c r="D3410" s="267" t="s">
        <v>586</v>
      </c>
      <c r="E3410" s="268" t="s">
        <v>6304</v>
      </c>
      <c r="F3410" s="267" t="s">
        <v>64</v>
      </c>
      <c r="G3410" s="268" t="s">
        <v>65</v>
      </c>
      <c r="H3410" s="268" t="s">
        <v>66</v>
      </c>
      <c r="I3410" s="268" t="s">
        <v>1905</v>
      </c>
      <c r="J3410" s="267" t="s">
        <v>1906</v>
      </c>
      <c r="K3410" s="267">
        <v>324</v>
      </c>
      <c r="L3410" s="268" t="s">
        <v>6311</v>
      </c>
      <c r="M3410" s="188"/>
    </row>
    <row r="3411" spans="1:13" x14ac:dyDescent="0.25">
      <c r="A3411" s="266">
        <v>2009</v>
      </c>
      <c r="B3411" s="267">
        <v>1</v>
      </c>
      <c r="C3411" s="267" t="s">
        <v>250</v>
      </c>
      <c r="D3411" s="267" t="s">
        <v>586</v>
      </c>
      <c r="E3411" s="268" t="s">
        <v>6304</v>
      </c>
      <c r="F3411" s="267" t="s">
        <v>64</v>
      </c>
      <c r="G3411" s="268" t="s">
        <v>65</v>
      </c>
      <c r="H3411" s="268" t="s">
        <v>66</v>
      </c>
      <c r="I3411" s="268" t="s">
        <v>1905</v>
      </c>
      <c r="J3411" s="267" t="s">
        <v>1942</v>
      </c>
      <c r="K3411" s="267">
        <v>211</v>
      </c>
      <c r="L3411" s="268" t="s">
        <v>6312</v>
      </c>
      <c r="M3411" s="188"/>
    </row>
    <row r="3412" spans="1:13" x14ac:dyDescent="0.25">
      <c r="A3412" s="266">
        <v>2009</v>
      </c>
      <c r="B3412" s="267">
        <v>1</v>
      </c>
      <c r="C3412" s="267" t="s">
        <v>250</v>
      </c>
      <c r="D3412" s="267" t="s">
        <v>586</v>
      </c>
      <c r="E3412" s="268" t="s">
        <v>6304</v>
      </c>
      <c r="F3412" s="267" t="s">
        <v>64</v>
      </c>
      <c r="G3412" s="268" t="s">
        <v>65</v>
      </c>
      <c r="H3412" s="268" t="s">
        <v>66</v>
      </c>
      <c r="I3412" s="268" t="s">
        <v>1905</v>
      </c>
      <c r="J3412" s="267" t="s">
        <v>1974</v>
      </c>
      <c r="K3412" s="267">
        <v>143</v>
      </c>
      <c r="L3412" s="268" t="s">
        <v>6313</v>
      </c>
      <c r="M3412" s="188"/>
    </row>
    <row r="3413" spans="1:13" x14ac:dyDescent="0.25">
      <c r="A3413" s="266">
        <v>2009</v>
      </c>
      <c r="B3413" s="267">
        <v>2</v>
      </c>
      <c r="C3413" s="267" t="s">
        <v>250</v>
      </c>
      <c r="D3413" s="267" t="s">
        <v>614</v>
      </c>
      <c r="E3413" s="268" t="s">
        <v>6314</v>
      </c>
      <c r="F3413" s="267" t="s">
        <v>52</v>
      </c>
      <c r="G3413" s="268" t="s">
        <v>123</v>
      </c>
      <c r="H3413" s="268" t="s">
        <v>55</v>
      </c>
      <c r="I3413" s="268" t="s">
        <v>1905</v>
      </c>
      <c r="J3413" s="267" t="s">
        <v>1942</v>
      </c>
      <c r="K3413" s="267">
        <v>122</v>
      </c>
      <c r="L3413" s="268" t="s">
        <v>6315</v>
      </c>
      <c r="M3413" s="188"/>
    </row>
    <row r="3414" spans="1:13" x14ac:dyDescent="0.25">
      <c r="A3414" s="266">
        <v>2009</v>
      </c>
      <c r="B3414" s="267">
        <v>2</v>
      </c>
      <c r="C3414" s="267" t="s">
        <v>250</v>
      </c>
      <c r="D3414" s="267" t="s">
        <v>614</v>
      </c>
      <c r="E3414" s="268" t="s">
        <v>6314</v>
      </c>
      <c r="F3414" s="267" t="s">
        <v>52</v>
      </c>
      <c r="G3414" s="268" t="s">
        <v>123</v>
      </c>
      <c r="H3414" s="268" t="s">
        <v>55</v>
      </c>
      <c r="I3414" s="268" t="s">
        <v>1905</v>
      </c>
      <c r="J3414" s="267" t="s">
        <v>1942</v>
      </c>
      <c r="K3414" s="267">
        <v>411</v>
      </c>
      <c r="L3414" s="268" t="s">
        <v>6316</v>
      </c>
      <c r="M3414" s="188"/>
    </row>
    <row r="3415" spans="1:13" x14ac:dyDescent="0.25">
      <c r="A3415" s="266">
        <v>2009</v>
      </c>
      <c r="B3415" s="267">
        <v>2</v>
      </c>
      <c r="C3415" s="267" t="s">
        <v>250</v>
      </c>
      <c r="D3415" s="267" t="s">
        <v>614</v>
      </c>
      <c r="E3415" s="268" t="s">
        <v>6314</v>
      </c>
      <c r="F3415" s="267" t="s">
        <v>52</v>
      </c>
      <c r="G3415" s="268" t="s">
        <v>123</v>
      </c>
      <c r="H3415" s="268" t="s">
        <v>55</v>
      </c>
      <c r="I3415" s="268" t="s">
        <v>1905</v>
      </c>
      <c r="J3415" s="267" t="s">
        <v>1942</v>
      </c>
      <c r="K3415" s="267">
        <v>411</v>
      </c>
      <c r="L3415" s="268" t="s">
        <v>6317</v>
      </c>
      <c r="M3415" s="188"/>
    </row>
    <row r="3416" spans="1:13" x14ac:dyDescent="0.25">
      <c r="A3416" s="266">
        <v>2009</v>
      </c>
      <c r="B3416" s="267">
        <v>2</v>
      </c>
      <c r="C3416" s="267" t="s">
        <v>250</v>
      </c>
      <c r="D3416" s="267" t="s">
        <v>614</v>
      </c>
      <c r="E3416" s="268" t="s">
        <v>6314</v>
      </c>
      <c r="F3416" s="267" t="s">
        <v>52</v>
      </c>
      <c r="G3416" s="268" t="s">
        <v>123</v>
      </c>
      <c r="H3416" s="268" t="s">
        <v>55</v>
      </c>
      <c r="I3416" s="268" t="s">
        <v>1905</v>
      </c>
      <c r="J3416" s="267" t="s">
        <v>1942</v>
      </c>
      <c r="K3416" s="267">
        <v>411</v>
      </c>
      <c r="L3416" s="268" t="s">
        <v>6318</v>
      </c>
      <c r="M3416" s="188"/>
    </row>
    <row r="3417" spans="1:13" x14ac:dyDescent="0.25">
      <c r="A3417" s="266">
        <v>2009</v>
      </c>
      <c r="B3417" s="267">
        <v>2</v>
      </c>
      <c r="C3417" s="267" t="s">
        <v>250</v>
      </c>
      <c r="D3417" s="267" t="s">
        <v>614</v>
      </c>
      <c r="E3417" s="268" t="s">
        <v>6314</v>
      </c>
      <c r="F3417" s="267" t="s">
        <v>52</v>
      </c>
      <c r="G3417" s="268" t="s">
        <v>123</v>
      </c>
      <c r="H3417" s="268" t="s">
        <v>55</v>
      </c>
      <c r="I3417" s="268" t="s">
        <v>1905</v>
      </c>
      <c r="J3417" s="267" t="s">
        <v>1938</v>
      </c>
      <c r="K3417" s="267">
        <v>311</v>
      </c>
      <c r="L3417" s="268" t="s">
        <v>6319</v>
      </c>
      <c r="M3417" s="188"/>
    </row>
    <row r="3418" spans="1:13" x14ac:dyDescent="0.25">
      <c r="A3418" s="266">
        <v>2009</v>
      </c>
      <c r="B3418" s="267">
        <v>2</v>
      </c>
      <c r="C3418" s="267" t="s">
        <v>250</v>
      </c>
      <c r="D3418" s="267" t="s">
        <v>614</v>
      </c>
      <c r="E3418" s="268" t="s">
        <v>6314</v>
      </c>
      <c r="F3418" s="267" t="s">
        <v>52</v>
      </c>
      <c r="G3418" s="268" t="s">
        <v>123</v>
      </c>
      <c r="H3418" s="268" t="s">
        <v>55</v>
      </c>
      <c r="I3418" s="268" t="s">
        <v>1905</v>
      </c>
      <c r="J3418" s="267" t="s">
        <v>1942</v>
      </c>
      <c r="K3418" s="267">
        <v>431</v>
      </c>
      <c r="L3418" s="268" t="s">
        <v>6320</v>
      </c>
      <c r="M3418" s="188"/>
    </row>
    <row r="3419" spans="1:13" x14ac:dyDescent="0.25">
      <c r="A3419" s="266">
        <v>2009</v>
      </c>
      <c r="B3419" s="267">
        <v>2</v>
      </c>
      <c r="C3419" s="267" t="s">
        <v>250</v>
      </c>
      <c r="D3419" s="267" t="s">
        <v>614</v>
      </c>
      <c r="E3419" s="268" t="s">
        <v>6314</v>
      </c>
      <c r="F3419" s="267" t="s">
        <v>52</v>
      </c>
      <c r="G3419" s="268" t="s">
        <v>123</v>
      </c>
      <c r="H3419" s="268" t="s">
        <v>55</v>
      </c>
      <c r="I3419" s="268" t="s">
        <v>1905</v>
      </c>
      <c r="J3419" s="267" t="s">
        <v>1942</v>
      </c>
      <c r="K3419" s="267">
        <v>411</v>
      </c>
      <c r="L3419" s="268" t="s">
        <v>6321</v>
      </c>
      <c r="M3419" s="188"/>
    </row>
    <row r="3420" spans="1:13" x14ac:dyDescent="0.25">
      <c r="A3420" s="266">
        <v>2009</v>
      </c>
      <c r="B3420" s="267">
        <v>2</v>
      </c>
      <c r="C3420" s="267" t="s">
        <v>250</v>
      </c>
      <c r="D3420" s="267" t="s">
        <v>614</v>
      </c>
      <c r="E3420" s="268" t="s">
        <v>6314</v>
      </c>
      <c r="F3420" s="267" t="s">
        <v>52</v>
      </c>
      <c r="G3420" s="268" t="s">
        <v>123</v>
      </c>
      <c r="H3420" s="268" t="s">
        <v>55</v>
      </c>
      <c r="I3420" s="268" t="s">
        <v>1905</v>
      </c>
      <c r="J3420" s="267" t="s">
        <v>1942</v>
      </c>
      <c r="K3420" s="267">
        <v>212</v>
      </c>
      <c r="L3420" s="268" t="s">
        <v>6322</v>
      </c>
      <c r="M3420" s="188"/>
    </row>
    <row r="3421" spans="1:13" x14ac:dyDescent="0.25">
      <c r="A3421" s="266">
        <v>2009</v>
      </c>
      <c r="B3421" s="267">
        <v>2</v>
      </c>
      <c r="C3421" s="267" t="s">
        <v>250</v>
      </c>
      <c r="D3421" s="267" t="s">
        <v>614</v>
      </c>
      <c r="E3421" s="268" t="s">
        <v>6314</v>
      </c>
      <c r="F3421" s="267" t="s">
        <v>52</v>
      </c>
      <c r="G3421" s="268" t="s">
        <v>123</v>
      </c>
      <c r="H3421" s="268" t="s">
        <v>55</v>
      </c>
      <c r="I3421" s="268" t="s">
        <v>1905</v>
      </c>
      <c r="J3421" s="270" t="s">
        <v>2151</v>
      </c>
      <c r="K3421" s="270">
        <v>725</v>
      </c>
      <c r="L3421" s="268" t="s">
        <v>6323</v>
      </c>
      <c r="M3421" s="188"/>
    </row>
    <row r="3422" spans="1:13" x14ac:dyDescent="0.25">
      <c r="A3422" s="266">
        <v>2009</v>
      </c>
      <c r="B3422" s="267">
        <v>2</v>
      </c>
      <c r="C3422" s="267" t="s">
        <v>250</v>
      </c>
      <c r="D3422" s="267" t="s">
        <v>625</v>
      </c>
      <c r="E3422" s="268" t="s">
        <v>6324</v>
      </c>
      <c r="F3422" s="267" t="s">
        <v>135</v>
      </c>
      <c r="G3422" s="268" t="s">
        <v>374</v>
      </c>
      <c r="H3422" s="268" t="s">
        <v>66</v>
      </c>
      <c r="I3422" s="268" t="s">
        <v>1905</v>
      </c>
      <c r="J3422" s="267" t="s">
        <v>1944</v>
      </c>
      <c r="K3422" s="267">
        <v>657</v>
      </c>
      <c r="L3422" s="268" t="s">
        <v>6325</v>
      </c>
      <c r="M3422" s="188"/>
    </row>
    <row r="3423" spans="1:13" x14ac:dyDescent="0.25">
      <c r="A3423" s="266">
        <v>2009</v>
      </c>
      <c r="B3423" s="267">
        <v>2</v>
      </c>
      <c r="C3423" s="267" t="s">
        <v>250</v>
      </c>
      <c r="D3423" s="267" t="s">
        <v>625</v>
      </c>
      <c r="E3423" s="268" t="s">
        <v>6324</v>
      </c>
      <c r="F3423" s="267" t="s">
        <v>135</v>
      </c>
      <c r="G3423" s="268" t="s">
        <v>374</v>
      </c>
      <c r="H3423" s="268" t="s">
        <v>66</v>
      </c>
      <c r="I3423" s="268" t="s">
        <v>1905</v>
      </c>
      <c r="J3423" s="267" t="s">
        <v>1944</v>
      </c>
      <c r="K3423" s="267">
        <v>652</v>
      </c>
      <c r="L3423" s="268" t="s">
        <v>6326</v>
      </c>
      <c r="M3423" s="188"/>
    </row>
    <row r="3424" spans="1:13" x14ac:dyDescent="0.25">
      <c r="A3424" s="266">
        <v>2009</v>
      </c>
      <c r="B3424" s="267">
        <v>2</v>
      </c>
      <c r="C3424" s="267" t="s">
        <v>250</v>
      </c>
      <c r="D3424" s="267" t="s">
        <v>625</v>
      </c>
      <c r="E3424" s="268" t="s">
        <v>6324</v>
      </c>
      <c r="F3424" s="267" t="s">
        <v>135</v>
      </c>
      <c r="G3424" s="268" t="s">
        <v>374</v>
      </c>
      <c r="H3424" s="268" t="s">
        <v>66</v>
      </c>
      <c r="I3424" s="268" t="s">
        <v>1905</v>
      </c>
      <c r="J3424" s="267" t="s">
        <v>1942</v>
      </c>
      <c r="K3424" s="267">
        <v>663</v>
      </c>
      <c r="L3424" s="268" t="s">
        <v>6327</v>
      </c>
      <c r="M3424" s="188"/>
    </row>
    <row r="3425" spans="1:13" x14ac:dyDescent="0.25">
      <c r="A3425" s="266">
        <v>2009</v>
      </c>
      <c r="B3425" s="267">
        <v>2</v>
      </c>
      <c r="C3425" s="267" t="s">
        <v>250</v>
      </c>
      <c r="D3425" s="267" t="s">
        <v>625</v>
      </c>
      <c r="E3425" s="268" t="s">
        <v>6324</v>
      </c>
      <c r="F3425" s="267" t="s">
        <v>135</v>
      </c>
      <c r="G3425" s="268" t="s">
        <v>374</v>
      </c>
      <c r="H3425" s="268" t="s">
        <v>66</v>
      </c>
      <c r="I3425" s="268" t="s">
        <v>1905</v>
      </c>
      <c r="J3425" s="267" t="s">
        <v>1944</v>
      </c>
      <c r="K3425" s="267">
        <v>655</v>
      </c>
      <c r="L3425" s="268" t="s">
        <v>6328</v>
      </c>
      <c r="M3425" s="188"/>
    </row>
    <row r="3426" spans="1:13" x14ac:dyDescent="0.25">
      <c r="A3426" s="266">
        <v>2009</v>
      </c>
      <c r="B3426" s="267">
        <v>2</v>
      </c>
      <c r="C3426" s="267" t="s">
        <v>250</v>
      </c>
      <c r="D3426" s="267" t="s">
        <v>625</v>
      </c>
      <c r="E3426" s="268" t="s">
        <v>6324</v>
      </c>
      <c r="F3426" s="267" t="s">
        <v>135</v>
      </c>
      <c r="G3426" s="268" t="s">
        <v>374</v>
      </c>
      <c r="H3426" s="268" t="s">
        <v>66</v>
      </c>
      <c r="I3426" s="268" t="s">
        <v>1905</v>
      </c>
      <c r="J3426" s="267" t="s">
        <v>1942</v>
      </c>
      <c r="K3426" s="267">
        <v>431</v>
      </c>
      <c r="L3426" s="268" t="s">
        <v>6329</v>
      </c>
      <c r="M3426" s="188"/>
    </row>
    <row r="3427" spans="1:13" x14ac:dyDescent="0.25">
      <c r="A3427" s="266">
        <v>2009</v>
      </c>
      <c r="B3427" s="267">
        <v>2</v>
      </c>
      <c r="C3427" s="267" t="s">
        <v>250</v>
      </c>
      <c r="D3427" s="267" t="s">
        <v>625</v>
      </c>
      <c r="E3427" s="268" t="s">
        <v>6324</v>
      </c>
      <c r="F3427" s="267" t="s">
        <v>135</v>
      </c>
      <c r="G3427" s="268" t="s">
        <v>374</v>
      </c>
      <c r="H3427" s="268" t="s">
        <v>66</v>
      </c>
      <c r="I3427" s="268" t="s">
        <v>1905</v>
      </c>
      <c r="J3427" s="267" t="s">
        <v>5414</v>
      </c>
      <c r="K3427" s="267">
        <v>656</v>
      </c>
      <c r="L3427" s="268" t="s">
        <v>6330</v>
      </c>
      <c r="M3427" s="188"/>
    </row>
    <row r="3428" spans="1:13" x14ac:dyDescent="0.25">
      <c r="A3428" s="266">
        <v>2009</v>
      </c>
      <c r="B3428" s="267">
        <v>2</v>
      </c>
      <c r="C3428" s="267" t="s">
        <v>250</v>
      </c>
      <c r="D3428" s="267" t="s">
        <v>625</v>
      </c>
      <c r="E3428" s="268" t="s">
        <v>6324</v>
      </c>
      <c r="F3428" s="267" t="s">
        <v>135</v>
      </c>
      <c r="G3428" s="268" t="s">
        <v>374</v>
      </c>
      <c r="H3428" s="268" t="s">
        <v>66</v>
      </c>
      <c r="I3428" s="268" t="s">
        <v>1905</v>
      </c>
      <c r="J3428" s="267" t="s">
        <v>1942</v>
      </c>
      <c r="K3428" s="267">
        <v>523</v>
      </c>
      <c r="L3428" s="268" t="s">
        <v>6331</v>
      </c>
      <c r="M3428" s="188"/>
    </row>
    <row r="3429" spans="1:13" x14ac:dyDescent="0.25">
      <c r="A3429" s="266">
        <v>2009</v>
      </c>
      <c r="B3429" s="267">
        <v>2</v>
      </c>
      <c r="C3429" s="267" t="s">
        <v>250</v>
      </c>
      <c r="D3429" s="267" t="s">
        <v>625</v>
      </c>
      <c r="E3429" s="268" t="s">
        <v>6324</v>
      </c>
      <c r="F3429" s="267" t="s">
        <v>135</v>
      </c>
      <c r="G3429" s="268" t="s">
        <v>374</v>
      </c>
      <c r="H3429" s="268" t="s">
        <v>66</v>
      </c>
      <c r="I3429" s="268" t="s">
        <v>1905</v>
      </c>
      <c r="J3429" s="270" t="s">
        <v>2016</v>
      </c>
      <c r="K3429" s="270">
        <v>631</v>
      </c>
      <c r="L3429" s="268" t="s">
        <v>6332</v>
      </c>
      <c r="M3429" s="188"/>
    </row>
    <row r="3430" spans="1:13" x14ac:dyDescent="0.25">
      <c r="A3430" s="266">
        <v>2009</v>
      </c>
      <c r="B3430" s="267">
        <v>2</v>
      </c>
      <c r="C3430" s="267" t="s">
        <v>250</v>
      </c>
      <c r="D3430" s="267" t="s">
        <v>625</v>
      </c>
      <c r="E3430" s="268" t="s">
        <v>6324</v>
      </c>
      <c r="F3430" s="267" t="s">
        <v>135</v>
      </c>
      <c r="G3430" s="268" t="s">
        <v>374</v>
      </c>
      <c r="H3430" s="268" t="s">
        <v>66</v>
      </c>
      <c r="I3430" s="268" t="s">
        <v>1905</v>
      </c>
      <c r="J3430" s="270" t="s">
        <v>2016</v>
      </c>
      <c r="K3430" s="270">
        <v>631</v>
      </c>
      <c r="L3430" s="268" t="s">
        <v>6333</v>
      </c>
      <c r="M3430" s="188"/>
    </row>
    <row r="3431" spans="1:13" x14ac:dyDescent="0.25">
      <c r="A3431" s="266">
        <v>2009</v>
      </c>
      <c r="B3431" s="267">
        <v>2</v>
      </c>
      <c r="C3431" s="267" t="s">
        <v>250</v>
      </c>
      <c r="D3431" s="267" t="s">
        <v>625</v>
      </c>
      <c r="E3431" s="268" t="s">
        <v>6324</v>
      </c>
      <c r="F3431" s="267" t="s">
        <v>135</v>
      </c>
      <c r="G3431" s="268" t="s">
        <v>374</v>
      </c>
      <c r="H3431" s="268" t="s">
        <v>66</v>
      </c>
      <c r="I3431" s="268" t="s">
        <v>1905</v>
      </c>
      <c r="J3431" s="270" t="s">
        <v>1948</v>
      </c>
      <c r="K3431" s="270">
        <v>631</v>
      </c>
      <c r="L3431" s="268" t="s">
        <v>6334</v>
      </c>
      <c r="M3431" s="188"/>
    </row>
    <row r="3432" spans="1:13" x14ac:dyDescent="0.25">
      <c r="A3432" s="266">
        <v>2009</v>
      </c>
      <c r="B3432" s="267">
        <v>1</v>
      </c>
      <c r="C3432" s="267" t="s">
        <v>250</v>
      </c>
      <c r="D3432" s="267" t="s">
        <v>583</v>
      </c>
      <c r="E3432" s="268" t="s">
        <v>6335</v>
      </c>
      <c r="F3432" s="267" t="s">
        <v>52</v>
      </c>
      <c r="G3432" s="268" t="s">
        <v>311</v>
      </c>
      <c r="H3432" s="268" t="s">
        <v>55</v>
      </c>
      <c r="I3432" s="268" t="s">
        <v>1905</v>
      </c>
      <c r="J3432" s="267" t="s">
        <v>1942</v>
      </c>
      <c r="K3432" s="267">
        <v>411</v>
      </c>
      <c r="L3432" s="268" t="s">
        <v>6336</v>
      </c>
      <c r="M3432" s="188"/>
    </row>
    <row r="3433" spans="1:13" x14ac:dyDescent="0.25">
      <c r="A3433" s="266">
        <v>2009</v>
      </c>
      <c r="B3433" s="267">
        <v>1</v>
      </c>
      <c r="C3433" s="267" t="s">
        <v>250</v>
      </c>
      <c r="D3433" s="267" t="s">
        <v>583</v>
      </c>
      <c r="E3433" s="268" t="s">
        <v>6335</v>
      </c>
      <c r="F3433" s="267" t="s">
        <v>52</v>
      </c>
      <c r="G3433" s="268" t="s">
        <v>311</v>
      </c>
      <c r="H3433" s="268" t="s">
        <v>55</v>
      </c>
      <c r="I3433" s="268" t="s">
        <v>1905</v>
      </c>
      <c r="J3433" s="267" t="s">
        <v>1942</v>
      </c>
      <c r="K3433" s="267">
        <v>411</v>
      </c>
      <c r="L3433" s="268" t="s">
        <v>6337</v>
      </c>
      <c r="M3433" s="188"/>
    </row>
    <row r="3434" spans="1:13" x14ac:dyDescent="0.25">
      <c r="A3434" s="266">
        <v>2009</v>
      </c>
      <c r="B3434" s="267">
        <v>1</v>
      </c>
      <c r="C3434" s="267" t="s">
        <v>250</v>
      </c>
      <c r="D3434" s="267" t="s">
        <v>583</v>
      </c>
      <c r="E3434" s="268" t="s">
        <v>6335</v>
      </c>
      <c r="F3434" s="267" t="s">
        <v>52</v>
      </c>
      <c r="G3434" s="268" t="s">
        <v>311</v>
      </c>
      <c r="H3434" s="268" t="s">
        <v>55</v>
      </c>
      <c r="I3434" s="268" t="s">
        <v>1905</v>
      </c>
      <c r="J3434" s="267" t="s">
        <v>1942</v>
      </c>
      <c r="K3434" s="267">
        <v>411</v>
      </c>
      <c r="L3434" s="268" t="s">
        <v>6338</v>
      </c>
      <c r="M3434" s="188"/>
    </row>
    <row r="3435" spans="1:13" x14ac:dyDescent="0.25">
      <c r="A3435" s="266">
        <v>2009</v>
      </c>
      <c r="B3435" s="267">
        <v>1</v>
      </c>
      <c r="C3435" s="267" t="s">
        <v>250</v>
      </c>
      <c r="D3435" s="267" t="s">
        <v>583</v>
      </c>
      <c r="E3435" s="268" t="s">
        <v>6335</v>
      </c>
      <c r="F3435" s="267" t="s">
        <v>52</v>
      </c>
      <c r="G3435" s="268" t="s">
        <v>311</v>
      </c>
      <c r="H3435" s="268" t="s">
        <v>55</v>
      </c>
      <c r="I3435" s="268" t="s">
        <v>1905</v>
      </c>
      <c r="J3435" s="267" t="s">
        <v>1942</v>
      </c>
      <c r="K3435" s="267">
        <v>411</v>
      </c>
      <c r="L3435" s="268" t="s">
        <v>6339</v>
      </c>
      <c r="M3435" s="188"/>
    </row>
    <row r="3436" spans="1:13" x14ac:dyDescent="0.25">
      <c r="A3436" s="266">
        <v>2009</v>
      </c>
      <c r="B3436" s="267">
        <v>1</v>
      </c>
      <c r="C3436" s="267" t="s">
        <v>250</v>
      </c>
      <c r="D3436" s="267" t="s">
        <v>583</v>
      </c>
      <c r="E3436" s="268" t="s">
        <v>6335</v>
      </c>
      <c r="F3436" s="267" t="s">
        <v>52</v>
      </c>
      <c r="G3436" s="268" t="s">
        <v>311</v>
      </c>
      <c r="H3436" s="268" t="s">
        <v>55</v>
      </c>
      <c r="I3436" s="268" t="s">
        <v>1905</v>
      </c>
      <c r="J3436" s="267" t="s">
        <v>1942</v>
      </c>
      <c r="K3436" s="267">
        <v>411</v>
      </c>
      <c r="L3436" s="268" t="s">
        <v>6340</v>
      </c>
      <c r="M3436" s="188"/>
    </row>
    <row r="3437" spans="1:13" x14ac:dyDescent="0.25">
      <c r="A3437" s="266">
        <v>2009</v>
      </c>
      <c r="B3437" s="267">
        <v>1</v>
      </c>
      <c r="C3437" s="267" t="s">
        <v>250</v>
      </c>
      <c r="D3437" s="267" t="s">
        <v>583</v>
      </c>
      <c r="E3437" s="268" t="s">
        <v>6335</v>
      </c>
      <c r="F3437" s="267" t="s">
        <v>52</v>
      </c>
      <c r="G3437" s="268" t="s">
        <v>311</v>
      </c>
      <c r="H3437" s="268" t="s">
        <v>55</v>
      </c>
      <c r="I3437" s="268" t="s">
        <v>1905</v>
      </c>
      <c r="J3437" s="267" t="s">
        <v>1942</v>
      </c>
      <c r="K3437" s="267">
        <v>23</v>
      </c>
      <c r="L3437" s="268" t="s">
        <v>6341</v>
      </c>
      <c r="M3437" s="188"/>
    </row>
    <row r="3438" spans="1:13" x14ac:dyDescent="0.25">
      <c r="A3438" s="266">
        <v>2009</v>
      </c>
      <c r="B3438" s="267">
        <v>1</v>
      </c>
      <c r="C3438" s="267" t="s">
        <v>250</v>
      </c>
      <c r="D3438" s="267" t="s">
        <v>583</v>
      </c>
      <c r="E3438" s="268" t="s">
        <v>6335</v>
      </c>
      <c r="F3438" s="267" t="s">
        <v>52</v>
      </c>
      <c r="G3438" s="268" t="s">
        <v>311</v>
      </c>
      <c r="H3438" s="268" t="s">
        <v>55</v>
      </c>
      <c r="I3438" s="268" t="s">
        <v>1905</v>
      </c>
      <c r="J3438" s="267" t="s">
        <v>1942</v>
      </c>
      <c r="K3438" s="267">
        <v>411</v>
      </c>
      <c r="L3438" s="268" t="s">
        <v>6342</v>
      </c>
      <c r="M3438" s="188"/>
    </row>
    <row r="3439" spans="1:13" x14ac:dyDescent="0.25">
      <c r="A3439" s="266">
        <v>2009</v>
      </c>
      <c r="B3439" s="267">
        <v>1</v>
      </c>
      <c r="C3439" s="267" t="s">
        <v>250</v>
      </c>
      <c r="D3439" s="267" t="s">
        <v>583</v>
      </c>
      <c r="E3439" s="268" t="s">
        <v>6335</v>
      </c>
      <c r="F3439" s="267" t="s">
        <v>52</v>
      </c>
      <c r="G3439" s="268" t="s">
        <v>311</v>
      </c>
      <c r="H3439" s="268" t="s">
        <v>55</v>
      </c>
      <c r="I3439" s="268" t="s">
        <v>1905</v>
      </c>
      <c r="J3439" s="267" t="s">
        <v>1942</v>
      </c>
      <c r="K3439" s="267">
        <v>212</v>
      </c>
      <c r="L3439" s="268" t="s">
        <v>6343</v>
      </c>
      <c r="M3439" s="188"/>
    </row>
    <row r="3440" spans="1:13" x14ac:dyDescent="0.25">
      <c r="A3440" s="266">
        <v>2009</v>
      </c>
      <c r="B3440" s="267">
        <v>1</v>
      </c>
      <c r="C3440" s="267" t="s">
        <v>250</v>
      </c>
      <c r="D3440" s="267" t="s">
        <v>583</v>
      </c>
      <c r="E3440" s="268" t="s">
        <v>6335</v>
      </c>
      <c r="F3440" s="267" t="s">
        <v>52</v>
      </c>
      <c r="G3440" s="268" t="s">
        <v>311</v>
      </c>
      <c r="H3440" s="268" t="s">
        <v>55</v>
      </c>
      <c r="I3440" s="268" t="s">
        <v>1905</v>
      </c>
      <c r="J3440" s="267" t="s">
        <v>2000</v>
      </c>
      <c r="K3440" s="267">
        <v>143</v>
      </c>
      <c r="L3440" s="268" t="s">
        <v>6344</v>
      </c>
      <c r="M3440" s="188"/>
    </row>
    <row r="3441" spans="1:13" x14ac:dyDescent="0.25">
      <c r="A3441" s="266">
        <v>2009</v>
      </c>
      <c r="B3441" s="267">
        <v>1</v>
      </c>
      <c r="C3441" s="267" t="s">
        <v>250</v>
      </c>
      <c r="D3441" s="267" t="s">
        <v>583</v>
      </c>
      <c r="E3441" s="268" t="s">
        <v>6335</v>
      </c>
      <c r="F3441" s="267" t="s">
        <v>52</v>
      </c>
      <c r="G3441" s="268" t="s">
        <v>311</v>
      </c>
      <c r="H3441" s="268" t="s">
        <v>55</v>
      </c>
      <c r="I3441" s="268" t="s">
        <v>1905</v>
      </c>
      <c r="J3441" s="267" t="s">
        <v>1942</v>
      </c>
      <c r="K3441" s="267">
        <v>436</v>
      </c>
      <c r="L3441" s="268" t="s">
        <v>6345</v>
      </c>
      <c r="M3441" s="188"/>
    </row>
    <row r="3442" spans="1:13" x14ac:dyDescent="0.25">
      <c r="A3442" s="272">
        <v>2009</v>
      </c>
      <c r="B3442" s="267">
        <v>4</v>
      </c>
      <c r="C3442" s="267" t="s">
        <v>697</v>
      </c>
      <c r="D3442" s="267" t="s">
        <v>744</v>
      </c>
      <c r="E3442" s="273" t="s">
        <v>745</v>
      </c>
      <c r="F3442" s="267" t="s">
        <v>69</v>
      </c>
      <c r="G3442" s="268" t="s">
        <v>126</v>
      </c>
      <c r="H3442" s="268" t="s">
        <v>55</v>
      </c>
      <c r="I3442" s="268" t="s">
        <v>1905</v>
      </c>
      <c r="J3442" s="267" t="s">
        <v>1946</v>
      </c>
      <c r="K3442" s="267">
        <v>652</v>
      </c>
      <c r="L3442" s="268" t="s">
        <v>6346</v>
      </c>
      <c r="M3442" s="188"/>
    </row>
    <row r="3443" spans="1:13" x14ac:dyDescent="0.25">
      <c r="A3443" s="272">
        <v>2009</v>
      </c>
      <c r="B3443" s="267">
        <v>4</v>
      </c>
      <c r="C3443" s="267" t="s">
        <v>697</v>
      </c>
      <c r="D3443" s="267" t="s">
        <v>744</v>
      </c>
      <c r="E3443" s="273" t="s">
        <v>745</v>
      </c>
      <c r="F3443" s="267" t="s">
        <v>69</v>
      </c>
      <c r="G3443" s="268" t="s">
        <v>126</v>
      </c>
      <c r="H3443" s="268" t="s">
        <v>55</v>
      </c>
      <c r="I3443" s="268" t="s">
        <v>1905</v>
      </c>
      <c r="J3443" s="267" t="s">
        <v>1946</v>
      </c>
      <c r="K3443" s="267">
        <v>411</v>
      </c>
      <c r="L3443" s="268" t="s">
        <v>6347</v>
      </c>
      <c r="M3443" s="188"/>
    </row>
    <row r="3444" spans="1:13" x14ac:dyDescent="0.25">
      <c r="A3444" s="272">
        <v>2009</v>
      </c>
      <c r="B3444" s="267">
        <v>4</v>
      </c>
      <c r="C3444" s="267" t="s">
        <v>697</v>
      </c>
      <c r="D3444" s="267" t="s">
        <v>744</v>
      </c>
      <c r="E3444" s="273" t="s">
        <v>745</v>
      </c>
      <c r="F3444" s="267" t="s">
        <v>69</v>
      </c>
      <c r="G3444" s="268" t="s">
        <v>126</v>
      </c>
      <c r="H3444" s="268" t="s">
        <v>55</v>
      </c>
      <c r="I3444" s="268" t="s">
        <v>1905</v>
      </c>
      <c r="J3444" s="267" t="s">
        <v>1946</v>
      </c>
      <c r="K3444" s="267">
        <v>411</v>
      </c>
      <c r="L3444" s="268" t="s">
        <v>6348</v>
      </c>
      <c r="M3444" s="188"/>
    </row>
    <row r="3445" spans="1:13" x14ac:dyDescent="0.25">
      <c r="A3445" s="272">
        <v>2009</v>
      </c>
      <c r="B3445" s="267">
        <v>4</v>
      </c>
      <c r="C3445" s="267" t="s">
        <v>697</v>
      </c>
      <c r="D3445" s="267" t="s">
        <v>744</v>
      </c>
      <c r="E3445" s="273" t="s">
        <v>745</v>
      </c>
      <c r="F3445" s="267" t="s">
        <v>69</v>
      </c>
      <c r="G3445" s="268" t="s">
        <v>126</v>
      </c>
      <c r="H3445" s="268" t="s">
        <v>55</v>
      </c>
      <c r="I3445" s="268" t="s">
        <v>1905</v>
      </c>
      <c r="J3445" s="267" t="s">
        <v>1946</v>
      </c>
      <c r="K3445" s="267">
        <v>656</v>
      </c>
      <c r="L3445" s="268" t="s">
        <v>6349</v>
      </c>
      <c r="M3445" s="188"/>
    </row>
    <row r="3446" spans="1:13" x14ac:dyDescent="0.25">
      <c r="A3446" s="272">
        <v>2009</v>
      </c>
      <c r="B3446" s="267">
        <v>4</v>
      </c>
      <c r="C3446" s="267" t="s">
        <v>697</v>
      </c>
      <c r="D3446" s="267" t="s">
        <v>744</v>
      </c>
      <c r="E3446" s="273" t="s">
        <v>745</v>
      </c>
      <c r="F3446" s="267" t="s">
        <v>69</v>
      </c>
      <c r="G3446" s="268" t="s">
        <v>126</v>
      </c>
      <c r="H3446" s="268" t="s">
        <v>55</v>
      </c>
      <c r="I3446" s="268" t="s">
        <v>1905</v>
      </c>
      <c r="J3446" s="267" t="s">
        <v>1946</v>
      </c>
      <c r="K3446" s="267">
        <v>656</v>
      </c>
      <c r="L3446" s="268" t="s">
        <v>6350</v>
      </c>
      <c r="M3446" s="188"/>
    </row>
    <row r="3447" spans="1:13" x14ac:dyDescent="0.25">
      <c r="A3447" s="272">
        <v>2009</v>
      </c>
      <c r="B3447" s="267">
        <v>4</v>
      </c>
      <c r="C3447" s="267" t="s">
        <v>697</v>
      </c>
      <c r="D3447" s="267" t="s">
        <v>744</v>
      </c>
      <c r="E3447" s="273" t="s">
        <v>745</v>
      </c>
      <c r="F3447" s="267" t="s">
        <v>69</v>
      </c>
      <c r="G3447" s="268" t="s">
        <v>126</v>
      </c>
      <c r="H3447" s="268" t="s">
        <v>55</v>
      </c>
      <c r="I3447" s="268" t="s">
        <v>1905</v>
      </c>
      <c r="J3447" s="267" t="s">
        <v>1946</v>
      </c>
      <c r="K3447" s="267">
        <v>656</v>
      </c>
      <c r="L3447" s="268" t="s">
        <v>6351</v>
      </c>
      <c r="M3447" s="188"/>
    </row>
    <row r="3448" spans="1:13" x14ac:dyDescent="0.25">
      <c r="A3448" s="272">
        <v>2009</v>
      </c>
      <c r="B3448" s="267">
        <v>4</v>
      </c>
      <c r="C3448" s="267" t="s">
        <v>697</v>
      </c>
      <c r="D3448" s="267" t="s">
        <v>744</v>
      </c>
      <c r="E3448" s="273" t="s">
        <v>745</v>
      </c>
      <c r="F3448" s="267" t="s">
        <v>69</v>
      </c>
      <c r="G3448" s="268" t="s">
        <v>126</v>
      </c>
      <c r="H3448" s="268" t="s">
        <v>55</v>
      </c>
      <c r="I3448" s="268" t="s">
        <v>1905</v>
      </c>
      <c r="J3448" s="267" t="s">
        <v>1946</v>
      </c>
      <c r="K3448" s="267">
        <v>656</v>
      </c>
      <c r="L3448" s="268" t="s">
        <v>6352</v>
      </c>
      <c r="M3448" s="188"/>
    </row>
    <row r="3449" spans="1:13" x14ac:dyDescent="0.25">
      <c r="A3449" s="272">
        <v>2009</v>
      </c>
      <c r="B3449" s="267">
        <v>4</v>
      </c>
      <c r="C3449" s="267" t="s">
        <v>697</v>
      </c>
      <c r="D3449" s="267" t="s">
        <v>744</v>
      </c>
      <c r="E3449" s="273" t="s">
        <v>745</v>
      </c>
      <c r="F3449" s="267" t="s">
        <v>69</v>
      </c>
      <c r="G3449" s="268" t="s">
        <v>126</v>
      </c>
      <c r="H3449" s="268" t="s">
        <v>55</v>
      </c>
      <c r="I3449" s="268" t="s">
        <v>1905</v>
      </c>
      <c r="J3449" s="267" t="s">
        <v>1946</v>
      </c>
      <c r="K3449" s="267">
        <v>656</v>
      </c>
      <c r="L3449" s="268" t="s">
        <v>6353</v>
      </c>
      <c r="M3449" s="188"/>
    </row>
    <row r="3450" spans="1:13" x14ac:dyDescent="0.25">
      <c r="A3450" s="272">
        <v>2009</v>
      </c>
      <c r="B3450" s="267">
        <v>4</v>
      </c>
      <c r="C3450" s="267" t="s">
        <v>697</v>
      </c>
      <c r="D3450" s="267" t="s">
        <v>744</v>
      </c>
      <c r="E3450" s="273" t="s">
        <v>745</v>
      </c>
      <c r="F3450" s="267" t="s">
        <v>69</v>
      </c>
      <c r="G3450" s="268" t="s">
        <v>126</v>
      </c>
      <c r="H3450" s="268" t="s">
        <v>55</v>
      </c>
      <c r="I3450" s="268" t="s">
        <v>1905</v>
      </c>
      <c r="J3450" s="267" t="s">
        <v>1946</v>
      </c>
      <c r="K3450" s="267">
        <v>656</v>
      </c>
      <c r="L3450" s="268" t="s">
        <v>6354</v>
      </c>
      <c r="M3450" s="188"/>
    </row>
    <row r="3451" spans="1:13" x14ac:dyDescent="0.25">
      <c r="A3451" s="274">
        <v>2009</v>
      </c>
      <c r="B3451" s="275">
        <v>3</v>
      </c>
      <c r="C3451" s="276" t="s">
        <v>250</v>
      </c>
      <c r="D3451" s="277" t="s">
        <v>678</v>
      </c>
      <c r="E3451" s="278" t="s">
        <v>679</v>
      </c>
      <c r="F3451" s="279" t="s">
        <v>130</v>
      </c>
      <c r="G3451" s="278" t="s">
        <v>131</v>
      </c>
      <c r="H3451" s="275" t="s">
        <v>66</v>
      </c>
      <c r="I3451" s="280" t="s">
        <v>1905</v>
      </c>
      <c r="J3451" s="279" t="s">
        <v>2011</v>
      </c>
      <c r="K3451" s="281">
        <v>823</v>
      </c>
      <c r="L3451" s="282" t="s">
        <v>10845</v>
      </c>
      <c r="M3451" s="188"/>
    </row>
    <row r="3452" spans="1:13" x14ac:dyDescent="0.25">
      <c r="A3452" s="275">
        <v>2009</v>
      </c>
      <c r="B3452" s="275">
        <v>3</v>
      </c>
      <c r="C3452" s="276" t="s">
        <v>250</v>
      </c>
      <c r="D3452" s="277" t="s">
        <v>678</v>
      </c>
      <c r="E3452" s="278" t="s">
        <v>679</v>
      </c>
      <c r="F3452" s="279" t="s">
        <v>130</v>
      </c>
      <c r="G3452" s="278" t="s">
        <v>131</v>
      </c>
      <c r="H3452" s="275" t="s">
        <v>66</v>
      </c>
      <c r="I3452" s="280" t="s">
        <v>1905</v>
      </c>
      <c r="J3452" s="279" t="s">
        <v>2011</v>
      </c>
      <c r="K3452" s="281">
        <v>823</v>
      </c>
      <c r="L3452" s="282" t="s">
        <v>10846</v>
      </c>
      <c r="M3452" s="188"/>
    </row>
    <row r="3453" spans="1:13" x14ac:dyDescent="0.25">
      <c r="A3453" s="275">
        <v>2009</v>
      </c>
      <c r="B3453" s="275">
        <v>3</v>
      </c>
      <c r="C3453" s="276" t="s">
        <v>250</v>
      </c>
      <c r="D3453" s="277" t="s">
        <v>678</v>
      </c>
      <c r="E3453" s="278" t="s">
        <v>679</v>
      </c>
      <c r="F3453" s="279" t="s">
        <v>130</v>
      </c>
      <c r="G3453" s="278" t="s">
        <v>131</v>
      </c>
      <c r="H3453" s="275" t="s">
        <v>66</v>
      </c>
      <c r="I3453" s="280" t="s">
        <v>1905</v>
      </c>
      <c r="J3453" s="279" t="s">
        <v>2011</v>
      </c>
      <c r="K3453" s="281">
        <v>823</v>
      </c>
      <c r="L3453" s="282" t="s">
        <v>10847</v>
      </c>
      <c r="M3453" s="188"/>
    </row>
    <row r="3454" spans="1:13" x14ac:dyDescent="0.25">
      <c r="A3454" s="275">
        <v>2009</v>
      </c>
      <c r="B3454" s="275">
        <v>3</v>
      </c>
      <c r="C3454" s="276" t="s">
        <v>250</v>
      </c>
      <c r="D3454" s="277" t="s">
        <v>678</v>
      </c>
      <c r="E3454" s="278" t="s">
        <v>679</v>
      </c>
      <c r="F3454" s="279" t="s">
        <v>130</v>
      </c>
      <c r="G3454" s="278" t="s">
        <v>131</v>
      </c>
      <c r="H3454" s="275" t="s">
        <v>66</v>
      </c>
      <c r="I3454" s="280" t="s">
        <v>1905</v>
      </c>
      <c r="J3454" s="279" t="s">
        <v>2011</v>
      </c>
      <c r="K3454" s="281">
        <v>823</v>
      </c>
      <c r="L3454" s="282" t="s">
        <v>10848</v>
      </c>
      <c r="M3454" s="188"/>
    </row>
    <row r="3455" spans="1:13" x14ac:dyDescent="0.25">
      <c r="A3455" s="274">
        <v>2009</v>
      </c>
      <c r="B3455" s="275">
        <v>3</v>
      </c>
      <c r="C3455" s="276" t="s">
        <v>250</v>
      </c>
      <c r="D3455" s="277" t="s">
        <v>678</v>
      </c>
      <c r="E3455" s="278" t="s">
        <v>679</v>
      </c>
      <c r="F3455" s="279" t="s">
        <v>130</v>
      </c>
      <c r="G3455" s="278" t="s">
        <v>131</v>
      </c>
      <c r="H3455" s="275" t="s">
        <v>66</v>
      </c>
      <c r="I3455" s="280" t="s">
        <v>1905</v>
      </c>
      <c r="J3455" s="279" t="s">
        <v>2011</v>
      </c>
      <c r="K3455" s="281">
        <v>823</v>
      </c>
      <c r="L3455" s="282" t="s">
        <v>10849</v>
      </c>
      <c r="M3455" s="188"/>
    </row>
    <row r="3456" spans="1:13" x14ac:dyDescent="0.25">
      <c r="A3456" s="275">
        <v>2009</v>
      </c>
      <c r="B3456" s="275">
        <v>3</v>
      </c>
      <c r="C3456" s="276" t="s">
        <v>250</v>
      </c>
      <c r="D3456" s="277" t="s">
        <v>678</v>
      </c>
      <c r="E3456" s="278" t="s">
        <v>679</v>
      </c>
      <c r="F3456" s="279" t="s">
        <v>130</v>
      </c>
      <c r="G3456" s="278" t="s">
        <v>131</v>
      </c>
      <c r="H3456" s="275" t="s">
        <v>66</v>
      </c>
      <c r="I3456" s="280" t="s">
        <v>1905</v>
      </c>
      <c r="J3456" s="279" t="s">
        <v>2011</v>
      </c>
      <c r="K3456" s="283">
        <v>431</v>
      </c>
      <c r="L3456" s="282" t="s">
        <v>10850</v>
      </c>
      <c r="M3456" s="188"/>
    </row>
    <row r="3457" spans="1:13" x14ac:dyDescent="0.25">
      <c r="A3457" s="275">
        <v>2009</v>
      </c>
      <c r="B3457" s="275">
        <v>3</v>
      </c>
      <c r="C3457" s="276" t="s">
        <v>250</v>
      </c>
      <c r="D3457" s="277" t="s">
        <v>678</v>
      </c>
      <c r="E3457" s="278" t="s">
        <v>679</v>
      </c>
      <c r="F3457" s="279" t="s">
        <v>130</v>
      </c>
      <c r="G3457" s="278" t="s">
        <v>131</v>
      </c>
      <c r="H3457" s="275" t="s">
        <v>66</v>
      </c>
      <c r="I3457" s="280" t="s">
        <v>1905</v>
      </c>
      <c r="J3457" s="279" t="s">
        <v>2011</v>
      </c>
      <c r="K3457" s="283">
        <v>823</v>
      </c>
      <c r="L3457" s="282" t="s">
        <v>10851</v>
      </c>
      <c r="M3457" s="188"/>
    </row>
    <row r="3458" spans="1:13" x14ac:dyDescent="0.25">
      <c r="A3458" s="275">
        <v>2009</v>
      </c>
      <c r="B3458" s="275">
        <v>3</v>
      </c>
      <c r="C3458" s="276" t="s">
        <v>250</v>
      </c>
      <c r="D3458" s="277" t="s">
        <v>678</v>
      </c>
      <c r="E3458" s="278" t="s">
        <v>679</v>
      </c>
      <c r="F3458" s="279" t="s">
        <v>130</v>
      </c>
      <c r="G3458" s="278" t="s">
        <v>131</v>
      </c>
      <c r="H3458" s="275" t="s">
        <v>66</v>
      </c>
      <c r="I3458" s="280" t="s">
        <v>1905</v>
      </c>
      <c r="J3458" s="279" t="s">
        <v>2011</v>
      </c>
      <c r="K3458" s="283">
        <v>431</v>
      </c>
      <c r="L3458" s="282" t="s">
        <v>10852</v>
      </c>
      <c r="M3458" s="188"/>
    </row>
    <row r="3459" spans="1:13" x14ac:dyDescent="0.25">
      <c r="A3459" s="275">
        <v>2009</v>
      </c>
      <c r="B3459" s="275">
        <v>3</v>
      </c>
      <c r="C3459" s="276" t="s">
        <v>250</v>
      </c>
      <c r="D3459" s="277" t="s">
        <v>678</v>
      </c>
      <c r="E3459" s="278" t="s">
        <v>679</v>
      </c>
      <c r="F3459" s="279" t="s">
        <v>130</v>
      </c>
      <c r="G3459" s="278" t="s">
        <v>131</v>
      </c>
      <c r="H3459" s="275" t="s">
        <v>66</v>
      </c>
      <c r="I3459" s="280" t="s">
        <v>1905</v>
      </c>
      <c r="J3459" s="279" t="s">
        <v>2011</v>
      </c>
      <c r="K3459" s="283">
        <v>823</v>
      </c>
      <c r="L3459" s="282" t="s">
        <v>10853</v>
      </c>
      <c r="M3459" s="188"/>
    </row>
    <row r="3460" spans="1:13" x14ac:dyDescent="0.25">
      <c r="A3460" s="266">
        <v>2009</v>
      </c>
      <c r="B3460" s="267">
        <v>3</v>
      </c>
      <c r="C3460" s="267" t="s">
        <v>250</v>
      </c>
      <c r="D3460" s="267" t="s">
        <v>676</v>
      </c>
      <c r="E3460" s="268" t="s">
        <v>677</v>
      </c>
      <c r="F3460" s="267" t="s">
        <v>52</v>
      </c>
      <c r="G3460" s="268" t="s">
        <v>184</v>
      </c>
      <c r="H3460" s="268" t="s">
        <v>55</v>
      </c>
      <c r="I3460" s="268" t="s">
        <v>1905</v>
      </c>
      <c r="J3460" s="267" t="s">
        <v>1942</v>
      </c>
      <c r="K3460" s="267">
        <v>411</v>
      </c>
      <c r="L3460" s="268" t="s">
        <v>6355</v>
      </c>
      <c r="M3460" s="188"/>
    </row>
    <row r="3461" spans="1:13" x14ac:dyDescent="0.25">
      <c r="A3461" s="266">
        <v>2009</v>
      </c>
      <c r="B3461" s="267">
        <v>3</v>
      </c>
      <c r="C3461" s="267" t="s">
        <v>250</v>
      </c>
      <c r="D3461" s="267" t="s">
        <v>676</v>
      </c>
      <c r="E3461" s="268" t="s">
        <v>677</v>
      </c>
      <c r="F3461" s="267" t="s">
        <v>52</v>
      </c>
      <c r="G3461" s="268" t="s">
        <v>184</v>
      </c>
      <c r="H3461" s="268" t="s">
        <v>55</v>
      </c>
      <c r="I3461" s="268" t="s">
        <v>1905</v>
      </c>
      <c r="J3461" s="267" t="s">
        <v>1942</v>
      </c>
      <c r="K3461" s="267">
        <v>411</v>
      </c>
      <c r="L3461" s="268" t="s">
        <v>6356</v>
      </c>
      <c r="M3461" s="188"/>
    </row>
    <row r="3462" spans="1:13" x14ac:dyDescent="0.25">
      <c r="A3462" s="266">
        <v>2009</v>
      </c>
      <c r="B3462" s="267">
        <v>3</v>
      </c>
      <c r="C3462" s="267" t="s">
        <v>250</v>
      </c>
      <c r="D3462" s="267" t="s">
        <v>676</v>
      </c>
      <c r="E3462" s="268" t="s">
        <v>677</v>
      </c>
      <c r="F3462" s="267" t="s">
        <v>52</v>
      </c>
      <c r="G3462" s="268" t="s">
        <v>184</v>
      </c>
      <c r="H3462" s="268" t="s">
        <v>55</v>
      </c>
      <c r="I3462" s="268" t="s">
        <v>1905</v>
      </c>
      <c r="J3462" s="267" t="s">
        <v>2643</v>
      </c>
      <c r="K3462" s="267">
        <v>656</v>
      </c>
      <c r="L3462" s="268" t="s">
        <v>6357</v>
      </c>
      <c r="M3462" s="188"/>
    </row>
    <row r="3463" spans="1:13" x14ac:dyDescent="0.25">
      <c r="A3463" s="266">
        <v>2009</v>
      </c>
      <c r="B3463" s="267">
        <v>3</v>
      </c>
      <c r="C3463" s="267" t="s">
        <v>250</v>
      </c>
      <c r="D3463" s="267" t="s">
        <v>676</v>
      </c>
      <c r="E3463" s="268" t="s">
        <v>677</v>
      </c>
      <c r="F3463" s="267" t="s">
        <v>52</v>
      </c>
      <c r="G3463" s="268" t="s">
        <v>184</v>
      </c>
      <c r="H3463" s="268" t="s">
        <v>55</v>
      </c>
      <c r="I3463" s="268" t="s">
        <v>1905</v>
      </c>
      <c r="J3463" s="270" t="s">
        <v>2016</v>
      </c>
      <c r="K3463" s="270">
        <v>713</v>
      </c>
      <c r="L3463" s="268" t="s">
        <v>6358</v>
      </c>
      <c r="M3463" s="188"/>
    </row>
    <row r="3464" spans="1:13" x14ac:dyDescent="0.25">
      <c r="A3464" s="266">
        <v>2009</v>
      </c>
      <c r="B3464" s="267">
        <v>3</v>
      </c>
      <c r="C3464" s="267" t="s">
        <v>250</v>
      </c>
      <c r="D3464" s="267" t="s">
        <v>676</v>
      </c>
      <c r="E3464" s="268" t="s">
        <v>677</v>
      </c>
      <c r="F3464" s="267" t="s">
        <v>52</v>
      </c>
      <c r="G3464" s="268" t="s">
        <v>184</v>
      </c>
      <c r="H3464" s="268" t="s">
        <v>55</v>
      </c>
      <c r="I3464" s="268" t="s">
        <v>1905</v>
      </c>
      <c r="J3464" s="267" t="s">
        <v>2143</v>
      </c>
      <c r="K3464" s="267">
        <v>837</v>
      </c>
      <c r="L3464" s="268" t="s">
        <v>6359</v>
      </c>
      <c r="M3464" s="188"/>
    </row>
    <row r="3465" spans="1:13" x14ac:dyDescent="0.25">
      <c r="A3465" s="266">
        <v>2009</v>
      </c>
      <c r="B3465" s="267">
        <v>3</v>
      </c>
      <c r="C3465" s="267" t="s">
        <v>250</v>
      </c>
      <c r="D3465" s="267" t="s">
        <v>676</v>
      </c>
      <c r="E3465" s="268" t="s">
        <v>677</v>
      </c>
      <c r="F3465" s="267" t="s">
        <v>52</v>
      </c>
      <c r="G3465" s="268" t="s">
        <v>184</v>
      </c>
      <c r="H3465" s="268" t="s">
        <v>55</v>
      </c>
      <c r="I3465" s="268" t="s">
        <v>1905</v>
      </c>
      <c r="J3465" s="267" t="s">
        <v>2176</v>
      </c>
      <c r="K3465" s="267">
        <v>332</v>
      </c>
      <c r="L3465" s="268" t="s">
        <v>6360</v>
      </c>
      <c r="M3465" s="188"/>
    </row>
    <row r="3466" spans="1:13" x14ac:dyDescent="0.25">
      <c r="A3466" s="266">
        <v>2009</v>
      </c>
      <c r="B3466" s="267">
        <v>3</v>
      </c>
      <c r="C3466" s="267" t="s">
        <v>250</v>
      </c>
      <c r="D3466" s="267" t="s">
        <v>676</v>
      </c>
      <c r="E3466" s="268" t="s">
        <v>677</v>
      </c>
      <c r="F3466" s="267" t="s">
        <v>52</v>
      </c>
      <c r="G3466" s="268" t="s">
        <v>184</v>
      </c>
      <c r="H3466" s="268" t="s">
        <v>55</v>
      </c>
      <c r="I3466" s="268" t="s">
        <v>1905</v>
      </c>
      <c r="J3466" s="267" t="s">
        <v>1921</v>
      </c>
      <c r="K3466" s="267">
        <v>851</v>
      </c>
      <c r="L3466" s="268" t="s">
        <v>6361</v>
      </c>
      <c r="M3466" s="188"/>
    </row>
    <row r="3467" spans="1:13" x14ac:dyDescent="0.25">
      <c r="A3467" s="266">
        <v>2009</v>
      </c>
      <c r="B3467" s="267">
        <v>3</v>
      </c>
      <c r="C3467" s="267" t="s">
        <v>250</v>
      </c>
      <c r="D3467" s="267" t="s">
        <v>676</v>
      </c>
      <c r="E3467" s="268" t="s">
        <v>677</v>
      </c>
      <c r="F3467" s="267" t="s">
        <v>52</v>
      </c>
      <c r="G3467" s="268" t="s">
        <v>184</v>
      </c>
      <c r="H3467" s="268" t="s">
        <v>55</v>
      </c>
      <c r="I3467" s="268" t="s">
        <v>1905</v>
      </c>
      <c r="J3467" s="267" t="s">
        <v>1918</v>
      </c>
      <c r="K3467" s="267">
        <v>862</v>
      </c>
      <c r="L3467" s="268" t="s">
        <v>6362</v>
      </c>
      <c r="M3467" s="188"/>
    </row>
    <row r="3468" spans="1:13" x14ac:dyDescent="0.25">
      <c r="A3468" s="266">
        <v>2009</v>
      </c>
      <c r="B3468" s="267">
        <v>3</v>
      </c>
      <c r="C3468" s="267" t="s">
        <v>250</v>
      </c>
      <c r="D3468" s="267" t="s">
        <v>676</v>
      </c>
      <c r="E3468" s="268" t="s">
        <v>677</v>
      </c>
      <c r="F3468" s="267" t="s">
        <v>52</v>
      </c>
      <c r="G3468" s="268" t="s">
        <v>184</v>
      </c>
      <c r="H3468" s="268" t="s">
        <v>55</v>
      </c>
      <c r="I3468" s="268" t="s">
        <v>1905</v>
      </c>
      <c r="J3468" s="267" t="s">
        <v>2143</v>
      </c>
      <c r="K3468" s="267">
        <v>723</v>
      </c>
      <c r="L3468" s="268" t="s">
        <v>6359</v>
      </c>
      <c r="M3468" s="188"/>
    </row>
    <row r="3469" spans="1:13" x14ac:dyDescent="0.25">
      <c r="A3469" s="266">
        <v>2009</v>
      </c>
      <c r="B3469" s="267">
        <v>1</v>
      </c>
      <c r="C3469" s="267" t="s">
        <v>250</v>
      </c>
      <c r="D3469" s="267" t="s">
        <v>579</v>
      </c>
      <c r="E3469" s="268" t="s">
        <v>5411</v>
      </c>
      <c r="F3469" s="267" t="s">
        <v>52</v>
      </c>
      <c r="G3469" s="268" t="s">
        <v>277</v>
      </c>
      <c r="H3469" s="268" t="s">
        <v>55</v>
      </c>
      <c r="I3469" s="268" t="s">
        <v>1905</v>
      </c>
      <c r="J3469" s="267" t="s">
        <v>1942</v>
      </c>
      <c r="K3469" s="267">
        <v>413</v>
      </c>
      <c r="L3469" s="268" t="s">
        <v>6363</v>
      </c>
      <c r="M3469" s="188"/>
    </row>
    <row r="3470" spans="1:13" x14ac:dyDescent="0.25">
      <c r="A3470" s="266">
        <v>2009</v>
      </c>
      <c r="B3470" s="267">
        <v>1</v>
      </c>
      <c r="C3470" s="267" t="s">
        <v>250</v>
      </c>
      <c r="D3470" s="267" t="s">
        <v>579</v>
      </c>
      <c r="E3470" s="268" t="s">
        <v>5411</v>
      </c>
      <c r="F3470" s="267" t="s">
        <v>52</v>
      </c>
      <c r="G3470" s="268" t="s">
        <v>277</v>
      </c>
      <c r="H3470" s="268" t="s">
        <v>55</v>
      </c>
      <c r="I3470" s="268" t="s">
        <v>1905</v>
      </c>
      <c r="J3470" s="267" t="s">
        <v>1942</v>
      </c>
      <c r="K3470" s="267">
        <v>411</v>
      </c>
      <c r="L3470" s="268" t="s">
        <v>6364</v>
      </c>
      <c r="M3470" s="188"/>
    </row>
    <row r="3471" spans="1:13" x14ac:dyDescent="0.25">
      <c r="A3471" s="266">
        <v>2009</v>
      </c>
      <c r="B3471" s="267">
        <v>1</v>
      </c>
      <c r="C3471" s="267" t="s">
        <v>250</v>
      </c>
      <c r="D3471" s="267" t="s">
        <v>579</v>
      </c>
      <c r="E3471" s="268" t="s">
        <v>5411</v>
      </c>
      <c r="F3471" s="267" t="s">
        <v>52</v>
      </c>
      <c r="G3471" s="268" t="s">
        <v>277</v>
      </c>
      <c r="H3471" s="268" t="s">
        <v>55</v>
      </c>
      <c r="I3471" s="268" t="s">
        <v>1905</v>
      </c>
      <c r="J3471" s="267" t="s">
        <v>1942</v>
      </c>
      <c r="K3471" s="267">
        <v>411</v>
      </c>
      <c r="L3471" s="268" t="s">
        <v>6365</v>
      </c>
      <c r="M3471" s="188"/>
    </row>
    <row r="3472" spans="1:13" x14ac:dyDescent="0.25">
      <c r="A3472" s="266">
        <v>2009</v>
      </c>
      <c r="B3472" s="267">
        <v>1</v>
      </c>
      <c r="C3472" s="267" t="s">
        <v>250</v>
      </c>
      <c r="D3472" s="267" t="s">
        <v>579</v>
      </c>
      <c r="E3472" s="268" t="s">
        <v>5411</v>
      </c>
      <c r="F3472" s="267" t="s">
        <v>52</v>
      </c>
      <c r="G3472" s="268" t="s">
        <v>277</v>
      </c>
      <c r="H3472" s="268" t="s">
        <v>55</v>
      </c>
      <c r="I3472" s="268" t="s">
        <v>1905</v>
      </c>
      <c r="J3472" s="267" t="s">
        <v>1942</v>
      </c>
      <c r="K3472" s="267">
        <v>411</v>
      </c>
      <c r="L3472" s="268" t="s">
        <v>6366</v>
      </c>
      <c r="M3472" s="188"/>
    </row>
    <row r="3473" spans="1:13" x14ac:dyDescent="0.25">
      <c r="A3473" s="266">
        <v>2009</v>
      </c>
      <c r="B3473" s="267">
        <v>1</v>
      </c>
      <c r="C3473" s="267" t="s">
        <v>250</v>
      </c>
      <c r="D3473" s="267" t="s">
        <v>579</v>
      </c>
      <c r="E3473" s="268" t="s">
        <v>5411</v>
      </c>
      <c r="F3473" s="267" t="s">
        <v>52</v>
      </c>
      <c r="G3473" s="268" t="s">
        <v>277</v>
      </c>
      <c r="H3473" s="268" t="s">
        <v>55</v>
      </c>
      <c r="I3473" s="268" t="s">
        <v>1905</v>
      </c>
      <c r="J3473" s="267" t="s">
        <v>1942</v>
      </c>
      <c r="K3473" s="267">
        <v>441</v>
      </c>
      <c r="L3473" s="268" t="s">
        <v>6367</v>
      </c>
      <c r="M3473" s="188"/>
    </row>
    <row r="3474" spans="1:13" x14ac:dyDescent="0.25">
      <c r="A3474" s="266">
        <v>2009</v>
      </c>
      <c r="B3474" s="267">
        <v>1</v>
      </c>
      <c r="C3474" s="267" t="s">
        <v>250</v>
      </c>
      <c r="D3474" s="267" t="s">
        <v>579</v>
      </c>
      <c r="E3474" s="268" t="s">
        <v>5411</v>
      </c>
      <c r="F3474" s="267" t="s">
        <v>52</v>
      </c>
      <c r="G3474" s="268" t="s">
        <v>277</v>
      </c>
      <c r="H3474" s="268" t="s">
        <v>55</v>
      </c>
      <c r="I3474" s="268" t="s">
        <v>1905</v>
      </c>
      <c r="J3474" s="267" t="s">
        <v>1942</v>
      </c>
      <c r="K3474" s="267">
        <v>431</v>
      </c>
      <c r="L3474" s="268" t="s">
        <v>6368</v>
      </c>
      <c r="M3474" s="188"/>
    </row>
    <row r="3475" spans="1:13" x14ac:dyDescent="0.25">
      <c r="A3475" s="266">
        <v>2009</v>
      </c>
      <c r="B3475" s="267">
        <v>1</v>
      </c>
      <c r="C3475" s="267" t="s">
        <v>250</v>
      </c>
      <c r="D3475" s="267" t="s">
        <v>579</v>
      </c>
      <c r="E3475" s="268" t="s">
        <v>5411</v>
      </c>
      <c r="F3475" s="267" t="s">
        <v>52</v>
      </c>
      <c r="G3475" s="268" t="s">
        <v>277</v>
      </c>
      <c r="H3475" s="268" t="s">
        <v>55</v>
      </c>
      <c r="I3475" s="268" t="s">
        <v>1905</v>
      </c>
      <c r="J3475" s="267" t="s">
        <v>1942</v>
      </c>
      <c r="K3475" s="267">
        <v>431</v>
      </c>
      <c r="L3475" s="268" t="s">
        <v>6369</v>
      </c>
      <c r="M3475" s="188"/>
    </row>
    <row r="3476" spans="1:13" x14ac:dyDescent="0.25">
      <c r="A3476" s="266">
        <v>2009</v>
      </c>
      <c r="B3476" s="267">
        <v>1</v>
      </c>
      <c r="C3476" s="267" t="s">
        <v>250</v>
      </c>
      <c r="D3476" s="267" t="s">
        <v>579</v>
      </c>
      <c r="E3476" s="268" t="s">
        <v>5411</v>
      </c>
      <c r="F3476" s="267" t="s">
        <v>52</v>
      </c>
      <c r="G3476" s="268" t="s">
        <v>277</v>
      </c>
      <c r="H3476" s="268" t="s">
        <v>55</v>
      </c>
      <c r="I3476" s="268" t="s">
        <v>1905</v>
      </c>
      <c r="J3476" s="267" t="s">
        <v>1942</v>
      </c>
      <c r="K3476" s="267">
        <v>524</v>
      </c>
      <c r="L3476" s="268" t="s">
        <v>6370</v>
      </c>
      <c r="M3476" s="188"/>
    </row>
    <row r="3477" spans="1:13" x14ac:dyDescent="0.25">
      <c r="A3477" s="266">
        <v>2009</v>
      </c>
      <c r="B3477" s="267">
        <v>1</v>
      </c>
      <c r="C3477" s="267" t="s">
        <v>250</v>
      </c>
      <c r="D3477" s="267" t="s">
        <v>579</v>
      </c>
      <c r="E3477" s="268" t="s">
        <v>5411</v>
      </c>
      <c r="F3477" s="267" t="s">
        <v>52</v>
      </c>
      <c r="G3477" s="268" t="s">
        <v>277</v>
      </c>
      <c r="H3477" s="268" t="s">
        <v>55</v>
      </c>
      <c r="I3477" s="268" t="s">
        <v>1905</v>
      </c>
      <c r="J3477" s="270" t="s">
        <v>2016</v>
      </c>
      <c r="K3477" s="270">
        <v>625</v>
      </c>
      <c r="L3477" s="268" t="s">
        <v>6371</v>
      </c>
      <c r="M3477" s="188"/>
    </row>
    <row r="3478" spans="1:13" x14ac:dyDescent="0.25">
      <c r="A3478" s="266">
        <v>2009</v>
      </c>
      <c r="B3478" s="267">
        <v>2</v>
      </c>
      <c r="C3478" s="267" t="s">
        <v>250</v>
      </c>
      <c r="D3478" s="267" t="s">
        <v>637</v>
      </c>
      <c r="E3478" s="268" t="s">
        <v>638</v>
      </c>
      <c r="F3478" s="267" t="s">
        <v>64</v>
      </c>
      <c r="G3478" s="268" t="s">
        <v>320</v>
      </c>
      <c r="H3478" s="268" t="s">
        <v>66</v>
      </c>
      <c r="I3478" s="268" t="s">
        <v>1905</v>
      </c>
      <c r="J3478" s="267" t="s">
        <v>1942</v>
      </c>
      <c r="K3478" s="267">
        <v>413</v>
      </c>
      <c r="L3478" s="268" t="s">
        <v>6372</v>
      </c>
      <c r="M3478" s="188"/>
    </row>
    <row r="3479" spans="1:13" x14ac:dyDescent="0.25">
      <c r="A3479" s="266">
        <v>2009</v>
      </c>
      <c r="B3479" s="267">
        <v>2</v>
      </c>
      <c r="C3479" s="267" t="s">
        <v>250</v>
      </c>
      <c r="D3479" s="267" t="s">
        <v>637</v>
      </c>
      <c r="E3479" s="268" t="s">
        <v>638</v>
      </c>
      <c r="F3479" s="267" t="s">
        <v>64</v>
      </c>
      <c r="G3479" s="268" t="s">
        <v>320</v>
      </c>
      <c r="H3479" s="268" t="s">
        <v>66</v>
      </c>
      <c r="I3479" s="268" t="s">
        <v>1905</v>
      </c>
      <c r="J3479" s="267" t="s">
        <v>1942</v>
      </c>
      <c r="K3479" s="267">
        <v>111</v>
      </c>
      <c r="L3479" s="268" t="s">
        <v>6373</v>
      </c>
      <c r="M3479" s="188"/>
    </row>
    <row r="3480" spans="1:13" x14ac:dyDescent="0.25">
      <c r="A3480" s="266">
        <v>2009</v>
      </c>
      <c r="B3480" s="267">
        <v>2</v>
      </c>
      <c r="C3480" s="267" t="s">
        <v>250</v>
      </c>
      <c r="D3480" s="267" t="s">
        <v>637</v>
      </c>
      <c r="E3480" s="268" t="s">
        <v>638</v>
      </c>
      <c r="F3480" s="267" t="s">
        <v>64</v>
      </c>
      <c r="G3480" s="268" t="s">
        <v>320</v>
      </c>
      <c r="H3480" s="268" t="s">
        <v>66</v>
      </c>
      <c r="I3480" s="268" t="s">
        <v>1905</v>
      </c>
      <c r="J3480" s="267" t="s">
        <v>1942</v>
      </c>
      <c r="K3480" s="267">
        <v>411</v>
      </c>
      <c r="L3480" s="268" t="s">
        <v>6374</v>
      </c>
      <c r="M3480" s="188"/>
    </row>
    <row r="3481" spans="1:13" x14ac:dyDescent="0.25">
      <c r="A3481" s="266">
        <v>2009</v>
      </c>
      <c r="B3481" s="267">
        <v>2</v>
      </c>
      <c r="C3481" s="267" t="s">
        <v>250</v>
      </c>
      <c r="D3481" s="267" t="s">
        <v>637</v>
      </c>
      <c r="E3481" s="268" t="s">
        <v>638</v>
      </c>
      <c r="F3481" s="267" t="s">
        <v>64</v>
      </c>
      <c r="G3481" s="268" t="s">
        <v>320</v>
      </c>
      <c r="H3481" s="268" t="s">
        <v>66</v>
      </c>
      <c r="I3481" s="268" t="s">
        <v>1905</v>
      </c>
      <c r="J3481" s="267" t="s">
        <v>1942</v>
      </c>
      <c r="K3481" s="267">
        <v>411</v>
      </c>
      <c r="L3481" s="268" t="s">
        <v>6375</v>
      </c>
      <c r="M3481" s="188"/>
    </row>
    <row r="3482" spans="1:13" x14ac:dyDescent="0.25">
      <c r="A3482" s="266">
        <v>2009</v>
      </c>
      <c r="B3482" s="267">
        <v>2</v>
      </c>
      <c r="C3482" s="267" t="s">
        <v>250</v>
      </c>
      <c r="D3482" s="267" t="s">
        <v>637</v>
      </c>
      <c r="E3482" s="268" t="s">
        <v>638</v>
      </c>
      <c r="F3482" s="267" t="s">
        <v>64</v>
      </c>
      <c r="G3482" s="268" t="s">
        <v>320</v>
      </c>
      <c r="H3482" s="268" t="s">
        <v>66</v>
      </c>
      <c r="I3482" s="268" t="s">
        <v>1905</v>
      </c>
      <c r="J3482" s="270" t="s">
        <v>2643</v>
      </c>
      <c r="K3482" s="267">
        <v>662</v>
      </c>
      <c r="L3482" s="268" t="s">
        <v>6376</v>
      </c>
      <c r="M3482" s="188"/>
    </row>
    <row r="3483" spans="1:13" x14ac:dyDescent="0.25">
      <c r="A3483" s="266">
        <v>2009</v>
      </c>
      <c r="B3483" s="267">
        <v>2</v>
      </c>
      <c r="C3483" s="267" t="s">
        <v>250</v>
      </c>
      <c r="D3483" s="267" t="s">
        <v>637</v>
      </c>
      <c r="E3483" s="268" t="s">
        <v>638</v>
      </c>
      <c r="F3483" s="267" t="s">
        <v>64</v>
      </c>
      <c r="G3483" s="268" t="s">
        <v>320</v>
      </c>
      <c r="H3483" s="268" t="s">
        <v>66</v>
      </c>
      <c r="I3483" s="268" t="s">
        <v>1905</v>
      </c>
      <c r="J3483" s="270" t="s">
        <v>5414</v>
      </c>
      <c r="K3483" s="267">
        <v>653</v>
      </c>
      <c r="L3483" s="268" t="s">
        <v>6377</v>
      </c>
      <c r="M3483" s="188"/>
    </row>
    <row r="3484" spans="1:13" x14ac:dyDescent="0.25">
      <c r="A3484" s="266">
        <v>2009</v>
      </c>
      <c r="B3484" s="267">
        <v>2</v>
      </c>
      <c r="C3484" s="267" t="s">
        <v>250</v>
      </c>
      <c r="D3484" s="267" t="s">
        <v>637</v>
      </c>
      <c r="E3484" s="268" t="s">
        <v>638</v>
      </c>
      <c r="F3484" s="267" t="s">
        <v>64</v>
      </c>
      <c r="G3484" s="268" t="s">
        <v>320</v>
      </c>
      <c r="H3484" s="268" t="s">
        <v>66</v>
      </c>
      <c r="I3484" s="268" t="s">
        <v>1905</v>
      </c>
      <c r="J3484" s="270" t="s">
        <v>5004</v>
      </c>
      <c r="K3484" s="267">
        <v>141</v>
      </c>
      <c r="L3484" s="268" t="s">
        <v>6378</v>
      </c>
      <c r="M3484" s="188"/>
    </row>
    <row r="3485" spans="1:13" x14ac:dyDescent="0.25">
      <c r="A3485" s="266">
        <v>2009</v>
      </c>
      <c r="B3485" s="267">
        <v>2</v>
      </c>
      <c r="C3485" s="267" t="s">
        <v>250</v>
      </c>
      <c r="D3485" s="267" t="s">
        <v>637</v>
      </c>
      <c r="E3485" s="268" t="s">
        <v>638</v>
      </c>
      <c r="F3485" s="267" t="s">
        <v>64</v>
      </c>
      <c r="G3485" s="268" t="s">
        <v>320</v>
      </c>
      <c r="H3485" s="268" t="s">
        <v>66</v>
      </c>
      <c r="I3485" s="268" t="s">
        <v>1905</v>
      </c>
      <c r="J3485" s="270" t="s">
        <v>2048</v>
      </c>
      <c r="K3485" s="270">
        <v>213</v>
      </c>
      <c r="L3485" s="268" t="s">
        <v>6379</v>
      </c>
      <c r="M3485" s="188"/>
    </row>
    <row r="3486" spans="1:13" x14ac:dyDescent="0.25">
      <c r="A3486" s="266">
        <v>2009</v>
      </c>
      <c r="B3486" s="267">
        <v>3</v>
      </c>
      <c r="C3486" s="267" t="s">
        <v>250</v>
      </c>
      <c r="D3486" s="267" t="s">
        <v>663</v>
      </c>
      <c r="E3486" s="268" t="s">
        <v>664</v>
      </c>
      <c r="F3486" s="267" t="s">
        <v>64</v>
      </c>
      <c r="G3486" s="268" t="s">
        <v>118</v>
      </c>
      <c r="H3486" s="268" t="s">
        <v>66</v>
      </c>
      <c r="I3486" s="268" t="s">
        <v>1905</v>
      </c>
      <c r="J3486" s="267" t="s">
        <v>1942</v>
      </c>
      <c r="K3486" s="267">
        <v>412</v>
      </c>
      <c r="L3486" s="268" t="s">
        <v>6380</v>
      </c>
      <c r="M3486" s="188"/>
    </row>
    <row r="3487" spans="1:13" x14ac:dyDescent="0.25">
      <c r="A3487" s="266">
        <v>2009</v>
      </c>
      <c r="B3487" s="267">
        <v>3</v>
      </c>
      <c r="C3487" s="267" t="s">
        <v>250</v>
      </c>
      <c r="D3487" s="267" t="s">
        <v>663</v>
      </c>
      <c r="E3487" s="268" t="s">
        <v>664</v>
      </c>
      <c r="F3487" s="267" t="s">
        <v>64</v>
      </c>
      <c r="G3487" s="268" t="s">
        <v>118</v>
      </c>
      <c r="H3487" s="268" t="s">
        <v>66</v>
      </c>
      <c r="I3487" s="268" t="s">
        <v>1905</v>
      </c>
      <c r="J3487" s="267" t="s">
        <v>1942</v>
      </c>
      <c r="K3487" s="267">
        <v>412</v>
      </c>
      <c r="L3487" s="268" t="s">
        <v>6381</v>
      </c>
      <c r="M3487" s="188"/>
    </row>
    <row r="3488" spans="1:13" x14ac:dyDescent="0.25">
      <c r="A3488" s="266">
        <v>2009</v>
      </c>
      <c r="B3488" s="267">
        <v>3</v>
      </c>
      <c r="C3488" s="267" t="s">
        <v>250</v>
      </c>
      <c r="D3488" s="267" t="s">
        <v>663</v>
      </c>
      <c r="E3488" s="268" t="s">
        <v>664</v>
      </c>
      <c r="F3488" s="267" t="s">
        <v>64</v>
      </c>
      <c r="G3488" s="268" t="s">
        <v>118</v>
      </c>
      <c r="H3488" s="268" t="s">
        <v>66</v>
      </c>
      <c r="I3488" s="268" t="s">
        <v>1905</v>
      </c>
      <c r="J3488" s="267" t="s">
        <v>1942</v>
      </c>
      <c r="K3488" s="267">
        <v>412</v>
      </c>
      <c r="L3488" s="268" t="s">
        <v>6382</v>
      </c>
      <c r="M3488" s="188"/>
    </row>
    <row r="3489" spans="1:13" x14ac:dyDescent="0.25">
      <c r="A3489" s="266">
        <v>2009</v>
      </c>
      <c r="B3489" s="267">
        <v>3</v>
      </c>
      <c r="C3489" s="267" t="s">
        <v>250</v>
      </c>
      <c r="D3489" s="267" t="s">
        <v>663</v>
      </c>
      <c r="E3489" s="268" t="s">
        <v>664</v>
      </c>
      <c r="F3489" s="267" t="s">
        <v>64</v>
      </c>
      <c r="G3489" s="268" t="s">
        <v>118</v>
      </c>
      <c r="H3489" s="268" t="s">
        <v>66</v>
      </c>
      <c r="I3489" s="268" t="s">
        <v>1905</v>
      </c>
      <c r="J3489" s="267" t="s">
        <v>1942</v>
      </c>
      <c r="K3489" s="267">
        <v>412</v>
      </c>
      <c r="L3489" s="268" t="s">
        <v>6383</v>
      </c>
      <c r="M3489" s="188"/>
    </row>
    <row r="3490" spans="1:13" x14ac:dyDescent="0.25">
      <c r="A3490" s="266">
        <v>2009</v>
      </c>
      <c r="B3490" s="267">
        <v>3</v>
      </c>
      <c r="C3490" s="267" t="s">
        <v>250</v>
      </c>
      <c r="D3490" s="267" t="s">
        <v>663</v>
      </c>
      <c r="E3490" s="268" t="s">
        <v>664</v>
      </c>
      <c r="F3490" s="267" t="s">
        <v>64</v>
      </c>
      <c r="G3490" s="268" t="s">
        <v>118</v>
      </c>
      <c r="H3490" s="268" t="s">
        <v>66</v>
      </c>
      <c r="I3490" s="268" t="s">
        <v>1905</v>
      </c>
      <c r="J3490" s="267" t="s">
        <v>1942</v>
      </c>
      <c r="K3490" s="267">
        <v>412</v>
      </c>
      <c r="L3490" s="268" t="s">
        <v>6384</v>
      </c>
      <c r="M3490" s="188"/>
    </row>
    <row r="3491" spans="1:13" x14ac:dyDescent="0.25">
      <c r="A3491" s="266">
        <v>2009</v>
      </c>
      <c r="B3491" s="267">
        <v>3</v>
      </c>
      <c r="C3491" s="267" t="s">
        <v>250</v>
      </c>
      <c r="D3491" s="267" t="s">
        <v>663</v>
      </c>
      <c r="E3491" s="268" t="s">
        <v>664</v>
      </c>
      <c r="F3491" s="267" t="s">
        <v>64</v>
      </c>
      <c r="G3491" s="268" t="s">
        <v>118</v>
      </c>
      <c r="H3491" s="268" t="s">
        <v>66</v>
      </c>
      <c r="I3491" s="268" t="s">
        <v>1905</v>
      </c>
      <c r="J3491" s="267" t="s">
        <v>1942</v>
      </c>
      <c r="K3491" s="267">
        <v>412</v>
      </c>
      <c r="L3491" s="268" t="s">
        <v>6385</v>
      </c>
      <c r="M3491" s="188"/>
    </row>
    <row r="3492" spans="1:13" x14ac:dyDescent="0.25">
      <c r="A3492" s="266">
        <v>2009</v>
      </c>
      <c r="B3492" s="267">
        <v>3</v>
      </c>
      <c r="C3492" s="267" t="s">
        <v>250</v>
      </c>
      <c r="D3492" s="267" t="s">
        <v>663</v>
      </c>
      <c r="E3492" s="268" t="s">
        <v>664</v>
      </c>
      <c r="F3492" s="267" t="s">
        <v>64</v>
      </c>
      <c r="G3492" s="268" t="s">
        <v>118</v>
      </c>
      <c r="H3492" s="268" t="s">
        <v>66</v>
      </c>
      <c r="I3492" s="268" t="s">
        <v>1905</v>
      </c>
      <c r="J3492" s="267" t="s">
        <v>1942</v>
      </c>
      <c r="K3492" s="267">
        <v>114</v>
      </c>
      <c r="L3492" s="268" t="s">
        <v>6386</v>
      </c>
      <c r="M3492" s="188"/>
    </row>
    <row r="3493" spans="1:13" x14ac:dyDescent="0.25">
      <c r="A3493" s="266">
        <v>2009</v>
      </c>
      <c r="B3493" s="267">
        <v>3</v>
      </c>
      <c r="C3493" s="267" t="s">
        <v>250</v>
      </c>
      <c r="D3493" s="267" t="s">
        <v>663</v>
      </c>
      <c r="E3493" s="268" t="s">
        <v>664</v>
      </c>
      <c r="F3493" s="267" t="s">
        <v>64</v>
      </c>
      <c r="G3493" s="268" t="s">
        <v>118</v>
      </c>
      <c r="H3493" s="268" t="s">
        <v>66</v>
      </c>
      <c r="I3493" s="268" t="s">
        <v>1905</v>
      </c>
      <c r="J3493" s="267" t="s">
        <v>1938</v>
      </c>
      <c r="K3493" s="267">
        <v>432</v>
      </c>
      <c r="L3493" s="268" t="s">
        <v>6387</v>
      </c>
      <c r="M3493" s="188"/>
    </row>
    <row r="3494" spans="1:13" x14ac:dyDescent="0.25">
      <c r="A3494" s="266">
        <v>2009</v>
      </c>
      <c r="B3494" s="267">
        <v>3</v>
      </c>
      <c r="C3494" s="267" t="s">
        <v>250</v>
      </c>
      <c r="D3494" s="267" t="s">
        <v>663</v>
      </c>
      <c r="E3494" s="268" t="s">
        <v>664</v>
      </c>
      <c r="F3494" s="267" t="s">
        <v>64</v>
      </c>
      <c r="G3494" s="268" t="s">
        <v>118</v>
      </c>
      <c r="H3494" s="268" t="s">
        <v>66</v>
      </c>
      <c r="I3494" s="268" t="s">
        <v>1905</v>
      </c>
      <c r="J3494" s="267" t="s">
        <v>1938</v>
      </c>
      <c r="K3494" s="267">
        <v>432</v>
      </c>
      <c r="L3494" s="268" t="s">
        <v>6388</v>
      </c>
      <c r="M3494" s="188"/>
    </row>
    <row r="3495" spans="1:13" x14ac:dyDescent="0.25">
      <c r="A3495" s="266">
        <v>2009</v>
      </c>
      <c r="B3495" s="267">
        <v>3</v>
      </c>
      <c r="C3495" s="267" t="s">
        <v>250</v>
      </c>
      <c r="D3495" s="267" t="s">
        <v>663</v>
      </c>
      <c r="E3495" s="268" t="s">
        <v>664</v>
      </c>
      <c r="F3495" s="267" t="s">
        <v>64</v>
      </c>
      <c r="G3495" s="268" t="s">
        <v>118</v>
      </c>
      <c r="H3495" s="268" t="s">
        <v>66</v>
      </c>
      <c r="I3495" s="268" t="s">
        <v>1905</v>
      </c>
      <c r="J3495" s="267" t="s">
        <v>1938</v>
      </c>
      <c r="K3495" s="267">
        <v>432</v>
      </c>
      <c r="L3495" s="268" t="s">
        <v>6389</v>
      </c>
      <c r="M3495" s="188"/>
    </row>
    <row r="3496" spans="1:13" x14ac:dyDescent="0.25">
      <c r="A3496" s="266">
        <v>2009</v>
      </c>
      <c r="B3496" s="267">
        <v>3</v>
      </c>
      <c r="C3496" s="267" t="s">
        <v>250</v>
      </c>
      <c r="D3496" s="267" t="s">
        <v>663</v>
      </c>
      <c r="E3496" s="268" t="s">
        <v>664</v>
      </c>
      <c r="F3496" s="267" t="s">
        <v>64</v>
      </c>
      <c r="G3496" s="268" t="s">
        <v>118</v>
      </c>
      <c r="H3496" s="268" t="s">
        <v>66</v>
      </c>
      <c r="I3496" s="268" t="s">
        <v>1905</v>
      </c>
      <c r="J3496" s="267" t="s">
        <v>1938</v>
      </c>
      <c r="K3496" s="267">
        <v>432</v>
      </c>
      <c r="L3496" s="268" t="s">
        <v>6390</v>
      </c>
      <c r="M3496" s="188"/>
    </row>
    <row r="3497" spans="1:13" x14ac:dyDescent="0.25">
      <c r="A3497" s="266">
        <v>2009</v>
      </c>
      <c r="B3497" s="267">
        <v>3</v>
      </c>
      <c r="C3497" s="267" t="s">
        <v>250</v>
      </c>
      <c r="D3497" s="267" t="s">
        <v>663</v>
      </c>
      <c r="E3497" s="268" t="s">
        <v>664</v>
      </c>
      <c r="F3497" s="267" t="s">
        <v>64</v>
      </c>
      <c r="G3497" s="268" t="s">
        <v>118</v>
      </c>
      <c r="H3497" s="268" t="s">
        <v>66</v>
      </c>
      <c r="I3497" s="268" t="s">
        <v>1905</v>
      </c>
      <c r="J3497" s="270" t="s">
        <v>1962</v>
      </c>
      <c r="K3497" s="270">
        <v>521</v>
      </c>
      <c r="L3497" s="268" t="s">
        <v>6391</v>
      </c>
      <c r="M3497" s="188"/>
    </row>
    <row r="3498" spans="1:13" x14ac:dyDescent="0.25">
      <c r="A3498" s="266">
        <v>2009</v>
      </c>
      <c r="B3498" s="267">
        <v>1</v>
      </c>
      <c r="C3498" s="267" t="s">
        <v>250</v>
      </c>
      <c r="D3498" s="267" t="s">
        <v>608</v>
      </c>
      <c r="E3498" s="268" t="s">
        <v>5344</v>
      </c>
      <c r="F3498" s="267" t="s">
        <v>64</v>
      </c>
      <c r="G3498" s="268" t="s">
        <v>334</v>
      </c>
      <c r="H3498" s="268" t="s">
        <v>55</v>
      </c>
      <c r="I3498" s="268" t="s">
        <v>1905</v>
      </c>
      <c r="J3498" s="267" t="s">
        <v>1942</v>
      </c>
      <c r="K3498" s="267">
        <v>411</v>
      </c>
      <c r="L3498" s="268" t="s">
        <v>6392</v>
      </c>
      <c r="M3498" s="188"/>
    </row>
    <row r="3499" spans="1:13" x14ac:dyDescent="0.25">
      <c r="A3499" s="266">
        <v>2009</v>
      </c>
      <c r="B3499" s="267">
        <v>1</v>
      </c>
      <c r="C3499" s="267" t="s">
        <v>250</v>
      </c>
      <c r="D3499" s="267" t="s">
        <v>608</v>
      </c>
      <c r="E3499" s="268" t="s">
        <v>5344</v>
      </c>
      <c r="F3499" s="267" t="s">
        <v>64</v>
      </c>
      <c r="G3499" s="268" t="s">
        <v>334</v>
      </c>
      <c r="H3499" s="268" t="s">
        <v>55</v>
      </c>
      <c r="I3499" s="268" t="s">
        <v>1905</v>
      </c>
      <c r="J3499" s="267" t="s">
        <v>1944</v>
      </c>
      <c r="K3499" s="267">
        <v>655</v>
      </c>
      <c r="L3499" s="268" t="s">
        <v>6393</v>
      </c>
      <c r="M3499" s="188"/>
    </row>
    <row r="3500" spans="1:13" x14ac:dyDescent="0.25">
      <c r="A3500" s="266">
        <v>2009</v>
      </c>
      <c r="B3500" s="267">
        <v>1</v>
      </c>
      <c r="C3500" s="267" t="s">
        <v>250</v>
      </c>
      <c r="D3500" s="267" t="s">
        <v>608</v>
      </c>
      <c r="E3500" s="268" t="s">
        <v>5344</v>
      </c>
      <c r="F3500" s="267" t="s">
        <v>64</v>
      </c>
      <c r="G3500" s="268" t="s">
        <v>334</v>
      </c>
      <c r="H3500" s="268" t="s">
        <v>55</v>
      </c>
      <c r="I3500" s="268" t="s">
        <v>1905</v>
      </c>
      <c r="J3500" s="270" t="s">
        <v>2016</v>
      </c>
      <c r="K3500" s="270">
        <v>671</v>
      </c>
      <c r="L3500" s="268" t="s">
        <v>6394</v>
      </c>
      <c r="M3500" s="188"/>
    </row>
    <row r="3501" spans="1:13" x14ac:dyDescent="0.25">
      <c r="A3501" s="266">
        <v>2009</v>
      </c>
      <c r="B3501" s="267">
        <v>1</v>
      </c>
      <c r="C3501" s="267" t="s">
        <v>250</v>
      </c>
      <c r="D3501" s="267" t="s">
        <v>608</v>
      </c>
      <c r="E3501" s="268" t="s">
        <v>5344</v>
      </c>
      <c r="F3501" s="267" t="s">
        <v>64</v>
      </c>
      <c r="G3501" s="268" t="s">
        <v>334</v>
      </c>
      <c r="H3501" s="268" t="s">
        <v>55</v>
      </c>
      <c r="I3501" s="268" t="s">
        <v>1905</v>
      </c>
      <c r="J3501" s="267" t="s">
        <v>1942</v>
      </c>
      <c r="K3501" s="267">
        <v>431</v>
      </c>
      <c r="L3501" s="268" t="s">
        <v>6395</v>
      </c>
      <c r="M3501" s="188"/>
    </row>
    <row r="3502" spans="1:13" x14ac:dyDescent="0.25">
      <c r="A3502" s="266">
        <v>2009</v>
      </c>
      <c r="B3502" s="267">
        <v>1</v>
      </c>
      <c r="C3502" s="267" t="s">
        <v>250</v>
      </c>
      <c r="D3502" s="267" t="s">
        <v>608</v>
      </c>
      <c r="E3502" s="268" t="s">
        <v>5344</v>
      </c>
      <c r="F3502" s="267" t="s">
        <v>64</v>
      </c>
      <c r="G3502" s="268" t="s">
        <v>334</v>
      </c>
      <c r="H3502" s="268" t="s">
        <v>55</v>
      </c>
      <c r="I3502" s="268" t="s">
        <v>1905</v>
      </c>
      <c r="J3502" s="270" t="s">
        <v>2016</v>
      </c>
      <c r="K3502" s="270">
        <v>635</v>
      </c>
      <c r="L3502" s="268" t="s">
        <v>6396</v>
      </c>
      <c r="M3502" s="188"/>
    </row>
    <row r="3503" spans="1:13" x14ac:dyDescent="0.25">
      <c r="A3503" s="266">
        <v>2009</v>
      </c>
      <c r="B3503" s="267">
        <v>1</v>
      </c>
      <c r="C3503" s="267" t="s">
        <v>250</v>
      </c>
      <c r="D3503" s="267" t="s">
        <v>608</v>
      </c>
      <c r="E3503" s="268" t="s">
        <v>5344</v>
      </c>
      <c r="F3503" s="267" t="s">
        <v>64</v>
      </c>
      <c r="G3503" s="268" t="s">
        <v>334</v>
      </c>
      <c r="H3503" s="268" t="s">
        <v>55</v>
      </c>
      <c r="I3503" s="268" t="s">
        <v>1905</v>
      </c>
      <c r="J3503" s="267" t="s">
        <v>3340</v>
      </c>
      <c r="K3503" s="267">
        <v>712</v>
      </c>
      <c r="L3503" s="268" t="s">
        <v>6397</v>
      </c>
      <c r="M3503" s="188"/>
    </row>
    <row r="3504" spans="1:13" x14ac:dyDescent="0.25">
      <c r="A3504" s="266">
        <v>2009</v>
      </c>
      <c r="B3504" s="267">
        <v>1</v>
      </c>
      <c r="C3504" s="267" t="s">
        <v>250</v>
      </c>
      <c r="D3504" s="267" t="s">
        <v>581</v>
      </c>
      <c r="E3504" s="268" t="s">
        <v>6398</v>
      </c>
      <c r="F3504" s="267" t="s">
        <v>64</v>
      </c>
      <c r="G3504" s="268" t="s">
        <v>115</v>
      </c>
      <c r="H3504" s="268" t="s">
        <v>66</v>
      </c>
      <c r="I3504" s="268" t="s">
        <v>1905</v>
      </c>
      <c r="J3504" s="267" t="s">
        <v>2063</v>
      </c>
      <c r="K3504" s="267">
        <v>413</v>
      </c>
      <c r="L3504" s="268" t="s">
        <v>6399</v>
      </c>
      <c r="M3504" s="188"/>
    </row>
    <row r="3505" spans="1:13" x14ac:dyDescent="0.25">
      <c r="A3505" s="266">
        <v>2009</v>
      </c>
      <c r="B3505" s="267">
        <v>1</v>
      </c>
      <c r="C3505" s="267" t="s">
        <v>250</v>
      </c>
      <c r="D3505" s="267" t="s">
        <v>581</v>
      </c>
      <c r="E3505" s="268" t="s">
        <v>6398</v>
      </c>
      <c r="F3505" s="267" t="s">
        <v>64</v>
      </c>
      <c r="G3505" s="268" t="s">
        <v>115</v>
      </c>
      <c r="H3505" s="268" t="s">
        <v>66</v>
      </c>
      <c r="I3505" s="268" t="s">
        <v>1905</v>
      </c>
      <c r="J3505" s="267" t="s">
        <v>2063</v>
      </c>
      <c r="K3505" s="267">
        <v>413</v>
      </c>
      <c r="L3505" s="268" t="s">
        <v>6400</v>
      </c>
      <c r="M3505" s="188"/>
    </row>
    <row r="3506" spans="1:13" x14ac:dyDescent="0.25">
      <c r="A3506" s="266">
        <v>2009</v>
      </c>
      <c r="B3506" s="267">
        <v>1</v>
      </c>
      <c r="C3506" s="267" t="s">
        <v>250</v>
      </c>
      <c r="D3506" s="267" t="s">
        <v>581</v>
      </c>
      <c r="E3506" s="268" t="s">
        <v>6398</v>
      </c>
      <c r="F3506" s="267" t="s">
        <v>64</v>
      </c>
      <c r="G3506" s="268" t="s">
        <v>115</v>
      </c>
      <c r="H3506" s="268" t="s">
        <v>66</v>
      </c>
      <c r="I3506" s="268" t="s">
        <v>1905</v>
      </c>
      <c r="J3506" s="267" t="s">
        <v>2063</v>
      </c>
      <c r="K3506" s="267">
        <v>413</v>
      </c>
      <c r="L3506" s="268" t="s">
        <v>6401</v>
      </c>
      <c r="M3506" s="188"/>
    </row>
    <row r="3507" spans="1:13" x14ac:dyDescent="0.25">
      <c r="A3507" s="266">
        <v>2009</v>
      </c>
      <c r="B3507" s="267">
        <v>1</v>
      </c>
      <c r="C3507" s="267" t="s">
        <v>250</v>
      </c>
      <c r="D3507" s="267" t="s">
        <v>581</v>
      </c>
      <c r="E3507" s="268" t="s">
        <v>6398</v>
      </c>
      <c r="F3507" s="267" t="s">
        <v>64</v>
      </c>
      <c r="G3507" s="268" t="s">
        <v>115</v>
      </c>
      <c r="H3507" s="268" t="s">
        <v>66</v>
      </c>
      <c r="I3507" s="268" t="s">
        <v>1905</v>
      </c>
      <c r="J3507" s="267" t="s">
        <v>2063</v>
      </c>
      <c r="K3507" s="267">
        <v>111</v>
      </c>
      <c r="L3507" s="268" t="s">
        <v>6402</v>
      </c>
      <c r="M3507" s="188"/>
    </row>
    <row r="3508" spans="1:13" x14ac:dyDescent="0.25">
      <c r="A3508" s="266">
        <v>2009</v>
      </c>
      <c r="B3508" s="267">
        <v>1</v>
      </c>
      <c r="C3508" s="267" t="s">
        <v>250</v>
      </c>
      <c r="D3508" s="267" t="s">
        <v>581</v>
      </c>
      <c r="E3508" s="268" t="s">
        <v>6398</v>
      </c>
      <c r="F3508" s="267" t="s">
        <v>64</v>
      </c>
      <c r="G3508" s="268" t="s">
        <v>115</v>
      </c>
      <c r="H3508" s="268" t="s">
        <v>66</v>
      </c>
      <c r="I3508" s="268" t="s">
        <v>1905</v>
      </c>
      <c r="J3508" s="267" t="s">
        <v>2063</v>
      </c>
      <c r="K3508" s="267">
        <v>111</v>
      </c>
      <c r="L3508" s="268" t="s">
        <v>6403</v>
      </c>
      <c r="M3508" s="188"/>
    </row>
    <row r="3509" spans="1:13" x14ac:dyDescent="0.25">
      <c r="A3509" s="266">
        <v>2009</v>
      </c>
      <c r="B3509" s="267">
        <v>1</v>
      </c>
      <c r="C3509" s="267" t="s">
        <v>250</v>
      </c>
      <c r="D3509" s="267" t="s">
        <v>581</v>
      </c>
      <c r="E3509" s="268" t="s">
        <v>6398</v>
      </c>
      <c r="F3509" s="267" t="s">
        <v>64</v>
      </c>
      <c r="G3509" s="268" t="s">
        <v>115</v>
      </c>
      <c r="H3509" s="268" t="s">
        <v>66</v>
      </c>
      <c r="I3509" s="268" t="s">
        <v>2879</v>
      </c>
      <c r="J3509" s="267" t="s">
        <v>2063</v>
      </c>
      <c r="K3509" s="267">
        <v>413</v>
      </c>
      <c r="L3509" s="268" t="s">
        <v>6404</v>
      </c>
      <c r="M3509" s="188"/>
    </row>
    <row r="3510" spans="1:13" x14ac:dyDescent="0.25">
      <c r="A3510" s="266">
        <v>2009</v>
      </c>
      <c r="B3510" s="267">
        <v>1</v>
      </c>
      <c r="C3510" s="267" t="s">
        <v>250</v>
      </c>
      <c r="D3510" s="267" t="s">
        <v>581</v>
      </c>
      <c r="E3510" s="268" t="s">
        <v>6398</v>
      </c>
      <c r="F3510" s="267" t="s">
        <v>64</v>
      </c>
      <c r="G3510" s="268" t="s">
        <v>115</v>
      </c>
      <c r="H3510" s="268" t="s">
        <v>66</v>
      </c>
      <c r="I3510" s="268" t="s">
        <v>2879</v>
      </c>
      <c r="J3510" s="267" t="s">
        <v>2063</v>
      </c>
      <c r="K3510" s="267">
        <v>413</v>
      </c>
      <c r="L3510" s="268" t="s">
        <v>6405</v>
      </c>
      <c r="M3510" s="188"/>
    </row>
    <row r="3511" spans="1:13" x14ac:dyDescent="0.25">
      <c r="A3511" s="266">
        <v>2009</v>
      </c>
      <c r="B3511" s="267">
        <v>1</v>
      </c>
      <c r="C3511" s="267" t="s">
        <v>250</v>
      </c>
      <c r="D3511" s="267" t="s">
        <v>581</v>
      </c>
      <c r="E3511" s="268" t="s">
        <v>6398</v>
      </c>
      <c r="F3511" s="267" t="s">
        <v>64</v>
      </c>
      <c r="G3511" s="268" t="s">
        <v>115</v>
      </c>
      <c r="H3511" s="268" t="s">
        <v>66</v>
      </c>
      <c r="I3511" s="268" t="s">
        <v>2879</v>
      </c>
      <c r="J3511" s="267" t="s">
        <v>2063</v>
      </c>
      <c r="K3511" s="267">
        <v>413</v>
      </c>
      <c r="L3511" s="268" t="s">
        <v>6406</v>
      </c>
      <c r="M3511" s="188"/>
    </row>
    <row r="3512" spans="1:13" x14ac:dyDescent="0.25">
      <c r="A3512" s="266">
        <v>2009</v>
      </c>
      <c r="B3512" s="267">
        <v>1</v>
      </c>
      <c r="C3512" s="267" t="s">
        <v>250</v>
      </c>
      <c r="D3512" s="267" t="s">
        <v>581</v>
      </c>
      <c r="E3512" s="268" t="s">
        <v>6398</v>
      </c>
      <c r="F3512" s="267" t="s">
        <v>64</v>
      </c>
      <c r="G3512" s="268" t="s">
        <v>115</v>
      </c>
      <c r="H3512" s="268" t="s">
        <v>66</v>
      </c>
      <c r="I3512" s="268" t="s">
        <v>2879</v>
      </c>
      <c r="J3512" s="267" t="s">
        <v>2063</v>
      </c>
      <c r="K3512" s="267">
        <v>111</v>
      </c>
      <c r="L3512" s="268" t="s">
        <v>6407</v>
      </c>
      <c r="M3512" s="188"/>
    </row>
    <row r="3513" spans="1:13" x14ac:dyDescent="0.25">
      <c r="A3513" s="266">
        <v>2009</v>
      </c>
      <c r="B3513" s="267">
        <v>1</v>
      </c>
      <c r="C3513" s="267" t="s">
        <v>250</v>
      </c>
      <c r="D3513" s="267" t="s">
        <v>581</v>
      </c>
      <c r="E3513" s="268" t="s">
        <v>6398</v>
      </c>
      <c r="F3513" s="267" t="s">
        <v>64</v>
      </c>
      <c r="G3513" s="268" t="s">
        <v>115</v>
      </c>
      <c r="H3513" s="268" t="s">
        <v>66</v>
      </c>
      <c r="I3513" s="268" t="s">
        <v>2879</v>
      </c>
      <c r="J3513" s="267" t="s">
        <v>2063</v>
      </c>
      <c r="K3513" s="267">
        <v>111</v>
      </c>
      <c r="L3513" s="268" t="s">
        <v>6408</v>
      </c>
      <c r="M3513" s="188"/>
    </row>
    <row r="3514" spans="1:13" x14ac:dyDescent="0.25">
      <c r="A3514" s="266">
        <v>2009</v>
      </c>
      <c r="B3514" s="267">
        <v>1</v>
      </c>
      <c r="C3514" s="267" t="s">
        <v>250</v>
      </c>
      <c r="D3514" s="267" t="s">
        <v>581</v>
      </c>
      <c r="E3514" s="268" t="s">
        <v>6398</v>
      </c>
      <c r="F3514" s="267" t="s">
        <v>64</v>
      </c>
      <c r="G3514" s="268" t="s">
        <v>115</v>
      </c>
      <c r="H3514" s="268" t="s">
        <v>66</v>
      </c>
      <c r="I3514" s="268" t="s">
        <v>1905</v>
      </c>
      <c r="J3514" s="267" t="s">
        <v>2063</v>
      </c>
      <c r="K3514" s="267">
        <v>111</v>
      </c>
      <c r="L3514" s="268" t="s">
        <v>6409</v>
      </c>
      <c r="M3514" s="188"/>
    </row>
    <row r="3515" spans="1:13" x14ac:dyDescent="0.25">
      <c r="A3515" s="266">
        <v>2009</v>
      </c>
      <c r="B3515" s="267">
        <v>1</v>
      </c>
      <c r="C3515" s="267" t="s">
        <v>250</v>
      </c>
      <c r="D3515" s="267" t="s">
        <v>581</v>
      </c>
      <c r="E3515" s="268" t="s">
        <v>6398</v>
      </c>
      <c r="F3515" s="267" t="s">
        <v>64</v>
      </c>
      <c r="G3515" s="268" t="s">
        <v>115</v>
      </c>
      <c r="H3515" s="268" t="s">
        <v>66</v>
      </c>
      <c r="I3515" s="268" t="s">
        <v>1905</v>
      </c>
      <c r="J3515" s="270" t="s">
        <v>1962</v>
      </c>
      <c r="K3515" s="270">
        <v>432</v>
      </c>
      <c r="L3515" s="268" t="s">
        <v>6410</v>
      </c>
      <c r="M3515" s="188"/>
    </row>
    <row r="3516" spans="1:13" x14ac:dyDescent="0.25">
      <c r="A3516" s="266">
        <v>2009</v>
      </c>
      <c r="B3516" s="267">
        <v>1</v>
      </c>
      <c r="C3516" s="267" t="s">
        <v>250</v>
      </c>
      <c r="D3516" s="267" t="s">
        <v>581</v>
      </c>
      <c r="E3516" s="268" t="s">
        <v>6398</v>
      </c>
      <c r="F3516" s="267" t="s">
        <v>64</v>
      </c>
      <c r="G3516" s="268" t="s">
        <v>115</v>
      </c>
      <c r="H3516" s="268" t="s">
        <v>66</v>
      </c>
      <c r="I3516" s="268" t="s">
        <v>1905</v>
      </c>
      <c r="J3516" s="270" t="s">
        <v>1962</v>
      </c>
      <c r="K3516" s="270">
        <v>411</v>
      </c>
      <c r="L3516" s="268" t="s">
        <v>6411</v>
      </c>
      <c r="M3516" s="188"/>
    </row>
    <row r="3517" spans="1:13" x14ac:dyDescent="0.25">
      <c r="A3517" s="266">
        <v>2009</v>
      </c>
      <c r="B3517" s="267">
        <v>1</v>
      </c>
      <c r="C3517" s="267" t="s">
        <v>250</v>
      </c>
      <c r="D3517" s="267" t="s">
        <v>581</v>
      </c>
      <c r="E3517" s="268" t="s">
        <v>6398</v>
      </c>
      <c r="F3517" s="267" t="s">
        <v>64</v>
      </c>
      <c r="G3517" s="268" t="s">
        <v>115</v>
      </c>
      <c r="H3517" s="268" t="s">
        <v>66</v>
      </c>
      <c r="I3517" s="268" t="s">
        <v>1905</v>
      </c>
      <c r="J3517" s="267" t="s">
        <v>2063</v>
      </c>
      <c r="K3517" s="267">
        <v>411</v>
      </c>
      <c r="L3517" s="268" t="s">
        <v>6412</v>
      </c>
      <c r="M3517" s="188"/>
    </row>
    <row r="3518" spans="1:13" x14ac:dyDescent="0.25">
      <c r="A3518" s="266">
        <v>2009</v>
      </c>
      <c r="B3518" s="267">
        <v>1</v>
      </c>
      <c r="C3518" s="267" t="s">
        <v>250</v>
      </c>
      <c r="D3518" s="267" t="s">
        <v>581</v>
      </c>
      <c r="E3518" s="268" t="s">
        <v>6398</v>
      </c>
      <c r="F3518" s="267" t="s">
        <v>64</v>
      </c>
      <c r="G3518" s="268" t="s">
        <v>115</v>
      </c>
      <c r="H3518" s="268" t="s">
        <v>66</v>
      </c>
      <c r="I3518" s="268" t="s">
        <v>1905</v>
      </c>
      <c r="J3518" s="267" t="s">
        <v>2063</v>
      </c>
      <c r="K3518" s="267">
        <v>411</v>
      </c>
      <c r="L3518" s="268" t="s">
        <v>6413</v>
      </c>
      <c r="M3518" s="188"/>
    </row>
    <row r="3519" spans="1:13" x14ac:dyDescent="0.25">
      <c r="A3519" s="266">
        <v>2009</v>
      </c>
      <c r="B3519" s="267">
        <v>1</v>
      </c>
      <c r="C3519" s="267" t="s">
        <v>250</v>
      </c>
      <c r="D3519" s="267" t="s">
        <v>581</v>
      </c>
      <c r="E3519" s="268" t="s">
        <v>6398</v>
      </c>
      <c r="F3519" s="267" t="s">
        <v>64</v>
      </c>
      <c r="G3519" s="268" t="s">
        <v>115</v>
      </c>
      <c r="H3519" s="268" t="s">
        <v>66</v>
      </c>
      <c r="I3519" s="268" t="s">
        <v>2879</v>
      </c>
      <c r="J3519" s="270" t="s">
        <v>1962</v>
      </c>
      <c r="K3519" s="270">
        <v>411</v>
      </c>
      <c r="L3519" s="268" t="s">
        <v>6414</v>
      </c>
      <c r="M3519" s="188"/>
    </row>
    <row r="3520" spans="1:13" x14ac:dyDescent="0.25">
      <c r="A3520" s="266">
        <v>2009</v>
      </c>
      <c r="B3520" s="267">
        <v>1</v>
      </c>
      <c r="C3520" s="267" t="s">
        <v>250</v>
      </c>
      <c r="D3520" s="267" t="s">
        <v>581</v>
      </c>
      <c r="E3520" s="268" t="s">
        <v>6398</v>
      </c>
      <c r="F3520" s="267" t="s">
        <v>64</v>
      </c>
      <c r="G3520" s="268" t="s">
        <v>115</v>
      </c>
      <c r="H3520" s="268" t="s">
        <v>66</v>
      </c>
      <c r="I3520" s="268" t="s">
        <v>2879</v>
      </c>
      <c r="J3520" s="267" t="s">
        <v>2063</v>
      </c>
      <c r="K3520" s="267">
        <v>411</v>
      </c>
      <c r="L3520" s="268" t="s">
        <v>6415</v>
      </c>
      <c r="M3520" s="188"/>
    </row>
    <row r="3521" spans="1:13" x14ac:dyDescent="0.25">
      <c r="A3521" s="266">
        <v>2009</v>
      </c>
      <c r="B3521" s="267">
        <v>1</v>
      </c>
      <c r="C3521" s="267" t="s">
        <v>250</v>
      </c>
      <c r="D3521" s="267" t="s">
        <v>581</v>
      </c>
      <c r="E3521" s="268" t="s">
        <v>6398</v>
      </c>
      <c r="F3521" s="267" t="s">
        <v>64</v>
      </c>
      <c r="G3521" s="268" t="s">
        <v>115</v>
      </c>
      <c r="H3521" s="268" t="s">
        <v>66</v>
      </c>
      <c r="I3521" s="268" t="s">
        <v>2879</v>
      </c>
      <c r="J3521" s="267" t="s">
        <v>2063</v>
      </c>
      <c r="K3521" s="267">
        <v>411</v>
      </c>
      <c r="L3521" s="268" t="s">
        <v>6416</v>
      </c>
      <c r="M3521" s="188"/>
    </row>
    <row r="3522" spans="1:13" x14ac:dyDescent="0.25">
      <c r="A3522" s="266">
        <v>2009</v>
      </c>
      <c r="B3522" s="267">
        <v>1</v>
      </c>
      <c r="C3522" s="267" t="s">
        <v>250</v>
      </c>
      <c r="D3522" s="267" t="s">
        <v>581</v>
      </c>
      <c r="E3522" s="268" t="s">
        <v>6398</v>
      </c>
      <c r="F3522" s="267" t="s">
        <v>64</v>
      </c>
      <c r="G3522" s="268" t="s">
        <v>115</v>
      </c>
      <c r="H3522" s="268" t="s">
        <v>66</v>
      </c>
      <c r="I3522" s="268" t="s">
        <v>1905</v>
      </c>
      <c r="J3522" s="267" t="s">
        <v>2063</v>
      </c>
      <c r="K3522" s="267">
        <v>412</v>
      </c>
      <c r="L3522" s="268" t="s">
        <v>6417</v>
      </c>
      <c r="M3522" s="188"/>
    </row>
    <row r="3523" spans="1:13" x14ac:dyDescent="0.25">
      <c r="A3523" s="266">
        <v>2009</v>
      </c>
      <c r="B3523" s="267">
        <v>1</v>
      </c>
      <c r="C3523" s="267" t="s">
        <v>250</v>
      </c>
      <c r="D3523" s="267" t="s">
        <v>581</v>
      </c>
      <c r="E3523" s="268" t="s">
        <v>6398</v>
      </c>
      <c r="F3523" s="267" t="s">
        <v>64</v>
      </c>
      <c r="G3523" s="268" t="s">
        <v>115</v>
      </c>
      <c r="H3523" s="268" t="s">
        <v>66</v>
      </c>
      <c r="I3523" s="268" t="s">
        <v>1905</v>
      </c>
      <c r="J3523" s="267" t="s">
        <v>2063</v>
      </c>
      <c r="K3523" s="267">
        <v>114</v>
      </c>
      <c r="L3523" s="268" t="s">
        <v>6418</v>
      </c>
      <c r="M3523" s="188"/>
    </row>
    <row r="3524" spans="1:13" x14ac:dyDescent="0.25">
      <c r="A3524" s="266">
        <v>2009</v>
      </c>
      <c r="B3524" s="267">
        <v>1</v>
      </c>
      <c r="C3524" s="267" t="s">
        <v>250</v>
      </c>
      <c r="D3524" s="267" t="s">
        <v>581</v>
      </c>
      <c r="E3524" s="268" t="s">
        <v>6398</v>
      </c>
      <c r="F3524" s="267" t="s">
        <v>64</v>
      </c>
      <c r="G3524" s="268" t="s">
        <v>115</v>
      </c>
      <c r="H3524" s="268" t="s">
        <v>66</v>
      </c>
      <c r="I3524" s="268" t="s">
        <v>1905</v>
      </c>
      <c r="J3524" s="267" t="s">
        <v>2063</v>
      </c>
      <c r="K3524" s="267">
        <v>114</v>
      </c>
      <c r="L3524" s="268" t="s">
        <v>6419</v>
      </c>
      <c r="M3524" s="188"/>
    </row>
    <row r="3525" spans="1:13" x14ac:dyDescent="0.25">
      <c r="A3525" s="266">
        <v>2009</v>
      </c>
      <c r="B3525" s="267">
        <v>1</v>
      </c>
      <c r="C3525" s="267" t="s">
        <v>250</v>
      </c>
      <c r="D3525" s="267" t="s">
        <v>581</v>
      </c>
      <c r="E3525" s="268" t="s">
        <v>6398</v>
      </c>
      <c r="F3525" s="267" t="s">
        <v>64</v>
      </c>
      <c r="G3525" s="268" t="s">
        <v>115</v>
      </c>
      <c r="H3525" s="268" t="s">
        <v>66</v>
      </c>
      <c r="I3525" s="268" t="s">
        <v>1905</v>
      </c>
      <c r="J3525" s="267" t="s">
        <v>2063</v>
      </c>
      <c r="K3525" s="267">
        <v>412</v>
      </c>
      <c r="L3525" s="268" t="s">
        <v>6420</v>
      </c>
      <c r="M3525" s="188"/>
    </row>
    <row r="3526" spans="1:13" x14ac:dyDescent="0.25">
      <c r="A3526" s="266">
        <v>2009</v>
      </c>
      <c r="B3526" s="267">
        <v>1</v>
      </c>
      <c r="C3526" s="267" t="s">
        <v>250</v>
      </c>
      <c r="D3526" s="267" t="s">
        <v>581</v>
      </c>
      <c r="E3526" s="268" t="s">
        <v>6398</v>
      </c>
      <c r="F3526" s="267" t="s">
        <v>64</v>
      </c>
      <c r="G3526" s="268" t="s">
        <v>115</v>
      </c>
      <c r="H3526" s="268" t="s">
        <v>66</v>
      </c>
      <c r="I3526" s="268" t="s">
        <v>2879</v>
      </c>
      <c r="J3526" s="267" t="s">
        <v>2063</v>
      </c>
      <c r="K3526" s="267">
        <v>432</v>
      </c>
      <c r="L3526" s="268" t="s">
        <v>6421</v>
      </c>
      <c r="M3526" s="188"/>
    </row>
    <row r="3527" spans="1:13" x14ac:dyDescent="0.25">
      <c r="A3527" s="266">
        <v>2009</v>
      </c>
      <c r="B3527" s="267">
        <v>1</v>
      </c>
      <c r="C3527" s="267" t="s">
        <v>250</v>
      </c>
      <c r="D3527" s="267" t="s">
        <v>581</v>
      </c>
      <c r="E3527" s="268" t="s">
        <v>6398</v>
      </c>
      <c r="F3527" s="267" t="s">
        <v>64</v>
      </c>
      <c r="G3527" s="268" t="s">
        <v>115</v>
      </c>
      <c r="H3527" s="268" t="s">
        <v>66</v>
      </c>
      <c r="I3527" s="268" t="s">
        <v>2879</v>
      </c>
      <c r="J3527" s="267" t="s">
        <v>2063</v>
      </c>
      <c r="K3527" s="267">
        <v>432</v>
      </c>
      <c r="L3527" s="268" t="s">
        <v>6422</v>
      </c>
      <c r="M3527" s="188"/>
    </row>
    <row r="3528" spans="1:13" x14ac:dyDescent="0.25">
      <c r="A3528" s="266">
        <v>2009</v>
      </c>
      <c r="B3528" s="267">
        <v>1</v>
      </c>
      <c r="C3528" s="267" t="s">
        <v>250</v>
      </c>
      <c r="D3528" s="267" t="s">
        <v>581</v>
      </c>
      <c r="E3528" s="268" t="s">
        <v>6398</v>
      </c>
      <c r="F3528" s="267" t="s">
        <v>64</v>
      </c>
      <c r="G3528" s="268" t="s">
        <v>115</v>
      </c>
      <c r="H3528" s="268" t="s">
        <v>66</v>
      </c>
      <c r="I3528" s="268" t="s">
        <v>2879</v>
      </c>
      <c r="J3528" s="267" t="s">
        <v>2063</v>
      </c>
      <c r="K3528" s="267">
        <v>412</v>
      </c>
      <c r="L3528" s="268" t="s">
        <v>6423</v>
      </c>
      <c r="M3528" s="188"/>
    </row>
    <row r="3529" spans="1:13" x14ac:dyDescent="0.25">
      <c r="A3529" s="266">
        <v>2009</v>
      </c>
      <c r="B3529" s="267">
        <v>1</v>
      </c>
      <c r="C3529" s="267" t="s">
        <v>250</v>
      </c>
      <c r="D3529" s="267" t="s">
        <v>581</v>
      </c>
      <c r="E3529" s="268" t="s">
        <v>6398</v>
      </c>
      <c r="F3529" s="267" t="s">
        <v>64</v>
      </c>
      <c r="G3529" s="268" t="s">
        <v>115</v>
      </c>
      <c r="H3529" s="268" t="s">
        <v>66</v>
      </c>
      <c r="I3529" s="268" t="s">
        <v>1905</v>
      </c>
      <c r="J3529" s="267" t="s">
        <v>2063</v>
      </c>
      <c r="K3529" s="267">
        <v>851</v>
      </c>
      <c r="L3529" s="268" t="s">
        <v>6424</v>
      </c>
      <c r="M3529" s="188"/>
    </row>
    <row r="3530" spans="1:13" x14ac:dyDescent="0.25">
      <c r="A3530" s="266">
        <v>2009</v>
      </c>
      <c r="B3530" s="267">
        <v>1</v>
      </c>
      <c r="C3530" s="267" t="s">
        <v>250</v>
      </c>
      <c r="D3530" s="267" t="s">
        <v>581</v>
      </c>
      <c r="E3530" s="268" t="s">
        <v>6398</v>
      </c>
      <c r="F3530" s="267" t="s">
        <v>64</v>
      </c>
      <c r="G3530" s="268" t="s">
        <v>115</v>
      </c>
      <c r="H3530" s="268" t="s">
        <v>66</v>
      </c>
      <c r="I3530" s="268" t="s">
        <v>1905</v>
      </c>
      <c r="J3530" s="267" t="s">
        <v>2063</v>
      </c>
      <c r="K3530" s="267">
        <v>435</v>
      </c>
      <c r="L3530" s="268" t="s">
        <v>6425</v>
      </c>
      <c r="M3530" s="188"/>
    </row>
    <row r="3531" spans="1:13" x14ac:dyDescent="0.25">
      <c r="A3531" s="266">
        <v>2009</v>
      </c>
      <c r="B3531" s="267">
        <v>1</v>
      </c>
      <c r="C3531" s="267" t="s">
        <v>250</v>
      </c>
      <c r="D3531" s="267" t="s">
        <v>581</v>
      </c>
      <c r="E3531" s="268" t="s">
        <v>6398</v>
      </c>
      <c r="F3531" s="267" t="s">
        <v>64</v>
      </c>
      <c r="G3531" s="268" t="s">
        <v>115</v>
      </c>
      <c r="H3531" s="268" t="s">
        <v>66</v>
      </c>
      <c r="I3531" s="268" t="s">
        <v>1905</v>
      </c>
      <c r="J3531" s="267" t="s">
        <v>2063</v>
      </c>
      <c r="K3531" s="267">
        <v>431</v>
      </c>
      <c r="L3531" s="268" t="s">
        <v>6426</v>
      </c>
      <c r="M3531" s="188"/>
    </row>
    <row r="3532" spans="1:13" x14ac:dyDescent="0.25">
      <c r="A3532" s="266">
        <v>2009</v>
      </c>
      <c r="B3532" s="267">
        <v>1</v>
      </c>
      <c r="C3532" s="267" t="s">
        <v>250</v>
      </c>
      <c r="D3532" s="267" t="s">
        <v>581</v>
      </c>
      <c r="E3532" s="268" t="s">
        <v>6398</v>
      </c>
      <c r="F3532" s="267" t="s">
        <v>64</v>
      </c>
      <c r="G3532" s="268" t="s">
        <v>115</v>
      </c>
      <c r="H3532" s="268" t="s">
        <v>66</v>
      </c>
      <c r="I3532" s="268" t="s">
        <v>1905</v>
      </c>
      <c r="J3532" s="267" t="s">
        <v>2063</v>
      </c>
      <c r="K3532" s="267">
        <v>513</v>
      </c>
      <c r="L3532" s="268" t="s">
        <v>6427</v>
      </c>
      <c r="M3532" s="188"/>
    </row>
    <row r="3533" spans="1:13" x14ac:dyDescent="0.25">
      <c r="A3533" s="266">
        <v>2009</v>
      </c>
      <c r="B3533" s="267">
        <v>1</v>
      </c>
      <c r="C3533" s="267" t="s">
        <v>250</v>
      </c>
      <c r="D3533" s="267" t="s">
        <v>581</v>
      </c>
      <c r="E3533" s="268" t="s">
        <v>6398</v>
      </c>
      <c r="F3533" s="267" t="s">
        <v>64</v>
      </c>
      <c r="G3533" s="268" t="s">
        <v>115</v>
      </c>
      <c r="H3533" s="268" t="s">
        <v>66</v>
      </c>
      <c r="I3533" s="268" t="s">
        <v>2879</v>
      </c>
      <c r="J3533" s="270" t="s">
        <v>1962</v>
      </c>
      <c r="K3533" s="270">
        <v>522</v>
      </c>
      <c r="L3533" s="268" t="s">
        <v>6428</v>
      </c>
      <c r="M3533" s="188"/>
    </row>
    <row r="3534" spans="1:13" x14ac:dyDescent="0.25">
      <c r="A3534" s="266">
        <v>2009</v>
      </c>
      <c r="B3534" s="267">
        <v>1</v>
      </c>
      <c r="C3534" s="267" t="s">
        <v>250</v>
      </c>
      <c r="D3534" s="267" t="s">
        <v>581</v>
      </c>
      <c r="E3534" s="268" t="s">
        <v>6398</v>
      </c>
      <c r="F3534" s="267" t="s">
        <v>64</v>
      </c>
      <c r="G3534" s="268" t="s">
        <v>115</v>
      </c>
      <c r="H3534" s="268" t="s">
        <v>66</v>
      </c>
      <c r="I3534" s="268" t="s">
        <v>2879</v>
      </c>
      <c r="J3534" s="267" t="s">
        <v>2063</v>
      </c>
      <c r="K3534" s="267">
        <v>431</v>
      </c>
      <c r="L3534" s="268" t="s">
        <v>6429</v>
      </c>
      <c r="M3534" s="188"/>
    </row>
    <row r="3535" spans="1:13" x14ac:dyDescent="0.25">
      <c r="A3535" s="266">
        <v>2009</v>
      </c>
      <c r="B3535" s="267">
        <v>1</v>
      </c>
      <c r="C3535" s="267" t="s">
        <v>250</v>
      </c>
      <c r="D3535" s="267" t="s">
        <v>581</v>
      </c>
      <c r="E3535" s="268" t="s">
        <v>6398</v>
      </c>
      <c r="F3535" s="267" t="s">
        <v>64</v>
      </c>
      <c r="G3535" s="268" t="s">
        <v>115</v>
      </c>
      <c r="H3535" s="268" t="s">
        <v>66</v>
      </c>
      <c r="I3535" s="268" t="s">
        <v>2879</v>
      </c>
      <c r="J3535" s="267" t="s">
        <v>2063</v>
      </c>
      <c r="K3535" s="267">
        <v>435</v>
      </c>
      <c r="L3535" s="268" t="s">
        <v>6430</v>
      </c>
      <c r="M3535" s="188"/>
    </row>
    <row r="3536" spans="1:13" x14ac:dyDescent="0.25">
      <c r="A3536" s="266">
        <v>2009</v>
      </c>
      <c r="B3536" s="267">
        <v>1</v>
      </c>
      <c r="C3536" s="267" t="s">
        <v>250</v>
      </c>
      <c r="D3536" s="267" t="s">
        <v>581</v>
      </c>
      <c r="E3536" s="268" t="s">
        <v>6398</v>
      </c>
      <c r="F3536" s="267" t="s">
        <v>64</v>
      </c>
      <c r="G3536" s="268" t="s">
        <v>115</v>
      </c>
      <c r="H3536" s="268" t="s">
        <v>66</v>
      </c>
      <c r="I3536" s="268" t="s">
        <v>2879</v>
      </c>
      <c r="J3536" s="267" t="s">
        <v>2063</v>
      </c>
      <c r="K3536" s="267">
        <v>513</v>
      </c>
      <c r="L3536" s="268" t="s">
        <v>6431</v>
      </c>
      <c r="M3536" s="188"/>
    </row>
    <row r="3537" spans="1:13" x14ac:dyDescent="0.25">
      <c r="A3537" s="266">
        <v>2009</v>
      </c>
      <c r="B3537" s="267">
        <v>4</v>
      </c>
      <c r="C3537" s="267" t="s">
        <v>697</v>
      </c>
      <c r="D3537" s="267" t="s">
        <v>698</v>
      </c>
      <c r="E3537" s="268" t="s">
        <v>699</v>
      </c>
      <c r="F3537" s="267" t="s">
        <v>52</v>
      </c>
      <c r="G3537" s="268" t="s">
        <v>184</v>
      </c>
      <c r="H3537" s="268" t="s">
        <v>55</v>
      </c>
      <c r="I3537" s="268" t="s">
        <v>1905</v>
      </c>
      <c r="J3537" s="267" t="s">
        <v>1942</v>
      </c>
      <c r="K3537" s="267">
        <v>662</v>
      </c>
      <c r="L3537" s="268" t="s">
        <v>6432</v>
      </c>
      <c r="M3537" s="188"/>
    </row>
    <row r="3538" spans="1:13" x14ac:dyDescent="0.25">
      <c r="A3538" s="266">
        <v>2009</v>
      </c>
      <c r="B3538" s="267">
        <v>4</v>
      </c>
      <c r="C3538" s="267" t="s">
        <v>697</v>
      </c>
      <c r="D3538" s="267" t="s">
        <v>698</v>
      </c>
      <c r="E3538" s="268" t="s">
        <v>699</v>
      </c>
      <c r="F3538" s="267" t="s">
        <v>52</v>
      </c>
      <c r="G3538" s="268" t="s">
        <v>184</v>
      </c>
      <c r="H3538" s="268" t="s">
        <v>55</v>
      </c>
      <c r="I3538" s="268" t="s">
        <v>1905</v>
      </c>
      <c r="J3538" s="267" t="s">
        <v>1942</v>
      </c>
      <c r="K3538" s="267">
        <v>662</v>
      </c>
      <c r="L3538" s="268" t="s">
        <v>6433</v>
      </c>
      <c r="M3538" s="188"/>
    </row>
    <row r="3539" spans="1:13" x14ac:dyDescent="0.25">
      <c r="A3539" s="266">
        <v>2009</v>
      </c>
      <c r="B3539" s="267">
        <v>4</v>
      </c>
      <c r="C3539" s="267" t="s">
        <v>697</v>
      </c>
      <c r="D3539" s="267" t="s">
        <v>698</v>
      </c>
      <c r="E3539" s="268" t="s">
        <v>699</v>
      </c>
      <c r="F3539" s="267" t="s">
        <v>52</v>
      </c>
      <c r="G3539" s="268" t="s">
        <v>184</v>
      </c>
      <c r="H3539" s="268" t="s">
        <v>55</v>
      </c>
      <c r="I3539" s="268" t="s">
        <v>1905</v>
      </c>
      <c r="J3539" s="270" t="s">
        <v>1962</v>
      </c>
      <c r="K3539" s="270">
        <v>521</v>
      </c>
      <c r="L3539" s="268" t="s">
        <v>6434</v>
      </c>
      <c r="M3539" s="188"/>
    </row>
    <row r="3540" spans="1:13" x14ac:dyDescent="0.25">
      <c r="A3540" s="266">
        <v>2009</v>
      </c>
      <c r="B3540" s="267">
        <v>4</v>
      </c>
      <c r="C3540" s="267" t="s">
        <v>697</v>
      </c>
      <c r="D3540" s="267" t="s">
        <v>698</v>
      </c>
      <c r="E3540" s="268" t="s">
        <v>699</v>
      </c>
      <c r="F3540" s="267" t="s">
        <v>52</v>
      </c>
      <c r="G3540" s="268" t="s">
        <v>184</v>
      </c>
      <c r="H3540" s="268" t="s">
        <v>55</v>
      </c>
      <c r="I3540" s="268" t="s">
        <v>1905</v>
      </c>
      <c r="J3540" s="270" t="s">
        <v>2016</v>
      </c>
      <c r="K3540" s="270">
        <v>631</v>
      </c>
      <c r="L3540" s="268" t="s">
        <v>6435</v>
      </c>
      <c r="M3540" s="188"/>
    </row>
    <row r="3541" spans="1:13" x14ac:dyDescent="0.25">
      <c r="A3541" s="266">
        <v>2009</v>
      </c>
      <c r="B3541" s="267">
        <v>4</v>
      </c>
      <c r="C3541" s="267" t="s">
        <v>697</v>
      </c>
      <c r="D3541" s="267" t="s">
        <v>698</v>
      </c>
      <c r="E3541" s="268" t="s">
        <v>699</v>
      </c>
      <c r="F3541" s="267" t="s">
        <v>52</v>
      </c>
      <c r="G3541" s="268" t="s">
        <v>184</v>
      </c>
      <c r="H3541" s="268" t="s">
        <v>55</v>
      </c>
      <c r="I3541" s="268" t="s">
        <v>1905</v>
      </c>
      <c r="J3541" s="270" t="s">
        <v>2016</v>
      </c>
      <c r="K3541" s="270">
        <v>631</v>
      </c>
      <c r="L3541" s="268" t="s">
        <v>6436</v>
      </c>
      <c r="M3541" s="188"/>
    </row>
    <row r="3542" spans="1:13" x14ac:dyDescent="0.25">
      <c r="A3542" s="266">
        <v>2009</v>
      </c>
      <c r="B3542" s="267">
        <v>4</v>
      </c>
      <c r="C3542" s="267" t="s">
        <v>697</v>
      </c>
      <c r="D3542" s="267" t="s">
        <v>698</v>
      </c>
      <c r="E3542" s="268" t="s">
        <v>699</v>
      </c>
      <c r="F3542" s="267" t="s">
        <v>52</v>
      </c>
      <c r="G3542" s="268" t="s">
        <v>184</v>
      </c>
      <c r="H3542" s="268" t="s">
        <v>55</v>
      </c>
      <c r="I3542" s="268" t="s">
        <v>1905</v>
      </c>
      <c r="J3542" s="270" t="s">
        <v>2016</v>
      </c>
      <c r="K3542" s="270">
        <v>631</v>
      </c>
      <c r="L3542" s="268" t="s">
        <v>6437</v>
      </c>
      <c r="M3542" s="188"/>
    </row>
    <row r="3543" spans="1:13" x14ac:dyDescent="0.25">
      <c r="A3543" s="266">
        <v>2009</v>
      </c>
      <c r="B3543" s="267">
        <v>3</v>
      </c>
      <c r="C3543" s="267" t="s">
        <v>250</v>
      </c>
      <c r="D3543" s="267" t="s">
        <v>689</v>
      </c>
      <c r="E3543" s="268" t="s">
        <v>6438</v>
      </c>
      <c r="F3543" s="267" t="s">
        <v>135</v>
      </c>
      <c r="G3543" s="268" t="s">
        <v>302</v>
      </c>
      <c r="H3543" s="268" t="s">
        <v>55</v>
      </c>
      <c r="I3543" s="268" t="s">
        <v>1905</v>
      </c>
      <c r="J3543" s="267" t="s">
        <v>1942</v>
      </c>
      <c r="K3543" s="267">
        <v>411</v>
      </c>
      <c r="L3543" s="268" t="s">
        <v>6439</v>
      </c>
      <c r="M3543" s="188"/>
    </row>
    <row r="3544" spans="1:13" x14ac:dyDescent="0.25">
      <c r="A3544" s="266">
        <v>2009</v>
      </c>
      <c r="B3544" s="267">
        <v>3</v>
      </c>
      <c r="C3544" s="267" t="s">
        <v>250</v>
      </c>
      <c r="D3544" s="267" t="s">
        <v>689</v>
      </c>
      <c r="E3544" s="268" t="s">
        <v>6438</v>
      </c>
      <c r="F3544" s="267" t="s">
        <v>135</v>
      </c>
      <c r="G3544" s="268" t="s">
        <v>302</v>
      </c>
      <c r="H3544" s="268" t="s">
        <v>55</v>
      </c>
      <c r="I3544" s="268" t="s">
        <v>1905</v>
      </c>
      <c r="J3544" s="267" t="s">
        <v>1942</v>
      </c>
      <c r="K3544" s="267">
        <v>212</v>
      </c>
      <c r="L3544" s="268" t="s">
        <v>6440</v>
      </c>
      <c r="M3544" s="188"/>
    </row>
    <row r="3545" spans="1:13" x14ac:dyDescent="0.25">
      <c r="A3545" s="266">
        <v>2009</v>
      </c>
      <c r="B3545" s="267">
        <v>3</v>
      </c>
      <c r="C3545" s="267" t="s">
        <v>250</v>
      </c>
      <c r="D3545" s="267" t="s">
        <v>689</v>
      </c>
      <c r="E3545" s="268" t="s">
        <v>6438</v>
      </c>
      <c r="F3545" s="267" t="s">
        <v>135</v>
      </c>
      <c r="G3545" s="268" t="s">
        <v>302</v>
      </c>
      <c r="H3545" s="268" t="s">
        <v>55</v>
      </c>
      <c r="I3545" s="268" t="s">
        <v>1905</v>
      </c>
      <c r="J3545" s="267" t="s">
        <v>1942</v>
      </c>
      <c r="K3545" s="267">
        <v>212</v>
      </c>
      <c r="L3545" s="268" t="s">
        <v>6441</v>
      </c>
      <c r="M3545" s="188"/>
    </row>
    <row r="3546" spans="1:13" x14ac:dyDescent="0.25">
      <c r="A3546" s="266">
        <v>2009</v>
      </c>
      <c r="B3546" s="267">
        <v>3</v>
      </c>
      <c r="C3546" s="267" t="s">
        <v>250</v>
      </c>
      <c r="D3546" s="267" t="s">
        <v>689</v>
      </c>
      <c r="E3546" s="268" t="s">
        <v>6438</v>
      </c>
      <c r="F3546" s="267" t="s">
        <v>135</v>
      </c>
      <c r="G3546" s="268" t="s">
        <v>302</v>
      </c>
      <c r="H3546" s="268" t="s">
        <v>55</v>
      </c>
      <c r="I3546" s="268" t="s">
        <v>1905</v>
      </c>
      <c r="J3546" s="267" t="s">
        <v>2545</v>
      </c>
      <c r="K3546" s="267">
        <v>713</v>
      </c>
      <c r="L3546" s="268" t="s">
        <v>6442</v>
      </c>
      <c r="M3546" s="188"/>
    </row>
    <row r="3547" spans="1:13" x14ac:dyDescent="0.25">
      <c r="A3547" s="266">
        <v>2009</v>
      </c>
      <c r="B3547" s="267">
        <v>3</v>
      </c>
      <c r="C3547" s="267" t="s">
        <v>250</v>
      </c>
      <c r="D3547" s="267" t="s">
        <v>689</v>
      </c>
      <c r="E3547" s="268" t="s">
        <v>6438</v>
      </c>
      <c r="F3547" s="267" t="s">
        <v>135</v>
      </c>
      <c r="G3547" s="268" t="s">
        <v>302</v>
      </c>
      <c r="H3547" s="268" t="s">
        <v>55</v>
      </c>
      <c r="I3547" s="268" t="s">
        <v>1905</v>
      </c>
      <c r="J3547" s="267" t="s">
        <v>1942</v>
      </c>
      <c r="K3547" s="267">
        <v>431</v>
      </c>
      <c r="L3547" s="268" t="s">
        <v>6443</v>
      </c>
      <c r="M3547" s="188"/>
    </row>
    <row r="3548" spans="1:13" x14ac:dyDescent="0.25">
      <c r="A3548" s="266">
        <v>2009</v>
      </c>
      <c r="B3548" s="267">
        <v>3</v>
      </c>
      <c r="C3548" s="267" t="s">
        <v>250</v>
      </c>
      <c r="D3548" s="267" t="s">
        <v>689</v>
      </c>
      <c r="E3548" s="268" t="s">
        <v>6438</v>
      </c>
      <c r="F3548" s="267" t="s">
        <v>135</v>
      </c>
      <c r="G3548" s="268" t="s">
        <v>302</v>
      </c>
      <c r="H3548" s="268" t="s">
        <v>55</v>
      </c>
      <c r="I3548" s="268" t="s">
        <v>1905</v>
      </c>
      <c r="J3548" s="267" t="s">
        <v>1942</v>
      </c>
      <c r="K3548" s="267">
        <v>431</v>
      </c>
      <c r="L3548" s="268" t="s">
        <v>6444</v>
      </c>
      <c r="M3548" s="188"/>
    </row>
    <row r="3549" spans="1:13" x14ac:dyDescent="0.25">
      <c r="A3549" s="266">
        <v>2009</v>
      </c>
      <c r="B3549" s="267">
        <v>3</v>
      </c>
      <c r="C3549" s="267" t="s">
        <v>250</v>
      </c>
      <c r="D3549" s="267" t="s">
        <v>689</v>
      </c>
      <c r="E3549" s="268" t="s">
        <v>6438</v>
      </c>
      <c r="F3549" s="267" t="s">
        <v>135</v>
      </c>
      <c r="G3549" s="268" t="s">
        <v>302</v>
      </c>
      <c r="H3549" s="268" t="s">
        <v>55</v>
      </c>
      <c r="I3549" s="268" t="s">
        <v>1905</v>
      </c>
      <c r="J3549" s="270" t="s">
        <v>2016</v>
      </c>
      <c r="K3549" s="270">
        <v>631</v>
      </c>
      <c r="L3549" s="268" t="s">
        <v>6445</v>
      </c>
      <c r="M3549" s="188"/>
    </row>
    <row r="3550" spans="1:13" x14ac:dyDescent="0.25">
      <c r="A3550" s="266">
        <v>2009</v>
      </c>
      <c r="B3550" s="267">
        <v>4</v>
      </c>
      <c r="C3550" s="267" t="s">
        <v>697</v>
      </c>
      <c r="D3550" s="267" t="s">
        <v>724</v>
      </c>
      <c r="E3550" s="268" t="s">
        <v>725</v>
      </c>
      <c r="F3550" s="267" t="s">
        <v>69</v>
      </c>
      <c r="G3550" s="268" t="s">
        <v>126</v>
      </c>
      <c r="H3550" s="268" t="s">
        <v>55</v>
      </c>
      <c r="I3550" s="268" t="s">
        <v>1905</v>
      </c>
      <c r="J3550" s="267" t="s">
        <v>1942</v>
      </c>
      <c r="K3550" s="267">
        <v>411</v>
      </c>
      <c r="L3550" s="268" t="s">
        <v>6446</v>
      </c>
      <c r="M3550" s="188"/>
    </row>
    <row r="3551" spans="1:13" x14ac:dyDescent="0.25">
      <c r="A3551" s="266">
        <v>2009</v>
      </c>
      <c r="B3551" s="267">
        <v>4</v>
      </c>
      <c r="C3551" s="267" t="s">
        <v>697</v>
      </c>
      <c r="D3551" s="267" t="s">
        <v>724</v>
      </c>
      <c r="E3551" s="268" t="s">
        <v>725</v>
      </c>
      <c r="F3551" s="267" t="s">
        <v>69</v>
      </c>
      <c r="G3551" s="268" t="s">
        <v>126</v>
      </c>
      <c r="H3551" s="268" t="s">
        <v>55</v>
      </c>
      <c r="I3551" s="268" t="s">
        <v>1905</v>
      </c>
      <c r="J3551" s="267" t="s">
        <v>1942</v>
      </c>
      <c r="K3551" s="267">
        <v>432</v>
      </c>
      <c r="L3551" s="268" t="s">
        <v>6447</v>
      </c>
      <c r="M3551" s="188"/>
    </row>
    <row r="3552" spans="1:13" x14ac:dyDescent="0.25">
      <c r="A3552" s="266">
        <v>2009</v>
      </c>
      <c r="B3552" s="267">
        <v>4</v>
      </c>
      <c r="C3552" s="267" t="s">
        <v>697</v>
      </c>
      <c r="D3552" s="267" t="s">
        <v>724</v>
      </c>
      <c r="E3552" s="268" t="s">
        <v>725</v>
      </c>
      <c r="F3552" s="267" t="s">
        <v>69</v>
      </c>
      <c r="G3552" s="268" t="s">
        <v>126</v>
      </c>
      <c r="H3552" s="268" t="s">
        <v>55</v>
      </c>
      <c r="I3552" s="268" t="s">
        <v>1905</v>
      </c>
      <c r="J3552" s="267" t="s">
        <v>2063</v>
      </c>
      <c r="K3552" s="267">
        <v>411</v>
      </c>
      <c r="L3552" s="268" t="s">
        <v>6448</v>
      </c>
      <c r="M3552" s="188"/>
    </row>
    <row r="3553" spans="1:13" x14ac:dyDescent="0.25">
      <c r="A3553" s="266">
        <v>2009</v>
      </c>
      <c r="B3553" s="267">
        <v>4</v>
      </c>
      <c r="C3553" s="267" t="s">
        <v>697</v>
      </c>
      <c r="D3553" s="267" t="s">
        <v>724</v>
      </c>
      <c r="E3553" s="268" t="s">
        <v>725</v>
      </c>
      <c r="F3553" s="267" t="s">
        <v>69</v>
      </c>
      <c r="G3553" s="268" t="s">
        <v>126</v>
      </c>
      <c r="H3553" s="268" t="s">
        <v>55</v>
      </c>
      <c r="I3553" s="268" t="s">
        <v>1905</v>
      </c>
      <c r="J3553" s="267" t="s">
        <v>2063</v>
      </c>
      <c r="K3553" s="267">
        <v>523</v>
      </c>
      <c r="L3553" s="268" t="s">
        <v>6449</v>
      </c>
      <c r="M3553" s="188"/>
    </row>
    <row r="3554" spans="1:13" x14ac:dyDescent="0.25">
      <c r="A3554" s="266">
        <v>2009</v>
      </c>
      <c r="B3554" s="267">
        <v>4</v>
      </c>
      <c r="C3554" s="267" t="s">
        <v>697</v>
      </c>
      <c r="D3554" s="267" t="s">
        <v>724</v>
      </c>
      <c r="E3554" s="268" t="s">
        <v>725</v>
      </c>
      <c r="F3554" s="267" t="s">
        <v>69</v>
      </c>
      <c r="G3554" s="268" t="s">
        <v>126</v>
      </c>
      <c r="H3554" s="268" t="s">
        <v>55</v>
      </c>
      <c r="I3554" s="268" t="s">
        <v>1905</v>
      </c>
      <c r="J3554" s="267" t="s">
        <v>1942</v>
      </c>
      <c r="K3554" s="267">
        <v>112</v>
      </c>
      <c r="L3554" s="268" t="s">
        <v>6450</v>
      </c>
      <c r="M3554" s="188"/>
    </row>
    <row r="3555" spans="1:13" x14ac:dyDescent="0.25">
      <c r="A3555" s="266">
        <v>2009</v>
      </c>
      <c r="B3555" s="267">
        <v>4</v>
      </c>
      <c r="C3555" s="267" t="s">
        <v>697</v>
      </c>
      <c r="D3555" s="267" t="s">
        <v>724</v>
      </c>
      <c r="E3555" s="268" t="s">
        <v>725</v>
      </c>
      <c r="F3555" s="267" t="s">
        <v>69</v>
      </c>
      <c r="G3555" s="268" t="s">
        <v>126</v>
      </c>
      <c r="H3555" s="268" t="s">
        <v>55</v>
      </c>
      <c r="I3555" s="268" t="s">
        <v>1905</v>
      </c>
      <c r="J3555" s="267" t="s">
        <v>2063</v>
      </c>
      <c r="K3555" s="267">
        <v>513</v>
      </c>
      <c r="L3555" s="268" t="s">
        <v>6451</v>
      </c>
      <c r="M3555" s="188"/>
    </row>
    <row r="3556" spans="1:13" x14ac:dyDescent="0.25">
      <c r="A3556" s="266">
        <v>2009</v>
      </c>
      <c r="B3556" s="267">
        <v>4</v>
      </c>
      <c r="C3556" s="267" t="s">
        <v>697</v>
      </c>
      <c r="D3556" s="267" t="s">
        <v>724</v>
      </c>
      <c r="E3556" s="268" t="s">
        <v>725</v>
      </c>
      <c r="F3556" s="267" t="s">
        <v>69</v>
      </c>
      <c r="G3556" s="268" t="s">
        <v>126</v>
      </c>
      <c r="H3556" s="268" t="s">
        <v>55</v>
      </c>
      <c r="I3556" s="268" t="s">
        <v>1905</v>
      </c>
      <c r="J3556" s="267" t="s">
        <v>2063</v>
      </c>
      <c r="K3556" s="267">
        <v>411</v>
      </c>
      <c r="L3556" s="268" t="s">
        <v>6452</v>
      </c>
      <c r="M3556" s="188"/>
    </row>
    <row r="3557" spans="1:13" x14ac:dyDescent="0.25">
      <c r="A3557" s="266">
        <v>2009</v>
      </c>
      <c r="B3557" s="267">
        <v>4</v>
      </c>
      <c r="C3557" s="267" t="s">
        <v>697</v>
      </c>
      <c r="D3557" s="267" t="s">
        <v>724</v>
      </c>
      <c r="E3557" s="268" t="s">
        <v>725</v>
      </c>
      <c r="F3557" s="267" t="s">
        <v>69</v>
      </c>
      <c r="G3557" s="268" t="s">
        <v>126</v>
      </c>
      <c r="H3557" s="268" t="s">
        <v>55</v>
      </c>
      <c r="I3557" s="268" t="s">
        <v>1905</v>
      </c>
      <c r="J3557" s="267" t="s">
        <v>1942</v>
      </c>
      <c r="K3557" s="267">
        <v>513</v>
      </c>
      <c r="L3557" s="268" t="s">
        <v>6453</v>
      </c>
      <c r="M3557" s="188"/>
    </row>
    <row r="3558" spans="1:13" x14ac:dyDescent="0.25">
      <c r="A3558" s="266">
        <v>2009</v>
      </c>
      <c r="B3558" s="267">
        <v>4</v>
      </c>
      <c r="C3558" s="267" t="s">
        <v>697</v>
      </c>
      <c r="D3558" s="267" t="s">
        <v>724</v>
      </c>
      <c r="E3558" s="268" t="s">
        <v>725</v>
      </c>
      <c r="F3558" s="267" t="s">
        <v>69</v>
      </c>
      <c r="G3558" s="268" t="s">
        <v>126</v>
      </c>
      <c r="H3558" s="268" t="s">
        <v>55</v>
      </c>
      <c r="I3558" s="268" t="s">
        <v>1905</v>
      </c>
      <c r="J3558" s="267" t="s">
        <v>2063</v>
      </c>
      <c r="K3558" s="267">
        <v>513</v>
      </c>
      <c r="L3558" s="268" t="s">
        <v>6454</v>
      </c>
      <c r="M3558" s="188"/>
    </row>
    <row r="3559" spans="1:13" x14ac:dyDescent="0.25">
      <c r="A3559" s="266">
        <v>2009</v>
      </c>
      <c r="B3559" s="267">
        <v>4</v>
      </c>
      <c r="C3559" s="267" t="s">
        <v>697</v>
      </c>
      <c r="D3559" s="267" t="s">
        <v>754</v>
      </c>
      <c r="E3559" s="268" t="s">
        <v>755</v>
      </c>
      <c r="F3559" s="267" t="s">
        <v>52</v>
      </c>
      <c r="G3559" s="268" t="s">
        <v>248</v>
      </c>
      <c r="H3559" s="268" t="s">
        <v>55</v>
      </c>
      <c r="I3559" s="268" t="s">
        <v>1905</v>
      </c>
      <c r="J3559" s="267" t="s">
        <v>1942</v>
      </c>
      <c r="K3559" s="267">
        <v>411</v>
      </c>
      <c r="L3559" s="268" t="s">
        <v>6455</v>
      </c>
      <c r="M3559" s="188"/>
    </row>
    <row r="3560" spans="1:13" x14ac:dyDescent="0.25">
      <c r="A3560" s="266">
        <v>2009</v>
      </c>
      <c r="B3560" s="267">
        <v>4</v>
      </c>
      <c r="C3560" s="267" t="s">
        <v>697</v>
      </c>
      <c r="D3560" s="267" t="s">
        <v>754</v>
      </c>
      <c r="E3560" s="268" t="s">
        <v>755</v>
      </c>
      <c r="F3560" s="267" t="s">
        <v>52</v>
      </c>
      <c r="G3560" s="268" t="s">
        <v>248</v>
      </c>
      <c r="H3560" s="268" t="s">
        <v>55</v>
      </c>
      <c r="I3560" s="268" t="s">
        <v>1905</v>
      </c>
      <c r="J3560" s="267" t="s">
        <v>1942</v>
      </c>
      <c r="K3560" s="267">
        <v>411</v>
      </c>
      <c r="L3560" s="268" t="s">
        <v>6456</v>
      </c>
      <c r="M3560" s="188"/>
    </row>
    <row r="3561" spans="1:13" x14ac:dyDescent="0.25">
      <c r="A3561" s="266">
        <v>2009</v>
      </c>
      <c r="B3561" s="267">
        <v>4</v>
      </c>
      <c r="C3561" s="267" t="s">
        <v>697</v>
      </c>
      <c r="D3561" s="267" t="s">
        <v>754</v>
      </c>
      <c r="E3561" s="268" t="s">
        <v>755</v>
      </c>
      <c r="F3561" s="267" t="s">
        <v>52</v>
      </c>
      <c r="G3561" s="268" t="s">
        <v>248</v>
      </c>
      <c r="H3561" s="268" t="s">
        <v>55</v>
      </c>
      <c r="I3561" s="268" t="s">
        <v>1905</v>
      </c>
      <c r="J3561" s="267" t="s">
        <v>1942</v>
      </c>
      <c r="K3561" s="267">
        <v>411</v>
      </c>
      <c r="L3561" s="268" t="s">
        <v>6457</v>
      </c>
      <c r="M3561" s="188"/>
    </row>
    <row r="3562" spans="1:13" x14ac:dyDescent="0.25">
      <c r="A3562" s="266">
        <v>2009</v>
      </c>
      <c r="B3562" s="267">
        <v>4</v>
      </c>
      <c r="C3562" s="267" t="s">
        <v>697</v>
      </c>
      <c r="D3562" s="267" t="s">
        <v>754</v>
      </c>
      <c r="E3562" s="268" t="s">
        <v>755</v>
      </c>
      <c r="F3562" s="267" t="s">
        <v>52</v>
      </c>
      <c r="G3562" s="268" t="s">
        <v>248</v>
      </c>
      <c r="H3562" s="268" t="s">
        <v>55</v>
      </c>
      <c r="I3562" s="268" t="s">
        <v>1905</v>
      </c>
      <c r="J3562" s="267" t="s">
        <v>1942</v>
      </c>
      <c r="K3562" s="267">
        <v>411</v>
      </c>
      <c r="L3562" s="268" t="s">
        <v>6458</v>
      </c>
      <c r="M3562" s="188"/>
    </row>
    <row r="3563" spans="1:13" x14ac:dyDescent="0.25">
      <c r="A3563" s="266">
        <v>2009</v>
      </c>
      <c r="B3563" s="267">
        <v>4</v>
      </c>
      <c r="C3563" s="267" t="s">
        <v>697</v>
      </c>
      <c r="D3563" s="267" t="s">
        <v>754</v>
      </c>
      <c r="E3563" s="268" t="s">
        <v>755</v>
      </c>
      <c r="F3563" s="267" t="s">
        <v>52</v>
      </c>
      <c r="G3563" s="268" t="s">
        <v>248</v>
      </c>
      <c r="H3563" s="268" t="s">
        <v>55</v>
      </c>
      <c r="I3563" s="268" t="s">
        <v>1905</v>
      </c>
      <c r="J3563" s="267" t="s">
        <v>1942</v>
      </c>
      <c r="K3563" s="267">
        <v>411</v>
      </c>
      <c r="L3563" s="268" t="s">
        <v>6459</v>
      </c>
      <c r="M3563" s="188"/>
    </row>
    <row r="3564" spans="1:13" x14ac:dyDescent="0.25">
      <c r="A3564" s="266">
        <v>2009</v>
      </c>
      <c r="B3564" s="267">
        <v>4</v>
      </c>
      <c r="C3564" s="267" t="s">
        <v>697</v>
      </c>
      <c r="D3564" s="267" t="s">
        <v>754</v>
      </c>
      <c r="E3564" s="268" t="s">
        <v>755</v>
      </c>
      <c r="F3564" s="267" t="s">
        <v>52</v>
      </c>
      <c r="G3564" s="268" t="s">
        <v>248</v>
      </c>
      <c r="H3564" s="268" t="s">
        <v>55</v>
      </c>
      <c r="I3564" s="268" t="s">
        <v>1905</v>
      </c>
      <c r="J3564" s="267" t="s">
        <v>1942</v>
      </c>
      <c r="K3564" s="267">
        <v>411</v>
      </c>
      <c r="L3564" s="268" t="s">
        <v>6460</v>
      </c>
      <c r="M3564" s="188"/>
    </row>
    <row r="3565" spans="1:13" x14ac:dyDescent="0.25">
      <c r="A3565" s="266">
        <v>2009</v>
      </c>
      <c r="B3565" s="267">
        <v>4</v>
      </c>
      <c r="C3565" s="267" t="s">
        <v>697</v>
      </c>
      <c r="D3565" s="267" t="s">
        <v>754</v>
      </c>
      <c r="E3565" s="268" t="s">
        <v>755</v>
      </c>
      <c r="F3565" s="267" t="s">
        <v>52</v>
      </c>
      <c r="G3565" s="268" t="s">
        <v>248</v>
      </c>
      <c r="H3565" s="268" t="s">
        <v>55</v>
      </c>
      <c r="I3565" s="268" t="s">
        <v>1905</v>
      </c>
      <c r="J3565" s="267" t="s">
        <v>1942</v>
      </c>
      <c r="K3565" s="267">
        <v>411</v>
      </c>
      <c r="L3565" s="268" t="s">
        <v>6461</v>
      </c>
      <c r="M3565" s="188"/>
    </row>
    <row r="3566" spans="1:13" x14ac:dyDescent="0.25">
      <c r="A3566" s="266">
        <v>2009</v>
      </c>
      <c r="B3566" s="267">
        <v>4</v>
      </c>
      <c r="C3566" s="267" t="s">
        <v>697</v>
      </c>
      <c r="D3566" s="267" t="s">
        <v>754</v>
      </c>
      <c r="E3566" s="268" t="s">
        <v>755</v>
      </c>
      <c r="F3566" s="267" t="s">
        <v>52</v>
      </c>
      <c r="G3566" s="268" t="s">
        <v>248</v>
      </c>
      <c r="H3566" s="268" t="s">
        <v>55</v>
      </c>
      <c r="I3566" s="268" t="s">
        <v>1905</v>
      </c>
      <c r="J3566" s="270" t="s">
        <v>4692</v>
      </c>
      <c r="K3566" s="270">
        <v>411</v>
      </c>
      <c r="L3566" s="268" t="s">
        <v>6462</v>
      </c>
      <c r="M3566" s="188"/>
    </row>
    <row r="3567" spans="1:13" x14ac:dyDescent="0.25">
      <c r="A3567" s="266">
        <v>2009</v>
      </c>
      <c r="B3567" s="267">
        <v>4</v>
      </c>
      <c r="C3567" s="267" t="s">
        <v>697</v>
      </c>
      <c r="D3567" s="267" t="s">
        <v>754</v>
      </c>
      <c r="E3567" s="268" t="s">
        <v>755</v>
      </c>
      <c r="F3567" s="267" t="s">
        <v>52</v>
      </c>
      <c r="G3567" s="268" t="s">
        <v>248</v>
      </c>
      <c r="H3567" s="268" t="s">
        <v>55</v>
      </c>
      <c r="I3567" s="268" t="s">
        <v>1905</v>
      </c>
      <c r="J3567" s="270" t="s">
        <v>4692</v>
      </c>
      <c r="K3567" s="270">
        <v>411</v>
      </c>
      <c r="L3567" s="268" t="s">
        <v>6463</v>
      </c>
      <c r="M3567" s="188"/>
    </row>
    <row r="3568" spans="1:13" x14ac:dyDescent="0.25">
      <c r="A3568" s="266">
        <v>2009</v>
      </c>
      <c r="B3568" s="267">
        <v>4</v>
      </c>
      <c r="C3568" s="267" t="s">
        <v>697</v>
      </c>
      <c r="D3568" s="267" t="s">
        <v>754</v>
      </c>
      <c r="E3568" s="268" t="s">
        <v>755</v>
      </c>
      <c r="F3568" s="267" t="s">
        <v>52</v>
      </c>
      <c r="G3568" s="268" t="s">
        <v>248</v>
      </c>
      <c r="H3568" s="268" t="s">
        <v>55</v>
      </c>
      <c r="I3568" s="268" t="s">
        <v>1905</v>
      </c>
      <c r="J3568" s="270" t="s">
        <v>4692</v>
      </c>
      <c r="K3568" s="270">
        <v>411</v>
      </c>
      <c r="L3568" s="268" t="s">
        <v>6464</v>
      </c>
      <c r="M3568" s="188"/>
    </row>
    <row r="3569" spans="1:13" x14ac:dyDescent="0.25">
      <c r="A3569" s="266">
        <v>2009</v>
      </c>
      <c r="B3569" s="267">
        <v>4</v>
      </c>
      <c r="C3569" s="267" t="s">
        <v>697</v>
      </c>
      <c r="D3569" s="267" t="s">
        <v>754</v>
      </c>
      <c r="E3569" s="268" t="s">
        <v>755</v>
      </c>
      <c r="F3569" s="267" t="s">
        <v>52</v>
      </c>
      <c r="G3569" s="268" t="s">
        <v>248</v>
      </c>
      <c r="H3569" s="268" t="s">
        <v>55</v>
      </c>
      <c r="I3569" s="268" t="s">
        <v>1905</v>
      </c>
      <c r="J3569" s="270" t="s">
        <v>4692</v>
      </c>
      <c r="K3569" s="270">
        <v>114</v>
      </c>
      <c r="L3569" s="268" t="s">
        <v>6465</v>
      </c>
      <c r="M3569" s="188"/>
    </row>
    <row r="3570" spans="1:13" x14ac:dyDescent="0.25">
      <c r="A3570" s="266">
        <v>2009</v>
      </c>
      <c r="B3570" s="267">
        <v>4</v>
      </c>
      <c r="C3570" s="267" t="s">
        <v>697</v>
      </c>
      <c r="D3570" s="267" t="s">
        <v>754</v>
      </c>
      <c r="E3570" s="268" t="s">
        <v>755</v>
      </c>
      <c r="F3570" s="267" t="s">
        <v>52</v>
      </c>
      <c r="G3570" s="268" t="s">
        <v>248</v>
      </c>
      <c r="H3570" s="268" t="s">
        <v>55</v>
      </c>
      <c r="I3570" s="268" t="s">
        <v>1905</v>
      </c>
      <c r="J3570" s="267" t="s">
        <v>1942</v>
      </c>
      <c r="K3570" s="267">
        <v>432</v>
      </c>
      <c r="L3570" s="268" t="s">
        <v>6466</v>
      </c>
      <c r="M3570" s="188"/>
    </row>
    <row r="3571" spans="1:13" x14ac:dyDescent="0.25">
      <c r="A3571" s="266">
        <v>2009</v>
      </c>
      <c r="B3571" s="267">
        <v>4</v>
      </c>
      <c r="C3571" s="267" t="s">
        <v>697</v>
      </c>
      <c r="D3571" s="267" t="s">
        <v>754</v>
      </c>
      <c r="E3571" s="268" t="s">
        <v>755</v>
      </c>
      <c r="F3571" s="267" t="s">
        <v>52</v>
      </c>
      <c r="G3571" s="268" t="s">
        <v>248</v>
      </c>
      <c r="H3571" s="268" t="s">
        <v>55</v>
      </c>
      <c r="I3571" s="268" t="s">
        <v>1905</v>
      </c>
      <c r="J3571" s="267" t="s">
        <v>1942</v>
      </c>
      <c r="K3571" s="267">
        <v>432</v>
      </c>
      <c r="L3571" s="268" t="s">
        <v>6467</v>
      </c>
      <c r="M3571" s="188"/>
    </row>
    <row r="3572" spans="1:13" x14ac:dyDescent="0.25">
      <c r="A3572" s="266">
        <v>2009</v>
      </c>
      <c r="B3572" s="267">
        <v>4</v>
      </c>
      <c r="C3572" s="267" t="s">
        <v>697</v>
      </c>
      <c r="D3572" s="267" t="s">
        <v>754</v>
      </c>
      <c r="E3572" s="268" t="s">
        <v>755</v>
      </c>
      <c r="F3572" s="267" t="s">
        <v>52</v>
      </c>
      <c r="G3572" s="268" t="s">
        <v>248</v>
      </c>
      <c r="H3572" s="268" t="s">
        <v>55</v>
      </c>
      <c r="I3572" s="268" t="s">
        <v>1905</v>
      </c>
      <c r="J3572" s="270" t="s">
        <v>2016</v>
      </c>
      <c r="K3572" s="270">
        <v>633</v>
      </c>
      <c r="L3572" s="268" t="s">
        <v>6468</v>
      </c>
      <c r="M3572" s="188"/>
    </row>
    <row r="3573" spans="1:13" x14ac:dyDescent="0.25">
      <c r="A3573" s="266">
        <v>2009</v>
      </c>
      <c r="B3573" s="267">
        <v>4</v>
      </c>
      <c r="C3573" s="267" t="s">
        <v>697</v>
      </c>
      <c r="D3573" s="267" t="s">
        <v>754</v>
      </c>
      <c r="E3573" s="268" t="s">
        <v>755</v>
      </c>
      <c r="F3573" s="267" t="s">
        <v>52</v>
      </c>
      <c r="G3573" s="268" t="s">
        <v>248</v>
      </c>
      <c r="H3573" s="268" t="s">
        <v>55</v>
      </c>
      <c r="I3573" s="268" t="s">
        <v>1905</v>
      </c>
      <c r="J3573" s="270" t="s">
        <v>2016</v>
      </c>
      <c r="K3573" s="270">
        <v>631</v>
      </c>
      <c r="L3573" s="268" t="s">
        <v>6469</v>
      </c>
      <c r="M3573" s="188"/>
    </row>
    <row r="3574" spans="1:13" x14ac:dyDescent="0.25">
      <c r="A3574" s="266">
        <v>2009</v>
      </c>
      <c r="B3574" s="267">
        <v>4</v>
      </c>
      <c r="C3574" s="267" t="s">
        <v>697</v>
      </c>
      <c r="D3574" s="267" t="s">
        <v>754</v>
      </c>
      <c r="E3574" s="268" t="s">
        <v>755</v>
      </c>
      <c r="F3574" s="267" t="s">
        <v>52</v>
      </c>
      <c r="G3574" s="268" t="s">
        <v>248</v>
      </c>
      <c r="H3574" s="268" t="s">
        <v>55</v>
      </c>
      <c r="I3574" s="268" t="s">
        <v>1905</v>
      </c>
      <c r="J3574" s="270" t="s">
        <v>2016</v>
      </c>
      <c r="K3574" s="270">
        <v>631</v>
      </c>
      <c r="L3574" s="268" t="s">
        <v>6470</v>
      </c>
      <c r="M3574" s="188"/>
    </row>
    <row r="3575" spans="1:13" x14ac:dyDescent="0.25">
      <c r="A3575" s="266">
        <v>2009</v>
      </c>
      <c r="B3575" s="267">
        <v>4</v>
      </c>
      <c r="C3575" s="267" t="s">
        <v>697</v>
      </c>
      <c r="D3575" s="267" t="s">
        <v>754</v>
      </c>
      <c r="E3575" s="268" t="s">
        <v>755</v>
      </c>
      <c r="F3575" s="267" t="s">
        <v>52</v>
      </c>
      <c r="G3575" s="268" t="s">
        <v>248</v>
      </c>
      <c r="H3575" s="268" t="s">
        <v>55</v>
      </c>
      <c r="I3575" s="268" t="s">
        <v>1905</v>
      </c>
      <c r="J3575" s="270" t="s">
        <v>2016</v>
      </c>
      <c r="K3575" s="270">
        <v>631</v>
      </c>
      <c r="L3575" s="268" t="s">
        <v>6471</v>
      </c>
      <c r="M3575" s="188"/>
    </row>
    <row r="3576" spans="1:13" x14ac:dyDescent="0.25">
      <c r="A3576" s="266">
        <v>2009</v>
      </c>
      <c r="B3576" s="267">
        <v>4</v>
      </c>
      <c r="C3576" s="267" t="s">
        <v>697</v>
      </c>
      <c r="D3576" s="267" t="s">
        <v>754</v>
      </c>
      <c r="E3576" s="268" t="s">
        <v>755</v>
      </c>
      <c r="F3576" s="267" t="s">
        <v>52</v>
      </c>
      <c r="G3576" s="268" t="s">
        <v>248</v>
      </c>
      <c r="H3576" s="268" t="s">
        <v>55</v>
      </c>
      <c r="I3576" s="268" t="s">
        <v>1905</v>
      </c>
      <c r="J3576" s="267" t="s">
        <v>2329</v>
      </c>
      <c r="K3576" s="267">
        <v>831</v>
      </c>
      <c r="L3576" s="268" t="s">
        <v>6472</v>
      </c>
      <c r="M3576" s="188"/>
    </row>
    <row r="3577" spans="1:13" x14ac:dyDescent="0.25">
      <c r="A3577" s="266">
        <v>2009</v>
      </c>
      <c r="B3577" s="267">
        <v>4</v>
      </c>
      <c r="C3577" s="267" t="s">
        <v>697</v>
      </c>
      <c r="D3577" s="267" t="s">
        <v>754</v>
      </c>
      <c r="E3577" s="268" t="s">
        <v>755</v>
      </c>
      <c r="F3577" s="267" t="s">
        <v>52</v>
      </c>
      <c r="G3577" s="268" t="s">
        <v>248</v>
      </c>
      <c r="H3577" s="268" t="s">
        <v>55</v>
      </c>
      <c r="I3577" s="268" t="s">
        <v>1905</v>
      </c>
      <c r="J3577" s="270" t="s">
        <v>4692</v>
      </c>
      <c r="K3577" s="270">
        <v>432</v>
      </c>
      <c r="L3577" s="268" t="s">
        <v>6473</v>
      </c>
      <c r="M3577" s="188"/>
    </row>
    <row r="3578" spans="1:13" x14ac:dyDescent="0.25">
      <c r="A3578" s="266">
        <v>2009</v>
      </c>
      <c r="B3578" s="267">
        <v>4</v>
      </c>
      <c r="C3578" s="267" t="s">
        <v>697</v>
      </c>
      <c r="D3578" s="267" t="s">
        <v>754</v>
      </c>
      <c r="E3578" s="268" t="s">
        <v>755</v>
      </c>
      <c r="F3578" s="267" t="s">
        <v>52</v>
      </c>
      <c r="G3578" s="268" t="s">
        <v>248</v>
      </c>
      <c r="H3578" s="268" t="s">
        <v>55</v>
      </c>
      <c r="I3578" s="268" t="s">
        <v>1905</v>
      </c>
      <c r="J3578" s="267" t="s">
        <v>2063</v>
      </c>
      <c r="K3578" s="267">
        <v>411</v>
      </c>
      <c r="L3578" s="268" t="s">
        <v>6474</v>
      </c>
      <c r="M3578" s="188"/>
    </row>
    <row r="3579" spans="1:13" x14ac:dyDescent="0.25">
      <c r="A3579" s="266">
        <v>2009</v>
      </c>
      <c r="B3579" s="267">
        <v>4</v>
      </c>
      <c r="C3579" s="267" t="s">
        <v>697</v>
      </c>
      <c r="D3579" s="267" t="s">
        <v>729</v>
      </c>
      <c r="E3579" s="268" t="s">
        <v>730</v>
      </c>
      <c r="F3579" s="267" t="s">
        <v>52</v>
      </c>
      <c r="G3579" s="268" t="s">
        <v>473</v>
      </c>
      <c r="H3579" s="268" t="s">
        <v>55</v>
      </c>
      <c r="I3579" s="268" t="s">
        <v>1905</v>
      </c>
      <c r="J3579" s="267" t="s">
        <v>1942</v>
      </c>
      <c r="K3579" s="267">
        <v>413</v>
      </c>
      <c r="L3579" s="268" t="s">
        <v>6475</v>
      </c>
      <c r="M3579" s="188"/>
    </row>
    <row r="3580" spans="1:13" x14ac:dyDescent="0.25">
      <c r="A3580" s="266">
        <v>2009</v>
      </c>
      <c r="B3580" s="267">
        <v>4</v>
      </c>
      <c r="C3580" s="267" t="s">
        <v>697</v>
      </c>
      <c r="D3580" s="267" t="s">
        <v>729</v>
      </c>
      <c r="E3580" s="268" t="s">
        <v>730</v>
      </c>
      <c r="F3580" s="267" t="s">
        <v>52</v>
      </c>
      <c r="G3580" s="268" t="s">
        <v>473</v>
      </c>
      <c r="H3580" s="268" t="s">
        <v>55</v>
      </c>
      <c r="I3580" s="268" t="s">
        <v>1905</v>
      </c>
      <c r="J3580" s="267" t="s">
        <v>1942</v>
      </c>
      <c r="K3580" s="267">
        <v>411</v>
      </c>
      <c r="L3580" s="268" t="s">
        <v>6476</v>
      </c>
      <c r="M3580" s="188"/>
    </row>
    <row r="3581" spans="1:13" x14ac:dyDescent="0.25">
      <c r="A3581" s="266">
        <v>2009</v>
      </c>
      <c r="B3581" s="267">
        <v>4</v>
      </c>
      <c r="C3581" s="267" t="s">
        <v>697</v>
      </c>
      <c r="D3581" s="267" t="s">
        <v>729</v>
      </c>
      <c r="E3581" s="268" t="s">
        <v>730</v>
      </c>
      <c r="F3581" s="267" t="s">
        <v>52</v>
      </c>
      <c r="G3581" s="268" t="s">
        <v>473</v>
      </c>
      <c r="H3581" s="268" t="s">
        <v>55</v>
      </c>
      <c r="I3581" s="268" t="s">
        <v>1905</v>
      </c>
      <c r="J3581" s="267" t="s">
        <v>2000</v>
      </c>
      <c r="K3581" s="267">
        <v>721</v>
      </c>
      <c r="L3581" s="268" t="s">
        <v>6477</v>
      </c>
      <c r="M3581" s="188"/>
    </row>
    <row r="3582" spans="1:13" x14ac:dyDescent="0.25">
      <c r="A3582" s="266">
        <v>2009</v>
      </c>
      <c r="B3582" s="267">
        <v>4</v>
      </c>
      <c r="C3582" s="267" t="s">
        <v>697</v>
      </c>
      <c r="D3582" s="267" t="s">
        <v>729</v>
      </c>
      <c r="E3582" s="268" t="s">
        <v>730</v>
      </c>
      <c r="F3582" s="267" t="s">
        <v>52</v>
      </c>
      <c r="G3582" s="268" t="s">
        <v>473</v>
      </c>
      <c r="H3582" s="268" t="s">
        <v>55</v>
      </c>
      <c r="I3582" s="268" t="s">
        <v>1905</v>
      </c>
      <c r="J3582" s="267" t="s">
        <v>1956</v>
      </c>
      <c r="K3582" s="267">
        <v>721</v>
      </c>
      <c r="L3582" s="268" t="s">
        <v>6478</v>
      </c>
      <c r="M3582" s="188"/>
    </row>
    <row r="3583" spans="1:13" x14ac:dyDescent="0.25">
      <c r="A3583" s="266">
        <v>2009</v>
      </c>
      <c r="B3583" s="267">
        <v>4</v>
      </c>
      <c r="C3583" s="267" t="s">
        <v>697</v>
      </c>
      <c r="D3583" s="267" t="s">
        <v>729</v>
      </c>
      <c r="E3583" s="268" t="s">
        <v>730</v>
      </c>
      <c r="F3583" s="267" t="s">
        <v>52</v>
      </c>
      <c r="G3583" s="268" t="s">
        <v>473</v>
      </c>
      <c r="H3583" s="268" t="s">
        <v>55</v>
      </c>
      <c r="I3583" s="268" t="s">
        <v>1905</v>
      </c>
      <c r="J3583" s="267" t="s">
        <v>1956</v>
      </c>
      <c r="K3583" s="267">
        <v>721</v>
      </c>
      <c r="L3583" s="268" t="s">
        <v>6479</v>
      </c>
      <c r="M3583" s="188"/>
    </row>
    <row r="3584" spans="1:13" x14ac:dyDescent="0.25">
      <c r="A3584" s="266">
        <v>2009</v>
      </c>
      <c r="B3584" s="267">
        <v>4</v>
      </c>
      <c r="C3584" s="267" t="s">
        <v>697</v>
      </c>
      <c r="D3584" s="267" t="s">
        <v>729</v>
      </c>
      <c r="E3584" s="268" t="s">
        <v>730</v>
      </c>
      <c r="F3584" s="267" t="s">
        <v>52</v>
      </c>
      <c r="G3584" s="268" t="s">
        <v>473</v>
      </c>
      <c r="H3584" s="268" t="s">
        <v>55</v>
      </c>
      <c r="I3584" s="268" t="s">
        <v>1905</v>
      </c>
      <c r="J3584" s="267" t="s">
        <v>1942</v>
      </c>
      <c r="K3584" s="267">
        <v>411</v>
      </c>
      <c r="L3584" s="268" t="s">
        <v>6480</v>
      </c>
      <c r="M3584" s="188"/>
    </row>
    <row r="3585" spans="1:13" x14ac:dyDescent="0.25">
      <c r="A3585" s="266">
        <v>2009</v>
      </c>
      <c r="B3585" s="267">
        <v>4</v>
      </c>
      <c r="C3585" s="267" t="s">
        <v>697</v>
      </c>
      <c r="D3585" s="267" t="s">
        <v>729</v>
      </c>
      <c r="E3585" s="268" t="s">
        <v>730</v>
      </c>
      <c r="F3585" s="267" t="s">
        <v>52</v>
      </c>
      <c r="G3585" s="268" t="s">
        <v>473</v>
      </c>
      <c r="H3585" s="268" t="s">
        <v>55</v>
      </c>
      <c r="I3585" s="268" t="s">
        <v>1905</v>
      </c>
      <c r="J3585" s="267" t="s">
        <v>1942</v>
      </c>
      <c r="K3585" s="267">
        <v>432</v>
      </c>
      <c r="L3585" s="268" t="s">
        <v>6481</v>
      </c>
      <c r="M3585" s="188"/>
    </row>
    <row r="3586" spans="1:13" x14ac:dyDescent="0.25">
      <c r="A3586" s="266">
        <v>2009</v>
      </c>
      <c r="B3586" s="267">
        <v>2</v>
      </c>
      <c r="C3586" s="267" t="s">
        <v>250</v>
      </c>
      <c r="D3586" s="267" t="s">
        <v>623</v>
      </c>
      <c r="E3586" s="268" t="s">
        <v>4584</v>
      </c>
      <c r="F3586" s="267" t="s">
        <v>52</v>
      </c>
      <c r="G3586" s="268" t="s">
        <v>159</v>
      </c>
      <c r="H3586" s="268" t="s">
        <v>55</v>
      </c>
      <c r="I3586" s="268" t="s">
        <v>1905</v>
      </c>
      <c r="J3586" s="267" t="s">
        <v>1942</v>
      </c>
      <c r="K3586" s="267">
        <v>433</v>
      </c>
      <c r="L3586" s="268" t="s">
        <v>6482</v>
      </c>
      <c r="M3586" s="188"/>
    </row>
    <row r="3587" spans="1:13" x14ac:dyDescent="0.25">
      <c r="A3587" s="266">
        <v>2009</v>
      </c>
      <c r="B3587" s="267">
        <v>2</v>
      </c>
      <c r="C3587" s="267" t="s">
        <v>250</v>
      </c>
      <c r="D3587" s="267" t="s">
        <v>623</v>
      </c>
      <c r="E3587" s="268" t="s">
        <v>4584</v>
      </c>
      <c r="F3587" s="267" t="s">
        <v>52</v>
      </c>
      <c r="G3587" s="268" t="s">
        <v>159</v>
      </c>
      <c r="H3587" s="268" t="s">
        <v>55</v>
      </c>
      <c r="I3587" s="268" t="s">
        <v>1905</v>
      </c>
      <c r="J3587" s="267" t="s">
        <v>1942</v>
      </c>
      <c r="K3587" s="267">
        <v>411</v>
      </c>
      <c r="L3587" s="268" t="s">
        <v>6483</v>
      </c>
      <c r="M3587" s="188"/>
    </row>
    <row r="3588" spans="1:13" x14ac:dyDescent="0.25">
      <c r="A3588" s="266">
        <v>2009</v>
      </c>
      <c r="B3588" s="267">
        <v>2</v>
      </c>
      <c r="C3588" s="267" t="s">
        <v>250</v>
      </c>
      <c r="D3588" s="267" t="s">
        <v>623</v>
      </c>
      <c r="E3588" s="268" t="s">
        <v>4584</v>
      </c>
      <c r="F3588" s="267" t="s">
        <v>52</v>
      </c>
      <c r="G3588" s="268" t="s">
        <v>159</v>
      </c>
      <c r="H3588" s="268" t="s">
        <v>55</v>
      </c>
      <c r="I3588" s="268" t="s">
        <v>1905</v>
      </c>
      <c r="J3588" s="267" t="s">
        <v>1942</v>
      </c>
      <c r="K3588" s="267">
        <v>411</v>
      </c>
      <c r="L3588" s="268" t="s">
        <v>6484</v>
      </c>
      <c r="M3588" s="188"/>
    </row>
    <row r="3589" spans="1:13" x14ac:dyDescent="0.25">
      <c r="A3589" s="266">
        <v>2009</v>
      </c>
      <c r="B3589" s="267">
        <v>2</v>
      </c>
      <c r="C3589" s="267" t="s">
        <v>250</v>
      </c>
      <c r="D3589" s="267" t="s">
        <v>623</v>
      </c>
      <c r="E3589" s="268" t="s">
        <v>4584</v>
      </c>
      <c r="F3589" s="267" t="s">
        <v>52</v>
      </c>
      <c r="G3589" s="268" t="s">
        <v>159</v>
      </c>
      <c r="H3589" s="268" t="s">
        <v>55</v>
      </c>
      <c r="I3589" s="268" t="s">
        <v>1905</v>
      </c>
      <c r="J3589" s="267" t="s">
        <v>1942</v>
      </c>
      <c r="K3589" s="267">
        <v>411</v>
      </c>
      <c r="L3589" s="268" t="s">
        <v>6485</v>
      </c>
      <c r="M3589" s="188"/>
    </row>
    <row r="3590" spans="1:13" x14ac:dyDescent="0.25">
      <c r="A3590" s="266">
        <v>2009</v>
      </c>
      <c r="B3590" s="267">
        <v>2</v>
      </c>
      <c r="C3590" s="267" t="s">
        <v>250</v>
      </c>
      <c r="D3590" s="267" t="s">
        <v>623</v>
      </c>
      <c r="E3590" s="268" t="s">
        <v>4584</v>
      </c>
      <c r="F3590" s="267" t="s">
        <v>52</v>
      </c>
      <c r="G3590" s="268" t="s">
        <v>159</v>
      </c>
      <c r="H3590" s="268" t="s">
        <v>55</v>
      </c>
      <c r="I3590" s="268" t="s">
        <v>1905</v>
      </c>
      <c r="J3590" s="267" t="s">
        <v>1942</v>
      </c>
      <c r="K3590" s="267">
        <v>411</v>
      </c>
      <c r="L3590" s="268" t="s">
        <v>6486</v>
      </c>
      <c r="M3590" s="188"/>
    </row>
    <row r="3591" spans="1:13" x14ac:dyDescent="0.25">
      <c r="A3591" s="266">
        <v>2009</v>
      </c>
      <c r="B3591" s="267">
        <v>2</v>
      </c>
      <c r="C3591" s="267" t="s">
        <v>250</v>
      </c>
      <c r="D3591" s="267" t="s">
        <v>623</v>
      </c>
      <c r="E3591" s="268" t="s">
        <v>4584</v>
      </c>
      <c r="F3591" s="267" t="s">
        <v>52</v>
      </c>
      <c r="G3591" s="268" t="s">
        <v>159</v>
      </c>
      <c r="H3591" s="268" t="s">
        <v>55</v>
      </c>
      <c r="I3591" s="268" t="s">
        <v>1905</v>
      </c>
      <c r="J3591" s="267" t="s">
        <v>3083</v>
      </c>
      <c r="K3591" s="267">
        <v>411</v>
      </c>
      <c r="L3591" s="268" t="s">
        <v>6487</v>
      </c>
      <c r="M3591" s="188"/>
    </row>
    <row r="3592" spans="1:13" x14ac:dyDescent="0.25">
      <c r="A3592" s="266">
        <v>2009</v>
      </c>
      <c r="B3592" s="267">
        <v>2</v>
      </c>
      <c r="C3592" s="267" t="s">
        <v>250</v>
      </c>
      <c r="D3592" s="267" t="s">
        <v>623</v>
      </c>
      <c r="E3592" s="268" t="s">
        <v>4584</v>
      </c>
      <c r="F3592" s="267" t="s">
        <v>52</v>
      </c>
      <c r="G3592" s="268" t="s">
        <v>159</v>
      </c>
      <c r="H3592" s="268" t="s">
        <v>55</v>
      </c>
      <c r="I3592" s="268" t="s">
        <v>1905</v>
      </c>
      <c r="J3592" s="267" t="s">
        <v>2752</v>
      </c>
      <c r="K3592" s="267">
        <v>721</v>
      </c>
      <c r="L3592" s="268" t="s">
        <v>6488</v>
      </c>
      <c r="M3592" s="188"/>
    </row>
    <row r="3593" spans="1:13" x14ac:dyDescent="0.25">
      <c r="A3593" s="266">
        <v>2009</v>
      </c>
      <c r="B3593" s="267">
        <v>2</v>
      </c>
      <c r="C3593" s="267" t="s">
        <v>250</v>
      </c>
      <c r="D3593" s="267" t="s">
        <v>623</v>
      </c>
      <c r="E3593" s="268" t="s">
        <v>4584</v>
      </c>
      <c r="F3593" s="267" t="s">
        <v>52</v>
      </c>
      <c r="G3593" s="268" t="s">
        <v>159</v>
      </c>
      <c r="H3593" s="268" t="s">
        <v>55</v>
      </c>
      <c r="I3593" s="268" t="s">
        <v>1905</v>
      </c>
      <c r="J3593" s="267" t="s">
        <v>1942</v>
      </c>
      <c r="K3593" s="267">
        <v>431</v>
      </c>
      <c r="L3593" s="268" t="s">
        <v>6489</v>
      </c>
      <c r="M3593" s="188"/>
    </row>
    <row r="3594" spans="1:13" x14ac:dyDescent="0.25">
      <c r="A3594" s="266">
        <v>2009</v>
      </c>
      <c r="B3594" s="267">
        <v>2</v>
      </c>
      <c r="C3594" s="267" t="s">
        <v>250</v>
      </c>
      <c r="D3594" s="267" t="s">
        <v>623</v>
      </c>
      <c r="E3594" s="268" t="s">
        <v>4584</v>
      </c>
      <c r="F3594" s="267" t="s">
        <v>52</v>
      </c>
      <c r="G3594" s="268" t="s">
        <v>159</v>
      </c>
      <c r="H3594" s="268" t="s">
        <v>55</v>
      </c>
      <c r="I3594" s="268" t="s">
        <v>1905</v>
      </c>
      <c r="J3594" s="267" t="s">
        <v>1942</v>
      </c>
      <c r="K3594" s="267">
        <v>437</v>
      </c>
      <c r="L3594" s="268" t="s">
        <v>6490</v>
      </c>
      <c r="M3594" s="188"/>
    </row>
    <row r="3595" spans="1:13" x14ac:dyDescent="0.25">
      <c r="A3595" s="266">
        <v>2009</v>
      </c>
      <c r="B3595" s="267">
        <v>2</v>
      </c>
      <c r="C3595" s="267" t="s">
        <v>250</v>
      </c>
      <c r="D3595" s="267" t="s">
        <v>623</v>
      </c>
      <c r="E3595" s="268" t="s">
        <v>4584</v>
      </c>
      <c r="F3595" s="267" t="s">
        <v>52</v>
      </c>
      <c r="G3595" s="268" t="s">
        <v>159</v>
      </c>
      <c r="H3595" s="268" t="s">
        <v>55</v>
      </c>
      <c r="I3595" s="268" t="s">
        <v>1905</v>
      </c>
      <c r="J3595" s="267" t="s">
        <v>1942</v>
      </c>
      <c r="K3595" s="267">
        <v>523</v>
      </c>
      <c r="L3595" s="268" t="s">
        <v>6491</v>
      </c>
      <c r="M3595" s="188"/>
    </row>
    <row r="3596" spans="1:13" x14ac:dyDescent="0.25">
      <c r="A3596" s="266">
        <v>2009</v>
      </c>
      <c r="B3596" s="267">
        <v>2</v>
      </c>
      <c r="C3596" s="267" t="s">
        <v>250</v>
      </c>
      <c r="D3596" s="267" t="s">
        <v>648</v>
      </c>
      <c r="E3596" s="268" t="s">
        <v>3996</v>
      </c>
      <c r="F3596" s="267" t="s">
        <v>135</v>
      </c>
      <c r="G3596" s="268" t="s">
        <v>136</v>
      </c>
      <c r="H3596" s="268" t="s">
        <v>66</v>
      </c>
      <c r="I3596" s="268" t="s">
        <v>1905</v>
      </c>
      <c r="J3596" s="267" t="s">
        <v>1918</v>
      </c>
      <c r="K3596" s="267">
        <v>111</v>
      </c>
      <c r="L3596" s="268" t="s">
        <v>6492</v>
      </c>
      <c r="M3596" s="188"/>
    </row>
    <row r="3597" spans="1:13" x14ac:dyDescent="0.25">
      <c r="A3597" s="266">
        <v>2009</v>
      </c>
      <c r="B3597" s="267">
        <v>2</v>
      </c>
      <c r="C3597" s="267" t="s">
        <v>250</v>
      </c>
      <c r="D3597" s="267" t="s">
        <v>648</v>
      </c>
      <c r="E3597" s="268" t="s">
        <v>3996</v>
      </c>
      <c r="F3597" s="267" t="s">
        <v>135</v>
      </c>
      <c r="G3597" s="268" t="s">
        <v>136</v>
      </c>
      <c r="H3597" s="268" t="s">
        <v>66</v>
      </c>
      <c r="I3597" s="268" t="s">
        <v>1905</v>
      </c>
      <c r="J3597" s="267" t="s">
        <v>1942</v>
      </c>
      <c r="K3597" s="267">
        <v>411</v>
      </c>
      <c r="L3597" s="268" t="s">
        <v>6493</v>
      </c>
      <c r="M3597" s="188"/>
    </row>
    <row r="3598" spans="1:13" x14ac:dyDescent="0.25">
      <c r="A3598" s="266">
        <v>2009</v>
      </c>
      <c r="B3598" s="267">
        <v>2</v>
      </c>
      <c r="C3598" s="267" t="s">
        <v>250</v>
      </c>
      <c r="D3598" s="267" t="s">
        <v>648</v>
      </c>
      <c r="E3598" s="268" t="s">
        <v>3996</v>
      </c>
      <c r="F3598" s="267" t="s">
        <v>135</v>
      </c>
      <c r="G3598" s="268" t="s">
        <v>136</v>
      </c>
      <c r="H3598" s="268" t="s">
        <v>66</v>
      </c>
      <c r="I3598" s="268" t="s">
        <v>1905</v>
      </c>
      <c r="J3598" s="267" t="s">
        <v>1942</v>
      </c>
      <c r="K3598" s="267">
        <v>411</v>
      </c>
      <c r="L3598" s="268" t="s">
        <v>6494</v>
      </c>
      <c r="M3598" s="188"/>
    </row>
    <row r="3599" spans="1:13" x14ac:dyDescent="0.25">
      <c r="A3599" s="266">
        <v>2009</v>
      </c>
      <c r="B3599" s="267">
        <v>2</v>
      </c>
      <c r="C3599" s="267" t="s">
        <v>250</v>
      </c>
      <c r="D3599" s="267" t="s">
        <v>648</v>
      </c>
      <c r="E3599" s="268" t="s">
        <v>3996</v>
      </c>
      <c r="F3599" s="267" t="s">
        <v>135</v>
      </c>
      <c r="G3599" s="268" t="s">
        <v>136</v>
      </c>
      <c r="H3599" s="268" t="s">
        <v>66</v>
      </c>
      <c r="I3599" s="268" t="s">
        <v>1905</v>
      </c>
      <c r="J3599" s="267" t="s">
        <v>1938</v>
      </c>
      <c r="K3599" s="267">
        <v>212</v>
      </c>
      <c r="L3599" s="268" t="s">
        <v>6495</v>
      </c>
      <c r="M3599" s="188"/>
    </row>
    <row r="3600" spans="1:13" x14ac:dyDescent="0.25">
      <c r="A3600" s="266">
        <v>2009</v>
      </c>
      <c r="B3600" s="267">
        <v>2</v>
      </c>
      <c r="C3600" s="267" t="s">
        <v>250</v>
      </c>
      <c r="D3600" s="267" t="s">
        <v>648</v>
      </c>
      <c r="E3600" s="268" t="s">
        <v>3996</v>
      </c>
      <c r="F3600" s="267" t="s">
        <v>135</v>
      </c>
      <c r="G3600" s="268" t="s">
        <v>136</v>
      </c>
      <c r="H3600" s="268" t="s">
        <v>66</v>
      </c>
      <c r="I3600" s="268" t="s">
        <v>1905</v>
      </c>
      <c r="J3600" s="267" t="s">
        <v>1906</v>
      </c>
      <c r="K3600" s="267">
        <v>311</v>
      </c>
      <c r="L3600" s="268" t="s">
        <v>6496</v>
      </c>
      <c r="M3600" s="188"/>
    </row>
    <row r="3601" spans="1:13" x14ac:dyDescent="0.25">
      <c r="A3601" s="266">
        <v>2009</v>
      </c>
      <c r="B3601" s="267">
        <v>4</v>
      </c>
      <c r="C3601" s="267" t="s">
        <v>697</v>
      </c>
      <c r="D3601" s="267" t="s">
        <v>714</v>
      </c>
      <c r="E3601" s="268" t="s">
        <v>715</v>
      </c>
      <c r="F3601" s="267" t="s">
        <v>52</v>
      </c>
      <c r="G3601" s="268" t="s">
        <v>4015</v>
      </c>
      <c r="H3601" s="268" t="s">
        <v>55</v>
      </c>
      <c r="I3601" s="268" t="s">
        <v>1905</v>
      </c>
      <c r="J3601" s="267" t="s">
        <v>1942</v>
      </c>
      <c r="K3601" s="267">
        <v>411</v>
      </c>
      <c r="L3601" s="268" t="s">
        <v>6497</v>
      </c>
      <c r="M3601" s="188"/>
    </row>
    <row r="3602" spans="1:13" x14ac:dyDescent="0.25">
      <c r="A3602" s="266">
        <v>2009</v>
      </c>
      <c r="B3602" s="267">
        <v>4</v>
      </c>
      <c r="C3602" s="267" t="s">
        <v>697</v>
      </c>
      <c r="D3602" s="267" t="s">
        <v>714</v>
      </c>
      <c r="E3602" s="268" t="s">
        <v>715</v>
      </c>
      <c r="F3602" s="267" t="s">
        <v>52</v>
      </c>
      <c r="G3602" s="268" t="s">
        <v>4015</v>
      </c>
      <c r="H3602" s="268" t="s">
        <v>55</v>
      </c>
      <c r="I3602" s="268" t="s">
        <v>1905</v>
      </c>
      <c r="J3602" s="267" t="s">
        <v>1942</v>
      </c>
      <c r="K3602" s="267">
        <v>411</v>
      </c>
      <c r="L3602" s="268" t="s">
        <v>6498</v>
      </c>
      <c r="M3602" s="188"/>
    </row>
    <row r="3603" spans="1:13" x14ac:dyDescent="0.25">
      <c r="A3603" s="266">
        <v>2009</v>
      </c>
      <c r="B3603" s="267">
        <v>4</v>
      </c>
      <c r="C3603" s="267" t="s">
        <v>697</v>
      </c>
      <c r="D3603" s="267" t="s">
        <v>714</v>
      </c>
      <c r="E3603" s="268" t="s">
        <v>715</v>
      </c>
      <c r="F3603" s="267" t="s">
        <v>52</v>
      </c>
      <c r="G3603" s="268" t="s">
        <v>4015</v>
      </c>
      <c r="H3603" s="268" t="s">
        <v>55</v>
      </c>
      <c r="I3603" s="268" t="s">
        <v>1905</v>
      </c>
      <c r="J3603" s="267" t="s">
        <v>1942</v>
      </c>
      <c r="K3603" s="267">
        <v>411</v>
      </c>
      <c r="L3603" s="268" t="s">
        <v>6499</v>
      </c>
      <c r="M3603" s="188"/>
    </row>
    <row r="3604" spans="1:13" x14ac:dyDescent="0.25">
      <c r="A3604" s="266">
        <v>2009</v>
      </c>
      <c r="B3604" s="267">
        <v>4</v>
      </c>
      <c r="C3604" s="267" t="s">
        <v>697</v>
      </c>
      <c r="D3604" s="267" t="s">
        <v>714</v>
      </c>
      <c r="E3604" s="268" t="s">
        <v>715</v>
      </c>
      <c r="F3604" s="267" t="s">
        <v>52</v>
      </c>
      <c r="G3604" s="268" t="s">
        <v>4015</v>
      </c>
      <c r="H3604" s="268" t="s">
        <v>55</v>
      </c>
      <c r="I3604" s="268" t="s">
        <v>1905</v>
      </c>
      <c r="J3604" s="267" t="s">
        <v>1942</v>
      </c>
      <c r="K3604" s="267">
        <v>412</v>
      </c>
      <c r="L3604" s="268" t="s">
        <v>6500</v>
      </c>
      <c r="M3604" s="188"/>
    </row>
    <row r="3605" spans="1:13" x14ac:dyDescent="0.25">
      <c r="A3605" s="266">
        <v>2009</v>
      </c>
      <c r="B3605" s="267">
        <v>4</v>
      </c>
      <c r="C3605" s="267" t="s">
        <v>697</v>
      </c>
      <c r="D3605" s="267" t="s">
        <v>714</v>
      </c>
      <c r="E3605" s="268" t="s">
        <v>715</v>
      </c>
      <c r="F3605" s="267" t="s">
        <v>52</v>
      </c>
      <c r="G3605" s="268" t="s">
        <v>4015</v>
      </c>
      <c r="H3605" s="268" t="s">
        <v>55</v>
      </c>
      <c r="I3605" s="268" t="s">
        <v>1905</v>
      </c>
      <c r="J3605" s="267" t="s">
        <v>1942</v>
      </c>
      <c r="K3605" s="267">
        <v>412</v>
      </c>
      <c r="L3605" s="268" t="s">
        <v>6501</v>
      </c>
      <c r="M3605" s="188"/>
    </row>
    <row r="3606" spans="1:13" x14ac:dyDescent="0.25">
      <c r="A3606" s="266">
        <v>2009</v>
      </c>
      <c r="B3606" s="267">
        <v>4</v>
      </c>
      <c r="C3606" s="267" t="s">
        <v>697</v>
      </c>
      <c r="D3606" s="267" t="s">
        <v>714</v>
      </c>
      <c r="E3606" s="268" t="s">
        <v>715</v>
      </c>
      <c r="F3606" s="267" t="s">
        <v>52</v>
      </c>
      <c r="G3606" s="268" t="s">
        <v>4015</v>
      </c>
      <c r="H3606" s="268" t="s">
        <v>55</v>
      </c>
      <c r="I3606" s="268" t="s">
        <v>1905</v>
      </c>
      <c r="J3606" s="267" t="s">
        <v>1942</v>
      </c>
      <c r="K3606" s="267">
        <v>412</v>
      </c>
      <c r="L3606" s="268" t="s">
        <v>6502</v>
      </c>
      <c r="M3606" s="188"/>
    </row>
    <row r="3607" spans="1:13" x14ac:dyDescent="0.25">
      <c r="A3607" s="266">
        <v>2009</v>
      </c>
      <c r="B3607" s="267">
        <v>4</v>
      </c>
      <c r="C3607" s="267" t="s">
        <v>697</v>
      </c>
      <c r="D3607" s="267" t="s">
        <v>714</v>
      </c>
      <c r="E3607" s="268" t="s">
        <v>715</v>
      </c>
      <c r="F3607" s="267" t="s">
        <v>52</v>
      </c>
      <c r="G3607" s="268" t="s">
        <v>4015</v>
      </c>
      <c r="H3607" s="268" t="s">
        <v>55</v>
      </c>
      <c r="I3607" s="268" t="s">
        <v>1905</v>
      </c>
      <c r="J3607" s="267" t="s">
        <v>2000</v>
      </c>
      <c r="K3607" s="267">
        <v>721</v>
      </c>
      <c r="L3607" s="268" t="s">
        <v>6503</v>
      </c>
      <c r="M3607" s="188"/>
    </row>
    <row r="3608" spans="1:13" x14ac:dyDescent="0.25">
      <c r="A3608" s="266">
        <v>2009</v>
      </c>
      <c r="B3608" s="267">
        <v>4</v>
      </c>
      <c r="C3608" s="267" t="s">
        <v>697</v>
      </c>
      <c r="D3608" s="267" t="s">
        <v>714</v>
      </c>
      <c r="E3608" s="268" t="s">
        <v>715</v>
      </c>
      <c r="F3608" s="267" t="s">
        <v>52</v>
      </c>
      <c r="G3608" s="268" t="s">
        <v>4015</v>
      </c>
      <c r="H3608" s="268" t="s">
        <v>55</v>
      </c>
      <c r="I3608" s="268" t="s">
        <v>1905</v>
      </c>
      <c r="J3608" s="267" t="s">
        <v>2000</v>
      </c>
      <c r="K3608" s="267">
        <v>721</v>
      </c>
      <c r="L3608" s="268" t="s">
        <v>6504</v>
      </c>
      <c r="M3608" s="188"/>
    </row>
    <row r="3609" spans="1:13" x14ac:dyDescent="0.25">
      <c r="A3609" s="266">
        <v>2009</v>
      </c>
      <c r="B3609" s="267">
        <v>4</v>
      </c>
      <c r="C3609" s="267" t="s">
        <v>697</v>
      </c>
      <c r="D3609" s="267" t="s">
        <v>714</v>
      </c>
      <c r="E3609" s="268" t="s">
        <v>715</v>
      </c>
      <c r="F3609" s="267" t="s">
        <v>52</v>
      </c>
      <c r="G3609" s="268" t="s">
        <v>4015</v>
      </c>
      <c r="H3609" s="268" t="s">
        <v>55</v>
      </c>
      <c r="I3609" s="268" t="s">
        <v>1905</v>
      </c>
      <c r="J3609" s="267" t="s">
        <v>1942</v>
      </c>
      <c r="K3609" s="267">
        <v>441</v>
      </c>
      <c r="L3609" s="268" t="s">
        <v>6505</v>
      </c>
      <c r="M3609" s="188"/>
    </row>
    <row r="3610" spans="1:13" x14ac:dyDescent="0.25">
      <c r="A3610" s="266">
        <v>2009</v>
      </c>
      <c r="B3610" s="267">
        <v>4</v>
      </c>
      <c r="C3610" s="267" t="s">
        <v>697</v>
      </c>
      <c r="D3610" s="267" t="s">
        <v>714</v>
      </c>
      <c r="E3610" s="268" t="s">
        <v>715</v>
      </c>
      <c r="F3610" s="267" t="s">
        <v>52</v>
      </c>
      <c r="G3610" s="268" t="s">
        <v>4015</v>
      </c>
      <c r="H3610" s="268" t="s">
        <v>55</v>
      </c>
      <c r="I3610" s="268" t="s">
        <v>1905</v>
      </c>
      <c r="J3610" s="267" t="s">
        <v>1942</v>
      </c>
      <c r="K3610" s="267">
        <v>431</v>
      </c>
      <c r="L3610" s="268" t="s">
        <v>6506</v>
      </c>
      <c r="M3610" s="188"/>
    </row>
    <row r="3611" spans="1:13" x14ac:dyDescent="0.25">
      <c r="A3611" s="266">
        <v>2009</v>
      </c>
      <c r="B3611" s="267">
        <v>4</v>
      </c>
      <c r="C3611" s="267" t="s">
        <v>697</v>
      </c>
      <c r="D3611" s="267" t="s">
        <v>714</v>
      </c>
      <c r="E3611" s="268" t="s">
        <v>715</v>
      </c>
      <c r="F3611" s="267" t="s">
        <v>52</v>
      </c>
      <c r="G3611" s="268" t="s">
        <v>4015</v>
      </c>
      <c r="H3611" s="268" t="s">
        <v>55</v>
      </c>
      <c r="I3611" s="268" t="s">
        <v>1905</v>
      </c>
      <c r="J3611" s="267" t="s">
        <v>1942</v>
      </c>
      <c r="K3611" s="267">
        <v>431</v>
      </c>
      <c r="L3611" s="268" t="s">
        <v>6507</v>
      </c>
      <c r="M3611" s="188"/>
    </row>
    <row r="3612" spans="1:13" x14ac:dyDescent="0.25">
      <c r="A3612" s="266">
        <v>2009</v>
      </c>
      <c r="B3612" s="267">
        <v>4</v>
      </c>
      <c r="C3612" s="267" t="s">
        <v>697</v>
      </c>
      <c r="D3612" s="267" t="s">
        <v>740</v>
      </c>
      <c r="E3612" s="268" t="s">
        <v>741</v>
      </c>
      <c r="F3612" s="267" t="s">
        <v>52</v>
      </c>
      <c r="G3612" s="268" t="s">
        <v>742</v>
      </c>
      <c r="H3612" s="268" t="s">
        <v>55</v>
      </c>
      <c r="I3612" s="268" t="s">
        <v>1905</v>
      </c>
      <c r="J3612" s="267" t="s">
        <v>1942</v>
      </c>
      <c r="K3612" s="267">
        <v>411</v>
      </c>
      <c r="L3612" s="268" t="s">
        <v>6508</v>
      </c>
      <c r="M3612" s="188"/>
    </row>
    <row r="3613" spans="1:13" x14ac:dyDescent="0.25">
      <c r="A3613" s="266">
        <v>2009</v>
      </c>
      <c r="B3613" s="267">
        <v>4</v>
      </c>
      <c r="C3613" s="267" t="s">
        <v>697</v>
      </c>
      <c r="D3613" s="267" t="s">
        <v>740</v>
      </c>
      <c r="E3613" s="268" t="s">
        <v>741</v>
      </c>
      <c r="F3613" s="267" t="s">
        <v>52</v>
      </c>
      <c r="G3613" s="268" t="s">
        <v>742</v>
      </c>
      <c r="H3613" s="268" t="s">
        <v>55</v>
      </c>
      <c r="I3613" s="268" t="s">
        <v>1905</v>
      </c>
      <c r="J3613" s="267" t="s">
        <v>1942</v>
      </c>
      <c r="K3613" s="267">
        <v>411</v>
      </c>
      <c r="L3613" s="268" t="s">
        <v>6509</v>
      </c>
      <c r="M3613" s="188"/>
    </row>
    <row r="3614" spans="1:13" x14ac:dyDescent="0.25">
      <c r="A3614" s="266">
        <v>2009</v>
      </c>
      <c r="B3614" s="267">
        <v>4</v>
      </c>
      <c r="C3614" s="267" t="s">
        <v>697</v>
      </c>
      <c r="D3614" s="267" t="s">
        <v>740</v>
      </c>
      <c r="E3614" s="268" t="s">
        <v>741</v>
      </c>
      <c r="F3614" s="267" t="s">
        <v>52</v>
      </c>
      <c r="G3614" s="268" t="s">
        <v>742</v>
      </c>
      <c r="H3614" s="268" t="s">
        <v>55</v>
      </c>
      <c r="I3614" s="268" t="s">
        <v>1905</v>
      </c>
      <c r="J3614" s="267" t="s">
        <v>1942</v>
      </c>
      <c r="K3614" s="267">
        <v>411</v>
      </c>
      <c r="L3614" s="268" t="s">
        <v>6510</v>
      </c>
      <c r="M3614" s="188"/>
    </row>
    <row r="3615" spans="1:13" x14ac:dyDescent="0.25">
      <c r="A3615" s="266">
        <v>2009</v>
      </c>
      <c r="B3615" s="267">
        <v>4</v>
      </c>
      <c r="C3615" s="267" t="s">
        <v>697</v>
      </c>
      <c r="D3615" s="267" t="s">
        <v>740</v>
      </c>
      <c r="E3615" s="268" t="s">
        <v>741</v>
      </c>
      <c r="F3615" s="267" t="s">
        <v>52</v>
      </c>
      <c r="G3615" s="268" t="s">
        <v>742</v>
      </c>
      <c r="H3615" s="268" t="s">
        <v>55</v>
      </c>
      <c r="I3615" s="268" t="s">
        <v>1905</v>
      </c>
      <c r="J3615" s="267" t="s">
        <v>1942</v>
      </c>
      <c r="K3615" s="267">
        <v>411</v>
      </c>
      <c r="L3615" s="268" t="s">
        <v>6511</v>
      </c>
      <c r="M3615" s="188"/>
    </row>
    <row r="3616" spans="1:13" x14ac:dyDescent="0.25">
      <c r="A3616" s="266">
        <v>2009</v>
      </c>
      <c r="B3616" s="267">
        <v>4</v>
      </c>
      <c r="C3616" s="267" t="s">
        <v>697</v>
      </c>
      <c r="D3616" s="267" t="s">
        <v>740</v>
      </c>
      <c r="E3616" s="268" t="s">
        <v>741</v>
      </c>
      <c r="F3616" s="267" t="s">
        <v>52</v>
      </c>
      <c r="G3616" s="268" t="s">
        <v>742</v>
      </c>
      <c r="H3616" s="268" t="s">
        <v>55</v>
      </c>
      <c r="I3616" s="268" t="s">
        <v>1905</v>
      </c>
      <c r="J3616" s="270" t="s">
        <v>3083</v>
      </c>
      <c r="K3616" s="267">
        <v>23</v>
      </c>
      <c r="L3616" s="268" t="s">
        <v>6512</v>
      </c>
      <c r="M3616" s="188"/>
    </row>
    <row r="3617" spans="1:13" x14ac:dyDescent="0.25">
      <c r="A3617" s="266">
        <v>2009</v>
      </c>
      <c r="B3617" s="267">
        <v>3</v>
      </c>
      <c r="C3617" s="267" t="s">
        <v>250</v>
      </c>
      <c r="D3617" s="267" t="s">
        <v>659</v>
      </c>
      <c r="E3617" s="268" t="s">
        <v>6513</v>
      </c>
      <c r="F3617" s="267" t="s">
        <v>52</v>
      </c>
      <c r="G3617" s="268" t="s">
        <v>330</v>
      </c>
      <c r="H3617" s="268" t="s">
        <v>55</v>
      </c>
      <c r="I3617" s="268" t="s">
        <v>1905</v>
      </c>
      <c r="J3617" s="267" t="s">
        <v>1942</v>
      </c>
      <c r="K3617" s="267">
        <v>112</v>
      </c>
      <c r="L3617" s="268" t="s">
        <v>6514</v>
      </c>
      <c r="M3617" s="188"/>
    </row>
    <row r="3618" spans="1:13" x14ac:dyDescent="0.25">
      <c r="A3618" s="266">
        <v>2009</v>
      </c>
      <c r="B3618" s="267">
        <v>3</v>
      </c>
      <c r="C3618" s="267" t="s">
        <v>250</v>
      </c>
      <c r="D3618" s="267" t="s">
        <v>659</v>
      </c>
      <c r="E3618" s="268" t="s">
        <v>6513</v>
      </c>
      <c r="F3618" s="267" t="s">
        <v>52</v>
      </c>
      <c r="G3618" s="268" t="s">
        <v>330</v>
      </c>
      <c r="H3618" s="268" t="s">
        <v>55</v>
      </c>
      <c r="I3618" s="268" t="s">
        <v>1905</v>
      </c>
      <c r="J3618" s="267" t="s">
        <v>1942</v>
      </c>
      <c r="K3618" s="267">
        <v>411</v>
      </c>
      <c r="L3618" s="268" t="s">
        <v>6515</v>
      </c>
      <c r="M3618" s="188"/>
    </row>
    <row r="3619" spans="1:13" x14ac:dyDescent="0.25">
      <c r="A3619" s="266">
        <v>2009</v>
      </c>
      <c r="B3619" s="267">
        <v>3</v>
      </c>
      <c r="C3619" s="267" t="s">
        <v>250</v>
      </c>
      <c r="D3619" s="267" t="s">
        <v>659</v>
      </c>
      <c r="E3619" s="268" t="s">
        <v>6513</v>
      </c>
      <c r="F3619" s="267" t="s">
        <v>52</v>
      </c>
      <c r="G3619" s="268" t="s">
        <v>330</v>
      </c>
      <c r="H3619" s="268" t="s">
        <v>55</v>
      </c>
      <c r="I3619" s="268" t="s">
        <v>1905</v>
      </c>
      <c r="J3619" s="267" t="s">
        <v>1942</v>
      </c>
      <c r="K3619" s="267">
        <v>411</v>
      </c>
      <c r="L3619" s="268" t="s">
        <v>6516</v>
      </c>
      <c r="M3619" s="188"/>
    </row>
    <row r="3620" spans="1:13" x14ac:dyDescent="0.25">
      <c r="A3620" s="266">
        <v>2009</v>
      </c>
      <c r="B3620" s="267">
        <v>3</v>
      </c>
      <c r="C3620" s="267" t="s">
        <v>250</v>
      </c>
      <c r="D3620" s="267" t="s">
        <v>659</v>
      </c>
      <c r="E3620" s="268" t="s">
        <v>6513</v>
      </c>
      <c r="F3620" s="267" t="s">
        <v>52</v>
      </c>
      <c r="G3620" s="268" t="s">
        <v>330</v>
      </c>
      <c r="H3620" s="268" t="s">
        <v>55</v>
      </c>
      <c r="I3620" s="268" t="s">
        <v>1905</v>
      </c>
      <c r="J3620" s="267" t="s">
        <v>1942</v>
      </c>
      <c r="K3620" s="267">
        <v>411</v>
      </c>
      <c r="L3620" s="268" t="s">
        <v>6517</v>
      </c>
      <c r="M3620" s="188"/>
    </row>
    <row r="3621" spans="1:13" x14ac:dyDescent="0.25">
      <c r="A3621" s="266">
        <v>2009</v>
      </c>
      <c r="B3621" s="267">
        <v>3</v>
      </c>
      <c r="C3621" s="267" t="s">
        <v>250</v>
      </c>
      <c r="D3621" s="267" t="s">
        <v>659</v>
      </c>
      <c r="E3621" s="268" t="s">
        <v>6513</v>
      </c>
      <c r="F3621" s="267" t="s">
        <v>52</v>
      </c>
      <c r="G3621" s="268" t="s">
        <v>330</v>
      </c>
      <c r="H3621" s="268" t="s">
        <v>55</v>
      </c>
      <c r="I3621" s="268" t="s">
        <v>1905</v>
      </c>
      <c r="J3621" s="267" t="s">
        <v>1942</v>
      </c>
      <c r="K3621" s="267">
        <v>412</v>
      </c>
      <c r="L3621" s="268" t="s">
        <v>6518</v>
      </c>
      <c r="M3621" s="188"/>
    </row>
    <row r="3622" spans="1:13" x14ac:dyDescent="0.25">
      <c r="A3622" s="266">
        <v>2009</v>
      </c>
      <c r="B3622" s="267">
        <v>3</v>
      </c>
      <c r="C3622" s="267" t="s">
        <v>250</v>
      </c>
      <c r="D3622" s="267" t="s">
        <v>659</v>
      </c>
      <c r="E3622" s="268" t="s">
        <v>6513</v>
      </c>
      <c r="F3622" s="267" t="s">
        <v>52</v>
      </c>
      <c r="G3622" s="268" t="s">
        <v>330</v>
      </c>
      <c r="H3622" s="268" t="s">
        <v>55</v>
      </c>
      <c r="I3622" s="268" t="s">
        <v>1905</v>
      </c>
      <c r="J3622" s="267" t="s">
        <v>1934</v>
      </c>
      <c r="K3622" s="267">
        <v>324</v>
      </c>
      <c r="L3622" s="268" t="s">
        <v>6519</v>
      </c>
      <c r="M3622" s="188"/>
    </row>
    <row r="3623" spans="1:13" x14ac:dyDescent="0.25">
      <c r="A3623" s="266">
        <v>2009</v>
      </c>
      <c r="B3623" s="267">
        <v>3</v>
      </c>
      <c r="C3623" s="267" t="s">
        <v>250</v>
      </c>
      <c r="D3623" s="267" t="s">
        <v>659</v>
      </c>
      <c r="E3623" s="268" t="s">
        <v>6513</v>
      </c>
      <c r="F3623" s="267" t="s">
        <v>52</v>
      </c>
      <c r="G3623" s="268" t="s">
        <v>330</v>
      </c>
      <c r="H3623" s="268" t="s">
        <v>55</v>
      </c>
      <c r="I3623" s="268" t="s">
        <v>1905</v>
      </c>
      <c r="J3623" s="267" t="s">
        <v>2218</v>
      </c>
      <c r="K3623" s="267">
        <v>654</v>
      </c>
      <c r="L3623" s="268" t="s">
        <v>6520</v>
      </c>
      <c r="M3623" s="188"/>
    </row>
    <row r="3624" spans="1:13" x14ac:dyDescent="0.25">
      <c r="A3624" s="266">
        <v>2009</v>
      </c>
      <c r="B3624" s="267">
        <v>3</v>
      </c>
      <c r="C3624" s="267" t="s">
        <v>250</v>
      </c>
      <c r="D3624" s="267" t="s">
        <v>659</v>
      </c>
      <c r="E3624" s="268" t="s">
        <v>6513</v>
      </c>
      <c r="F3624" s="267" t="s">
        <v>52</v>
      </c>
      <c r="G3624" s="268" t="s">
        <v>330</v>
      </c>
      <c r="H3624" s="268" t="s">
        <v>55</v>
      </c>
      <c r="I3624" s="268" t="s">
        <v>1905</v>
      </c>
      <c r="J3624" s="267" t="s">
        <v>1918</v>
      </c>
      <c r="K3624" s="267">
        <v>723</v>
      </c>
      <c r="L3624" s="268" t="s">
        <v>6521</v>
      </c>
      <c r="M3624" s="188"/>
    </row>
    <row r="3625" spans="1:13" x14ac:dyDescent="0.25">
      <c r="A3625" s="266">
        <v>2009</v>
      </c>
      <c r="B3625" s="267">
        <v>3</v>
      </c>
      <c r="C3625" s="267" t="s">
        <v>250</v>
      </c>
      <c r="D3625" s="267" t="s">
        <v>659</v>
      </c>
      <c r="E3625" s="268" t="s">
        <v>6513</v>
      </c>
      <c r="F3625" s="267" t="s">
        <v>52</v>
      </c>
      <c r="G3625" s="268" t="s">
        <v>330</v>
      </c>
      <c r="H3625" s="268" t="s">
        <v>55</v>
      </c>
      <c r="I3625" s="268" t="s">
        <v>1905</v>
      </c>
      <c r="J3625" s="267" t="s">
        <v>1942</v>
      </c>
      <c r="K3625" s="267">
        <v>211</v>
      </c>
      <c r="L3625" s="268" t="s">
        <v>6522</v>
      </c>
      <c r="M3625" s="188"/>
    </row>
    <row r="3626" spans="1:13" x14ac:dyDescent="0.25">
      <c r="A3626" s="266">
        <v>2009</v>
      </c>
      <c r="B3626" s="267">
        <v>3</v>
      </c>
      <c r="C3626" s="267" t="s">
        <v>250</v>
      </c>
      <c r="D3626" s="267" t="s">
        <v>659</v>
      </c>
      <c r="E3626" s="268" t="s">
        <v>6513</v>
      </c>
      <c r="F3626" s="267" t="s">
        <v>52</v>
      </c>
      <c r="G3626" s="268" t="s">
        <v>330</v>
      </c>
      <c r="H3626" s="268" t="s">
        <v>55</v>
      </c>
      <c r="I3626" s="268" t="s">
        <v>1905</v>
      </c>
      <c r="J3626" s="267" t="s">
        <v>1942</v>
      </c>
      <c r="K3626" s="267">
        <v>141</v>
      </c>
      <c r="L3626" s="268" t="s">
        <v>6523</v>
      </c>
      <c r="M3626" s="188"/>
    </row>
    <row r="3627" spans="1:13" x14ac:dyDescent="0.25">
      <c r="A3627" s="266">
        <v>2009</v>
      </c>
      <c r="B3627" s="267">
        <v>3</v>
      </c>
      <c r="C3627" s="267" t="s">
        <v>250</v>
      </c>
      <c r="D3627" s="267" t="s">
        <v>659</v>
      </c>
      <c r="E3627" s="268" t="s">
        <v>6513</v>
      </c>
      <c r="F3627" s="267" t="s">
        <v>52</v>
      </c>
      <c r="G3627" s="268" t="s">
        <v>330</v>
      </c>
      <c r="H3627" s="268" t="s">
        <v>55</v>
      </c>
      <c r="I3627" s="268" t="s">
        <v>1905</v>
      </c>
      <c r="J3627" s="267" t="s">
        <v>1942</v>
      </c>
      <c r="K3627" s="267">
        <v>423</v>
      </c>
      <c r="L3627" s="268" t="s">
        <v>6524</v>
      </c>
      <c r="M3627" s="188"/>
    </row>
    <row r="3628" spans="1:13" x14ac:dyDescent="0.25">
      <c r="A3628" s="266">
        <v>2009</v>
      </c>
      <c r="B3628" s="267">
        <v>3</v>
      </c>
      <c r="C3628" s="267" t="s">
        <v>250</v>
      </c>
      <c r="D3628" s="267" t="s">
        <v>659</v>
      </c>
      <c r="E3628" s="268" t="s">
        <v>6513</v>
      </c>
      <c r="F3628" s="267" t="s">
        <v>52</v>
      </c>
      <c r="G3628" s="268" t="s">
        <v>330</v>
      </c>
      <c r="H3628" s="268" t="s">
        <v>55</v>
      </c>
      <c r="I3628" s="268" t="s">
        <v>1905</v>
      </c>
      <c r="J3628" s="267" t="s">
        <v>1942</v>
      </c>
      <c r="K3628" s="267">
        <v>23</v>
      </c>
      <c r="L3628" s="268" t="s">
        <v>6525</v>
      </c>
      <c r="M3628" s="188"/>
    </row>
    <row r="3629" spans="1:13" x14ac:dyDescent="0.25">
      <c r="A3629" s="266">
        <v>2009</v>
      </c>
      <c r="B3629" s="267">
        <v>3</v>
      </c>
      <c r="C3629" s="267" t="s">
        <v>250</v>
      </c>
      <c r="D3629" s="267" t="s">
        <v>659</v>
      </c>
      <c r="E3629" s="268" t="s">
        <v>6513</v>
      </c>
      <c r="F3629" s="267" t="s">
        <v>52</v>
      </c>
      <c r="G3629" s="268" t="s">
        <v>330</v>
      </c>
      <c r="H3629" s="268" t="s">
        <v>55</v>
      </c>
      <c r="I3629" s="268" t="s">
        <v>1905</v>
      </c>
      <c r="J3629" s="267" t="s">
        <v>3340</v>
      </c>
      <c r="K3629" s="267">
        <v>723</v>
      </c>
      <c r="L3629" s="268" t="s">
        <v>6526</v>
      </c>
      <c r="M3629" s="188"/>
    </row>
    <row r="3630" spans="1:13" x14ac:dyDescent="0.25">
      <c r="A3630" s="266">
        <v>2009</v>
      </c>
      <c r="B3630" s="267">
        <v>3</v>
      </c>
      <c r="C3630" s="267" t="s">
        <v>250</v>
      </c>
      <c r="D3630" s="267" t="s">
        <v>659</v>
      </c>
      <c r="E3630" s="268" t="s">
        <v>6513</v>
      </c>
      <c r="F3630" s="267" t="s">
        <v>52</v>
      </c>
      <c r="G3630" s="268" t="s">
        <v>330</v>
      </c>
      <c r="H3630" s="268" t="s">
        <v>55</v>
      </c>
      <c r="I3630" s="268" t="s">
        <v>1905</v>
      </c>
      <c r="J3630" s="267" t="s">
        <v>2016</v>
      </c>
      <c r="K3630" s="267">
        <v>521</v>
      </c>
      <c r="L3630" s="268" t="s">
        <v>6527</v>
      </c>
      <c r="M3630" s="188"/>
    </row>
    <row r="3631" spans="1:13" x14ac:dyDescent="0.25">
      <c r="A3631" s="266">
        <v>2009</v>
      </c>
      <c r="B3631" s="267">
        <v>3</v>
      </c>
      <c r="C3631" s="267" t="s">
        <v>250</v>
      </c>
      <c r="D3631" s="267" t="s">
        <v>659</v>
      </c>
      <c r="E3631" s="268" t="s">
        <v>6513</v>
      </c>
      <c r="F3631" s="267" t="s">
        <v>52</v>
      </c>
      <c r="G3631" s="268" t="s">
        <v>330</v>
      </c>
      <c r="H3631" s="268" t="s">
        <v>55</v>
      </c>
      <c r="I3631" s="268" t="s">
        <v>1905</v>
      </c>
      <c r="J3631" s="267" t="s">
        <v>2016</v>
      </c>
      <c r="K3631" s="267">
        <v>632</v>
      </c>
      <c r="L3631" s="268" t="s">
        <v>6528</v>
      </c>
      <c r="M3631" s="188"/>
    </row>
    <row r="3632" spans="1:13" x14ac:dyDescent="0.25">
      <c r="A3632" s="266">
        <v>2009</v>
      </c>
      <c r="B3632" s="267">
        <v>3</v>
      </c>
      <c r="C3632" s="267" t="s">
        <v>250</v>
      </c>
      <c r="D3632" s="267" t="s">
        <v>659</v>
      </c>
      <c r="E3632" s="268" t="s">
        <v>6513</v>
      </c>
      <c r="F3632" s="267" t="s">
        <v>52</v>
      </c>
      <c r="G3632" s="268" t="s">
        <v>330</v>
      </c>
      <c r="H3632" s="268" t="s">
        <v>55</v>
      </c>
      <c r="I3632" s="268" t="s">
        <v>1905</v>
      </c>
      <c r="J3632" s="267" t="s">
        <v>2016</v>
      </c>
      <c r="K3632" s="267">
        <v>632</v>
      </c>
      <c r="L3632" s="268" t="s">
        <v>6529</v>
      </c>
      <c r="M3632" s="188"/>
    </row>
    <row r="3633" spans="1:13" x14ac:dyDescent="0.25">
      <c r="A3633" s="266">
        <v>2009</v>
      </c>
      <c r="B3633" s="267">
        <v>3</v>
      </c>
      <c r="C3633" s="267" t="s">
        <v>250</v>
      </c>
      <c r="D3633" s="267" t="s">
        <v>681</v>
      </c>
      <c r="E3633" s="268" t="s">
        <v>682</v>
      </c>
      <c r="F3633" s="267" t="s">
        <v>52</v>
      </c>
      <c r="G3633" s="268" t="s">
        <v>109</v>
      </c>
      <c r="H3633" s="268" t="s">
        <v>55</v>
      </c>
      <c r="I3633" s="268" t="s">
        <v>1905</v>
      </c>
      <c r="J3633" s="267" t="s">
        <v>1942</v>
      </c>
      <c r="K3633" s="267">
        <v>413</v>
      </c>
      <c r="L3633" s="268" t="s">
        <v>6530</v>
      </c>
      <c r="M3633" s="188"/>
    </row>
    <row r="3634" spans="1:13" x14ac:dyDescent="0.25">
      <c r="A3634" s="266">
        <v>2009</v>
      </c>
      <c r="B3634" s="267">
        <v>3</v>
      </c>
      <c r="C3634" s="267" t="s">
        <v>250</v>
      </c>
      <c r="D3634" s="267" t="s">
        <v>681</v>
      </c>
      <c r="E3634" s="268" t="s">
        <v>682</v>
      </c>
      <c r="F3634" s="267" t="s">
        <v>52</v>
      </c>
      <c r="G3634" s="268" t="s">
        <v>109</v>
      </c>
      <c r="H3634" s="268" t="s">
        <v>55</v>
      </c>
      <c r="I3634" s="268" t="s">
        <v>1905</v>
      </c>
      <c r="J3634" s="270" t="s">
        <v>4692</v>
      </c>
      <c r="K3634" s="270">
        <v>411</v>
      </c>
      <c r="L3634" s="268" t="s">
        <v>6531</v>
      </c>
      <c r="M3634" s="188"/>
    </row>
    <row r="3635" spans="1:13" x14ac:dyDescent="0.25">
      <c r="A3635" s="266">
        <v>2009</v>
      </c>
      <c r="B3635" s="267">
        <v>3</v>
      </c>
      <c r="C3635" s="267" t="s">
        <v>250</v>
      </c>
      <c r="D3635" s="267" t="s">
        <v>681</v>
      </c>
      <c r="E3635" s="268" t="s">
        <v>682</v>
      </c>
      <c r="F3635" s="267" t="s">
        <v>52</v>
      </c>
      <c r="G3635" s="268" t="s">
        <v>109</v>
      </c>
      <c r="H3635" s="268" t="s">
        <v>55</v>
      </c>
      <c r="I3635" s="268" t="s">
        <v>1905</v>
      </c>
      <c r="J3635" s="267" t="s">
        <v>1942</v>
      </c>
      <c r="K3635" s="267">
        <v>411</v>
      </c>
      <c r="L3635" s="268" t="s">
        <v>6532</v>
      </c>
      <c r="M3635" s="188"/>
    </row>
    <row r="3636" spans="1:13" x14ac:dyDescent="0.25">
      <c r="A3636" s="266">
        <v>2009</v>
      </c>
      <c r="B3636" s="267">
        <v>3</v>
      </c>
      <c r="C3636" s="267" t="s">
        <v>250</v>
      </c>
      <c r="D3636" s="267" t="s">
        <v>681</v>
      </c>
      <c r="E3636" s="268" t="s">
        <v>682</v>
      </c>
      <c r="F3636" s="267" t="s">
        <v>52</v>
      </c>
      <c r="G3636" s="268" t="s">
        <v>109</v>
      </c>
      <c r="H3636" s="268" t="s">
        <v>55</v>
      </c>
      <c r="I3636" s="268" t="s">
        <v>1905</v>
      </c>
      <c r="J3636" s="267" t="s">
        <v>1906</v>
      </c>
      <c r="K3636" s="267">
        <v>436</v>
      </c>
      <c r="L3636" s="268" t="s">
        <v>6533</v>
      </c>
      <c r="M3636" s="188"/>
    </row>
    <row r="3637" spans="1:13" x14ac:dyDescent="0.25">
      <c r="A3637" s="266">
        <v>2009</v>
      </c>
      <c r="B3637" s="267">
        <v>3</v>
      </c>
      <c r="C3637" s="267" t="s">
        <v>250</v>
      </c>
      <c r="D3637" s="267" t="s">
        <v>681</v>
      </c>
      <c r="E3637" s="268" t="s">
        <v>682</v>
      </c>
      <c r="F3637" s="267" t="s">
        <v>52</v>
      </c>
      <c r="G3637" s="268" t="s">
        <v>109</v>
      </c>
      <c r="H3637" s="268" t="s">
        <v>55</v>
      </c>
      <c r="I3637" s="268" t="s">
        <v>1905</v>
      </c>
      <c r="J3637" s="267" t="s">
        <v>1942</v>
      </c>
      <c r="K3637" s="267">
        <v>64</v>
      </c>
      <c r="L3637" s="268" t="s">
        <v>6534</v>
      </c>
      <c r="M3637" s="188"/>
    </row>
    <row r="3638" spans="1:13" x14ac:dyDescent="0.25">
      <c r="A3638" s="266">
        <v>2009</v>
      </c>
      <c r="B3638" s="267">
        <v>3</v>
      </c>
      <c r="C3638" s="267" t="s">
        <v>250</v>
      </c>
      <c r="D3638" s="267" t="s">
        <v>681</v>
      </c>
      <c r="E3638" s="268" t="s">
        <v>682</v>
      </c>
      <c r="F3638" s="267" t="s">
        <v>52</v>
      </c>
      <c r="G3638" s="268" t="s">
        <v>109</v>
      </c>
      <c r="H3638" s="268" t="s">
        <v>55</v>
      </c>
      <c r="I3638" s="268" t="s">
        <v>1905</v>
      </c>
      <c r="J3638" s="267" t="s">
        <v>1950</v>
      </c>
      <c r="K3638" s="267">
        <v>431</v>
      </c>
      <c r="L3638" s="268" t="s">
        <v>6535</v>
      </c>
      <c r="M3638" s="188"/>
    </row>
    <row r="3639" spans="1:13" x14ac:dyDescent="0.25">
      <c r="A3639" s="266">
        <v>2009</v>
      </c>
      <c r="B3639" s="267">
        <v>3</v>
      </c>
      <c r="C3639" s="267" t="s">
        <v>250</v>
      </c>
      <c r="D3639" s="267" t="s">
        <v>681</v>
      </c>
      <c r="E3639" s="268" t="s">
        <v>682</v>
      </c>
      <c r="F3639" s="267" t="s">
        <v>52</v>
      </c>
      <c r="G3639" s="268" t="s">
        <v>109</v>
      </c>
      <c r="H3639" s="268" t="s">
        <v>55</v>
      </c>
      <c r="I3639" s="268" t="s">
        <v>1905</v>
      </c>
      <c r="J3639" s="267" t="s">
        <v>1942</v>
      </c>
      <c r="K3639" s="267">
        <v>432</v>
      </c>
      <c r="L3639" s="268" t="s">
        <v>6536</v>
      </c>
      <c r="M3639" s="188"/>
    </row>
    <row r="3640" spans="1:13" x14ac:dyDescent="0.25">
      <c r="A3640" s="266">
        <v>2009</v>
      </c>
      <c r="B3640" s="267">
        <v>4</v>
      </c>
      <c r="C3640" s="267" t="s">
        <v>697</v>
      </c>
      <c r="D3640" s="267" t="s">
        <v>733</v>
      </c>
      <c r="E3640" s="268" t="s">
        <v>734</v>
      </c>
      <c r="F3640" s="267" t="s">
        <v>76</v>
      </c>
      <c r="G3640" s="268" t="s">
        <v>209</v>
      </c>
      <c r="H3640" s="268" t="s">
        <v>55</v>
      </c>
      <c r="I3640" s="268" t="s">
        <v>1905</v>
      </c>
      <c r="J3640" s="267" t="s">
        <v>2063</v>
      </c>
      <c r="K3640" s="267">
        <v>115</v>
      </c>
      <c r="L3640" s="268" t="s">
        <v>6537</v>
      </c>
      <c r="M3640" s="188"/>
    </row>
    <row r="3641" spans="1:13" x14ac:dyDescent="0.25">
      <c r="A3641" s="266">
        <v>2009</v>
      </c>
      <c r="B3641" s="267">
        <v>4</v>
      </c>
      <c r="C3641" s="267" t="s">
        <v>697</v>
      </c>
      <c r="D3641" s="267" t="s">
        <v>733</v>
      </c>
      <c r="E3641" s="268" t="s">
        <v>734</v>
      </c>
      <c r="F3641" s="267" t="s">
        <v>76</v>
      </c>
      <c r="G3641" s="268" t="s">
        <v>209</v>
      </c>
      <c r="H3641" s="268" t="s">
        <v>55</v>
      </c>
      <c r="I3641" s="268" t="s">
        <v>1905</v>
      </c>
      <c r="J3641" s="267" t="s">
        <v>1942</v>
      </c>
      <c r="K3641" s="267">
        <v>411</v>
      </c>
      <c r="L3641" s="268" t="s">
        <v>6538</v>
      </c>
      <c r="M3641" s="188"/>
    </row>
    <row r="3642" spans="1:13" x14ac:dyDescent="0.25">
      <c r="A3642" s="266">
        <v>2009</v>
      </c>
      <c r="B3642" s="267">
        <v>4</v>
      </c>
      <c r="C3642" s="267" t="s">
        <v>697</v>
      </c>
      <c r="D3642" s="267" t="s">
        <v>733</v>
      </c>
      <c r="E3642" s="268" t="s">
        <v>734</v>
      </c>
      <c r="F3642" s="267" t="s">
        <v>76</v>
      </c>
      <c r="G3642" s="268" t="s">
        <v>209</v>
      </c>
      <c r="H3642" s="268" t="s">
        <v>55</v>
      </c>
      <c r="I3642" s="268" t="s">
        <v>1905</v>
      </c>
      <c r="J3642" s="267" t="s">
        <v>1942</v>
      </c>
      <c r="K3642" s="267">
        <v>411</v>
      </c>
      <c r="L3642" s="268" t="s">
        <v>6539</v>
      </c>
      <c r="M3642" s="188"/>
    </row>
    <row r="3643" spans="1:13" x14ac:dyDescent="0.25">
      <c r="A3643" s="266">
        <v>2009</v>
      </c>
      <c r="B3643" s="267">
        <v>4</v>
      </c>
      <c r="C3643" s="267" t="s">
        <v>697</v>
      </c>
      <c r="D3643" s="267" t="s">
        <v>733</v>
      </c>
      <c r="E3643" s="268" t="s">
        <v>734</v>
      </c>
      <c r="F3643" s="267" t="s">
        <v>76</v>
      </c>
      <c r="G3643" s="268" t="s">
        <v>209</v>
      </c>
      <c r="H3643" s="268" t="s">
        <v>55</v>
      </c>
      <c r="I3643" s="268" t="s">
        <v>1905</v>
      </c>
      <c r="J3643" s="267" t="s">
        <v>1942</v>
      </c>
      <c r="K3643" s="267">
        <v>411</v>
      </c>
      <c r="L3643" s="268" t="s">
        <v>6540</v>
      </c>
      <c r="M3643" s="188"/>
    </row>
    <row r="3644" spans="1:13" x14ac:dyDescent="0.25">
      <c r="A3644" s="266">
        <v>2009</v>
      </c>
      <c r="B3644" s="267">
        <v>4</v>
      </c>
      <c r="C3644" s="267" t="s">
        <v>697</v>
      </c>
      <c r="D3644" s="267" t="s">
        <v>733</v>
      </c>
      <c r="E3644" s="268" t="s">
        <v>734</v>
      </c>
      <c r="F3644" s="267" t="s">
        <v>76</v>
      </c>
      <c r="G3644" s="268" t="s">
        <v>209</v>
      </c>
      <c r="H3644" s="268" t="s">
        <v>55</v>
      </c>
      <c r="I3644" s="268" t="s">
        <v>1905</v>
      </c>
      <c r="J3644" s="267" t="s">
        <v>1942</v>
      </c>
      <c r="K3644" s="267">
        <v>411</v>
      </c>
      <c r="L3644" s="268" t="s">
        <v>6541</v>
      </c>
      <c r="M3644" s="188"/>
    </row>
    <row r="3645" spans="1:13" x14ac:dyDescent="0.25">
      <c r="A3645" s="266">
        <v>2009</v>
      </c>
      <c r="B3645" s="267">
        <v>4</v>
      </c>
      <c r="C3645" s="267" t="s">
        <v>697</v>
      </c>
      <c r="D3645" s="267" t="s">
        <v>733</v>
      </c>
      <c r="E3645" s="268" t="s">
        <v>734</v>
      </c>
      <c r="F3645" s="267" t="s">
        <v>76</v>
      </c>
      <c r="G3645" s="268" t="s">
        <v>209</v>
      </c>
      <c r="H3645" s="268" t="s">
        <v>55</v>
      </c>
      <c r="I3645" s="268" t="s">
        <v>1905</v>
      </c>
      <c r="J3645" s="267" t="s">
        <v>1942</v>
      </c>
      <c r="K3645" s="267">
        <v>431</v>
      </c>
      <c r="L3645" s="268" t="s">
        <v>6542</v>
      </c>
      <c r="M3645" s="188"/>
    </row>
    <row r="3646" spans="1:13" x14ac:dyDescent="0.25">
      <c r="A3646" s="266">
        <v>2009</v>
      </c>
      <c r="B3646" s="267">
        <v>4</v>
      </c>
      <c r="C3646" s="267" t="s">
        <v>697</v>
      </c>
      <c r="D3646" s="267" t="s">
        <v>733</v>
      </c>
      <c r="E3646" s="268" t="s">
        <v>734</v>
      </c>
      <c r="F3646" s="267" t="s">
        <v>76</v>
      </c>
      <c r="G3646" s="268" t="s">
        <v>209</v>
      </c>
      <c r="H3646" s="268" t="s">
        <v>55</v>
      </c>
      <c r="I3646" s="268" t="s">
        <v>1905</v>
      </c>
      <c r="J3646" s="267" t="s">
        <v>1942</v>
      </c>
      <c r="K3646" s="267">
        <v>431</v>
      </c>
      <c r="L3646" s="268" t="s">
        <v>6543</v>
      </c>
      <c r="M3646" s="188"/>
    </row>
    <row r="3647" spans="1:13" x14ac:dyDescent="0.25">
      <c r="A3647" s="266">
        <v>2009</v>
      </c>
      <c r="B3647" s="267">
        <v>4</v>
      </c>
      <c r="C3647" s="267" t="s">
        <v>697</v>
      </c>
      <c r="D3647" s="267" t="s">
        <v>733</v>
      </c>
      <c r="E3647" s="268" t="s">
        <v>734</v>
      </c>
      <c r="F3647" s="267" t="s">
        <v>76</v>
      </c>
      <c r="G3647" s="268" t="s">
        <v>209</v>
      </c>
      <c r="H3647" s="268" t="s">
        <v>55</v>
      </c>
      <c r="I3647" s="268" t="s">
        <v>1905</v>
      </c>
      <c r="J3647" s="267" t="s">
        <v>1942</v>
      </c>
      <c r="K3647" s="267">
        <v>431</v>
      </c>
      <c r="L3647" s="268" t="s">
        <v>6544</v>
      </c>
      <c r="M3647" s="188"/>
    </row>
    <row r="3648" spans="1:13" x14ac:dyDescent="0.25">
      <c r="A3648" s="266">
        <v>2009</v>
      </c>
      <c r="B3648" s="267">
        <v>4</v>
      </c>
      <c r="C3648" s="267" t="s">
        <v>697</v>
      </c>
      <c r="D3648" s="267" t="s">
        <v>733</v>
      </c>
      <c r="E3648" s="268" t="s">
        <v>734</v>
      </c>
      <c r="F3648" s="267" t="s">
        <v>76</v>
      </c>
      <c r="G3648" s="268" t="s">
        <v>209</v>
      </c>
      <c r="H3648" s="268" t="s">
        <v>55</v>
      </c>
      <c r="I3648" s="268" t="s">
        <v>1905</v>
      </c>
      <c r="J3648" s="270" t="s">
        <v>1923</v>
      </c>
      <c r="K3648" s="270">
        <v>432</v>
      </c>
      <c r="L3648" s="268" t="s">
        <v>6545</v>
      </c>
      <c r="M3648" s="188"/>
    </row>
    <row r="3649" spans="1:13" x14ac:dyDescent="0.25">
      <c r="A3649" s="266">
        <v>2009</v>
      </c>
      <c r="B3649" s="267">
        <v>4</v>
      </c>
      <c r="C3649" s="267" t="s">
        <v>697</v>
      </c>
      <c r="D3649" s="267" t="s">
        <v>733</v>
      </c>
      <c r="E3649" s="268" t="s">
        <v>734</v>
      </c>
      <c r="F3649" s="267" t="s">
        <v>76</v>
      </c>
      <c r="G3649" s="268" t="s">
        <v>209</v>
      </c>
      <c r="H3649" s="268" t="s">
        <v>55</v>
      </c>
      <c r="I3649" s="268" t="s">
        <v>1905</v>
      </c>
      <c r="J3649" s="267" t="s">
        <v>1942</v>
      </c>
      <c r="K3649" s="267">
        <v>432</v>
      </c>
      <c r="L3649" s="268" t="s">
        <v>6546</v>
      </c>
      <c r="M3649" s="188"/>
    </row>
    <row r="3650" spans="1:13" x14ac:dyDescent="0.25">
      <c r="A3650" s="266">
        <v>2009</v>
      </c>
      <c r="B3650" s="267">
        <v>4</v>
      </c>
      <c r="C3650" s="267" t="s">
        <v>697</v>
      </c>
      <c r="D3650" s="267" t="s">
        <v>733</v>
      </c>
      <c r="E3650" s="268" t="s">
        <v>734</v>
      </c>
      <c r="F3650" s="267" t="s">
        <v>76</v>
      </c>
      <c r="G3650" s="268" t="s">
        <v>209</v>
      </c>
      <c r="H3650" s="268" t="s">
        <v>55</v>
      </c>
      <c r="I3650" s="268" t="s">
        <v>1905</v>
      </c>
      <c r="J3650" s="267" t="s">
        <v>1942</v>
      </c>
      <c r="K3650" s="267">
        <v>432</v>
      </c>
      <c r="L3650" s="268" t="s">
        <v>6547</v>
      </c>
      <c r="M3650" s="188"/>
    </row>
    <row r="3651" spans="1:13" x14ac:dyDescent="0.25">
      <c r="A3651" s="266">
        <v>2009</v>
      </c>
      <c r="B3651" s="267">
        <v>2</v>
      </c>
      <c r="C3651" s="267" t="s">
        <v>250</v>
      </c>
      <c r="D3651" s="267" t="s">
        <v>627</v>
      </c>
      <c r="E3651" s="268" t="s">
        <v>628</v>
      </c>
      <c r="F3651" s="267" t="s">
        <v>52</v>
      </c>
      <c r="G3651" s="268" t="s">
        <v>397</v>
      </c>
      <c r="H3651" s="268" t="s">
        <v>66</v>
      </c>
      <c r="I3651" s="268" t="s">
        <v>1905</v>
      </c>
      <c r="J3651" s="267" t="s">
        <v>1946</v>
      </c>
      <c r="K3651" s="267">
        <v>653</v>
      </c>
      <c r="L3651" s="268" t="s">
        <v>6548</v>
      </c>
      <c r="M3651" s="188"/>
    </row>
    <row r="3652" spans="1:13" x14ac:dyDescent="0.25">
      <c r="A3652" s="266">
        <v>2009</v>
      </c>
      <c r="B3652" s="267">
        <v>2</v>
      </c>
      <c r="C3652" s="267" t="s">
        <v>250</v>
      </c>
      <c r="D3652" s="267" t="s">
        <v>627</v>
      </c>
      <c r="E3652" s="268" t="s">
        <v>628</v>
      </c>
      <c r="F3652" s="267" t="s">
        <v>52</v>
      </c>
      <c r="G3652" s="268" t="s">
        <v>397</v>
      </c>
      <c r="H3652" s="268" t="s">
        <v>66</v>
      </c>
      <c r="I3652" s="268" t="s">
        <v>1905</v>
      </c>
      <c r="J3652" s="267" t="s">
        <v>2218</v>
      </c>
      <c r="K3652" s="267">
        <v>657</v>
      </c>
      <c r="L3652" s="268" t="s">
        <v>6549</v>
      </c>
      <c r="M3652" s="188"/>
    </row>
    <row r="3653" spans="1:13" x14ac:dyDescent="0.25">
      <c r="A3653" s="266">
        <v>2009</v>
      </c>
      <c r="B3653" s="267">
        <v>2</v>
      </c>
      <c r="C3653" s="267" t="s">
        <v>250</v>
      </c>
      <c r="D3653" s="267" t="s">
        <v>627</v>
      </c>
      <c r="E3653" s="268" t="s">
        <v>628</v>
      </c>
      <c r="F3653" s="267" t="s">
        <v>52</v>
      </c>
      <c r="G3653" s="268" t="s">
        <v>397</v>
      </c>
      <c r="H3653" s="268" t="s">
        <v>66</v>
      </c>
      <c r="I3653" s="268" t="s">
        <v>1905</v>
      </c>
      <c r="J3653" s="267" t="s">
        <v>2260</v>
      </c>
      <c r="K3653" s="267">
        <v>657</v>
      </c>
      <c r="L3653" s="268" t="s">
        <v>6550</v>
      </c>
      <c r="M3653" s="188"/>
    </row>
    <row r="3654" spans="1:13" x14ac:dyDescent="0.25">
      <c r="A3654" s="266">
        <v>2009</v>
      </c>
      <c r="B3654" s="267">
        <v>2</v>
      </c>
      <c r="C3654" s="267" t="s">
        <v>250</v>
      </c>
      <c r="D3654" s="267" t="s">
        <v>627</v>
      </c>
      <c r="E3654" s="268" t="s">
        <v>628</v>
      </c>
      <c r="F3654" s="267" t="s">
        <v>52</v>
      </c>
      <c r="G3654" s="268" t="s">
        <v>397</v>
      </c>
      <c r="H3654" s="268" t="s">
        <v>66</v>
      </c>
      <c r="I3654" s="268" t="s">
        <v>1905</v>
      </c>
      <c r="J3654" s="267" t="s">
        <v>2218</v>
      </c>
      <c r="K3654" s="267">
        <v>656</v>
      </c>
      <c r="L3654" s="268" t="s">
        <v>6551</v>
      </c>
      <c r="M3654" s="188"/>
    </row>
    <row r="3655" spans="1:13" x14ac:dyDescent="0.25">
      <c r="A3655" s="266">
        <v>2009</v>
      </c>
      <c r="B3655" s="267">
        <v>2</v>
      </c>
      <c r="C3655" s="267" t="s">
        <v>250</v>
      </c>
      <c r="D3655" s="267" t="s">
        <v>627</v>
      </c>
      <c r="E3655" s="268" t="s">
        <v>628</v>
      </c>
      <c r="F3655" s="267" t="s">
        <v>52</v>
      </c>
      <c r="G3655" s="268" t="s">
        <v>397</v>
      </c>
      <c r="H3655" s="268" t="s">
        <v>66</v>
      </c>
      <c r="I3655" s="268" t="s">
        <v>1905</v>
      </c>
      <c r="J3655" s="267" t="s">
        <v>1944</v>
      </c>
      <c r="K3655" s="267">
        <v>651</v>
      </c>
      <c r="L3655" s="268" t="s">
        <v>6552</v>
      </c>
      <c r="M3655" s="188"/>
    </row>
    <row r="3656" spans="1:13" x14ac:dyDescent="0.25">
      <c r="A3656" s="266">
        <v>2009</v>
      </c>
      <c r="B3656" s="267">
        <v>2</v>
      </c>
      <c r="C3656" s="267" t="s">
        <v>250</v>
      </c>
      <c r="D3656" s="267" t="s">
        <v>627</v>
      </c>
      <c r="E3656" s="268" t="s">
        <v>628</v>
      </c>
      <c r="F3656" s="267" t="s">
        <v>52</v>
      </c>
      <c r="G3656" s="268" t="s">
        <v>397</v>
      </c>
      <c r="H3656" s="268" t="s">
        <v>66</v>
      </c>
      <c r="I3656" s="268" t="s">
        <v>1905</v>
      </c>
      <c r="J3656" s="267" t="s">
        <v>1944</v>
      </c>
      <c r="K3656" s="267">
        <v>659</v>
      </c>
      <c r="L3656" s="268" t="s">
        <v>6553</v>
      </c>
      <c r="M3656" s="188"/>
    </row>
    <row r="3657" spans="1:13" x14ac:dyDescent="0.25">
      <c r="A3657" s="266">
        <v>2009</v>
      </c>
      <c r="B3657" s="267">
        <v>2</v>
      </c>
      <c r="C3657" s="267" t="s">
        <v>250</v>
      </c>
      <c r="D3657" s="267" t="s">
        <v>627</v>
      </c>
      <c r="E3657" s="268" t="s">
        <v>628</v>
      </c>
      <c r="F3657" s="267" t="s">
        <v>52</v>
      </c>
      <c r="G3657" s="268" t="s">
        <v>397</v>
      </c>
      <c r="H3657" s="268" t="s">
        <v>66</v>
      </c>
      <c r="I3657" s="268" t="s">
        <v>1905</v>
      </c>
      <c r="J3657" s="267" t="s">
        <v>1944</v>
      </c>
      <c r="K3657" s="267">
        <v>654</v>
      </c>
      <c r="L3657" s="268" t="s">
        <v>6554</v>
      </c>
      <c r="M3657" s="188"/>
    </row>
    <row r="3658" spans="1:13" x14ac:dyDescent="0.25">
      <c r="A3658" s="266">
        <v>2009</v>
      </c>
      <c r="B3658" s="267">
        <v>2</v>
      </c>
      <c r="C3658" s="267" t="s">
        <v>250</v>
      </c>
      <c r="D3658" s="267" t="s">
        <v>629</v>
      </c>
      <c r="E3658" s="268" t="s">
        <v>6555</v>
      </c>
      <c r="F3658" s="267" t="s">
        <v>69</v>
      </c>
      <c r="G3658" s="268" t="s">
        <v>70</v>
      </c>
      <c r="H3658" s="268" t="s">
        <v>66</v>
      </c>
      <c r="I3658" s="268" t="s">
        <v>1905</v>
      </c>
      <c r="J3658" s="267" t="s">
        <v>1915</v>
      </c>
      <c r="K3658" s="267">
        <v>323</v>
      </c>
      <c r="L3658" s="268" t="s">
        <v>6556</v>
      </c>
      <c r="M3658" s="188"/>
    </row>
    <row r="3659" spans="1:13" x14ac:dyDescent="0.25">
      <c r="A3659" s="266">
        <v>2009</v>
      </c>
      <c r="B3659" s="267">
        <v>2</v>
      </c>
      <c r="C3659" s="267" t="s">
        <v>250</v>
      </c>
      <c r="D3659" s="267" t="s">
        <v>629</v>
      </c>
      <c r="E3659" s="268" t="s">
        <v>6555</v>
      </c>
      <c r="F3659" s="267" t="s">
        <v>69</v>
      </c>
      <c r="G3659" s="268" t="s">
        <v>70</v>
      </c>
      <c r="H3659" s="268" t="s">
        <v>66</v>
      </c>
      <c r="I3659" s="268" t="s">
        <v>1905</v>
      </c>
      <c r="J3659" s="267" t="s">
        <v>1942</v>
      </c>
      <c r="K3659" s="267">
        <v>412</v>
      </c>
      <c r="L3659" s="268" t="s">
        <v>6557</v>
      </c>
      <c r="M3659" s="188"/>
    </row>
    <row r="3660" spans="1:13" x14ac:dyDescent="0.25">
      <c r="A3660" s="266">
        <v>2009</v>
      </c>
      <c r="B3660" s="267">
        <v>2</v>
      </c>
      <c r="C3660" s="267" t="s">
        <v>250</v>
      </c>
      <c r="D3660" s="267" t="s">
        <v>629</v>
      </c>
      <c r="E3660" s="268" t="s">
        <v>6555</v>
      </c>
      <c r="F3660" s="267" t="s">
        <v>69</v>
      </c>
      <c r="G3660" s="268" t="s">
        <v>70</v>
      </c>
      <c r="H3660" s="268" t="s">
        <v>66</v>
      </c>
      <c r="I3660" s="268" t="s">
        <v>1905</v>
      </c>
      <c r="J3660" s="267" t="s">
        <v>1942</v>
      </c>
      <c r="K3660" s="267">
        <v>411</v>
      </c>
      <c r="L3660" s="268" t="s">
        <v>6558</v>
      </c>
      <c r="M3660" s="188"/>
    </row>
    <row r="3661" spans="1:13" x14ac:dyDescent="0.25">
      <c r="A3661" s="266">
        <v>2009</v>
      </c>
      <c r="B3661" s="267">
        <v>2</v>
      </c>
      <c r="C3661" s="267" t="s">
        <v>250</v>
      </c>
      <c r="D3661" s="267" t="s">
        <v>629</v>
      </c>
      <c r="E3661" s="268" t="s">
        <v>6555</v>
      </c>
      <c r="F3661" s="267" t="s">
        <v>69</v>
      </c>
      <c r="G3661" s="268" t="s">
        <v>70</v>
      </c>
      <c r="H3661" s="268" t="s">
        <v>66</v>
      </c>
      <c r="I3661" s="268" t="s">
        <v>1905</v>
      </c>
      <c r="J3661" s="267" t="s">
        <v>1942</v>
      </c>
      <c r="K3661" s="267">
        <v>411</v>
      </c>
      <c r="L3661" s="268" t="s">
        <v>6559</v>
      </c>
      <c r="M3661" s="188"/>
    </row>
    <row r="3662" spans="1:13" x14ac:dyDescent="0.25">
      <c r="A3662" s="266">
        <v>2009</v>
      </c>
      <c r="B3662" s="267">
        <v>2</v>
      </c>
      <c r="C3662" s="267" t="s">
        <v>250</v>
      </c>
      <c r="D3662" s="267" t="s">
        <v>629</v>
      </c>
      <c r="E3662" s="268" t="s">
        <v>6555</v>
      </c>
      <c r="F3662" s="267" t="s">
        <v>69</v>
      </c>
      <c r="G3662" s="268" t="s">
        <v>70</v>
      </c>
      <c r="H3662" s="268" t="s">
        <v>66</v>
      </c>
      <c r="I3662" s="268" t="s">
        <v>1905</v>
      </c>
      <c r="J3662" s="267" t="s">
        <v>1942</v>
      </c>
      <c r="K3662" s="267">
        <v>411</v>
      </c>
      <c r="L3662" s="268" t="s">
        <v>6560</v>
      </c>
      <c r="M3662" s="188"/>
    </row>
    <row r="3663" spans="1:13" x14ac:dyDescent="0.25">
      <c r="A3663" s="266">
        <v>2009</v>
      </c>
      <c r="B3663" s="267">
        <v>2</v>
      </c>
      <c r="C3663" s="267" t="s">
        <v>250</v>
      </c>
      <c r="D3663" s="267" t="s">
        <v>629</v>
      </c>
      <c r="E3663" s="268" t="s">
        <v>6555</v>
      </c>
      <c r="F3663" s="267" t="s">
        <v>69</v>
      </c>
      <c r="G3663" s="268" t="s">
        <v>70</v>
      </c>
      <c r="H3663" s="268" t="s">
        <v>66</v>
      </c>
      <c r="I3663" s="268" t="s">
        <v>1905</v>
      </c>
      <c r="J3663" s="267" t="s">
        <v>1942</v>
      </c>
      <c r="K3663" s="267">
        <v>411</v>
      </c>
      <c r="L3663" s="268" t="s">
        <v>6561</v>
      </c>
      <c r="M3663" s="188"/>
    </row>
    <row r="3664" spans="1:13" x14ac:dyDescent="0.25">
      <c r="A3664" s="266">
        <v>2009</v>
      </c>
      <c r="B3664" s="267">
        <v>2</v>
      </c>
      <c r="C3664" s="267" t="s">
        <v>250</v>
      </c>
      <c r="D3664" s="267" t="s">
        <v>629</v>
      </c>
      <c r="E3664" s="268" t="s">
        <v>6555</v>
      </c>
      <c r="F3664" s="267" t="s">
        <v>69</v>
      </c>
      <c r="G3664" s="268" t="s">
        <v>70</v>
      </c>
      <c r="H3664" s="268" t="s">
        <v>66</v>
      </c>
      <c r="I3664" s="268" t="s">
        <v>1905</v>
      </c>
      <c r="J3664" s="267" t="s">
        <v>1942</v>
      </c>
      <c r="K3664" s="267">
        <v>411</v>
      </c>
      <c r="L3664" s="268" t="s">
        <v>6562</v>
      </c>
      <c r="M3664" s="188"/>
    </row>
    <row r="3665" spans="1:13" x14ac:dyDescent="0.25">
      <c r="A3665" s="266">
        <v>2009</v>
      </c>
      <c r="B3665" s="267">
        <v>2</v>
      </c>
      <c r="C3665" s="267" t="s">
        <v>250</v>
      </c>
      <c r="D3665" s="267" t="s">
        <v>629</v>
      </c>
      <c r="E3665" s="268" t="s">
        <v>6555</v>
      </c>
      <c r="F3665" s="267" t="s">
        <v>69</v>
      </c>
      <c r="G3665" s="268" t="s">
        <v>70</v>
      </c>
      <c r="H3665" s="268" t="s">
        <v>66</v>
      </c>
      <c r="I3665" s="268" t="s">
        <v>1905</v>
      </c>
      <c r="J3665" s="267" t="s">
        <v>1942</v>
      </c>
      <c r="K3665" s="267">
        <v>114</v>
      </c>
      <c r="L3665" s="268" t="s">
        <v>6563</v>
      </c>
      <c r="M3665" s="188"/>
    </row>
    <row r="3666" spans="1:13" x14ac:dyDescent="0.25">
      <c r="A3666" s="266">
        <v>2009</v>
      </c>
      <c r="B3666" s="267">
        <v>2</v>
      </c>
      <c r="C3666" s="267" t="s">
        <v>250</v>
      </c>
      <c r="D3666" s="267" t="s">
        <v>629</v>
      </c>
      <c r="E3666" s="268" t="s">
        <v>6555</v>
      </c>
      <c r="F3666" s="267" t="s">
        <v>69</v>
      </c>
      <c r="G3666" s="268" t="s">
        <v>70</v>
      </c>
      <c r="H3666" s="268" t="s">
        <v>66</v>
      </c>
      <c r="I3666" s="268" t="s">
        <v>1905</v>
      </c>
      <c r="J3666" s="267" t="s">
        <v>1915</v>
      </c>
      <c r="K3666" s="267">
        <v>311</v>
      </c>
      <c r="L3666" s="268" t="s">
        <v>6564</v>
      </c>
      <c r="M3666" s="188"/>
    </row>
    <row r="3667" spans="1:13" x14ac:dyDescent="0.25">
      <c r="A3667" s="266">
        <v>2009</v>
      </c>
      <c r="B3667" s="267">
        <v>2</v>
      </c>
      <c r="C3667" s="267" t="s">
        <v>250</v>
      </c>
      <c r="D3667" s="267" t="s">
        <v>629</v>
      </c>
      <c r="E3667" s="268" t="s">
        <v>6555</v>
      </c>
      <c r="F3667" s="267" t="s">
        <v>69</v>
      </c>
      <c r="G3667" s="268" t="s">
        <v>70</v>
      </c>
      <c r="H3667" s="268" t="s">
        <v>66</v>
      </c>
      <c r="I3667" s="268" t="s">
        <v>1905</v>
      </c>
      <c r="J3667" s="267" t="s">
        <v>1942</v>
      </c>
      <c r="K3667" s="267">
        <v>441</v>
      </c>
      <c r="L3667" s="268" t="s">
        <v>6565</v>
      </c>
      <c r="M3667" s="188"/>
    </row>
    <row r="3668" spans="1:13" x14ac:dyDescent="0.25">
      <c r="A3668" s="266">
        <v>2009</v>
      </c>
      <c r="B3668" s="267">
        <v>2</v>
      </c>
      <c r="C3668" s="267" t="s">
        <v>250</v>
      </c>
      <c r="D3668" s="267" t="s">
        <v>629</v>
      </c>
      <c r="E3668" s="268" t="s">
        <v>6555</v>
      </c>
      <c r="F3668" s="267" t="s">
        <v>69</v>
      </c>
      <c r="G3668" s="268" t="s">
        <v>70</v>
      </c>
      <c r="H3668" s="268" t="s">
        <v>66</v>
      </c>
      <c r="I3668" s="268" t="s">
        <v>1905</v>
      </c>
      <c r="J3668" s="267" t="s">
        <v>1944</v>
      </c>
      <c r="K3668" s="267">
        <v>654</v>
      </c>
      <c r="L3668" s="268" t="s">
        <v>6566</v>
      </c>
      <c r="M3668" s="188"/>
    </row>
    <row r="3669" spans="1:13" x14ac:dyDescent="0.25">
      <c r="A3669" s="266">
        <v>2009</v>
      </c>
      <c r="B3669" s="267">
        <v>2</v>
      </c>
      <c r="C3669" s="267" t="s">
        <v>250</v>
      </c>
      <c r="D3669" s="267" t="s">
        <v>629</v>
      </c>
      <c r="E3669" s="268" t="s">
        <v>6555</v>
      </c>
      <c r="F3669" s="267" t="s">
        <v>69</v>
      </c>
      <c r="G3669" s="268" t="s">
        <v>70</v>
      </c>
      <c r="H3669" s="268" t="s">
        <v>66</v>
      </c>
      <c r="I3669" s="268" t="s">
        <v>1905</v>
      </c>
      <c r="J3669" s="267" t="s">
        <v>1938</v>
      </c>
      <c r="K3669" s="267">
        <v>212</v>
      </c>
      <c r="L3669" s="268" t="s">
        <v>6567</v>
      </c>
      <c r="M3669" s="188"/>
    </row>
    <row r="3670" spans="1:13" x14ac:dyDescent="0.25">
      <c r="A3670" s="266">
        <v>2009</v>
      </c>
      <c r="B3670" s="267">
        <v>2</v>
      </c>
      <c r="C3670" s="267" t="s">
        <v>250</v>
      </c>
      <c r="D3670" s="267" t="s">
        <v>629</v>
      </c>
      <c r="E3670" s="268" t="s">
        <v>6555</v>
      </c>
      <c r="F3670" s="267" t="s">
        <v>69</v>
      </c>
      <c r="G3670" s="268" t="s">
        <v>70</v>
      </c>
      <c r="H3670" s="268" t="s">
        <v>66</v>
      </c>
      <c r="I3670" s="268" t="s">
        <v>1905</v>
      </c>
      <c r="J3670" s="267" t="s">
        <v>1942</v>
      </c>
      <c r="K3670" s="267">
        <v>141</v>
      </c>
      <c r="L3670" s="268" t="s">
        <v>6568</v>
      </c>
      <c r="M3670" s="188"/>
    </row>
    <row r="3671" spans="1:13" x14ac:dyDescent="0.25">
      <c r="A3671" s="266">
        <v>2009</v>
      </c>
      <c r="B3671" s="267">
        <v>2</v>
      </c>
      <c r="C3671" s="267" t="s">
        <v>250</v>
      </c>
      <c r="D3671" s="267" t="s">
        <v>629</v>
      </c>
      <c r="E3671" s="268" t="s">
        <v>6555</v>
      </c>
      <c r="F3671" s="267" t="s">
        <v>69</v>
      </c>
      <c r="G3671" s="268" t="s">
        <v>70</v>
      </c>
      <c r="H3671" s="268" t="s">
        <v>66</v>
      </c>
      <c r="I3671" s="268" t="s">
        <v>1905</v>
      </c>
      <c r="J3671" s="267" t="s">
        <v>1942</v>
      </c>
      <c r="K3671" s="267">
        <v>431</v>
      </c>
      <c r="L3671" s="268" t="s">
        <v>6569</v>
      </c>
      <c r="M3671" s="188"/>
    </row>
    <row r="3672" spans="1:13" x14ac:dyDescent="0.25">
      <c r="A3672" s="266">
        <v>2009</v>
      </c>
      <c r="B3672" s="267">
        <v>4</v>
      </c>
      <c r="C3672" s="267" t="s">
        <v>697</v>
      </c>
      <c r="D3672" s="267" t="s">
        <v>737</v>
      </c>
      <c r="E3672" s="268" t="s">
        <v>738</v>
      </c>
      <c r="F3672" s="267" t="s">
        <v>135</v>
      </c>
      <c r="G3672" s="268" t="s">
        <v>298</v>
      </c>
      <c r="H3672" s="268" t="s">
        <v>66</v>
      </c>
      <c r="I3672" s="268" t="s">
        <v>1905</v>
      </c>
      <c r="J3672" s="270" t="s">
        <v>1923</v>
      </c>
      <c r="K3672" s="270">
        <v>411</v>
      </c>
      <c r="L3672" s="268" t="s">
        <v>6570</v>
      </c>
      <c r="M3672" s="188"/>
    </row>
    <row r="3673" spans="1:13" x14ac:dyDescent="0.25">
      <c r="A3673" s="266">
        <v>2009</v>
      </c>
      <c r="B3673" s="267">
        <v>4</v>
      </c>
      <c r="C3673" s="267" t="s">
        <v>697</v>
      </c>
      <c r="D3673" s="267" t="s">
        <v>737</v>
      </c>
      <c r="E3673" s="268" t="s">
        <v>738</v>
      </c>
      <c r="F3673" s="267" t="s">
        <v>135</v>
      </c>
      <c r="G3673" s="268" t="s">
        <v>298</v>
      </c>
      <c r="H3673" s="268" t="s">
        <v>66</v>
      </c>
      <c r="I3673" s="268" t="s">
        <v>1905</v>
      </c>
      <c r="J3673" s="270" t="s">
        <v>1923</v>
      </c>
      <c r="K3673" s="270">
        <v>862</v>
      </c>
      <c r="L3673" s="268" t="s">
        <v>6571</v>
      </c>
      <c r="M3673" s="188"/>
    </row>
    <row r="3674" spans="1:13" x14ac:dyDescent="0.25">
      <c r="A3674" s="266">
        <v>2009</v>
      </c>
      <c r="B3674" s="267">
        <v>4</v>
      </c>
      <c r="C3674" s="267" t="s">
        <v>697</v>
      </c>
      <c r="D3674" s="267" t="s">
        <v>737</v>
      </c>
      <c r="E3674" s="268" t="s">
        <v>738</v>
      </c>
      <c r="F3674" s="267" t="s">
        <v>135</v>
      </c>
      <c r="G3674" s="268" t="s">
        <v>298</v>
      </c>
      <c r="H3674" s="268" t="s">
        <v>66</v>
      </c>
      <c r="I3674" s="268" t="s">
        <v>1905</v>
      </c>
      <c r="J3674" s="267" t="s">
        <v>1918</v>
      </c>
      <c r="K3674" s="267">
        <v>333</v>
      </c>
      <c r="L3674" s="268" t="s">
        <v>6572</v>
      </c>
      <c r="M3674" s="188"/>
    </row>
    <row r="3675" spans="1:13" x14ac:dyDescent="0.25">
      <c r="A3675" s="266">
        <v>2009</v>
      </c>
      <c r="B3675" s="267">
        <v>4</v>
      </c>
      <c r="C3675" s="267" t="s">
        <v>697</v>
      </c>
      <c r="D3675" s="267" t="s">
        <v>737</v>
      </c>
      <c r="E3675" s="268" t="s">
        <v>738</v>
      </c>
      <c r="F3675" s="267" t="s">
        <v>135</v>
      </c>
      <c r="G3675" s="268" t="s">
        <v>298</v>
      </c>
      <c r="H3675" s="268" t="s">
        <v>66</v>
      </c>
      <c r="I3675" s="268" t="s">
        <v>1905</v>
      </c>
      <c r="J3675" s="267" t="s">
        <v>1918</v>
      </c>
      <c r="K3675" s="267">
        <v>862</v>
      </c>
      <c r="L3675" s="268" t="s">
        <v>6573</v>
      </c>
      <c r="M3675" s="188"/>
    </row>
    <row r="3676" spans="1:13" x14ac:dyDescent="0.25">
      <c r="A3676" s="266">
        <v>2009</v>
      </c>
      <c r="B3676" s="267">
        <v>4</v>
      </c>
      <c r="C3676" s="267" t="s">
        <v>697</v>
      </c>
      <c r="D3676" s="267" t="s">
        <v>737</v>
      </c>
      <c r="E3676" s="268" t="s">
        <v>738</v>
      </c>
      <c r="F3676" s="267" t="s">
        <v>135</v>
      </c>
      <c r="G3676" s="268" t="s">
        <v>298</v>
      </c>
      <c r="H3676" s="268" t="s">
        <v>66</v>
      </c>
      <c r="I3676" s="268" t="s">
        <v>1905</v>
      </c>
      <c r="J3676" s="270" t="s">
        <v>1923</v>
      </c>
      <c r="K3676" s="270">
        <v>862</v>
      </c>
      <c r="L3676" s="268" t="s">
        <v>6574</v>
      </c>
      <c r="M3676" s="188"/>
    </row>
    <row r="3677" spans="1:13" x14ac:dyDescent="0.25">
      <c r="A3677" s="266">
        <v>2009</v>
      </c>
      <c r="B3677" s="267">
        <v>4</v>
      </c>
      <c r="C3677" s="267" t="s">
        <v>697</v>
      </c>
      <c r="D3677" s="267" t="s">
        <v>737</v>
      </c>
      <c r="E3677" s="268" t="s">
        <v>738</v>
      </c>
      <c r="F3677" s="267" t="s">
        <v>135</v>
      </c>
      <c r="G3677" s="268" t="s">
        <v>298</v>
      </c>
      <c r="H3677" s="268" t="s">
        <v>66</v>
      </c>
      <c r="I3677" s="268" t="s">
        <v>1905</v>
      </c>
      <c r="J3677" s="270" t="s">
        <v>1923</v>
      </c>
      <c r="K3677" s="270">
        <v>862</v>
      </c>
      <c r="L3677" s="268" t="s">
        <v>6575</v>
      </c>
      <c r="M3677" s="188"/>
    </row>
    <row r="3678" spans="1:13" x14ac:dyDescent="0.25">
      <c r="A3678" s="266">
        <v>2009</v>
      </c>
      <c r="B3678" s="267">
        <v>4</v>
      </c>
      <c r="C3678" s="267" t="s">
        <v>697</v>
      </c>
      <c r="D3678" s="267" t="s">
        <v>737</v>
      </c>
      <c r="E3678" s="268" t="s">
        <v>738</v>
      </c>
      <c r="F3678" s="267" t="s">
        <v>135</v>
      </c>
      <c r="G3678" s="268" t="s">
        <v>298</v>
      </c>
      <c r="H3678" s="268" t="s">
        <v>66</v>
      </c>
      <c r="I3678" s="268" t="s">
        <v>1905</v>
      </c>
      <c r="J3678" s="270" t="s">
        <v>1923</v>
      </c>
      <c r="K3678" s="270">
        <v>862</v>
      </c>
      <c r="L3678" s="268" t="s">
        <v>6576</v>
      </c>
      <c r="M3678" s="188"/>
    </row>
    <row r="3679" spans="1:13" x14ac:dyDescent="0.25">
      <c r="A3679" s="266">
        <v>2009</v>
      </c>
      <c r="B3679" s="267">
        <v>4</v>
      </c>
      <c r="C3679" s="267" t="s">
        <v>697</v>
      </c>
      <c r="D3679" s="267" t="s">
        <v>737</v>
      </c>
      <c r="E3679" s="268" t="s">
        <v>738</v>
      </c>
      <c r="F3679" s="267" t="s">
        <v>135</v>
      </c>
      <c r="G3679" s="268" t="s">
        <v>298</v>
      </c>
      <c r="H3679" s="268" t="s">
        <v>66</v>
      </c>
      <c r="I3679" s="268" t="s">
        <v>1905</v>
      </c>
      <c r="J3679" s="270" t="s">
        <v>1923</v>
      </c>
      <c r="K3679" s="270">
        <v>862</v>
      </c>
      <c r="L3679" s="268" t="s">
        <v>6577</v>
      </c>
      <c r="M3679" s="188"/>
    </row>
    <row r="3680" spans="1:13" x14ac:dyDescent="0.25">
      <c r="A3680" s="266">
        <v>2009</v>
      </c>
      <c r="B3680" s="267">
        <v>4</v>
      </c>
      <c r="C3680" s="267" t="s">
        <v>697</v>
      </c>
      <c r="D3680" s="267" t="s">
        <v>737</v>
      </c>
      <c r="E3680" s="268" t="s">
        <v>738</v>
      </c>
      <c r="F3680" s="267" t="s">
        <v>135</v>
      </c>
      <c r="G3680" s="268" t="s">
        <v>298</v>
      </c>
      <c r="H3680" s="268" t="s">
        <v>66</v>
      </c>
      <c r="I3680" s="268" t="s">
        <v>1905</v>
      </c>
      <c r="J3680" s="270" t="s">
        <v>1923</v>
      </c>
      <c r="K3680" s="270">
        <v>862</v>
      </c>
      <c r="L3680" s="268" t="s">
        <v>6578</v>
      </c>
      <c r="M3680" s="188"/>
    </row>
    <row r="3681" spans="1:13" x14ac:dyDescent="0.25">
      <c r="A3681" s="266">
        <v>2009</v>
      </c>
      <c r="B3681" s="267">
        <v>4</v>
      </c>
      <c r="C3681" s="267" t="s">
        <v>697</v>
      </c>
      <c r="D3681" s="267" t="s">
        <v>750</v>
      </c>
      <c r="E3681" s="268" t="s">
        <v>751</v>
      </c>
      <c r="F3681" s="267" t="s">
        <v>69</v>
      </c>
      <c r="G3681" s="268" t="s">
        <v>126</v>
      </c>
      <c r="H3681" s="268" t="s">
        <v>55</v>
      </c>
      <c r="I3681" s="268" t="s">
        <v>1905</v>
      </c>
      <c r="J3681" s="267" t="s">
        <v>1942</v>
      </c>
      <c r="K3681" s="267">
        <v>413</v>
      </c>
      <c r="L3681" s="268" t="s">
        <v>6579</v>
      </c>
      <c r="M3681" s="188"/>
    </row>
    <row r="3682" spans="1:13" x14ac:dyDescent="0.25">
      <c r="A3682" s="266">
        <v>2009</v>
      </c>
      <c r="B3682" s="267">
        <v>4</v>
      </c>
      <c r="C3682" s="267" t="s">
        <v>697</v>
      </c>
      <c r="D3682" s="267" t="s">
        <v>750</v>
      </c>
      <c r="E3682" s="268" t="s">
        <v>751</v>
      </c>
      <c r="F3682" s="267" t="s">
        <v>69</v>
      </c>
      <c r="G3682" s="268" t="s">
        <v>126</v>
      </c>
      <c r="H3682" s="268" t="s">
        <v>55</v>
      </c>
      <c r="I3682" s="268" t="s">
        <v>1905</v>
      </c>
      <c r="J3682" s="267" t="s">
        <v>1942</v>
      </c>
      <c r="K3682" s="267">
        <v>112</v>
      </c>
      <c r="L3682" s="268" t="s">
        <v>6580</v>
      </c>
      <c r="M3682" s="188"/>
    </row>
    <row r="3683" spans="1:13" x14ac:dyDescent="0.25">
      <c r="A3683" s="266">
        <v>2009</v>
      </c>
      <c r="B3683" s="267">
        <v>4</v>
      </c>
      <c r="C3683" s="267" t="s">
        <v>697</v>
      </c>
      <c r="D3683" s="267" t="s">
        <v>750</v>
      </c>
      <c r="E3683" s="268" t="s">
        <v>751</v>
      </c>
      <c r="F3683" s="267" t="s">
        <v>69</v>
      </c>
      <c r="G3683" s="268" t="s">
        <v>126</v>
      </c>
      <c r="H3683" s="268" t="s">
        <v>55</v>
      </c>
      <c r="I3683" s="268" t="s">
        <v>1905</v>
      </c>
      <c r="J3683" s="267" t="s">
        <v>1942</v>
      </c>
      <c r="K3683" s="267">
        <v>411</v>
      </c>
      <c r="L3683" s="268" t="s">
        <v>6581</v>
      </c>
      <c r="M3683" s="188"/>
    </row>
    <row r="3684" spans="1:13" x14ac:dyDescent="0.25">
      <c r="A3684" s="266">
        <v>2009</v>
      </c>
      <c r="B3684" s="267">
        <v>4</v>
      </c>
      <c r="C3684" s="267" t="s">
        <v>697</v>
      </c>
      <c r="D3684" s="267" t="s">
        <v>750</v>
      </c>
      <c r="E3684" s="268" t="s">
        <v>751</v>
      </c>
      <c r="F3684" s="267" t="s">
        <v>69</v>
      </c>
      <c r="G3684" s="268" t="s">
        <v>126</v>
      </c>
      <c r="H3684" s="268" t="s">
        <v>55</v>
      </c>
      <c r="I3684" s="268" t="s">
        <v>1905</v>
      </c>
      <c r="J3684" s="267" t="s">
        <v>1944</v>
      </c>
      <c r="K3684" s="267">
        <v>651</v>
      </c>
      <c r="L3684" s="268" t="s">
        <v>6582</v>
      </c>
      <c r="M3684" s="188"/>
    </row>
    <row r="3685" spans="1:13" x14ac:dyDescent="0.25">
      <c r="A3685" s="266">
        <v>2009</v>
      </c>
      <c r="B3685" s="267">
        <v>4</v>
      </c>
      <c r="C3685" s="267" t="s">
        <v>697</v>
      </c>
      <c r="D3685" s="267" t="s">
        <v>750</v>
      </c>
      <c r="E3685" s="268" t="s">
        <v>751</v>
      </c>
      <c r="F3685" s="267" t="s">
        <v>69</v>
      </c>
      <c r="G3685" s="268" t="s">
        <v>126</v>
      </c>
      <c r="H3685" s="268" t="s">
        <v>55</v>
      </c>
      <c r="I3685" s="268" t="s">
        <v>1905</v>
      </c>
      <c r="J3685" s="270" t="s">
        <v>1923</v>
      </c>
      <c r="K3685" s="270">
        <v>862</v>
      </c>
      <c r="L3685" s="268" t="s">
        <v>6583</v>
      </c>
      <c r="M3685" s="188"/>
    </row>
    <row r="3686" spans="1:13" x14ac:dyDescent="0.25">
      <c r="A3686" s="266">
        <v>2009</v>
      </c>
      <c r="B3686" s="267">
        <v>4</v>
      </c>
      <c r="C3686" s="267" t="s">
        <v>697</v>
      </c>
      <c r="D3686" s="267" t="s">
        <v>750</v>
      </c>
      <c r="E3686" s="268" t="s">
        <v>751</v>
      </c>
      <c r="F3686" s="267" t="s">
        <v>69</v>
      </c>
      <c r="G3686" s="268" t="s">
        <v>126</v>
      </c>
      <c r="H3686" s="268" t="s">
        <v>55</v>
      </c>
      <c r="I3686" s="268" t="s">
        <v>1905</v>
      </c>
      <c r="J3686" s="270" t="s">
        <v>1965</v>
      </c>
      <c r="K3686" s="270">
        <v>521</v>
      </c>
      <c r="L3686" s="268" t="s">
        <v>6584</v>
      </c>
      <c r="M3686" s="188"/>
    </row>
    <row r="3687" spans="1:13" x14ac:dyDescent="0.25">
      <c r="A3687" s="266">
        <v>2009</v>
      </c>
      <c r="B3687" s="267">
        <v>4</v>
      </c>
      <c r="C3687" s="267" t="s">
        <v>697</v>
      </c>
      <c r="D3687" s="267" t="s">
        <v>750</v>
      </c>
      <c r="E3687" s="268" t="s">
        <v>751</v>
      </c>
      <c r="F3687" s="267" t="s">
        <v>69</v>
      </c>
      <c r="G3687" s="268" t="s">
        <v>126</v>
      </c>
      <c r="H3687" s="268" t="s">
        <v>55</v>
      </c>
      <c r="I3687" s="268" t="s">
        <v>1905</v>
      </c>
      <c r="J3687" s="267" t="s">
        <v>1942</v>
      </c>
      <c r="K3687" s="267">
        <v>812</v>
      </c>
      <c r="L3687" s="268" t="s">
        <v>6585</v>
      </c>
      <c r="M3687" s="188"/>
    </row>
    <row r="3688" spans="1:13" x14ac:dyDescent="0.25">
      <c r="A3688" s="266">
        <v>2009</v>
      </c>
      <c r="B3688" s="267">
        <v>4</v>
      </c>
      <c r="C3688" s="267" t="s">
        <v>697</v>
      </c>
      <c r="D3688" s="267" t="s">
        <v>750</v>
      </c>
      <c r="E3688" s="268" t="s">
        <v>751</v>
      </c>
      <c r="F3688" s="267" t="s">
        <v>69</v>
      </c>
      <c r="G3688" s="268" t="s">
        <v>126</v>
      </c>
      <c r="H3688" s="268" t="s">
        <v>55</v>
      </c>
      <c r="I3688" s="268" t="s">
        <v>1905</v>
      </c>
      <c r="J3688" s="267" t="s">
        <v>3083</v>
      </c>
      <c r="K3688" s="267">
        <v>421</v>
      </c>
      <c r="L3688" s="268" t="s">
        <v>6586</v>
      </c>
      <c r="M3688" s="188"/>
    </row>
    <row r="3689" spans="1:13" x14ac:dyDescent="0.25">
      <c r="A3689" s="266">
        <v>2009</v>
      </c>
      <c r="B3689" s="267">
        <v>4</v>
      </c>
      <c r="C3689" s="267" t="s">
        <v>697</v>
      </c>
      <c r="D3689" s="267" t="s">
        <v>726</v>
      </c>
      <c r="E3689" s="268" t="s">
        <v>727</v>
      </c>
      <c r="F3689" s="267" t="s">
        <v>76</v>
      </c>
      <c r="G3689" s="268" t="s">
        <v>264</v>
      </c>
      <c r="H3689" s="268" t="s">
        <v>55</v>
      </c>
      <c r="I3689" s="268" t="s">
        <v>1905</v>
      </c>
      <c r="J3689" s="267" t="s">
        <v>1942</v>
      </c>
      <c r="K3689" s="267">
        <v>411</v>
      </c>
      <c r="L3689" s="268" t="s">
        <v>6587</v>
      </c>
      <c r="M3689" s="188"/>
    </row>
    <row r="3690" spans="1:13" x14ac:dyDescent="0.25">
      <c r="A3690" s="266">
        <v>2009</v>
      </c>
      <c r="B3690" s="267">
        <v>4</v>
      </c>
      <c r="C3690" s="267" t="s">
        <v>697</v>
      </c>
      <c r="D3690" s="267" t="s">
        <v>726</v>
      </c>
      <c r="E3690" s="268" t="s">
        <v>727</v>
      </c>
      <c r="F3690" s="267" t="s">
        <v>76</v>
      </c>
      <c r="G3690" s="268" t="s">
        <v>264</v>
      </c>
      <c r="H3690" s="268" t="s">
        <v>55</v>
      </c>
      <c r="I3690" s="268" t="s">
        <v>1905</v>
      </c>
      <c r="J3690" s="267" t="s">
        <v>1942</v>
      </c>
      <c r="K3690" s="267">
        <v>411</v>
      </c>
      <c r="L3690" s="268" t="s">
        <v>6588</v>
      </c>
      <c r="M3690" s="188"/>
    </row>
    <row r="3691" spans="1:13" x14ac:dyDescent="0.25">
      <c r="A3691" s="266">
        <v>2009</v>
      </c>
      <c r="B3691" s="267">
        <v>4</v>
      </c>
      <c r="C3691" s="267" t="s">
        <v>697</v>
      </c>
      <c r="D3691" s="267" t="s">
        <v>726</v>
      </c>
      <c r="E3691" s="268" t="s">
        <v>727</v>
      </c>
      <c r="F3691" s="267" t="s">
        <v>76</v>
      </c>
      <c r="G3691" s="268" t="s">
        <v>264</v>
      </c>
      <c r="H3691" s="268" t="s">
        <v>55</v>
      </c>
      <c r="I3691" s="268" t="s">
        <v>1905</v>
      </c>
      <c r="J3691" s="267" t="s">
        <v>1942</v>
      </c>
      <c r="K3691" s="267">
        <v>411</v>
      </c>
      <c r="L3691" s="268" t="s">
        <v>6589</v>
      </c>
      <c r="M3691" s="188"/>
    </row>
    <row r="3692" spans="1:13" x14ac:dyDescent="0.25">
      <c r="A3692" s="266">
        <v>2009</v>
      </c>
      <c r="B3692" s="267">
        <v>4</v>
      </c>
      <c r="C3692" s="267" t="s">
        <v>697</v>
      </c>
      <c r="D3692" s="267" t="s">
        <v>726</v>
      </c>
      <c r="E3692" s="268" t="s">
        <v>727</v>
      </c>
      <c r="F3692" s="267" t="s">
        <v>76</v>
      </c>
      <c r="G3692" s="268" t="s">
        <v>264</v>
      </c>
      <c r="H3692" s="268" t="s">
        <v>55</v>
      </c>
      <c r="I3692" s="268" t="s">
        <v>1905</v>
      </c>
      <c r="J3692" s="267" t="s">
        <v>1942</v>
      </c>
      <c r="K3692" s="267">
        <v>411</v>
      </c>
      <c r="L3692" s="268" t="s">
        <v>6590</v>
      </c>
      <c r="M3692" s="188"/>
    </row>
    <row r="3693" spans="1:13" x14ac:dyDescent="0.25">
      <c r="A3693" s="266">
        <v>2009</v>
      </c>
      <c r="B3693" s="267">
        <v>4</v>
      </c>
      <c r="C3693" s="267" t="s">
        <v>697</v>
      </c>
      <c r="D3693" s="267" t="s">
        <v>726</v>
      </c>
      <c r="E3693" s="268" t="s">
        <v>727</v>
      </c>
      <c r="F3693" s="267" t="s">
        <v>76</v>
      </c>
      <c r="G3693" s="268" t="s">
        <v>264</v>
      </c>
      <c r="H3693" s="268" t="s">
        <v>55</v>
      </c>
      <c r="I3693" s="268" t="s">
        <v>1905</v>
      </c>
      <c r="J3693" s="267" t="s">
        <v>1906</v>
      </c>
      <c r="K3693" s="267">
        <v>324</v>
      </c>
      <c r="L3693" s="268" t="s">
        <v>6591</v>
      </c>
      <c r="M3693" s="188"/>
    </row>
    <row r="3694" spans="1:13" x14ac:dyDescent="0.25">
      <c r="A3694" s="266">
        <v>2009</v>
      </c>
      <c r="B3694" s="267">
        <v>4</v>
      </c>
      <c r="C3694" s="267" t="s">
        <v>697</v>
      </c>
      <c r="D3694" s="267" t="s">
        <v>726</v>
      </c>
      <c r="E3694" s="268" t="s">
        <v>727</v>
      </c>
      <c r="F3694" s="267" t="s">
        <v>76</v>
      </c>
      <c r="G3694" s="268" t="s">
        <v>264</v>
      </c>
      <c r="H3694" s="268" t="s">
        <v>55</v>
      </c>
      <c r="I3694" s="268" t="s">
        <v>1905</v>
      </c>
      <c r="J3694" s="270" t="s">
        <v>4692</v>
      </c>
      <c r="K3694" s="270">
        <v>723</v>
      </c>
      <c r="L3694" s="268" t="s">
        <v>6592</v>
      </c>
      <c r="M3694" s="188"/>
    </row>
    <row r="3695" spans="1:13" x14ac:dyDescent="0.25">
      <c r="A3695" s="266">
        <v>2009</v>
      </c>
      <c r="B3695" s="267">
        <v>4</v>
      </c>
      <c r="C3695" s="267" t="s">
        <v>697</v>
      </c>
      <c r="D3695" s="267" t="s">
        <v>726</v>
      </c>
      <c r="E3695" s="268" t="s">
        <v>727</v>
      </c>
      <c r="F3695" s="267" t="s">
        <v>76</v>
      </c>
      <c r="G3695" s="268" t="s">
        <v>264</v>
      </c>
      <c r="H3695" s="268" t="s">
        <v>55</v>
      </c>
      <c r="I3695" s="268" t="s">
        <v>1905</v>
      </c>
      <c r="J3695" s="270" t="s">
        <v>3083</v>
      </c>
      <c r="K3695" s="267">
        <v>662</v>
      </c>
      <c r="L3695" s="268" t="s">
        <v>6593</v>
      </c>
      <c r="M3695" s="188"/>
    </row>
    <row r="3696" spans="1:13" x14ac:dyDescent="0.25">
      <c r="A3696" s="266">
        <v>2009</v>
      </c>
      <c r="B3696" s="267">
        <v>4</v>
      </c>
      <c r="C3696" s="267" t="s">
        <v>697</v>
      </c>
      <c r="D3696" s="267" t="s">
        <v>726</v>
      </c>
      <c r="E3696" s="268" t="s">
        <v>727</v>
      </c>
      <c r="F3696" s="267" t="s">
        <v>76</v>
      </c>
      <c r="G3696" s="268" t="s">
        <v>264</v>
      </c>
      <c r="H3696" s="268" t="s">
        <v>55</v>
      </c>
      <c r="I3696" s="268" t="s">
        <v>1905</v>
      </c>
      <c r="J3696" s="270" t="s">
        <v>3083</v>
      </c>
      <c r="K3696" s="267">
        <v>222</v>
      </c>
      <c r="L3696" s="268" t="s">
        <v>6594</v>
      </c>
      <c r="M3696" s="188"/>
    </row>
    <row r="3697" spans="1:13" x14ac:dyDescent="0.25">
      <c r="A3697" s="266">
        <v>2009</v>
      </c>
      <c r="B3697" s="267">
        <v>4</v>
      </c>
      <c r="C3697" s="267" t="s">
        <v>697</v>
      </c>
      <c r="D3697" s="267" t="s">
        <v>726</v>
      </c>
      <c r="E3697" s="268" t="s">
        <v>727</v>
      </c>
      <c r="F3697" s="267" t="s">
        <v>76</v>
      </c>
      <c r="G3697" s="268" t="s">
        <v>264</v>
      </c>
      <c r="H3697" s="268" t="s">
        <v>55</v>
      </c>
      <c r="I3697" s="268" t="s">
        <v>1905</v>
      </c>
      <c r="J3697" s="267" t="s">
        <v>2643</v>
      </c>
      <c r="K3697" s="267">
        <v>657</v>
      </c>
      <c r="L3697" s="268" t="s">
        <v>6595</v>
      </c>
      <c r="M3697" s="188"/>
    </row>
    <row r="3698" spans="1:13" x14ac:dyDescent="0.25">
      <c r="A3698" s="266">
        <v>2009</v>
      </c>
      <c r="B3698" s="267">
        <v>4</v>
      </c>
      <c r="C3698" s="267" t="s">
        <v>697</v>
      </c>
      <c r="D3698" s="267" t="s">
        <v>726</v>
      </c>
      <c r="E3698" s="268" t="s">
        <v>727</v>
      </c>
      <c r="F3698" s="267" t="s">
        <v>76</v>
      </c>
      <c r="G3698" s="268" t="s">
        <v>264</v>
      </c>
      <c r="H3698" s="268" t="s">
        <v>55</v>
      </c>
      <c r="I3698" s="268" t="s">
        <v>1905</v>
      </c>
      <c r="J3698" s="267" t="s">
        <v>1942</v>
      </c>
      <c r="K3698" s="267">
        <v>432</v>
      </c>
      <c r="L3698" s="268" t="s">
        <v>6596</v>
      </c>
      <c r="M3698" s="188"/>
    </row>
    <row r="3699" spans="1:13" x14ac:dyDescent="0.25">
      <c r="A3699" s="266">
        <v>2009</v>
      </c>
      <c r="B3699" s="267">
        <v>4</v>
      </c>
      <c r="C3699" s="267" t="s">
        <v>697</v>
      </c>
      <c r="D3699" s="267" t="s">
        <v>726</v>
      </c>
      <c r="E3699" s="268" t="s">
        <v>727</v>
      </c>
      <c r="F3699" s="267" t="s">
        <v>76</v>
      </c>
      <c r="G3699" s="268" t="s">
        <v>264</v>
      </c>
      <c r="H3699" s="268" t="s">
        <v>55</v>
      </c>
      <c r="I3699" s="268" t="s">
        <v>1905</v>
      </c>
      <c r="J3699" s="267" t="s">
        <v>1942</v>
      </c>
      <c r="K3699" s="267">
        <v>432</v>
      </c>
      <c r="L3699" s="268" t="s">
        <v>6597</v>
      </c>
      <c r="M3699" s="188"/>
    </row>
    <row r="3700" spans="1:13" x14ac:dyDescent="0.25">
      <c r="A3700" s="266">
        <v>2009</v>
      </c>
      <c r="B3700" s="267">
        <v>2</v>
      </c>
      <c r="C3700" s="267" t="s">
        <v>250</v>
      </c>
      <c r="D3700" s="267" t="s">
        <v>631</v>
      </c>
      <c r="E3700" s="268" t="s">
        <v>632</v>
      </c>
      <c r="F3700" s="267" t="s">
        <v>69</v>
      </c>
      <c r="G3700" s="268" t="s">
        <v>70</v>
      </c>
      <c r="H3700" s="268" t="s">
        <v>66</v>
      </c>
      <c r="I3700" s="268" t="s">
        <v>1905</v>
      </c>
      <c r="J3700" s="267" t="s">
        <v>2063</v>
      </c>
      <c r="K3700" s="267">
        <v>115</v>
      </c>
      <c r="L3700" s="268" t="s">
        <v>6598</v>
      </c>
      <c r="M3700" s="188"/>
    </row>
    <row r="3701" spans="1:13" x14ac:dyDescent="0.25">
      <c r="A3701" s="266">
        <v>2009</v>
      </c>
      <c r="B3701" s="267">
        <v>2</v>
      </c>
      <c r="C3701" s="267" t="s">
        <v>250</v>
      </c>
      <c r="D3701" s="267" t="s">
        <v>631</v>
      </c>
      <c r="E3701" s="268" t="s">
        <v>632</v>
      </c>
      <c r="F3701" s="267" t="s">
        <v>69</v>
      </c>
      <c r="G3701" s="268" t="s">
        <v>70</v>
      </c>
      <c r="H3701" s="268" t="s">
        <v>66</v>
      </c>
      <c r="I3701" s="268" t="s">
        <v>1905</v>
      </c>
      <c r="J3701" s="267" t="s">
        <v>1942</v>
      </c>
      <c r="K3701" s="267">
        <v>411</v>
      </c>
      <c r="L3701" s="268" t="s">
        <v>6599</v>
      </c>
      <c r="M3701" s="188"/>
    </row>
    <row r="3702" spans="1:13" x14ac:dyDescent="0.25">
      <c r="A3702" s="266">
        <v>2009</v>
      </c>
      <c r="B3702" s="267">
        <v>2</v>
      </c>
      <c r="C3702" s="267" t="s">
        <v>250</v>
      </c>
      <c r="D3702" s="267" t="s">
        <v>631</v>
      </c>
      <c r="E3702" s="268" t="s">
        <v>632</v>
      </c>
      <c r="F3702" s="267" t="s">
        <v>69</v>
      </c>
      <c r="G3702" s="268" t="s">
        <v>70</v>
      </c>
      <c r="H3702" s="268" t="s">
        <v>66</v>
      </c>
      <c r="I3702" s="268" t="s">
        <v>1905</v>
      </c>
      <c r="J3702" s="267" t="s">
        <v>1942</v>
      </c>
      <c r="K3702" s="267">
        <v>411</v>
      </c>
      <c r="L3702" s="268" t="s">
        <v>6600</v>
      </c>
      <c r="M3702" s="188"/>
    </row>
    <row r="3703" spans="1:13" x14ac:dyDescent="0.25">
      <c r="A3703" s="266">
        <v>2009</v>
      </c>
      <c r="B3703" s="267">
        <v>2</v>
      </c>
      <c r="C3703" s="267" t="s">
        <v>250</v>
      </c>
      <c r="D3703" s="267" t="s">
        <v>631</v>
      </c>
      <c r="E3703" s="268" t="s">
        <v>632</v>
      </c>
      <c r="F3703" s="267" t="s">
        <v>69</v>
      </c>
      <c r="G3703" s="268" t="s">
        <v>70</v>
      </c>
      <c r="H3703" s="268" t="s">
        <v>66</v>
      </c>
      <c r="I3703" s="268" t="s">
        <v>1905</v>
      </c>
      <c r="J3703" s="270" t="s">
        <v>4692</v>
      </c>
      <c r="K3703" s="270">
        <v>433</v>
      </c>
      <c r="L3703" s="268" t="s">
        <v>6601</v>
      </c>
      <c r="M3703" s="188"/>
    </row>
    <row r="3704" spans="1:13" x14ac:dyDescent="0.25">
      <c r="A3704" s="266">
        <v>2009</v>
      </c>
      <c r="B3704" s="267">
        <v>2</v>
      </c>
      <c r="C3704" s="267" t="s">
        <v>250</v>
      </c>
      <c r="D3704" s="267" t="s">
        <v>631</v>
      </c>
      <c r="E3704" s="268" t="s">
        <v>632</v>
      </c>
      <c r="F3704" s="267" t="s">
        <v>69</v>
      </c>
      <c r="G3704" s="268" t="s">
        <v>70</v>
      </c>
      <c r="H3704" s="268" t="s">
        <v>66</v>
      </c>
      <c r="I3704" s="268" t="s">
        <v>1905</v>
      </c>
      <c r="J3704" s="267" t="s">
        <v>1942</v>
      </c>
      <c r="K3704" s="267">
        <v>23</v>
      </c>
      <c r="L3704" s="268" t="s">
        <v>6602</v>
      </c>
      <c r="M3704" s="188"/>
    </row>
    <row r="3705" spans="1:13" x14ac:dyDescent="0.25">
      <c r="A3705" s="266">
        <v>2009</v>
      </c>
      <c r="B3705" s="267">
        <v>2</v>
      </c>
      <c r="C3705" s="267" t="s">
        <v>250</v>
      </c>
      <c r="D3705" s="267" t="s">
        <v>631</v>
      </c>
      <c r="E3705" s="268" t="s">
        <v>632</v>
      </c>
      <c r="F3705" s="267" t="s">
        <v>69</v>
      </c>
      <c r="G3705" s="268" t="s">
        <v>70</v>
      </c>
      <c r="H3705" s="268" t="s">
        <v>66</v>
      </c>
      <c r="I3705" s="268" t="s">
        <v>1905</v>
      </c>
      <c r="J3705" s="270" t="s">
        <v>4692</v>
      </c>
      <c r="K3705" s="270">
        <v>23</v>
      </c>
      <c r="L3705" s="268" t="s">
        <v>6603</v>
      </c>
      <c r="M3705" s="188"/>
    </row>
    <row r="3706" spans="1:13" x14ac:dyDescent="0.25">
      <c r="A3706" s="266">
        <v>2009</v>
      </c>
      <c r="B3706" s="267">
        <v>2</v>
      </c>
      <c r="C3706" s="267" t="s">
        <v>250</v>
      </c>
      <c r="D3706" s="267" t="s">
        <v>631</v>
      </c>
      <c r="E3706" s="268" t="s">
        <v>632</v>
      </c>
      <c r="F3706" s="267" t="s">
        <v>69</v>
      </c>
      <c r="G3706" s="268" t="s">
        <v>70</v>
      </c>
      <c r="H3706" s="268" t="s">
        <v>66</v>
      </c>
      <c r="I3706" s="268" t="s">
        <v>1905</v>
      </c>
      <c r="J3706" s="267" t="s">
        <v>1942</v>
      </c>
      <c r="K3706" s="267">
        <v>727</v>
      </c>
      <c r="L3706" s="268" t="s">
        <v>6604</v>
      </c>
      <c r="M3706" s="188"/>
    </row>
    <row r="3707" spans="1:13" x14ac:dyDescent="0.25">
      <c r="A3707" s="266">
        <v>2009</v>
      </c>
      <c r="B3707" s="267">
        <v>2</v>
      </c>
      <c r="C3707" s="267" t="s">
        <v>250</v>
      </c>
      <c r="D3707" s="267" t="s">
        <v>631</v>
      </c>
      <c r="E3707" s="268" t="s">
        <v>632</v>
      </c>
      <c r="F3707" s="267" t="s">
        <v>69</v>
      </c>
      <c r="G3707" s="268" t="s">
        <v>70</v>
      </c>
      <c r="H3707" s="268" t="s">
        <v>66</v>
      </c>
      <c r="I3707" s="268" t="s">
        <v>1905</v>
      </c>
      <c r="J3707" s="267" t="s">
        <v>1942</v>
      </c>
      <c r="K3707" s="267">
        <v>431</v>
      </c>
      <c r="L3707" s="268" t="s">
        <v>6605</v>
      </c>
      <c r="M3707" s="188"/>
    </row>
    <row r="3708" spans="1:13" x14ac:dyDescent="0.25">
      <c r="A3708" s="266">
        <v>2009</v>
      </c>
      <c r="B3708" s="267">
        <v>1</v>
      </c>
      <c r="C3708" s="267" t="s">
        <v>250</v>
      </c>
      <c r="D3708" s="267" t="s">
        <v>599</v>
      </c>
      <c r="E3708" s="268" t="s">
        <v>5025</v>
      </c>
      <c r="F3708" s="267" t="s">
        <v>64</v>
      </c>
      <c r="G3708" s="268" t="s">
        <v>601</v>
      </c>
      <c r="H3708" s="268" t="s">
        <v>66</v>
      </c>
      <c r="I3708" s="268" t="s">
        <v>1905</v>
      </c>
      <c r="J3708" s="267" t="s">
        <v>1942</v>
      </c>
      <c r="K3708" s="267">
        <v>754</v>
      </c>
      <c r="L3708" s="268" t="s">
        <v>6606</v>
      </c>
      <c r="M3708" s="188"/>
    </row>
    <row r="3709" spans="1:13" x14ac:dyDescent="0.25">
      <c r="A3709" s="266">
        <v>2009</v>
      </c>
      <c r="B3709" s="267">
        <v>1</v>
      </c>
      <c r="C3709" s="267" t="s">
        <v>250</v>
      </c>
      <c r="D3709" s="267" t="s">
        <v>599</v>
      </c>
      <c r="E3709" s="268" t="s">
        <v>5025</v>
      </c>
      <c r="F3709" s="267" t="s">
        <v>64</v>
      </c>
      <c r="G3709" s="268" t="s">
        <v>601</v>
      </c>
      <c r="H3709" s="268" t="s">
        <v>66</v>
      </c>
      <c r="I3709" s="268" t="s">
        <v>1905</v>
      </c>
      <c r="J3709" s="267" t="s">
        <v>1942</v>
      </c>
      <c r="K3709" s="267">
        <v>754</v>
      </c>
      <c r="L3709" s="268" t="s">
        <v>6607</v>
      </c>
      <c r="M3709" s="188"/>
    </row>
    <row r="3710" spans="1:13" x14ac:dyDescent="0.25">
      <c r="A3710" s="266">
        <v>2009</v>
      </c>
      <c r="B3710" s="267">
        <v>1</v>
      </c>
      <c r="C3710" s="267" t="s">
        <v>250</v>
      </c>
      <c r="D3710" s="267" t="s">
        <v>599</v>
      </c>
      <c r="E3710" s="268" t="s">
        <v>5025</v>
      </c>
      <c r="F3710" s="267" t="s">
        <v>64</v>
      </c>
      <c r="G3710" s="268" t="s">
        <v>601</v>
      </c>
      <c r="H3710" s="268" t="s">
        <v>66</v>
      </c>
      <c r="I3710" s="268" t="s">
        <v>1905</v>
      </c>
      <c r="J3710" s="267" t="s">
        <v>1942</v>
      </c>
      <c r="K3710" s="267">
        <v>752</v>
      </c>
      <c r="L3710" s="268" t="s">
        <v>6608</v>
      </c>
      <c r="M3710" s="188"/>
    </row>
    <row r="3711" spans="1:13" x14ac:dyDescent="0.25">
      <c r="A3711" s="266">
        <v>2009</v>
      </c>
      <c r="B3711" s="267">
        <v>1</v>
      </c>
      <c r="C3711" s="267" t="s">
        <v>250</v>
      </c>
      <c r="D3711" s="267" t="s">
        <v>599</v>
      </c>
      <c r="E3711" s="268" t="s">
        <v>5025</v>
      </c>
      <c r="F3711" s="267" t="s">
        <v>64</v>
      </c>
      <c r="G3711" s="268" t="s">
        <v>601</v>
      </c>
      <c r="H3711" s="268" t="s">
        <v>66</v>
      </c>
      <c r="I3711" s="268" t="s">
        <v>1905</v>
      </c>
      <c r="J3711" s="267" t="s">
        <v>1942</v>
      </c>
      <c r="K3711" s="267">
        <v>752</v>
      </c>
      <c r="L3711" s="268" t="s">
        <v>6609</v>
      </c>
      <c r="M3711" s="188"/>
    </row>
    <row r="3712" spans="1:13" x14ac:dyDescent="0.25">
      <c r="A3712" s="266">
        <v>2009</v>
      </c>
      <c r="B3712" s="267">
        <v>2</v>
      </c>
      <c r="C3712" s="267" t="s">
        <v>250</v>
      </c>
      <c r="D3712" s="267" t="s">
        <v>618</v>
      </c>
      <c r="E3712" s="268" t="s">
        <v>619</v>
      </c>
      <c r="F3712" s="267" t="s">
        <v>64</v>
      </c>
      <c r="G3712" s="268" t="s">
        <v>139</v>
      </c>
      <c r="H3712" s="268" t="s">
        <v>66</v>
      </c>
      <c r="I3712" s="268" t="s">
        <v>1905</v>
      </c>
      <c r="J3712" s="267" t="s">
        <v>1942</v>
      </c>
      <c r="K3712" s="267">
        <v>411</v>
      </c>
      <c r="L3712" s="268" t="s">
        <v>6610</v>
      </c>
      <c r="M3712" s="188"/>
    </row>
    <row r="3713" spans="1:13" x14ac:dyDescent="0.25">
      <c r="A3713" s="266">
        <v>2009</v>
      </c>
      <c r="B3713" s="267">
        <v>2</v>
      </c>
      <c r="C3713" s="267" t="s">
        <v>250</v>
      </c>
      <c r="D3713" s="267" t="s">
        <v>618</v>
      </c>
      <c r="E3713" s="268" t="s">
        <v>619</v>
      </c>
      <c r="F3713" s="267" t="s">
        <v>64</v>
      </c>
      <c r="G3713" s="268" t="s">
        <v>139</v>
      </c>
      <c r="H3713" s="268" t="s">
        <v>66</v>
      </c>
      <c r="I3713" s="268" t="s">
        <v>1905</v>
      </c>
      <c r="J3713" s="267" t="s">
        <v>1942</v>
      </c>
      <c r="K3713" s="267">
        <v>114</v>
      </c>
      <c r="L3713" s="268" t="s">
        <v>6611</v>
      </c>
      <c r="M3713" s="188"/>
    </row>
    <row r="3714" spans="1:13" x14ac:dyDescent="0.25">
      <c r="A3714" s="266">
        <v>2009</v>
      </c>
      <c r="B3714" s="267">
        <v>2</v>
      </c>
      <c r="C3714" s="267" t="s">
        <v>250</v>
      </c>
      <c r="D3714" s="267" t="s">
        <v>618</v>
      </c>
      <c r="E3714" s="268" t="s">
        <v>619</v>
      </c>
      <c r="F3714" s="267" t="s">
        <v>64</v>
      </c>
      <c r="G3714" s="268" t="s">
        <v>139</v>
      </c>
      <c r="H3714" s="268" t="s">
        <v>66</v>
      </c>
      <c r="I3714" s="268" t="s">
        <v>1905</v>
      </c>
      <c r="J3714" s="267" t="s">
        <v>1942</v>
      </c>
      <c r="K3714" s="267">
        <v>412</v>
      </c>
      <c r="L3714" s="268" t="s">
        <v>6612</v>
      </c>
      <c r="M3714" s="188"/>
    </row>
    <row r="3715" spans="1:13" x14ac:dyDescent="0.25">
      <c r="A3715" s="266">
        <v>2009</v>
      </c>
      <c r="B3715" s="267">
        <v>2</v>
      </c>
      <c r="C3715" s="267" t="s">
        <v>250</v>
      </c>
      <c r="D3715" s="267" t="s">
        <v>618</v>
      </c>
      <c r="E3715" s="268" t="s">
        <v>619</v>
      </c>
      <c r="F3715" s="267" t="s">
        <v>64</v>
      </c>
      <c r="G3715" s="268" t="s">
        <v>139</v>
      </c>
      <c r="H3715" s="268" t="s">
        <v>66</v>
      </c>
      <c r="I3715" s="268" t="s">
        <v>1905</v>
      </c>
      <c r="J3715" s="267" t="s">
        <v>1942</v>
      </c>
      <c r="K3715" s="267">
        <v>441</v>
      </c>
      <c r="L3715" s="268" t="s">
        <v>6613</v>
      </c>
      <c r="M3715" s="188"/>
    </row>
    <row r="3716" spans="1:13" x14ac:dyDescent="0.25">
      <c r="A3716" s="266">
        <v>2009</v>
      </c>
      <c r="B3716" s="267">
        <v>2</v>
      </c>
      <c r="C3716" s="267" t="s">
        <v>250</v>
      </c>
      <c r="D3716" s="267" t="s">
        <v>618</v>
      </c>
      <c r="E3716" s="268" t="s">
        <v>619</v>
      </c>
      <c r="F3716" s="267" t="s">
        <v>64</v>
      </c>
      <c r="G3716" s="268" t="s">
        <v>139</v>
      </c>
      <c r="H3716" s="268" t="s">
        <v>66</v>
      </c>
      <c r="I3716" s="268" t="s">
        <v>1905</v>
      </c>
      <c r="J3716" s="267" t="s">
        <v>1906</v>
      </c>
      <c r="K3716" s="267">
        <v>311</v>
      </c>
      <c r="L3716" s="268" t="s">
        <v>6614</v>
      </c>
      <c r="M3716" s="188"/>
    </row>
    <row r="3717" spans="1:13" x14ac:dyDescent="0.25">
      <c r="A3717" s="266">
        <v>2009</v>
      </c>
      <c r="B3717" s="267">
        <v>2</v>
      </c>
      <c r="C3717" s="267" t="s">
        <v>250</v>
      </c>
      <c r="D3717" s="267" t="s">
        <v>618</v>
      </c>
      <c r="E3717" s="268" t="s">
        <v>619</v>
      </c>
      <c r="F3717" s="267" t="s">
        <v>64</v>
      </c>
      <c r="G3717" s="268" t="s">
        <v>139</v>
      </c>
      <c r="H3717" s="268" t="s">
        <v>66</v>
      </c>
      <c r="I3717" s="268" t="s">
        <v>1905</v>
      </c>
      <c r="J3717" s="267" t="s">
        <v>1942</v>
      </c>
      <c r="K3717" s="267">
        <v>432</v>
      </c>
      <c r="L3717" s="268" t="s">
        <v>6615</v>
      </c>
      <c r="M3717" s="188"/>
    </row>
    <row r="3718" spans="1:13" x14ac:dyDescent="0.25">
      <c r="A3718" s="266">
        <v>2009</v>
      </c>
      <c r="B3718" s="267">
        <v>3</v>
      </c>
      <c r="C3718" s="267" t="s">
        <v>250</v>
      </c>
      <c r="D3718" s="267" t="s">
        <v>693</v>
      </c>
      <c r="E3718" s="268" t="s">
        <v>694</v>
      </c>
      <c r="F3718" s="267" t="s">
        <v>52</v>
      </c>
      <c r="G3718" s="268" t="s">
        <v>1596</v>
      </c>
      <c r="H3718" s="268" t="s">
        <v>55</v>
      </c>
      <c r="I3718" s="268" t="s">
        <v>1905</v>
      </c>
      <c r="J3718" s="267" t="s">
        <v>1942</v>
      </c>
      <c r="K3718" s="267">
        <v>432</v>
      </c>
      <c r="L3718" s="268" t="s">
        <v>6616</v>
      </c>
      <c r="M3718" s="188"/>
    </row>
    <row r="3719" spans="1:13" x14ac:dyDescent="0.25">
      <c r="A3719" s="266">
        <v>2009</v>
      </c>
      <c r="B3719" s="267">
        <v>3</v>
      </c>
      <c r="C3719" s="267" t="s">
        <v>250</v>
      </c>
      <c r="D3719" s="267" t="s">
        <v>693</v>
      </c>
      <c r="E3719" s="268" t="s">
        <v>694</v>
      </c>
      <c r="F3719" s="267" t="s">
        <v>52</v>
      </c>
      <c r="G3719" s="268" t="s">
        <v>1596</v>
      </c>
      <c r="H3719" s="268" t="s">
        <v>55</v>
      </c>
      <c r="I3719" s="268" t="s">
        <v>1905</v>
      </c>
      <c r="J3719" s="267" t="s">
        <v>1942</v>
      </c>
      <c r="K3719" s="267">
        <v>411</v>
      </c>
      <c r="L3719" s="268" t="s">
        <v>6617</v>
      </c>
      <c r="M3719" s="188"/>
    </row>
    <row r="3720" spans="1:13" x14ac:dyDescent="0.25">
      <c r="A3720" s="266">
        <v>2009</v>
      </c>
      <c r="B3720" s="267">
        <v>3</v>
      </c>
      <c r="C3720" s="267" t="s">
        <v>250</v>
      </c>
      <c r="D3720" s="267" t="s">
        <v>693</v>
      </c>
      <c r="E3720" s="268" t="s">
        <v>694</v>
      </c>
      <c r="F3720" s="267" t="s">
        <v>52</v>
      </c>
      <c r="G3720" s="268" t="s">
        <v>1596</v>
      </c>
      <c r="H3720" s="268" t="s">
        <v>55</v>
      </c>
      <c r="I3720" s="268" t="s">
        <v>1905</v>
      </c>
      <c r="J3720" s="267" t="s">
        <v>1942</v>
      </c>
      <c r="K3720" s="267">
        <v>411</v>
      </c>
      <c r="L3720" s="268" t="s">
        <v>6618</v>
      </c>
      <c r="M3720" s="188"/>
    </row>
    <row r="3721" spans="1:13" x14ac:dyDescent="0.25">
      <c r="A3721" s="266">
        <v>2009</v>
      </c>
      <c r="B3721" s="267">
        <v>3</v>
      </c>
      <c r="C3721" s="267" t="s">
        <v>250</v>
      </c>
      <c r="D3721" s="267" t="s">
        <v>693</v>
      </c>
      <c r="E3721" s="268" t="s">
        <v>694</v>
      </c>
      <c r="F3721" s="267" t="s">
        <v>52</v>
      </c>
      <c r="G3721" s="268" t="s">
        <v>1596</v>
      </c>
      <c r="H3721" s="268" t="s">
        <v>55</v>
      </c>
      <c r="I3721" s="268" t="s">
        <v>1905</v>
      </c>
      <c r="J3721" s="267" t="s">
        <v>1942</v>
      </c>
      <c r="K3721" s="267">
        <v>411</v>
      </c>
      <c r="L3721" s="268" t="s">
        <v>6619</v>
      </c>
      <c r="M3721" s="188"/>
    </row>
    <row r="3722" spans="1:13" x14ac:dyDescent="0.25">
      <c r="A3722" s="266">
        <v>2009</v>
      </c>
      <c r="B3722" s="267">
        <v>3</v>
      </c>
      <c r="C3722" s="267" t="s">
        <v>250</v>
      </c>
      <c r="D3722" s="267" t="s">
        <v>693</v>
      </c>
      <c r="E3722" s="268" t="s">
        <v>694</v>
      </c>
      <c r="F3722" s="267" t="s">
        <v>52</v>
      </c>
      <c r="G3722" s="268" t="s">
        <v>1596</v>
      </c>
      <c r="H3722" s="268" t="s">
        <v>55</v>
      </c>
      <c r="I3722" s="268" t="s">
        <v>1905</v>
      </c>
      <c r="J3722" s="267" t="s">
        <v>2000</v>
      </c>
      <c r="K3722" s="267">
        <v>114</v>
      </c>
      <c r="L3722" s="268" t="s">
        <v>6620</v>
      </c>
      <c r="M3722" s="188"/>
    </row>
    <row r="3723" spans="1:13" x14ac:dyDescent="0.25">
      <c r="A3723" s="266">
        <v>2009</v>
      </c>
      <c r="B3723" s="267">
        <v>3</v>
      </c>
      <c r="C3723" s="267" t="s">
        <v>250</v>
      </c>
      <c r="D3723" s="267" t="s">
        <v>693</v>
      </c>
      <c r="E3723" s="268" t="s">
        <v>694</v>
      </c>
      <c r="F3723" s="267" t="s">
        <v>52</v>
      </c>
      <c r="G3723" s="268" t="s">
        <v>1596</v>
      </c>
      <c r="H3723" s="268" t="s">
        <v>55</v>
      </c>
      <c r="I3723" s="268" t="s">
        <v>1905</v>
      </c>
      <c r="J3723" s="267" t="s">
        <v>2000</v>
      </c>
      <c r="K3723" s="267">
        <v>721</v>
      </c>
      <c r="L3723" s="268" t="s">
        <v>6621</v>
      </c>
      <c r="M3723" s="188"/>
    </row>
    <row r="3724" spans="1:13" x14ac:dyDescent="0.25">
      <c r="A3724" s="266">
        <v>2009</v>
      </c>
      <c r="B3724" s="267">
        <v>3</v>
      </c>
      <c r="C3724" s="267" t="s">
        <v>250</v>
      </c>
      <c r="D3724" s="267" t="s">
        <v>693</v>
      </c>
      <c r="E3724" s="268" t="s">
        <v>694</v>
      </c>
      <c r="F3724" s="267" t="s">
        <v>52</v>
      </c>
      <c r="G3724" s="268" t="s">
        <v>1596</v>
      </c>
      <c r="H3724" s="268" t="s">
        <v>55</v>
      </c>
      <c r="I3724" s="268" t="s">
        <v>1905</v>
      </c>
      <c r="J3724" s="267" t="s">
        <v>1934</v>
      </c>
      <c r="K3724" s="267">
        <v>323</v>
      </c>
      <c r="L3724" s="268" t="s">
        <v>6622</v>
      </c>
      <c r="M3724" s="188"/>
    </row>
    <row r="3725" spans="1:13" x14ac:dyDescent="0.25">
      <c r="A3725" s="266">
        <v>2009</v>
      </c>
      <c r="B3725" s="267">
        <v>3</v>
      </c>
      <c r="C3725" s="267" t="s">
        <v>250</v>
      </c>
      <c r="D3725" s="267" t="s">
        <v>693</v>
      </c>
      <c r="E3725" s="268" t="s">
        <v>694</v>
      </c>
      <c r="F3725" s="267" t="s">
        <v>52</v>
      </c>
      <c r="G3725" s="268" t="s">
        <v>1596</v>
      </c>
      <c r="H3725" s="268" t="s">
        <v>55</v>
      </c>
      <c r="I3725" s="268" t="s">
        <v>1905</v>
      </c>
      <c r="J3725" s="267" t="s">
        <v>1918</v>
      </c>
      <c r="K3725" s="267">
        <v>862</v>
      </c>
      <c r="L3725" s="268" t="s">
        <v>6623</v>
      </c>
      <c r="M3725" s="188"/>
    </row>
    <row r="3726" spans="1:13" x14ac:dyDescent="0.25">
      <c r="A3726" s="266">
        <v>2009</v>
      </c>
      <c r="B3726" s="267">
        <v>3</v>
      </c>
      <c r="C3726" s="267" t="s">
        <v>250</v>
      </c>
      <c r="D3726" s="267" t="s">
        <v>693</v>
      </c>
      <c r="E3726" s="268" t="s">
        <v>694</v>
      </c>
      <c r="F3726" s="267" t="s">
        <v>52</v>
      </c>
      <c r="G3726" s="268" t="s">
        <v>1596</v>
      </c>
      <c r="H3726" s="268" t="s">
        <v>55</v>
      </c>
      <c r="I3726" s="268" t="s">
        <v>1905</v>
      </c>
      <c r="J3726" s="270" t="s">
        <v>1923</v>
      </c>
      <c r="K3726" s="270">
        <v>862</v>
      </c>
      <c r="L3726" s="268" t="s">
        <v>6624</v>
      </c>
      <c r="M3726" s="188"/>
    </row>
    <row r="3727" spans="1:13" x14ac:dyDescent="0.25">
      <c r="A3727" s="266">
        <v>2009</v>
      </c>
      <c r="B3727" s="267">
        <v>3</v>
      </c>
      <c r="C3727" s="267" t="s">
        <v>250</v>
      </c>
      <c r="D3727" s="267" t="s">
        <v>693</v>
      </c>
      <c r="E3727" s="268" t="s">
        <v>694</v>
      </c>
      <c r="F3727" s="267" t="s">
        <v>52</v>
      </c>
      <c r="G3727" s="268" t="s">
        <v>1596</v>
      </c>
      <c r="H3727" s="268" t="s">
        <v>55</v>
      </c>
      <c r="I3727" s="268" t="s">
        <v>1905</v>
      </c>
      <c r="J3727" s="267" t="s">
        <v>2000</v>
      </c>
      <c r="K3727" s="267">
        <v>436</v>
      </c>
      <c r="L3727" s="268" t="s">
        <v>6625</v>
      </c>
      <c r="M3727" s="188"/>
    </row>
    <row r="3728" spans="1:13" x14ac:dyDescent="0.25">
      <c r="A3728" s="266">
        <v>2009</v>
      </c>
      <c r="B3728" s="267">
        <v>3</v>
      </c>
      <c r="C3728" s="267" t="s">
        <v>250</v>
      </c>
      <c r="D3728" s="267" t="s">
        <v>693</v>
      </c>
      <c r="E3728" s="268" t="s">
        <v>694</v>
      </c>
      <c r="F3728" s="267" t="s">
        <v>52</v>
      </c>
      <c r="G3728" s="268" t="s">
        <v>1596</v>
      </c>
      <c r="H3728" s="268" t="s">
        <v>55</v>
      </c>
      <c r="I3728" s="268" t="s">
        <v>1905</v>
      </c>
      <c r="J3728" s="267" t="s">
        <v>1906</v>
      </c>
      <c r="K3728" s="267">
        <v>311</v>
      </c>
      <c r="L3728" s="268" t="s">
        <v>6626</v>
      </c>
      <c r="M3728" s="188"/>
    </row>
    <row r="3729" spans="1:13" x14ac:dyDescent="0.25">
      <c r="A3729" s="266">
        <v>2009</v>
      </c>
      <c r="B3729" s="267">
        <v>3</v>
      </c>
      <c r="C3729" s="267" t="s">
        <v>250</v>
      </c>
      <c r="D3729" s="267" t="s">
        <v>693</v>
      </c>
      <c r="E3729" s="268" t="s">
        <v>694</v>
      </c>
      <c r="F3729" s="267" t="s">
        <v>52</v>
      </c>
      <c r="G3729" s="268" t="s">
        <v>1596</v>
      </c>
      <c r="H3729" s="268" t="s">
        <v>55</v>
      </c>
      <c r="I3729" s="268" t="s">
        <v>1905</v>
      </c>
      <c r="J3729" s="267" t="s">
        <v>1906</v>
      </c>
      <c r="K3729" s="267">
        <v>311</v>
      </c>
      <c r="L3729" s="268" t="s">
        <v>6627</v>
      </c>
      <c r="M3729" s="188"/>
    </row>
    <row r="3730" spans="1:13" x14ac:dyDescent="0.25">
      <c r="A3730" s="266">
        <v>2009</v>
      </c>
      <c r="B3730" s="267">
        <v>3</v>
      </c>
      <c r="C3730" s="267" t="s">
        <v>250</v>
      </c>
      <c r="D3730" s="267" t="s">
        <v>695</v>
      </c>
      <c r="E3730" s="268" t="s">
        <v>696</v>
      </c>
      <c r="F3730" s="267" t="s">
        <v>52</v>
      </c>
      <c r="G3730" s="268" t="s">
        <v>345</v>
      </c>
      <c r="H3730" s="268" t="s">
        <v>66</v>
      </c>
      <c r="I3730" s="268" t="s">
        <v>1905</v>
      </c>
      <c r="J3730" s="267" t="s">
        <v>1942</v>
      </c>
      <c r="K3730" s="267">
        <v>413</v>
      </c>
      <c r="L3730" s="268" t="s">
        <v>6628</v>
      </c>
      <c r="M3730" s="188"/>
    </row>
    <row r="3731" spans="1:13" x14ac:dyDescent="0.25">
      <c r="A3731" s="266">
        <v>2009</v>
      </c>
      <c r="B3731" s="267">
        <v>3</v>
      </c>
      <c r="C3731" s="267" t="s">
        <v>250</v>
      </c>
      <c r="D3731" s="267" t="s">
        <v>695</v>
      </c>
      <c r="E3731" s="268" t="s">
        <v>696</v>
      </c>
      <c r="F3731" s="267" t="s">
        <v>52</v>
      </c>
      <c r="G3731" s="268" t="s">
        <v>345</v>
      </c>
      <c r="H3731" s="268" t="s">
        <v>66</v>
      </c>
      <c r="I3731" s="268" t="s">
        <v>1905</v>
      </c>
      <c r="J3731" s="267" t="s">
        <v>1942</v>
      </c>
      <c r="K3731" s="267">
        <v>411</v>
      </c>
      <c r="L3731" s="268" t="s">
        <v>6629</v>
      </c>
      <c r="M3731" s="188"/>
    </row>
    <row r="3732" spans="1:13" x14ac:dyDescent="0.25">
      <c r="A3732" s="266">
        <v>2009</v>
      </c>
      <c r="B3732" s="267">
        <v>3</v>
      </c>
      <c r="C3732" s="267" t="s">
        <v>250</v>
      </c>
      <c r="D3732" s="267" t="s">
        <v>695</v>
      </c>
      <c r="E3732" s="268" t="s">
        <v>696</v>
      </c>
      <c r="F3732" s="267" t="s">
        <v>52</v>
      </c>
      <c r="G3732" s="268" t="s">
        <v>345</v>
      </c>
      <c r="H3732" s="268" t="s">
        <v>66</v>
      </c>
      <c r="I3732" s="268" t="s">
        <v>1905</v>
      </c>
      <c r="J3732" s="267" t="s">
        <v>1942</v>
      </c>
      <c r="K3732" s="267">
        <v>436</v>
      </c>
      <c r="L3732" s="268" t="s">
        <v>6630</v>
      </c>
      <c r="M3732" s="188"/>
    </row>
    <row r="3733" spans="1:13" x14ac:dyDescent="0.25">
      <c r="A3733" s="266">
        <v>2009</v>
      </c>
      <c r="B3733" s="267">
        <v>3</v>
      </c>
      <c r="C3733" s="267" t="s">
        <v>250</v>
      </c>
      <c r="D3733" s="267" t="s">
        <v>695</v>
      </c>
      <c r="E3733" s="268" t="s">
        <v>696</v>
      </c>
      <c r="F3733" s="267" t="s">
        <v>52</v>
      </c>
      <c r="G3733" s="268" t="s">
        <v>345</v>
      </c>
      <c r="H3733" s="268" t="s">
        <v>66</v>
      </c>
      <c r="I3733" s="268" t="s">
        <v>1905</v>
      </c>
      <c r="J3733" s="267" t="s">
        <v>1942</v>
      </c>
      <c r="K3733" s="267">
        <v>663</v>
      </c>
      <c r="L3733" s="268" t="s">
        <v>6631</v>
      </c>
      <c r="M3733" s="188"/>
    </row>
    <row r="3734" spans="1:13" x14ac:dyDescent="0.25">
      <c r="A3734" s="266">
        <v>2009</v>
      </c>
      <c r="B3734" s="267">
        <v>3</v>
      </c>
      <c r="C3734" s="267" t="s">
        <v>250</v>
      </c>
      <c r="D3734" s="267" t="s">
        <v>695</v>
      </c>
      <c r="E3734" s="268" t="s">
        <v>696</v>
      </c>
      <c r="F3734" s="267" t="s">
        <v>52</v>
      </c>
      <c r="G3734" s="268" t="s">
        <v>345</v>
      </c>
      <c r="H3734" s="268" t="s">
        <v>66</v>
      </c>
      <c r="I3734" s="268" t="s">
        <v>1905</v>
      </c>
      <c r="J3734" s="267" t="s">
        <v>1942</v>
      </c>
      <c r="K3734" s="267">
        <v>431</v>
      </c>
      <c r="L3734" s="268" t="s">
        <v>6632</v>
      </c>
      <c r="M3734" s="188"/>
    </row>
    <row r="3735" spans="1:13" x14ac:dyDescent="0.25">
      <c r="A3735" s="266">
        <v>2009</v>
      </c>
      <c r="B3735" s="267">
        <v>3</v>
      </c>
      <c r="C3735" s="267" t="s">
        <v>250</v>
      </c>
      <c r="D3735" s="267" t="s">
        <v>695</v>
      </c>
      <c r="E3735" s="268" t="s">
        <v>696</v>
      </c>
      <c r="F3735" s="267" t="s">
        <v>52</v>
      </c>
      <c r="G3735" s="268" t="s">
        <v>345</v>
      </c>
      <c r="H3735" s="268" t="s">
        <v>66</v>
      </c>
      <c r="I3735" s="268" t="s">
        <v>1905</v>
      </c>
      <c r="J3735" s="267" t="s">
        <v>1942</v>
      </c>
      <c r="K3735" s="267">
        <v>431</v>
      </c>
      <c r="L3735" s="268" t="s">
        <v>6633</v>
      </c>
      <c r="M3735" s="188"/>
    </row>
    <row r="3736" spans="1:13" x14ac:dyDescent="0.25">
      <c r="A3736" s="266">
        <v>2009</v>
      </c>
      <c r="B3736" s="267">
        <v>3</v>
      </c>
      <c r="C3736" s="267" t="s">
        <v>250</v>
      </c>
      <c r="D3736" s="267" t="s">
        <v>695</v>
      </c>
      <c r="E3736" s="268" t="s">
        <v>696</v>
      </c>
      <c r="F3736" s="267" t="s">
        <v>52</v>
      </c>
      <c r="G3736" s="268" t="s">
        <v>345</v>
      </c>
      <c r="H3736" s="268" t="s">
        <v>66</v>
      </c>
      <c r="I3736" s="268" t="s">
        <v>1905</v>
      </c>
      <c r="J3736" s="267" t="s">
        <v>1942</v>
      </c>
      <c r="K3736" s="267">
        <v>411</v>
      </c>
      <c r="L3736" s="268" t="s">
        <v>6634</v>
      </c>
      <c r="M3736" s="188"/>
    </row>
    <row r="3737" spans="1:13" x14ac:dyDescent="0.25">
      <c r="A3737" s="266">
        <v>2009</v>
      </c>
      <c r="B3737" s="267">
        <v>3</v>
      </c>
      <c r="C3737" s="267" t="s">
        <v>250</v>
      </c>
      <c r="D3737" s="267" t="s">
        <v>695</v>
      </c>
      <c r="E3737" s="268" t="s">
        <v>696</v>
      </c>
      <c r="F3737" s="267" t="s">
        <v>52</v>
      </c>
      <c r="G3737" s="268" t="s">
        <v>345</v>
      </c>
      <c r="H3737" s="268" t="s">
        <v>66</v>
      </c>
      <c r="I3737" s="268" t="s">
        <v>1905</v>
      </c>
      <c r="J3737" s="267" t="s">
        <v>1942</v>
      </c>
      <c r="K3737" s="267">
        <v>411</v>
      </c>
      <c r="L3737" s="268" t="s">
        <v>6635</v>
      </c>
      <c r="M3737" s="188"/>
    </row>
    <row r="3738" spans="1:13" x14ac:dyDescent="0.25">
      <c r="A3738" s="266">
        <v>2009</v>
      </c>
      <c r="B3738" s="267">
        <v>3</v>
      </c>
      <c r="C3738" s="267" t="s">
        <v>250</v>
      </c>
      <c r="D3738" s="267" t="s">
        <v>695</v>
      </c>
      <c r="E3738" s="268" t="s">
        <v>696</v>
      </c>
      <c r="F3738" s="267" t="s">
        <v>52</v>
      </c>
      <c r="G3738" s="268" t="s">
        <v>345</v>
      </c>
      <c r="H3738" s="268" t="s">
        <v>66</v>
      </c>
      <c r="I3738" s="268" t="s">
        <v>1905</v>
      </c>
      <c r="J3738" s="267" t="s">
        <v>1942</v>
      </c>
      <c r="K3738" s="267">
        <v>143</v>
      </c>
      <c r="L3738" s="268" t="s">
        <v>6636</v>
      </c>
      <c r="M3738" s="188"/>
    </row>
    <row r="3739" spans="1:13" x14ac:dyDescent="0.25">
      <c r="A3739" s="266">
        <v>2009</v>
      </c>
      <c r="B3739" s="267">
        <v>3</v>
      </c>
      <c r="C3739" s="267" t="s">
        <v>250</v>
      </c>
      <c r="D3739" s="267" t="s">
        <v>695</v>
      </c>
      <c r="E3739" s="268" t="s">
        <v>696</v>
      </c>
      <c r="F3739" s="267" t="s">
        <v>52</v>
      </c>
      <c r="G3739" s="268" t="s">
        <v>345</v>
      </c>
      <c r="H3739" s="268" t="s">
        <v>66</v>
      </c>
      <c r="I3739" s="268" t="s">
        <v>1905</v>
      </c>
      <c r="J3739" s="267" t="s">
        <v>1942</v>
      </c>
      <c r="K3739" s="267">
        <v>431</v>
      </c>
      <c r="L3739" s="268" t="s">
        <v>6637</v>
      </c>
      <c r="M3739" s="188"/>
    </row>
    <row r="3740" spans="1:13" x14ac:dyDescent="0.25">
      <c r="A3740" s="266">
        <v>2009</v>
      </c>
      <c r="B3740" s="267">
        <v>4</v>
      </c>
      <c r="C3740" s="267" t="s">
        <v>697</v>
      </c>
      <c r="D3740" s="267" t="s">
        <v>703</v>
      </c>
      <c r="E3740" s="268" t="s">
        <v>704</v>
      </c>
      <c r="F3740" s="267" t="s">
        <v>64</v>
      </c>
      <c r="G3740" s="268" t="s">
        <v>139</v>
      </c>
      <c r="H3740" s="268" t="s">
        <v>66</v>
      </c>
      <c r="I3740" s="268" t="s">
        <v>1905</v>
      </c>
      <c r="J3740" s="267" t="s">
        <v>1942</v>
      </c>
      <c r="K3740" s="267">
        <v>754</v>
      </c>
      <c r="L3740" s="268" t="s">
        <v>6638</v>
      </c>
      <c r="M3740" s="188"/>
    </row>
    <row r="3741" spans="1:13" x14ac:dyDescent="0.25">
      <c r="A3741" s="266">
        <v>2009</v>
      </c>
      <c r="B3741" s="267">
        <v>4</v>
      </c>
      <c r="C3741" s="267" t="s">
        <v>697</v>
      </c>
      <c r="D3741" s="267" t="s">
        <v>703</v>
      </c>
      <c r="E3741" s="268" t="s">
        <v>704</v>
      </c>
      <c r="F3741" s="267" t="s">
        <v>64</v>
      </c>
      <c r="G3741" s="268" t="s">
        <v>139</v>
      </c>
      <c r="H3741" s="268" t="s">
        <v>66</v>
      </c>
      <c r="I3741" s="268" t="s">
        <v>1905</v>
      </c>
      <c r="J3741" s="267" t="s">
        <v>1942</v>
      </c>
      <c r="K3741" s="267">
        <v>331</v>
      </c>
      <c r="L3741" s="268" t="s">
        <v>6639</v>
      </c>
      <c r="M3741" s="188"/>
    </row>
    <row r="3742" spans="1:13" x14ac:dyDescent="0.25">
      <c r="A3742" s="266">
        <v>2009</v>
      </c>
      <c r="B3742" s="267">
        <v>2</v>
      </c>
      <c r="C3742" s="267" t="s">
        <v>250</v>
      </c>
      <c r="D3742" s="267" t="s">
        <v>621</v>
      </c>
      <c r="E3742" s="268" t="s">
        <v>6640</v>
      </c>
      <c r="F3742" s="267" t="s">
        <v>76</v>
      </c>
      <c r="G3742" s="268" t="s">
        <v>196</v>
      </c>
      <c r="H3742" s="268" t="s">
        <v>55</v>
      </c>
      <c r="I3742" s="268" t="s">
        <v>1905</v>
      </c>
      <c r="J3742" s="267" t="s">
        <v>1942</v>
      </c>
      <c r="K3742" s="267">
        <v>412</v>
      </c>
      <c r="L3742" s="268" t="s">
        <v>6641</v>
      </c>
      <c r="M3742" s="188"/>
    </row>
    <row r="3743" spans="1:13" x14ac:dyDescent="0.25">
      <c r="A3743" s="266">
        <v>2009</v>
      </c>
      <c r="B3743" s="267">
        <v>2</v>
      </c>
      <c r="C3743" s="267" t="s">
        <v>250</v>
      </c>
      <c r="D3743" s="267" t="s">
        <v>621</v>
      </c>
      <c r="E3743" s="268" t="s">
        <v>6640</v>
      </c>
      <c r="F3743" s="267" t="s">
        <v>76</v>
      </c>
      <c r="G3743" s="268" t="s">
        <v>196</v>
      </c>
      <c r="H3743" s="268" t="s">
        <v>55</v>
      </c>
      <c r="I3743" s="268" t="s">
        <v>1905</v>
      </c>
      <c r="J3743" s="267" t="s">
        <v>1942</v>
      </c>
      <c r="K3743" s="267">
        <v>412</v>
      </c>
      <c r="L3743" s="268" t="s">
        <v>6642</v>
      </c>
      <c r="M3743" s="188"/>
    </row>
    <row r="3744" spans="1:13" x14ac:dyDescent="0.25">
      <c r="A3744" s="266">
        <v>2009</v>
      </c>
      <c r="B3744" s="267">
        <v>2</v>
      </c>
      <c r="C3744" s="267" t="s">
        <v>250</v>
      </c>
      <c r="D3744" s="267" t="s">
        <v>621</v>
      </c>
      <c r="E3744" s="268" t="s">
        <v>6640</v>
      </c>
      <c r="F3744" s="267" t="s">
        <v>76</v>
      </c>
      <c r="G3744" s="268" t="s">
        <v>196</v>
      </c>
      <c r="H3744" s="268" t="s">
        <v>55</v>
      </c>
      <c r="I3744" s="268" t="s">
        <v>1905</v>
      </c>
      <c r="J3744" s="267" t="s">
        <v>1942</v>
      </c>
      <c r="K3744" s="267">
        <v>672</v>
      </c>
      <c r="L3744" s="268" t="s">
        <v>6643</v>
      </c>
      <c r="M3744" s="188"/>
    </row>
    <row r="3745" spans="1:13" x14ac:dyDescent="0.25">
      <c r="A3745" s="266">
        <v>2009</v>
      </c>
      <c r="B3745" s="267">
        <v>2</v>
      </c>
      <c r="C3745" s="267" t="s">
        <v>250</v>
      </c>
      <c r="D3745" s="267" t="s">
        <v>621</v>
      </c>
      <c r="E3745" s="268" t="s">
        <v>6640</v>
      </c>
      <c r="F3745" s="267" t="s">
        <v>76</v>
      </c>
      <c r="G3745" s="268" t="s">
        <v>196</v>
      </c>
      <c r="H3745" s="268" t="s">
        <v>55</v>
      </c>
      <c r="I3745" s="268" t="s">
        <v>1905</v>
      </c>
      <c r="J3745" s="267" t="s">
        <v>1942</v>
      </c>
      <c r="K3745" s="267">
        <v>112</v>
      </c>
      <c r="L3745" s="268" t="s">
        <v>6644</v>
      </c>
      <c r="M3745" s="188"/>
    </row>
    <row r="3746" spans="1:13" x14ac:dyDescent="0.25">
      <c r="A3746" s="266">
        <v>2009</v>
      </c>
      <c r="B3746" s="267">
        <v>2</v>
      </c>
      <c r="C3746" s="267" t="s">
        <v>250</v>
      </c>
      <c r="D3746" s="267" t="s">
        <v>650</v>
      </c>
      <c r="E3746" s="268" t="s">
        <v>651</v>
      </c>
      <c r="F3746" s="267" t="s">
        <v>135</v>
      </c>
      <c r="G3746" s="268" t="s">
        <v>652</v>
      </c>
      <c r="H3746" s="268" t="s">
        <v>66</v>
      </c>
      <c r="I3746" s="268" t="s">
        <v>1905</v>
      </c>
      <c r="J3746" s="267" t="s">
        <v>1942</v>
      </c>
      <c r="K3746" s="267">
        <v>411</v>
      </c>
      <c r="L3746" s="268" t="s">
        <v>6645</v>
      </c>
      <c r="M3746" s="188"/>
    </row>
    <row r="3747" spans="1:13" x14ac:dyDescent="0.25">
      <c r="A3747" s="266">
        <v>2009</v>
      </c>
      <c r="B3747" s="267">
        <v>2</v>
      </c>
      <c r="C3747" s="267" t="s">
        <v>250</v>
      </c>
      <c r="D3747" s="267" t="s">
        <v>650</v>
      </c>
      <c r="E3747" s="268" t="s">
        <v>651</v>
      </c>
      <c r="F3747" s="267" t="s">
        <v>135</v>
      </c>
      <c r="G3747" s="268" t="s">
        <v>652</v>
      </c>
      <c r="H3747" s="268" t="s">
        <v>66</v>
      </c>
      <c r="I3747" s="268" t="s">
        <v>1905</v>
      </c>
      <c r="J3747" s="267" t="s">
        <v>1942</v>
      </c>
      <c r="K3747" s="267">
        <v>662</v>
      </c>
      <c r="L3747" s="268" t="s">
        <v>6646</v>
      </c>
      <c r="M3747" s="188"/>
    </row>
    <row r="3748" spans="1:13" x14ac:dyDescent="0.25">
      <c r="A3748" s="266">
        <v>2009</v>
      </c>
      <c r="B3748" s="267">
        <v>2</v>
      </c>
      <c r="C3748" s="267" t="s">
        <v>250</v>
      </c>
      <c r="D3748" s="267" t="s">
        <v>650</v>
      </c>
      <c r="E3748" s="268" t="s">
        <v>651</v>
      </c>
      <c r="F3748" s="267" t="s">
        <v>135</v>
      </c>
      <c r="G3748" s="268" t="s">
        <v>652</v>
      </c>
      <c r="H3748" s="268" t="s">
        <v>66</v>
      </c>
      <c r="I3748" s="268" t="s">
        <v>1905</v>
      </c>
      <c r="J3748" s="270" t="s">
        <v>1965</v>
      </c>
      <c r="K3748" s="270">
        <v>522</v>
      </c>
      <c r="L3748" s="268" t="s">
        <v>6647</v>
      </c>
      <c r="M3748" s="188"/>
    </row>
    <row r="3749" spans="1:13" x14ac:dyDescent="0.25">
      <c r="A3749" s="266">
        <v>2009</v>
      </c>
      <c r="B3749" s="267">
        <v>2</v>
      </c>
      <c r="C3749" s="267" t="s">
        <v>250</v>
      </c>
      <c r="D3749" s="267" t="s">
        <v>650</v>
      </c>
      <c r="E3749" s="268" t="s">
        <v>651</v>
      </c>
      <c r="F3749" s="267" t="s">
        <v>135</v>
      </c>
      <c r="G3749" s="268" t="s">
        <v>652</v>
      </c>
      <c r="H3749" s="268" t="s">
        <v>66</v>
      </c>
      <c r="I3749" s="268" t="s">
        <v>1905</v>
      </c>
      <c r="J3749" s="270" t="s">
        <v>1965</v>
      </c>
      <c r="K3749" s="270">
        <v>522</v>
      </c>
      <c r="L3749" s="268" t="s">
        <v>6648</v>
      </c>
      <c r="M3749" s="188"/>
    </row>
    <row r="3750" spans="1:13" x14ac:dyDescent="0.25">
      <c r="A3750" s="266">
        <v>2009</v>
      </c>
      <c r="B3750" s="267">
        <v>2</v>
      </c>
      <c r="C3750" s="267" t="s">
        <v>250</v>
      </c>
      <c r="D3750" s="267" t="s">
        <v>650</v>
      </c>
      <c r="E3750" s="268" t="s">
        <v>651</v>
      </c>
      <c r="F3750" s="267" t="s">
        <v>135</v>
      </c>
      <c r="G3750" s="268" t="s">
        <v>652</v>
      </c>
      <c r="H3750" s="268" t="s">
        <v>66</v>
      </c>
      <c r="I3750" s="268" t="s">
        <v>1905</v>
      </c>
      <c r="J3750" s="270" t="s">
        <v>5004</v>
      </c>
      <c r="K3750" s="267">
        <v>212</v>
      </c>
      <c r="L3750" s="268" t="s">
        <v>6649</v>
      </c>
      <c r="M3750" s="188"/>
    </row>
    <row r="3751" spans="1:13" x14ac:dyDescent="0.25">
      <c r="A3751" s="266">
        <v>2009</v>
      </c>
      <c r="B3751" s="267">
        <v>2</v>
      </c>
      <c r="C3751" s="267" t="s">
        <v>250</v>
      </c>
      <c r="D3751" s="267" t="s">
        <v>650</v>
      </c>
      <c r="E3751" s="268" t="s">
        <v>651</v>
      </c>
      <c r="F3751" s="267" t="s">
        <v>135</v>
      </c>
      <c r="G3751" s="268" t="s">
        <v>652</v>
      </c>
      <c r="H3751" s="268" t="s">
        <v>66</v>
      </c>
      <c r="I3751" s="268" t="s">
        <v>1905</v>
      </c>
      <c r="J3751" s="267" t="s">
        <v>1942</v>
      </c>
      <c r="K3751" s="267">
        <v>436</v>
      </c>
      <c r="L3751" s="268" t="s">
        <v>6650</v>
      </c>
      <c r="M3751" s="188"/>
    </row>
    <row r="3752" spans="1:13" x14ac:dyDescent="0.25">
      <c r="A3752" s="266">
        <v>2009</v>
      </c>
      <c r="B3752" s="267">
        <v>2</v>
      </c>
      <c r="C3752" s="267" t="s">
        <v>250</v>
      </c>
      <c r="D3752" s="267" t="s">
        <v>644</v>
      </c>
      <c r="E3752" s="268" t="s">
        <v>645</v>
      </c>
      <c r="F3752" s="267" t="s">
        <v>64</v>
      </c>
      <c r="G3752" s="268" t="s">
        <v>91</v>
      </c>
      <c r="H3752" s="268" t="s">
        <v>66</v>
      </c>
      <c r="I3752" s="268" t="s">
        <v>1905</v>
      </c>
      <c r="J3752" s="267" t="s">
        <v>1942</v>
      </c>
      <c r="K3752" s="267">
        <v>754</v>
      </c>
      <c r="L3752" s="268" t="s">
        <v>6651</v>
      </c>
      <c r="M3752" s="188"/>
    </row>
    <row r="3753" spans="1:13" x14ac:dyDescent="0.25">
      <c r="A3753" s="266">
        <v>2009</v>
      </c>
      <c r="B3753" s="267">
        <v>4</v>
      </c>
      <c r="C3753" s="267" t="s">
        <v>697</v>
      </c>
      <c r="D3753" s="267" t="s">
        <v>762</v>
      </c>
      <c r="E3753" s="268" t="s">
        <v>763</v>
      </c>
      <c r="F3753" s="267" t="s">
        <v>52</v>
      </c>
      <c r="G3753" s="268" t="s">
        <v>147</v>
      </c>
      <c r="H3753" s="268" t="s">
        <v>55</v>
      </c>
      <c r="I3753" s="268" t="s">
        <v>1905</v>
      </c>
      <c r="J3753" s="267" t="s">
        <v>2329</v>
      </c>
      <c r="K3753" s="267">
        <v>84</v>
      </c>
      <c r="L3753" s="268" t="s">
        <v>6652</v>
      </c>
      <c r="M3753" s="188"/>
    </row>
    <row r="3754" spans="1:13" x14ac:dyDescent="0.25">
      <c r="A3754" s="266">
        <v>2009</v>
      </c>
      <c r="B3754" s="267">
        <v>4</v>
      </c>
      <c r="C3754" s="267" t="s">
        <v>697</v>
      </c>
      <c r="D3754" s="267" t="s">
        <v>762</v>
      </c>
      <c r="E3754" s="268" t="s">
        <v>763</v>
      </c>
      <c r="F3754" s="267" t="s">
        <v>52</v>
      </c>
      <c r="G3754" s="268" t="s">
        <v>147</v>
      </c>
      <c r="H3754" s="268" t="s">
        <v>55</v>
      </c>
      <c r="I3754" s="268" t="s">
        <v>1905</v>
      </c>
      <c r="J3754" s="267" t="s">
        <v>2329</v>
      </c>
      <c r="K3754" s="267">
        <v>831</v>
      </c>
      <c r="L3754" s="268" t="s">
        <v>6653</v>
      </c>
      <c r="M3754" s="188"/>
    </row>
    <row r="3755" spans="1:13" x14ac:dyDescent="0.25">
      <c r="A3755" s="266">
        <v>2009</v>
      </c>
      <c r="B3755" s="267">
        <v>4</v>
      </c>
      <c r="C3755" s="267" t="s">
        <v>697</v>
      </c>
      <c r="D3755" s="267" t="s">
        <v>762</v>
      </c>
      <c r="E3755" s="268" t="s">
        <v>763</v>
      </c>
      <c r="F3755" s="267" t="s">
        <v>52</v>
      </c>
      <c r="G3755" s="268" t="s">
        <v>147</v>
      </c>
      <c r="H3755" s="268" t="s">
        <v>55</v>
      </c>
      <c r="I3755" s="268" t="s">
        <v>1905</v>
      </c>
      <c r="J3755" s="270" t="s">
        <v>2151</v>
      </c>
      <c r="K3755" s="270">
        <v>513</v>
      </c>
      <c r="L3755" s="268" t="s">
        <v>6654</v>
      </c>
      <c r="M3755" s="188"/>
    </row>
    <row r="3756" spans="1:13" x14ac:dyDescent="0.25">
      <c r="A3756" s="266">
        <v>2009</v>
      </c>
      <c r="B3756" s="267">
        <v>4</v>
      </c>
      <c r="C3756" s="267" t="s">
        <v>697</v>
      </c>
      <c r="D3756" s="267" t="s">
        <v>762</v>
      </c>
      <c r="E3756" s="268" t="s">
        <v>763</v>
      </c>
      <c r="F3756" s="267" t="s">
        <v>52</v>
      </c>
      <c r="G3756" s="268" t="s">
        <v>147</v>
      </c>
      <c r="H3756" s="268" t="s">
        <v>55</v>
      </c>
      <c r="I3756" s="268" t="s">
        <v>1905</v>
      </c>
      <c r="J3756" s="270" t="s">
        <v>2151</v>
      </c>
      <c r="K3756" s="270">
        <v>412</v>
      </c>
      <c r="L3756" s="268" t="s">
        <v>6655</v>
      </c>
      <c r="M3756" s="188"/>
    </row>
    <row r="3757" spans="1:13" x14ac:dyDescent="0.25">
      <c r="A3757" s="266">
        <v>2009</v>
      </c>
      <c r="B3757" s="267">
        <v>4</v>
      </c>
      <c r="C3757" s="267" t="s">
        <v>697</v>
      </c>
      <c r="D3757" s="267" t="s">
        <v>762</v>
      </c>
      <c r="E3757" s="268" t="s">
        <v>763</v>
      </c>
      <c r="F3757" s="267" t="s">
        <v>52</v>
      </c>
      <c r="G3757" s="268" t="s">
        <v>147</v>
      </c>
      <c r="H3757" s="268" t="s">
        <v>55</v>
      </c>
      <c r="I3757" s="268" t="s">
        <v>1905</v>
      </c>
      <c r="J3757" s="270" t="s">
        <v>2151</v>
      </c>
      <c r="K3757" s="270">
        <v>412</v>
      </c>
      <c r="L3757" s="268" t="s">
        <v>6656</v>
      </c>
      <c r="M3757" s="188"/>
    </row>
    <row r="3758" spans="1:13" x14ac:dyDescent="0.25">
      <c r="A3758" s="266">
        <v>2009</v>
      </c>
      <c r="B3758" s="267">
        <v>4</v>
      </c>
      <c r="C3758" s="267" t="s">
        <v>697</v>
      </c>
      <c r="D3758" s="267" t="s">
        <v>762</v>
      </c>
      <c r="E3758" s="268" t="s">
        <v>763</v>
      </c>
      <c r="F3758" s="267" t="s">
        <v>52</v>
      </c>
      <c r="G3758" s="268" t="s">
        <v>147</v>
      </c>
      <c r="H3758" s="268" t="s">
        <v>55</v>
      </c>
      <c r="I3758" s="268" t="s">
        <v>1905</v>
      </c>
      <c r="J3758" s="267" t="s">
        <v>1942</v>
      </c>
      <c r="K3758" s="267">
        <v>812</v>
      </c>
      <c r="L3758" s="268" t="s">
        <v>6657</v>
      </c>
      <c r="M3758" s="188"/>
    </row>
    <row r="3759" spans="1:13" x14ac:dyDescent="0.25">
      <c r="A3759" s="266">
        <v>2009</v>
      </c>
      <c r="B3759" s="267">
        <v>4</v>
      </c>
      <c r="C3759" s="267" t="s">
        <v>697</v>
      </c>
      <c r="D3759" s="267" t="s">
        <v>762</v>
      </c>
      <c r="E3759" s="268" t="s">
        <v>763</v>
      </c>
      <c r="F3759" s="267" t="s">
        <v>52</v>
      </c>
      <c r="G3759" s="268" t="s">
        <v>147</v>
      </c>
      <c r="H3759" s="268" t="s">
        <v>55</v>
      </c>
      <c r="I3759" s="268" t="s">
        <v>1905</v>
      </c>
      <c r="J3759" s="267" t="s">
        <v>1942</v>
      </c>
      <c r="K3759" s="267">
        <v>84</v>
      </c>
      <c r="L3759" s="268" t="s">
        <v>6658</v>
      </c>
      <c r="M3759" s="188"/>
    </row>
    <row r="3760" spans="1:13" x14ac:dyDescent="0.25">
      <c r="A3760" s="266">
        <v>2009</v>
      </c>
      <c r="B3760" s="267">
        <v>3</v>
      </c>
      <c r="C3760" s="267" t="s">
        <v>250</v>
      </c>
      <c r="D3760" s="267" t="s">
        <v>691</v>
      </c>
      <c r="E3760" s="268" t="s">
        <v>692</v>
      </c>
      <c r="F3760" s="267" t="s">
        <v>52</v>
      </c>
      <c r="G3760" s="268" t="s">
        <v>338</v>
      </c>
      <c r="H3760" s="268" t="s">
        <v>55</v>
      </c>
      <c r="I3760" s="268" t="s">
        <v>1905</v>
      </c>
      <c r="J3760" s="267" t="s">
        <v>1942</v>
      </c>
      <c r="K3760" s="267">
        <v>411</v>
      </c>
      <c r="L3760" s="268" t="s">
        <v>6659</v>
      </c>
      <c r="M3760" s="188"/>
    </row>
    <row r="3761" spans="1:13" x14ac:dyDescent="0.25">
      <c r="A3761" s="266">
        <v>2009</v>
      </c>
      <c r="B3761" s="267">
        <v>3</v>
      </c>
      <c r="C3761" s="267" t="s">
        <v>250</v>
      </c>
      <c r="D3761" s="267" t="s">
        <v>691</v>
      </c>
      <c r="E3761" s="268" t="s">
        <v>692</v>
      </c>
      <c r="F3761" s="267" t="s">
        <v>52</v>
      </c>
      <c r="G3761" s="268" t="s">
        <v>338</v>
      </c>
      <c r="H3761" s="268" t="s">
        <v>55</v>
      </c>
      <c r="I3761" s="268" t="s">
        <v>1905</v>
      </c>
      <c r="J3761" s="267" t="s">
        <v>1942</v>
      </c>
      <c r="K3761" s="267">
        <v>411</v>
      </c>
      <c r="L3761" s="268" t="s">
        <v>6660</v>
      </c>
      <c r="M3761" s="188"/>
    </row>
    <row r="3762" spans="1:13" x14ac:dyDescent="0.25">
      <c r="A3762" s="266">
        <v>2009</v>
      </c>
      <c r="B3762" s="267">
        <v>3</v>
      </c>
      <c r="C3762" s="267" t="s">
        <v>250</v>
      </c>
      <c r="D3762" s="267" t="s">
        <v>691</v>
      </c>
      <c r="E3762" s="268" t="s">
        <v>692</v>
      </c>
      <c r="F3762" s="267" t="s">
        <v>52</v>
      </c>
      <c r="G3762" s="268" t="s">
        <v>338</v>
      </c>
      <c r="H3762" s="268" t="s">
        <v>55</v>
      </c>
      <c r="I3762" s="268" t="s">
        <v>1905</v>
      </c>
      <c r="J3762" s="267" t="s">
        <v>1942</v>
      </c>
      <c r="K3762" s="267">
        <v>411</v>
      </c>
      <c r="L3762" s="268" t="s">
        <v>6661</v>
      </c>
      <c r="M3762" s="188"/>
    </row>
    <row r="3763" spans="1:13" x14ac:dyDescent="0.25">
      <c r="A3763" s="266">
        <v>2009</v>
      </c>
      <c r="B3763" s="267">
        <v>3</v>
      </c>
      <c r="C3763" s="267" t="s">
        <v>250</v>
      </c>
      <c r="D3763" s="267" t="s">
        <v>691</v>
      </c>
      <c r="E3763" s="268" t="s">
        <v>692</v>
      </c>
      <c r="F3763" s="267" t="s">
        <v>52</v>
      </c>
      <c r="G3763" s="268" t="s">
        <v>338</v>
      </c>
      <c r="H3763" s="268" t="s">
        <v>55</v>
      </c>
      <c r="I3763" s="268" t="s">
        <v>1905</v>
      </c>
      <c r="J3763" s="267" t="s">
        <v>1942</v>
      </c>
      <c r="K3763" s="267">
        <v>411</v>
      </c>
      <c r="L3763" s="268" t="s">
        <v>6662</v>
      </c>
      <c r="M3763" s="188"/>
    </row>
    <row r="3764" spans="1:13" x14ac:dyDescent="0.25">
      <c r="A3764" s="266">
        <v>2009</v>
      </c>
      <c r="B3764" s="267">
        <v>3</v>
      </c>
      <c r="C3764" s="267" t="s">
        <v>250</v>
      </c>
      <c r="D3764" s="267" t="s">
        <v>691</v>
      </c>
      <c r="E3764" s="268" t="s">
        <v>692</v>
      </c>
      <c r="F3764" s="267" t="s">
        <v>52</v>
      </c>
      <c r="G3764" s="268" t="s">
        <v>338</v>
      </c>
      <c r="H3764" s="268" t="s">
        <v>55</v>
      </c>
      <c r="I3764" s="268" t="s">
        <v>1905</v>
      </c>
      <c r="J3764" s="267" t="s">
        <v>1942</v>
      </c>
      <c r="K3764" s="267">
        <v>432</v>
      </c>
      <c r="L3764" s="268" t="s">
        <v>6663</v>
      </c>
      <c r="M3764" s="188"/>
    </row>
    <row r="3765" spans="1:13" x14ac:dyDescent="0.25">
      <c r="A3765" s="266">
        <v>2009</v>
      </c>
      <c r="B3765" s="267">
        <v>3</v>
      </c>
      <c r="C3765" s="267" t="s">
        <v>250</v>
      </c>
      <c r="D3765" s="267" t="s">
        <v>691</v>
      </c>
      <c r="E3765" s="268" t="s">
        <v>692</v>
      </c>
      <c r="F3765" s="267" t="s">
        <v>52</v>
      </c>
      <c r="G3765" s="268" t="s">
        <v>338</v>
      </c>
      <c r="H3765" s="268" t="s">
        <v>55</v>
      </c>
      <c r="I3765" s="268" t="s">
        <v>1905</v>
      </c>
      <c r="J3765" s="267" t="s">
        <v>1942</v>
      </c>
      <c r="K3765" s="267">
        <v>412</v>
      </c>
      <c r="L3765" s="268" t="s">
        <v>6664</v>
      </c>
      <c r="M3765" s="188"/>
    </row>
    <row r="3766" spans="1:13" x14ac:dyDescent="0.25">
      <c r="A3766" s="266">
        <v>2009</v>
      </c>
      <c r="B3766" s="267">
        <v>3</v>
      </c>
      <c r="C3766" s="267" t="s">
        <v>250</v>
      </c>
      <c r="D3766" s="267" t="s">
        <v>691</v>
      </c>
      <c r="E3766" s="268" t="s">
        <v>692</v>
      </c>
      <c r="F3766" s="267" t="s">
        <v>52</v>
      </c>
      <c r="G3766" s="268" t="s">
        <v>338</v>
      </c>
      <c r="H3766" s="268" t="s">
        <v>55</v>
      </c>
      <c r="I3766" s="268" t="s">
        <v>1905</v>
      </c>
      <c r="J3766" s="267" t="s">
        <v>1942</v>
      </c>
      <c r="K3766" s="267">
        <v>412</v>
      </c>
      <c r="L3766" s="268" t="s">
        <v>6665</v>
      </c>
      <c r="M3766" s="188"/>
    </row>
    <row r="3767" spans="1:13" x14ac:dyDescent="0.25">
      <c r="A3767" s="266">
        <v>2009</v>
      </c>
      <c r="B3767" s="267">
        <v>3</v>
      </c>
      <c r="C3767" s="267" t="s">
        <v>250</v>
      </c>
      <c r="D3767" s="267" t="s">
        <v>691</v>
      </c>
      <c r="E3767" s="268" t="s">
        <v>692</v>
      </c>
      <c r="F3767" s="267" t="s">
        <v>52</v>
      </c>
      <c r="G3767" s="268" t="s">
        <v>338</v>
      </c>
      <c r="H3767" s="268" t="s">
        <v>55</v>
      </c>
      <c r="I3767" s="268" t="s">
        <v>1905</v>
      </c>
      <c r="J3767" s="270" t="s">
        <v>2151</v>
      </c>
      <c r="K3767" s="270">
        <v>422</v>
      </c>
      <c r="L3767" s="268" t="s">
        <v>6666</v>
      </c>
      <c r="M3767" s="188"/>
    </row>
    <row r="3768" spans="1:13" x14ac:dyDescent="0.25">
      <c r="A3768" s="266">
        <v>2009</v>
      </c>
      <c r="B3768" s="267">
        <v>3</v>
      </c>
      <c r="C3768" s="267" t="s">
        <v>250</v>
      </c>
      <c r="D3768" s="267" t="s">
        <v>691</v>
      </c>
      <c r="E3768" s="268" t="s">
        <v>692</v>
      </c>
      <c r="F3768" s="267" t="s">
        <v>52</v>
      </c>
      <c r="G3768" s="268" t="s">
        <v>338</v>
      </c>
      <c r="H3768" s="268" t="s">
        <v>55</v>
      </c>
      <c r="I3768" s="268" t="s">
        <v>1905</v>
      </c>
      <c r="J3768" s="267" t="s">
        <v>2329</v>
      </c>
      <c r="K3768" s="267">
        <v>831</v>
      </c>
      <c r="L3768" s="268" t="s">
        <v>6667</v>
      </c>
      <c r="M3768" s="188"/>
    </row>
    <row r="3769" spans="1:13" x14ac:dyDescent="0.25">
      <c r="A3769" s="266">
        <v>2009</v>
      </c>
      <c r="B3769" s="267">
        <v>1</v>
      </c>
      <c r="C3769" s="267" t="s">
        <v>250</v>
      </c>
      <c r="D3769" s="267" t="s">
        <v>589</v>
      </c>
      <c r="E3769" s="268" t="s">
        <v>6668</v>
      </c>
      <c r="F3769" s="267" t="s">
        <v>52</v>
      </c>
      <c r="G3769" s="268" t="s">
        <v>123</v>
      </c>
      <c r="H3769" s="268" t="s">
        <v>546</v>
      </c>
      <c r="I3769" s="268" t="s">
        <v>1905</v>
      </c>
      <c r="J3769" s="267" t="s">
        <v>1942</v>
      </c>
      <c r="K3769" s="267">
        <v>114</v>
      </c>
      <c r="L3769" s="268" t="s">
        <v>6669</v>
      </c>
      <c r="M3769" s="188"/>
    </row>
    <row r="3770" spans="1:13" x14ac:dyDescent="0.25">
      <c r="A3770" s="266">
        <v>2009</v>
      </c>
      <c r="B3770" s="267">
        <v>4</v>
      </c>
      <c r="C3770" s="267" t="s">
        <v>697</v>
      </c>
      <c r="D3770" s="267" t="s">
        <v>764</v>
      </c>
      <c r="E3770" s="268" t="s">
        <v>765</v>
      </c>
      <c r="F3770" s="267" t="s">
        <v>52</v>
      </c>
      <c r="G3770" s="268" t="s">
        <v>147</v>
      </c>
      <c r="H3770" s="268" t="s">
        <v>55</v>
      </c>
      <c r="I3770" s="268" t="s">
        <v>1905</v>
      </c>
      <c r="J3770" s="267" t="s">
        <v>1942</v>
      </c>
      <c r="K3770" s="267">
        <v>413</v>
      </c>
      <c r="L3770" s="268" t="s">
        <v>6670</v>
      </c>
      <c r="M3770" s="188"/>
    </row>
    <row r="3771" spans="1:13" x14ac:dyDescent="0.25">
      <c r="A3771" s="266">
        <v>2009</v>
      </c>
      <c r="B3771" s="267">
        <v>4</v>
      </c>
      <c r="C3771" s="267" t="s">
        <v>697</v>
      </c>
      <c r="D3771" s="267" t="s">
        <v>764</v>
      </c>
      <c r="E3771" s="268" t="s">
        <v>765</v>
      </c>
      <c r="F3771" s="267" t="s">
        <v>52</v>
      </c>
      <c r="G3771" s="268" t="s">
        <v>147</v>
      </c>
      <c r="H3771" s="268" t="s">
        <v>55</v>
      </c>
      <c r="I3771" s="268" t="s">
        <v>2879</v>
      </c>
      <c r="J3771" s="267" t="s">
        <v>1942</v>
      </c>
      <c r="K3771" s="267">
        <v>112</v>
      </c>
      <c r="L3771" s="268" t="s">
        <v>6671</v>
      </c>
      <c r="M3771" s="188"/>
    </row>
    <row r="3772" spans="1:13" x14ac:dyDescent="0.25">
      <c r="A3772" s="266">
        <v>2009</v>
      </c>
      <c r="B3772" s="267">
        <v>4</v>
      </c>
      <c r="C3772" s="267" t="s">
        <v>697</v>
      </c>
      <c r="D3772" s="267" t="s">
        <v>764</v>
      </c>
      <c r="E3772" s="268" t="s">
        <v>765</v>
      </c>
      <c r="F3772" s="267" t="s">
        <v>52</v>
      </c>
      <c r="G3772" s="268" t="s">
        <v>147</v>
      </c>
      <c r="H3772" s="268" t="s">
        <v>55</v>
      </c>
      <c r="I3772" s="268" t="s">
        <v>1905</v>
      </c>
      <c r="J3772" s="267" t="s">
        <v>1942</v>
      </c>
      <c r="K3772" s="267">
        <v>411</v>
      </c>
      <c r="L3772" s="268" t="s">
        <v>6672</v>
      </c>
      <c r="M3772" s="188"/>
    </row>
    <row r="3773" spans="1:13" x14ac:dyDescent="0.25">
      <c r="A3773" s="266">
        <v>2009</v>
      </c>
      <c r="B3773" s="267">
        <v>4</v>
      </c>
      <c r="C3773" s="267" t="s">
        <v>697</v>
      </c>
      <c r="D3773" s="267" t="s">
        <v>764</v>
      </c>
      <c r="E3773" s="268" t="s">
        <v>765</v>
      </c>
      <c r="F3773" s="267" t="s">
        <v>52</v>
      </c>
      <c r="G3773" s="268" t="s">
        <v>147</v>
      </c>
      <c r="H3773" s="268" t="s">
        <v>55</v>
      </c>
      <c r="I3773" s="268" t="s">
        <v>1905</v>
      </c>
      <c r="J3773" s="267" t="s">
        <v>1942</v>
      </c>
      <c r="K3773" s="267">
        <v>411</v>
      </c>
      <c r="L3773" s="268" t="s">
        <v>6673</v>
      </c>
      <c r="M3773" s="188"/>
    </row>
    <row r="3774" spans="1:13" x14ac:dyDescent="0.25">
      <c r="A3774" s="266">
        <v>2009</v>
      </c>
      <c r="B3774" s="267">
        <v>4</v>
      </c>
      <c r="C3774" s="267" t="s">
        <v>697</v>
      </c>
      <c r="D3774" s="267" t="s">
        <v>764</v>
      </c>
      <c r="E3774" s="268" t="s">
        <v>765</v>
      </c>
      <c r="F3774" s="267" t="s">
        <v>52</v>
      </c>
      <c r="G3774" s="268" t="s">
        <v>147</v>
      </c>
      <c r="H3774" s="268" t="s">
        <v>55</v>
      </c>
      <c r="I3774" s="268" t="s">
        <v>1905</v>
      </c>
      <c r="J3774" s="270" t="s">
        <v>1965</v>
      </c>
      <c r="K3774" s="270">
        <v>521</v>
      </c>
      <c r="L3774" s="268" t="s">
        <v>6674</v>
      </c>
      <c r="M3774" s="188"/>
    </row>
    <row r="3775" spans="1:13" x14ac:dyDescent="0.25">
      <c r="A3775" s="266">
        <v>2009</v>
      </c>
      <c r="B3775" s="267">
        <v>4</v>
      </c>
      <c r="C3775" s="267" t="s">
        <v>697</v>
      </c>
      <c r="D3775" s="267" t="s">
        <v>764</v>
      </c>
      <c r="E3775" s="268" t="s">
        <v>765</v>
      </c>
      <c r="F3775" s="267" t="s">
        <v>52</v>
      </c>
      <c r="G3775" s="268" t="s">
        <v>147</v>
      </c>
      <c r="H3775" s="268" t="s">
        <v>55</v>
      </c>
      <c r="I3775" s="268" t="s">
        <v>1905</v>
      </c>
      <c r="J3775" s="267" t="s">
        <v>1942</v>
      </c>
      <c r="K3775" s="267">
        <v>431</v>
      </c>
      <c r="L3775" s="268" t="s">
        <v>6675</v>
      </c>
      <c r="M3775" s="188"/>
    </row>
    <row r="3776" spans="1:13" x14ac:dyDescent="0.25">
      <c r="A3776" s="266">
        <v>2009</v>
      </c>
      <c r="B3776" s="267">
        <v>4</v>
      </c>
      <c r="C3776" s="267" t="s">
        <v>697</v>
      </c>
      <c r="D3776" s="267" t="s">
        <v>764</v>
      </c>
      <c r="E3776" s="268" t="s">
        <v>765</v>
      </c>
      <c r="F3776" s="267" t="s">
        <v>52</v>
      </c>
      <c r="G3776" s="268" t="s">
        <v>147</v>
      </c>
      <c r="H3776" s="268" t="s">
        <v>55</v>
      </c>
      <c r="I3776" s="268" t="s">
        <v>1905</v>
      </c>
      <c r="J3776" s="267" t="s">
        <v>1918</v>
      </c>
      <c r="K3776" s="267">
        <v>862</v>
      </c>
      <c r="L3776" s="268" t="s">
        <v>6676</v>
      </c>
      <c r="M3776" s="188"/>
    </row>
    <row r="3777" spans="1:13" x14ac:dyDescent="0.25">
      <c r="A3777" s="266">
        <v>2009</v>
      </c>
      <c r="B3777" s="267">
        <v>4</v>
      </c>
      <c r="C3777" s="267" t="s">
        <v>697</v>
      </c>
      <c r="D3777" s="267" t="s">
        <v>764</v>
      </c>
      <c r="E3777" s="268" t="s">
        <v>765</v>
      </c>
      <c r="F3777" s="267" t="s">
        <v>52</v>
      </c>
      <c r="G3777" s="268" t="s">
        <v>147</v>
      </c>
      <c r="H3777" s="268" t="s">
        <v>55</v>
      </c>
      <c r="I3777" s="268" t="s">
        <v>2879</v>
      </c>
      <c r="J3777" s="267" t="s">
        <v>1942</v>
      </c>
      <c r="K3777" s="267">
        <v>432</v>
      </c>
      <c r="L3777" s="268" t="s">
        <v>6677</v>
      </c>
      <c r="M3777" s="188"/>
    </row>
    <row r="3778" spans="1:13" x14ac:dyDescent="0.25">
      <c r="A3778" s="266">
        <v>2009</v>
      </c>
      <c r="B3778" s="267">
        <v>4</v>
      </c>
      <c r="C3778" s="267" t="s">
        <v>697</v>
      </c>
      <c r="D3778" s="267" t="s">
        <v>764</v>
      </c>
      <c r="E3778" s="268" t="s">
        <v>765</v>
      </c>
      <c r="F3778" s="267" t="s">
        <v>52</v>
      </c>
      <c r="G3778" s="268" t="s">
        <v>147</v>
      </c>
      <c r="H3778" s="268" t="s">
        <v>55</v>
      </c>
      <c r="I3778" s="268" t="s">
        <v>2879</v>
      </c>
      <c r="J3778" s="267" t="s">
        <v>1942</v>
      </c>
      <c r="K3778" s="267">
        <v>431</v>
      </c>
      <c r="L3778" s="268" t="s">
        <v>6678</v>
      </c>
      <c r="M3778" s="188"/>
    </row>
    <row r="3779" spans="1:13" x14ac:dyDescent="0.25">
      <c r="A3779" s="266">
        <v>2009</v>
      </c>
      <c r="B3779" s="267">
        <v>4</v>
      </c>
      <c r="C3779" s="267" t="s">
        <v>697</v>
      </c>
      <c r="D3779" s="267" t="s">
        <v>764</v>
      </c>
      <c r="E3779" s="268" t="s">
        <v>765</v>
      </c>
      <c r="F3779" s="267" t="s">
        <v>52</v>
      </c>
      <c r="G3779" s="268" t="s">
        <v>147</v>
      </c>
      <c r="H3779" s="268" t="s">
        <v>55</v>
      </c>
      <c r="I3779" s="268" t="s">
        <v>2879</v>
      </c>
      <c r="J3779" s="267" t="s">
        <v>1918</v>
      </c>
      <c r="K3779" s="267">
        <v>862</v>
      </c>
      <c r="L3779" s="268" t="s">
        <v>6679</v>
      </c>
      <c r="M3779" s="188"/>
    </row>
    <row r="3780" spans="1:13" x14ac:dyDescent="0.25">
      <c r="A3780" s="266">
        <v>2009</v>
      </c>
      <c r="B3780" s="267">
        <v>4</v>
      </c>
      <c r="C3780" s="267" t="s">
        <v>697</v>
      </c>
      <c r="D3780" s="267" t="s">
        <v>764</v>
      </c>
      <c r="E3780" s="268" t="s">
        <v>765</v>
      </c>
      <c r="F3780" s="267" t="s">
        <v>52</v>
      </c>
      <c r="G3780" s="268" t="s">
        <v>147</v>
      </c>
      <c r="H3780" s="268" t="s">
        <v>55</v>
      </c>
      <c r="I3780" s="268" t="s">
        <v>2879</v>
      </c>
      <c r="J3780" s="267" t="s">
        <v>2039</v>
      </c>
      <c r="K3780" s="267">
        <v>862</v>
      </c>
      <c r="L3780" s="268" t="s">
        <v>6680</v>
      </c>
      <c r="M3780" s="188"/>
    </row>
    <row r="3781" spans="1:13" x14ac:dyDescent="0.25">
      <c r="A3781" s="266">
        <v>2009</v>
      </c>
      <c r="B3781" s="267">
        <v>4</v>
      </c>
      <c r="C3781" s="267" t="s">
        <v>697</v>
      </c>
      <c r="D3781" s="267" t="s">
        <v>764</v>
      </c>
      <c r="E3781" s="268" t="s">
        <v>765</v>
      </c>
      <c r="F3781" s="267" t="s">
        <v>52</v>
      </c>
      <c r="G3781" s="268" t="s">
        <v>147</v>
      </c>
      <c r="H3781" s="268" t="s">
        <v>55</v>
      </c>
      <c r="I3781" s="268" t="s">
        <v>2879</v>
      </c>
      <c r="J3781" s="267" t="s">
        <v>1942</v>
      </c>
      <c r="K3781" s="267">
        <v>411</v>
      </c>
      <c r="L3781" s="268" t="s">
        <v>6681</v>
      </c>
      <c r="M3781" s="188"/>
    </row>
    <row r="3782" spans="1:13" x14ac:dyDescent="0.25">
      <c r="A3782" s="266">
        <v>2009</v>
      </c>
      <c r="B3782" s="267">
        <v>3</v>
      </c>
      <c r="C3782" s="267" t="s">
        <v>250</v>
      </c>
      <c r="D3782" s="267" t="s">
        <v>687</v>
      </c>
      <c r="E3782" s="268" t="s">
        <v>688</v>
      </c>
      <c r="F3782" s="267" t="s">
        <v>76</v>
      </c>
      <c r="G3782" s="268" t="s">
        <v>77</v>
      </c>
      <c r="H3782" s="268" t="s">
        <v>55</v>
      </c>
      <c r="I3782" s="268" t="s">
        <v>1905</v>
      </c>
      <c r="J3782" s="267" t="s">
        <v>1938</v>
      </c>
      <c r="K3782" s="267">
        <v>413</v>
      </c>
      <c r="L3782" s="268" t="s">
        <v>6682</v>
      </c>
      <c r="M3782" s="188"/>
    </row>
    <row r="3783" spans="1:13" x14ac:dyDescent="0.25">
      <c r="A3783" s="266">
        <v>2009</v>
      </c>
      <c r="B3783" s="267">
        <v>3</v>
      </c>
      <c r="C3783" s="267" t="s">
        <v>250</v>
      </c>
      <c r="D3783" s="267" t="s">
        <v>687</v>
      </c>
      <c r="E3783" s="268" t="s">
        <v>688</v>
      </c>
      <c r="F3783" s="267" t="s">
        <v>76</v>
      </c>
      <c r="G3783" s="268" t="s">
        <v>77</v>
      </c>
      <c r="H3783" s="268" t="s">
        <v>55</v>
      </c>
      <c r="I3783" s="268" t="s">
        <v>1905</v>
      </c>
      <c r="J3783" s="267" t="s">
        <v>1942</v>
      </c>
      <c r="K3783" s="267">
        <v>412</v>
      </c>
      <c r="L3783" s="268" t="s">
        <v>6683</v>
      </c>
      <c r="M3783" s="188"/>
    </row>
    <row r="3784" spans="1:13" x14ac:dyDescent="0.25">
      <c r="A3784" s="266">
        <v>2009</v>
      </c>
      <c r="B3784" s="267">
        <v>3</v>
      </c>
      <c r="C3784" s="267" t="s">
        <v>250</v>
      </c>
      <c r="D3784" s="267" t="s">
        <v>687</v>
      </c>
      <c r="E3784" s="268" t="s">
        <v>688</v>
      </c>
      <c r="F3784" s="267" t="s">
        <v>76</v>
      </c>
      <c r="G3784" s="268" t="s">
        <v>77</v>
      </c>
      <c r="H3784" s="268" t="s">
        <v>55</v>
      </c>
      <c r="I3784" s="268" t="s">
        <v>1905</v>
      </c>
      <c r="J3784" s="267" t="s">
        <v>1942</v>
      </c>
      <c r="K3784" s="267">
        <v>114</v>
      </c>
      <c r="L3784" s="268" t="s">
        <v>6684</v>
      </c>
      <c r="M3784" s="188"/>
    </row>
    <row r="3785" spans="1:13" x14ac:dyDescent="0.25">
      <c r="A3785" s="266">
        <v>2009</v>
      </c>
      <c r="B3785" s="267">
        <v>3</v>
      </c>
      <c r="C3785" s="267" t="s">
        <v>250</v>
      </c>
      <c r="D3785" s="267" t="s">
        <v>687</v>
      </c>
      <c r="E3785" s="268" t="s">
        <v>688</v>
      </c>
      <c r="F3785" s="267" t="s">
        <v>76</v>
      </c>
      <c r="G3785" s="268" t="s">
        <v>77</v>
      </c>
      <c r="H3785" s="268" t="s">
        <v>55</v>
      </c>
      <c r="I3785" s="268" t="s">
        <v>1905</v>
      </c>
      <c r="J3785" s="267" t="s">
        <v>1906</v>
      </c>
      <c r="K3785" s="267">
        <v>311</v>
      </c>
      <c r="L3785" s="268" t="s">
        <v>6685</v>
      </c>
      <c r="M3785" s="188"/>
    </row>
    <row r="3786" spans="1:13" x14ac:dyDescent="0.25">
      <c r="A3786" s="266">
        <v>2009</v>
      </c>
      <c r="B3786" s="267">
        <v>3</v>
      </c>
      <c r="C3786" s="267" t="s">
        <v>250</v>
      </c>
      <c r="D3786" s="267" t="s">
        <v>687</v>
      </c>
      <c r="E3786" s="268" t="s">
        <v>688</v>
      </c>
      <c r="F3786" s="267" t="s">
        <v>76</v>
      </c>
      <c r="G3786" s="268" t="s">
        <v>77</v>
      </c>
      <c r="H3786" s="268" t="s">
        <v>55</v>
      </c>
      <c r="I3786" s="268" t="s">
        <v>1905</v>
      </c>
      <c r="J3786" s="267" t="s">
        <v>1942</v>
      </c>
      <c r="K3786" s="267">
        <v>411</v>
      </c>
      <c r="L3786" s="268" t="s">
        <v>6686</v>
      </c>
      <c r="M3786" s="188"/>
    </row>
    <row r="3787" spans="1:13" x14ac:dyDescent="0.25">
      <c r="A3787" s="266">
        <v>2009</v>
      </c>
      <c r="B3787" s="267">
        <v>3</v>
      </c>
      <c r="C3787" s="267" t="s">
        <v>250</v>
      </c>
      <c r="D3787" s="267" t="s">
        <v>687</v>
      </c>
      <c r="E3787" s="268" t="s">
        <v>688</v>
      </c>
      <c r="F3787" s="267" t="s">
        <v>76</v>
      </c>
      <c r="G3787" s="268" t="s">
        <v>77</v>
      </c>
      <c r="H3787" s="268" t="s">
        <v>55</v>
      </c>
      <c r="I3787" s="268" t="s">
        <v>1905</v>
      </c>
      <c r="J3787" s="267" t="s">
        <v>2039</v>
      </c>
      <c r="K3787" s="267">
        <v>862</v>
      </c>
      <c r="L3787" s="268" t="s">
        <v>6687</v>
      </c>
      <c r="M3787" s="188"/>
    </row>
    <row r="3788" spans="1:13" x14ac:dyDescent="0.25">
      <c r="A3788" s="266">
        <v>2009</v>
      </c>
      <c r="B3788" s="267">
        <v>3</v>
      </c>
      <c r="C3788" s="267" t="s">
        <v>250</v>
      </c>
      <c r="D3788" s="267" t="s">
        <v>687</v>
      </c>
      <c r="E3788" s="268" t="s">
        <v>688</v>
      </c>
      <c r="F3788" s="267" t="s">
        <v>76</v>
      </c>
      <c r="G3788" s="268" t="s">
        <v>77</v>
      </c>
      <c r="H3788" s="268" t="s">
        <v>55</v>
      </c>
      <c r="I3788" s="268" t="s">
        <v>1905</v>
      </c>
      <c r="J3788" s="270" t="s">
        <v>1923</v>
      </c>
      <c r="K3788" s="270">
        <v>862</v>
      </c>
      <c r="L3788" s="268" t="s">
        <v>6688</v>
      </c>
      <c r="M3788" s="188"/>
    </row>
    <row r="3789" spans="1:13" x14ac:dyDescent="0.25">
      <c r="A3789" s="266">
        <v>2009</v>
      </c>
      <c r="B3789" s="267">
        <v>3</v>
      </c>
      <c r="C3789" s="267" t="s">
        <v>250</v>
      </c>
      <c r="D3789" s="267" t="s">
        <v>687</v>
      </c>
      <c r="E3789" s="268" t="s">
        <v>688</v>
      </c>
      <c r="F3789" s="267" t="s">
        <v>76</v>
      </c>
      <c r="G3789" s="268" t="s">
        <v>77</v>
      </c>
      <c r="H3789" s="268" t="s">
        <v>55</v>
      </c>
      <c r="I3789" s="268" t="s">
        <v>1905</v>
      </c>
      <c r="J3789" s="270" t="s">
        <v>1923</v>
      </c>
      <c r="K3789" s="270">
        <v>862</v>
      </c>
      <c r="L3789" s="268" t="s">
        <v>6689</v>
      </c>
      <c r="M3789" s="188"/>
    </row>
    <row r="3790" spans="1:13" x14ac:dyDescent="0.25">
      <c r="A3790" s="266">
        <v>2009</v>
      </c>
      <c r="B3790" s="267">
        <v>3</v>
      </c>
      <c r="C3790" s="267" t="s">
        <v>250</v>
      </c>
      <c r="D3790" s="267" t="s">
        <v>687</v>
      </c>
      <c r="E3790" s="268" t="s">
        <v>688</v>
      </c>
      <c r="F3790" s="267" t="s">
        <v>76</v>
      </c>
      <c r="G3790" s="268" t="s">
        <v>77</v>
      </c>
      <c r="H3790" s="268" t="s">
        <v>55</v>
      </c>
      <c r="I3790" s="268" t="s">
        <v>1905</v>
      </c>
      <c r="J3790" s="270" t="s">
        <v>5004</v>
      </c>
      <c r="K3790" s="267">
        <v>212</v>
      </c>
      <c r="L3790" s="268" t="s">
        <v>6690</v>
      </c>
      <c r="M3790" s="188"/>
    </row>
    <row r="3791" spans="1:13" x14ac:dyDescent="0.25">
      <c r="A3791" s="266">
        <v>2009</v>
      </c>
      <c r="B3791" s="267">
        <v>3</v>
      </c>
      <c r="C3791" s="267" t="s">
        <v>250</v>
      </c>
      <c r="D3791" s="267" t="s">
        <v>687</v>
      </c>
      <c r="E3791" s="268" t="s">
        <v>688</v>
      </c>
      <c r="F3791" s="267" t="s">
        <v>76</v>
      </c>
      <c r="G3791" s="268" t="s">
        <v>77</v>
      </c>
      <c r="H3791" s="268" t="s">
        <v>55</v>
      </c>
      <c r="I3791" s="268" t="s">
        <v>1905</v>
      </c>
      <c r="J3791" s="270" t="s">
        <v>1965</v>
      </c>
      <c r="K3791" s="270">
        <v>521</v>
      </c>
      <c r="L3791" s="268" t="s">
        <v>6691</v>
      </c>
      <c r="M3791" s="188"/>
    </row>
    <row r="3792" spans="1:13" x14ac:dyDescent="0.25">
      <c r="A3792" s="266">
        <v>2009</v>
      </c>
      <c r="B3792" s="267">
        <v>1</v>
      </c>
      <c r="C3792" s="267" t="s">
        <v>250</v>
      </c>
      <c r="D3792" s="267" t="s">
        <v>595</v>
      </c>
      <c r="E3792" s="268" t="s">
        <v>6668</v>
      </c>
      <c r="F3792" s="267" t="s">
        <v>52</v>
      </c>
      <c r="G3792" s="268" t="s">
        <v>311</v>
      </c>
      <c r="H3792" s="268" t="s">
        <v>546</v>
      </c>
      <c r="I3792" s="268" t="s">
        <v>1905</v>
      </c>
      <c r="J3792" s="267" t="s">
        <v>1942</v>
      </c>
      <c r="K3792" s="267">
        <v>672</v>
      </c>
      <c r="L3792" s="268" t="s">
        <v>6692</v>
      </c>
      <c r="M3792" s="188"/>
    </row>
    <row r="3793" spans="1:13" x14ac:dyDescent="0.25">
      <c r="A3793" s="266">
        <v>2009</v>
      </c>
      <c r="B3793" s="267">
        <v>1</v>
      </c>
      <c r="C3793" s="267" t="s">
        <v>250</v>
      </c>
      <c r="D3793" s="267" t="s">
        <v>595</v>
      </c>
      <c r="E3793" s="268" t="s">
        <v>6668</v>
      </c>
      <c r="F3793" s="267" t="s">
        <v>52</v>
      </c>
      <c r="G3793" s="268" t="s">
        <v>311</v>
      </c>
      <c r="H3793" s="268" t="s">
        <v>546</v>
      </c>
      <c r="I3793" s="268" t="s">
        <v>1905</v>
      </c>
      <c r="J3793" s="267" t="s">
        <v>1942</v>
      </c>
      <c r="K3793" s="267">
        <v>114</v>
      </c>
      <c r="L3793" s="268" t="s">
        <v>6693</v>
      </c>
      <c r="M3793" s="188"/>
    </row>
    <row r="3794" spans="1:13" x14ac:dyDescent="0.25">
      <c r="A3794" s="266">
        <v>2009</v>
      </c>
      <c r="B3794" s="267">
        <v>1</v>
      </c>
      <c r="C3794" s="267" t="s">
        <v>250</v>
      </c>
      <c r="D3794" s="267" t="s">
        <v>595</v>
      </c>
      <c r="E3794" s="268" t="s">
        <v>6668</v>
      </c>
      <c r="F3794" s="267" t="s">
        <v>52</v>
      </c>
      <c r="G3794" s="268" t="s">
        <v>311</v>
      </c>
      <c r="H3794" s="268" t="s">
        <v>546</v>
      </c>
      <c r="I3794" s="268" t="s">
        <v>1905</v>
      </c>
      <c r="J3794" s="267" t="s">
        <v>1942</v>
      </c>
      <c r="K3794" s="267">
        <v>112</v>
      </c>
      <c r="L3794" s="268" t="s">
        <v>6694</v>
      </c>
      <c r="M3794" s="188"/>
    </row>
    <row r="3795" spans="1:13" x14ac:dyDescent="0.25">
      <c r="A3795" s="266">
        <v>2009</v>
      </c>
      <c r="B3795" s="267">
        <v>4</v>
      </c>
      <c r="C3795" s="267" t="s">
        <v>697</v>
      </c>
      <c r="D3795" s="267" t="s">
        <v>722</v>
      </c>
      <c r="E3795" s="268" t="s">
        <v>723</v>
      </c>
      <c r="F3795" s="267" t="s">
        <v>52</v>
      </c>
      <c r="G3795" s="268" t="s">
        <v>486</v>
      </c>
      <c r="H3795" s="268" t="s">
        <v>55</v>
      </c>
      <c r="I3795" s="268" t="s">
        <v>1905</v>
      </c>
      <c r="J3795" s="267" t="s">
        <v>1942</v>
      </c>
      <c r="K3795" s="267">
        <v>411</v>
      </c>
      <c r="L3795" s="268" t="s">
        <v>6695</v>
      </c>
      <c r="M3795" s="188"/>
    </row>
    <row r="3796" spans="1:13" x14ac:dyDescent="0.25">
      <c r="A3796" s="266">
        <v>2009</v>
      </c>
      <c r="B3796" s="267">
        <v>4</v>
      </c>
      <c r="C3796" s="267" t="s">
        <v>697</v>
      </c>
      <c r="D3796" s="267" t="s">
        <v>722</v>
      </c>
      <c r="E3796" s="268" t="s">
        <v>723</v>
      </c>
      <c r="F3796" s="267" t="s">
        <v>52</v>
      </c>
      <c r="G3796" s="268" t="s">
        <v>486</v>
      </c>
      <c r="H3796" s="268" t="s">
        <v>55</v>
      </c>
      <c r="I3796" s="268" t="s">
        <v>1905</v>
      </c>
      <c r="J3796" s="267" t="s">
        <v>1942</v>
      </c>
      <c r="K3796" s="267">
        <v>411</v>
      </c>
      <c r="L3796" s="268" t="s">
        <v>6696</v>
      </c>
      <c r="M3796" s="188"/>
    </row>
    <row r="3797" spans="1:13" x14ac:dyDescent="0.25">
      <c r="A3797" s="266">
        <v>2009</v>
      </c>
      <c r="B3797" s="267">
        <v>4</v>
      </c>
      <c r="C3797" s="267" t="s">
        <v>697</v>
      </c>
      <c r="D3797" s="267" t="s">
        <v>722</v>
      </c>
      <c r="E3797" s="268" t="s">
        <v>723</v>
      </c>
      <c r="F3797" s="267" t="s">
        <v>52</v>
      </c>
      <c r="G3797" s="268" t="s">
        <v>486</v>
      </c>
      <c r="H3797" s="268" t="s">
        <v>55</v>
      </c>
      <c r="I3797" s="268" t="s">
        <v>1905</v>
      </c>
      <c r="J3797" s="267" t="s">
        <v>1942</v>
      </c>
      <c r="K3797" s="267">
        <v>114</v>
      </c>
      <c r="L3797" s="268" t="s">
        <v>6697</v>
      </c>
      <c r="M3797" s="188"/>
    </row>
    <row r="3798" spans="1:13" x14ac:dyDescent="0.25">
      <c r="A3798" s="266">
        <v>2009</v>
      </c>
      <c r="B3798" s="267">
        <v>4</v>
      </c>
      <c r="C3798" s="267" t="s">
        <v>697</v>
      </c>
      <c r="D3798" s="267" t="s">
        <v>722</v>
      </c>
      <c r="E3798" s="268" t="s">
        <v>723</v>
      </c>
      <c r="F3798" s="267" t="s">
        <v>52</v>
      </c>
      <c r="G3798" s="268" t="s">
        <v>486</v>
      </c>
      <c r="H3798" s="268" t="s">
        <v>55</v>
      </c>
      <c r="I3798" s="268" t="s">
        <v>1905</v>
      </c>
      <c r="J3798" s="267" t="s">
        <v>1942</v>
      </c>
      <c r="K3798" s="267">
        <v>431</v>
      </c>
      <c r="L3798" s="268" t="s">
        <v>6698</v>
      </c>
      <c r="M3798" s="188"/>
    </row>
    <row r="3799" spans="1:13" x14ac:dyDescent="0.25">
      <c r="A3799" s="266">
        <v>2009</v>
      </c>
      <c r="B3799" s="267">
        <v>4</v>
      </c>
      <c r="C3799" s="267" t="s">
        <v>697</v>
      </c>
      <c r="D3799" s="267" t="s">
        <v>722</v>
      </c>
      <c r="E3799" s="268" t="s">
        <v>723</v>
      </c>
      <c r="F3799" s="267" t="s">
        <v>52</v>
      </c>
      <c r="G3799" s="268" t="s">
        <v>486</v>
      </c>
      <c r="H3799" s="268" t="s">
        <v>55</v>
      </c>
      <c r="I3799" s="268" t="s">
        <v>1905</v>
      </c>
      <c r="J3799" s="267" t="s">
        <v>1942</v>
      </c>
      <c r="K3799" s="267">
        <v>432</v>
      </c>
      <c r="L3799" s="268" t="s">
        <v>6699</v>
      </c>
      <c r="M3799" s="188"/>
    </row>
    <row r="3800" spans="1:13" x14ac:dyDescent="0.25">
      <c r="A3800" s="266">
        <v>2009</v>
      </c>
      <c r="B3800" s="267">
        <v>4</v>
      </c>
      <c r="C3800" s="267" t="s">
        <v>697</v>
      </c>
      <c r="D3800" s="267" t="s">
        <v>719</v>
      </c>
      <c r="E3800" s="268" t="s">
        <v>720</v>
      </c>
      <c r="F3800" s="267" t="s">
        <v>52</v>
      </c>
      <c r="G3800" s="268" t="s">
        <v>230</v>
      </c>
      <c r="H3800" s="268" t="s">
        <v>55</v>
      </c>
      <c r="I3800" s="268" t="s">
        <v>1905</v>
      </c>
      <c r="J3800" s="267" t="s">
        <v>2000</v>
      </c>
      <c r="K3800" s="267">
        <v>411</v>
      </c>
      <c r="L3800" s="268" t="s">
        <v>6700</v>
      </c>
      <c r="M3800" s="188"/>
    </row>
    <row r="3801" spans="1:13" x14ac:dyDescent="0.25">
      <c r="A3801" s="266">
        <v>2009</v>
      </c>
      <c r="B3801" s="267">
        <v>4</v>
      </c>
      <c r="C3801" s="267" t="s">
        <v>697</v>
      </c>
      <c r="D3801" s="267" t="s">
        <v>719</v>
      </c>
      <c r="E3801" s="268" t="s">
        <v>720</v>
      </c>
      <c r="F3801" s="267" t="s">
        <v>52</v>
      </c>
      <c r="G3801" s="268" t="s">
        <v>230</v>
      </c>
      <c r="H3801" s="268" t="s">
        <v>55</v>
      </c>
      <c r="I3801" s="268" t="s">
        <v>1905</v>
      </c>
      <c r="J3801" s="267" t="s">
        <v>1942</v>
      </c>
      <c r="K3801" s="267">
        <v>411</v>
      </c>
      <c r="L3801" s="268" t="s">
        <v>6701</v>
      </c>
      <c r="M3801" s="188"/>
    </row>
    <row r="3802" spans="1:13" x14ac:dyDescent="0.25">
      <c r="A3802" s="266">
        <v>2009</v>
      </c>
      <c r="B3802" s="267">
        <v>4</v>
      </c>
      <c r="C3802" s="267" t="s">
        <v>697</v>
      </c>
      <c r="D3802" s="267" t="s">
        <v>719</v>
      </c>
      <c r="E3802" s="268" t="s">
        <v>720</v>
      </c>
      <c r="F3802" s="267" t="s">
        <v>52</v>
      </c>
      <c r="G3802" s="268" t="s">
        <v>230</v>
      </c>
      <c r="H3802" s="268" t="s">
        <v>55</v>
      </c>
      <c r="I3802" s="268" t="s">
        <v>1905</v>
      </c>
      <c r="J3802" s="267" t="s">
        <v>1942</v>
      </c>
      <c r="K3802" s="267">
        <v>411</v>
      </c>
      <c r="L3802" s="268" t="s">
        <v>6702</v>
      </c>
      <c r="M3802" s="188"/>
    </row>
    <row r="3803" spans="1:13" x14ac:dyDescent="0.25">
      <c r="A3803" s="266">
        <v>2009</v>
      </c>
      <c r="B3803" s="267">
        <v>4</v>
      </c>
      <c r="C3803" s="267" t="s">
        <v>697</v>
      </c>
      <c r="D3803" s="267" t="s">
        <v>719</v>
      </c>
      <c r="E3803" s="268" t="s">
        <v>720</v>
      </c>
      <c r="F3803" s="267" t="s">
        <v>52</v>
      </c>
      <c r="G3803" s="268" t="s">
        <v>230</v>
      </c>
      <c r="H3803" s="268" t="s">
        <v>55</v>
      </c>
      <c r="I3803" s="268" t="s">
        <v>1905</v>
      </c>
      <c r="J3803" s="267" t="s">
        <v>1942</v>
      </c>
      <c r="K3803" s="267">
        <v>411</v>
      </c>
      <c r="L3803" s="268" t="s">
        <v>6703</v>
      </c>
      <c r="M3803" s="188"/>
    </row>
    <row r="3804" spans="1:13" x14ac:dyDescent="0.25">
      <c r="A3804" s="266">
        <v>2009</v>
      </c>
      <c r="B3804" s="267">
        <v>4</v>
      </c>
      <c r="C3804" s="267" t="s">
        <v>697</v>
      </c>
      <c r="D3804" s="267" t="s">
        <v>719</v>
      </c>
      <c r="E3804" s="268" t="s">
        <v>720</v>
      </c>
      <c r="F3804" s="267" t="s">
        <v>52</v>
      </c>
      <c r="G3804" s="268" t="s">
        <v>230</v>
      </c>
      <c r="H3804" s="268" t="s">
        <v>55</v>
      </c>
      <c r="I3804" s="268" t="s">
        <v>1905</v>
      </c>
      <c r="J3804" s="267" t="s">
        <v>1942</v>
      </c>
      <c r="K3804" s="267">
        <v>432</v>
      </c>
      <c r="L3804" s="268" t="s">
        <v>6704</v>
      </c>
      <c r="M3804" s="188"/>
    </row>
    <row r="3805" spans="1:13" x14ac:dyDescent="0.25">
      <c r="A3805" s="266">
        <v>2009</v>
      </c>
      <c r="B3805" s="267">
        <v>4</v>
      </c>
      <c r="C3805" s="267" t="s">
        <v>697</v>
      </c>
      <c r="D3805" s="267" t="s">
        <v>719</v>
      </c>
      <c r="E3805" s="268" t="s">
        <v>720</v>
      </c>
      <c r="F3805" s="267" t="s">
        <v>52</v>
      </c>
      <c r="G3805" s="268" t="s">
        <v>230</v>
      </c>
      <c r="H3805" s="268" t="s">
        <v>55</v>
      </c>
      <c r="I3805" s="268" t="s">
        <v>1905</v>
      </c>
      <c r="J3805" s="270" t="s">
        <v>2016</v>
      </c>
      <c r="K3805" s="270">
        <v>671</v>
      </c>
      <c r="L3805" s="268" t="s">
        <v>6705</v>
      </c>
      <c r="M3805" s="188"/>
    </row>
    <row r="3806" spans="1:13" x14ac:dyDescent="0.25">
      <c r="A3806" s="266">
        <v>2009</v>
      </c>
      <c r="B3806" s="267">
        <v>4</v>
      </c>
      <c r="C3806" s="267" t="s">
        <v>697</v>
      </c>
      <c r="D3806" s="267" t="s">
        <v>719</v>
      </c>
      <c r="E3806" s="268" t="s">
        <v>720</v>
      </c>
      <c r="F3806" s="267" t="s">
        <v>52</v>
      </c>
      <c r="G3806" s="268" t="s">
        <v>230</v>
      </c>
      <c r="H3806" s="268" t="s">
        <v>55</v>
      </c>
      <c r="I3806" s="268" t="s">
        <v>1905</v>
      </c>
      <c r="J3806" s="267" t="s">
        <v>2000</v>
      </c>
      <c r="K3806" s="267">
        <v>721</v>
      </c>
      <c r="L3806" s="268" t="s">
        <v>6706</v>
      </c>
      <c r="M3806" s="188"/>
    </row>
    <row r="3807" spans="1:13" x14ac:dyDescent="0.25">
      <c r="A3807" s="266">
        <v>2009</v>
      </c>
      <c r="B3807" s="267">
        <v>4</v>
      </c>
      <c r="C3807" s="267" t="s">
        <v>697</v>
      </c>
      <c r="D3807" s="267" t="s">
        <v>719</v>
      </c>
      <c r="E3807" s="268" t="s">
        <v>720</v>
      </c>
      <c r="F3807" s="267" t="s">
        <v>52</v>
      </c>
      <c r="G3807" s="268" t="s">
        <v>230</v>
      </c>
      <c r="H3807" s="268" t="s">
        <v>55</v>
      </c>
      <c r="I3807" s="268" t="s">
        <v>1905</v>
      </c>
      <c r="J3807" s="267" t="s">
        <v>2527</v>
      </c>
      <c r="K3807" s="267">
        <v>262</v>
      </c>
      <c r="L3807" s="268" t="s">
        <v>6707</v>
      </c>
      <c r="M3807" s="188"/>
    </row>
    <row r="3808" spans="1:13" x14ac:dyDescent="0.25">
      <c r="A3808" s="266">
        <v>2009</v>
      </c>
      <c r="B3808" s="267">
        <v>4</v>
      </c>
      <c r="C3808" s="267" t="s">
        <v>697</v>
      </c>
      <c r="D3808" s="267" t="s">
        <v>719</v>
      </c>
      <c r="E3808" s="268" t="s">
        <v>720</v>
      </c>
      <c r="F3808" s="267" t="s">
        <v>52</v>
      </c>
      <c r="G3808" s="268" t="s">
        <v>230</v>
      </c>
      <c r="H3808" s="268" t="s">
        <v>55</v>
      </c>
      <c r="I3808" s="268" t="s">
        <v>1905</v>
      </c>
      <c r="J3808" s="270" t="s">
        <v>5004</v>
      </c>
      <c r="K3808" s="267">
        <v>143</v>
      </c>
      <c r="L3808" s="268" t="s">
        <v>6708</v>
      </c>
      <c r="M3808" s="188"/>
    </row>
    <row r="3809" spans="1:13" x14ac:dyDescent="0.25">
      <c r="A3809" s="266">
        <v>2009</v>
      </c>
      <c r="B3809" s="267">
        <v>4</v>
      </c>
      <c r="C3809" s="267" t="s">
        <v>697</v>
      </c>
      <c r="D3809" s="267" t="s">
        <v>719</v>
      </c>
      <c r="E3809" s="268" t="s">
        <v>720</v>
      </c>
      <c r="F3809" s="267" t="s">
        <v>52</v>
      </c>
      <c r="G3809" s="268" t="s">
        <v>230</v>
      </c>
      <c r="H3809" s="268" t="s">
        <v>55</v>
      </c>
      <c r="I3809" s="268" t="s">
        <v>1905</v>
      </c>
      <c r="J3809" s="270" t="s">
        <v>2016</v>
      </c>
      <c r="K3809" s="270">
        <v>631</v>
      </c>
      <c r="L3809" s="268" t="s">
        <v>6709</v>
      </c>
      <c r="M3809" s="188"/>
    </row>
    <row r="3810" spans="1:13" x14ac:dyDescent="0.25">
      <c r="A3810" s="266">
        <v>2009</v>
      </c>
      <c r="B3810" s="267">
        <v>4</v>
      </c>
      <c r="C3810" s="267" t="s">
        <v>697</v>
      </c>
      <c r="D3810" s="267" t="s">
        <v>719</v>
      </c>
      <c r="E3810" s="268" t="s">
        <v>720</v>
      </c>
      <c r="F3810" s="267" t="s">
        <v>52</v>
      </c>
      <c r="G3810" s="268" t="s">
        <v>230</v>
      </c>
      <c r="H3810" s="268" t="s">
        <v>55</v>
      </c>
      <c r="I3810" s="268" t="s">
        <v>1905</v>
      </c>
      <c r="J3810" s="267" t="s">
        <v>3340</v>
      </c>
      <c r="K3810" s="267">
        <v>851</v>
      </c>
      <c r="L3810" s="268" t="s">
        <v>6710</v>
      </c>
      <c r="M3810" s="188"/>
    </row>
    <row r="3811" spans="1:13" x14ac:dyDescent="0.25">
      <c r="A3811" s="266">
        <v>2009</v>
      </c>
      <c r="B3811" s="267">
        <v>4</v>
      </c>
      <c r="C3811" s="267" t="s">
        <v>697</v>
      </c>
      <c r="D3811" s="267" t="s">
        <v>705</v>
      </c>
      <c r="E3811" s="268" t="s">
        <v>706</v>
      </c>
      <c r="F3811" s="267" t="s">
        <v>52</v>
      </c>
      <c r="G3811" s="268" t="s">
        <v>539</v>
      </c>
      <c r="H3811" s="268" t="s">
        <v>55</v>
      </c>
      <c r="I3811" s="268" t="s">
        <v>1905</v>
      </c>
      <c r="J3811" s="267" t="s">
        <v>1942</v>
      </c>
      <c r="K3811" s="267">
        <v>411</v>
      </c>
      <c r="L3811" s="268" t="s">
        <v>6711</v>
      </c>
      <c r="M3811" s="188"/>
    </row>
    <row r="3812" spans="1:13" x14ac:dyDescent="0.25">
      <c r="A3812" s="266">
        <v>2009</v>
      </c>
      <c r="B3812" s="267">
        <v>4</v>
      </c>
      <c r="C3812" s="267" t="s">
        <v>697</v>
      </c>
      <c r="D3812" s="267" t="s">
        <v>705</v>
      </c>
      <c r="E3812" s="268" t="s">
        <v>706</v>
      </c>
      <c r="F3812" s="267" t="s">
        <v>52</v>
      </c>
      <c r="G3812" s="268" t="s">
        <v>539</v>
      </c>
      <c r="H3812" s="268" t="s">
        <v>55</v>
      </c>
      <c r="I3812" s="268" t="s">
        <v>1905</v>
      </c>
      <c r="J3812" s="267" t="s">
        <v>1942</v>
      </c>
      <c r="K3812" s="267">
        <v>411</v>
      </c>
      <c r="L3812" s="268" t="s">
        <v>6712</v>
      </c>
      <c r="M3812" s="188"/>
    </row>
    <row r="3813" spans="1:13" x14ac:dyDescent="0.25">
      <c r="A3813" s="266">
        <v>2009</v>
      </c>
      <c r="B3813" s="267">
        <v>4</v>
      </c>
      <c r="C3813" s="267" t="s">
        <v>697</v>
      </c>
      <c r="D3813" s="267" t="s">
        <v>705</v>
      </c>
      <c r="E3813" s="268" t="s">
        <v>706</v>
      </c>
      <c r="F3813" s="267" t="s">
        <v>52</v>
      </c>
      <c r="G3813" s="268" t="s">
        <v>539</v>
      </c>
      <c r="H3813" s="268" t="s">
        <v>55</v>
      </c>
      <c r="I3813" s="268" t="s">
        <v>1905</v>
      </c>
      <c r="J3813" s="267" t="s">
        <v>1942</v>
      </c>
      <c r="K3813" s="267">
        <v>411</v>
      </c>
      <c r="L3813" s="268" t="s">
        <v>6713</v>
      </c>
      <c r="M3813" s="188"/>
    </row>
    <row r="3814" spans="1:13" x14ac:dyDescent="0.25">
      <c r="A3814" s="266">
        <v>2009</v>
      </c>
      <c r="B3814" s="267">
        <v>4</v>
      </c>
      <c r="C3814" s="267" t="s">
        <v>697</v>
      </c>
      <c r="D3814" s="267" t="s">
        <v>705</v>
      </c>
      <c r="E3814" s="268" t="s">
        <v>706</v>
      </c>
      <c r="F3814" s="267" t="s">
        <v>52</v>
      </c>
      <c r="G3814" s="268" t="s">
        <v>539</v>
      </c>
      <c r="H3814" s="268" t="s">
        <v>55</v>
      </c>
      <c r="I3814" s="268" t="s">
        <v>1905</v>
      </c>
      <c r="J3814" s="270" t="s">
        <v>2151</v>
      </c>
      <c r="K3814" s="270">
        <v>412</v>
      </c>
      <c r="L3814" s="268" t="s">
        <v>6714</v>
      </c>
      <c r="M3814" s="188"/>
    </row>
    <row r="3815" spans="1:13" x14ac:dyDescent="0.25">
      <c r="A3815" s="266">
        <v>2009</v>
      </c>
      <c r="B3815" s="267">
        <v>4</v>
      </c>
      <c r="C3815" s="267" t="s">
        <v>697</v>
      </c>
      <c r="D3815" s="267" t="s">
        <v>705</v>
      </c>
      <c r="E3815" s="268" t="s">
        <v>706</v>
      </c>
      <c r="F3815" s="267" t="s">
        <v>52</v>
      </c>
      <c r="G3815" s="268" t="s">
        <v>539</v>
      </c>
      <c r="H3815" s="268" t="s">
        <v>55</v>
      </c>
      <c r="I3815" s="268" t="s">
        <v>1905</v>
      </c>
      <c r="J3815" s="267" t="s">
        <v>1942</v>
      </c>
      <c r="K3815" s="267">
        <v>432</v>
      </c>
      <c r="L3815" s="268" t="s">
        <v>6715</v>
      </c>
      <c r="M3815" s="188"/>
    </row>
    <row r="3816" spans="1:13" x14ac:dyDescent="0.25">
      <c r="A3816" s="266">
        <v>2009</v>
      </c>
      <c r="B3816" s="267">
        <v>4</v>
      </c>
      <c r="C3816" s="267" t="s">
        <v>697</v>
      </c>
      <c r="D3816" s="267" t="s">
        <v>705</v>
      </c>
      <c r="E3816" s="268" t="s">
        <v>706</v>
      </c>
      <c r="F3816" s="267" t="s">
        <v>52</v>
      </c>
      <c r="G3816" s="268" t="s">
        <v>539</v>
      </c>
      <c r="H3816" s="268" t="s">
        <v>55</v>
      </c>
      <c r="I3816" s="268" t="s">
        <v>1905</v>
      </c>
      <c r="J3816" s="267" t="s">
        <v>2000</v>
      </c>
      <c r="K3816" s="267">
        <v>411</v>
      </c>
      <c r="L3816" s="268" t="s">
        <v>6716</v>
      </c>
      <c r="M3816" s="188"/>
    </row>
    <row r="3817" spans="1:13" x14ac:dyDescent="0.25">
      <c r="A3817" s="266">
        <v>2009</v>
      </c>
      <c r="B3817" s="267">
        <v>4</v>
      </c>
      <c r="C3817" s="267" t="s">
        <v>697</v>
      </c>
      <c r="D3817" s="267" t="s">
        <v>705</v>
      </c>
      <c r="E3817" s="268" t="s">
        <v>706</v>
      </c>
      <c r="F3817" s="267" t="s">
        <v>52</v>
      </c>
      <c r="G3817" s="268" t="s">
        <v>539</v>
      </c>
      <c r="H3817" s="268" t="s">
        <v>55</v>
      </c>
      <c r="I3817" s="268" t="s">
        <v>1905</v>
      </c>
      <c r="J3817" s="267" t="s">
        <v>2000</v>
      </c>
      <c r="K3817" s="267">
        <v>721</v>
      </c>
      <c r="L3817" s="268" t="s">
        <v>6717</v>
      </c>
      <c r="M3817" s="188"/>
    </row>
    <row r="3818" spans="1:13" x14ac:dyDescent="0.25">
      <c r="A3818" s="266">
        <v>2009</v>
      </c>
      <c r="B3818" s="267">
        <v>4</v>
      </c>
      <c r="C3818" s="267" t="s">
        <v>697</v>
      </c>
      <c r="D3818" s="267" t="s">
        <v>705</v>
      </c>
      <c r="E3818" s="268" t="s">
        <v>706</v>
      </c>
      <c r="F3818" s="267" t="s">
        <v>52</v>
      </c>
      <c r="G3818" s="268" t="s">
        <v>539</v>
      </c>
      <c r="H3818" s="268" t="s">
        <v>55</v>
      </c>
      <c r="I3818" s="268" t="s">
        <v>1905</v>
      </c>
      <c r="J3818" s="267" t="s">
        <v>1906</v>
      </c>
      <c r="K3818" s="267">
        <v>311</v>
      </c>
      <c r="L3818" s="268" t="s">
        <v>6718</v>
      </c>
      <c r="M3818" s="188"/>
    </row>
    <row r="3819" spans="1:13" x14ac:dyDescent="0.25">
      <c r="A3819" s="266">
        <v>2009</v>
      </c>
      <c r="B3819" s="267">
        <v>4</v>
      </c>
      <c r="C3819" s="267" t="s">
        <v>697</v>
      </c>
      <c r="D3819" s="267" t="s">
        <v>705</v>
      </c>
      <c r="E3819" s="268" t="s">
        <v>706</v>
      </c>
      <c r="F3819" s="267" t="s">
        <v>52</v>
      </c>
      <c r="G3819" s="268" t="s">
        <v>539</v>
      </c>
      <c r="H3819" s="268" t="s">
        <v>55</v>
      </c>
      <c r="I3819" s="268" t="s">
        <v>1905</v>
      </c>
      <c r="J3819" s="267" t="s">
        <v>1918</v>
      </c>
      <c r="K3819" s="267">
        <v>432</v>
      </c>
      <c r="L3819" s="268" t="s">
        <v>6719</v>
      </c>
      <c r="M3819" s="188"/>
    </row>
    <row r="3820" spans="1:13" x14ac:dyDescent="0.25">
      <c r="A3820" s="266">
        <v>2009</v>
      </c>
      <c r="B3820" s="267">
        <v>4</v>
      </c>
      <c r="C3820" s="267" t="s">
        <v>697</v>
      </c>
      <c r="D3820" s="267" t="s">
        <v>711</v>
      </c>
      <c r="E3820" s="268" t="s">
        <v>712</v>
      </c>
      <c r="F3820" s="267" t="s">
        <v>64</v>
      </c>
      <c r="G3820" s="268" t="s">
        <v>713</v>
      </c>
      <c r="H3820" s="268" t="s">
        <v>66</v>
      </c>
      <c r="I3820" s="268" t="s">
        <v>1905</v>
      </c>
      <c r="J3820" s="267" t="s">
        <v>1942</v>
      </c>
      <c r="K3820" s="267">
        <v>411</v>
      </c>
      <c r="L3820" s="268" t="s">
        <v>6720</v>
      </c>
      <c r="M3820" s="188"/>
    </row>
    <row r="3821" spans="1:13" x14ac:dyDescent="0.25">
      <c r="A3821" s="266">
        <v>2009</v>
      </c>
      <c r="B3821" s="267">
        <v>4</v>
      </c>
      <c r="C3821" s="267" t="s">
        <v>697</v>
      </c>
      <c r="D3821" s="267" t="s">
        <v>711</v>
      </c>
      <c r="E3821" s="268" t="s">
        <v>712</v>
      </c>
      <c r="F3821" s="267" t="s">
        <v>64</v>
      </c>
      <c r="G3821" s="268" t="s">
        <v>713</v>
      </c>
      <c r="H3821" s="268" t="s">
        <v>66</v>
      </c>
      <c r="I3821" s="268" t="s">
        <v>1905</v>
      </c>
      <c r="J3821" s="267" t="s">
        <v>1942</v>
      </c>
      <c r="K3821" s="267">
        <v>114</v>
      </c>
      <c r="L3821" s="268" t="s">
        <v>6721</v>
      </c>
      <c r="M3821" s="188"/>
    </row>
    <row r="3822" spans="1:13" x14ac:dyDescent="0.25">
      <c r="A3822" s="266">
        <v>2009</v>
      </c>
      <c r="B3822" s="267">
        <v>4</v>
      </c>
      <c r="C3822" s="267" t="s">
        <v>697</v>
      </c>
      <c r="D3822" s="267" t="s">
        <v>711</v>
      </c>
      <c r="E3822" s="268" t="s">
        <v>712</v>
      </c>
      <c r="F3822" s="267" t="s">
        <v>64</v>
      </c>
      <c r="G3822" s="268" t="s">
        <v>713</v>
      </c>
      <c r="H3822" s="268" t="s">
        <v>66</v>
      </c>
      <c r="I3822" s="268" t="s">
        <v>1905</v>
      </c>
      <c r="J3822" s="267" t="s">
        <v>1942</v>
      </c>
      <c r="K3822" s="267">
        <v>114</v>
      </c>
      <c r="L3822" s="268" t="s">
        <v>6722</v>
      </c>
      <c r="M3822" s="188"/>
    </row>
    <row r="3823" spans="1:13" x14ac:dyDescent="0.25">
      <c r="A3823" s="266">
        <v>2009</v>
      </c>
      <c r="B3823" s="267">
        <v>4</v>
      </c>
      <c r="C3823" s="267" t="s">
        <v>697</v>
      </c>
      <c r="D3823" s="267" t="s">
        <v>711</v>
      </c>
      <c r="E3823" s="268" t="s">
        <v>712</v>
      </c>
      <c r="F3823" s="267" t="s">
        <v>64</v>
      </c>
      <c r="G3823" s="268" t="s">
        <v>713</v>
      </c>
      <c r="H3823" s="268" t="s">
        <v>66</v>
      </c>
      <c r="I3823" s="268" t="s">
        <v>1905</v>
      </c>
      <c r="J3823" s="267" t="s">
        <v>1942</v>
      </c>
      <c r="K3823" s="267">
        <v>432</v>
      </c>
      <c r="L3823" s="268" t="s">
        <v>6723</v>
      </c>
      <c r="M3823" s="188"/>
    </row>
    <row r="3824" spans="1:13" x14ac:dyDescent="0.25">
      <c r="A3824" s="266">
        <v>2009</v>
      </c>
      <c r="B3824" s="267">
        <v>4</v>
      </c>
      <c r="C3824" s="267" t="s">
        <v>697</v>
      </c>
      <c r="D3824" s="267" t="s">
        <v>711</v>
      </c>
      <c r="E3824" s="268" t="s">
        <v>712</v>
      </c>
      <c r="F3824" s="267" t="s">
        <v>64</v>
      </c>
      <c r="G3824" s="268" t="s">
        <v>713</v>
      </c>
      <c r="H3824" s="268" t="s">
        <v>66</v>
      </c>
      <c r="I3824" s="268" t="s">
        <v>1905</v>
      </c>
      <c r="J3824" s="267" t="s">
        <v>1942</v>
      </c>
      <c r="K3824" s="267">
        <v>432</v>
      </c>
      <c r="L3824" s="268" t="s">
        <v>6724</v>
      </c>
      <c r="M3824" s="188"/>
    </row>
    <row r="3825" spans="1:13" x14ac:dyDescent="0.25">
      <c r="A3825" s="266">
        <v>2009</v>
      </c>
      <c r="B3825" s="267">
        <v>4</v>
      </c>
      <c r="C3825" s="267" t="s">
        <v>697</v>
      </c>
      <c r="D3825" s="267" t="s">
        <v>711</v>
      </c>
      <c r="E3825" s="268" t="s">
        <v>712</v>
      </c>
      <c r="F3825" s="267" t="s">
        <v>64</v>
      </c>
      <c r="G3825" s="268" t="s">
        <v>713</v>
      </c>
      <c r="H3825" s="268" t="s">
        <v>66</v>
      </c>
      <c r="I3825" s="268" t="s">
        <v>1905</v>
      </c>
      <c r="J3825" s="267" t="s">
        <v>1942</v>
      </c>
      <c r="K3825" s="267">
        <v>431</v>
      </c>
      <c r="L3825" s="268" t="s">
        <v>6725</v>
      </c>
      <c r="M3825" s="188"/>
    </row>
    <row r="3826" spans="1:13" x14ac:dyDescent="0.25">
      <c r="A3826" s="266">
        <v>2009</v>
      </c>
      <c r="B3826" s="267">
        <v>4</v>
      </c>
      <c r="C3826" s="267" t="s">
        <v>697</v>
      </c>
      <c r="D3826" s="267" t="s">
        <v>711</v>
      </c>
      <c r="E3826" s="268" t="s">
        <v>712</v>
      </c>
      <c r="F3826" s="267" t="s">
        <v>64</v>
      </c>
      <c r="G3826" s="268" t="s">
        <v>713</v>
      </c>
      <c r="H3826" s="268" t="s">
        <v>66</v>
      </c>
      <c r="I3826" s="268" t="s">
        <v>1905</v>
      </c>
      <c r="J3826" s="267" t="s">
        <v>1942</v>
      </c>
      <c r="K3826" s="267">
        <v>431</v>
      </c>
      <c r="L3826" s="268" t="s">
        <v>6726</v>
      </c>
      <c r="M3826" s="188"/>
    </row>
    <row r="3827" spans="1:13" x14ac:dyDescent="0.25">
      <c r="A3827" s="266">
        <v>2009</v>
      </c>
      <c r="B3827" s="267">
        <v>4</v>
      </c>
      <c r="C3827" s="267" t="s">
        <v>697</v>
      </c>
      <c r="D3827" s="267" t="s">
        <v>711</v>
      </c>
      <c r="E3827" s="268" t="s">
        <v>712</v>
      </c>
      <c r="F3827" s="267" t="s">
        <v>64</v>
      </c>
      <c r="G3827" s="268" t="s">
        <v>713</v>
      </c>
      <c r="H3827" s="268" t="s">
        <v>66</v>
      </c>
      <c r="I3827" s="268" t="s">
        <v>1905</v>
      </c>
      <c r="J3827" s="267" t="s">
        <v>1942</v>
      </c>
      <c r="K3827" s="267">
        <v>432</v>
      </c>
      <c r="L3827" s="268" t="s">
        <v>6727</v>
      </c>
      <c r="M3827" s="188"/>
    </row>
    <row r="3828" spans="1:13" x14ac:dyDescent="0.25">
      <c r="A3828" s="266">
        <v>2009</v>
      </c>
      <c r="B3828" s="267">
        <v>2</v>
      </c>
      <c r="C3828" s="267" t="s">
        <v>250</v>
      </c>
      <c r="D3828" s="267" t="s">
        <v>633</v>
      </c>
      <c r="E3828" s="268" t="s">
        <v>634</v>
      </c>
      <c r="F3828" s="267" t="s">
        <v>69</v>
      </c>
      <c r="G3828" s="268" t="s">
        <v>357</v>
      </c>
      <c r="H3828" s="268" t="s">
        <v>66</v>
      </c>
      <c r="I3828" s="268" t="s">
        <v>1905</v>
      </c>
      <c r="J3828" s="267" t="s">
        <v>1942</v>
      </c>
      <c r="K3828" s="267">
        <v>523</v>
      </c>
      <c r="L3828" s="268" t="s">
        <v>6728</v>
      </c>
      <c r="M3828" s="188"/>
    </row>
    <row r="3829" spans="1:13" x14ac:dyDescent="0.25">
      <c r="A3829" s="266">
        <v>2009</v>
      </c>
      <c r="B3829" s="267">
        <v>2</v>
      </c>
      <c r="C3829" s="267" t="s">
        <v>250</v>
      </c>
      <c r="D3829" s="267" t="s">
        <v>633</v>
      </c>
      <c r="E3829" s="268" t="s">
        <v>634</v>
      </c>
      <c r="F3829" s="267" t="s">
        <v>69</v>
      </c>
      <c r="G3829" s="268" t="s">
        <v>357</v>
      </c>
      <c r="H3829" s="268" t="s">
        <v>66</v>
      </c>
      <c r="I3829" s="268" t="s">
        <v>1905</v>
      </c>
      <c r="J3829" s="267" t="s">
        <v>1942</v>
      </c>
      <c r="K3829" s="267">
        <v>441</v>
      </c>
      <c r="L3829" s="268" t="s">
        <v>6729</v>
      </c>
      <c r="M3829" s="188"/>
    </row>
    <row r="3830" spans="1:13" x14ac:dyDescent="0.25">
      <c r="A3830" s="266">
        <v>2009</v>
      </c>
      <c r="B3830" s="267">
        <v>2</v>
      </c>
      <c r="C3830" s="267" t="s">
        <v>250</v>
      </c>
      <c r="D3830" s="267" t="s">
        <v>633</v>
      </c>
      <c r="E3830" s="268" t="s">
        <v>634</v>
      </c>
      <c r="F3830" s="267" t="s">
        <v>69</v>
      </c>
      <c r="G3830" s="268" t="s">
        <v>357</v>
      </c>
      <c r="H3830" s="268" t="s">
        <v>66</v>
      </c>
      <c r="I3830" s="268" t="s">
        <v>1905</v>
      </c>
      <c r="J3830" s="267" t="s">
        <v>1942</v>
      </c>
      <c r="K3830" s="267">
        <v>441</v>
      </c>
      <c r="L3830" s="268" t="s">
        <v>6730</v>
      </c>
      <c r="M3830" s="188"/>
    </row>
    <row r="3831" spans="1:13" x14ac:dyDescent="0.25">
      <c r="A3831" s="266">
        <v>2009</v>
      </c>
      <c r="B3831" s="267">
        <v>2</v>
      </c>
      <c r="C3831" s="267" t="s">
        <v>250</v>
      </c>
      <c r="D3831" s="267" t="s">
        <v>633</v>
      </c>
      <c r="E3831" s="268" t="s">
        <v>634</v>
      </c>
      <c r="F3831" s="267" t="s">
        <v>69</v>
      </c>
      <c r="G3831" s="268" t="s">
        <v>357</v>
      </c>
      <c r="H3831" s="268" t="s">
        <v>66</v>
      </c>
      <c r="I3831" s="268" t="s">
        <v>1905</v>
      </c>
      <c r="J3831" s="267" t="s">
        <v>1944</v>
      </c>
      <c r="K3831" s="267">
        <v>671</v>
      </c>
      <c r="L3831" s="268" t="s">
        <v>6731</v>
      </c>
      <c r="M3831" s="188"/>
    </row>
    <row r="3832" spans="1:13" x14ac:dyDescent="0.25">
      <c r="A3832" s="266">
        <v>2009</v>
      </c>
      <c r="B3832" s="267">
        <v>2</v>
      </c>
      <c r="C3832" s="267" t="s">
        <v>250</v>
      </c>
      <c r="D3832" s="267" t="s">
        <v>633</v>
      </c>
      <c r="E3832" s="268" t="s">
        <v>634</v>
      </c>
      <c r="F3832" s="267" t="s">
        <v>69</v>
      </c>
      <c r="G3832" s="268" t="s">
        <v>357</v>
      </c>
      <c r="H3832" s="268" t="s">
        <v>66</v>
      </c>
      <c r="I3832" s="268" t="s">
        <v>1905</v>
      </c>
      <c r="J3832" s="267" t="s">
        <v>1942</v>
      </c>
      <c r="K3832" s="267">
        <v>141</v>
      </c>
      <c r="L3832" s="268" t="s">
        <v>6732</v>
      </c>
      <c r="M3832" s="188"/>
    </row>
    <row r="3833" spans="1:13" x14ac:dyDescent="0.25">
      <c r="A3833" s="266">
        <v>2009</v>
      </c>
      <c r="B3833" s="267">
        <v>2</v>
      </c>
      <c r="C3833" s="267" t="s">
        <v>250</v>
      </c>
      <c r="D3833" s="267" t="s">
        <v>633</v>
      </c>
      <c r="E3833" s="268" t="s">
        <v>634</v>
      </c>
      <c r="F3833" s="267" t="s">
        <v>69</v>
      </c>
      <c r="G3833" s="268" t="s">
        <v>357</v>
      </c>
      <c r="H3833" s="268" t="s">
        <v>66</v>
      </c>
      <c r="I3833" s="268" t="s">
        <v>1905</v>
      </c>
      <c r="J3833" s="267" t="s">
        <v>1942</v>
      </c>
      <c r="K3833" s="267">
        <v>112</v>
      </c>
      <c r="L3833" s="268" t="s">
        <v>6733</v>
      </c>
      <c r="M3833" s="188"/>
    </row>
    <row r="3834" spans="1:13" x14ac:dyDescent="0.25">
      <c r="A3834" s="266">
        <v>2009</v>
      </c>
      <c r="B3834" s="267">
        <v>2</v>
      </c>
      <c r="C3834" s="267" t="s">
        <v>250</v>
      </c>
      <c r="D3834" s="267" t="s">
        <v>633</v>
      </c>
      <c r="E3834" s="268" t="s">
        <v>634</v>
      </c>
      <c r="F3834" s="267" t="s">
        <v>69</v>
      </c>
      <c r="G3834" s="268" t="s">
        <v>357</v>
      </c>
      <c r="H3834" s="268" t="s">
        <v>66</v>
      </c>
      <c r="I3834" s="268" t="s">
        <v>1905</v>
      </c>
      <c r="J3834" s="270" t="s">
        <v>1965</v>
      </c>
      <c r="K3834" s="270">
        <v>523</v>
      </c>
      <c r="L3834" s="268" t="s">
        <v>6734</v>
      </c>
      <c r="M3834" s="188"/>
    </row>
    <row r="3835" spans="1:13" x14ac:dyDescent="0.25">
      <c r="A3835" s="266">
        <v>2009</v>
      </c>
      <c r="B3835" s="267">
        <v>2</v>
      </c>
      <c r="C3835" s="267" t="s">
        <v>250</v>
      </c>
      <c r="D3835" s="267" t="s">
        <v>633</v>
      </c>
      <c r="E3835" s="268" t="s">
        <v>634</v>
      </c>
      <c r="F3835" s="267" t="s">
        <v>69</v>
      </c>
      <c r="G3835" s="268" t="s">
        <v>357</v>
      </c>
      <c r="H3835" s="268" t="s">
        <v>66</v>
      </c>
      <c r="I3835" s="268" t="s">
        <v>1905</v>
      </c>
      <c r="J3835" s="267" t="s">
        <v>1965</v>
      </c>
      <c r="K3835" s="267">
        <v>521</v>
      </c>
      <c r="L3835" s="268" t="s">
        <v>6735</v>
      </c>
      <c r="M3835" s="188"/>
    </row>
    <row r="3836" spans="1:13" x14ac:dyDescent="0.25">
      <c r="A3836" s="266">
        <v>2009</v>
      </c>
      <c r="B3836" s="267">
        <v>2</v>
      </c>
      <c r="C3836" s="267" t="s">
        <v>250</v>
      </c>
      <c r="D3836" s="267" t="s">
        <v>633</v>
      </c>
      <c r="E3836" s="268" t="s">
        <v>634</v>
      </c>
      <c r="F3836" s="267" t="s">
        <v>69</v>
      </c>
      <c r="G3836" s="268" t="s">
        <v>357</v>
      </c>
      <c r="H3836" s="268" t="s">
        <v>66</v>
      </c>
      <c r="I3836" s="268" t="s">
        <v>1905</v>
      </c>
      <c r="J3836" s="267" t="s">
        <v>1962</v>
      </c>
      <c r="K3836" s="267">
        <v>112</v>
      </c>
      <c r="L3836" s="268" t="s">
        <v>6736</v>
      </c>
      <c r="M3836" s="188"/>
    </row>
    <row r="3837" spans="1:13" x14ac:dyDescent="0.25">
      <c r="A3837" s="266">
        <v>2009</v>
      </c>
      <c r="B3837" s="267">
        <v>4</v>
      </c>
      <c r="C3837" s="267" t="s">
        <v>697</v>
      </c>
      <c r="D3837" s="267" t="s">
        <v>731</v>
      </c>
      <c r="E3837" s="268" t="s">
        <v>732</v>
      </c>
      <c r="F3837" s="267" t="s">
        <v>130</v>
      </c>
      <c r="G3837" s="268" t="s">
        <v>559</v>
      </c>
      <c r="H3837" s="268" t="s">
        <v>546</v>
      </c>
      <c r="I3837" s="268" t="s">
        <v>1905</v>
      </c>
      <c r="J3837" s="267" t="s">
        <v>1942</v>
      </c>
      <c r="K3837" s="267">
        <v>411</v>
      </c>
      <c r="L3837" s="268" t="s">
        <v>6737</v>
      </c>
      <c r="M3837" s="188"/>
    </row>
    <row r="3838" spans="1:13" x14ac:dyDescent="0.25">
      <c r="A3838" s="266">
        <v>2009</v>
      </c>
      <c r="B3838" s="267">
        <v>4</v>
      </c>
      <c r="C3838" s="267" t="s">
        <v>697</v>
      </c>
      <c r="D3838" s="267" t="s">
        <v>731</v>
      </c>
      <c r="E3838" s="268" t="s">
        <v>732</v>
      </c>
      <c r="F3838" s="267" t="s">
        <v>130</v>
      </c>
      <c r="G3838" s="268" t="s">
        <v>559</v>
      </c>
      <c r="H3838" s="268" t="s">
        <v>546</v>
      </c>
      <c r="I3838" s="268" t="s">
        <v>1905</v>
      </c>
      <c r="J3838" s="270" t="s">
        <v>1923</v>
      </c>
      <c r="K3838" s="270">
        <v>411</v>
      </c>
      <c r="L3838" s="268" t="s">
        <v>6738</v>
      </c>
      <c r="M3838" s="188"/>
    </row>
    <row r="3839" spans="1:13" x14ac:dyDescent="0.25">
      <c r="A3839" s="266">
        <v>2009</v>
      </c>
      <c r="B3839" s="267">
        <v>4</v>
      </c>
      <c r="C3839" s="267" t="s">
        <v>697</v>
      </c>
      <c r="D3839" s="267" t="s">
        <v>731</v>
      </c>
      <c r="E3839" s="268" t="s">
        <v>732</v>
      </c>
      <c r="F3839" s="267" t="s">
        <v>130</v>
      </c>
      <c r="G3839" s="268" t="s">
        <v>559</v>
      </c>
      <c r="H3839" s="268" t="s">
        <v>546</v>
      </c>
      <c r="I3839" s="268" t="s">
        <v>1905</v>
      </c>
      <c r="J3839" s="267" t="s">
        <v>1942</v>
      </c>
      <c r="K3839" s="267">
        <v>411</v>
      </c>
      <c r="L3839" s="268" t="s">
        <v>6739</v>
      </c>
      <c r="M3839" s="188"/>
    </row>
    <row r="3840" spans="1:13" x14ac:dyDescent="0.25">
      <c r="A3840" s="266">
        <v>2009</v>
      </c>
      <c r="B3840" s="267">
        <v>4</v>
      </c>
      <c r="C3840" s="267" t="s">
        <v>697</v>
      </c>
      <c r="D3840" s="267" t="s">
        <v>731</v>
      </c>
      <c r="E3840" s="268" t="s">
        <v>732</v>
      </c>
      <c r="F3840" s="267" t="s">
        <v>130</v>
      </c>
      <c r="G3840" s="268" t="s">
        <v>559</v>
      </c>
      <c r="H3840" s="268" t="s">
        <v>546</v>
      </c>
      <c r="I3840" s="268" t="s">
        <v>1905</v>
      </c>
      <c r="J3840" s="267" t="s">
        <v>1942</v>
      </c>
      <c r="K3840" s="267">
        <v>411</v>
      </c>
      <c r="L3840" s="268" t="s">
        <v>6740</v>
      </c>
      <c r="M3840" s="188"/>
    </row>
    <row r="3841" spans="1:13" x14ac:dyDescent="0.25">
      <c r="A3841" s="266">
        <v>2009</v>
      </c>
      <c r="B3841" s="267">
        <v>4</v>
      </c>
      <c r="C3841" s="267" t="s">
        <v>697</v>
      </c>
      <c r="D3841" s="267" t="s">
        <v>731</v>
      </c>
      <c r="E3841" s="268" t="s">
        <v>732</v>
      </c>
      <c r="F3841" s="267" t="s">
        <v>130</v>
      </c>
      <c r="G3841" s="268" t="s">
        <v>559</v>
      </c>
      <c r="H3841" s="268" t="s">
        <v>546</v>
      </c>
      <c r="I3841" s="268" t="s">
        <v>1905</v>
      </c>
      <c r="J3841" s="267" t="s">
        <v>1942</v>
      </c>
      <c r="K3841" s="267">
        <v>411</v>
      </c>
      <c r="L3841" s="268" t="s">
        <v>6741</v>
      </c>
      <c r="M3841" s="188"/>
    </row>
    <row r="3842" spans="1:13" x14ac:dyDescent="0.25">
      <c r="A3842" s="266">
        <v>2009</v>
      </c>
      <c r="B3842" s="267">
        <v>4</v>
      </c>
      <c r="C3842" s="267" t="s">
        <v>697</v>
      </c>
      <c r="D3842" s="267" t="s">
        <v>731</v>
      </c>
      <c r="E3842" s="268" t="s">
        <v>732</v>
      </c>
      <c r="F3842" s="267" t="s">
        <v>130</v>
      </c>
      <c r="G3842" s="268" t="s">
        <v>559</v>
      </c>
      <c r="H3842" s="268" t="s">
        <v>546</v>
      </c>
      <c r="I3842" s="268" t="s">
        <v>1905</v>
      </c>
      <c r="J3842" s="267" t="s">
        <v>2063</v>
      </c>
      <c r="K3842" s="267">
        <v>411</v>
      </c>
      <c r="L3842" s="268" t="s">
        <v>6742</v>
      </c>
      <c r="M3842" s="188"/>
    </row>
    <row r="3843" spans="1:13" x14ac:dyDescent="0.25">
      <c r="A3843" s="266">
        <v>2009</v>
      </c>
      <c r="B3843" s="267">
        <v>4</v>
      </c>
      <c r="C3843" s="267" t="s">
        <v>697</v>
      </c>
      <c r="D3843" s="267" t="s">
        <v>731</v>
      </c>
      <c r="E3843" s="268" t="s">
        <v>732</v>
      </c>
      <c r="F3843" s="267" t="s">
        <v>130</v>
      </c>
      <c r="G3843" s="268" t="s">
        <v>559</v>
      </c>
      <c r="H3843" s="268" t="s">
        <v>546</v>
      </c>
      <c r="I3843" s="268" t="s">
        <v>1905</v>
      </c>
      <c r="J3843" s="267" t="s">
        <v>2063</v>
      </c>
      <c r="K3843" s="267">
        <v>411</v>
      </c>
      <c r="L3843" s="268" t="s">
        <v>6743</v>
      </c>
      <c r="M3843" s="188"/>
    </row>
    <row r="3844" spans="1:13" x14ac:dyDescent="0.25">
      <c r="A3844" s="266">
        <v>2009</v>
      </c>
      <c r="B3844" s="267">
        <v>4</v>
      </c>
      <c r="C3844" s="267" t="s">
        <v>697</v>
      </c>
      <c r="D3844" s="267" t="s">
        <v>731</v>
      </c>
      <c r="E3844" s="268" t="s">
        <v>732</v>
      </c>
      <c r="F3844" s="267" t="s">
        <v>130</v>
      </c>
      <c r="G3844" s="268" t="s">
        <v>559</v>
      </c>
      <c r="H3844" s="268" t="s">
        <v>546</v>
      </c>
      <c r="I3844" s="268" t="s">
        <v>1905</v>
      </c>
      <c r="J3844" s="270" t="s">
        <v>1923</v>
      </c>
      <c r="K3844" s="270">
        <v>862</v>
      </c>
      <c r="L3844" s="268" t="s">
        <v>6744</v>
      </c>
      <c r="M3844" s="188"/>
    </row>
    <row r="3845" spans="1:13" x14ac:dyDescent="0.25">
      <c r="A3845" s="266">
        <v>2009</v>
      </c>
      <c r="B3845" s="267">
        <v>4</v>
      </c>
      <c r="C3845" s="267" t="s">
        <v>697</v>
      </c>
      <c r="D3845" s="267" t="s">
        <v>731</v>
      </c>
      <c r="E3845" s="268" t="s">
        <v>732</v>
      </c>
      <c r="F3845" s="267" t="s">
        <v>130</v>
      </c>
      <c r="G3845" s="268" t="s">
        <v>559</v>
      </c>
      <c r="H3845" s="268" t="s">
        <v>546</v>
      </c>
      <c r="I3845" s="268" t="s">
        <v>1905</v>
      </c>
      <c r="J3845" s="270" t="s">
        <v>1965</v>
      </c>
      <c r="K3845" s="270">
        <v>523</v>
      </c>
      <c r="L3845" s="268" t="s">
        <v>6745</v>
      </c>
      <c r="M3845" s="188"/>
    </row>
    <row r="3846" spans="1:13" x14ac:dyDescent="0.25">
      <c r="A3846" s="266">
        <v>2009</v>
      </c>
      <c r="B3846" s="267">
        <v>1</v>
      </c>
      <c r="C3846" s="267" t="s">
        <v>250</v>
      </c>
      <c r="D3846" s="267" t="s">
        <v>603</v>
      </c>
      <c r="E3846" s="268" t="s">
        <v>6668</v>
      </c>
      <c r="F3846" s="267" t="s">
        <v>52</v>
      </c>
      <c r="G3846" s="268" t="s">
        <v>605</v>
      </c>
      <c r="H3846" s="268" t="s">
        <v>546</v>
      </c>
      <c r="I3846" s="268" t="s">
        <v>1905</v>
      </c>
      <c r="J3846" s="267" t="s">
        <v>1942</v>
      </c>
      <c r="K3846" s="267">
        <v>141</v>
      </c>
      <c r="L3846" s="268" t="s">
        <v>6746</v>
      </c>
      <c r="M3846" s="188"/>
    </row>
    <row r="3847" spans="1:13" x14ac:dyDescent="0.25">
      <c r="A3847" s="266">
        <v>2009</v>
      </c>
      <c r="B3847" s="267">
        <v>1</v>
      </c>
      <c r="C3847" s="267" t="s">
        <v>250</v>
      </c>
      <c r="D3847" s="267" t="s">
        <v>603</v>
      </c>
      <c r="E3847" s="268" t="s">
        <v>6668</v>
      </c>
      <c r="F3847" s="267" t="s">
        <v>52</v>
      </c>
      <c r="G3847" s="268" t="s">
        <v>605</v>
      </c>
      <c r="H3847" s="268" t="s">
        <v>546</v>
      </c>
      <c r="I3847" s="268" t="s">
        <v>1905</v>
      </c>
      <c r="J3847" s="267" t="s">
        <v>1942</v>
      </c>
      <c r="K3847" s="267">
        <v>141</v>
      </c>
      <c r="L3847" s="268" t="s">
        <v>6747</v>
      </c>
      <c r="M3847" s="188"/>
    </row>
    <row r="3848" spans="1:13" x14ac:dyDescent="0.25">
      <c r="A3848" s="266">
        <v>2009</v>
      </c>
      <c r="B3848" s="267">
        <v>1</v>
      </c>
      <c r="C3848" s="267" t="s">
        <v>250</v>
      </c>
      <c r="D3848" s="267" t="s">
        <v>603</v>
      </c>
      <c r="E3848" s="268" t="s">
        <v>6668</v>
      </c>
      <c r="F3848" s="267" t="s">
        <v>52</v>
      </c>
      <c r="G3848" s="268" t="s">
        <v>605</v>
      </c>
      <c r="H3848" s="268" t="s">
        <v>546</v>
      </c>
      <c r="I3848" s="268" t="s">
        <v>1905</v>
      </c>
      <c r="J3848" s="267" t="s">
        <v>1942</v>
      </c>
      <c r="K3848" s="267">
        <v>672</v>
      </c>
      <c r="L3848" s="268" t="s">
        <v>6748</v>
      </c>
      <c r="M3848" s="188"/>
    </row>
    <row r="3849" spans="1:13" x14ac:dyDescent="0.25">
      <c r="A3849" s="266">
        <v>2009</v>
      </c>
      <c r="B3849" s="267">
        <v>1</v>
      </c>
      <c r="C3849" s="267" t="s">
        <v>250</v>
      </c>
      <c r="D3849" s="267" t="s">
        <v>603</v>
      </c>
      <c r="E3849" s="268" t="s">
        <v>6668</v>
      </c>
      <c r="F3849" s="267" t="s">
        <v>52</v>
      </c>
      <c r="G3849" s="268" t="s">
        <v>605</v>
      </c>
      <c r="H3849" s="268" t="s">
        <v>546</v>
      </c>
      <c r="I3849" s="268" t="s">
        <v>1905</v>
      </c>
      <c r="J3849" s="267" t="s">
        <v>1942</v>
      </c>
      <c r="K3849" s="267">
        <v>143</v>
      </c>
      <c r="L3849" s="268" t="s">
        <v>6749</v>
      </c>
      <c r="M3849" s="188"/>
    </row>
    <row r="3850" spans="1:13" x14ac:dyDescent="0.25">
      <c r="A3850" s="266">
        <v>2009</v>
      </c>
      <c r="B3850" s="267">
        <v>3</v>
      </c>
      <c r="C3850" s="267" t="s">
        <v>250</v>
      </c>
      <c r="D3850" s="267" t="s">
        <v>661</v>
      </c>
      <c r="E3850" s="268" t="s">
        <v>662</v>
      </c>
      <c r="F3850" s="267" t="s">
        <v>64</v>
      </c>
      <c r="G3850" s="268" t="s">
        <v>83</v>
      </c>
      <c r="H3850" s="268" t="s">
        <v>66</v>
      </c>
      <c r="I3850" s="268" t="s">
        <v>1905</v>
      </c>
      <c r="J3850" s="267" t="s">
        <v>1942</v>
      </c>
      <c r="K3850" s="267">
        <v>411</v>
      </c>
      <c r="L3850" s="268" t="s">
        <v>6750</v>
      </c>
      <c r="M3850" s="188"/>
    </row>
    <row r="3851" spans="1:13" x14ac:dyDescent="0.25">
      <c r="A3851" s="266">
        <v>2009</v>
      </c>
      <c r="B3851" s="267">
        <v>3</v>
      </c>
      <c r="C3851" s="267" t="s">
        <v>250</v>
      </c>
      <c r="D3851" s="267" t="s">
        <v>661</v>
      </c>
      <c r="E3851" s="268" t="s">
        <v>662</v>
      </c>
      <c r="F3851" s="267" t="s">
        <v>64</v>
      </c>
      <c r="G3851" s="268" t="s">
        <v>83</v>
      </c>
      <c r="H3851" s="268" t="s">
        <v>66</v>
      </c>
      <c r="I3851" s="268" t="s">
        <v>1905</v>
      </c>
      <c r="J3851" s="267" t="s">
        <v>1942</v>
      </c>
      <c r="K3851" s="267">
        <v>411</v>
      </c>
      <c r="L3851" s="268" t="s">
        <v>6751</v>
      </c>
      <c r="M3851" s="188"/>
    </row>
    <row r="3852" spans="1:13" x14ac:dyDescent="0.25">
      <c r="A3852" s="266">
        <v>2009</v>
      </c>
      <c r="B3852" s="267">
        <v>3</v>
      </c>
      <c r="C3852" s="267" t="s">
        <v>250</v>
      </c>
      <c r="D3852" s="267" t="s">
        <v>661</v>
      </c>
      <c r="E3852" s="268" t="s">
        <v>662</v>
      </c>
      <c r="F3852" s="267" t="s">
        <v>64</v>
      </c>
      <c r="G3852" s="268" t="s">
        <v>83</v>
      </c>
      <c r="H3852" s="268" t="s">
        <v>66</v>
      </c>
      <c r="I3852" s="268" t="s">
        <v>1905</v>
      </c>
      <c r="J3852" s="267" t="s">
        <v>1942</v>
      </c>
      <c r="K3852" s="267">
        <v>411</v>
      </c>
      <c r="L3852" s="268" t="s">
        <v>6752</v>
      </c>
      <c r="M3852" s="188"/>
    </row>
    <row r="3853" spans="1:13" x14ac:dyDescent="0.25">
      <c r="A3853" s="266">
        <v>2009</v>
      </c>
      <c r="B3853" s="267">
        <v>3</v>
      </c>
      <c r="C3853" s="267" t="s">
        <v>250</v>
      </c>
      <c r="D3853" s="267" t="s">
        <v>661</v>
      </c>
      <c r="E3853" s="268" t="s">
        <v>662</v>
      </c>
      <c r="F3853" s="267" t="s">
        <v>64</v>
      </c>
      <c r="G3853" s="268" t="s">
        <v>83</v>
      </c>
      <c r="H3853" s="268" t="s">
        <v>66</v>
      </c>
      <c r="I3853" s="268" t="s">
        <v>2879</v>
      </c>
      <c r="J3853" s="267" t="s">
        <v>1942</v>
      </c>
      <c r="K3853" s="267">
        <v>411</v>
      </c>
      <c r="L3853" s="268" t="s">
        <v>6753</v>
      </c>
      <c r="M3853" s="188"/>
    </row>
    <row r="3854" spans="1:13" x14ac:dyDescent="0.25">
      <c r="A3854" s="266">
        <v>2009</v>
      </c>
      <c r="B3854" s="267">
        <v>3</v>
      </c>
      <c r="C3854" s="267" t="s">
        <v>250</v>
      </c>
      <c r="D3854" s="267" t="s">
        <v>661</v>
      </c>
      <c r="E3854" s="268" t="s">
        <v>662</v>
      </c>
      <c r="F3854" s="267" t="s">
        <v>64</v>
      </c>
      <c r="G3854" s="268" t="s">
        <v>83</v>
      </c>
      <c r="H3854" s="268" t="s">
        <v>66</v>
      </c>
      <c r="I3854" s="268" t="s">
        <v>2879</v>
      </c>
      <c r="J3854" s="267" t="s">
        <v>1942</v>
      </c>
      <c r="K3854" s="267">
        <v>411</v>
      </c>
      <c r="L3854" s="268" t="s">
        <v>6754</v>
      </c>
      <c r="M3854" s="188"/>
    </row>
    <row r="3855" spans="1:13" x14ac:dyDescent="0.25">
      <c r="A3855" s="266">
        <v>2009</v>
      </c>
      <c r="B3855" s="267">
        <v>3</v>
      </c>
      <c r="C3855" s="267" t="s">
        <v>250</v>
      </c>
      <c r="D3855" s="267" t="s">
        <v>661</v>
      </c>
      <c r="E3855" s="268" t="s">
        <v>662</v>
      </c>
      <c r="F3855" s="267" t="s">
        <v>64</v>
      </c>
      <c r="G3855" s="268" t="s">
        <v>83</v>
      </c>
      <c r="H3855" s="268" t="s">
        <v>66</v>
      </c>
      <c r="I3855" s="268" t="s">
        <v>2879</v>
      </c>
      <c r="J3855" s="267" t="s">
        <v>1942</v>
      </c>
      <c r="K3855" s="267">
        <v>432</v>
      </c>
      <c r="L3855" s="268" t="s">
        <v>6755</v>
      </c>
      <c r="M3855" s="188"/>
    </row>
    <row r="3856" spans="1:13" x14ac:dyDescent="0.25">
      <c r="A3856" s="266">
        <v>2009</v>
      </c>
      <c r="B3856" s="267">
        <v>3</v>
      </c>
      <c r="C3856" s="267" t="s">
        <v>250</v>
      </c>
      <c r="D3856" s="267" t="s">
        <v>661</v>
      </c>
      <c r="E3856" s="268" t="s">
        <v>662</v>
      </c>
      <c r="F3856" s="267" t="s">
        <v>64</v>
      </c>
      <c r="G3856" s="268" t="s">
        <v>83</v>
      </c>
      <c r="H3856" s="268" t="s">
        <v>66</v>
      </c>
      <c r="I3856" s="268" t="s">
        <v>1905</v>
      </c>
      <c r="J3856" s="267" t="s">
        <v>1942</v>
      </c>
      <c r="K3856" s="267">
        <v>114</v>
      </c>
      <c r="L3856" s="268" t="s">
        <v>6756</v>
      </c>
      <c r="M3856" s="188"/>
    </row>
    <row r="3857" spans="1:13" x14ac:dyDescent="0.25">
      <c r="A3857" s="266">
        <v>2009</v>
      </c>
      <c r="B3857" s="267">
        <v>3</v>
      </c>
      <c r="C3857" s="267" t="s">
        <v>250</v>
      </c>
      <c r="D3857" s="267" t="s">
        <v>661</v>
      </c>
      <c r="E3857" s="268" t="s">
        <v>662</v>
      </c>
      <c r="F3857" s="267" t="s">
        <v>64</v>
      </c>
      <c r="G3857" s="268" t="s">
        <v>83</v>
      </c>
      <c r="H3857" s="268" t="s">
        <v>66</v>
      </c>
      <c r="I3857" s="268" t="s">
        <v>2879</v>
      </c>
      <c r="J3857" s="267" t="s">
        <v>1942</v>
      </c>
      <c r="K3857" s="267">
        <v>114</v>
      </c>
      <c r="L3857" s="268" t="s">
        <v>6757</v>
      </c>
      <c r="M3857" s="188"/>
    </row>
    <row r="3858" spans="1:13" x14ac:dyDescent="0.25">
      <c r="A3858" s="266">
        <v>2009</v>
      </c>
      <c r="B3858" s="267">
        <v>3</v>
      </c>
      <c r="C3858" s="267" t="s">
        <v>250</v>
      </c>
      <c r="D3858" s="267" t="s">
        <v>661</v>
      </c>
      <c r="E3858" s="268" t="s">
        <v>662</v>
      </c>
      <c r="F3858" s="267" t="s">
        <v>64</v>
      </c>
      <c r="G3858" s="268" t="s">
        <v>83</v>
      </c>
      <c r="H3858" s="268" t="s">
        <v>66</v>
      </c>
      <c r="I3858" s="268" t="s">
        <v>1905</v>
      </c>
      <c r="J3858" s="267" t="s">
        <v>2218</v>
      </c>
      <c r="K3858" s="267">
        <v>656</v>
      </c>
      <c r="L3858" s="268" t="s">
        <v>6758</v>
      </c>
      <c r="M3858" s="188"/>
    </row>
    <row r="3859" spans="1:13" x14ac:dyDescent="0.25">
      <c r="A3859" s="266">
        <v>2009</v>
      </c>
      <c r="B3859" s="267">
        <v>3</v>
      </c>
      <c r="C3859" s="267" t="s">
        <v>250</v>
      </c>
      <c r="D3859" s="267" t="s">
        <v>661</v>
      </c>
      <c r="E3859" s="268" t="s">
        <v>662</v>
      </c>
      <c r="F3859" s="267" t="s">
        <v>64</v>
      </c>
      <c r="G3859" s="268" t="s">
        <v>83</v>
      </c>
      <c r="H3859" s="268" t="s">
        <v>66</v>
      </c>
      <c r="I3859" s="268" t="s">
        <v>1905</v>
      </c>
      <c r="J3859" s="267" t="s">
        <v>2260</v>
      </c>
      <c r="K3859" s="267">
        <v>651</v>
      </c>
      <c r="L3859" s="268" t="s">
        <v>6759</v>
      </c>
      <c r="M3859" s="188"/>
    </row>
    <row r="3860" spans="1:13" x14ac:dyDescent="0.25">
      <c r="A3860" s="266">
        <v>2009</v>
      </c>
      <c r="B3860" s="267">
        <v>3</v>
      </c>
      <c r="C3860" s="267" t="s">
        <v>250</v>
      </c>
      <c r="D3860" s="267" t="s">
        <v>661</v>
      </c>
      <c r="E3860" s="268" t="s">
        <v>662</v>
      </c>
      <c r="F3860" s="267" t="s">
        <v>64</v>
      </c>
      <c r="G3860" s="268" t="s">
        <v>83</v>
      </c>
      <c r="H3860" s="268" t="s">
        <v>66</v>
      </c>
      <c r="I3860" s="268" t="s">
        <v>2879</v>
      </c>
      <c r="J3860" s="267" t="s">
        <v>2218</v>
      </c>
      <c r="K3860" s="267">
        <v>656</v>
      </c>
      <c r="L3860" s="268" t="s">
        <v>6760</v>
      </c>
      <c r="M3860" s="188"/>
    </row>
    <row r="3861" spans="1:13" x14ac:dyDescent="0.25">
      <c r="A3861" s="266">
        <v>2009</v>
      </c>
      <c r="B3861" s="267">
        <v>3</v>
      </c>
      <c r="C3861" s="267" t="s">
        <v>250</v>
      </c>
      <c r="D3861" s="267" t="s">
        <v>661</v>
      </c>
      <c r="E3861" s="268" t="s">
        <v>662</v>
      </c>
      <c r="F3861" s="267" t="s">
        <v>64</v>
      </c>
      <c r="G3861" s="268" t="s">
        <v>83</v>
      </c>
      <c r="H3861" s="268" t="s">
        <v>66</v>
      </c>
      <c r="I3861" s="268" t="s">
        <v>2879</v>
      </c>
      <c r="J3861" s="267" t="s">
        <v>2260</v>
      </c>
      <c r="K3861" s="267">
        <v>651</v>
      </c>
      <c r="L3861" s="268" t="s">
        <v>6761</v>
      </c>
      <c r="M3861" s="188"/>
    </row>
    <row r="3862" spans="1:13" x14ac:dyDescent="0.25">
      <c r="A3862" s="266">
        <v>2009</v>
      </c>
      <c r="B3862" s="267">
        <v>3</v>
      </c>
      <c r="C3862" s="267" t="s">
        <v>250</v>
      </c>
      <c r="D3862" s="267" t="s">
        <v>661</v>
      </c>
      <c r="E3862" s="268" t="s">
        <v>662</v>
      </c>
      <c r="F3862" s="267" t="s">
        <v>64</v>
      </c>
      <c r="G3862" s="268" t="s">
        <v>83</v>
      </c>
      <c r="H3862" s="268" t="s">
        <v>66</v>
      </c>
      <c r="I3862" s="268" t="s">
        <v>1905</v>
      </c>
      <c r="J3862" s="270" t="s">
        <v>1965</v>
      </c>
      <c r="K3862" s="270">
        <v>521</v>
      </c>
      <c r="L3862" s="268" t="s">
        <v>6762</v>
      </c>
      <c r="M3862" s="188"/>
    </row>
    <row r="3863" spans="1:13" x14ac:dyDescent="0.25">
      <c r="A3863" s="266">
        <v>2009</v>
      </c>
      <c r="B3863" s="267">
        <v>3</v>
      </c>
      <c r="C3863" s="267" t="s">
        <v>250</v>
      </c>
      <c r="D3863" s="267" t="s">
        <v>661</v>
      </c>
      <c r="E3863" s="268" t="s">
        <v>662</v>
      </c>
      <c r="F3863" s="267" t="s">
        <v>64</v>
      </c>
      <c r="G3863" s="268" t="s">
        <v>83</v>
      </c>
      <c r="H3863" s="268" t="s">
        <v>66</v>
      </c>
      <c r="I3863" s="268" t="s">
        <v>2879</v>
      </c>
      <c r="J3863" s="270" t="s">
        <v>1965</v>
      </c>
      <c r="K3863" s="270">
        <v>521</v>
      </c>
      <c r="L3863" s="268" t="s">
        <v>6763</v>
      </c>
      <c r="M3863" s="188"/>
    </row>
    <row r="3864" spans="1:13" x14ac:dyDescent="0.25">
      <c r="A3864" s="266">
        <v>2009</v>
      </c>
      <c r="B3864" s="267">
        <v>4</v>
      </c>
      <c r="C3864" s="267" t="s">
        <v>697</v>
      </c>
      <c r="D3864" s="267" t="s">
        <v>709</v>
      </c>
      <c r="E3864" s="268" t="s">
        <v>710</v>
      </c>
      <c r="F3864" s="267" t="s">
        <v>64</v>
      </c>
      <c r="G3864" s="268" t="s">
        <v>601</v>
      </c>
      <c r="H3864" s="268" t="s">
        <v>66</v>
      </c>
      <c r="I3864" s="268" t="s">
        <v>1905</v>
      </c>
      <c r="J3864" s="267" t="s">
        <v>1942</v>
      </c>
      <c r="K3864" s="267">
        <v>411</v>
      </c>
      <c r="L3864" s="268" t="s">
        <v>6764</v>
      </c>
      <c r="M3864" s="188"/>
    </row>
    <row r="3865" spans="1:13" x14ac:dyDescent="0.25">
      <c r="A3865" s="266">
        <v>2009</v>
      </c>
      <c r="B3865" s="267">
        <v>4</v>
      </c>
      <c r="C3865" s="267" t="s">
        <v>697</v>
      </c>
      <c r="D3865" s="267" t="s">
        <v>709</v>
      </c>
      <c r="E3865" s="268" t="s">
        <v>710</v>
      </c>
      <c r="F3865" s="267" t="s">
        <v>64</v>
      </c>
      <c r="G3865" s="268" t="s">
        <v>601</v>
      </c>
      <c r="H3865" s="268" t="s">
        <v>66</v>
      </c>
      <c r="I3865" s="268" t="s">
        <v>1905</v>
      </c>
      <c r="J3865" s="267" t="s">
        <v>1942</v>
      </c>
      <c r="K3865" s="267">
        <v>411</v>
      </c>
      <c r="L3865" s="268" t="s">
        <v>6765</v>
      </c>
      <c r="M3865" s="188"/>
    </row>
    <row r="3866" spans="1:13" x14ac:dyDescent="0.25">
      <c r="A3866" s="266">
        <v>2009</v>
      </c>
      <c r="B3866" s="267">
        <v>4</v>
      </c>
      <c r="C3866" s="267" t="s">
        <v>697</v>
      </c>
      <c r="D3866" s="267" t="s">
        <v>709</v>
      </c>
      <c r="E3866" s="268" t="s">
        <v>710</v>
      </c>
      <c r="F3866" s="267" t="s">
        <v>64</v>
      </c>
      <c r="G3866" s="268" t="s">
        <v>601</v>
      </c>
      <c r="H3866" s="268" t="s">
        <v>66</v>
      </c>
      <c r="I3866" s="268" t="s">
        <v>1905</v>
      </c>
      <c r="J3866" s="267" t="s">
        <v>1942</v>
      </c>
      <c r="K3866" s="267">
        <v>211</v>
      </c>
      <c r="L3866" s="268" t="s">
        <v>6766</v>
      </c>
      <c r="M3866" s="188"/>
    </row>
    <row r="3867" spans="1:13" x14ac:dyDescent="0.25">
      <c r="A3867" s="266">
        <v>2009</v>
      </c>
      <c r="B3867" s="267">
        <v>4</v>
      </c>
      <c r="C3867" s="267" t="s">
        <v>697</v>
      </c>
      <c r="D3867" s="267" t="s">
        <v>709</v>
      </c>
      <c r="E3867" s="268" t="s">
        <v>710</v>
      </c>
      <c r="F3867" s="267" t="s">
        <v>64</v>
      </c>
      <c r="G3867" s="268" t="s">
        <v>601</v>
      </c>
      <c r="H3867" s="268" t="s">
        <v>66</v>
      </c>
      <c r="I3867" s="268" t="s">
        <v>1905</v>
      </c>
      <c r="J3867" s="267" t="s">
        <v>1942</v>
      </c>
      <c r="K3867" s="267">
        <v>211</v>
      </c>
      <c r="L3867" s="268" t="s">
        <v>6767</v>
      </c>
      <c r="M3867" s="188"/>
    </row>
    <row r="3868" spans="1:13" x14ac:dyDescent="0.25">
      <c r="A3868" s="266">
        <v>2009</v>
      </c>
      <c r="B3868" s="267">
        <v>4</v>
      </c>
      <c r="C3868" s="267" t="s">
        <v>697</v>
      </c>
      <c r="D3868" s="267" t="s">
        <v>709</v>
      </c>
      <c r="E3868" s="268" t="s">
        <v>710</v>
      </c>
      <c r="F3868" s="267" t="s">
        <v>64</v>
      </c>
      <c r="G3868" s="268" t="s">
        <v>601</v>
      </c>
      <c r="H3868" s="268" t="s">
        <v>66</v>
      </c>
      <c r="I3868" s="268" t="s">
        <v>1905</v>
      </c>
      <c r="J3868" s="267" t="s">
        <v>1942</v>
      </c>
      <c r="K3868" s="267">
        <v>412</v>
      </c>
      <c r="L3868" s="268" t="s">
        <v>6768</v>
      </c>
      <c r="M3868" s="188"/>
    </row>
    <row r="3869" spans="1:13" x14ac:dyDescent="0.25">
      <c r="A3869" s="266">
        <v>2009</v>
      </c>
      <c r="B3869" s="267">
        <v>4</v>
      </c>
      <c r="C3869" s="267" t="s">
        <v>697</v>
      </c>
      <c r="D3869" s="267" t="s">
        <v>709</v>
      </c>
      <c r="E3869" s="268" t="s">
        <v>710</v>
      </c>
      <c r="F3869" s="267" t="s">
        <v>64</v>
      </c>
      <c r="G3869" s="268" t="s">
        <v>601</v>
      </c>
      <c r="H3869" s="268" t="s">
        <v>66</v>
      </c>
      <c r="I3869" s="268" t="s">
        <v>1905</v>
      </c>
      <c r="J3869" s="267" t="s">
        <v>1942</v>
      </c>
      <c r="K3869" s="267">
        <v>141</v>
      </c>
      <c r="L3869" s="268" t="s">
        <v>6769</v>
      </c>
      <c r="M3869" s="188"/>
    </row>
    <row r="3870" spans="1:13" x14ac:dyDescent="0.25">
      <c r="A3870" s="266">
        <v>2009</v>
      </c>
      <c r="B3870" s="267">
        <v>4</v>
      </c>
      <c r="C3870" s="267" t="s">
        <v>697</v>
      </c>
      <c r="D3870" s="267" t="s">
        <v>709</v>
      </c>
      <c r="E3870" s="268" t="s">
        <v>710</v>
      </c>
      <c r="F3870" s="267" t="s">
        <v>64</v>
      </c>
      <c r="G3870" s="268" t="s">
        <v>601</v>
      </c>
      <c r="H3870" s="268" t="s">
        <v>66</v>
      </c>
      <c r="I3870" s="268" t="s">
        <v>1905</v>
      </c>
      <c r="J3870" s="267" t="s">
        <v>2260</v>
      </c>
      <c r="K3870" s="267">
        <v>651</v>
      </c>
      <c r="L3870" s="268" t="s">
        <v>6770</v>
      </c>
      <c r="M3870" s="188"/>
    </row>
    <row r="3871" spans="1:13" x14ac:dyDescent="0.25">
      <c r="A3871" s="266">
        <v>2009</v>
      </c>
      <c r="B3871" s="267">
        <v>4</v>
      </c>
      <c r="C3871" s="267" t="s">
        <v>697</v>
      </c>
      <c r="D3871" s="267" t="s">
        <v>709</v>
      </c>
      <c r="E3871" s="268" t="s">
        <v>710</v>
      </c>
      <c r="F3871" s="267" t="s">
        <v>64</v>
      </c>
      <c r="G3871" s="268" t="s">
        <v>601</v>
      </c>
      <c r="H3871" s="268" t="s">
        <v>66</v>
      </c>
      <c r="I3871" s="268" t="s">
        <v>1905</v>
      </c>
      <c r="J3871" s="267" t="s">
        <v>2260</v>
      </c>
      <c r="K3871" s="267">
        <v>656</v>
      </c>
      <c r="L3871" s="268" t="s">
        <v>6771</v>
      </c>
      <c r="M3871" s="188"/>
    </row>
    <row r="3872" spans="1:13" x14ac:dyDescent="0.25">
      <c r="A3872" s="266">
        <v>2009</v>
      </c>
      <c r="B3872" s="267">
        <v>4</v>
      </c>
      <c r="C3872" s="267" t="s">
        <v>697</v>
      </c>
      <c r="D3872" s="267" t="s">
        <v>709</v>
      </c>
      <c r="E3872" s="268" t="s">
        <v>710</v>
      </c>
      <c r="F3872" s="267" t="s">
        <v>64</v>
      </c>
      <c r="G3872" s="268" t="s">
        <v>601</v>
      </c>
      <c r="H3872" s="268" t="s">
        <v>66</v>
      </c>
      <c r="I3872" s="268" t="s">
        <v>1905</v>
      </c>
      <c r="J3872" s="267" t="s">
        <v>1944</v>
      </c>
      <c r="K3872" s="267">
        <v>654</v>
      </c>
      <c r="L3872" s="268" t="s">
        <v>6772</v>
      </c>
      <c r="M3872" s="188"/>
    </row>
    <row r="3873" spans="1:13" x14ac:dyDescent="0.25">
      <c r="A3873" s="266">
        <v>2009</v>
      </c>
      <c r="B3873" s="267">
        <v>4</v>
      </c>
      <c r="C3873" s="267" t="s">
        <v>697</v>
      </c>
      <c r="D3873" s="267" t="s">
        <v>709</v>
      </c>
      <c r="E3873" s="268" t="s">
        <v>710</v>
      </c>
      <c r="F3873" s="267" t="s">
        <v>64</v>
      </c>
      <c r="G3873" s="268" t="s">
        <v>601</v>
      </c>
      <c r="H3873" s="268" t="s">
        <v>66</v>
      </c>
      <c r="I3873" s="268" t="s">
        <v>1905</v>
      </c>
      <c r="J3873" s="267" t="s">
        <v>1944</v>
      </c>
      <c r="K3873" s="267">
        <v>655</v>
      </c>
      <c r="L3873" s="268" t="s">
        <v>6773</v>
      </c>
      <c r="M3873" s="188"/>
    </row>
    <row r="3874" spans="1:13" x14ac:dyDescent="0.25">
      <c r="A3874" s="266">
        <v>2009</v>
      </c>
      <c r="B3874" s="267">
        <v>4</v>
      </c>
      <c r="C3874" s="267" t="s">
        <v>697</v>
      </c>
      <c r="D3874" s="267" t="s">
        <v>709</v>
      </c>
      <c r="E3874" s="268" t="s">
        <v>710</v>
      </c>
      <c r="F3874" s="267" t="s">
        <v>64</v>
      </c>
      <c r="G3874" s="268" t="s">
        <v>601</v>
      </c>
      <c r="H3874" s="268" t="s">
        <v>66</v>
      </c>
      <c r="I3874" s="268" t="s">
        <v>1905</v>
      </c>
      <c r="J3874" s="267" t="s">
        <v>2048</v>
      </c>
      <c r="K3874" s="267">
        <v>262</v>
      </c>
      <c r="L3874" s="268" t="s">
        <v>6774</v>
      </c>
      <c r="M3874" s="188"/>
    </row>
    <row r="3875" spans="1:13" x14ac:dyDescent="0.25">
      <c r="A3875" s="266">
        <v>2009</v>
      </c>
      <c r="B3875" s="267">
        <v>4</v>
      </c>
      <c r="C3875" s="267" t="s">
        <v>697</v>
      </c>
      <c r="D3875" s="267" t="s">
        <v>709</v>
      </c>
      <c r="E3875" s="268" t="s">
        <v>710</v>
      </c>
      <c r="F3875" s="267" t="s">
        <v>64</v>
      </c>
      <c r="G3875" s="268" t="s">
        <v>601</v>
      </c>
      <c r="H3875" s="268" t="s">
        <v>66</v>
      </c>
      <c r="I3875" s="268" t="s">
        <v>1905</v>
      </c>
      <c r="J3875" s="267" t="s">
        <v>2767</v>
      </c>
      <c r="K3875" s="267">
        <v>311</v>
      </c>
      <c r="L3875" s="268" t="s">
        <v>6775</v>
      </c>
      <c r="M3875" s="188"/>
    </row>
    <row r="3876" spans="1:13" x14ac:dyDescent="0.25">
      <c r="A3876" s="266">
        <v>2009</v>
      </c>
      <c r="B3876" s="267">
        <v>4</v>
      </c>
      <c r="C3876" s="267" t="s">
        <v>697</v>
      </c>
      <c r="D3876" s="267" t="s">
        <v>709</v>
      </c>
      <c r="E3876" s="268" t="s">
        <v>710</v>
      </c>
      <c r="F3876" s="267" t="s">
        <v>64</v>
      </c>
      <c r="G3876" s="268" t="s">
        <v>601</v>
      </c>
      <c r="H3876" s="268" t="s">
        <v>66</v>
      </c>
      <c r="I3876" s="268" t="s">
        <v>1905</v>
      </c>
      <c r="J3876" s="267" t="s">
        <v>3083</v>
      </c>
      <c r="K3876" s="267">
        <v>422</v>
      </c>
      <c r="L3876" s="268" t="s">
        <v>6776</v>
      </c>
      <c r="M3876" s="188"/>
    </row>
    <row r="3877" spans="1:13" x14ac:dyDescent="0.25">
      <c r="A3877" s="266">
        <v>2009</v>
      </c>
      <c r="B3877" s="267">
        <v>4</v>
      </c>
      <c r="C3877" s="267" t="s">
        <v>697</v>
      </c>
      <c r="D3877" s="267" t="s">
        <v>707</v>
      </c>
      <c r="E3877" s="268" t="s">
        <v>708</v>
      </c>
      <c r="F3877" s="267" t="s">
        <v>64</v>
      </c>
      <c r="G3877" s="268" t="s">
        <v>320</v>
      </c>
      <c r="H3877" s="268" t="s">
        <v>66</v>
      </c>
      <c r="I3877" s="268" t="s">
        <v>1905</v>
      </c>
      <c r="J3877" s="270" t="s">
        <v>1965</v>
      </c>
      <c r="K3877" s="270">
        <v>521</v>
      </c>
      <c r="L3877" s="268" t="s">
        <v>6777</v>
      </c>
      <c r="M3877" s="188"/>
    </row>
    <row r="3878" spans="1:13" x14ac:dyDescent="0.25">
      <c r="A3878" s="266">
        <v>2009</v>
      </c>
      <c r="B3878" s="267">
        <v>4</v>
      </c>
      <c r="C3878" s="267" t="s">
        <v>697</v>
      </c>
      <c r="D3878" s="267" t="s">
        <v>707</v>
      </c>
      <c r="E3878" s="268" t="s">
        <v>708</v>
      </c>
      <c r="F3878" s="267" t="s">
        <v>64</v>
      </c>
      <c r="G3878" s="268" t="s">
        <v>320</v>
      </c>
      <c r="H3878" s="268" t="s">
        <v>66</v>
      </c>
      <c r="I3878" s="268" t="s">
        <v>1905</v>
      </c>
      <c r="J3878" s="270" t="s">
        <v>1965</v>
      </c>
      <c r="K3878" s="270">
        <v>521</v>
      </c>
      <c r="L3878" s="268" t="s">
        <v>6778</v>
      </c>
      <c r="M3878" s="188"/>
    </row>
    <row r="3879" spans="1:13" x14ac:dyDescent="0.25">
      <c r="A3879" s="266">
        <v>2009</v>
      </c>
      <c r="B3879" s="267">
        <v>4</v>
      </c>
      <c r="C3879" s="267" t="s">
        <v>697</v>
      </c>
      <c r="D3879" s="267" t="s">
        <v>707</v>
      </c>
      <c r="E3879" s="268" t="s">
        <v>708</v>
      </c>
      <c r="F3879" s="267" t="s">
        <v>64</v>
      </c>
      <c r="G3879" s="268" t="s">
        <v>320</v>
      </c>
      <c r="H3879" s="268" t="s">
        <v>66</v>
      </c>
      <c r="I3879" s="268" t="s">
        <v>1905</v>
      </c>
      <c r="J3879" s="270" t="s">
        <v>2016</v>
      </c>
      <c r="K3879" s="270">
        <v>637</v>
      </c>
      <c r="L3879" s="268" t="s">
        <v>6779</v>
      </c>
      <c r="M3879" s="188"/>
    </row>
    <row r="3880" spans="1:13" x14ac:dyDescent="0.25">
      <c r="A3880" s="266">
        <v>2009</v>
      </c>
      <c r="B3880" s="267">
        <v>4</v>
      </c>
      <c r="C3880" s="267" t="s">
        <v>697</v>
      </c>
      <c r="D3880" s="267" t="s">
        <v>707</v>
      </c>
      <c r="E3880" s="268" t="s">
        <v>708</v>
      </c>
      <c r="F3880" s="267" t="s">
        <v>64</v>
      </c>
      <c r="G3880" s="268" t="s">
        <v>320</v>
      </c>
      <c r="H3880" s="268" t="s">
        <v>66</v>
      </c>
      <c r="I3880" s="268" t="s">
        <v>1905</v>
      </c>
      <c r="J3880" s="270" t="s">
        <v>2016</v>
      </c>
      <c r="K3880" s="270">
        <v>631</v>
      </c>
      <c r="L3880" s="268" t="s">
        <v>6780</v>
      </c>
      <c r="M3880" s="188"/>
    </row>
    <row r="3881" spans="1:13" x14ac:dyDescent="0.25">
      <c r="A3881" s="266">
        <v>2009</v>
      </c>
      <c r="B3881" s="267">
        <v>4</v>
      </c>
      <c r="C3881" s="267" t="s">
        <v>697</v>
      </c>
      <c r="D3881" s="267" t="s">
        <v>707</v>
      </c>
      <c r="E3881" s="268" t="s">
        <v>708</v>
      </c>
      <c r="F3881" s="267" t="s">
        <v>64</v>
      </c>
      <c r="G3881" s="268" t="s">
        <v>320</v>
      </c>
      <c r="H3881" s="268" t="s">
        <v>66</v>
      </c>
      <c r="I3881" s="268" t="s">
        <v>1905</v>
      </c>
      <c r="J3881" s="270" t="s">
        <v>1965</v>
      </c>
      <c r="K3881" s="270">
        <v>432</v>
      </c>
      <c r="L3881" s="268" t="s">
        <v>6781</v>
      </c>
      <c r="M3881" s="188"/>
    </row>
    <row r="3882" spans="1:13" x14ac:dyDescent="0.25">
      <c r="A3882" s="266">
        <v>2009</v>
      </c>
      <c r="B3882" s="267">
        <v>4</v>
      </c>
      <c r="C3882" s="267" t="s">
        <v>697</v>
      </c>
      <c r="D3882" s="267" t="s">
        <v>707</v>
      </c>
      <c r="E3882" s="268" t="s">
        <v>708</v>
      </c>
      <c r="F3882" s="267" t="s">
        <v>64</v>
      </c>
      <c r="G3882" s="268" t="s">
        <v>320</v>
      </c>
      <c r="H3882" s="268" t="s">
        <v>66</v>
      </c>
      <c r="I3882" s="268" t="s">
        <v>1905</v>
      </c>
      <c r="J3882" s="267" t="s">
        <v>1906</v>
      </c>
      <c r="K3882" s="267">
        <v>311</v>
      </c>
      <c r="L3882" s="268" t="s">
        <v>6782</v>
      </c>
      <c r="M3882" s="188"/>
    </row>
    <row r="3883" spans="1:13" x14ac:dyDescent="0.25">
      <c r="A3883" s="266">
        <v>2009</v>
      </c>
      <c r="B3883" s="267">
        <v>4</v>
      </c>
      <c r="C3883" s="267" t="s">
        <v>697</v>
      </c>
      <c r="D3883" s="267" t="s">
        <v>707</v>
      </c>
      <c r="E3883" s="268" t="s">
        <v>708</v>
      </c>
      <c r="F3883" s="267" t="s">
        <v>64</v>
      </c>
      <c r="G3883" s="268" t="s">
        <v>320</v>
      </c>
      <c r="H3883" s="268" t="s">
        <v>66</v>
      </c>
      <c r="I3883" s="268" t="s">
        <v>1905</v>
      </c>
      <c r="J3883" s="267" t="s">
        <v>1906</v>
      </c>
      <c r="K3883" s="267">
        <v>432</v>
      </c>
      <c r="L3883" s="268" t="s">
        <v>6783</v>
      </c>
      <c r="M3883" s="188"/>
    </row>
    <row r="3884" spans="1:13" x14ac:dyDescent="0.25">
      <c r="A3884" s="266">
        <v>2009</v>
      </c>
      <c r="B3884" s="267">
        <v>4</v>
      </c>
      <c r="C3884" s="267" t="s">
        <v>697</v>
      </c>
      <c r="D3884" s="267" t="s">
        <v>707</v>
      </c>
      <c r="E3884" s="268" t="s">
        <v>708</v>
      </c>
      <c r="F3884" s="267" t="s">
        <v>64</v>
      </c>
      <c r="G3884" s="268" t="s">
        <v>320</v>
      </c>
      <c r="H3884" s="268" t="s">
        <v>66</v>
      </c>
      <c r="I3884" s="268" t="s">
        <v>1905</v>
      </c>
      <c r="J3884" s="267" t="s">
        <v>1906</v>
      </c>
      <c r="K3884" s="267">
        <v>311</v>
      </c>
      <c r="L3884" s="268" t="s">
        <v>6784</v>
      </c>
      <c r="M3884" s="188"/>
    </row>
    <row r="3885" spans="1:13" x14ac:dyDescent="0.25">
      <c r="A3885" s="266">
        <v>2009</v>
      </c>
      <c r="B3885" s="267">
        <v>4</v>
      </c>
      <c r="C3885" s="267" t="s">
        <v>697</v>
      </c>
      <c r="D3885" s="267" t="s">
        <v>707</v>
      </c>
      <c r="E3885" s="268" t="s">
        <v>708</v>
      </c>
      <c r="F3885" s="267" t="s">
        <v>64</v>
      </c>
      <c r="G3885" s="268" t="s">
        <v>320</v>
      </c>
      <c r="H3885" s="268" t="s">
        <v>66</v>
      </c>
      <c r="I3885" s="268" t="s">
        <v>1905</v>
      </c>
      <c r="J3885" s="267" t="s">
        <v>1906</v>
      </c>
      <c r="K3885" s="267">
        <v>311</v>
      </c>
      <c r="L3885" s="268" t="s">
        <v>6785</v>
      </c>
      <c r="M3885" s="188"/>
    </row>
    <row r="3886" spans="1:13" x14ac:dyDescent="0.25">
      <c r="A3886" s="266">
        <v>2009</v>
      </c>
      <c r="B3886" s="267">
        <v>4</v>
      </c>
      <c r="C3886" s="267" t="s">
        <v>697</v>
      </c>
      <c r="D3886" s="267" t="s">
        <v>707</v>
      </c>
      <c r="E3886" s="268" t="s">
        <v>708</v>
      </c>
      <c r="F3886" s="267" t="s">
        <v>64</v>
      </c>
      <c r="G3886" s="268" t="s">
        <v>320</v>
      </c>
      <c r="H3886" s="268" t="s">
        <v>66</v>
      </c>
      <c r="I3886" s="268" t="s">
        <v>1905</v>
      </c>
      <c r="J3886" s="267" t="s">
        <v>1906</v>
      </c>
      <c r="K3886" s="267">
        <v>311</v>
      </c>
      <c r="L3886" s="268" t="s">
        <v>6786</v>
      </c>
      <c r="M3886" s="188"/>
    </row>
    <row r="3887" spans="1:13" x14ac:dyDescent="0.25">
      <c r="A3887" s="266">
        <v>2009</v>
      </c>
      <c r="B3887" s="267">
        <v>3</v>
      </c>
      <c r="C3887" s="267" t="s">
        <v>250</v>
      </c>
      <c r="D3887" s="267" t="s">
        <v>669</v>
      </c>
      <c r="E3887" s="268" t="s">
        <v>670</v>
      </c>
      <c r="F3887" s="267" t="s">
        <v>69</v>
      </c>
      <c r="G3887" s="268" t="s">
        <v>70</v>
      </c>
      <c r="H3887" s="268" t="s">
        <v>66</v>
      </c>
      <c r="I3887" s="268" t="s">
        <v>1905</v>
      </c>
      <c r="J3887" s="267" t="s">
        <v>1942</v>
      </c>
      <c r="K3887" s="267">
        <v>112</v>
      </c>
      <c r="L3887" s="268" t="s">
        <v>6787</v>
      </c>
      <c r="M3887" s="188"/>
    </row>
    <row r="3888" spans="1:13" x14ac:dyDescent="0.25">
      <c r="A3888" s="266">
        <v>2009</v>
      </c>
      <c r="B3888" s="267">
        <v>3</v>
      </c>
      <c r="C3888" s="267" t="s">
        <v>250</v>
      </c>
      <c r="D3888" s="267" t="s">
        <v>669</v>
      </c>
      <c r="E3888" s="268" t="s">
        <v>670</v>
      </c>
      <c r="F3888" s="267" t="s">
        <v>69</v>
      </c>
      <c r="G3888" s="268" t="s">
        <v>70</v>
      </c>
      <c r="H3888" s="268" t="s">
        <v>66</v>
      </c>
      <c r="I3888" s="268" t="s">
        <v>1905</v>
      </c>
      <c r="J3888" s="267" t="s">
        <v>1942</v>
      </c>
      <c r="K3888" s="267">
        <v>123</v>
      </c>
      <c r="L3888" s="268" t="s">
        <v>6788</v>
      </c>
      <c r="M3888" s="188"/>
    </row>
    <row r="3889" spans="1:13" x14ac:dyDescent="0.25">
      <c r="A3889" s="266">
        <v>2009</v>
      </c>
      <c r="B3889" s="267">
        <v>3</v>
      </c>
      <c r="C3889" s="267" t="s">
        <v>250</v>
      </c>
      <c r="D3889" s="267" t="s">
        <v>669</v>
      </c>
      <c r="E3889" s="268" t="s">
        <v>670</v>
      </c>
      <c r="F3889" s="267" t="s">
        <v>69</v>
      </c>
      <c r="G3889" s="268" t="s">
        <v>70</v>
      </c>
      <c r="H3889" s="268" t="s">
        <v>66</v>
      </c>
      <c r="I3889" s="268" t="s">
        <v>1905</v>
      </c>
      <c r="J3889" s="267" t="s">
        <v>1942</v>
      </c>
      <c r="K3889" s="267">
        <v>411</v>
      </c>
      <c r="L3889" s="268" t="s">
        <v>6789</v>
      </c>
      <c r="M3889" s="188"/>
    </row>
    <row r="3890" spans="1:13" x14ac:dyDescent="0.25">
      <c r="A3890" s="266">
        <v>2009</v>
      </c>
      <c r="B3890" s="267">
        <v>3</v>
      </c>
      <c r="C3890" s="267" t="s">
        <v>250</v>
      </c>
      <c r="D3890" s="267" t="s">
        <v>669</v>
      </c>
      <c r="E3890" s="268" t="s">
        <v>670</v>
      </c>
      <c r="F3890" s="267" t="s">
        <v>69</v>
      </c>
      <c r="G3890" s="268" t="s">
        <v>70</v>
      </c>
      <c r="H3890" s="268" t="s">
        <v>66</v>
      </c>
      <c r="I3890" s="268" t="s">
        <v>1905</v>
      </c>
      <c r="J3890" s="267" t="s">
        <v>1942</v>
      </c>
      <c r="K3890" s="267">
        <v>411</v>
      </c>
      <c r="L3890" s="268" t="s">
        <v>6790</v>
      </c>
      <c r="M3890" s="188"/>
    </row>
    <row r="3891" spans="1:13" x14ac:dyDescent="0.25">
      <c r="A3891" s="266">
        <v>2009</v>
      </c>
      <c r="B3891" s="267">
        <v>3</v>
      </c>
      <c r="C3891" s="267" t="s">
        <v>250</v>
      </c>
      <c r="D3891" s="267" t="s">
        <v>669</v>
      </c>
      <c r="E3891" s="268" t="s">
        <v>670</v>
      </c>
      <c r="F3891" s="267" t="s">
        <v>69</v>
      </c>
      <c r="G3891" s="268" t="s">
        <v>70</v>
      </c>
      <c r="H3891" s="268" t="s">
        <v>66</v>
      </c>
      <c r="I3891" s="268" t="s">
        <v>1905</v>
      </c>
      <c r="J3891" s="267" t="s">
        <v>1906</v>
      </c>
      <c r="K3891" s="267">
        <v>311</v>
      </c>
      <c r="L3891" s="268" t="s">
        <v>6791</v>
      </c>
      <c r="M3891" s="188"/>
    </row>
    <row r="3892" spans="1:13" x14ac:dyDescent="0.25">
      <c r="A3892" s="266">
        <v>2009</v>
      </c>
      <c r="B3892" s="267">
        <v>3</v>
      </c>
      <c r="C3892" s="267" t="s">
        <v>250</v>
      </c>
      <c r="D3892" s="267" t="s">
        <v>669</v>
      </c>
      <c r="E3892" s="268" t="s">
        <v>670</v>
      </c>
      <c r="F3892" s="267" t="s">
        <v>69</v>
      </c>
      <c r="G3892" s="268" t="s">
        <v>70</v>
      </c>
      <c r="H3892" s="268" t="s">
        <v>66</v>
      </c>
      <c r="I3892" s="268" t="s">
        <v>1905</v>
      </c>
      <c r="J3892" s="267" t="s">
        <v>1906</v>
      </c>
      <c r="K3892" s="267">
        <v>311</v>
      </c>
      <c r="L3892" s="268" t="s">
        <v>6792</v>
      </c>
      <c r="M3892" s="188"/>
    </row>
    <row r="3893" spans="1:13" x14ac:dyDescent="0.25">
      <c r="A3893" s="266">
        <v>2009</v>
      </c>
      <c r="B3893" s="267">
        <v>3</v>
      </c>
      <c r="C3893" s="267" t="s">
        <v>250</v>
      </c>
      <c r="D3893" s="267" t="s">
        <v>669</v>
      </c>
      <c r="E3893" s="268" t="s">
        <v>670</v>
      </c>
      <c r="F3893" s="267" t="s">
        <v>69</v>
      </c>
      <c r="G3893" s="268" t="s">
        <v>70</v>
      </c>
      <c r="H3893" s="268" t="s">
        <v>66</v>
      </c>
      <c r="I3893" s="268" t="s">
        <v>1905</v>
      </c>
      <c r="J3893" s="267" t="s">
        <v>1934</v>
      </c>
      <c r="K3893" s="267">
        <v>311</v>
      </c>
      <c r="L3893" s="268" t="s">
        <v>6793</v>
      </c>
      <c r="M3893" s="188"/>
    </row>
    <row r="3894" spans="1:13" x14ac:dyDescent="0.25">
      <c r="A3894" s="266">
        <v>2009</v>
      </c>
      <c r="B3894" s="267">
        <v>3</v>
      </c>
      <c r="C3894" s="267" t="s">
        <v>250</v>
      </c>
      <c r="D3894" s="267" t="s">
        <v>669</v>
      </c>
      <c r="E3894" s="268" t="s">
        <v>670</v>
      </c>
      <c r="F3894" s="267" t="s">
        <v>69</v>
      </c>
      <c r="G3894" s="268" t="s">
        <v>70</v>
      </c>
      <c r="H3894" s="268" t="s">
        <v>66</v>
      </c>
      <c r="I3894" s="268" t="s">
        <v>1905</v>
      </c>
      <c r="J3894" s="267" t="s">
        <v>1942</v>
      </c>
      <c r="K3894" s="267">
        <v>411</v>
      </c>
      <c r="L3894" s="268" t="s">
        <v>6794</v>
      </c>
      <c r="M3894" s="188"/>
    </row>
    <row r="3895" spans="1:13" x14ac:dyDescent="0.25">
      <c r="A3895" s="266">
        <v>2009</v>
      </c>
      <c r="B3895" s="267">
        <v>3</v>
      </c>
      <c r="C3895" s="267" t="s">
        <v>250</v>
      </c>
      <c r="D3895" s="267" t="s">
        <v>669</v>
      </c>
      <c r="E3895" s="268" t="s">
        <v>670</v>
      </c>
      <c r="F3895" s="267" t="s">
        <v>69</v>
      </c>
      <c r="G3895" s="268" t="s">
        <v>70</v>
      </c>
      <c r="H3895" s="268" t="s">
        <v>66</v>
      </c>
      <c r="I3895" s="268" t="s">
        <v>1905</v>
      </c>
      <c r="J3895" s="267" t="s">
        <v>1906</v>
      </c>
      <c r="K3895" s="267">
        <v>311</v>
      </c>
      <c r="L3895" s="268" t="s">
        <v>6795</v>
      </c>
      <c r="M3895" s="188"/>
    </row>
    <row r="3896" spans="1:13" x14ac:dyDescent="0.25">
      <c r="A3896" s="266">
        <v>2009</v>
      </c>
      <c r="B3896" s="267">
        <v>3</v>
      </c>
      <c r="C3896" s="267" t="s">
        <v>250</v>
      </c>
      <c r="D3896" s="267" t="s">
        <v>669</v>
      </c>
      <c r="E3896" s="268" t="s">
        <v>670</v>
      </c>
      <c r="F3896" s="267" t="s">
        <v>69</v>
      </c>
      <c r="G3896" s="268" t="s">
        <v>70</v>
      </c>
      <c r="H3896" s="268" t="s">
        <v>66</v>
      </c>
      <c r="I3896" s="268" t="s">
        <v>1905</v>
      </c>
      <c r="J3896" s="267" t="s">
        <v>1938</v>
      </c>
      <c r="K3896" s="267">
        <v>212</v>
      </c>
      <c r="L3896" s="268" t="s">
        <v>6796</v>
      </c>
      <c r="M3896" s="188"/>
    </row>
    <row r="3897" spans="1:13" x14ac:dyDescent="0.25">
      <c r="A3897" s="266">
        <v>2009</v>
      </c>
      <c r="B3897" s="267">
        <v>3</v>
      </c>
      <c r="C3897" s="267" t="s">
        <v>250</v>
      </c>
      <c r="D3897" s="267" t="s">
        <v>669</v>
      </c>
      <c r="E3897" s="268" t="s">
        <v>670</v>
      </c>
      <c r="F3897" s="267" t="s">
        <v>69</v>
      </c>
      <c r="G3897" s="268" t="s">
        <v>70</v>
      </c>
      <c r="H3897" s="268" t="s">
        <v>66</v>
      </c>
      <c r="I3897" s="268" t="s">
        <v>1905</v>
      </c>
      <c r="J3897" s="270" t="s">
        <v>1923</v>
      </c>
      <c r="K3897" s="270">
        <v>432</v>
      </c>
      <c r="L3897" s="268" t="s">
        <v>6797</v>
      </c>
      <c r="M3897" s="188"/>
    </row>
    <row r="3898" spans="1:13" x14ac:dyDescent="0.25">
      <c r="A3898" s="266">
        <v>2009</v>
      </c>
      <c r="B3898" s="267">
        <v>3</v>
      </c>
      <c r="C3898" s="267" t="s">
        <v>250</v>
      </c>
      <c r="D3898" s="267" t="s">
        <v>669</v>
      </c>
      <c r="E3898" s="268" t="s">
        <v>670</v>
      </c>
      <c r="F3898" s="267" t="s">
        <v>69</v>
      </c>
      <c r="G3898" s="268" t="s">
        <v>70</v>
      </c>
      <c r="H3898" s="268" t="s">
        <v>66</v>
      </c>
      <c r="I3898" s="268" t="s">
        <v>1905</v>
      </c>
      <c r="J3898" s="270" t="s">
        <v>1923</v>
      </c>
      <c r="K3898" s="270">
        <v>432</v>
      </c>
      <c r="L3898" s="268" t="s">
        <v>6798</v>
      </c>
      <c r="M3898" s="188"/>
    </row>
    <row r="3899" spans="1:13" x14ac:dyDescent="0.25">
      <c r="A3899" s="266">
        <v>2009</v>
      </c>
      <c r="B3899" s="267">
        <v>3</v>
      </c>
      <c r="C3899" s="267" t="s">
        <v>250</v>
      </c>
      <c r="D3899" s="267" t="s">
        <v>669</v>
      </c>
      <c r="E3899" s="268" t="s">
        <v>670</v>
      </c>
      <c r="F3899" s="267" t="s">
        <v>69</v>
      </c>
      <c r="G3899" s="268" t="s">
        <v>70</v>
      </c>
      <c r="H3899" s="268" t="s">
        <v>66</v>
      </c>
      <c r="I3899" s="268" t="s">
        <v>1905</v>
      </c>
      <c r="J3899" s="267" t="s">
        <v>1942</v>
      </c>
      <c r="K3899" s="267">
        <v>324</v>
      </c>
      <c r="L3899" s="268" t="s">
        <v>6799</v>
      </c>
      <c r="M3899" s="188"/>
    </row>
    <row r="3900" spans="1:13" x14ac:dyDescent="0.25">
      <c r="A3900" s="266">
        <v>2009</v>
      </c>
      <c r="B3900" s="267">
        <v>3</v>
      </c>
      <c r="C3900" s="267" t="s">
        <v>250</v>
      </c>
      <c r="D3900" s="267" t="s">
        <v>669</v>
      </c>
      <c r="E3900" s="268" t="s">
        <v>670</v>
      </c>
      <c r="F3900" s="267" t="s">
        <v>69</v>
      </c>
      <c r="G3900" s="268" t="s">
        <v>70</v>
      </c>
      <c r="H3900" s="268" t="s">
        <v>66</v>
      </c>
      <c r="I3900" s="268" t="s">
        <v>1905</v>
      </c>
      <c r="J3900" s="267" t="s">
        <v>1942</v>
      </c>
      <c r="K3900" s="267">
        <v>324</v>
      </c>
      <c r="L3900" s="268" t="s">
        <v>6800</v>
      </c>
      <c r="M3900" s="188"/>
    </row>
    <row r="3901" spans="1:13" x14ac:dyDescent="0.25">
      <c r="A3901" s="266">
        <v>2009</v>
      </c>
      <c r="B3901" s="267">
        <v>4</v>
      </c>
      <c r="C3901" s="267" t="s">
        <v>697</v>
      </c>
      <c r="D3901" s="267" t="s">
        <v>756</v>
      </c>
      <c r="E3901" s="268" t="s">
        <v>757</v>
      </c>
      <c r="F3901" s="267" t="s">
        <v>52</v>
      </c>
      <c r="G3901" s="268" t="s">
        <v>104</v>
      </c>
      <c r="H3901" s="268" t="s">
        <v>758</v>
      </c>
      <c r="I3901" s="268" t="s">
        <v>1905</v>
      </c>
      <c r="J3901" s="267" t="s">
        <v>1944</v>
      </c>
      <c r="K3901" s="267">
        <v>656</v>
      </c>
      <c r="L3901" s="268" t="s">
        <v>6801</v>
      </c>
      <c r="M3901" s="188"/>
    </row>
    <row r="3902" spans="1:13" x14ac:dyDescent="0.25">
      <c r="A3902" s="266">
        <v>2009</v>
      </c>
      <c r="B3902" s="267">
        <v>4</v>
      </c>
      <c r="C3902" s="267" t="s">
        <v>697</v>
      </c>
      <c r="D3902" s="267" t="s">
        <v>756</v>
      </c>
      <c r="E3902" s="268" t="s">
        <v>757</v>
      </c>
      <c r="F3902" s="267" t="s">
        <v>52</v>
      </c>
      <c r="G3902" s="268" t="s">
        <v>104</v>
      </c>
      <c r="H3902" s="268" t="s">
        <v>758</v>
      </c>
      <c r="I3902" s="268" t="s">
        <v>1905</v>
      </c>
      <c r="J3902" s="267" t="s">
        <v>1944</v>
      </c>
      <c r="K3902" s="267">
        <v>656</v>
      </c>
      <c r="L3902" s="268" t="s">
        <v>6802</v>
      </c>
      <c r="M3902" s="188"/>
    </row>
    <row r="3903" spans="1:13" x14ac:dyDescent="0.25">
      <c r="A3903" s="266">
        <v>2009</v>
      </c>
      <c r="B3903" s="267">
        <v>4</v>
      </c>
      <c r="C3903" s="267" t="s">
        <v>697</v>
      </c>
      <c r="D3903" s="267" t="s">
        <v>756</v>
      </c>
      <c r="E3903" s="268" t="s">
        <v>757</v>
      </c>
      <c r="F3903" s="267" t="s">
        <v>52</v>
      </c>
      <c r="G3903" s="268" t="s">
        <v>104</v>
      </c>
      <c r="H3903" s="268" t="s">
        <v>758</v>
      </c>
      <c r="I3903" s="268" t="s">
        <v>1905</v>
      </c>
      <c r="J3903" s="267" t="s">
        <v>1944</v>
      </c>
      <c r="K3903" s="267">
        <v>656</v>
      </c>
      <c r="L3903" s="268" t="s">
        <v>6803</v>
      </c>
      <c r="M3903" s="188"/>
    </row>
    <row r="3904" spans="1:13" x14ac:dyDescent="0.25">
      <c r="A3904" s="266">
        <v>2009</v>
      </c>
      <c r="B3904" s="267">
        <v>4</v>
      </c>
      <c r="C3904" s="267" t="s">
        <v>697</v>
      </c>
      <c r="D3904" s="267" t="s">
        <v>756</v>
      </c>
      <c r="E3904" s="268" t="s">
        <v>757</v>
      </c>
      <c r="F3904" s="267" t="s">
        <v>52</v>
      </c>
      <c r="G3904" s="268" t="s">
        <v>104</v>
      </c>
      <c r="H3904" s="268" t="s">
        <v>758</v>
      </c>
      <c r="I3904" s="268" t="s">
        <v>1905</v>
      </c>
      <c r="J3904" s="267" t="s">
        <v>1944</v>
      </c>
      <c r="K3904" s="267">
        <v>654</v>
      </c>
      <c r="L3904" s="268" t="s">
        <v>6804</v>
      </c>
      <c r="M3904" s="188"/>
    </row>
    <row r="3905" spans="1:13" x14ac:dyDescent="0.25">
      <c r="A3905" s="266">
        <v>2009</v>
      </c>
      <c r="B3905" s="267">
        <v>4</v>
      </c>
      <c r="C3905" s="267" t="s">
        <v>697</v>
      </c>
      <c r="D3905" s="267" t="s">
        <v>756</v>
      </c>
      <c r="E3905" s="268" t="s">
        <v>757</v>
      </c>
      <c r="F3905" s="267" t="s">
        <v>52</v>
      </c>
      <c r="G3905" s="268" t="s">
        <v>104</v>
      </c>
      <c r="H3905" s="268" t="s">
        <v>758</v>
      </c>
      <c r="I3905" s="268" t="s">
        <v>1905</v>
      </c>
      <c r="J3905" s="267" t="s">
        <v>2218</v>
      </c>
      <c r="K3905" s="267">
        <v>656</v>
      </c>
      <c r="L3905" s="268" t="s">
        <v>6805</v>
      </c>
      <c r="M3905" s="188"/>
    </row>
    <row r="3906" spans="1:13" x14ac:dyDescent="0.25">
      <c r="A3906" s="266">
        <v>2009</v>
      </c>
      <c r="B3906" s="267">
        <v>4</v>
      </c>
      <c r="C3906" s="267" t="s">
        <v>697</v>
      </c>
      <c r="D3906" s="267" t="s">
        <v>756</v>
      </c>
      <c r="E3906" s="268" t="s">
        <v>757</v>
      </c>
      <c r="F3906" s="267" t="s">
        <v>52</v>
      </c>
      <c r="G3906" s="268" t="s">
        <v>104</v>
      </c>
      <c r="H3906" s="268" t="s">
        <v>758</v>
      </c>
      <c r="I3906" s="268" t="s">
        <v>1905</v>
      </c>
      <c r="J3906" s="267" t="s">
        <v>2260</v>
      </c>
      <c r="K3906" s="267">
        <v>656</v>
      </c>
      <c r="L3906" s="268" t="s">
        <v>6806</v>
      </c>
      <c r="M3906" s="188"/>
    </row>
    <row r="3907" spans="1:13" x14ac:dyDescent="0.25">
      <c r="A3907" s="266">
        <v>2009</v>
      </c>
      <c r="B3907" s="267">
        <v>4</v>
      </c>
      <c r="C3907" s="267" t="s">
        <v>697</v>
      </c>
      <c r="D3907" s="267" t="s">
        <v>756</v>
      </c>
      <c r="E3907" s="268" t="s">
        <v>757</v>
      </c>
      <c r="F3907" s="267" t="s">
        <v>52</v>
      </c>
      <c r="G3907" s="268" t="s">
        <v>104</v>
      </c>
      <c r="H3907" s="268" t="s">
        <v>758</v>
      </c>
      <c r="I3907" s="268" t="s">
        <v>1905</v>
      </c>
      <c r="J3907" s="267" t="s">
        <v>1944</v>
      </c>
      <c r="K3907" s="267">
        <v>671</v>
      </c>
      <c r="L3907" s="268" t="s">
        <v>6807</v>
      </c>
      <c r="M3907" s="188"/>
    </row>
    <row r="3908" spans="1:13" x14ac:dyDescent="0.25">
      <c r="A3908" s="266">
        <v>2009</v>
      </c>
      <c r="B3908" s="267">
        <v>4</v>
      </c>
      <c r="C3908" s="267" t="s">
        <v>697</v>
      </c>
      <c r="D3908" s="267" t="s">
        <v>756</v>
      </c>
      <c r="E3908" s="268" t="s">
        <v>757</v>
      </c>
      <c r="F3908" s="267" t="s">
        <v>52</v>
      </c>
      <c r="G3908" s="268" t="s">
        <v>104</v>
      </c>
      <c r="H3908" s="268" t="s">
        <v>758</v>
      </c>
      <c r="I3908" s="268" t="s">
        <v>1905</v>
      </c>
      <c r="J3908" s="267" t="s">
        <v>1944</v>
      </c>
      <c r="K3908" s="267">
        <v>658</v>
      </c>
      <c r="L3908" s="268" t="s">
        <v>6808</v>
      </c>
      <c r="M3908" s="188"/>
    </row>
    <row r="3909" spans="1:13" x14ac:dyDescent="0.25">
      <c r="A3909" s="266">
        <v>2009</v>
      </c>
      <c r="B3909" s="267">
        <v>4</v>
      </c>
      <c r="C3909" s="267" t="s">
        <v>697</v>
      </c>
      <c r="D3909" s="267" t="s">
        <v>756</v>
      </c>
      <c r="E3909" s="268" t="s">
        <v>757</v>
      </c>
      <c r="F3909" s="267" t="s">
        <v>52</v>
      </c>
      <c r="G3909" s="268" t="s">
        <v>104</v>
      </c>
      <c r="H3909" s="268" t="s">
        <v>758</v>
      </c>
      <c r="I3909" s="268" t="s">
        <v>1905</v>
      </c>
      <c r="J3909" s="267" t="s">
        <v>2260</v>
      </c>
      <c r="K3909" s="267">
        <v>654</v>
      </c>
      <c r="L3909" s="268" t="s">
        <v>6809</v>
      </c>
      <c r="M3909" s="188"/>
    </row>
    <row r="3910" spans="1:13" x14ac:dyDescent="0.25">
      <c r="A3910" s="266">
        <v>2009</v>
      </c>
      <c r="B3910" s="267">
        <v>4</v>
      </c>
      <c r="C3910" s="267" t="s">
        <v>697</v>
      </c>
      <c r="D3910" s="267" t="s">
        <v>717</v>
      </c>
      <c r="E3910" s="268" t="s">
        <v>718</v>
      </c>
      <c r="F3910" s="267" t="s">
        <v>135</v>
      </c>
      <c r="G3910" s="268" t="s">
        <v>374</v>
      </c>
      <c r="H3910" s="268" t="s">
        <v>66</v>
      </c>
      <c r="I3910" s="268" t="s">
        <v>1905</v>
      </c>
      <c r="J3910" s="267" t="s">
        <v>1942</v>
      </c>
      <c r="K3910" s="267">
        <v>662</v>
      </c>
      <c r="L3910" s="268" t="s">
        <v>6810</v>
      </c>
      <c r="M3910" s="188"/>
    </row>
    <row r="3911" spans="1:13" x14ac:dyDescent="0.25">
      <c r="A3911" s="266">
        <v>2009</v>
      </c>
      <c r="B3911" s="267">
        <v>4</v>
      </c>
      <c r="C3911" s="267" t="s">
        <v>697</v>
      </c>
      <c r="D3911" s="267" t="s">
        <v>717</v>
      </c>
      <c r="E3911" s="268" t="s">
        <v>718</v>
      </c>
      <c r="F3911" s="267" t="s">
        <v>135</v>
      </c>
      <c r="G3911" s="268" t="s">
        <v>374</v>
      </c>
      <c r="H3911" s="268" t="s">
        <v>66</v>
      </c>
      <c r="I3911" s="268" t="s">
        <v>1905</v>
      </c>
      <c r="J3911" s="267" t="s">
        <v>2643</v>
      </c>
      <c r="K3911" s="267">
        <v>651</v>
      </c>
      <c r="L3911" s="268" t="s">
        <v>6811</v>
      </c>
      <c r="M3911" s="188"/>
    </row>
    <row r="3912" spans="1:13" x14ac:dyDescent="0.25">
      <c r="A3912" s="266">
        <v>2009</v>
      </c>
      <c r="B3912" s="267">
        <v>4</v>
      </c>
      <c r="C3912" s="267" t="s">
        <v>697</v>
      </c>
      <c r="D3912" s="267" t="s">
        <v>717</v>
      </c>
      <c r="E3912" s="268" t="s">
        <v>718</v>
      </c>
      <c r="F3912" s="267" t="s">
        <v>135</v>
      </c>
      <c r="G3912" s="268" t="s">
        <v>374</v>
      </c>
      <c r="H3912" s="268" t="s">
        <v>66</v>
      </c>
      <c r="I3912" s="268" t="s">
        <v>1905</v>
      </c>
      <c r="J3912" s="267" t="s">
        <v>2260</v>
      </c>
      <c r="K3912" s="267">
        <v>655</v>
      </c>
      <c r="L3912" s="268" t="s">
        <v>6812</v>
      </c>
      <c r="M3912" s="188"/>
    </row>
    <row r="3913" spans="1:13" x14ac:dyDescent="0.25">
      <c r="A3913" s="266">
        <v>2009</v>
      </c>
      <c r="B3913" s="267">
        <v>4</v>
      </c>
      <c r="C3913" s="267" t="s">
        <v>697</v>
      </c>
      <c r="D3913" s="267" t="s">
        <v>717</v>
      </c>
      <c r="E3913" s="268" t="s">
        <v>718</v>
      </c>
      <c r="F3913" s="267" t="s">
        <v>135</v>
      </c>
      <c r="G3913" s="268" t="s">
        <v>374</v>
      </c>
      <c r="H3913" s="268" t="s">
        <v>66</v>
      </c>
      <c r="I3913" s="268" t="s">
        <v>1905</v>
      </c>
      <c r="J3913" s="267" t="s">
        <v>1944</v>
      </c>
      <c r="K3913" s="267">
        <v>656</v>
      </c>
      <c r="L3913" s="268" t="s">
        <v>6813</v>
      </c>
      <c r="M3913" s="188"/>
    </row>
    <row r="3914" spans="1:13" x14ac:dyDescent="0.25">
      <c r="A3914" s="266">
        <v>2009</v>
      </c>
      <c r="B3914" s="267">
        <v>4</v>
      </c>
      <c r="C3914" s="267" t="s">
        <v>697</v>
      </c>
      <c r="D3914" s="267" t="s">
        <v>717</v>
      </c>
      <c r="E3914" s="268" t="s">
        <v>718</v>
      </c>
      <c r="F3914" s="267" t="s">
        <v>135</v>
      </c>
      <c r="G3914" s="268" t="s">
        <v>374</v>
      </c>
      <c r="H3914" s="268" t="s">
        <v>66</v>
      </c>
      <c r="I3914" s="268" t="s">
        <v>1905</v>
      </c>
      <c r="J3914" s="267" t="s">
        <v>1944</v>
      </c>
      <c r="K3914" s="267">
        <v>656</v>
      </c>
      <c r="L3914" s="268" t="s">
        <v>6814</v>
      </c>
      <c r="M3914" s="188"/>
    </row>
    <row r="3915" spans="1:13" x14ac:dyDescent="0.25">
      <c r="A3915" s="266">
        <v>2009</v>
      </c>
      <c r="B3915" s="267">
        <v>4</v>
      </c>
      <c r="C3915" s="267" t="s">
        <v>697</v>
      </c>
      <c r="D3915" s="267" t="s">
        <v>717</v>
      </c>
      <c r="E3915" s="268" t="s">
        <v>718</v>
      </c>
      <c r="F3915" s="267" t="s">
        <v>135</v>
      </c>
      <c r="G3915" s="268" t="s">
        <v>374</v>
      </c>
      <c r="H3915" s="268" t="s">
        <v>66</v>
      </c>
      <c r="I3915" s="268" t="s">
        <v>1905</v>
      </c>
      <c r="J3915" s="267" t="s">
        <v>1942</v>
      </c>
      <c r="K3915" s="267">
        <v>662</v>
      </c>
      <c r="L3915" s="268" t="s">
        <v>6815</v>
      </c>
      <c r="M3915" s="188"/>
    </row>
    <row r="3916" spans="1:13" x14ac:dyDescent="0.25">
      <c r="A3916" s="266">
        <v>2009</v>
      </c>
      <c r="B3916" s="267">
        <v>4</v>
      </c>
      <c r="C3916" s="267" t="s">
        <v>697</v>
      </c>
      <c r="D3916" s="267" t="s">
        <v>717</v>
      </c>
      <c r="E3916" s="268" t="s">
        <v>718</v>
      </c>
      <c r="F3916" s="267" t="s">
        <v>135</v>
      </c>
      <c r="G3916" s="268" t="s">
        <v>374</v>
      </c>
      <c r="H3916" s="268" t="s">
        <v>66</v>
      </c>
      <c r="I3916" s="268" t="s">
        <v>1905</v>
      </c>
      <c r="J3916" s="267" t="s">
        <v>1942</v>
      </c>
      <c r="K3916" s="267">
        <v>662</v>
      </c>
      <c r="L3916" s="268" t="s">
        <v>6816</v>
      </c>
      <c r="M3916" s="188"/>
    </row>
    <row r="3917" spans="1:13" x14ac:dyDescent="0.25">
      <c r="A3917" s="266">
        <v>2009</v>
      </c>
      <c r="B3917" s="267">
        <v>4</v>
      </c>
      <c r="C3917" s="267" t="s">
        <v>697</v>
      </c>
      <c r="D3917" s="267" t="s">
        <v>717</v>
      </c>
      <c r="E3917" s="268" t="s">
        <v>718</v>
      </c>
      <c r="F3917" s="267" t="s">
        <v>135</v>
      </c>
      <c r="G3917" s="268" t="s">
        <v>374</v>
      </c>
      <c r="H3917" s="268" t="s">
        <v>66</v>
      </c>
      <c r="I3917" s="268" t="s">
        <v>1905</v>
      </c>
      <c r="J3917" s="267" t="s">
        <v>1942</v>
      </c>
      <c r="K3917" s="267">
        <v>212</v>
      </c>
      <c r="L3917" s="268" t="s">
        <v>6817</v>
      </c>
      <c r="M3917" s="188"/>
    </row>
    <row r="3918" spans="1:13" x14ac:dyDescent="0.25">
      <c r="A3918" s="266">
        <v>2009</v>
      </c>
      <c r="B3918" s="267">
        <v>4</v>
      </c>
      <c r="C3918" s="267" t="s">
        <v>697</v>
      </c>
      <c r="D3918" s="267" t="s">
        <v>717</v>
      </c>
      <c r="E3918" s="268" t="s">
        <v>718</v>
      </c>
      <c r="F3918" s="267" t="s">
        <v>135</v>
      </c>
      <c r="G3918" s="268" t="s">
        <v>374</v>
      </c>
      <c r="H3918" s="268" t="s">
        <v>66</v>
      </c>
      <c r="I3918" s="268" t="s">
        <v>1905</v>
      </c>
      <c r="J3918" s="270" t="s">
        <v>2016</v>
      </c>
      <c r="K3918" s="270">
        <v>633</v>
      </c>
      <c r="L3918" s="268" t="s">
        <v>6818</v>
      </c>
      <c r="M3918" s="188"/>
    </row>
    <row r="3919" spans="1:13" x14ac:dyDescent="0.25">
      <c r="A3919" s="266">
        <v>2009</v>
      </c>
      <c r="B3919" s="267">
        <v>4</v>
      </c>
      <c r="C3919" s="267" t="s">
        <v>697</v>
      </c>
      <c r="D3919" s="267" t="s">
        <v>717</v>
      </c>
      <c r="E3919" s="268" t="s">
        <v>718</v>
      </c>
      <c r="F3919" s="267" t="s">
        <v>135</v>
      </c>
      <c r="G3919" s="268" t="s">
        <v>374</v>
      </c>
      <c r="H3919" s="268" t="s">
        <v>66</v>
      </c>
      <c r="I3919" s="268" t="s">
        <v>1905</v>
      </c>
      <c r="J3919" s="270" t="s">
        <v>2016</v>
      </c>
      <c r="K3919" s="270">
        <v>631</v>
      </c>
      <c r="L3919" s="268" t="s">
        <v>6819</v>
      </c>
      <c r="M3919" s="188"/>
    </row>
    <row r="3920" spans="1:13" x14ac:dyDescent="0.25">
      <c r="A3920" s="266">
        <v>2009</v>
      </c>
      <c r="B3920" s="267">
        <v>4</v>
      </c>
      <c r="C3920" s="267" t="s">
        <v>697</v>
      </c>
      <c r="D3920" s="267" t="s">
        <v>717</v>
      </c>
      <c r="E3920" s="268" t="s">
        <v>718</v>
      </c>
      <c r="F3920" s="267" t="s">
        <v>135</v>
      </c>
      <c r="G3920" s="268" t="s">
        <v>374</v>
      </c>
      <c r="H3920" s="268" t="s">
        <v>66</v>
      </c>
      <c r="I3920" s="268" t="s">
        <v>1905</v>
      </c>
      <c r="J3920" s="270" t="s">
        <v>2016</v>
      </c>
      <c r="K3920" s="270">
        <v>633</v>
      </c>
      <c r="L3920" s="268" t="s">
        <v>6820</v>
      </c>
      <c r="M3920" s="188"/>
    </row>
    <row r="3921" spans="1:13" x14ac:dyDescent="0.25">
      <c r="A3921" s="266">
        <v>2009</v>
      </c>
      <c r="B3921" s="267">
        <v>4</v>
      </c>
      <c r="C3921" s="267" t="s">
        <v>697</v>
      </c>
      <c r="D3921" s="267" t="s">
        <v>717</v>
      </c>
      <c r="E3921" s="268" t="s">
        <v>718</v>
      </c>
      <c r="F3921" s="267" t="s">
        <v>135</v>
      </c>
      <c r="G3921" s="268" t="s">
        <v>374</v>
      </c>
      <c r="H3921" s="268" t="s">
        <v>66</v>
      </c>
      <c r="I3921" s="268" t="s">
        <v>1905</v>
      </c>
      <c r="J3921" s="270" t="s">
        <v>2016</v>
      </c>
      <c r="K3921" s="270">
        <v>631</v>
      </c>
      <c r="L3921" s="268" t="s">
        <v>6821</v>
      </c>
      <c r="M3921" s="188"/>
    </row>
    <row r="3922" spans="1:13" x14ac:dyDescent="0.25">
      <c r="A3922" s="266">
        <v>2009</v>
      </c>
      <c r="B3922" s="267">
        <v>4</v>
      </c>
      <c r="C3922" s="267" t="s">
        <v>697</v>
      </c>
      <c r="D3922" s="267" t="s">
        <v>717</v>
      </c>
      <c r="E3922" s="268" t="s">
        <v>718</v>
      </c>
      <c r="F3922" s="267" t="s">
        <v>135</v>
      </c>
      <c r="G3922" s="268" t="s">
        <v>374</v>
      </c>
      <c r="H3922" s="268" t="s">
        <v>66</v>
      </c>
      <c r="I3922" s="268" t="s">
        <v>1905</v>
      </c>
      <c r="J3922" s="270" t="s">
        <v>2016</v>
      </c>
      <c r="K3922" s="270">
        <v>631</v>
      </c>
      <c r="L3922" s="268" t="s">
        <v>6822</v>
      </c>
      <c r="M3922" s="188"/>
    </row>
    <row r="3923" spans="1:13" x14ac:dyDescent="0.25">
      <c r="A3923" s="266">
        <v>2009</v>
      </c>
      <c r="B3923" s="267">
        <v>4</v>
      </c>
      <c r="C3923" s="267" t="s">
        <v>697</v>
      </c>
      <c r="D3923" s="267" t="s">
        <v>747</v>
      </c>
      <c r="E3923" s="268" t="s">
        <v>748</v>
      </c>
      <c r="F3923" s="267" t="s">
        <v>69</v>
      </c>
      <c r="G3923" s="268" t="s">
        <v>749</v>
      </c>
      <c r="H3923" s="268" t="s">
        <v>55</v>
      </c>
      <c r="I3923" s="268" t="s">
        <v>1905</v>
      </c>
      <c r="J3923" s="267" t="s">
        <v>1942</v>
      </c>
      <c r="K3923" s="267">
        <v>435</v>
      </c>
      <c r="L3923" s="268" t="s">
        <v>6823</v>
      </c>
      <c r="M3923" s="188"/>
    </row>
    <row r="3924" spans="1:13" x14ac:dyDescent="0.25">
      <c r="A3924" s="266">
        <v>2009</v>
      </c>
      <c r="B3924" s="267">
        <v>4</v>
      </c>
      <c r="C3924" s="267" t="s">
        <v>697</v>
      </c>
      <c r="D3924" s="267" t="s">
        <v>747</v>
      </c>
      <c r="E3924" s="268" t="s">
        <v>748</v>
      </c>
      <c r="F3924" s="267" t="s">
        <v>69</v>
      </c>
      <c r="G3924" s="268" t="s">
        <v>749</v>
      </c>
      <c r="H3924" s="268" t="s">
        <v>55</v>
      </c>
      <c r="I3924" s="268" t="s">
        <v>1905</v>
      </c>
      <c r="J3924" s="267" t="s">
        <v>1942</v>
      </c>
      <c r="K3924" s="267">
        <v>112</v>
      </c>
      <c r="L3924" s="268" t="s">
        <v>6824</v>
      </c>
      <c r="M3924" s="188"/>
    </row>
    <row r="3925" spans="1:13" x14ac:dyDescent="0.25">
      <c r="A3925" s="266">
        <v>2009</v>
      </c>
      <c r="B3925" s="267">
        <v>4</v>
      </c>
      <c r="C3925" s="267" t="s">
        <v>697</v>
      </c>
      <c r="D3925" s="267" t="s">
        <v>747</v>
      </c>
      <c r="E3925" s="268" t="s">
        <v>748</v>
      </c>
      <c r="F3925" s="267" t="s">
        <v>69</v>
      </c>
      <c r="G3925" s="268" t="s">
        <v>749</v>
      </c>
      <c r="H3925" s="268" t="s">
        <v>55</v>
      </c>
      <c r="I3925" s="268" t="s">
        <v>1905</v>
      </c>
      <c r="J3925" s="267" t="s">
        <v>1906</v>
      </c>
      <c r="K3925" s="267">
        <v>311</v>
      </c>
      <c r="L3925" s="268" t="s">
        <v>6825</v>
      </c>
      <c r="M3925" s="188"/>
    </row>
    <row r="3926" spans="1:13" x14ac:dyDescent="0.25">
      <c r="A3926" s="266">
        <v>2009</v>
      </c>
      <c r="B3926" s="267">
        <v>4</v>
      </c>
      <c r="C3926" s="267" t="s">
        <v>697</v>
      </c>
      <c r="D3926" s="267" t="s">
        <v>747</v>
      </c>
      <c r="E3926" s="268" t="s">
        <v>748</v>
      </c>
      <c r="F3926" s="267" t="s">
        <v>69</v>
      </c>
      <c r="G3926" s="268" t="s">
        <v>749</v>
      </c>
      <c r="H3926" s="268" t="s">
        <v>55</v>
      </c>
      <c r="I3926" s="268" t="s">
        <v>1905</v>
      </c>
      <c r="J3926" s="267" t="s">
        <v>1906</v>
      </c>
      <c r="K3926" s="267">
        <v>311</v>
      </c>
      <c r="L3926" s="268" t="s">
        <v>6826</v>
      </c>
      <c r="M3926" s="188"/>
    </row>
    <row r="3927" spans="1:13" x14ac:dyDescent="0.25">
      <c r="A3927" s="266">
        <v>2009</v>
      </c>
      <c r="B3927" s="267">
        <v>4</v>
      </c>
      <c r="C3927" s="267" t="s">
        <v>697</v>
      </c>
      <c r="D3927" s="267" t="s">
        <v>747</v>
      </c>
      <c r="E3927" s="268" t="s">
        <v>748</v>
      </c>
      <c r="F3927" s="267" t="s">
        <v>69</v>
      </c>
      <c r="G3927" s="268" t="s">
        <v>749</v>
      </c>
      <c r="H3927" s="268" t="s">
        <v>55</v>
      </c>
      <c r="I3927" s="268" t="s">
        <v>1905</v>
      </c>
      <c r="J3927" s="270" t="s">
        <v>1965</v>
      </c>
      <c r="K3927" s="270">
        <v>523</v>
      </c>
      <c r="L3927" s="268" t="s">
        <v>6827</v>
      </c>
      <c r="M3927" s="188"/>
    </row>
    <row r="3928" spans="1:13" x14ac:dyDescent="0.25">
      <c r="A3928" s="266">
        <v>2009</v>
      </c>
      <c r="B3928" s="267">
        <v>4</v>
      </c>
      <c r="C3928" s="267" t="s">
        <v>697</v>
      </c>
      <c r="D3928" s="267" t="s">
        <v>747</v>
      </c>
      <c r="E3928" s="268" t="s">
        <v>748</v>
      </c>
      <c r="F3928" s="267" t="s">
        <v>69</v>
      </c>
      <c r="G3928" s="268" t="s">
        <v>749</v>
      </c>
      <c r="H3928" s="268" t="s">
        <v>55</v>
      </c>
      <c r="I3928" s="268" t="s">
        <v>1905</v>
      </c>
      <c r="J3928" s="267" t="s">
        <v>1906</v>
      </c>
      <c r="K3928" s="267">
        <v>311</v>
      </c>
      <c r="L3928" s="268" t="s">
        <v>6828</v>
      </c>
      <c r="M3928" s="188"/>
    </row>
    <row r="3929" spans="1:13" x14ac:dyDescent="0.25">
      <c r="A3929" s="266">
        <v>2009</v>
      </c>
      <c r="B3929" s="267">
        <v>4</v>
      </c>
      <c r="C3929" s="267" t="s">
        <v>697</v>
      </c>
      <c r="D3929" s="267" t="s">
        <v>747</v>
      </c>
      <c r="E3929" s="268" t="s">
        <v>748</v>
      </c>
      <c r="F3929" s="267" t="s">
        <v>69</v>
      </c>
      <c r="G3929" s="268" t="s">
        <v>749</v>
      </c>
      <c r="H3929" s="268" t="s">
        <v>55</v>
      </c>
      <c r="I3929" s="268" t="s">
        <v>1905</v>
      </c>
      <c r="J3929" s="270" t="s">
        <v>1923</v>
      </c>
      <c r="K3929" s="270">
        <v>422</v>
      </c>
      <c r="L3929" s="268" t="s">
        <v>6829</v>
      </c>
      <c r="M3929" s="188"/>
    </row>
    <row r="3930" spans="1:13" x14ac:dyDescent="0.25">
      <c r="A3930" s="266">
        <v>2009</v>
      </c>
      <c r="B3930" s="267">
        <v>4</v>
      </c>
      <c r="C3930" s="267" t="s">
        <v>697</v>
      </c>
      <c r="D3930" s="267" t="s">
        <v>747</v>
      </c>
      <c r="E3930" s="268" t="s">
        <v>748</v>
      </c>
      <c r="F3930" s="267" t="s">
        <v>69</v>
      </c>
      <c r="G3930" s="268" t="s">
        <v>749</v>
      </c>
      <c r="H3930" s="268" t="s">
        <v>55</v>
      </c>
      <c r="I3930" s="268" t="s">
        <v>1905</v>
      </c>
      <c r="J3930" s="270" t="s">
        <v>1923</v>
      </c>
      <c r="K3930" s="270">
        <v>432</v>
      </c>
      <c r="L3930" s="268" t="s">
        <v>6830</v>
      </c>
      <c r="M3930" s="188"/>
    </row>
    <row r="3931" spans="1:13" x14ac:dyDescent="0.25">
      <c r="A3931" s="266">
        <v>2009</v>
      </c>
      <c r="B3931" s="267">
        <v>4</v>
      </c>
      <c r="C3931" s="267" t="s">
        <v>697</v>
      </c>
      <c r="D3931" s="267" t="s">
        <v>760</v>
      </c>
      <c r="E3931" s="268" t="s">
        <v>761</v>
      </c>
      <c r="F3931" s="267" t="s">
        <v>135</v>
      </c>
      <c r="G3931" s="268" t="s">
        <v>652</v>
      </c>
      <c r="H3931" s="268" t="s">
        <v>66</v>
      </c>
      <c r="I3931" s="268" t="s">
        <v>1905</v>
      </c>
      <c r="J3931" s="267" t="s">
        <v>1942</v>
      </c>
      <c r="K3931" s="267">
        <v>411</v>
      </c>
      <c r="L3931" s="268" t="s">
        <v>6831</v>
      </c>
      <c r="M3931" s="188"/>
    </row>
    <row r="3932" spans="1:13" x14ac:dyDescent="0.25">
      <c r="A3932" s="266">
        <v>2009</v>
      </c>
      <c r="B3932" s="267">
        <v>4</v>
      </c>
      <c r="C3932" s="267" t="s">
        <v>697</v>
      </c>
      <c r="D3932" s="267" t="s">
        <v>760</v>
      </c>
      <c r="E3932" s="268" t="s">
        <v>761</v>
      </c>
      <c r="F3932" s="267" t="s">
        <v>135</v>
      </c>
      <c r="G3932" s="268" t="s">
        <v>652</v>
      </c>
      <c r="H3932" s="268" t="s">
        <v>66</v>
      </c>
      <c r="I3932" s="268" t="s">
        <v>1905</v>
      </c>
      <c r="J3932" s="267" t="s">
        <v>1942</v>
      </c>
      <c r="K3932" s="267">
        <v>411</v>
      </c>
      <c r="L3932" s="268" t="s">
        <v>6832</v>
      </c>
      <c r="M3932" s="188"/>
    </row>
    <row r="3933" spans="1:13" x14ac:dyDescent="0.25">
      <c r="A3933" s="266">
        <v>2009</v>
      </c>
      <c r="B3933" s="267">
        <v>4</v>
      </c>
      <c r="C3933" s="267" t="s">
        <v>697</v>
      </c>
      <c r="D3933" s="267" t="s">
        <v>760</v>
      </c>
      <c r="E3933" s="268" t="s">
        <v>761</v>
      </c>
      <c r="F3933" s="267" t="s">
        <v>135</v>
      </c>
      <c r="G3933" s="268" t="s">
        <v>652</v>
      </c>
      <c r="H3933" s="268" t="s">
        <v>66</v>
      </c>
      <c r="I3933" s="268" t="s">
        <v>1905</v>
      </c>
      <c r="J3933" s="267" t="s">
        <v>1915</v>
      </c>
      <c r="K3933" s="267">
        <v>411</v>
      </c>
      <c r="L3933" s="268" t="s">
        <v>6833</v>
      </c>
      <c r="M3933" s="188"/>
    </row>
    <row r="3934" spans="1:13" x14ac:dyDescent="0.25">
      <c r="A3934" s="266">
        <v>2009</v>
      </c>
      <c r="B3934" s="267">
        <v>4</v>
      </c>
      <c r="C3934" s="267" t="s">
        <v>697</v>
      </c>
      <c r="D3934" s="267" t="s">
        <v>760</v>
      </c>
      <c r="E3934" s="268" t="s">
        <v>761</v>
      </c>
      <c r="F3934" s="267" t="s">
        <v>135</v>
      </c>
      <c r="G3934" s="268" t="s">
        <v>652</v>
      </c>
      <c r="H3934" s="268" t="s">
        <v>66</v>
      </c>
      <c r="I3934" s="268" t="s">
        <v>1905</v>
      </c>
      <c r="J3934" s="267" t="s">
        <v>1942</v>
      </c>
      <c r="K3934" s="267">
        <v>663</v>
      </c>
      <c r="L3934" s="268" t="s">
        <v>6834</v>
      </c>
      <c r="M3934" s="188"/>
    </row>
    <row r="3935" spans="1:13" x14ac:dyDescent="0.25">
      <c r="A3935" s="266">
        <v>2009</v>
      </c>
      <c r="B3935" s="267">
        <v>4</v>
      </c>
      <c r="C3935" s="267" t="s">
        <v>697</v>
      </c>
      <c r="D3935" s="267" t="s">
        <v>760</v>
      </c>
      <c r="E3935" s="268" t="s">
        <v>761</v>
      </c>
      <c r="F3935" s="267" t="s">
        <v>135</v>
      </c>
      <c r="G3935" s="268" t="s">
        <v>652</v>
      </c>
      <c r="H3935" s="268" t="s">
        <v>66</v>
      </c>
      <c r="I3935" s="268" t="s">
        <v>1905</v>
      </c>
      <c r="J3935" s="267" t="s">
        <v>5110</v>
      </c>
      <c r="K3935" s="267">
        <v>651</v>
      </c>
      <c r="L3935" s="268" t="s">
        <v>6835</v>
      </c>
      <c r="M3935" s="188"/>
    </row>
    <row r="3936" spans="1:13" x14ac:dyDescent="0.25">
      <c r="A3936" s="266">
        <v>2009</v>
      </c>
      <c r="B3936" s="267">
        <v>4</v>
      </c>
      <c r="C3936" s="267" t="s">
        <v>697</v>
      </c>
      <c r="D3936" s="267" t="s">
        <v>760</v>
      </c>
      <c r="E3936" s="268" t="s">
        <v>761</v>
      </c>
      <c r="F3936" s="267" t="s">
        <v>135</v>
      </c>
      <c r="G3936" s="268" t="s">
        <v>652</v>
      </c>
      <c r="H3936" s="268" t="s">
        <v>66</v>
      </c>
      <c r="I3936" s="268" t="s">
        <v>1905</v>
      </c>
      <c r="J3936" s="267" t="s">
        <v>1942</v>
      </c>
      <c r="K3936" s="267">
        <v>212</v>
      </c>
      <c r="L3936" s="268" t="s">
        <v>6836</v>
      </c>
      <c r="M3936" s="188"/>
    </row>
    <row r="3937" spans="1:13" x14ac:dyDescent="0.25">
      <c r="A3937" s="266">
        <v>2009</v>
      </c>
      <c r="B3937" s="267">
        <v>4</v>
      </c>
      <c r="C3937" s="267" t="s">
        <v>697</v>
      </c>
      <c r="D3937" s="267" t="s">
        <v>760</v>
      </c>
      <c r="E3937" s="268" t="s">
        <v>761</v>
      </c>
      <c r="F3937" s="267" t="s">
        <v>135</v>
      </c>
      <c r="G3937" s="268" t="s">
        <v>652</v>
      </c>
      <c r="H3937" s="268" t="s">
        <v>66</v>
      </c>
      <c r="I3937" s="268" t="s">
        <v>1905</v>
      </c>
      <c r="J3937" s="267" t="s">
        <v>1942</v>
      </c>
      <c r="K3937" s="267">
        <v>436</v>
      </c>
      <c r="L3937" s="268" t="s">
        <v>6837</v>
      </c>
      <c r="M3937" s="188"/>
    </row>
    <row r="3938" spans="1:13" x14ac:dyDescent="0.25">
      <c r="A3938" s="266">
        <v>2009</v>
      </c>
      <c r="B3938" s="267">
        <v>4</v>
      </c>
      <c r="C3938" s="267" t="s">
        <v>697</v>
      </c>
      <c r="D3938" s="267" t="s">
        <v>760</v>
      </c>
      <c r="E3938" s="268" t="s">
        <v>761</v>
      </c>
      <c r="F3938" s="267" t="s">
        <v>135</v>
      </c>
      <c r="G3938" s="268" t="s">
        <v>652</v>
      </c>
      <c r="H3938" s="268" t="s">
        <v>66</v>
      </c>
      <c r="I3938" s="268" t="s">
        <v>1905</v>
      </c>
      <c r="J3938" s="270" t="s">
        <v>2016</v>
      </c>
      <c r="K3938" s="270">
        <v>631</v>
      </c>
      <c r="L3938" s="268" t="s">
        <v>6838</v>
      </c>
      <c r="M3938" s="188"/>
    </row>
    <row r="3939" spans="1:13" x14ac:dyDescent="0.25">
      <c r="A3939" s="266">
        <v>2009</v>
      </c>
      <c r="B3939" s="267">
        <v>4</v>
      </c>
      <c r="C3939" s="267" t="s">
        <v>697</v>
      </c>
      <c r="D3939" s="267" t="s">
        <v>760</v>
      </c>
      <c r="E3939" s="268" t="s">
        <v>761</v>
      </c>
      <c r="F3939" s="267" t="s">
        <v>135</v>
      </c>
      <c r="G3939" s="268" t="s">
        <v>652</v>
      </c>
      <c r="H3939" s="268" t="s">
        <v>66</v>
      </c>
      <c r="I3939" s="268" t="s">
        <v>1905</v>
      </c>
      <c r="J3939" s="270" t="s">
        <v>2016</v>
      </c>
      <c r="K3939" s="270">
        <v>631</v>
      </c>
      <c r="L3939" s="268" t="s">
        <v>6839</v>
      </c>
      <c r="M3939" s="188"/>
    </row>
    <row r="3940" spans="1:13" x14ac:dyDescent="0.25">
      <c r="A3940" s="266">
        <v>2009</v>
      </c>
      <c r="B3940" s="267">
        <v>4</v>
      </c>
      <c r="C3940" s="267" t="s">
        <v>697</v>
      </c>
      <c r="D3940" s="267" t="s">
        <v>760</v>
      </c>
      <c r="E3940" s="268" t="s">
        <v>761</v>
      </c>
      <c r="F3940" s="267" t="s">
        <v>135</v>
      </c>
      <c r="G3940" s="268" t="s">
        <v>652</v>
      </c>
      <c r="H3940" s="268" t="s">
        <v>66</v>
      </c>
      <c r="I3940" s="268" t="s">
        <v>1905</v>
      </c>
      <c r="J3940" s="270" t="s">
        <v>1965</v>
      </c>
      <c r="K3940" s="270">
        <v>522</v>
      </c>
      <c r="L3940" s="268" t="s">
        <v>6840</v>
      </c>
      <c r="M3940" s="188"/>
    </row>
    <row r="3941" spans="1:13" x14ac:dyDescent="0.25">
      <c r="A3941" s="266">
        <v>2010</v>
      </c>
      <c r="B3941" s="267">
        <v>1</v>
      </c>
      <c r="C3941" s="267" t="s">
        <v>697</v>
      </c>
      <c r="D3941" s="267" t="s">
        <v>775</v>
      </c>
      <c r="E3941" s="268" t="s">
        <v>776</v>
      </c>
      <c r="F3941" s="267" t="s">
        <v>135</v>
      </c>
      <c r="G3941" s="268" t="s">
        <v>777</v>
      </c>
      <c r="H3941" s="268" t="s">
        <v>66</v>
      </c>
      <c r="I3941" s="268" t="s">
        <v>1905</v>
      </c>
      <c r="J3941" s="267" t="s">
        <v>1942</v>
      </c>
      <c r="K3941" s="267">
        <v>112</v>
      </c>
      <c r="L3941" s="268" t="s">
        <v>5369</v>
      </c>
      <c r="M3941" s="188"/>
    </row>
    <row r="3942" spans="1:13" x14ac:dyDescent="0.25">
      <c r="A3942" s="266">
        <v>2010</v>
      </c>
      <c r="B3942" s="267">
        <v>1</v>
      </c>
      <c r="C3942" s="267" t="s">
        <v>697</v>
      </c>
      <c r="D3942" s="267" t="s">
        <v>775</v>
      </c>
      <c r="E3942" s="268" t="s">
        <v>776</v>
      </c>
      <c r="F3942" s="267" t="s">
        <v>135</v>
      </c>
      <c r="G3942" s="268" t="s">
        <v>777</v>
      </c>
      <c r="H3942" s="268" t="s">
        <v>66</v>
      </c>
      <c r="I3942" s="268" t="s">
        <v>1905</v>
      </c>
      <c r="J3942" s="267" t="s">
        <v>1942</v>
      </c>
      <c r="K3942" s="267">
        <v>411</v>
      </c>
      <c r="L3942" s="268" t="s">
        <v>5429</v>
      </c>
      <c r="M3942" s="188"/>
    </row>
    <row r="3943" spans="1:13" x14ac:dyDescent="0.25">
      <c r="A3943" s="266">
        <v>2010</v>
      </c>
      <c r="B3943" s="267">
        <v>1</v>
      </c>
      <c r="C3943" s="267" t="s">
        <v>697</v>
      </c>
      <c r="D3943" s="267" t="s">
        <v>775</v>
      </c>
      <c r="E3943" s="268" t="s">
        <v>776</v>
      </c>
      <c r="F3943" s="267" t="s">
        <v>135</v>
      </c>
      <c r="G3943" s="268" t="s">
        <v>777</v>
      </c>
      <c r="H3943" s="268" t="s">
        <v>66</v>
      </c>
      <c r="I3943" s="268" t="s">
        <v>1905</v>
      </c>
      <c r="J3943" s="267" t="s">
        <v>1942</v>
      </c>
      <c r="K3943" s="267">
        <v>114</v>
      </c>
      <c r="L3943" s="268" t="s">
        <v>5601</v>
      </c>
      <c r="M3943" s="188"/>
    </row>
    <row r="3944" spans="1:13" x14ac:dyDescent="0.25">
      <c r="A3944" s="266">
        <v>2010</v>
      </c>
      <c r="B3944" s="267">
        <v>1</v>
      </c>
      <c r="C3944" s="267" t="s">
        <v>697</v>
      </c>
      <c r="D3944" s="267" t="s">
        <v>775</v>
      </c>
      <c r="E3944" s="268" t="s">
        <v>776</v>
      </c>
      <c r="F3944" s="267" t="s">
        <v>135</v>
      </c>
      <c r="G3944" s="268" t="s">
        <v>777</v>
      </c>
      <c r="H3944" s="268" t="s">
        <v>66</v>
      </c>
      <c r="I3944" s="268" t="s">
        <v>1905</v>
      </c>
      <c r="J3944" s="267" t="s">
        <v>1934</v>
      </c>
      <c r="K3944" s="267">
        <v>311</v>
      </c>
      <c r="L3944" s="268" t="s">
        <v>5687</v>
      </c>
      <c r="M3944" s="188"/>
    </row>
    <row r="3945" spans="1:13" x14ac:dyDescent="0.25">
      <c r="A3945" s="266">
        <v>2010</v>
      </c>
      <c r="B3945" s="267">
        <v>1</v>
      </c>
      <c r="C3945" s="267" t="s">
        <v>697</v>
      </c>
      <c r="D3945" s="267" t="s">
        <v>775</v>
      </c>
      <c r="E3945" s="268" t="s">
        <v>776</v>
      </c>
      <c r="F3945" s="267" t="s">
        <v>135</v>
      </c>
      <c r="G3945" s="268" t="s">
        <v>777</v>
      </c>
      <c r="H3945" s="268" t="s">
        <v>66</v>
      </c>
      <c r="I3945" s="268" t="s">
        <v>1905</v>
      </c>
      <c r="J3945" s="267" t="s">
        <v>1942</v>
      </c>
      <c r="K3945" s="267">
        <v>521</v>
      </c>
      <c r="L3945" s="268" t="s">
        <v>5903</v>
      </c>
      <c r="M3945" s="188"/>
    </row>
    <row r="3946" spans="1:13" x14ac:dyDescent="0.25">
      <c r="A3946" s="266">
        <v>2010</v>
      </c>
      <c r="B3946" s="267">
        <v>1</v>
      </c>
      <c r="C3946" s="267" t="s">
        <v>697</v>
      </c>
      <c r="D3946" s="267" t="s">
        <v>775</v>
      </c>
      <c r="E3946" s="268" t="s">
        <v>776</v>
      </c>
      <c r="F3946" s="267" t="s">
        <v>135</v>
      </c>
      <c r="G3946" s="268" t="s">
        <v>777</v>
      </c>
      <c r="H3946" s="268" t="s">
        <v>66</v>
      </c>
      <c r="I3946" s="268" t="s">
        <v>1905</v>
      </c>
      <c r="J3946" s="267" t="s">
        <v>2016</v>
      </c>
      <c r="K3946" s="267">
        <v>631</v>
      </c>
      <c r="L3946" s="268" t="s">
        <v>6033</v>
      </c>
      <c r="M3946" s="188"/>
    </row>
    <row r="3947" spans="1:13" x14ac:dyDescent="0.25">
      <c r="A3947" s="266">
        <v>2010</v>
      </c>
      <c r="B3947" s="267">
        <v>1</v>
      </c>
      <c r="C3947" s="267" t="s">
        <v>697</v>
      </c>
      <c r="D3947" s="267" t="s">
        <v>790</v>
      </c>
      <c r="E3947" s="268" t="s">
        <v>791</v>
      </c>
      <c r="F3947" s="267" t="s">
        <v>76</v>
      </c>
      <c r="G3947" s="268" t="s">
        <v>77</v>
      </c>
      <c r="H3947" s="268" t="s">
        <v>55</v>
      </c>
      <c r="I3947" s="268" t="s">
        <v>1905</v>
      </c>
      <c r="J3947" s="267" t="s">
        <v>1946</v>
      </c>
      <c r="K3947" s="267">
        <v>656</v>
      </c>
      <c r="L3947" s="268" t="s">
        <v>5370</v>
      </c>
      <c r="M3947" s="188"/>
    </row>
    <row r="3948" spans="1:13" x14ac:dyDescent="0.25">
      <c r="A3948" s="266">
        <v>2010</v>
      </c>
      <c r="B3948" s="267">
        <v>1</v>
      </c>
      <c r="C3948" s="267" t="s">
        <v>697</v>
      </c>
      <c r="D3948" s="267" t="s">
        <v>790</v>
      </c>
      <c r="E3948" s="268" t="s">
        <v>791</v>
      </c>
      <c r="F3948" s="267" t="s">
        <v>76</v>
      </c>
      <c r="G3948" s="268" t="s">
        <v>77</v>
      </c>
      <c r="H3948" s="268" t="s">
        <v>55</v>
      </c>
      <c r="I3948" s="268" t="s">
        <v>1905</v>
      </c>
      <c r="J3948" s="267" t="s">
        <v>1946</v>
      </c>
      <c r="K3948" s="267">
        <v>411</v>
      </c>
      <c r="L3948" s="268" t="s">
        <v>5430</v>
      </c>
      <c r="M3948" s="188"/>
    </row>
    <row r="3949" spans="1:13" x14ac:dyDescent="0.25">
      <c r="A3949" s="266">
        <v>2010</v>
      </c>
      <c r="B3949" s="267">
        <v>1</v>
      </c>
      <c r="C3949" s="267" t="s">
        <v>697</v>
      </c>
      <c r="D3949" s="267" t="s">
        <v>790</v>
      </c>
      <c r="E3949" s="268" t="s">
        <v>791</v>
      </c>
      <c r="F3949" s="267" t="s">
        <v>76</v>
      </c>
      <c r="G3949" s="268" t="s">
        <v>77</v>
      </c>
      <c r="H3949" s="268" t="s">
        <v>55</v>
      </c>
      <c r="I3949" s="268" t="s">
        <v>1905</v>
      </c>
      <c r="J3949" s="267" t="s">
        <v>1946</v>
      </c>
      <c r="K3949" s="267">
        <v>411</v>
      </c>
      <c r="L3949" s="268" t="s">
        <v>5431</v>
      </c>
      <c r="M3949" s="188"/>
    </row>
    <row r="3950" spans="1:13" x14ac:dyDescent="0.25">
      <c r="A3950" s="266">
        <v>2010</v>
      </c>
      <c r="B3950" s="267">
        <v>1</v>
      </c>
      <c r="C3950" s="267" t="s">
        <v>697</v>
      </c>
      <c r="D3950" s="267" t="s">
        <v>790</v>
      </c>
      <c r="E3950" s="268" t="s">
        <v>791</v>
      </c>
      <c r="F3950" s="267" t="s">
        <v>76</v>
      </c>
      <c r="G3950" s="268" t="s">
        <v>77</v>
      </c>
      <c r="H3950" s="268" t="s">
        <v>55</v>
      </c>
      <c r="I3950" s="268" t="s">
        <v>1905</v>
      </c>
      <c r="J3950" s="267" t="s">
        <v>1946</v>
      </c>
      <c r="K3950" s="267">
        <v>411</v>
      </c>
      <c r="L3950" s="268" t="s">
        <v>5432</v>
      </c>
      <c r="M3950" s="188"/>
    </row>
    <row r="3951" spans="1:13" x14ac:dyDescent="0.25">
      <c r="A3951" s="266">
        <v>2010</v>
      </c>
      <c r="B3951" s="267">
        <v>1</v>
      </c>
      <c r="C3951" s="267" t="s">
        <v>697</v>
      </c>
      <c r="D3951" s="267" t="s">
        <v>790</v>
      </c>
      <c r="E3951" s="268" t="s">
        <v>791</v>
      </c>
      <c r="F3951" s="267" t="s">
        <v>76</v>
      </c>
      <c r="G3951" s="268" t="s">
        <v>77</v>
      </c>
      <c r="H3951" s="268" t="s">
        <v>55</v>
      </c>
      <c r="I3951" s="268" t="s">
        <v>1905</v>
      </c>
      <c r="J3951" s="267" t="s">
        <v>1946</v>
      </c>
      <c r="K3951" s="267">
        <v>659</v>
      </c>
      <c r="L3951" s="268" t="s">
        <v>6000</v>
      </c>
      <c r="M3951" s="188"/>
    </row>
    <row r="3952" spans="1:13" x14ac:dyDescent="0.25">
      <c r="A3952" s="266">
        <v>2010</v>
      </c>
      <c r="B3952" s="267">
        <v>1</v>
      </c>
      <c r="C3952" s="267" t="s">
        <v>697</v>
      </c>
      <c r="D3952" s="267" t="s">
        <v>790</v>
      </c>
      <c r="E3952" s="268" t="s">
        <v>791</v>
      </c>
      <c r="F3952" s="267" t="s">
        <v>76</v>
      </c>
      <c r="G3952" s="268" t="s">
        <v>77</v>
      </c>
      <c r="H3952" s="268" t="s">
        <v>55</v>
      </c>
      <c r="I3952" s="268" t="s">
        <v>1905</v>
      </c>
      <c r="J3952" s="267" t="s">
        <v>1946</v>
      </c>
      <c r="K3952" s="267">
        <v>659</v>
      </c>
      <c r="L3952" s="268" t="s">
        <v>6029</v>
      </c>
      <c r="M3952" s="188"/>
    </row>
    <row r="3953" spans="1:13" x14ac:dyDescent="0.25">
      <c r="A3953" s="266">
        <v>2010</v>
      </c>
      <c r="B3953" s="267">
        <v>1</v>
      </c>
      <c r="C3953" s="267" t="s">
        <v>697</v>
      </c>
      <c r="D3953" s="267" t="s">
        <v>790</v>
      </c>
      <c r="E3953" s="268" t="s">
        <v>791</v>
      </c>
      <c r="F3953" s="267" t="s">
        <v>76</v>
      </c>
      <c r="G3953" s="268" t="s">
        <v>77</v>
      </c>
      <c r="H3953" s="268" t="s">
        <v>55</v>
      </c>
      <c r="I3953" s="268" t="s">
        <v>1905</v>
      </c>
      <c r="J3953" s="267" t="s">
        <v>1946</v>
      </c>
      <c r="K3953" s="267">
        <v>656</v>
      </c>
      <c r="L3953" s="268" t="s">
        <v>6030</v>
      </c>
      <c r="M3953" s="188"/>
    </row>
    <row r="3954" spans="1:13" x14ac:dyDescent="0.25">
      <c r="A3954" s="266">
        <v>2010</v>
      </c>
      <c r="B3954" s="267">
        <v>2</v>
      </c>
      <c r="C3954" s="267" t="s">
        <v>697</v>
      </c>
      <c r="D3954" s="267" t="s">
        <v>860</v>
      </c>
      <c r="E3954" s="268" t="s">
        <v>861</v>
      </c>
      <c r="F3954" s="267" t="s">
        <v>64</v>
      </c>
      <c r="G3954" s="268" t="s">
        <v>115</v>
      </c>
      <c r="H3954" s="268" t="s">
        <v>66</v>
      </c>
      <c r="I3954" s="268" t="s">
        <v>2879</v>
      </c>
      <c r="J3954" s="267" t="s">
        <v>2063</v>
      </c>
      <c r="K3954" s="267">
        <v>111</v>
      </c>
      <c r="L3954" s="268" t="s">
        <v>5313</v>
      </c>
      <c r="M3954" s="188"/>
    </row>
    <row r="3955" spans="1:13" x14ac:dyDescent="0.25">
      <c r="A3955" s="266">
        <v>2010</v>
      </c>
      <c r="B3955" s="267">
        <v>2</v>
      </c>
      <c r="C3955" s="267" t="s">
        <v>697</v>
      </c>
      <c r="D3955" s="267" t="s">
        <v>860</v>
      </c>
      <c r="E3955" s="268" t="s">
        <v>861</v>
      </c>
      <c r="F3955" s="267" t="s">
        <v>64</v>
      </c>
      <c r="G3955" s="268" t="s">
        <v>115</v>
      </c>
      <c r="H3955" s="268" t="s">
        <v>66</v>
      </c>
      <c r="I3955" s="268" t="s">
        <v>1905</v>
      </c>
      <c r="J3955" s="267" t="s">
        <v>2063</v>
      </c>
      <c r="K3955" s="267">
        <v>412</v>
      </c>
      <c r="L3955" s="268" t="s">
        <v>5371</v>
      </c>
      <c r="M3955" s="188"/>
    </row>
    <row r="3956" spans="1:13" x14ac:dyDescent="0.25">
      <c r="A3956" s="266">
        <v>2010</v>
      </c>
      <c r="B3956" s="267">
        <v>2</v>
      </c>
      <c r="C3956" s="267" t="s">
        <v>697</v>
      </c>
      <c r="D3956" s="267" t="s">
        <v>860</v>
      </c>
      <c r="E3956" s="268" t="s">
        <v>861</v>
      </c>
      <c r="F3956" s="267" t="s">
        <v>64</v>
      </c>
      <c r="G3956" s="268" t="s">
        <v>115</v>
      </c>
      <c r="H3956" s="268" t="s">
        <v>66</v>
      </c>
      <c r="I3956" s="268" t="s">
        <v>1905</v>
      </c>
      <c r="J3956" s="267" t="s">
        <v>2063</v>
      </c>
      <c r="K3956" s="267">
        <v>431</v>
      </c>
      <c r="L3956" s="268" t="s">
        <v>5372</v>
      </c>
      <c r="M3956" s="188"/>
    </row>
    <row r="3957" spans="1:13" x14ac:dyDescent="0.25">
      <c r="A3957" s="266">
        <v>2010</v>
      </c>
      <c r="B3957" s="267">
        <v>2</v>
      </c>
      <c r="C3957" s="267" t="s">
        <v>697</v>
      </c>
      <c r="D3957" s="267" t="s">
        <v>860</v>
      </c>
      <c r="E3957" s="268" t="s">
        <v>861</v>
      </c>
      <c r="F3957" s="267" t="s">
        <v>64</v>
      </c>
      <c r="G3957" s="268" t="s">
        <v>115</v>
      </c>
      <c r="H3957" s="268" t="s">
        <v>66</v>
      </c>
      <c r="I3957" s="268" t="s">
        <v>1905</v>
      </c>
      <c r="J3957" s="267" t="s">
        <v>2063</v>
      </c>
      <c r="K3957" s="267">
        <v>431</v>
      </c>
      <c r="L3957" s="268" t="s">
        <v>5373</v>
      </c>
      <c r="M3957" s="188"/>
    </row>
    <row r="3958" spans="1:13" x14ac:dyDescent="0.25">
      <c r="A3958" s="266">
        <v>2010</v>
      </c>
      <c r="B3958" s="267">
        <v>2</v>
      </c>
      <c r="C3958" s="267" t="s">
        <v>697</v>
      </c>
      <c r="D3958" s="267" t="s">
        <v>860</v>
      </c>
      <c r="E3958" s="268" t="s">
        <v>861</v>
      </c>
      <c r="F3958" s="267" t="s">
        <v>64</v>
      </c>
      <c r="G3958" s="268" t="s">
        <v>115</v>
      </c>
      <c r="H3958" s="268" t="s">
        <v>66</v>
      </c>
      <c r="I3958" s="268" t="s">
        <v>1905</v>
      </c>
      <c r="J3958" s="267" t="s">
        <v>1962</v>
      </c>
      <c r="K3958" s="267">
        <v>523</v>
      </c>
      <c r="L3958" s="268" t="s">
        <v>5374</v>
      </c>
      <c r="M3958" s="188"/>
    </row>
    <row r="3959" spans="1:13" x14ac:dyDescent="0.25">
      <c r="A3959" s="266">
        <v>2010</v>
      </c>
      <c r="B3959" s="267">
        <v>2</v>
      </c>
      <c r="C3959" s="267" t="s">
        <v>697</v>
      </c>
      <c r="D3959" s="267" t="s">
        <v>860</v>
      </c>
      <c r="E3959" s="268" t="s">
        <v>861</v>
      </c>
      <c r="F3959" s="267" t="s">
        <v>64</v>
      </c>
      <c r="G3959" s="268" t="s">
        <v>115</v>
      </c>
      <c r="H3959" s="268" t="s">
        <v>66</v>
      </c>
      <c r="I3959" s="268" t="s">
        <v>1905</v>
      </c>
      <c r="J3959" s="267" t="s">
        <v>1962</v>
      </c>
      <c r="K3959" s="267">
        <v>523</v>
      </c>
      <c r="L3959" s="268" t="s">
        <v>5375</v>
      </c>
      <c r="M3959" s="188"/>
    </row>
    <row r="3960" spans="1:13" x14ac:dyDescent="0.25">
      <c r="A3960" s="266">
        <v>2010</v>
      </c>
      <c r="B3960" s="267">
        <v>2</v>
      </c>
      <c r="C3960" s="267" t="s">
        <v>697</v>
      </c>
      <c r="D3960" s="267" t="s">
        <v>860</v>
      </c>
      <c r="E3960" s="268" t="s">
        <v>861</v>
      </c>
      <c r="F3960" s="267" t="s">
        <v>64</v>
      </c>
      <c r="G3960" s="268" t="s">
        <v>115</v>
      </c>
      <c r="H3960" s="268" t="s">
        <v>66</v>
      </c>
      <c r="I3960" s="268" t="s">
        <v>1905</v>
      </c>
      <c r="J3960" s="267" t="s">
        <v>1962</v>
      </c>
      <c r="K3960" s="267">
        <v>523</v>
      </c>
      <c r="L3960" s="268" t="s">
        <v>5376</v>
      </c>
      <c r="M3960" s="188"/>
    </row>
    <row r="3961" spans="1:13" x14ac:dyDescent="0.25">
      <c r="A3961" s="266">
        <v>2010</v>
      </c>
      <c r="B3961" s="267">
        <v>2</v>
      </c>
      <c r="C3961" s="267" t="s">
        <v>697</v>
      </c>
      <c r="D3961" s="267" t="s">
        <v>860</v>
      </c>
      <c r="E3961" s="268" t="s">
        <v>861</v>
      </c>
      <c r="F3961" s="267" t="s">
        <v>64</v>
      </c>
      <c r="G3961" s="268" t="s">
        <v>115</v>
      </c>
      <c r="H3961" s="268" t="s">
        <v>66</v>
      </c>
      <c r="I3961" s="268" t="s">
        <v>2879</v>
      </c>
      <c r="J3961" s="267" t="s">
        <v>2063</v>
      </c>
      <c r="K3961" s="267">
        <v>432</v>
      </c>
      <c r="L3961" s="268" t="s">
        <v>5377</v>
      </c>
      <c r="M3961" s="188"/>
    </row>
    <row r="3962" spans="1:13" x14ac:dyDescent="0.25">
      <c r="A3962" s="266">
        <v>2010</v>
      </c>
      <c r="B3962" s="267">
        <v>2</v>
      </c>
      <c r="C3962" s="267" t="s">
        <v>697</v>
      </c>
      <c r="D3962" s="267" t="s">
        <v>860</v>
      </c>
      <c r="E3962" s="268" t="s">
        <v>861</v>
      </c>
      <c r="F3962" s="267" t="s">
        <v>64</v>
      </c>
      <c r="G3962" s="268" t="s">
        <v>115</v>
      </c>
      <c r="H3962" s="268" t="s">
        <v>66</v>
      </c>
      <c r="I3962" s="268" t="s">
        <v>2879</v>
      </c>
      <c r="J3962" s="267" t="s">
        <v>1962</v>
      </c>
      <c r="K3962" s="267">
        <v>431</v>
      </c>
      <c r="L3962" s="268" t="s">
        <v>5378</v>
      </c>
      <c r="M3962" s="188"/>
    </row>
    <row r="3963" spans="1:13" x14ac:dyDescent="0.25">
      <c r="A3963" s="266">
        <v>2010</v>
      </c>
      <c r="B3963" s="267">
        <v>2</v>
      </c>
      <c r="C3963" s="267" t="s">
        <v>697</v>
      </c>
      <c r="D3963" s="267" t="s">
        <v>860</v>
      </c>
      <c r="E3963" s="268" t="s">
        <v>861</v>
      </c>
      <c r="F3963" s="267" t="s">
        <v>64</v>
      </c>
      <c r="G3963" s="268" t="s">
        <v>115</v>
      </c>
      <c r="H3963" s="268" t="s">
        <v>66</v>
      </c>
      <c r="I3963" s="268" t="s">
        <v>2879</v>
      </c>
      <c r="J3963" s="267" t="s">
        <v>1962</v>
      </c>
      <c r="K3963" s="267">
        <v>431</v>
      </c>
      <c r="L3963" s="268" t="s">
        <v>5379</v>
      </c>
      <c r="M3963" s="188"/>
    </row>
    <row r="3964" spans="1:13" x14ac:dyDescent="0.25">
      <c r="A3964" s="266">
        <v>2010</v>
      </c>
      <c r="B3964" s="267">
        <v>2</v>
      </c>
      <c r="C3964" s="267" t="s">
        <v>697</v>
      </c>
      <c r="D3964" s="267" t="s">
        <v>860</v>
      </c>
      <c r="E3964" s="268" t="s">
        <v>861</v>
      </c>
      <c r="F3964" s="267" t="s">
        <v>64</v>
      </c>
      <c r="G3964" s="268" t="s">
        <v>115</v>
      </c>
      <c r="H3964" s="268" t="s">
        <v>66</v>
      </c>
      <c r="I3964" s="268" t="s">
        <v>2879</v>
      </c>
      <c r="J3964" s="267" t="s">
        <v>2063</v>
      </c>
      <c r="K3964" s="267">
        <v>431</v>
      </c>
      <c r="L3964" s="268" t="s">
        <v>5380</v>
      </c>
      <c r="M3964" s="188"/>
    </row>
    <row r="3965" spans="1:13" x14ac:dyDescent="0.25">
      <c r="A3965" s="266">
        <v>2010</v>
      </c>
      <c r="B3965" s="267">
        <v>2</v>
      </c>
      <c r="C3965" s="267" t="s">
        <v>697</v>
      </c>
      <c r="D3965" s="267" t="s">
        <v>860</v>
      </c>
      <c r="E3965" s="268" t="s">
        <v>861</v>
      </c>
      <c r="F3965" s="267" t="s">
        <v>64</v>
      </c>
      <c r="G3965" s="268" t="s">
        <v>115</v>
      </c>
      <c r="H3965" s="268" t="s">
        <v>66</v>
      </c>
      <c r="I3965" s="268" t="s">
        <v>2879</v>
      </c>
      <c r="J3965" s="267" t="s">
        <v>2063</v>
      </c>
      <c r="K3965" s="267">
        <v>431</v>
      </c>
      <c r="L3965" s="268" t="s">
        <v>5381</v>
      </c>
      <c r="M3965" s="188"/>
    </row>
    <row r="3966" spans="1:13" x14ac:dyDescent="0.25">
      <c r="A3966" s="266">
        <v>2010</v>
      </c>
      <c r="B3966" s="267">
        <v>2</v>
      </c>
      <c r="C3966" s="267" t="s">
        <v>697</v>
      </c>
      <c r="D3966" s="267" t="s">
        <v>860</v>
      </c>
      <c r="E3966" s="268" t="s">
        <v>861</v>
      </c>
      <c r="F3966" s="267" t="s">
        <v>64</v>
      </c>
      <c r="G3966" s="268" t="s">
        <v>115</v>
      </c>
      <c r="H3966" s="268" t="s">
        <v>66</v>
      </c>
      <c r="I3966" s="268" t="s">
        <v>2879</v>
      </c>
      <c r="J3966" s="267" t="s">
        <v>2063</v>
      </c>
      <c r="K3966" s="267">
        <v>522</v>
      </c>
      <c r="L3966" s="268" t="s">
        <v>5382</v>
      </c>
      <c r="M3966" s="188"/>
    </row>
    <row r="3967" spans="1:13" x14ac:dyDescent="0.25">
      <c r="A3967" s="266">
        <v>2010</v>
      </c>
      <c r="B3967" s="267">
        <v>2</v>
      </c>
      <c r="C3967" s="267" t="s">
        <v>697</v>
      </c>
      <c r="D3967" s="267" t="s">
        <v>860</v>
      </c>
      <c r="E3967" s="268" t="s">
        <v>861</v>
      </c>
      <c r="F3967" s="267" t="s">
        <v>64</v>
      </c>
      <c r="G3967" s="268" t="s">
        <v>115</v>
      </c>
      <c r="H3967" s="268" t="s">
        <v>66</v>
      </c>
      <c r="I3967" s="268" t="s">
        <v>1905</v>
      </c>
      <c r="J3967" s="267" t="s">
        <v>1915</v>
      </c>
      <c r="K3967" s="267">
        <v>411</v>
      </c>
      <c r="L3967" s="268" t="s">
        <v>5433</v>
      </c>
      <c r="M3967" s="188"/>
    </row>
    <row r="3968" spans="1:13" x14ac:dyDescent="0.25">
      <c r="A3968" s="266">
        <v>2010</v>
      </c>
      <c r="B3968" s="267">
        <v>2</v>
      </c>
      <c r="C3968" s="267" t="s">
        <v>697</v>
      </c>
      <c r="D3968" s="267" t="s">
        <v>860</v>
      </c>
      <c r="E3968" s="268" t="s">
        <v>861</v>
      </c>
      <c r="F3968" s="267" t="s">
        <v>64</v>
      </c>
      <c r="G3968" s="268" t="s">
        <v>115</v>
      </c>
      <c r="H3968" s="268" t="s">
        <v>66</v>
      </c>
      <c r="I3968" s="268" t="s">
        <v>1905</v>
      </c>
      <c r="J3968" s="267" t="s">
        <v>1915</v>
      </c>
      <c r="K3968" s="267">
        <v>411</v>
      </c>
      <c r="L3968" s="268" t="s">
        <v>5434</v>
      </c>
      <c r="M3968" s="188"/>
    </row>
    <row r="3969" spans="1:13" x14ac:dyDescent="0.25">
      <c r="A3969" s="266">
        <v>2010</v>
      </c>
      <c r="B3969" s="267">
        <v>2</v>
      </c>
      <c r="C3969" s="267" t="s">
        <v>697</v>
      </c>
      <c r="D3969" s="267" t="s">
        <v>860</v>
      </c>
      <c r="E3969" s="268" t="s">
        <v>861</v>
      </c>
      <c r="F3969" s="267" t="s">
        <v>64</v>
      </c>
      <c r="G3969" s="268" t="s">
        <v>115</v>
      </c>
      <c r="H3969" s="268" t="s">
        <v>66</v>
      </c>
      <c r="I3969" s="268" t="s">
        <v>2879</v>
      </c>
      <c r="J3969" s="267" t="s">
        <v>2063</v>
      </c>
      <c r="K3969" s="267">
        <v>411</v>
      </c>
      <c r="L3969" s="268" t="s">
        <v>5435</v>
      </c>
      <c r="M3969" s="188"/>
    </row>
    <row r="3970" spans="1:13" x14ac:dyDescent="0.25">
      <c r="A3970" s="266">
        <v>2010</v>
      </c>
      <c r="B3970" s="267">
        <v>2</v>
      </c>
      <c r="C3970" s="267" t="s">
        <v>697</v>
      </c>
      <c r="D3970" s="267" t="s">
        <v>860</v>
      </c>
      <c r="E3970" s="268" t="s">
        <v>861</v>
      </c>
      <c r="F3970" s="267" t="s">
        <v>64</v>
      </c>
      <c r="G3970" s="268" t="s">
        <v>115</v>
      </c>
      <c r="H3970" s="268" t="s">
        <v>66</v>
      </c>
      <c r="I3970" s="268" t="s">
        <v>2879</v>
      </c>
      <c r="J3970" s="267" t="s">
        <v>2063</v>
      </c>
      <c r="K3970" s="267">
        <v>411</v>
      </c>
      <c r="L3970" s="268" t="s">
        <v>5436</v>
      </c>
      <c r="M3970" s="188"/>
    </row>
    <row r="3971" spans="1:13" x14ac:dyDescent="0.25">
      <c r="A3971" s="266">
        <v>2010</v>
      </c>
      <c r="B3971" s="267">
        <v>2</v>
      </c>
      <c r="C3971" s="267" t="s">
        <v>697</v>
      </c>
      <c r="D3971" s="267" t="s">
        <v>860</v>
      </c>
      <c r="E3971" s="268" t="s">
        <v>861</v>
      </c>
      <c r="F3971" s="267" t="s">
        <v>64</v>
      </c>
      <c r="G3971" s="268" t="s">
        <v>115</v>
      </c>
      <c r="H3971" s="268" t="s">
        <v>66</v>
      </c>
      <c r="I3971" s="268" t="s">
        <v>1905</v>
      </c>
      <c r="J3971" s="267" t="s">
        <v>2063</v>
      </c>
      <c r="K3971" s="267">
        <v>412</v>
      </c>
      <c r="L3971" s="268" t="s">
        <v>5602</v>
      </c>
      <c r="M3971" s="188"/>
    </row>
    <row r="3972" spans="1:13" x14ac:dyDescent="0.25">
      <c r="A3972" s="266">
        <v>2010</v>
      </c>
      <c r="B3972" s="267">
        <v>2</v>
      </c>
      <c r="C3972" s="267" t="s">
        <v>697</v>
      </c>
      <c r="D3972" s="267" t="s">
        <v>860</v>
      </c>
      <c r="E3972" s="268" t="s">
        <v>861</v>
      </c>
      <c r="F3972" s="267" t="s">
        <v>64</v>
      </c>
      <c r="G3972" s="268" t="s">
        <v>115</v>
      </c>
      <c r="H3972" s="268" t="s">
        <v>66</v>
      </c>
      <c r="I3972" s="268" t="s">
        <v>2879</v>
      </c>
      <c r="J3972" s="267" t="s">
        <v>2063</v>
      </c>
      <c r="K3972" s="267">
        <v>522</v>
      </c>
      <c r="L3972" s="268" t="s">
        <v>5904</v>
      </c>
      <c r="M3972" s="188"/>
    </row>
    <row r="3973" spans="1:13" x14ac:dyDescent="0.25">
      <c r="A3973" s="266">
        <v>2010</v>
      </c>
      <c r="B3973" s="267">
        <v>2</v>
      </c>
      <c r="C3973" s="267" t="s">
        <v>697</v>
      </c>
      <c r="D3973" s="267" t="s">
        <v>860</v>
      </c>
      <c r="E3973" s="268" t="s">
        <v>861</v>
      </c>
      <c r="F3973" s="267" t="s">
        <v>64</v>
      </c>
      <c r="G3973" s="268" t="s">
        <v>115</v>
      </c>
      <c r="H3973" s="268" t="s">
        <v>66</v>
      </c>
      <c r="I3973" s="268" t="s">
        <v>2879</v>
      </c>
      <c r="J3973" s="267" t="s">
        <v>2063</v>
      </c>
      <c r="K3973" s="267">
        <v>522</v>
      </c>
      <c r="L3973" s="268" t="s">
        <v>5905</v>
      </c>
      <c r="M3973" s="188"/>
    </row>
    <row r="3974" spans="1:13" x14ac:dyDescent="0.25">
      <c r="A3974" s="266">
        <v>2010</v>
      </c>
      <c r="B3974" s="267">
        <v>2</v>
      </c>
      <c r="C3974" s="267" t="s">
        <v>697</v>
      </c>
      <c r="D3974" s="267" t="s">
        <v>860</v>
      </c>
      <c r="E3974" s="268" t="s">
        <v>861</v>
      </c>
      <c r="F3974" s="267" t="s">
        <v>64</v>
      </c>
      <c r="G3974" s="268" t="s">
        <v>115</v>
      </c>
      <c r="H3974" s="268" t="s">
        <v>66</v>
      </c>
      <c r="I3974" s="268" t="s">
        <v>2879</v>
      </c>
      <c r="J3974" s="267" t="s">
        <v>2063</v>
      </c>
      <c r="K3974" s="267">
        <v>522</v>
      </c>
      <c r="L3974" s="268" t="s">
        <v>5906</v>
      </c>
      <c r="M3974" s="188"/>
    </row>
    <row r="3975" spans="1:13" x14ac:dyDescent="0.25">
      <c r="A3975" s="266">
        <v>2010</v>
      </c>
      <c r="B3975" s="267">
        <v>2</v>
      </c>
      <c r="C3975" s="267" t="s">
        <v>697</v>
      </c>
      <c r="D3975" s="267" t="s">
        <v>860</v>
      </c>
      <c r="E3975" s="268" t="s">
        <v>861</v>
      </c>
      <c r="F3975" s="267" t="s">
        <v>64</v>
      </c>
      <c r="G3975" s="268" t="s">
        <v>115</v>
      </c>
      <c r="H3975" s="268" t="s">
        <v>66</v>
      </c>
      <c r="I3975" s="268" t="s">
        <v>2879</v>
      </c>
      <c r="J3975" s="267" t="s">
        <v>2063</v>
      </c>
      <c r="K3975" s="267">
        <v>522</v>
      </c>
      <c r="L3975" s="268" t="s">
        <v>5907</v>
      </c>
      <c r="M3975" s="188"/>
    </row>
    <row r="3976" spans="1:13" x14ac:dyDescent="0.25">
      <c r="A3976" s="266">
        <v>2010</v>
      </c>
      <c r="B3976" s="267">
        <v>2</v>
      </c>
      <c r="C3976" s="267" t="s">
        <v>697</v>
      </c>
      <c r="D3976" s="267" t="s">
        <v>860</v>
      </c>
      <c r="E3976" s="268" t="s">
        <v>861</v>
      </c>
      <c r="F3976" s="267" t="s">
        <v>64</v>
      </c>
      <c r="G3976" s="268" t="s">
        <v>115</v>
      </c>
      <c r="H3976" s="268" t="s">
        <v>66</v>
      </c>
      <c r="I3976" s="268" t="s">
        <v>1905</v>
      </c>
      <c r="J3976" s="267" t="s">
        <v>2063</v>
      </c>
      <c r="K3976" s="267">
        <v>431</v>
      </c>
      <c r="L3976" s="268" t="s">
        <v>6153</v>
      </c>
      <c r="M3976" s="188"/>
    </row>
    <row r="3977" spans="1:13" x14ac:dyDescent="0.25">
      <c r="A3977" s="266">
        <v>2010</v>
      </c>
      <c r="B3977" s="267">
        <v>2</v>
      </c>
      <c r="C3977" s="267" t="s">
        <v>697</v>
      </c>
      <c r="D3977" s="267" t="s">
        <v>860</v>
      </c>
      <c r="E3977" s="268" t="s">
        <v>861</v>
      </c>
      <c r="F3977" s="267" t="s">
        <v>64</v>
      </c>
      <c r="G3977" s="268" t="s">
        <v>115</v>
      </c>
      <c r="H3977" s="268" t="s">
        <v>66</v>
      </c>
      <c r="I3977" s="268" t="s">
        <v>1905</v>
      </c>
      <c r="J3977" s="267" t="s">
        <v>2063</v>
      </c>
      <c r="K3977" s="267">
        <v>431</v>
      </c>
      <c r="L3977" s="268" t="s">
        <v>6154</v>
      </c>
      <c r="M3977" s="188"/>
    </row>
    <row r="3978" spans="1:13" x14ac:dyDescent="0.25">
      <c r="A3978" s="266">
        <v>2010</v>
      </c>
      <c r="B3978" s="267">
        <v>2</v>
      </c>
      <c r="C3978" s="267" t="s">
        <v>697</v>
      </c>
      <c r="D3978" s="267" t="s">
        <v>860</v>
      </c>
      <c r="E3978" s="268" t="s">
        <v>861</v>
      </c>
      <c r="F3978" s="267" t="s">
        <v>64</v>
      </c>
      <c r="G3978" s="268" t="s">
        <v>115</v>
      </c>
      <c r="H3978" s="268" t="s">
        <v>66</v>
      </c>
      <c r="I3978" s="268" t="s">
        <v>1905</v>
      </c>
      <c r="J3978" s="267" t="s">
        <v>2063</v>
      </c>
      <c r="K3978" s="267">
        <v>411</v>
      </c>
      <c r="L3978" s="268" t="s">
        <v>6155</v>
      </c>
      <c r="M3978" s="188"/>
    </row>
    <row r="3979" spans="1:13" x14ac:dyDescent="0.25">
      <c r="A3979" s="266">
        <v>2010</v>
      </c>
      <c r="B3979" s="267">
        <v>3</v>
      </c>
      <c r="C3979" s="267" t="s">
        <v>697</v>
      </c>
      <c r="D3979" s="267" t="s">
        <v>876</v>
      </c>
      <c r="E3979" s="268" t="s">
        <v>5885</v>
      </c>
      <c r="F3979" s="267" t="s">
        <v>64</v>
      </c>
      <c r="G3979" s="268" t="s">
        <v>91</v>
      </c>
      <c r="H3979" s="268" t="s">
        <v>66</v>
      </c>
      <c r="I3979" s="268" t="s">
        <v>1905</v>
      </c>
      <c r="J3979" s="267" t="s">
        <v>1965</v>
      </c>
      <c r="K3979" s="267">
        <v>663</v>
      </c>
      <c r="L3979" s="284" t="s">
        <v>5886</v>
      </c>
      <c r="M3979" s="188"/>
    </row>
    <row r="3980" spans="1:13" x14ac:dyDescent="0.25">
      <c r="A3980" s="266">
        <v>2010</v>
      </c>
      <c r="B3980" s="267">
        <v>3</v>
      </c>
      <c r="C3980" s="267" t="s">
        <v>697</v>
      </c>
      <c r="D3980" s="267" t="s">
        <v>876</v>
      </c>
      <c r="E3980" s="268" t="s">
        <v>5885</v>
      </c>
      <c r="F3980" s="267" t="s">
        <v>64</v>
      </c>
      <c r="G3980" s="268" t="s">
        <v>91</v>
      </c>
      <c r="H3980" s="268" t="s">
        <v>66</v>
      </c>
      <c r="I3980" s="268" t="s">
        <v>1905</v>
      </c>
      <c r="J3980" s="267" t="s">
        <v>1962</v>
      </c>
      <c r="K3980" s="267">
        <v>522</v>
      </c>
      <c r="L3980" s="284" t="s">
        <v>5908</v>
      </c>
      <c r="M3980" s="188"/>
    </row>
    <row r="3981" spans="1:13" x14ac:dyDescent="0.25">
      <c r="A3981" s="266">
        <v>2010</v>
      </c>
      <c r="B3981" s="267">
        <v>3</v>
      </c>
      <c r="C3981" s="267" t="s">
        <v>697</v>
      </c>
      <c r="D3981" s="267" t="s">
        <v>876</v>
      </c>
      <c r="E3981" s="268" t="s">
        <v>5885</v>
      </c>
      <c r="F3981" s="267" t="s">
        <v>64</v>
      </c>
      <c r="G3981" s="268" t="s">
        <v>91</v>
      </c>
      <c r="H3981" s="268" t="s">
        <v>66</v>
      </c>
      <c r="I3981" s="268" t="s">
        <v>1905</v>
      </c>
      <c r="J3981" s="267" t="s">
        <v>1948</v>
      </c>
      <c r="K3981" s="267">
        <v>522</v>
      </c>
      <c r="L3981" s="284" t="s">
        <v>5909</v>
      </c>
      <c r="M3981" s="188"/>
    </row>
    <row r="3982" spans="1:13" x14ac:dyDescent="0.25">
      <c r="A3982" s="266">
        <v>2010</v>
      </c>
      <c r="B3982" s="267">
        <v>3</v>
      </c>
      <c r="C3982" s="267" t="s">
        <v>697</v>
      </c>
      <c r="D3982" s="267" t="s">
        <v>876</v>
      </c>
      <c r="E3982" s="268" t="s">
        <v>5885</v>
      </c>
      <c r="F3982" s="267" t="s">
        <v>64</v>
      </c>
      <c r="G3982" s="268" t="s">
        <v>91</v>
      </c>
      <c r="H3982" s="268" t="s">
        <v>66</v>
      </c>
      <c r="I3982" s="268" t="s">
        <v>1905</v>
      </c>
      <c r="J3982" s="267" t="s">
        <v>1962</v>
      </c>
      <c r="K3982" s="267">
        <v>523</v>
      </c>
      <c r="L3982" s="284" t="s">
        <v>5910</v>
      </c>
      <c r="M3982" s="188"/>
    </row>
    <row r="3983" spans="1:13" x14ac:dyDescent="0.25">
      <c r="A3983" s="266">
        <v>2010</v>
      </c>
      <c r="B3983" s="267">
        <v>3</v>
      </c>
      <c r="C3983" s="267" t="s">
        <v>697</v>
      </c>
      <c r="D3983" s="267" t="s">
        <v>876</v>
      </c>
      <c r="E3983" s="268" t="s">
        <v>5885</v>
      </c>
      <c r="F3983" s="267" t="s">
        <v>64</v>
      </c>
      <c r="G3983" s="268" t="s">
        <v>91</v>
      </c>
      <c r="H3983" s="268" t="s">
        <v>66</v>
      </c>
      <c r="I3983" s="268" t="s">
        <v>1905</v>
      </c>
      <c r="J3983" s="267" t="s">
        <v>1962</v>
      </c>
      <c r="K3983" s="267">
        <v>521</v>
      </c>
      <c r="L3983" s="284" t="s">
        <v>5911</v>
      </c>
      <c r="M3983" s="188"/>
    </row>
    <row r="3984" spans="1:13" x14ac:dyDescent="0.25">
      <c r="A3984" s="266">
        <v>2010</v>
      </c>
      <c r="B3984" s="267">
        <v>3</v>
      </c>
      <c r="C3984" s="267" t="s">
        <v>697</v>
      </c>
      <c r="D3984" s="267" t="s">
        <v>876</v>
      </c>
      <c r="E3984" s="268" t="s">
        <v>5885</v>
      </c>
      <c r="F3984" s="267" t="s">
        <v>64</v>
      </c>
      <c r="G3984" s="268" t="s">
        <v>91</v>
      </c>
      <c r="H3984" s="268" t="s">
        <v>66</v>
      </c>
      <c r="I3984" s="268" t="s">
        <v>1905</v>
      </c>
      <c r="J3984" s="267" t="s">
        <v>1965</v>
      </c>
      <c r="K3984" s="267">
        <v>521</v>
      </c>
      <c r="L3984" s="284" t="s">
        <v>5912</v>
      </c>
      <c r="M3984" s="188"/>
    </row>
    <row r="3985" spans="1:13" x14ac:dyDescent="0.25">
      <c r="A3985" s="266">
        <v>2010</v>
      </c>
      <c r="B3985" s="267">
        <v>3</v>
      </c>
      <c r="C3985" s="267" t="s">
        <v>697</v>
      </c>
      <c r="D3985" s="267" t="s">
        <v>876</v>
      </c>
      <c r="E3985" s="268" t="s">
        <v>5885</v>
      </c>
      <c r="F3985" s="267" t="s">
        <v>64</v>
      </c>
      <c r="G3985" s="268" t="s">
        <v>91</v>
      </c>
      <c r="H3985" s="268" t="s">
        <v>66</v>
      </c>
      <c r="I3985" s="268" t="s">
        <v>1905</v>
      </c>
      <c r="J3985" s="267" t="s">
        <v>1965</v>
      </c>
      <c r="K3985" s="267">
        <v>521</v>
      </c>
      <c r="L3985" s="284" t="s">
        <v>5913</v>
      </c>
      <c r="M3985" s="188"/>
    </row>
    <row r="3986" spans="1:13" x14ac:dyDescent="0.25">
      <c r="A3986" s="266">
        <v>2010</v>
      </c>
      <c r="B3986" s="267">
        <v>3</v>
      </c>
      <c r="C3986" s="267" t="s">
        <v>697</v>
      </c>
      <c r="D3986" s="267" t="s">
        <v>876</v>
      </c>
      <c r="E3986" s="268" t="s">
        <v>5885</v>
      </c>
      <c r="F3986" s="267" t="s">
        <v>64</v>
      </c>
      <c r="G3986" s="268" t="s">
        <v>91</v>
      </c>
      <c r="H3986" s="268" t="s">
        <v>66</v>
      </c>
      <c r="I3986" s="268" t="s">
        <v>1905</v>
      </c>
      <c r="J3986" s="267" t="s">
        <v>1962</v>
      </c>
      <c r="K3986" s="267">
        <v>521</v>
      </c>
      <c r="L3986" s="284" t="s">
        <v>5914</v>
      </c>
      <c r="M3986" s="188"/>
    </row>
    <row r="3987" spans="1:13" x14ac:dyDescent="0.25">
      <c r="A3987" s="266">
        <v>2010</v>
      </c>
      <c r="B3987" s="267">
        <v>3</v>
      </c>
      <c r="C3987" s="267" t="s">
        <v>697</v>
      </c>
      <c r="D3987" s="267" t="s">
        <v>876</v>
      </c>
      <c r="E3987" s="268" t="s">
        <v>5885</v>
      </c>
      <c r="F3987" s="267" t="s">
        <v>64</v>
      </c>
      <c r="G3987" s="268" t="s">
        <v>91</v>
      </c>
      <c r="H3987" s="268" t="s">
        <v>66</v>
      </c>
      <c r="I3987" s="268" t="s">
        <v>1905</v>
      </c>
      <c r="J3987" s="267" t="s">
        <v>1962</v>
      </c>
      <c r="K3987" s="267">
        <v>521</v>
      </c>
      <c r="L3987" s="284" t="s">
        <v>5915</v>
      </c>
      <c r="M3987" s="188"/>
    </row>
    <row r="3988" spans="1:13" x14ac:dyDescent="0.25">
      <c r="A3988" s="266">
        <v>2010</v>
      </c>
      <c r="B3988" s="267">
        <v>3</v>
      </c>
      <c r="C3988" s="267" t="s">
        <v>697</v>
      </c>
      <c r="D3988" s="267" t="s">
        <v>876</v>
      </c>
      <c r="E3988" s="268" t="s">
        <v>5885</v>
      </c>
      <c r="F3988" s="267" t="s">
        <v>64</v>
      </c>
      <c r="G3988" s="268" t="s">
        <v>91</v>
      </c>
      <c r="H3988" s="268" t="s">
        <v>66</v>
      </c>
      <c r="I3988" s="268" t="s">
        <v>1905</v>
      </c>
      <c r="J3988" s="267" t="s">
        <v>1962</v>
      </c>
      <c r="K3988" s="267">
        <v>523</v>
      </c>
      <c r="L3988" s="284" t="s">
        <v>5983</v>
      </c>
      <c r="M3988" s="188"/>
    </row>
    <row r="3989" spans="1:13" x14ac:dyDescent="0.25">
      <c r="A3989" s="266">
        <v>2010</v>
      </c>
      <c r="B3989" s="267">
        <v>3</v>
      </c>
      <c r="C3989" s="267" t="s">
        <v>697</v>
      </c>
      <c r="D3989" s="267" t="s">
        <v>876</v>
      </c>
      <c r="E3989" s="268" t="s">
        <v>5885</v>
      </c>
      <c r="F3989" s="267" t="s">
        <v>64</v>
      </c>
      <c r="G3989" s="268" t="s">
        <v>91</v>
      </c>
      <c r="H3989" s="268" t="s">
        <v>66</v>
      </c>
      <c r="I3989" s="268" t="s">
        <v>1905</v>
      </c>
      <c r="J3989" s="267" t="s">
        <v>1962</v>
      </c>
      <c r="K3989" s="267">
        <v>521</v>
      </c>
      <c r="L3989" s="268" t="s">
        <v>5988</v>
      </c>
      <c r="M3989" s="188"/>
    </row>
    <row r="3990" spans="1:13" x14ac:dyDescent="0.25">
      <c r="A3990" s="266">
        <v>2010</v>
      </c>
      <c r="B3990" s="267">
        <v>3</v>
      </c>
      <c r="C3990" s="267" t="s">
        <v>697</v>
      </c>
      <c r="D3990" s="267" t="s">
        <v>876</v>
      </c>
      <c r="E3990" s="268" t="s">
        <v>5885</v>
      </c>
      <c r="F3990" s="267" t="s">
        <v>64</v>
      </c>
      <c r="G3990" s="268" t="s">
        <v>91</v>
      </c>
      <c r="H3990" s="268" t="s">
        <v>66</v>
      </c>
      <c r="I3990" s="268" t="s">
        <v>1905</v>
      </c>
      <c r="J3990" s="267" t="s">
        <v>1965</v>
      </c>
      <c r="K3990" s="267">
        <v>521</v>
      </c>
      <c r="L3990" s="284" t="s">
        <v>5989</v>
      </c>
      <c r="M3990" s="188"/>
    </row>
    <row r="3991" spans="1:13" x14ac:dyDescent="0.25">
      <c r="A3991" s="266">
        <v>2010</v>
      </c>
      <c r="B3991" s="267">
        <v>3</v>
      </c>
      <c r="C3991" s="267" t="s">
        <v>697</v>
      </c>
      <c r="D3991" s="267" t="s">
        <v>876</v>
      </c>
      <c r="E3991" s="268" t="s">
        <v>5885</v>
      </c>
      <c r="F3991" s="267" t="s">
        <v>64</v>
      </c>
      <c r="G3991" s="268" t="s">
        <v>91</v>
      </c>
      <c r="H3991" s="268" t="s">
        <v>66</v>
      </c>
      <c r="I3991" s="268" t="s">
        <v>1905</v>
      </c>
      <c r="J3991" s="267" t="s">
        <v>1965</v>
      </c>
      <c r="K3991" s="267">
        <v>521</v>
      </c>
      <c r="L3991" s="268" t="s">
        <v>5990</v>
      </c>
      <c r="M3991" s="188"/>
    </row>
    <row r="3992" spans="1:13" x14ac:dyDescent="0.25">
      <c r="A3992" s="266">
        <v>2010</v>
      </c>
      <c r="B3992" s="267">
        <v>3</v>
      </c>
      <c r="C3992" s="267" t="s">
        <v>697</v>
      </c>
      <c r="D3992" s="267" t="s">
        <v>876</v>
      </c>
      <c r="E3992" s="268" t="s">
        <v>5885</v>
      </c>
      <c r="F3992" s="267" t="s">
        <v>64</v>
      </c>
      <c r="G3992" s="268" t="s">
        <v>91</v>
      </c>
      <c r="H3992" s="268" t="s">
        <v>66</v>
      </c>
      <c r="I3992" s="268" t="s">
        <v>1905</v>
      </c>
      <c r="J3992" s="267" t="s">
        <v>1948</v>
      </c>
      <c r="K3992" s="267">
        <v>637</v>
      </c>
      <c r="L3992" s="284" t="s">
        <v>5998</v>
      </c>
      <c r="M3992" s="188"/>
    </row>
    <row r="3993" spans="1:13" x14ac:dyDescent="0.25">
      <c r="A3993" s="266">
        <v>2010</v>
      </c>
      <c r="B3993" s="267">
        <v>2</v>
      </c>
      <c r="C3993" s="267" t="s">
        <v>697</v>
      </c>
      <c r="D3993" s="267" t="s">
        <v>824</v>
      </c>
      <c r="E3993" s="268" t="s">
        <v>825</v>
      </c>
      <c r="F3993" s="267" t="s">
        <v>64</v>
      </c>
      <c r="G3993" s="268" t="s">
        <v>65</v>
      </c>
      <c r="H3993" s="268" t="s">
        <v>66</v>
      </c>
      <c r="I3993" s="268" t="s">
        <v>1905</v>
      </c>
      <c r="J3993" s="267" t="s">
        <v>1915</v>
      </c>
      <c r="K3993" s="267">
        <v>111</v>
      </c>
      <c r="L3993" s="268" t="s">
        <v>5340</v>
      </c>
      <c r="M3993" s="188"/>
    </row>
    <row r="3994" spans="1:13" x14ac:dyDescent="0.25">
      <c r="A3994" s="266">
        <v>2010</v>
      </c>
      <c r="B3994" s="267">
        <v>2</v>
      </c>
      <c r="C3994" s="267" t="s">
        <v>697</v>
      </c>
      <c r="D3994" s="267" t="s">
        <v>824</v>
      </c>
      <c r="E3994" s="268" t="s">
        <v>825</v>
      </c>
      <c r="F3994" s="267" t="s">
        <v>64</v>
      </c>
      <c r="G3994" s="268" t="s">
        <v>65</v>
      </c>
      <c r="H3994" s="268" t="s">
        <v>66</v>
      </c>
      <c r="I3994" s="268" t="s">
        <v>1905</v>
      </c>
      <c r="J3994" s="267" t="s">
        <v>1915</v>
      </c>
      <c r="K3994" s="267">
        <v>123</v>
      </c>
      <c r="L3994" s="268" t="s">
        <v>5437</v>
      </c>
      <c r="M3994" s="188"/>
    </row>
    <row r="3995" spans="1:13" x14ac:dyDescent="0.25">
      <c r="A3995" s="266">
        <v>2010</v>
      </c>
      <c r="B3995" s="267">
        <v>2</v>
      </c>
      <c r="C3995" s="267" t="s">
        <v>697</v>
      </c>
      <c r="D3995" s="267" t="s">
        <v>824</v>
      </c>
      <c r="E3995" s="268" t="s">
        <v>825</v>
      </c>
      <c r="F3995" s="267" t="s">
        <v>64</v>
      </c>
      <c r="G3995" s="268" t="s">
        <v>65</v>
      </c>
      <c r="H3995" s="268" t="s">
        <v>66</v>
      </c>
      <c r="I3995" s="268" t="s">
        <v>1905</v>
      </c>
      <c r="J3995" s="267" t="s">
        <v>1915</v>
      </c>
      <c r="K3995" s="267">
        <v>411</v>
      </c>
      <c r="L3995" s="268" t="s">
        <v>5438</v>
      </c>
      <c r="M3995" s="188"/>
    </row>
    <row r="3996" spans="1:13" x14ac:dyDescent="0.25">
      <c r="A3996" s="266">
        <v>2010</v>
      </c>
      <c r="B3996" s="267">
        <v>2</v>
      </c>
      <c r="C3996" s="267" t="s">
        <v>697</v>
      </c>
      <c r="D3996" s="267" t="s">
        <v>824</v>
      </c>
      <c r="E3996" s="268" t="s">
        <v>825</v>
      </c>
      <c r="F3996" s="267" t="s">
        <v>64</v>
      </c>
      <c r="G3996" s="268" t="s">
        <v>65</v>
      </c>
      <c r="H3996" s="268" t="s">
        <v>66</v>
      </c>
      <c r="I3996" s="268" t="s">
        <v>1905</v>
      </c>
      <c r="J3996" s="267" t="s">
        <v>1915</v>
      </c>
      <c r="K3996" s="267">
        <v>411</v>
      </c>
      <c r="L3996" s="268" t="s">
        <v>5439</v>
      </c>
      <c r="M3996" s="188"/>
    </row>
    <row r="3997" spans="1:13" x14ac:dyDescent="0.25">
      <c r="A3997" s="266">
        <v>2010</v>
      </c>
      <c r="B3997" s="267">
        <v>2</v>
      </c>
      <c r="C3997" s="267" t="s">
        <v>697</v>
      </c>
      <c r="D3997" s="267" t="s">
        <v>824</v>
      </c>
      <c r="E3997" s="268" t="s">
        <v>825</v>
      </c>
      <c r="F3997" s="267" t="s">
        <v>64</v>
      </c>
      <c r="G3997" s="268" t="s">
        <v>65</v>
      </c>
      <c r="H3997" s="268" t="s">
        <v>66</v>
      </c>
      <c r="I3997" s="268" t="s">
        <v>1905</v>
      </c>
      <c r="J3997" s="267" t="s">
        <v>1915</v>
      </c>
      <c r="K3997" s="267">
        <v>411</v>
      </c>
      <c r="L3997" s="268" t="s">
        <v>5440</v>
      </c>
      <c r="M3997" s="188"/>
    </row>
    <row r="3998" spans="1:13" x14ac:dyDescent="0.25">
      <c r="A3998" s="266">
        <v>2010</v>
      </c>
      <c r="B3998" s="267">
        <v>2</v>
      </c>
      <c r="C3998" s="267" t="s">
        <v>697</v>
      </c>
      <c r="D3998" s="267" t="s">
        <v>824</v>
      </c>
      <c r="E3998" s="268" t="s">
        <v>825</v>
      </c>
      <c r="F3998" s="267" t="s">
        <v>64</v>
      </c>
      <c r="G3998" s="268" t="s">
        <v>65</v>
      </c>
      <c r="H3998" s="268" t="s">
        <v>66</v>
      </c>
      <c r="I3998" s="268" t="s">
        <v>1905</v>
      </c>
      <c r="J3998" s="267" t="s">
        <v>1915</v>
      </c>
      <c r="K3998" s="267">
        <v>411</v>
      </c>
      <c r="L3998" s="268" t="s">
        <v>5441</v>
      </c>
      <c r="M3998" s="188"/>
    </row>
    <row r="3999" spans="1:13" x14ac:dyDescent="0.25">
      <c r="A3999" s="266">
        <v>2010</v>
      </c>
      <c r="B3999" s="267">
        <v>2</v>
      </c>
      <c r="C3999" s="267" t="s">
        <v>697</v>
      </c>
      <c r="D3999" s="267" t="s">
        <v>824</v>
      </c>
      <c r="E3999" s="268" t="s">
        <v>825</v>
      </c>
      <c r="F3999" s="267" t="s">
        <v>64</v>
      </c>
      <c r="G3999" s="268" t="s">
        <v>65</v>
      </c>
      <c r="H3999" s="268" t="s">
        <v>66</v>
      </c>
      <c r="I3999" s="268" t="s">
        <v>1905</v>
      </c>
      <c r="J3999" s="267" t="s">
        <v>1915</v>
      </c>
      <c r="K3999" s="267">
        <v>411</v>
      </c>
      <c r="L3999" s="268" t="s">
        <v>5442</v>
      </c>
      <c r="M3999" s="188"/>
    </row>
    <row r="4000" spans="1:13" x14ac:dyDescent="0.25">
      <c r="A4000" s="266">
        <v>2010</v>
      </c>
      <c r="B4000" s="267">
        <v>2</v>
      </c>
      <c r="C4000" s="267" t="s">
        <v>697</v>
      </c>
      <c r="D4000" s="267" t="s">
        <v>824</v>
      </c>
      <c r="E4000" s="268" t="s">
        <v>825</v>
      </c>
      <c r="F4000" s="267" t="s">
        <v>64</v>
      </c>
      <c r="G4000" s="268" t="s">
        <v>65</v>
      </c>
      <c r="H4000" s="268" t="s">
        <v>66</v>
      </c>
      <c r="I4000" s="268" t="s">
        <v>1905</v>
      </c>
      <c r="J4000" s="267" t="s">
        <v>1915</v>
      </c>
      <c r="K4000" s="267">
        <v>411</v>
      </c>
      <c r="L4000" s="268" t="s">
        <v>5443</v>
      </c>
      <c r="M4000" s="188"/>
    </row>
    <row r="4001" spans="1:13" x14ac:dyDescent="0.25">
      <c r="A4001" s="266">
        <v>2010</v>
      </c>
      <c r="B4001" s="267">
        <v>2</v>
      </c>
      <c r="C4001" s="267" t="s">
        <v>697</v>
      </c>
      <c r="D4001" s="267" t="s">
        <v>824</v>
      </c>
      <c r="E4001" s="268" t="s">
        <v>825</v>
      </c>
      <c r="F4001" s="267" t="s">
        <v>64</v>
      </c>
      <c r="G4001" s="268" t="s">
        <v>65</v>
      </c>
      <c r="H4001" s="268" t="s">
        <v>66</v>
      </c>
      <c r="I4001" s="268" t="s">
        <v>1905</v>
      </c>
      <c r="J4001" s="267" t="s">
        <v>1915</v>
      </c>
      <c r="K4001" s="267">
        <v>411</v>
      </c>
      <c r="L4001" s="268" t="s">
        <v>5444</v>
      </c>
      <c r="M4001" s="187"/>
    </row>
    <row r="4002" spans="1:13" x14ac:dyDescent="0.25">
      <c r="A4002" s="266">
        <v>2010</v>
      </c>
      <c r="B4002" s="267">
        <v>2</v>
      </c>
      <c r="C4002" s="267" t="s">
        <v>697</v>
      </c>
      <c r="D4002" s="267" t="s">
        <v>824</v>
      </c>
      <c r="E4002" s="268" t="s">
        <v>825</v>
      </c>
      <c r="F4002" s="267" t="s">
        <v>64</v>
      </c>
      <c r="G4002" s="268" t="s">
        <v>65</v>
      </c>
      <c r="H4002" s="268" t="s">
        <v>66</v>
      </c>
      <c r="I4002" s="268" t="s">
        <v>1905</v>
      </c>
      <c r="J4002" s="267" t="s">
        <v>1915</v>
      </c>
      <c r="K4002" s="267">
        <v>411</v>
      </c>
      <c r="L4002" s="268" t="s">
        <v>5445</v>
      </c>
      <c r="M4002" s="188"/>
    </row>
    <row r="4003" spans="1:13" x14ac:dyDescent="0.25">
      <c r="A4003" s="266">
        <v>2010</v>
      </c>
      <c r="B4003" s="267">
        <v>2</v>
      </c>
      <c r="C4003" s="267" t="s">
        <v>697</v>
      </c>
      <c r="D4003" s="267" t="s">
        <v>824</v>
      </c>
      <c r="E4003" s="268" t="s">
        <v>825</v>
      </c>
      <c r="F4003" s="267" t="s">
        <v>64</v>
      </c>
      <c r="G4003" s="268" t="s">
        <v>65</v>
      </c>
      <c r="H4003" s="268" t="s">
        <v>66</v>
      </c>
      <c r="I4003" s="268" t="s">
        <v>1905</v>
      </c>
      <c r="J4003" s="267" t="s">
        <v>1915</v>
      </c>
      <c r="K4003" s="267">
        <v>411</v>
      </c>
      <c r="L4003" s="268" t="s">
        <v>5446</v>
      </c>
      <c r="M4003" s="187"/>
    </row>
    <row r="4004" spans="1:13" x14ac:dyDescent="0.25">
      <c r="A4004" s="266">
        <v>2010</v>
      </c>
      <c r="B4004" s="267">
        <v>2</v>
      </c>
      <c r="C4004" s="267" t="s">
        <v>697</v>
      </c>
      <c r="D4004" s="267" t="s">
        <v>824</v>
      </c>
      <c r="E4004" s="268" t="s">
        <v>825</v>
      </c>
      <c r="F4004" s="267" t="s">
        <v>64</v>
      </c>
      <c r="G4004" s="268" t="s">
        <v>65</v>
      </c>
      <c r="H4004" s="268" t="s">
        <v>66</v>
      </c>
      <c r="I4004" s="268" t="s">
        <v>1905</v>
      </c>
      <c r="J4004" s="267" t="s">
        <v>1915</v>
      </c>
      <c r="K4004" s="267">
        <v>411</v>
      </c>
      <c r="L4004" s="268" t="s">
        <v>5447</v>
      </c>
      <c r="M4004" s="187"/>
    </row>
    <row r="4005" spans="1:13" x14ac:dyDescent="0.25">
      <c r="A4005" s="266">
        <v>2010</v>
      </c>
      <c r="B4005" s="267">
        <v>2</v>
      </c>
      <c r="C4005" s="267" t="s">
        <v>697</v>
      </c>
      <c r="D4005" s="267" t="s">
        <v>824</v>
      </c>
      <c r="E4005" s="268" t="s">
        <v>825</v>
      </c>
      <c r="F4005" s="267" t="s">
        <v>64</v>
      </c>
      <c r="G4005" s="268" t="s">
        <v>65</v>
      </c>
      <c r="H4005" s="268" t="s">
        <v>66</v>
      </c>
      <c r="I4005" s="268" t="s">
        <v>1905</v>
      </c>
      <c r="J4005" s="267" t="s">
        <v>1974</v>
      </c>
      <c r="K4005" s="267">
        <v>412</v>
      </c>
      <c r="L4005" s="268" t="s">
        <v>5603</v>
      </c>
      <c r="M4005" s="188"/>
    </row>
    <row r="4006" spans="1:13" x14ac:dyDescent="0.25">
      <c r="A4006" s="266">
        <v>2010</v>
      </c>
      <c r="B4006" s="267">
        <v>2</v>
      </c>
      <c r="C4006" s="267" t="s">
        <v>697</v>
      </c>
      <c r="D4006" s="267" t="s">
        <v>824</v>
      </c>
      <c r="E4006" s="268" t="s">
        <v>825</v>
      </c>
      <c r="F4006" s="267" t="s">
        <v>64</v>
      </c>
      <c r="G4006" s="268" t="s">
        <v>65</v>
      </c>
      <c r="H4006" s="268" t="s">
        <v>66</v>
      </c>
      <c r="I4006" s="268" t="s">
        <v>1905</v>
      </c>
      <c r="J4006" s="267" t="s">
        <v>5004</v>
      </c>
      <c r="K4006" s="267">
        <v>243</v>
      </c>
      <c r="L4006" s="268" t="s">
        <v>5727</v>
      </c>
      <c r="M4006" s="188"/>
    </row>
    <row r="4007" spans="1:13" x14ac:dyDescent="0.25">
      <c r="A4007" s="266">
        <v>2010</v>
      </c>
      <c r="B4007" s="267">
        <v>2</v>
      </c>
      <c r="C4007" s="267" t="s">
        <v>697</v>
      </c>
      <c r="D4007" s="267" t="s">
        <v>824</v>
      </c>
      <c r="E4007" s="268" t="s">
        <v>825</v>
      </c>
      <c r="F4007" s="267" t="s">
        <v>64</v>
      </c>
      <c r="G4007" s="268" t="s">
        <v>65</v>
      </c>
      <c r="H4007" s="268" t="s">
        <v>66</v>
      </c>
      <c r="I4007" s="268" t="s">
        <v>1905</v>
      </c>
      <c r="J4007" s="267" t="s">
        <v>1934</v>
      </c>
      <c r="K4007" s="267">
        <v>311</v>
      </c>
      <c r="L4007" s="268" t="s">
        <v>5778</v>
      </c>
      <c r="M4007" s="188"/>
    </row>
    <row r="4008" spans="1:13" x14ac:dyDescent="0.25">
      <c r="A4008" s="266">
        <v>2010</v>
      </c>
      <c r="B4008" s="267">
        <v>2</v>
      </c>
      <c r="C4008" s="267" t="s">
        <v>697</v>
      </c>
      <c r="D4008" s="267" t="s">
        <v>824</v>
      </c>
      <c r="E4008" s="268" t="s">
        <v>825</v>
      </c>
      <c r="F4008" s="267" t="s">
        <v>64</v>
      </c>
      <c r="G4008" s="268" t="s">
        <v>65</v>
      </c>
      <c r="H4008" s="268" t="s">
        <v>66</v>
      </c>
      <c r="I4008" s="268" t="s">
        <v>1905</v>
      </c>
      <c r="J4008" s="267" t="s">
        <v>1934</v>
      </c>
      <c r="K4008" s="267">
        <v>311</v>
      </c>
      <c r="L4008" s="268" t="s">
        <v>5823</v>
      </c>
      <c r="M4008" s="188"/>
    </row>
    <row r="4009" spans="1:13" x14ac:dyDescent="0.25">
      <c r="A4009" s="266">
        <v>2010</v>
      </c>
      <c r="B4009" s="267">
        <v>2</v>
      </c>
      <c r="C4009" s="267" t="s">
        <v>697</v>
      </c>
      <c r="D4009" s="267" t="s">
        <v>824</v>
      </c>
      <c r="E4009" s="268" t="s">
        <v>825</v>
      </c>
      <c r="F4009" s="267" t="s">
        <v>64</v>
      </c>
      <c r="G4009" s="268" t="s">
        <v>65</v>
      </c>
      <c r="H4009" s="268" t="s">
        <v>66</v>
      </c>
      <c r="I4009" s="268" t="s">
        <v>1905</v>
      </c>
      <c r="J4009" s="267" t="s">
        <v>5004</v>
      </c>
      <c r="K4009" s="267">
        <v>143</v>
      </c>
      <c r="L4009" s="268" t="s">
        <v>5876</v>
      </c>
      <c r="M4009" s="188"/>
    </row>
    <row r="4010" spans="1:13" x14ac:dyDescent="0.25">
      <c r="A4010" s="266">
        <v>2010</v>
      </c>
      <c r="B4010" s="267">
        <v>2</v>
      </c>
      <c r="C4010" s="267" t="s">
        <v>697</v>
      </c>
      <c r="D4010" s="267" t="s">
        <v>824</v>
      </c>
      <c r="E4010" s="268" t="s">
        <v>825</v>
      </c>
      <c r="F4010" s="267" t="s">
        <v>64</v>
      </c>
      <c r="G4010" s="268" t="s">
        <v>65</v>
      </c>
      <c r="H4010" s="268" t="s">
        <v>66</v>
      </c>
      <c r="I4010" s="268" t="s">
        <v>1905</v>
      </c>
      <c r="J4010" s="267" t="s">
        <v>5004</v>
      </c>
      <c r="K4010" s="267">
        <v>143</v>
      </c>
      <c r="L4010" s="268" t="s">
        <v>5877</v>
      </c>
      <c r="M4010" s="188"/>
    </row>
    <row r="4011" spans="1:13" x14ac:dyDescent="0.25">
      <c r="A4011" s="266">
        <v>2010</v>
      </c>
      <c r="B4011" s="267">
        <v>2</v>
      </c>
      <c r="C4011" s="267" t="s">
        <v>697</v>
      </c>
      <c r="D4011" s="267" t="s">
        <v>824</v>
      </c>
      <c r="E4011" s="268" t="s">
        <v>825</v>
      </c>
      <c r="F4011" s="267" t="s">
        <v>64</v>
      </c>
      <c r="G4011" s="268" t="s">
        <v>65</v>
      </c>
      <c r="H4011" s="268" t="s">
        <v>66</v>
      </c>
      <c r="I4011" s="268" t="s">
        <v>1905</v>
      </c>
      <c r="J4011" s="267" t="s">
        <v>5004</v>
      </c>
      <c r="K4011" s="267">
        <v>143</v>
      </c>
      <c r="L4011" s="268" t="s">
        <v>5878</v>
      </c>
      <c r="M4011" s="188"/>
    </row>
    <row r="4012" spans="1:13" x14ac:dyDescent="0.25">
      <c r="A4012" s="266">
        <v>2010</v>
      </c>
      <c r="B4012" s="267">
        <v>2</v>
      </c>
      <c r="C4012" s="267" t="s">
        <v>697</v>
      </c>
      <c r="D4012" s="267" t="s">
        <v>824</v>
      </c>
      <c r="E4012" s="268" t="s">
        <v>825</v>
      </c>
      <c r="F4012" s="267" t="s">
        <v>64</v>
      </c>
      <c r="G4012" s="268" t="s">
        <v>65</v>
      </c>
      <c r="H4012" s="268" t="s">
        <v>66</v>
      </c>
      <c r="I4012" s="268" t="s">
        <v>1905</v>
      </c>
      <c r="J4012" s="267" t="s">
        <v>5004</v>
      </c>
      <c r="K4012" s="267">
        <v>143</v>
      </c>
      <c r="L4012" s="268" t="s">
        <v>5879</v>
      </c>
      <c r="M4012" s="187"/>
    </row>
    <row r="4013" spans="1:13" x14ac:dyDescent="0.25">
      <c r="A4013" s="266">
        <v>2010</v>
      </c>
      <c r="B4013" s="267">
        <v>2</v>
      </c>
      <c r="C4013" s="267" t="s">
        <v>697</v>
      </c>
      <c r="D4013" s="267" t="s">
        <v>824</v>
      </c>
      <c r="E4013" s="268" t="s">
        <v>825</v>
      </c>
      <c r="F4013" s="267" t="s">
        <v>64</v>
      </c>
      <c r="G4013" s="268" t="s">
        <v>65</v>
      </c>
      <c r="H4013" s="268" t="s">
        <v>66</v>
      </c>
      <c r="I4013" s="268" t="s">
        <v>1905</v>
      </c>
      <c r="J4013" s="267" t="s">
        <v>5004</v>
      </c>
      <c r="K4013" s="267">
        <v>143</v>
      </c>
      <c r="L4013" s="268" t="s">
        <v>5880</v>
      </c>
      <c r="M4013" s="188"/>
    </row>
    <row r="4014" spans="1:13" x14ac:dyDescent="0.25">
      <c r="A4014" s="266">
        <v>2010</v>
      </c>
      <c r="B4014" s="267">
        <v>3</v>
      </c>
      <c r="C4014" s="267" t="s">
        <v>697</v>
      </c>
      <c r="D4014" s="267" t="s">
        <v>894</v>
      </c>
      <c r="E4014" s="285" t="s">
        <v>2906</v>
      </c>
      <c r="F4014" s="267" t="s">
        <v>52</v>
      </c>
      <c r="G4014" s="268" t="s">
        <v>528</v>
      </c>
      <c r="H4014" s="268" t="s">
        <v>55</v>
      </c>
      <c r="I4014" s="268" t="s">
        <v>1905</v>
      </c>
      <c r="J4014" s="267" t="s">
        <v>1942</v>
      </c>
      <c r="K4014" s="267">
        <v>111</v>
      </c>
      <c r="L4014" s="268" t="s">
        <v>5314</v>
      </c>
      <c r="M4014" s="188"/>
    </row>
    <row r="4015" spans="1:13" x14ac:dyDescent="0.25">
      <c r="A4015" s="266">
        <v>2010</v>
      </c>
      <c r="B4015" s="267">
        <v>3</v>
      </c>
      <c r="C4015" s="267" t="s">
        <v>697</v>
      </c>
      <c r="D4015" s="267" t="s">
        <v>894</v>
      </c>
      <c r="E4015" s="285" t="s">
        <v>2906</v>
      </c>
      <c r="F4015" s="267" t="s">
        <v>52</v>
      </c>
      <c r="G4015" s="268" t="s">
        <v>528</v>
      </c>
      <c r="H4015" s="268" t="s">
        <v>55</v>
      </c>
      <c r="I4015" s="268" t="s">
        <v>1905</v>
      </c>
      <c r="J4015" s="267" t="s">
        <v>1942</v>
      </c>
      <c r="K4015" s="267">
        <v>113</v>
      </c>
      <c r="L4015" s="268" t="s">
        <v>5341</v>
      </c>
      <c r="M4015" s="188"/>
    </row>
    <row r="4016" spans="1:13" x14ac:dyDescent="0.25">
      <c r="A4016" s="266">
        <v>2010</v>
      </c>
      <c r="B4016" s="267">
        <v>3</v>
      </c>
      <c r="C4016" s="267" t="s">
        <v>697</v>
      </c>
      <c r="D4016" s="267" t="s">
        <v>894</v>
      </c>
      <c r="E4016" s="285" t="s">
        <v>2906</v>
      </c>
      <c r="F4016" s="267" t="s">
        <v>52</v>
      </c>
      <c r="G4016" s="268" t="s">
        <v>528</v>
      </c>
      <c r="H4016" s="268" t="s">
        <v>55</v>
      </c>
      <c r="I4016" s="268" t="s">
        <v>1905</v>
      </c>
      <c r="J4016" s="267" t="s">
        <v>1942</v>
      </c>
      <c r="K4016" s="267">
        <v>431</v>
      </c>
      <c r="L4016" s="268" t="s">
        <v>5383</v>
      </c>
      <c r="M4016" s="188"/>
    </row>
    <row r="4017" spans="1:13" x14ac:dyDescent="0.25">
      <c r="A4017" s="266">
        <v>2010</v>
      </c>
      <c r="B4017" s="267">
        <v>3</v>
      </c>
      <c r="C4017" s="267" t="s">
        <v>697</v>
      </c>
      <c r="D4017" s="267" t="s">
        <v>894</v>
      </c>
      <c r="E4017" s="285" t="s">
        <v>2906</v>
      </c>
      <c r="F4017" s="267" t="s">
        <v>52</v>
      </c>
      <c r="G4017" s="268" t="s">
        <v>528</v>
      </c>
      <c r="H4017" s="268" t="s">
        <v>55</v>
      </c>
      <c r="I4017" s="268" t="s">
        <v>1905</v>
      </c>
      <c r="J4017" s="267" t="s">
        <v>1942</v>
      </c>
      <c r="K4017" s="267">
        <v>431</v>
      </c>
      <c r="L4017" s="268" t="s">
        <v>5384</v>
      </c>
      <c r="M4017" s="188"/>
    </row>
    <row r="4018" spans="1:13" x14ac:dyDescent="0.25">
      <c r="A4018" s="266">
        <v>2010</v>
      </c>
      <c r="B4018" s="267">
        <v>3</v>
      </c>
      <c r="C4018" s="267" t="s">
        <v>697</v>
      </c>
      <c r="D4018" s="267" t="s">
        <v>894</v>
      </c>
      <c r="E4018" s="285" t="s">
        <v>2906</v>
      </c>
      <c r="F4018" s="267" t="s">
        <v>52</v>
      </c>
      <c r="G4018" s="268" t="s">
        <v>528</v>
      </c>
      <c r="H4018" s="268" t="s">
        <v>55</v>
      </c>
      <c r="I4018" s="268" t="s">
        <v>1905</v>
      </c>
      <c r="J4018" s="267" t="s">
        <v>1942</v>
      </c>
      <c r="K4018" s="267">
        <v>411</v>
      </c>
      <c r="L4018" s="268" t="s">
        <v>5448</v>
      </c>
      <c r="M4018" s="188"/>
    </row>
    <row r="4019" spans="1:13" x14ac:dyDescent="0.25">
      <c r="A4019" s="266">
        <v>2010</v>
      </c>
      <c r="B4019" s="267">
        <v>3</v>
      </c>
      <c r="C4019" s="267" t="s">
        <v>697</v>
      </c>
      <c r="D4019" s="267" t="s">
        <v>894</v>
      </c>
      <c r="E4019" s="285" t="s">
        <v>2906</v>
      </c>
      <c r="F4019" s="267" t="s">
        <v>52</v>
      </c>
      <c r="G4019" s="268" t="s">
        <v>528</v>
      </c>
      <c r="H4019" s="268" t="s">
        <v>55</v>
      </c>
      <c r="I4019" s="268" t="s">
        <v>1905</v>
      </c>
      <c r="J4019" s="267" t="s">
        <v>1918</v>
      </c>
      <c r="K4019" s="267">
        <v>862</v>
      </c>
      <c r="L4019" s="268" t="s">
        <v>5449</v>
      </c>
      <c r="M4019" s="188"/>
    </row>
    <row r="4020" spans="1:13" x14ac:dyDescent="0.25">
      <c r="A4020" s="266">
        <v>2010</v>
      </c>
      <c r="B4020" s="267">
        <v>3</v>
      </c>
      <c r="C4020" s="267" t="s">
        <v>697</v>
      </c>
      <c r="D4020" s="267" t="s">
        <v>894</v>
      </c>
      <c r="E4020" s="285" t="s">
        <v>2906</v>
      </c>
      <c r="F4020" s="267" t="s">
        <v>52</v>
      </c>
      <c r="G4020" s="268" t="s">
        <v>528</v>
      </c>
      <c r="H4020" s="268" t="s">
        <v>55</v>
      </c>
      <c r="I4020" s="268" t="s">
        <v>1905</v>
      </c>
      <c r="J4020" s="267" t="s">
        <v>1942</v>
      </c>
      <c r="K4020" s="267">
        <v>212</v>
      </c>
      <c r="L4020" s="284" t="s">
        <v>5728</v>
      </c>
      <c r="M4020" s="188"/>
    </row>
    <row r="4021" spans="1:13" x14ac:dyDescent="0.25">
      <c r="A4021" s="266">
        <v>2010</v>
      </c>
      <c r="B4021" s="267">
        <v>3</v>
      </c>
      <c r="C4021" s="267" t="s">
        <v>697</v>
      </c>
      <c r="D4021" s="267" t="s">
        <v>894</v>
      </c>
      <c r="E4021" s="285" t="s">
        <v>2906</v>
      </c>
      <c r="F4021" s="267" t="s">
        <v>52</v>
      </c>
      <c r="G4021" s="268" t="s">
        <v>528</v>
      </c>
      <c r="H4021" s="268" t="s">
        <v>55</v>
      </c>
      <c r="I4021" s="268" t="s">
        <v>1905</v>
      </c>
      <c r="J4021" s="267" t="s">
        <v>1918</v>
      </c>
      <c r="K4021" s="267">
        <v>862</v>
      </c>
      <c r="L4021" s="268" t="s">
        <v>6061</v>
      </c>
      <c r="M4021" s="188"/>
    </row>
    <row r="4022" spans="1:13" x14ac:dyDescent="0.25">
      <c r="A4022" s="266">
        <v>2010</v>
      </c>
      <c r="B4022" s="267">
        <v>2</v>
      </c>
      <c r="C4022" s="267" t="s">
        <v>697</v>
      </c>
      <c r="D4022" s="267" t="s">
        <v>842</v>
      </c>
      <c r="E4022" s="268" t="s">
        <v>843</v>
      </c>
      <c r="F4022" s="267" t="s">
        <v>52</v>
      </c>
      <c r="G4022" s="268" t="s">
        <v>123</v>
      </c>
      <c r="H4022" s="268" t="s">
        <v>55</v>
      </c>
      <c r="I4022" s="268" t="s">
        <v>1905</v>
      </c>
      <c r="J4022" s="267" t="s">
        <v>1942</v>
      </c>
      <c r="K4022" s="267">
        <v>431</v>
      </c>
      <c r="L4022" s="268" t="s">
        <v>5385</v>
      </c>
      <c r="M4022" s="188"/>
    </row>
    <row r="4023" spans="1:13" x14ac:dyDescent="0.25">
      <c r="A4023" s="266">
        <v>2010</v>
      </c>
      <c r="B4023" s="267">
        <v>2</v>
      </c>
      <c r="C4023" s="267" t="s">
        <v>697</v>
      </c>
      <c r="D4023" s="267" t="s">
        <v>842</v>
      </c>
      <c r="E4023" s="268" t="s">
        <v>843</v>
      </c>
      <c r="F4023" s="267" t="s">
        <v>52</v>
      </c>
      <c r="G4023" s="268" t="s">
        <v>123</v>
      </c>
      <c r="H4023" s="268" t="s">
        <v>55</v>
      </c>
      <c r="I4023" s="268" t="s">
        <v>1905</v>
      </c>
      <c r="J4023" s="267" t="s">
        <v>2063</v>
      </c>
      <c r="K4023" s="267">
        <v>411</v>
      </c>
      <c r="L4023" s="268" t="s">
        <v>5425</v>
      </c>
      <c r="M4023" s="188"/>
    </row>
    <row r="4024" spans="1:13" x14ac:dyDescent="0.25">
      <c r="A4024" s="266">
        <v>2010</v>
      </c>
      <c r="B4024" s="267">
        <v>2</v>
      </c>
      <c r="C4024" s="267" t="s">
        <v>697</v>
      </c>
      <c r="D4024" s="267" t="s">
        <v>842</v>
      </c>
      <c r="E4024" s="268" t="s">
        <v>843</v>
      </c>
      <c r="F4024" s="267" t="s">
        <v>52</v>
      </c>
      <c r="G4024" s="268" t="s">
        <v>123</v>
      </c>
      <c r="H4024" s="268" t="s">
        <v>55</v>
      </c>
      <c r="I4024" s="268" t="s">
        <v>1905</v>
      </c>
      <c r="J4024" s="267" t="s">
        <v>1915</v>
      </c>
      <c r="K4024" s="267">
        <v>411</v>
      </c>
      <c r="L4024" s="268" t="s">
        <v>5450</v>
      </c>
      <c r="M4024" s="188"/>
    </row>
    <row r="4025" spans="1:13" x14ac:dyDescent="0.25">
      <c r="A4025" s="266">
        <v>2010</v>
      </c>
      <c r="B4025" s="267">
        <v>2</v>
      </c>
      <c r="C4025" s="267" t="s">
        <v>697</v>
      </c>
      <c r="D4025" s="267" t="s">
        <v>842</v>
      </c>
      <c r="E4025" s="268" t="s">
        <v>843</v>
      </c>
      <c r="F4025" s="267" t="s">
        <v>52</v>
      </c>
      <c r="G4025" s="268" t="s">
        <v>123</v>
      </c>
      <c r="H4025" s="268" t="s">
        <v>55</v>
      </c>
      <c r="I4025" s="268" t="s">
        <v>1905</v>
      </c>
      <c r="J4025" s="267" t="s">
        <v>1915</v>
      </c>
      <c r="K4025" s="267">
        <v>411</v>
      </c>
      <c r="L4025" s="268" t="s">
        <v>5451</v>
      </c>
      <c r="M4025" s="188"/>
    </row>
    <row r="4026" spans="1:13" x14ac:dyDescent="0.25">
      <c r="A4026" s="266">
        <v>2010</v>
      </c>
      <c r="B4026" s="267">
        <v>2</v>
      </c>
      <c r="C4026" s="267" t="s">
        <v>697</v>
      </c>
      <c r="D4026" s="267" t="s">
        <v>842</v>
      </c>
      <c r="E4026" s="268" t="s">
        <v>843</v>
      </c>
      <c r="F4026" s="267" t="s">
        <v>52</v>
      </c>
      <c r="G4026" s="268" t="s">
        <v>123</v>
      </c>
      <c r="H4026" s="268" t="s">
        <v>55</v>
      </c>
      <c r="I4026" s="268" t="s">
        <v>1905</v>
      </c>
      <c r="J4026" s="267" t="s">
        <v>1915</v>
      </c>
      <c r="K4026" s="267">
        <v>411</v>
      </c>
      <c r="L4026" s="268" t="s">
        <v>5452</v>
      </c>
      <c r="M4026" s="188"/>
    </row>
    <row r="4027" spans="1:13" x14ac:dyDescent="0.25">
      <c r="A4027" s="266">
        <v>2010</v>
      </c>
      <c r="B4027" s="267">
        <v>2</v>
      </c>
      <c r="C4027" s="267" t="s">
        <v>697</v>
      </c>
      <c r="D4027" s="267" t="s">
        <v>842</v>
      </c>
      <c r="E4027" s="268" t="s">
        <v>843</v>
      </c>
      <c r="F4027" s="267" t="s">
        <v>52</v>
      </c>
      <c r="G4027" s="268" t="s">
        <v>123</v>
      </c>
      <c r="H4027" s="268" t="s">
        <v>55</v>
      </c>
      <c r="I4027" s="268" t="s">
        <v>1905</v>
      </c>
      <c r="J4027" s="267" t="s">
        <v>4692</v>
      </c>
      <c r="K4027" s="267">
        <v>412</v>
      </c>
      <c r="L4027" s="268" t="s">
        <v>6059</v>
      </c>
      <c r="M4027" s="187"/>
    </row>
    <row r="4028" spans="1:13" x14ac:dyDescent="0.25">
      <c r="A4028" s="266">
        <v>2010</v>
      </c>
      <c r="B4028" s="267">
        <v>4</v>
      </c>
      <c r="C4028" s="267" t="s">
        <v>697</v>
      </c>
      <c r="D4028" s="267" t="s">
        <v>930</v>
      </c>
      <c r="E4028" s="285" t="s">
        <v>5327</v>
      </c>
      <c r="F4028" s="267" t="s">
        <v>76</v>
      </c>
      <c r="G4028" s="268" t="s">
        <v>314</v>
      </c>
      <c r="H4028" s="268" t="s">
        <v>66</v>
      </c>
      <c r="I4028" s="268" t="s">
        <v>1905</v>
      </c>
      <c r="J4028" s="267" t="s">
        <v>1942</v>
      </c>
      <c r="K4028" s="267">
        <v>442</v>
      </c>
      <c r="L4028" s="268" t="s">
        <v>5328</v>
      </c>
      <c r="M4028" s="188"/>
    </row>
    <row r="4029" spans="1:13" x14ac:dyDescent="0.25">
      <c r="A4029" s="266">
        <v>2010</v>
      </c>
      <c r="B4029" s="267">
        <v>4</v>
      </c>
      <c r="C4029" s="267" t="s">
        <v>697</v>
      </c>
      <c r="D4029" s="267" t="s">
        <v>930</v>
      </c>
      <c r="E4029" s="285" t="s">
        <v>5327</v>
      </c>
      <c r="F4029" s="267" t="s">
        <v>76</v>
      </c>
      <c r="G4029" s="268" t="s">
        <v>314</v>
      </c>
      <c r="H4029" s="268" t="s">
        <v>66</v>
      </c>
      <c r="I4029" s="268" t="s">
        <v>1905</v>
      </c>
      <c r="J4029" s="267" t="s">
        <v>1942</v>
      </c>
      <c r="K4029" s="267">
        <v>441</v>
      </c>
      <c r="L4029" s="268" t="s">
        <v>5329</v>
      </c>
      <c r="M4029" s="188"/>
    </row>
    <row r="4030" spans="1:13" x14ac:dyDescent="0.25">
      <c r="A4030" s="266">
        <v>2010</v>
      </c>
      <c r="B4030" s="267">
        <v>4</v>
      </c>
      <c r="C4030" s="267" t="s">
        <v>697</v>
      </c>
      <c r="D4030" s="267" t="s">
        <v>930</v>
      </c>
      <c r="E4030" s="285" t="s">
        <v>5327</v>
      </c>
      <c r="F4030" s="267" t="s">
        <v>76</v>
      </c>
      <c r="G4030" s="268" t="s">
        <v>314</v>
      </c>
      <c r="H4030" s="268" t="s">
        <v>66</v>
      </c>
      <c r="I4030" s="268" t="s">
        <v>1905</v>
      </c>
      <c r="J4030" s="267" t="s">
        <v>1942</v>
      </c>
      <c r="K4030" s="267">
        <v>442</v>
      </c>
      <c r="L4030" s="268" t="s">
        <v>5330</v>
      </c>
      <c r="M4030" s="188"/>
    </row>
    <row r="4031" spans="1:13" x14ac:dyDescent="0.25">
      <c r="A4031" s="266">
        <v>2010</v>
      </c>
      <c r="B4031" s="267">
        <v>4</v>
      </c>
      <c r="C4031" s="267" t="s">
        <v>697</v>
      </c>
      <c r="D4031" s="267" t="s">
        <v>930</v>
      </c>
      <c r="E4031" s="285" t="s">
        <v>5327</v>
      </c>
      <c r="F4031" s="267" t="s">
        <v>76</v>
      </c>
      <c r="G4031" s="268" t="s">
        <v>314</v>
      </c>
      <c r="H4031" s="268" t="s">
        <v>66</v>
      </c>
      <c r="I4031" s="268" t="s">
        <v>1905</v>
      </c>
      <c r="J4031" s="267" t="s">
        <v>1942</v>
      </c>
      <c r="K4031" s="267">
        <v>442</v>
      </c>
      <c r="L4031" s="268" t="s">
        <v>5331</v>
      </c>
      <c r="M4031" s="188"/>
    </row>
    <row r="4032" spans="1:13" x14ac:dyDescent="0.25">
      <c r="A4032" s="266">
        <v>2010</v>
      </c>
      <c r="B4032" s="267">
        <v>4</v>
      </c>
      <c r="C4032" s="267" t="s">
        <v>697</v>
      </c>
      <c r="D4032" s="267" t="s">
        <v>930</v>
      </c>
      <c r="E4032" s="285" t="s">
        <v>5327</v>
      </c>
      <c r="F4032" s="267" t="s">
        <v>76</v>
      </c>
      <c r="G4032" s="268" t="s">
        <v>314</v>
      </c>
      <c r="H4032" s="268" t="s">
        <v>66</v>
      </c>
      <c r="I4032" s="268" t="s">
        <v>1905</v>
      </c>
      <c r="J4032" s="267" t="s">
        <v>1942</v>
      </c>
      <c r="K4032" s="267">
        <v>441</v>
      </c>
      <c r="L4032" s="268" t="s">
        <v>5332</v>
      </c>
      <c r="M4032" s="188"/>
    </row>
    <row r="4033" spans="1:13" x14ac:dyDescent="0.25">
      <c r="A4033" s="266">
        <v>2010</v>
      </c>
      <c r="B4033" s="267">
        <v>4</v>
      </c>
      <c r="C4033" s="267" t="s">
        <v>697</v>
      </c>
      <c r="D4033" s="267" t="s">
        <v>930</v>
      </c>
      <c r="E4033" s="285" t="s">
        <v>5327</v>
      </c>
      <c r="F4033" s="267" t="s">
        <v>76</v>
      </c>
      <c r="G4033" s="268" t="s">
        <v>314</v>
      </c>
      <c r="H4033" s="268" t="s">
        <v>66</v>
      </c>
      <c r="I4033" s="268" t="s">
        <v>1905</v>
      </c>
      <c r="J4033" s="267" t="s">
        <v>1942</v>
      </c>
      <c r="K4033" s="267">
        <v>442</v>
      </c>
      <c r="L4033" s="268" t="s">
        <v>5333</v>
      </c>
      <c r="M4033" s="188"/>
    </row>
    <row r="4034" spans="1:13" x14ac:dyDescent="0.25">
      <c r="A4034" s="266">
        <v>2010</v>
      </c>
      <c r="B4034" s="267">
        <v>4</v>
      </c>
      <c r="C4034" s="267" t="s">
        <v>697</v>
      </c>
      <c r="D4034" s="267" t="s">
        <v>930</v>
      </c>
      <c r="E4034" s="285" t="s">
        <v>5327</v>
      </c>
      <c r="F4034" s="267" t="s">
        <v>76</v>
      </c>
      <c r="G4034" s="268" t="s">
        <v>314</v>
      </c>
      <c r="H4034" s="268" t="s">
        <v>66</v>
      </c>
      <c r="I4034" s="268" t="s">
        <v>1905</v>
      </c>
      <c r="J4034" s="267" t="s">
        <v>1942</v>
      </c>
      <c r="K4034" s="267">
        <v>441</v>
      </c>
      <c r="L4034" s="268" t="s">
        <v>5334</v>
      </c>
      <c r="M4034" s="188"/>
    </row>
    <row r="4035" spans="1:13" x14ac:dyDescent="0.25">
      <c r="A4035" s="266">
        <v>2010</v>
      </c>
      <c r="B4035" s="267">
        <v>4</v>
      </c>
      <c r="C4035" s="267" t="s">
        <v>697</v>
      </c>
      <c r="D4035" s="267" t="s">
        <v>930</v>
      </c>
      <c r="E4035" s="285" t="s">
        <v>5327</v>
      </c>
      <c r="F4035" s="267" t="s">
        <v>76</v>
      </c>
      <c r="G4035" s="268" t="s">
        <v>314</v>
      </c>
      <c r="H4035" s="268" t="s">
        <v>66</v>
      </c>
      <c r="I4035" s="268" t="s">
        <v>1905</v>
      </c>
      <c r="J4035" s="267" t="s">
        <v>2063</v>
      </c>
      <c r="K4035" s="267">
        <v>442</v>
      </c>
      <c r="L4035" s="268" t="s">
        <v>5335</v>
      </c>
      <c r="M4035" s="188"/>
    </row>
    <row r="4036" spans="1:13" x14ac:dyDescent="0.25">
      <c r="A4036" s="266">
        <v>2010</v>
      </c>
      <c r="B4036" s="267">
        <v>4</v>
      </c>
      <c r="C4036" s="267" t="s">
        <v>697</v>
      </c>
      <c r="D4036" s="267" t="s">
        <v>930</v>
      </c>
      <c r="E4036" s="285" t="s">
        <v>5327</v>
      </c>
      <c r="F4036" s="267" t="s">
        <v>76</v>
      </c>
      <c r="G4036" s="268" t="s">
        <v>314</v>
      </c>
      <c r="H4036" s="268" t="s">
        <v>66</v>
      </c>
      <c r="I4036" s="268" t="s">
        <v>1905</v>
      </c>
      <c r="J4036" s="267" t="s">
        <v>2063</v>
      </c>
      <c r="K4036" s="267">
        <v>442</v>
      </c>
      <c r="L4036" s="268" t="s">
        <v>5336</v>
      </c>
      <c r="M4036" s="188"/>
    </row>
    <row r="4037" spans="1:13" x14ac:dyDescent="0.25">
      <c r="A4037" s="266">
        <v>2010</v>
      </c>
      <c r="B4037" s="267">
        <v>2</v>
      </c>
      <c r="C4037" s="267" t="s">
        <v>697</v>
      </c>
      <c r="D4037" s="267" t="s">
        <v>834</v>
      </c>
      <c r="E4037" s="268" t="s">
        <v>835</v>
      </c>
      <c r="F4037" s="267" t="s">
        <v>135</v>
      </c>
      <c r="G4037" s="268" t="s">
        <v>200</v>
      </c>
      <c r="H4037" s="268" t="s">
        <v>66</v>
      </c>
      <c r="I4037" s="268" t="s">
        <v>1905</v>
      </c>
      <c r="J4037" s="267" t="s">
        <v>1915</v>
      </c>
      <c r="K4037" s="267">
        <v>413</v>
      </c>
      <c r="L4037" s="268" t="s">
        <v>5315</v>
      </c>
      <c r="M4037" s="188"/>
    </row>
    <row r="4038" spans="1:13" x14ac:dyDescent="0.25">
      <c r="A4038" s="266">
        <v>2010</v>
      </c>
      <c r="B4038" s="267">
        <v>2</v>
      </c>
      <c r="C4038" s="267" t="s">
        <v>697</v>
      </c>
      <c r="D4038" s="267" t="s">
        <v>834</v>
      </c>
      <c r="E4038" s="268" t="s">
        <v>835</v>
      </c>
      <c r="F4038" s="267" t="s">
        <v>135</v>
      </c>
      <c r="G4038" s="268" t="s">
        <v>200</v>
      </c>
      <c r="H4038" s="268" t="s">
        <v>66</v>
      </c>
      <c r="I4038" s="268" t="s">
        <v>1905</v>
      </c>
      <c r="J4038" s="267" t="s">
        <v>1915</v>
      </c>
      <c r="K4038" s="267">
        <v>411</v>
      </c>
      <c r="L4038" s="268" t="s">
        <v>5453</v>
      </c>
      <c r="M4038" s="188"/>
    </row>
    <row r="4039" spans="1:13" x14ac:dyDescent="0.25">
      <c r="A4039" s="266">
        <v>2010</v>
      </c>
      <c r="B4039" s="267">
        <v>2</v>
      </c>
      <c r="C4039" s="267" t="s">
        <v>697</v>
      </c>
      <c r="D4039" s="267" t="s">
        <v>834</v>
      </c>
      <c r="E4039" s="268" t="s">
        <v>835</v>
      </c>
      <c r="F4039" s="267" t="s">
        <v>135</v>
      </c>
      <c r="G4039" s="268" t="s">
        <v>200</v>
      </c>
      <c r="H4039" s="268" t="s">
        <v>66</v>
      </c>
      <c r="I4039" s="268" t="s">
        <v>1905</v>
      </c>
      <c r="J4039" s="267" t="s">
        <v>1915</v>
      </c>
      <c r="K4039" s="267">
        <v>411</v>
      </c>
      <c r="L4039" s="268" t="s">
        <v>5454</v>
      </c>
      <c r="M4039" s="188"/>
    </row>
    <row r="4040" spans="1:13" x14ac:dyDescent="0.25">
      <c r="A4040" s="266">
        <v>2010</v>
      </c>
      <c r="B4040" s="267">
        <v>2</v>
      </c>
      <c r="C4040" s="267" t="s">
        <v>697</v>
      </c>
      <c r="D4040" s="267" t="s">
        <v>834</v>
      </c>
      <c r="E4040" s="268" t="s">
        <v>835</v>
      </c>
      <c r="F4040" s="267" t="s">
        <v>135</v>
      </c>
      <c r="G4040" s="268" t="s">
        <v>200</v>
      </c>
      <c r="H4040" s="268" t="s">
        <v>66</v>
      </c>
      <c r="I4040" s="268" t="s">
        <v>1905</v>
      </c>
      <c r="J4040" s="267" t="s">
        <v>1962</v>
      </c>
      <c r="K4040" s="267">
        <v>411</v>
      </c>
      <c r="L4040" s="268" t="s">
        <v>5455</v>
      </c>
      <c r="M4040" s="188"/>
    </row>
    <row r="4041" spans="1:13" x14ac:dyDescent="0.25">
      <c r="A4041" s="266">
        <v>2010</v>
      </c>
      <c r="B4041" s="267">
        <v>2</v>
      </c>
      <c r="C4041" s="267" t="s">
        <v>697</v>
      </c>
      <c r="D4041" s="267" t="s">
        <v>834</v>
      </c>
      <c r="E4041" s="268" t="s">
        <v>835</v>
      </c>
      <c r="F4041" s="267" t="s">
        <v>135</v>
      </c>
      <c r="G4041" s="268" t="s">
        <v>200</v>
      </c>
      <c r="H4041" s="268" t="s">
        <v>66</v>
      </c>
      <c r="I4041" s="268" t="s">
        <v>1905</v>
      </c>
      <c r="J4041" s="267" t="s">
        <v>1915</v>
      </c>
      <c r="K4041" s="267">
        <v>432</v>
      </c>
      <c r="L4041" s="268" t="s">
        <v>5641</v>
      </c>
      <c r="M4041" s="188"/>
    </row>
    <row r="4042" spans="1:13" x14ac:dyDescent="0.25">
      <c r="A4042" s="266">
        <v>2010</v>
      </c>
      <c r="B4042" s="267">
        <v>1</v>
      </c>
      <c r="C4042" s="267" t="s">
        <v>697</v>
      </c>
      <c r="D4042" s="267" t="s">
        <v>788</v>
      </c>
      <c r="E4042" s="268" t="s">
        <v>789</v>
      </c>
      <c r="F4042" s="267" t="s">
        <v>69</v>
      </c>
      <c r="G4042" s="268" t="s">
        <v>2833</v>
      </c>
      <c r="H4042" s="268" t="s">
        <v>55</v>
      </c>
      <c r="I4042" s="268" t="s">
        <v>1905</v>
      </c>
      <c r="J4042" s="267" t="s">
        <v>1942</v>
      </c>
      <c r="K4042" s="267">
        <v>411</v>
      </c>
      <c r="L4042" s="268" t="s">
        <v>5456</v>
      </c>
      <c r="M4042" s="188"/>
    </row>
    <row r="4043" spans="1:13" x14ac:dyDescent="0.25">
      <c r="A4043" s="266">
        <v>2010</v>
      </c>
      <c r="B4043" s="267">
        <v>1</v>
      </c>
      <c r="C4043" s="267" t="s">
        <v>697</v>
      </c>
      <c r="D4043" s="267" t="s">
        <v>788</v>
      </c>
      <c r="E4043" s="268" t="s">
        <v>789</v>
      </c>
      <c r="F4043" s="267" t="s">
        <v>69</v>
      </c>
      <c r="G4043" s="268" t="s">
        <v>2833</v>
      </c>
      <c r="H4043" s="268" t="s">
        <v>55</v>
      </c>
      <c r="I4043" s="268" t="s">
        <v>1905</v>
      </c>
      <c r="J4043" s="267" t="s">
        <v>1942</v>
      </c>
      <c r="K4043" s="267">
        <v>411</v>
      </c>
      <c r="L4043" s="268" t="s">
        <v>5457</v>
      </c>
      <c r="M4043" s="188"/>
    </row>
    <row r="4044" spans="1:13" x14ac:dyDescent="0.25">
      <c r="A4044" s="266">
        <v>2010</v>
      </c>
      <c r="B4044" s="267">
        <v>1</v>
      </c>
      <c r="C4044" s="267" t="s">
        <v>697</v>
      </c>
      <c r="D4044" s="267" t="s">
        <v>788</v>
      </c>
      <c r="E4044" s="268" t="s">
        <v>789</v>
      </c>
      <c r="F4044" s="267" t="s">
        <v>69</v>
      </c>
      <c r="G4044" s="268" t="s">
        <v>2833</v>
      </c>
      <c r="H4044" s="268" t="s">
        <v>55</v>
      </c>
      <c r="I4044" s="268" t="s">
        <v>1905</v>
      </c>
      <c r="J4044" s="267" t="s">
        <v>1942</v>
      </c>
      <c r="K4044" s="267">
        <v>432</v>
      </c>
      <c r="L4044" s="268" t="s">
        <v>5642</v>
      </c>
      <c r="M4044" s="187"/>
    </row>
    <row r="4045" spans="1:13" x14ac:dyDescent="0.25">
      <c r="A4045" s="266">
        <v>2010</v>
      </c>
      <c r="B4045" s="267">
        <v>1</v>
      </c>
      <c r="C4045" s="267" t="s">
        <v>697</v>
      </c>
      <c r="D4045" s="267" t="s">
        <v>788</v>
      </c>
      <c r="E4045" s="268" t="s">
        <v>789</v>
      </c>
      <c r="F4045" s="267" t="s">
        <v>69</v>
      </c>
      <c r="G4045" s="268" t="s">
        <v>2833</v>
      </c>
      <c r="H4045" s="268" t="s">
        <v>55</v>
      </c>
      <c r="I4045" s="268" t="s">
        <v>1905</v>
      </c>
      <c r="J4045" s="267" t="s">
        <v>3083</v>
      </c>
      <c r="K4045" s="267">
        <v>212</v>
      </c>
      <c r="L4045" s="268" t="s">
        <v>5729</v>
      </c>
      <c r="M4045" s="187"/>
    </row>
    <row r="4046" spans="1:13" x14ac:dyDescent="0.25">
      <c r="A4046" s="266">
        <v>2010</v>
      </c>
      <c r="B4046" s="267">
        <v>1</v>
      </c>
      <c r="C4046" s="267" t="s">
        <v>697</v>
      </c>
      <c r="D4046" s="267" t="s">
        <v>788</v>
      </c>
      <c r="E4046" s="268" t="s">
        <v>789</v>
      </c>
      <c r="F4046" s="267" t="s">
        <v>69</v>
      </c>
      <c r="G4046" s="268" t="s">
        <v>2833</v>
      </c>
      <c r="H4046" s="268" t="s">
        <v>55</v>
      </c>
      <c r="I4046" s="268" t="s">
        <v>1905</v>
      </c>
      <c r="J4046" s="267" t="s">
        <v>1934</v>
      </c>
      <c r="K4046" s="267">
        <v>311</v>
      </c>
      <c r="L4046" s="268" t="s">
        <v>5824</v>
      </c>
      <c r="M4046" s="187"/>
    </row>
    <row r="4047" spans="1:13" x14ac:dyDescent="0.25">
      <c r="A4047" s="266">
        <v>2010</v>
      </c>
      <c r="B4047" s="267">
        <v>1</v>
      </c>
      <c r="C4047" s="267" t="s">
        <v>697</v>
      </c>
      <c r="D4047" s="267" t="s">
        <v>788</v>
      </c>
      <c r="E4047" s="268" t="s">
        <v>789</v>
      </c>
      <c r="F4047" s="267" t="s">
        <v>69</v>
      </c>
      <c r="G4047" s="268" t="s">
        <v>2833</v>
      </c>
      <c r="H4047" s="268" t="s">
        <v>55</v>
      </c>
      <c r="I4047" s="268" t="s">
        <v>1905</v>
      </c>
      <c r="J4047" s="270" t="s">
        <v>5004</v>
      </c>
      <c r="K4047" s="267">
        <v>141</v>
      </c>
      <c r="L4047" s="268" t="s">
        <v>5881</v>
      </c>
      <c r="M4047" s="187"/>
    </row>
    <row r="4048" spans="1:13" x14ac:dyDescent="0.25">
      <c r="A4048" s="266">
        <v>2010</v>
      </c>
      <c r="B4048" s="267">
        <v>1</v>
      </c>
      <c r="C4048" s="267" t="s">
        <v>697</v>
      </c>
      <c r="D4048" s="267" t="s">
        <v>788</v>
      </c>
      <c r="E4048" s="268" t="s">
        <v>789</v>
      </c>
      <c r="F4048" s="267" t="s">
        <v>69</v>
      </c>
      <c r="G4048" s="268" t="s">
        <v>2833</v>
      </c>
      <c r="H4048" s="268" t="s">
        <v>55</v>
      </c>
      <c r="I4048" s="268" t="s">
        <v>1905</v>
      </c>
      <c r="J4048" s="267" t="s">
        <v>1944</v>
      </c>
      <c r="K4048" s="267">
        <v>652</v>
      </c>
      <c r="L4048" s="268" t="s">
        <v>6001</v>
      </c>
      <c r="M4048" s="187"/>
    </row>
    <row r="4049" spans="1:13" x14ac:dyDescent="0.25">
      <c r="A4049" s="266">
        <v>2010</v>
      </c>
      <c r="B4049" s="267">
        <v>4</v>
      </c>
      <c r="C4049" s="267" t="s">
        <v>697</v>
      </c>
      <c r="D4049" s="267" t="s">
        <v>937</v>
      </c>
      <c r="E4049" s="285" t="s">
        <v>5458</v>
      </c>
      <c r="F4049" s="267" t="s">
        <v>52</v>
      </c>
      <c r="G4049" s="268" t="s">
        <v>147</v>
      </c>
      <c r="H4049" s="268" t="s">
        <v>55</v>
      </c>
      <c r="I4049" s="268" t="s">
        <v>1905</v>
      </c>
      <c r="J4049" s="267" t="s">
        <v>2000</v>
      </c>
      <c r="K4049" s="267">
        <v>411</v>
      </c>
      <c r="L4049" s="284" t="s">
        <v>5459</v>
      </c>
      <c r="M4049" s="187"/>
    </row>
    <row r="4050" spans="1:13" x14ac:dyDescent="0.25">
      <c r="A4050" s="266">
        <v>2010</v>
      </c>
      <c r="B4050" s="267">
        <v>4</v>
      </c>
      <c r="C4050" s="267" t="s">
        <v>697</v>
      </c>
      <c r="D4050" s="267" t="s">
        <v>937</v>
      </c>
      <c r="E4050" s="285" t="s">
        <v>5458</v>
      </c>
      <c r="F4050" s="267" t="s">
        <v>52</v>
      </c>
      <c r="G4050" s="268" t="s">
        <v>147</v>
      </c>
      <c r="H4050" s="268" t="s">
        <v>55</v>
      </c>
      <c r="I4050" s="268" t="s">
        <v>1905</v>
      </c>
      <c r="J4050" s="267" t="s">
        <v>1950</v>
      </c>
      <c r="K4050" s="267">
        <v>411</v>
      </c>
      <c r="L4050" s="284" t="s">
        <v>5460</v>
      </c>
      <c r="M4050" s="187"/>
    </row>
    <row r="4051" spans="1:13" x14ac:dyDescent="0.25">
      <c r="A4051" s="266">
        <v>2010</v>
      </c>
      <c r="B4051" s="267">
        <v>4</v>
      </c>
      <c r="C4051" s="267" t="s">
        <v>697</v>
      </c>
      <c r="D4051" s="267" t="s">
        <v>937</v>
      </c>
      <c r="E4051" s="285" t="s">
        <v>5458</v>
      </c>
      <c r="F4051" s="267" t="s">
        <v>52</v>
      </c>
      <c r="G4051" s="268" t="s">
        <v>147</v>
      </c>
      <c r="H4051" s="268" t="s">
        <v>55</v>
      </c>
      <c r="I4051" s="268" t="s">
        <v>1905</v>
      </c>
      <c r="J4051" s="267" t="s">
        <v>1950</v>
      </c>
      <c r="K4051" s="267">
        <v>411</v>
      </c>
      <c r="L4051" s="284" t="s">
        <v>5461</v>
      </c>
      <c r="M4051" s="187"/>
    </row>
    <row r="4052" spans="1:13" x14ac:dyDescent="0.25">
      <c r="A4052" s="266">
        <v>2010</v>
      </c>
      <c r="B4052" s="267">
        <v>4</v>
      </c>
      <c r="C4052" s="267" t="s">
        <v>697</v>
      </c>
      <c r="D4052" s="267" t="s">
        <v>937</v>
      </c>
      <c r="E4052" s="285" t="s">
        <v>5458</v>
      </c>
      <c r="F4052" s="267" t="s">
        <v>52</v>
      </c>
      <c r="G4052" s="268" t="s">
        <v>147</v>
      </c>
      <c r="H4052" s="268" t="s">
        <v>55</v>
      </c>
      <c r="I4052" s="268" t="s">
        <v>1905</v>
      </c>
      <c r="J4052" s="267" t="s">
        <v>1998</v>
      </c>
      <c r="K4052" s="267">
        <v>721</v>
      </c>
      <c r="L4052" s="284" t="s">
        <v>6066</v>
      </c>
      <c r="M4052" s="187"/>
    </row>
    <row r="4053" spans="1:13" x14ac:dyDescent="0.25">
      <c r="A4053" s="266">
        <v>2010</v>
      </c>
      <c r="B4053" s="267">
        <v>4</v>
      </c>
      <c r="C4053" s="267" t="s">
        <v>697</v>
      </c>
      <c r="D4053" s="267" t="s">
        <v>937</v>
      </c>
      <c r="E4053" s="285" t="s">
        <v>5458</v>
      </c>
      <c r="F4053" s="267" t="s">
        <v>52</v>
      </c>
      <c r="G4053" s="268" t="s">
        <v>147</v>
      </c>
      <c r="H4053" s="268" t="s">
        <v>55</v>
      </c>
      <c r="I4053" s="268" t="s">
        <v>1905</v>
      </c>
      <c r="J4053" s="267" t="s">
        <v>1998</v>
      </c>
      <c r="K4053" s="267">
        <v>721</v>
      </c>
      <c r="L4053" s="284" t="s">
        <v>6067</v>
      </c>
      <c r="M4053" s="187"/>
    </row>
    <row r="4054" spans="1:13" x14ac:dyDescent="0.25">
      <c r="A4054" s="266">
        <v>2010</v>
      </c>
      <c r="B4054" s="267">
        <v>4</v>
      </c>
      <c r="C4054" s="267" t="s">
        <v>697</v>
      </c>
      <c r="D4054" s="267" t="s">
        <v>937</v>
      </c>
      <c r="E4054" s="285" t="s">
        <v>5458</v>
      </c>
      <c r="F4054" s="267" t="s">
        <v>52</v>
      </c>
      <c r="G4054" s="268" t="s">
        <v>147</v>
      </c>
      <c r="H4054" s="268" t="s">
        <v>55</v>
      </c>
      <c r="I4054" s="268" t="s">
        <v>1905</v>
      </c>
      <c r="J4054" s="267" t="s">
        <v>2143</v>
      </c>
      <c r="K4054" s="267">
        <v>851</v>
      </c>
      <c r="L4054" s="284" t="s">
        <v>6069</v>
      </c>
      <c r="M4054" s="187"/>
    </row>
    <row r="4055" spans="1:13" x14ac:dyDescent="0.25">
      <c r="A4055" s="266">
        <v>2010</v>
      </c>
      <c r="B4055" s="267">
        <v>4</v>
      </c>
      <c r="C4055" s="267" t="s">
        <v>697</v>
      </c>
      <c r="D4055" s="267" t="s">
        <v>937</v>
      </c>
      <c r="E4055" s="285" t="s">
        <v>5458</v>
      </c>
      <c r="F4055" s="267" t="s">
        <v>52</v>
      </c>
      <c r="G4055" s="268" t="s">
        <v>147</v>
      </c>
      <c r="H4055" s="268" t="s">
        <v>55</v>
      </c>
      <c r="I4055" s="268" t="s">
        <v>1905</v>
      </c>
      <c r="J4055" s="267" t="s">
        <v>2143</v>
      </c>
      <c r="K4055" s="267">
        <v>851</v>
      </c>
      <c r="L4055" s="284" t="s">
        <v>6070</v>
      </c>
      <c r="M4055" s="188"/>
    </row>
    <row r="4056" spans="1:13" x14ac:dyDescent="0.25">
      <c r="A4056" s="266">
        <v>2010</v>
      </c>
      <c r="B4056" s="267">
        <v>4</v>
      </c>
      <c r="C4056" s="267" t="s">
        <v>697</v>
      </c>
      <c r="D4056" s="267" t="s">
        <v>937</v>
      </c>
      <c r="E4056" s="285" t="s">
        <v>5458</v>
      </c>
      <c r="F4056" s="267" t="s">
        <v>52</v>
      </c>
      <c r="G4056" s="268" t="s">
        <v>147</v>
      </c>
      <c r="H4056" s="268" t="s">
        <v>55</v>
      </c>
      <c r="I4056" s="268" t="s">
        <v>1905</v>
      </c>
      <c r="J4056" s="267" t="s">
        <v>2629</v>
      </c>
      <c r="K4056" s="267">
        <v>832</v>
      </c>
      <c r="L4056" s="268" t="s">
        <v>6071</v>
      </c>
      <c r="M4056" s="188"/>
    </row>
    <row r="4057" spans="1:13" x14ac:dyDescent="0.25">
      <c r="A4057" s="266">
        <v>2010</v>
      </c>
      <c r="B4057" s="267">
        <v>4</v>
      </c>
      <c r="C4057" s="267" t="s">
        <v>697</v>
      </c>
      <c r="D4057" s="267" t="s">
        <v>937</v>
      </c>
      <c r="E4057" s="285" t="s">
        <v>5458</v>
      </c>
      <c r="F4057" s="267" t="s">
        <v>52</v>
      </c>
      <c r="G4057" s="268" t="s">
        <v>147</v>
      </c>
      <c r="H4057" s="268" t="s">
        <v>55</v>
      </c>
      <c r="I4057" s="268" t="s">
        <v>1905</v>
      </c>
      <c r="J4057" s="267" t="s">
        <v>1950</v>
      </c>
      <c r="K4057" s="267">
        <v>721</v>
      </c>
      <c r="L4057" s="268" t="s">
        <v>6079</v>
      </c>
      <c r="M4057" s="188"/>
    </row>
    <row r="4058" spans="1:13" x14ac:dyDescent="0.25">
      <c r="A4058" s="266">
        <v>2010</v>
      </c>
      <c r="B4058" s="267">
        <v>4</v>
      </c>
      <c r="C4058" s="267" t="s">
        <v>697</v>
      </c>
      <c r="D4058" s="267" t="s">
        <v>937</v>
      </c>
      <c r="E4058" s="285" t="s">
        <v>5458</v>
      </c>
      <c r="F4058" s="267" t="s">
        <v>52</v>
      </c>
      <c r="G4058" s="268" t="s">
        <v>147</v>
      </c>
      <c r="H4058" s="268" t="s">
        <v>55</v>
      </c>
      <c r="I4058" s="268" t="s">
        <v>1905</v>
      </c>
      <c r="J4058" s="267" t="s">
        <v>1950</v>
      </c>
      <c r="K4058" s="267">
        <v>727</v>
      </c>
      <c r="L4058" s="268" t="s">
        <v>6120</v>
      </c>
      <c r="M4058" s="188"/>
    </row>
    <row r="4059" spans="1:13" x14ac:dyDescent="0.25">
      <c r="A4059" s="266">
        <v>2010</v>
      </c>
      <c r="B4059" s="267">
        <v>4</v>
      </c>
      <c r="C4059" s="267" t="s">
        <v>697</v>
      </c>
      <c r="D4059" s="267" t="s">
        <v>937</v>
      </c>
      <c r="E4059" s="285" t="s">
        <v>5458</v>
      </c>
      <c r="F4059" s="267" t="s">
        <v>52</v>
      </c>
      <c r="G4059" s="268" t="s">
        <v>147</v>
      </c>
      <c r="H4059" s="268" t="s">
        <v>55</v>
      </c>
      <c r="I4059" s="268" t="s">
        <v>1905</v>
      </c>
      <c r="J4059" s="267" t="s">
        <v>1950</v>
      </c>
      <c r="K4059" s="267">
        <v>84</v>
      </c>
      <c r="L4059" s="268" t="s">
        <v>6149</v>
      </c>
      <c r="M4059" s="188"/>
    </row>
    <row r="4060" spans="1:13" x14ac:dyDescent="0.25">
      <c r="A4060" s="266">
        <v>2010</v>
      </c>
      <c r="B4060" s="267">
        <v>4</v>
      </c>
      <c r="C4060" s="267" t="s">
        <v>697</v>
      </c>
      <c r="D4060" s="267" t="s">
        <v>964</v>
      </c>
      <c r="E4060" s="285" t="s">
        <v>2828</v>
      </c>
      <c r="F4060" s="267" t="s">
        <v>69</v>
      </c>
      <c r="G4060" s="268" t="s">
        <v>126</v>
      </c>
      <c r="H4060" s="268" t="s">
        <v>55</v>
      </c>
      <c r="I4060" s="268" t="s">
        <v>1905</v>
      </c>
      <c r="J4060" s="267" t="s">
        <v>1942</v>
      </c>
      <c r="K4060" s="267">
        <v>431</v>
      </c>
      <c r="L4060" s="268" t="s">
        <v>5386</v>
      </c>
      <c r="M4060" s="188"/>
    </row>
    <row r="4061" spans="1:13" x14ac:dyDescent="0.25">
      <c r="A4061" s="266">
        <v>2010</v>
      </c>
      <c r="B4061" s="267">
        <v>4</v>
      </c>
      <c r="C4061" s="267" t="s">
        <v>697</v>
      </c>
      <c r="D4061" s="267" t="s">
        <v>964</v>
      </c>
      <c r="E4061" s="285" t="s">
        <v>2828</v>
      </c>
      <c r="F4061" s="267" t="s">
        <v>69</v>
      </c>
      <c r="G4061" s="268" t="s">
        <v>126</v>
      </c>
      <c r="H4061" s="268" t="s">
        <v>55</v>
      </c>
      <c r="I4061" s="268" t="s">
        <v>1905</v>
      </c>
      <c r="J4061" s="267" t="s">
        <v>1942</v>
      </c>
      <c r="K4061" s="267">
        <v>411</v>
      </c>
      <c r="L4061" s="268" t="s">
        <v>5462</v>
      </c>
      <c r="M4061" s="188"/>
    </row>
    <row r="4062" spans="1:13" x14ac:dyDescent="0.25">
      <c r="A4062" s="266">
        <v>2010</v>
      </c>
      <c r="B4062" s="267">
        <v>4</v>
      </c>
      <c r="C4062" s="267" t="s">
        <v>697</v>
      </c>
      <c r="D4062" s="267" t="s">
        <v>964</v>
      </c>
      <c r="E4062" s="285" t="s">
        <v>2828</v>
      </c>
      <c r="F4062" s="267" t="s">
        <v>69</v>
      </c>
      <c r="G4062" s="268" t="s">
        <v>126</v>
      </c>
      <c r="H4062" s="268" t="s">
        <v>55</v>
      </c>
      <c r="I4062" s="268" t="s">
        <v>1905</v>
      </c>
      <c r="J4062" s="267" t="s">
        <v>1942</v>
      </c>
      <c r="K4062" s="267">
        <v>411</v>
      </c>
      <c r="L4062" s="284" t="s">
        <v>5463</v>
      </c>
      <c r="M4062" s="188"/>
    </row>
    <row r="4063" spans="1:13" x14ac:dyDescent="0.25">
      <c r="A4063" s="266">
        <v>2010</v>
      </c>
      <c r="B4063" s="267">
        <v>4</v>
      </c>
      <c r="C4063" s="267" t="s">
        <v>697</v>
      </c>
      <c r="D4063" s="267" t="s">
        <v>964</v>
      </c>
      <c r="E4063" s="285" t="s">
        <v>2828</v>
      </c>
      <c r="F4063" s="267" t="s">
        <v>69</v>
      </c>
      <c r="G4063" s="268" t="s">
        <v>126</v>
      </c>
      <c r="H4063" s="268" t="s">
        <v>55</v>
      </c>
      <c r="I4063" s="268" t="s">
        <v>1905</v>
      </c>
      <c r="J4063" s="267" t="s">
        <v>1942</v>
      </c>
      <c r="K4063" s="267">
        <v>432</v>
      </c>
      <c r="L4063" s="284" t="s">
        <v>5464</v>
      </c>
      <c r="M4063" s="188"/>
    </row>
    <row r="4064" spans="1:13" x14ac:dyDescent="0.25">
      <c r="A4064" s="266">
        <v>2010</v>
      </c>
      <c r="B4064" s="267">
        <v>4</v>
      </c>
      <c r="C4064" s="267" t="s">
        <v>697</v>
      </c>
      <c r="D4064" s="267" t="s">
        <v>964</v>
      </c>
      <c r="E4064" s="285" t="s">
        <v>2828</v>
      </c>
      <c r="F4064" s="267" t="s">
        <v>69</v>
      </c>
      <c r="G4064" s="268" t="s">
        <v>126</v>
      </c>
      <c r="H4064" s="268" t="s">
        <v>55</v>
      </c>
      <c r="I4064" s="268" t="s">
        <v>1905</v>
      </c>
      <c r="J4064" s="267" t="s">
        <v>1942</v>
      </c>
      <c r="K4064" s="267">
        <v>432</v>
      </c>
      <c r="L4064" s="284" t="s">
        <v>5643</v>
      </c>
      <c r="M4064" s="188"/>
    </row>
    <row r="4065" spans="1:13" x14ac:dyDescent="0.25">
      <c r="A4065" s="266">
        <v>2010</v>
      </c>
      <c r="B4065" s="267">
        <v>4</v>
      </c>
      <c r="C4065" s="267" t="s">
        <v>697</v>
      </c>
      <c r="D4065" s="267" t="s">
        <v>964</v>
      </c>
      <c r="E4065" s="285" t="s">
        <v>2828</v>
      </c>
      <c r="F4065" s="267" t="s">
        <v>69</v>
      </c>
      <c r="G4065" s="268" t="s">
        <v>126</v>
      </c>
      <c r="H4065" s="268" t="s">
        <v>55</v>
      </c>
      <c r="I4065" s="268" t="s">
        <v>1905</v>
      </c>
      <c r="J4065" s="267" t="s">
        <v>1942</v>
      </c>
      <c r="K4065" s="267">
        <v>432</v>
      </c>
      <c r="L4065" s="284" t="s">
        <v>5644</v>
      </c>
      <c r="M4065" s="188"/>
    </row>
    <row r="4066" spans="1:13" x14ac:dyDescent="0.25">
      <c r="A4066" s="266">
        <v>2010</v>
      </c>
      <c r="B4066" s="267">
        <v>4</v>
      </c>
      <c r="C4066" s="267" t="s">
        <v>697</v>
      </c>
      <c r="D4066" s="267" t="s">
        <v>964</v>
      </c>
      <c r="E4066" s="285" t="s">
        <v>2828</v>
      </c>
      <c r="F4066" s="267" t="s">
        <v>69</v>
      </c>
      <c r="G4066" s="268" t="s">
        <v>126</v>
      </c>
      <c r="H4066" s="268" t="s">
        <v>55</v>
      </c>
      <c r="I4066" s="268" t="s">
        <v>1905</v>
      </c>
      <c r="J4066" s="267" t="s">
        <v>1942</v>
      </c>
      <c r="K4066" s="267">
        <v>431</v>
      </c>
      <c r="L4066" s="268" t="s">
        <v>5730</v>
      </c>
      <c r="M4066" s="188"/>
    </row>
    <row r="4067" spans="1:13" x14ac:dyDescent="0.25">
      <c r="A4067" s="266">
        <v>2010</v>
      </c>
      <c r="B4067" s="267">
        <v>4</v>
      </c>
      <c r="C4067" s="267" t="s">
        <v>697</v>
      </c>
      <c r="D4067" s="267" t="s">
        <v>964</v>
      </c>
      <c r="E4067" s="285" t="s">
        <v>2828</v>
      </c>
      <c r="F4067" s="267" t="s">
        <v>69</v>
      </c>
      <c r="G4067" s="268" t="s">
        <v>126</v>
      </c>
      <c r="H4067" s="268" t="s">
        <v>55</v>
      </c>
      <c r="I4067" s="268" t="s">
        <v>1905</v>
      </c>
      <c r="J4067" s="267" t="s">
        <v>1906</v>
      </c>
      <c r="K4067" s="267">
        <v>311</v>
      </c>
      <c r="L4067" s="268" t="s">
        <v>5731</v>
      </c>
      <c r="M4067" s="188"/>
    </row>
    <row r="4068" spans="1:13" x14ac:dyDescent="0.25">
      <c r="A4068" s="266">
        <v>2010</v>
      </c>
      <c r="B4068" s="267">
        <v>4</v>
      </c>
      <c r="C4068" s="267" t="s">
        <v>697</v>
      </c>
      <c r="D4068" s="267" t="s">
        <v>964</v>
      </c>
      <c r="E4068" s="285" t="s">
        <v>2828</v>
      </c>
      <c r="F4068" s="267" t="s">
        <v>69</v>
      </c>
      <c r="G4068" s="268" t="s">
        <v>126</v>
      </c>
      <c r="H4068" s="268" t="s">
        <v>55</v>
      </c>
      <c r="I4068" s="268" t="s">
        <v>1905</v>
      </c>
      <c r="J4068" s="267" t="s">
        <v>2218</v>
      </c>
      <c r="K4068" s="267">
        <v>652</v>
      </c>
      <c r="L4068" s="268" t="s">
        <v>6002</v>
      </c>
      <c r="M4068" s="188"/>
    </row>
    <row r="4069" spans="1:13" x14ac:dyDescent="0.25">
      <c r="A4069" s="266">
        <v>2010</v>
      </c>
      <c r="B4069" s="267">
        <v>4</v>
      </c>
      <c r="C4069" s="267" t="s">
        <v>697</v>
      </c>
      <c r="D4069" s="267" t="s">
        <v>964</v>
      </c>
      <c r="E4069" s="285" t="s">
        <v>2828</v>
      </c>
      <c r="F4069" s="267" t="s">
        <v>69</v>
      </c>
      <c r="G4069" s="268" t="s">
        <v>126</v>
      </c>
      <c r="H4069" s="268" t="s">
        <v>55</v>
      </c>
      <c r="I4069" s="268" t="s">
        <v>1905</v>
      </c>
      <c r="J4069" s="267" t="s">
        <v>2016</v>
      </c>
      <c r="K4069" s="267">
        <v>631</v>
      </c>
      <c r="L4069" s="268" t="s">
        <v>6034</v>
      </c>
      <c r="M4069" s="188"/>
    </row>
    <row r="4070" spans="1:13" x14ac:dyDescent="0.25">
      <c r="A4070" s="266">
        <v>2010</v>
      </c>
      <c r="B4070" s="267">
        <v>4</v>
      </c>
      <c r="C4070" s="267" t="s">
        <v>697</v>
      </c>
      <c r="D4070" s="267" t="s">
        <v>964</v>
      </c>
      <c r="E4070" s="285" t="s">
        <v>2828</v>
      </c>
      <c r="F4070" s="267" t="s">
        <v>69</v>
      </c>
      <c r="G4070" s="268" t="s">
        <v>126</v>
      </c>
      <c r="H4070" s="268" t="s">
        <v>55</v>
      </c>
      <c r="I4070" s="268" t="s">
        <v>1905</v>
      </c>
      <c r="J4070" s="267" t="s">
        <v>2008</v>
      </c>
      <c r="K4070" s="267">
        <v>724</v>
      </c>
      <c r="L4070" s="268" t="s">
        <v>6072</v>
      </c>
      <c r="M4070" s="188"/>
    </row>
    <row r="4071" spans="1:13" x14ac:dyDescent="0.25">
      <c r="A4071" s="266">
        <v>2010</v>
      </c>
      <c r="B4071" s="267">
        <v>4</v>
      </c>
      <c r="C4071" s="267" t="s">
        <v>697</v>
      </c>
      <c r="D4071" s="267" t="s">
        <v>964</v>
      </c>
      <c r="E4071" s="285" t="s">
        <v>2828</v>
      </c>
      <c r="F4071" s="267" t="s">
        <v>69</v>
      </c>
      <c r="G4071" s="268" t="s">
        <v>126</v>
      </c>
      <c r="H4071" s="268" t="s">
        <v>55</v>
      </c>
      <c r="I4071" s="268" t="s">
        <v>1905</v>
      </c>
      <c r="J4071" s="267" t="s">
        <v>2143</v>
      </c>
      <c r="K4071" s="267">
        <v>851</v>
      </c>
      <c r="L4071" s="268" t="s">
        <v>6135</v>
      </c>
      <c r="M4071" s="188"/>
    </row>
    <row r="4072" spans="1:13" x14ac:dyDescent="0.25">
      <c r="A4072" s="266">
        <v>2010</v>
      </c>
      <c r="B4072" s="267">
        <v>4</v>
      </c>
      <c r="C4072" s="267" t="s">
        <v>697</v>
      </c>
      <c r="D4072" s="267" t="s">
        <v>911</v>
      </c>
      <c r="E4072" s="286" t="s">
        <v>912</v>
      </c>
      <c r="F4072" s="267" t="s">
        <v>64</v>
      </c>
      <c r="G4072" s="268" t="s">
        <v>152</v>
      </c>
      <c r="H4072" s="268" t="s">
        <v>66</v>
      </c>
      <c r="I4072" s="268" t="s">
        <v>1905</v>
      </c>
      <c r="J4072" s="267" t="s">
        <v>2260</v>
      </c>
      <c r="K4072" s="267">
        <v>513</v>
      </c>
      <c r="L4072" s="284" t="s">
        <v>5992</v>
      </c>
      <c r="M4072" s="188"/>
    </row>
    <row r="4073" spans="1:13" x14ac:dyDescent="0.25">
      <c r="A4073" s="266">
        <v>2010</v>
      </c>
      <c r="B4073" s="267">
        <v>4</v>
      </c>
      <c r="C4073" s="267" t="s">
        <v>697</v>
      </c>
      <c r="D4073" s="267" t="s">
        <v>911</v>
      </c>
      <c r="E4073" s="286" t="s">
        <v>912</v>
      </c>
      <c r="F4073" s="267" t="s">
        <v>64</v>
      </c>
      <c r="G4073" s="268" t="s">
        <v>152</v>
      </c>
      <c r="H4073" s="268" t="s">
        <v>66</v>
      </c>
      <c r="I4073" s="268" t="s">
        <v>1905</v>
      </c>
      <c r="J4073" s="267" t="s">
        <v>2260</v>
      </c>
      <c r="K4073" s="267">
        <v>651</v>
      </c>
      <c r="L4073" s="268" t="s">
        <v>6003</v>
      </c>
      <c r="M4073" s="188"/>
    </row>
    <row r="4074" spans="1:13" x14ac:dyDescent="0.25">
      <c r="A4074" s="266">
        <v>2010</v>
      </c>
      <c r="B4074" s="267">
        <v>4</v>
      </c>
      <c r="C4074" s="267" t="s">
        <v>697</v>
      </c>
      <c r="D4074" s="267" t="s">
        <v>911</v>
      </c>
      <c r="E4074" s="286" t="s">
        <v>912</v>
      </c>
      <c r="F4074" s="267" t="s">
        <v>64</v>
      </c>
      <c r="G4074" s="268" t="s">
        <v>152</v>
      </c>
      <c r="H4074" s="268" t="s">
        <v>66</v>
      </c>
      <c r="I4074" s="268" t="s">
        <v>1905</v>
      </c>
      <c r="J4074" s="267" t="s">
        <v>2260</v>
      </c>
      <c r="K4074" s="267">
        <v>657</v>
      </c>
      <c r="L4074" s="284" t="s">
        <v>6004</v>
      </c>
      <c r="M4074" s="188"/>
    </row>
    <row r="4075" spans="1:13" x14ac:dyDescent="0.25">
      <c r="A4075" s="266">
        <v>2010</v>
      </c>
      <c r="B4075" s="267">
        <v>4</v>
      </c>
      <c r="C4075" s="267" t="s">
        <v>697</v>
      </c>
      <c r="D4075" s="267" t="s">
        <v>911</v>
      </c>
      <c r="E4075" s="286" t="s">
        <v>912</v>
      </c>
      <c r="F4075" s="267" t="s">
        <v>64</v>
      </c>
      <c r="G4075" s="268" t="s">
        <v>152</v>
      </c>
      <c r="H4075" s="268" t="s">
        <v>66</v>
      </c>
      <c r="I4075" s="268" t="s">
        <v>1905</v>
      </c>
      <c r="J4075" s="267" t="s">
        <v>2260</v>
      </c>
      <c r="K4075" s="267">
        <v>656</v>
      </c>
      <c r="L4075" s="284" t="s">
        <v>6005</v>
      </c>
      <c r="M4075" s="188"/>
    </row>
    <row r="4076" spans="1:13" x14ac:dyDescent="0.25">
      <c r="A4076" s="266">
        <v>2010</v>
      </c>
      <c r="B4076" s="267">
        <v>4</v>
      </c>
      <c r="C4076" s="267" t="s">
        <v>697</v>
      </c>
      <c r="D4076" s="267" t="s">
        <v>911</v>
      </c>
      <c r="E4076" s="286" t="s">
        <v>912</v>
      </c>
      <c r="F4076" s="267" t="s">
        <v>64</v>
      </c>
      <c r="G4076" s="268" t="s">
        <v>152</v>
      </c>
      <c r="H4076" s="268" t="s">
        <v>66</v>
      </c>
      <c r="I4076" s="268" t="s">
        <v>1905</v>
      </c>
      <c r="J4076" s="267" t="s">
        <v>2260</v>
      </c>
      <c r="K4076" s="267">
        <v>654</v>
      </c>
      <c r="L4076" s="284" t="s">
        <v>6006</v>
      </c>
      <c r="M4076" s="188"/>
    </row>
    <row r="4077" spans="1:13" x14ac:dyDescent="0.25">
      <c r="A4077" s="266">
        <v>2010</v>
      </c>
      <c r="B4077" s="267">
        <v>4</v>
      </c>
      <c r="C4077" s="267" t="s">
        <v>697</v>
      </c>
      <c r="D4077" s="267" t="s">
        <v>911</v>
      </c>
      <c r="E4077" s="286" t="s">
        <v>912</v>
      </c>
      <c r="F4077" s="267" t="s">
        <v>64</v>
      </c>
      <c r="G4077" s="268" t="s">
        <v>152</v>
      </c>
      <c r="H4077" s="268" t="s">
        <v>66</v>
      </c>
      <c r="I4077" s="268" t="s">
        <v>1905</v>
      </c>
      <c r="J4077" s="267" t="s">
        <v>2260</v>
      </c>
      <c r="K4077" s="267">
        <v>651</v>
      </c>
      <c r="L4077" s="284" t="s">
        <v>6007</v>
      </c>
      <c r="M4077" s="188"/>
    </row>
    <row r="4078" spans="1:13" x14ac:dyDescent="0.25">
      <c r="A4078" s="266">
        <v>2010</v>
      </c>
      <c r="B4078" s="267">
        <v>1</v>
      </c>
      <c r="C4078" s="267" t="s">
        <v>697</v>
      </c>
      <c r="D4078" s="267" t="s">
        <v>809</v>
      </c>
      <c r="E4078" s="268" t="s">
        <v>810</v>
      </c>
      <c r="F4078" s="267" t="s">
        <v>130</v>
      </c>
      <c r="G4078" s="268" t="s">
        <v>5683</v>
      </c>
      <c r="H4078" s="268" t="s">
        <v>66</v>
      </c>
      <c r="I4078" s="268" t="s">
        <v>2879</v>
      </c>
      <c r="J4078" s="267" t="s">
        <v>1934</v>
      </c>
      <c r="K4078" s="267">
        <v>334</v>
      </c>
      <c r="L4078" s="268" t="s">
        <v>5688</v>
      </c>
      <c r="M4078" s="188"/>
    </row>
    <row r="4079" spans="1:13" x14ac:dyDescent="0.25">
      <c r="A4079" s="266">
        <v>2010</v>
      </c>
      <c r="B4079" s="267">
        <v>1</v>
      </c>
      <c r="C4079" s="267" t="s">
        <v>697</v>
      </c>
      <c r="D4079" s="267" t="s">
        <v>809</v>
      </c>
      <c r="E4079" s="268" t="s">
        <v>810</v>
      </c>
      <c r="F4079" s="267" t="s">
        <v>130</v>
      </c>
      <c r="G4079" s="268" t="s">
        <v>5683</v>
      </c>
      <c r="H4079" s="268" t="s">
        <v>66</v>
      </c>
      <c r="I4079" s="268" t="s">
        <v>2879</v>
      </c>
      <c r="J4079" s="267" t="s">
        <v>1934</v>
      </c>
      <c r="K4079" s="267">
        <v>334</v>
      </c>
      <c r="L4079" s="268" t="s">
        <v>5689</v>
      </c>
      <c r="M4079" s="188"/>
    </row>
    <row r="4080" spans="1:13" x14ac:dyDescent="0.25">
      <c r="A4080" s="266">
        <v>2010</v>
      </c>
      <c r="B4080" s="267">
        <v>1</v>
      </c>
      <c r="C4080" s="267" t="s">
        <v>697</v>
      </c>
      <c r="D4080" s="267" t="s">
        <v>809</v>
      </c>
      <c r="E4080" s="268" t="s">
        <v>810</v>
      </c>
      <c r="F4080" s="267" t="s">
        <v>130</v>
      </c>
      <c r="G4080" s="268" t="s">
        <v>5683</v>
      </c>
      <c r="H4080" s="268" t="s">
        <v>66</v>
      </c>
      <c r="I4080" s="268" t="s">
        <v>2879</v>
      </c>
      <c r="J4080" s="267" t="s">
        <v>1934</v>
      </c>
      <c r="K4080" s="267">
        <v>334</v>
      </c>
      <c r="L4080" s="268" t="s">
        <v>5690</v>
      </c>
      <c r="M4080" s="188"/>
    </row>
    <row r="4081" spans="1:13" x14ac:dyDescent="0.25">
      <c r="A4081" s="266">
        <v>2010</v>
      </c>
      <c r="B4081" s="267">
        <v>1</v>
      </c>
      <c r="C4081" s="267" t="s">
        <v>697</v>
      </c>
      <c r="D4081" s="267" t="s">
        <v>809</v>
      </c>
      <c r="E4081" s="268" t="s">
        <v>810</v>
      </c>
      <c r="F4081" s="267" t="s">
        <v>130</v>
      </c>
      <c r="G4081" s="268" t="s">
        <v>5683</v>
      </c>
      <c r="H4081" s="268" t="s">
        <v>66</v>
      </c>
      <c r="I4081" s="268" t="s">
        <v>2879</v>
      </c>
      <c r="J4081" s="267" t="s">
        <v>1934</v>
      </c>
      <c r="K4081" s="267">
        <v>334</v>
      </c>
      <c r="L4081" s="268" t="s">
        <v>5825</v>
      </c>
      <c r="M4081" s="188"/>
    </row>
    <row r="4082" spans="1:13" x14ac:dyDescent="0.25">
      <c r="A4082" s="266">
        <v>2010</v>
      </c>
      <c r="B4082" s="267">
        <v>1</v>
      </c>
      <c r="C4082" s="267" t="s">
        <v>697</v>
      </c>
      <c r="D4082" s="267" t="s">
        <v>809</v>
      </c>
      <c r="E4082" s="268" t="s">
        <v>810</v>
      </c>
      <c r="F4082" s="267" t="s">
        <v>130</v>
      </c>
      <c r="G4082" s="268" t="s">
        <v>5683</v>
      </c>
      <c r="H4082" s="268" t="s">
        <v>66</v>
      </c>
      <c r="I4082" s="268" t="s">
        <v>2879</v>
      </c>
      <c r="J4082" s="267" t="s">
        <v>1934</v>
      </c>
      <c r="K4082" s="267">
        <v>334</v>
      </c>
      <c r="L4082" s="268" t="s">
        <v>5826</v>
      </c>
      <c r="M4082" s="188"/>
    </row>
    <row r="4083" spans="1:13" x14ac:dyDescent="0.25">
      <c r="A4083" s="266">
        <v>2010</v>
      </c>
      <c r="B4083" s="267">
        <v>1</v>
      </c>
      <c r="C4083" s="267" t="s">
        <v>697</v>
      </c>
      <c r="D4083" s="267" t="s">
        <v>809</v>
      </c>
      <c r="E4083" s="268" t="s">
        <v>810</v>
      </c>
      <c r="F4083" s="267" t="s">
        <v>130</v>
      </c>
      <c r="G4083" s="268" t="s">
        <v>5683</v>
      </c>
      <c r="H4083" s="268" t="s">
        <v>66</v>
      </c>
      <c r="I4083" s="268" t="s">
        <v>2879</v>
      </c>
      <c r="J4083" s="267" t="s">
        <v>1934</v>
      </c>
      <c r="K4083" s="267">
        <v>334</v>
      </c>
      <c r="L4083" s="268" t="s">
        <v>5827</v>
      </c>
      <c r="M4083" s="188"/>
    </row>
    <row r="4084" spans="1:13" x14ac:dyDescent="0.25">
      <c r="A4084" s="266">
        <v>2010</v>
      </c>
      <c r="B4084" s="267">
        <v>3</v>
      </c>
      <c r="C4084" s="267" t="s">
        <v>697</v>
      </c>
      <c r="D4084" s="267" t="s">
        <v>890</v>
      </c>
      <c r="E4084" s="285" t="s">
        <v>891</v>
      </c>
      <c r="F4084" s="267" t="s">
        <v>135</v>
      </c>
      <c r="G4084" s="268" t="s">
        <v>298</v>
      </c>
      <c r="H4084" s="268" t="s">
        <v>66</v>
      </c>
      <c r="I4084" s="268" t="s">
        <v>1905</v>
      </c>
      <c r="J4084" s="267" t="s">
        <v>1942</v>
      </c>
      <c r="K4084" s="267">
        <v>413</v>
      </c>
      <c r="L4084" s="284" t="s">
        <v>5316</v>
      </c>
      <c r="M4084" s="188"/>
    </row>
    <row r="4085" spans="1:13" x14ac:dyDescent="0.25">
      <c r="A4085" s="266">
        <v>2010</v>
      </c>
      <c r="B4085" s="267">
        <v>3</v>
      </c>
      <c r="C4085" s="267" t="s">
        <v>697</v>
      </c>
      <c r="D4085" s="267" t="s">
        <v>890</v>
      </c>
      <c r="E4085" s="285" t="s">
        <v>891</v>
      </c>
      <c r="F4085" s="267" t="s">
        <v>135</v>
      </c>
      <c r="G4085" s="268" t="s">
        <v>298</v>
      </c>
      <c r="H4085" s="268" t="s">
        <v>66</v>
      </c>
      <c r="I4085" s="268" t="s">
        <v>1905</v>
      </c>
      <c r="J4085" s="267" t="s">
        <v>1942</v>
      </c>
      <c r="K4085" s="267">
        <v>411</v>
      </c>
      <c r="L4085" s="268" t="s">
        <v>5465</v>
      </c>
      <c r="M4085" s="188"/>
    </row>
    <row r="4086" spans="1:13" x14ac:dyDescent="0.25">
      <c r="A4086" s="266">
        <v>2010</v>
      </c>
      <c r="B4086" s="267">
        <v>3</v>
      </c>
      <c r="C4086" s="267" t="s">
        <v>697</v>
      </c>
      <c r="D4086" s="267" t="s">
        <v>890</v>
      </c>
      <c r="E4086" s="285" t="s">
        <v>891</v>
      </c>
      <c r="F4086" s="267" t="s">
        <v>135</v>
      </c>
      <c r="G4086" s="268" t="s">
        <v>298</v>
      </c>
      <c r="H4086" s="268" t="s">
        <v>66</v>
      </c>
      <c r="I4086" s="268" t="s">
        <v>1905</v>
      </c>
      <c r="J4086" s="270" t="s">
        <v>5004</v>
      </c>
      <c r="K4086" s="267">
        <v>141</v>
      </c>
      <c r="L4086" s="268" t="s">
        <v>5604</v>
      </c>
      <c r="M4086" s="188"/>
    </row>
    <row r="4087" spans="1:13" x14ac:dyDescent="0.25">
      <c r="A4087" s="266">
        <v>2010</v>
      </c>
      <c r="B4087" s="267">
        <v>3</v>
      </c>
      <c r="C4087" s="267" t="s">
        <v>697</v>
      </c>
      <c r="D4087" s="267" t="s">
        <v>890</v>
      </c>
      <c r="E4087" s="285" t="s">
        <v>891</v>
      </c>
      <c r="F4087" s="267" t="s">
        <v>135</v>
      </c>
      <c r="G4087" s="268" t="s">
        <v>298</v>
      </c>
      <c r="H4087" s="268" t="s">
        <v>66</v>
      </c>
      <c r="I4087" s="268" t="s">
        <v>1905</v>
      </c>
      <c r="J4087" s="267" t="s">
        <v>1906</v>
      </c>
      <c r="K4087" s="267">
        <v>311</v>
      </c>
      <c r="L4087" s="268" t="s">
        <v>5828</v>
      </c>
      <c r="M4087" s="188"/>
    </row>
    <row r="4088" spans="1:13" x14ac:dyDescent="0.25">
      <c r="A4088" s="266">
        <v>2010</v>
      </c>
      <c r="B4088" s="267">
        <v>3</v>
      </c>
      <c r="C4088" s="267" t="s">
        <v>697</v>
      </c>
      <c r="D4088" s="267" t="s">
        <v>890</v>
      </c>
      <c r="E4088" s="285" t="s">
        <v>891</v>
      </c>
      <c r="F4088" s="267" t="s">
        <v>135</v>
      </c>
      <c r="G4088" s="268" t="s">
        <v>298</v>
      </c>
      <c r="H4088" s="268" t="s">
        <v>66</v>
      </c>
      <c r="I4088" s="268" t="s">
        <v>1905</v>
      </c>
      <c r="J4088" s="267" t="s">
        <v>2643</v>
      </c>
      <c r="K4088" s="267">
        <v>663</v>
      </c>
      <c r="L4088" s="268" t="s">
        <v>5887</v>
      </c>
      <c r="M4088" s="188"/>
    </row>
    <row r="4089" spans="1:13" x14ac:dyDescent="0.25">
      <c r="A4089" s="266">
        <v>2010</v>
      </c>
      <c r="B4089" s="267">
        <v>3</v>
      </c>
      <c r="C4089" s="267" t="s">
        <v>697</v>
      </c>
      <c r="D4089" s="267" t="s">
        <v>890</v>
      </c>
      <c r="E4089" s="285" t="s">
        <v>891</v>
      </c>
      <c r="F4089" s="267" t="s">
        <v>135</v>
      </c>
      <c r="G4089" s="268" t="s">
        <v>298</v>
      </c>
      <c r="H4089" s="268" t="s">
        <v>66</v>
      </c>
      <c r="I4089" s="268" t="s">
        <v>1905</v>
      </c>
      <c r="J4089" s="267" t="s">
        <v>1962</v>
      </c>
      <c r="K4089" s="267">
        <v>521</v>
      </c>
      <c r="L4089" s="284" t="s">
        <v>5916</v>
      </c>
      <c r="M4089" s="188"/>
    </row>
    <row r="4090" spans="1:13" x14ac:dyDescent="0.25">
      <c r="A4090" s="266">
        <v>2010</v>
      </c>
      <c r="B4090" s="267">
        <v>3</v>
      </c>
      <c r="C4090" s="267" t="s">
        <v>697</v>
      </c>
      <c r="D4090" s="267" t="s">
        <v>890</v>
      </c>
      <c r="E4090" s="285" t="s">
        <v>891</v>
      </c>
      <c r="F4090" s="267" t="s">
        <v>135</v>
      </c>
      <c r="G4090" s="268" t="s">
        <v>298</v>
      </c>
      <c r="H4090" s="268" t="s">
        <v>66</v>
      </c>
      <c r="I4090" s="268" t="s">
        <v>1905</v>
      </c>
      <c r="J4090" s="267" t="s">
        <v>1962</v>
      </c>
      <c r="K4090" s="267">
        <v>521</v>
      </c>
      <c r="L4090" s="284" t="s">
        <v>5917</v>
      </c>
      <c r="M4090" s="188"/>
    </row>
    <row r="4091" spans="1:13" x14ac:dyDescent="0.25">
      <c r="A4091" s="266">
        <v>2010</v>
      </c>
      <c r="B4091" s="267">
        <v>3</v>
      </c>
      <c r="C4091" s="267" t="s">
        <v>697</v>
      </c>
      <c r="D4091" s="267" t="s">
        <v>890</v>
      </c>
      <c r="E4091" s="285" t="s">
        <v>891</v>
      </c>
      <c r="F4091" s="267" t="s">
        <v>135</v>
      </c>
      <c r="G4091" s="268" t="s">
        <v>298</v>
      </c>
      <c r="H4091" s="268" t="s">
        <v>66</v>
      </c>
      <c r="I4091" s="268" t="s">
        <v>1905</v>
      </c>
      <c r="J4091" s="267" t="s">
        <v>5110</v>
      </c>
      <c r="K4091" s="267">
        <v>651</v>
      </c>
      <c r="L4091" s="284" t="s">
        <v>6008</v>
      </c>
      <c r="M4091" s="188"/>
    </row>
    <row r="4092" spans="1:13" x14ac:dyDescent="0.25">
      <c r="A4092" s="266">
        <v>2010</v>
      </c>
      <c r="B4092" s="267">
        <v>3</v>
      </c>
      <c r="C4092" s="267" t="s">
        <v>697</v>
      </c>
      <c r="D4092" s="267" t="s">
        <v>890</v>
      </c>
      <c r="E4092" s="285" t="s">
        <v>891</v>
      </c>
      <c r="F4092" s="267" t="s">
        <v>135</v>
      </c>
      <c r="G4092" s="268" t="s">
        <v>298</v>
      </c>
      <c r="H4092" s="268" t="s">
        <v>66</v>
      </c>
      <c r="I4092" s="268" t="s">
        <v>1905</v>
      </c>
      <c r="J4092" s="267" t="s">
        <v>1948</v>
      </c>
      <c r="K4092" s="267">
        <v>112</v>
      </c>
      <c r="L4092" s="284" t="s">
        <v>6035</v>
      </c>
      <c r="M4092" s="188"/>
    </row>
    <row r="4093" spans="1:13" x14ac:dyDescent="0.25">
      <c r="A4093" s="266">
        <v>2010</v>
      </c>
      <c r="B4093" s="267">
        <v>4</v>
      </c>
      <c r="C4093" s="267" t="s">
        <v>697</v>
      </c>
      <c r="D4093" s="267" t="s">
        <v>905</v>
      </c>
      <c r="E4093" s="285" t="s">
        <v>5387</v>
      </c>
      <c r="F4093" s="267" t="s">
        <v>130</v>
      </c>
      <c r="G4093" s="268" t="s">
        <v>131</v>
      </c>
      <c r="H4093" s="268" t="s">
        <v>66</v>
      </c>
      <c r="I4093" s="268" t="s">
        <v>1905</v>
      </c>
      <c r="J4093" s="267" t="s">
        <v>1942</v>
      </c>
      <c r="K4093" s="267">
        <v>431</v>
      </c>
      <c r="L4093" s="268" t="s">
        <v>5388</v>
      </c>
      <c r="M4093" s="188"/>
    </row>
    <row r="4094" spans="1:13" x14ac:dyDescent="0.25">
      <c r="A4094" s="266">
        <v>2010</v>
      </c>
      <c r="B4094" s="267">
        <v>4</v>
      </c>
      <c r="C4094" s="267" t="s">
        <v>697</v>
      </c>
      <c r="D4094" s="267" t="s">
        <v>905</v>
      </c>
      <c r="E4094" s="285" t="s">
        <v>5387</v>
      </c>
      <c r="F4094" s="267" t="s">
        <v>130</v>
      </c>
      <c r="G4094" s="268" t="s">
        <v>131</v>
      </c>
      <c r="H4094" s="268" t="s">
        <v>66</v>
      </c>
      <c r="I4094" s="268" t="s">
        <v>1905</v>
      </c>
      <c r="J4094" s="267" t="s">
        <v>1942</v>
      </c>
      <c r="K4094" s="267">
        <v>431</v>
      </c>
      <c r="L4094" s="284" t="s">
        <v>5389</v>
      </c>
      <c r="M4094" s="188"/>
    </row>
    <row r="4095" spans="1:13" x14ac:dyDescent="0.25">
      <c r="A4095" s="266">
        <v>2010</v>
      </c>
      <c r="B4095" s="267">
        <v>4</v>
      </c>
      <c r="C4095" s="267" t="s">
        <v>697</v>
      </c>
      <c r="D4095" s="267" t="s">
        <v>905</v>
      </c>
      <c r="E4095" s="285" t="s">
        <v>5387</v>
      </c>
      <c r="F4095" s="267" t="s">
        <v>130</v>
      </c>
      <c r="G4095" s="268" t="s">
        <v>131</v>
      </c>
      <c r="H4095" s="268" t="s">
        <v>66</v>
      </c>
      <c r="I4095" s="268" t="s">
        <v>1905</v>
      </c>
      <c r="J4095" s="267" t="s">
        <v>1942</v>
      </c>
      <c r="K4095" s="267">
        <v>411</v>
      </c>
      <c r="L4095" s="268" t="s">
        <v>5390</v>
      </c>
      <c r="M4095" s="188"/>
    </row>
    <row r="4096" spans="1:13" x14ac:dyDescent="0.25">
      <c r="A4096" s="266">
        <v>2010</v>
      </c>
      <c r="B4096" s="267">
        <v>4</v>
      </c>
      <c r="C4096" s="267" t="s">
        <v>697</v>
      </c>
      <c r="D4096" s="267" t="s">
        <v>905</v>
      </c>
      <c r="E4096" s="285" t="s">
        <v>5387</v>
      </c>
      <c r="F4096" s="267" t="s">
        <v>130</v>
      </c>
      <c r="G4096" s="268" t="s">
        <v>131</v>
      </c>
      <c r="H4096" s="268" t="s">
        <v>66</v>
      </c>
      <c r="I4096" s="268" t="s">
        <v>1905</v>
      </c>
      <c r="J4096" s="267" t="s">
        <v>1942</v>
      </c>
      <c r="K4096" s="267">
        <v>431</v>
      </c>
      <c r="L4096" s="284" t="s">
        <v>5391</v>
      </c>
      <c r="M4096" s="188"/>
    </row>
    <row r="4097" spans="1:13" x14ac:dyDescent="0.25">
      <c r="A4097" s="266">
        <v>2010</v>
      </c>
      <c r="B4097" s="267">
        <v>4</v>
      </c>
      <c r="C4097" s="267" t="s">
        <v>697</v>
      </c>
      <c r="D4097" s="267" t="s">
        <v>905</v>
      </c>
      <c r="E4097" s="285" t="s">
        <v>5387</v>
      </c>
      <c r="F4097" s="267" t="s">
        <v>130</v>
      </c>
      <c r="G4097" s="268" t="s">
        <v>131</v>
      </c>
      <c r="H4097" s="268" t="s">
        <v>66</v>
      </c>
      <c r="I4097" s="268" t="s">
        <v>1905</v>
      </c>
      <c r="J4097" s="267" t="s">
        <v>1942</v>
      </c>
      <c r="K4097" s="267">
        <v>437</v>
      </c>
      <c r="L4097" s="268" t="s">
        <v>5426</v>
      </c>
      <c r="M4097" s="188"/>
    </row>
    <row r="4098" spans="1:13" x14ac:dyDescent="0.25">
      <c r="A4098" s="266">
        <v>2010</v>
      </c>
      <c r="B4098" s="267">
        <v>4</v>
      </c>
      <c r="C4098" s="267" t="s">
        <v>697</v>
      </c>
      <c r="D4098" s="267" t="s">
        <v>905</v>
      </c>
      <c r="E4098" s="285" t="s">
        <v>5387</v>
      </c>
      <c r="F4098" s="267" t="s">
        <v>130</v>
      </c>
      <c r="G4098" s="268" t="s">
        <v>131</v>
      </c>
      <c r="H4098" s="268" t="s">
        <v>66</v>
      </c>
      <c r="I4098" s="268" t="s">
        <v>1905</v>
      </c>
      <c r="J4098" s="267" t="s">
        <v>1942</v>
      </c>
      <c r="K4098" s="267">
        <v>411</v>
      </c>
      <c r="L4098" s="268" t="s">
        <v>5466</v>
      </c>
      <c r="M4098" s="188"/>
    </row>
    <row r="4099" spans="1:13" x14ac:dyDescent="0.25">
      <c r="A4099" s="266">
        <v>2010</v>
      </c>
      <c r="B4099" s="267">
        <v>4</v>
      </c>
      <c r="C4099" s="267" t="s">
        <v>697</v>
      </c>
      <c r="D4099" s="267" t="s">
        <v>905</v>
      </c>
      <c r="E4099" s="285" t="s">
        <v>5387</v>
      </c>
      <c r="F4099" s="267" t="s">
        <v>130</v>
      </c>
      <c r="G4099" s="268" t="s">
        <v>131</v>
      </c>
      <c r="H4099" s="268" t="s">
        <v>66</v>
      </c>
      <c r="I4099" s="268" t="s">
        <v>1905</v>
      </c>
      <c r="J4099" s="267" t="s">
        <v>1942</v>
      </c>
      <c r="K4099" s="267">
        <v>411</v>
      </c>
      <c r="L4099" s="268" t="s">
        <v>5467</v>
      </c>
      <c r="M4099" s="188"/>
    </row>
    <row r="4100" spans="1:13" x14ac:dyDescent="0.25">
      <c r="A4100" s="266">
        <v>2010</v>
      </c>
      <c r="B4100" s="267">
        <v>4</v>
      </c>
      <c r="C4100" s="267" t="s">
        <v>697</v>
      </c>
      <c r="D4100" s="267" t="s">
        <v>905</v>
      </c>
      <c r="E4100" s="285" t="s">
        <v>5387</v>
      </c>
      <c r="F4100" s="267" t="s">
        <v>130</v>
      </c>
      <c r="G4100" s="268" t="s">
        <v>131</v>
      </c>
      <c r="H4100" s="268" t="s">
        <v>66</v>
      </c>
      <c r="I4100" s="268" t="s">
        <v>1905</v>
      </c>
      <c r="J4100" s="267" t="s">
        <v>2048</v>
      </c>
      <c r="K4100" s="267">
        <v>411</v>
      </c>
      <c r="L4100" s="284" t="s">
        <v>5468</v>
      </c>
      <c r="M4100" s="188"/>
    </row>
    <row r="4101" spans="1:13" x14ac:dyDescent="0.25">
      <c r="A4101" s="266">
        <v>2010</v>
      </c>
      <c r="B4101" s="267">
        <v>4</v>
      </c>
      <c r="C4101" s="267" t="s">
        <v>697</v>
      </c>
      <c r="D4101" s="267" t="s">
        <v>905</v>
      </c>
      <c r="E4101" s="285" t="s">
        <v>5387</v>
      </c>
      <c r="F4101" s="267" t="s">
        <v>130</v>
      </c>
      <c r="G4101" s="268" t="s">
        <v>131</v>
      </c>
      <c r="H4101" s="268" t="s">
        <v>66</v>
      </c>
      <c r="I4101" s="268" t="s">
        <v>1905</v>
      </c>
      <c r="J4101" s="267" t="s">
        <v>1942</v>
      </c>
      <c r="K4101" s="267">
        <v>432</v>
      </c>
      <c r="L4101" s="284" t="s">
        <v>5645</v>
      </c>
      <c r="M4101" s="188"/>
    </row>
    <row r="4102" spans="1:13" x14ac:dyDescent="0.25">
      <c r="A4102" s="266">
        <v>2010</v>
      </c>
      <c r="B4102" s="267">
        <v>4</v>
      </c>
      <c r="C4102" s="267" t="s">
        <v>697</v>
      </c>
      <c r="D4102" s="267" t="s">
        <v>905</v>
      </c>
      <c r="E4102" s="285" t="s">
        <v>5387</v>
      </c>
      <c r="F4102" s="267" t="s">
        <v>130</v>
      </c>
      <c r="G4102" s="268" t="s">
        <v>131</v>
      </c>
      <c r="H4102" s="268" t="s">
        <v>66</v>
      </c>
      <c r="I4102" s="268" t="s">
        <v>1905</v>
      </c>
      <c r="J4102" s="267" t="s">
        <v>2048</v>
      </c>
      <c r="K4102" s="267">
        <v>432</v>
      </c>
      <c r="L4102" s="268" t="s">
        <v>5670</v>
      </c>
      <c r="M4102" s="188"/>
    </row>
    <row r="4103" spans="1:13" x14ac:dyDescent="0.25">
      <c r="A4103" s="266">
        <v>2010</v>
      </c>
      <c r="B4103" s="267">
        <v>4</v>
      </c>
      <c r="C4103" s="267" t="s">
        <v>697</v>
      </c>
      <c r="D4103" s="267" t="s">
        <v>966</v>
      </c>
      <c r="E4103" s="285" t="s">
        <v>967</v>
      </c>
      <c r="F4103" s="267" t="s">
        <v>135</v>
      </c>
      <c r="G4103" s="268" t="s">
        <v>324</v>
      </c>
      <c r="H4103" s="268" t="s">
        <v>55</v>
      </c>
      <c r="I4103" s="268" t="s">
        <v>1905</v>
      </c>
      <c r="J4103" s="267" t="s">
        <v>1918</v>
      </c>
      <c r="K4103" s="267">
        <v>862</v>
      </c>
      <c r="L4103" s="284" t="s">
        <v>5469</v>
      </c>
      <c r="M4103" s="188"/>
    </row>
    <row r="4104" spans="1:13" x14ac:dyDescent="0.25">
      <c r="A4104" s="266">
        <v>2010</v>
      </c>
      <c r="B4104" s="267">
        <v>4</v>
      </c>
      <c r="C4104" s="267" t="s">
        <v>697</v>
      </c>
      <c r="D4104" s="267" t="s">
        <v>966</v>
      </c>
      <c r="E4104" s="285" t="s">
        <v>967</v>
      </c>
      <c r="F4104" s="267" t="s">
        <v>135</v>
      </c>
      <c r="G4104" s="268" t="s">
        <v>324</v>
      </c>
      <c r="H4104" s="268" t="s">
        <v>55</v>
      </c>
      <c r="I4104" s="268" t="s">
        <v>1905</v>
      </c>
      <c r="J4104" s="267" t="s">
        <v>4692</v>
      </c>
      <c r="K4104" s="267">
        <v>112</v>
      </c>
      <c r="L4104" s="268" t="s">
        <v>5714</v>
      </c>
      <c r="M4104" s="188"/>
    </row>
    <row r="4105" spans="1:13" x14ac:dyDescent="0.25">
      <c r="A4105" s="266">
        <v>2010</v>
      </c>
      <c r="B4105" s="267">
        <v>4</v>
      </c>
      <c r="C4105" s="267" t="s">
        <v>697</v>
      </c>
      <c r="D4105" s="267" t="s">
        <v>966</v>
      </c>
      <c r="E4105" s="285" t="s">
        <v>967</v>
      </c>
      <c r="F4105" s="267" t="s">
        <v>135</v>
      </c>
      <c r="G4105" s="268" t="s">
        <v>324</v>
      </c>
      <c r="H4105" s="268" t="s">
        <v>55</v>
      </c>
      <c r="I4105" s="268" t="s">
        <v>1905</v>
      </c>
      <c r="J4105" s="267" t="s">
        <v>2048</v>
      </c>
      <c r="K4105" s="267">
        <v>262</v>
      </c>
      <c r="L4105" s="268" t="s">
        <v>5715</v>
      </c>
      <c r="M4105" s="188"/>
    </row>
    <row r="4106" spans="1:13" x14ac:dyDescent="0.25">
      <c r="A4106" s="266">
        <v>2010</v>
      </c>
      <c r="B4106" s="267">
        <v>4</v>
      </c>
      <c r="C4106" s="267" t="s">
        <v>697</v>
      </c>
      <c r="D4106" s="267" t="s">
        <v>966</v>
      </c>
      <c r="E4106" s="285" t="s">
        <v>967</v>
      </c>
      <c r="F4106" s="267" t="s">
        <v>135</v>
      </c>
      <c r="G4106" s="268" t="s">
        <v>324</v>
      </c>
      <c r="H4106" s="268" t="s">
        <v>55</v>
      </c>
      <c r="I4106" s="268" t="s">
        <v>1905</v>
      </c>
      <c r="J4106" s="267" t="s">
        <v>2048</v>
      </c>
      <c r="K4106" s="267">
        <v>261</v>
      </c>
      <c r="L4106" s="268" t="s">
        <v>5716</v>
      </c>
      <c r="M4106" s="188"/>
    </row>
    <row r="4107" spans="1:13" x14ac:dyDescent="0.25">
      <c r="A4107" s="266">
        <v>2010</v>
      </c>
      <c r="B4107" s="267">
        <v>4</v>
      </c>
      <c r="C4107" s="267" t="s">
        <v>697</v>
      </c>
      <c r="D4107" s="267" t="s">
        <v>966</v>
      </c>
      <c r="E4107" s="285" t="s">
        <v>967</v>
      </c>
      <c r="F4107" s="267" t="s">
        <v>135</v>
      </c>
      <c r="G4107" s="268" t="s">
        <v>324</v>
      </c>
      <c r="H4107" s="268" t="s">
        <v>55</v>
      </c>
      <c r="I4107" s="268" t="s">
        <v>1905</v>
      </c>
      <c r="J4107" s="270" t="s">
        <v>5004</v>
      </c>
      <c r="K4107" s="267">
        <v>212</v>
      </c>
      <c r="L4107" s="284" t="s">
        <v>5732</v>
      </c>
      <c r="M4107" s="188"/>
    </row>
    <row r="4108" spans="1:13" x14ac:dyDescent="0.25">
      <c r="A4108" s="266">
        <v>2010</v>
      </c>
      <c r="B4108" s="267">
        <v>4</v>
      </c>
      <c r="C4108" s="267" t="s">
        <v>697</v>
      </c>
      <c r="D4108" s="267" t="s">
        <v>966</v>
      </c>
      <c r="E4108" s="285" t="s">
        <v>967</v>
      </c>
      <c r="F4108" s="267" t="s">
        <v>135</v>
      </c>
      <c r="G4108" s="268" t="s">
        <v>324</v>
      </c>
      <c r="H4108" s="268" t="s">
        <v>55</v>
      </c>
      <c r="I4108" s="268" t="s">
        <v>1905</v>
      </c>
      <c r="J4108" s="267" t="s">
        <v>2000</v>
      </c>
      <c r="K4108" s="267">
        <v>211</v>
      </c>
      <c r="L4108" s="284" t="s">
        <v>5868</v>
      </c>
      <c r="M4108" s="188"/>
    </row>
    <row r="4109" spans="1:13" x14ac:dyDescent="0.25">
      <c r="A4109" s="266">
        <v>2010</v>
      </c>
      <c r="B4109" s="267">
        <v>4</v>
      </c>
      <c r="C4109" s="267" t="s">
        <v>697</v>
      </c>
      <c r="D4109" s="267" t="s">
        <v>966</v>
      </c>
      <c r="E4109" s="285" t="s">
        <v>967</v>
      </c>
      <c r="F4109" s="267" t="s">
        <v>135</v>
      </c>
      <c r="G4109" s="268" t="s">
        <v>324</v>
      </c>
      <c r="H4109" s="268" t="s">
        <v>55</v>
      </c>
      <c r="I4109" s="268" t="s">
        <v>1905</v>
      </c>
      <c r="J4109" s="267" t="s">
        <v>1950</v>
      </c>
      <c r="K4109" s="267">
        <v>332</v>
      </c>
      <c r="L4109" s="284" t="s">
        <v>5918</v>
      </c>
      <c r="M4109" s="188"/>
    </row>
    <row r="4110" spans="1:13" x14ac:dyDescent="0.25">
      <c r="A4110" s="266">
        <v>2010</v>
      </c>
      <c r="B4110" s="267">
        <v>4</v>
      </c>
      <c r="C4110" s="267" t="s">
        <v>697</v>
      </c>
      <c r="D4110" s="267" t="s">
        <v>966</v>
      </c>
      <c r="E4110" s="285" t="s">
        <v>967</v>
      </c>
      <c r="F4110" s="267" t="s">
        <v>135</v>
      </c>
      <c r="G4110" s="268" t="s">
        <v>324</v>
      </c>
      <c r="H4110" s="268" t="s">
        <v>55</v>
      </c>
      <c r="I4110" s="268" t="s">
        <v>1905</v>
      </c>
      <c r="J4110" s="267" t="s">
        <v>1965</v>
      </c>
      <c r="K4110" s="267">
        <v>523</v>
      </c>
      <c r="L4110" s="284" t="s">
        <v>5919</v>
      </c>
      <c r="M4110" s="188"/>
    </row>
    <row r="4111" spans="1:13" x14ac:dyDescent="0.25">
      <c r="A4111" s="266">
        <v>2010</v>
      </c>
      <c r="B4111" s="267">
        <v>4</v>
      </c>
      <c r="C4111" s="267" t="s">
        <v>697</v>
      </c>
      <c r="D4111" s="267" t="s">
        <v>966</v>
      </c>
      <c r="E4111" s="285" t="s">
        <v>967</v>
      </c>
      <c r="F4111" s="267" t="s">
        <v>135</v>
      </c>
      <c r="G4111" s="268" t="s">
        <v>324</v>
      </c>
      <c r="H4111" s="268" t="s">
        <v>55</v>
      </c>
      <c r="I4111" s="268" t="s">
        <v>1905</v>
      </c>
      <c r="J4111" s="267" t="s">
        <v>1965</v>
      </c>
      <c r="K4111" s="267">
        <v>521</v>
      </c>
      <c r="L4111" s="284" t="s">
        <v>5920</v>
      </c>
      <c r="M4111" s="188"/>
    </row>
    <row r="4112" spans="1:13" x14ac:dyDescent="0.25">
      <c r="A4112" s="266">
        <v>2010</v>
      </c>
      <c r="B4112" s="267">
        <v>4</v>
      </c>
      <c r="C4112" s="267" t="s">
        <v>697</v>
      </c>
      <c r="D4112" s="267" t="s">
        <v>966</v>
      </c>
      <c r="E4112" s="285" t="s">
        <v>967</v>
      </c>
      <c r="F4112" s="267" t="s">
        <v>135</v>
      </c>
      <c r="G4112" s="268" t="s">
        <v>324</v>
      </c>
      <c r="H4112" s="268" t="s">
        <v>55</v>
      </c>
      <c r="I4112" s="268" t="s">
        <v>1905</v>
      </c>
      <c r="J4112" s="267" t="s">
        <v>1965</v>
      </c>
      <c r="K4112" s="267">
        <v>521</v>
      </c>
      <c r="L4112" s="284" t="s">
        <v>5921</v>
      </c>
      <c r="M4112" s="188"/>
    </row>
    <row r="4113" spans="1:13" x14ac:dyDescent="0.25">
      <c r="A4113" s="266">
        <v>2010</v>
      </c>
      <c r="B4113" s="267">
        <v>4</v>
      </c>
      <c r="C4113" s="267" t="s">
        <v>697</v>
      </c>
      <c r="D4113" s="267" t="s">
        <v>966</v>
      </c>
      <c r="E4113" s="285" t="s">
        <v>967</v>
      </c>
      <c r="F4113" s="267" t="s">
        <v>135</v>
      </c>
      <c r="G4113" s="268" t="s">
        <v>324</v>
      </c>
      <c r="H4113" s="268" t="s">
        <v>55</v>
      </c>
      <c r="I4113" s="268" t="s">
        <v>1905</v>
      </c>
      <c r="J4113" s="267" t="s">
        <v>1918</v>
      </c>
      <c r="K4113" s="267">
        <v>521</v>
      </c>
      <c r="L4113" s="284" t="s">
        <v>5922</v>
      </c>
      <c r="M4113" s="188"/>
    </row>
    <row r="4114" spans="1:13" x14ac:dyDescent="0.25">
      <c r="A4114" s="266">
        <v>2010</v>
      </c>
      <c r="B4114" s="267">
        <v>4</v>
      </c>
      <c r="C4114" s="267" t="s">
        <v>697</v>
      </c>
      <c r="D4114" s="267" t="s">
        <v>966</v>
      </c>
      <c r="E4114" s="285" t="s">
        <v>967</v>
      </c>
      <c r="F4114" s="267" t="s">
        <v>135</v>
      </c>
      <c r="G4114" s="268" t="s">
        <v>324</v>
      </c>
      <c r="H4114" s="268" t="s">
        <v>55</v>
      </c>
      <c r="I4114" s="268" t="s">
        <v>1905</v>
      </c>
      <c r="J4114" s="267" t="s">
        <v>1918</v>
      </c>
      <c r="K4114" s="267">
        <v>861</v>
      </c>
      <c r="L4114" s="268" t="s">
        <v>6062</v>
      </c>
      <c r="M4114" s="188"/>
    </row>
    <row r="4115" spans="1:13" x14ac:dyDescent="0.25">
      <c r="A4115" s="272">
        <v>2010</v>
      </c>
      <c r="B4115" s="267">
        <v>1</v>
      </c>
      <c r="C4115" s="267" t="s">
        <v>697</v>
      </c>
      <c r="D4115" s="267" t="s">
        <v>766</v>
      </c>
      <c r="E4115" s="268" t="s">
        <v>767</v>
      </c>
      <c r="F4115" s="267" t="s">
        <v>135</v>
      </c>
      <c r="G4115" s="268" t="s">
        <v>163</v>
      </c>
      <c r="H4115" s="268" t="s">
        <v>55</v>
      </c>
      <c r="I4115" s="268" t="s">
        <v>1905</v>
      </c>
      <c r="J4115" s="267" t="s">
        <v>1942</v>
      </c>
      <c r="K4115" s="267">
        <v>442</v>
      </c>
      <c r="L4115" s="268" t="s">
        <v>5337</v>
      </c>
      <c r="M4115" s="188"/>
    </row>
    <row r="4116" spans="1:13" x14ac:dyDescent="0.25">
      <c r="A4116" s="272">
        <v>2010</v>
      </c>
      <c r="B4116" s="267">
        <v>1</v>
      </c>
      <c r="C4116" s="267" t="s">
        <v>697</v>
      </c>
      <c r="D4116" s="267" t="s">
        <v>766</v>
      </c>
      <c r="E4116" s="268" t="s">
        <v>767</v>
      </c>
      <c r="F4116" s="267" t="s">
        <v>135</v>
      </c>
      <c r="G4116" s="268" t="s">
        <v>163</v>
      </c>
      <c r="H4116" s="268" t="s">
        <v>55</v>
      </c>
      <c r="I4116" s="268" t="s">
        <v>1905</v>
      </c>
      <c r="J4116" s="267" t="s">
        <v>1942</v>
      </c>
      <c r="K4116" s="267">
        <v>442</v>
      </c>
      <c r="L4116" s="268" t="s">
        <v>5338</v>
      </c>
      <c r="M4116" s="188"/>
    </row>
    <row r="4117" spans="1:13" x14ac:dyDescent="0.25">
      <c r="A4117" s="272">
        <v>2010</v>
      </c>
      <c r="B4117" s="267">
        <v>1</v>
      </c>
      <c r="C4117" s="267" t="s">
        <v>697</v>
      </c>
      <c r="D4117" s="267" t="s">
        <v>766</v>
      </c>
      <c r="E4117" s="268" t="s">
        <v>767</v>
      </c>
      <c r="F4117" s="267" t="s">
        <v>135</v>
      </c>
      <c r="G4117" s="268" t="s">
        <v>163</v>
      </c>
      <c r="H4117" s="268" t="s">
        <v>55</v>
      </c>
      <c r="I4117" s="268" t="s">
        <v>1905</v>
      </c>
      <c r="J4117" s="267" t="s">
        <v>1942</v>
      </c>
      <c r="K4117" s="267">
        <v>411</v>
      </c>
      <c r="L4117" s="268" t="s">
        <v>5470</v>
      </c>
      <c r="M4117" s="188"/>
    </row>
    <row r="4118" spans="1:13" x14ac:dyDescent="0.25">
      <c r="A4118" s="272">
        <v>2010</v>
      </c>
      <c r="B4118" s="267">
        <v>1</v>
      </c>
      <c r="C4118" s="267" t="s">
        <v>697</v>
      </c>
      <c r="D4118" s="267" t="s">
        <v>766</v>
      </c>
      <c r="E4118" s="268" t="s">
        <v>767</v>
      </c>
      <c r="F4118" s="267" t="s">
        <v>135</v>
      </c>
      <c r="G4118" s="268" t="s">
        <v>163</v>
      </c>
      <c r="H4118" s="268" t="s">
        <v>55</v>
      </c>
      <c r="I4118" s="268" t="s">
        <v>1905</v>
      </c>
      <c r="J4118" s="267" t="s">
        <v>1942</v>
      </c>
      <c r="K4118" s="267">
        <v>411</v>
      </c>
      <c r="L4118" s="268" t="s">
        <v>5471</v>
      </c>
      <c r="M4118" s="188"/>
    </row>
    <row r="4119" spans="1:13" x14ac:dyDescent="0.25">
      <c r="A4119" s="272">
        <v>2010</v>
      </c>
      <c r="B4119" s="267">
        <v>1</v>
      </c>
      <c r="C4119" s="267" t="s">
        <v>697</v>
      </c>
      <c r="D4119" s="267" t="s">
        <v>766</v>
      </c>
      <c r="E4119" s="268" t="s">
        <v>767</v>
      </c>
      <c r="F4119" s="267" t="s">
        <v>135</v>
      </c>
      <c r="G4119" s="268" t="s">
        <v>163</v>
      </c>
      <c r="H4119" s="268" t="s">
        <v>55</v>
      </c>
      <c r="I4119" s="268" t="s">
        <v>1905</v>
      </c>
      <c r="J4119" s="267" t="s">
        <v>1942</v>
      </c>
      <c r="K4119" s="267">
        <v>411</v>
      </c>
      <c r="L4119" s="268" t="s">
        <v>5472</v>
      </c>
      <c r="M4119" s="188"/>
    </row>
    <row r="4120" spans="1:13" x14ac:dyDescent="0.25">
      <c r="A4120" s="272">
        <v>2010</v>
      </c>
      <c r="B4120" s="267">
        <v>1</v>
      </c>
      <c r="C4120" s="267" t="s">
        <v>697</v>
      </c>
      <c r="D4120" s="267" t="s">
        <v>766</v>
      </c>
      <c r="E4120" s="268" t="s">
        <v>767</v>
      </c>
      <c r="F4120" s="267" t="s">
        <v>135</v>
      </c>
      <c r="G4120" s="268" t="s">
        <v>163</v>
      </c>
      <c r="H4120" s="268" t="s">
        <v>55</v>
      </c>
      <c r="I4120" s="268" t="s">
        <v>1905</v>
      </c>
      <c r="J4120" s="267" t="s">
        <v>1942</v>
      </c>
      <c r="K4120" s="267">
        <v>411</v>
      </c>
      <c r="L4120" s="268" t="s">
        <v>5473</v>
      </c>
      <c r="M4120" s="188"/>
    </row>
    <row r="4121" spans="1:13" x14ac:dyDescent="0.25">
      <c r="A4121" s="272">
        <v>2010</v>
      </c>
      <c r="B4121" s="267">
        <v>1</v>
      </c>
      <c r="C4121" s="267" t="s">
        <v>697</v>
      </c>
      <c r="D4121" s="267" t="s">
        <v>766</v>
      </c>
      <c r="E4121" s="268" t="s">
        <v>767</v>
      </c>
      <c r="F4121" s="267" t="s">
        <v>135</v>
      </c>
      <c r="G4121" s="268" t="s">
        <v>163</v>
      </c>
      <c r="H4121" s="268" t="s">
        <v>55</v>
      </c>
      <c r="I4121" s="268" t="s">
        <v>1905</v>
      </c>
      <c r="J4121" s="267" t="s">
        <v>1942</v>
      </c>
      <c r="K4121" s="267">
        <v>411</v>
      </c>
      <c r="L4121" s="268" t="s">
        <v>5474</v>
      </c>
      <c r="M4121" s="188"/>
    </row>
    <row r="4122" spans="1:13" x14ac:dyDescent="0.25">
      <c r="A4122" s="272">
        <v>2010</v>
      </c>
      <c r="B4122" s="267">
        <v>1</v>
      </c>
      <c r="C4122" s="267" t="s">
        <v>697</v>
      </c>
      <c r="D4122" s="267" t="s">
        <v>766</v>
      </c>
      <c r="E4122" s="268" t="s">
        <v>767</v>
      </c>
      <c r="F4122" s="267" t="s">
        <v>135</v>
      </c>
      <c r="G4122" s="268" t="s">
        <v>163</v>
      </c>
      <c r="H4122" s="268" t="s">
        <v>55</v>
      </c>
      <c r="I4122" s="268" t="s">
        <v>1905</v>
      </c>
      <c r="J4122" s="267" t="s">
        <v>1942</v>
      </c>
      <c r="K4122" s="267">
        <v>433</v>
      </c>
      <c r="L4122" s="268" t="s">
        <v>5605</v>
      </c>
      <c r="M4122" s="188"/>
    </row>
    <row r="4123" spans="1:13" x14ac:dyDescent="0.25">
      <c r="A4123" s="272">
        <v>2010</v>
      </c>
      <c r="B4123" s="267">
        <v>1</v>
      </c>
      <c r="C4123" s="267" t="s">
        <v>697</v>
      </c>
      <c r="D4123" s="267" t="s">
        <v>766</v>
      </c>
      <c r="E4123" s="268" t="s">
        <v>767</v>
      </c>
      <c r="F4123" s="267" t="s">
        <v>135</v>
      </c>
      <c r="G4123" s="268" t="s">
        <v>163</v>
      </c>
      <c r="H4123" s="268" t="s">
        <v>55</v>
      </c>
      <c r="I4123" s="268" t="s">
        <v>1905</v>
      </c>
      <c r="J4123" s="267" t="s">
        <v>1942</v>
      </c>
      <c r="K4123" s="267">
        <v>412</v>
      </c>
      <c r="L4123" s="268" t="s">
        <v>5606</v>
      </c>
      <c r="M4123" s="188"/>
    </row>
    <row r="4124" spans="1:13" x14ac:dyDescent="0.25">
      <c r="A4124" s="272">
        <v>2010</v>
      </c>
      <c r="B4124" s="267">
        <v>1</v>
      </c>
      <c r="C4124" s="267" t="s">
        <v>697</v>
      </c>
      <c r="D4124" s="267" t="s">
        <v>766</v>
      </c>
      <c r="E4124" s="268" t="s">
        <v>767</v>
      </c>
      <c r="F4124" s="267" t="s">
        <v>135</v>
      </c>
      <c r="G4124" s="268" t="s">
        <v>163</v>
      </c>
      <c r="H4124" s="268" t="s">
        <v>55</v>
      </c>
      <c r="I4124" s="268" t="s">
        <v>1905</v>
      </c>
      <c r="J4124" s="267" t="s">
        <v>1942</v>
      </c>
      <c r="K4124" s="267">
        <v>141</v>
      </c>
      <c r="L4124" s="268" t="s">
        <v>5869</v>
      </c>
      <c r="M4124" s="188"/>
    </row>
    <row r="4125" spans="1:13" x14ac:dyDescent="0.25">
      <c r="A4125" s="272">
        <v>2010</v>
      </c>
      <c r="B4125" s="267">
        <v>1</v>
      </c>
      <c r="C4125" s="267" t="s">
        <v>697</v>
      </c>
      <c r="D4125" s="267" t="s">
        <v>766</v>
      </c>
      <c r="E4125" s="268" t="s">
        <v>767</v>
      </c>
      <c r="F4125" s="267" t="s">
        <v>135</v>
      </c>
      <c r="G4125" s="268" t="s">
        <v>163</v>
      </c>
      <c r="H4125" s="268" t="s">
        <v>55</v>
      </c>
      <c r="I4125" s="268" t="s">
        <v>1905</v>
      </c>
      <c r="J4125" s="267" t="s">
        <v>1962</v>
      </c>
      <c r="K4125" s="267">
        <v>521</v>
      </c>
      <c r="L4125" s="268" t="s">
        <v>5923</v>
      </c>
      <c r="M4125" s="188"/>
    </row>
    <row r="4126" spans="1:13" x14ac:dyDescent="0.25">
      <c r="A4126" s="272">
        <v>2010</v>
      </c>
      <c r="B4126" s="267">
        <v>1</v>
      </c>
      <c r="C4126" s="267" t="s">
        <v>697</v>
      </c>
      <c r="D4126" s="267" t="s">
        <v>766</v>
      </c>
      <c r="E4126" s="268" t="s">
        <v>767</v>
      </c>
      <c r="F4126" s="267" t="s">
        <v>135</v>
      </c>
      <c r="G4126" s="268" t="s">
        <v>163</v>
      </c>
      <c r="H4126" s="268" t="s">
        <v>55</v>
      </c>
      <c r="I4126" s="268" t="s">
        <v>1905</v>
      </c>
      <c r="J4126" s="267" t="s">
        <v>1962</v>
      </c>
      <c r="K4126" s="267">
        <v>521</v>
      </c>
      <c r="L4126" s="268" t="s">
        <v>5924</v>
      </c>
      <c r="M4126" s="188"/>
    </row>
    <row r="4127" spans="1:13" x14ac:dyDescent="0.25">
      <c r="A4127" s="272">
        <v>2010</v>
      </c>
      <c r="B4127" s="267">
        <v>1</v>
      </c>
      <c r="C4127" s="267" t="s">
        <v>697</v>
      </c>
      <c r="D4127" s="267" t="s">
        <v>766</v>
      </c>
      <c r="E4127" s="268" t="s">
        <v>767</v>
      </c>
      <c r="F4127" s="267" t="s">
        <v>135</v>
      </c>
      <c r="G4127" s="268" t="s">
        <v>163</v>
      </c>
      <c r="H4127" s="268" t="s">
        <v>55</v>
      </c>
      <c r="I4127" s="268" t="s">
        <v>1905</v>
      </c>
      <c r="J4127" s="267" t="s">
        <v>1962</v>
      </c>
      <c r="K4127" s="267">
        <v>521</v>
      </c>
      <c r="L4127" s="268" t="s">
        <v>5925</v>
      </c>
      <c r="M4127" s="188"/>
    </row>
    <row r="4128" spans="1:13" x14ac:dyDescent="0.25">
      <c r="A4128" s="272">
        <v>2010</v>
      </c>
      <c r="B4128" s="267">
        <v>1</v>
      </c>
      <c r="C4128" s="267" t="s">
        <v>697</v>
      </c>
      <c r="D4128" s="267" t="s">
        <v>766</v>
      </c>
      <c r="E4128" s="268" t="s">
        <v>767</v>
      </c>
      <c r="F4128" s="267" t="s">
        <v>135</v>
      </c>
      <c r="G4128" s="268" t="s">
        <v>163</v>
      </c>
      <c r="H4128" s="268" t="s">
        <v>55</v>
      </c>
      <c r="I4128" s="268" t="s">
        <v>1905</v>
      </c>
      <c r="J4128" s="267" t="s">
        <v>1948</v>
      </c>
      <c r="K4128" s="267">
        <v>521</v>
      </c>
      <c r="L4128" s="268" t="s">
        <v>5926</v>
      </c>
      <c r="M4128" s="188"/>
    </row>
    <row r="4129" spans="1:13" x14ac:dyDescent="0.25">
      <c r="A4129" s="272">
        <v>2010</v>
      </c>
      <c r="B4129" s="267">
        <v>1</v>
      </c>
      <c r="C4129" s="267" t="s">
        <v>697</v>
      </c>
      <c r="D4129" s="267" t="s">
        <v>766</v>
      </c>
      <c r="E4129" s="268" t="s">
        <v>767</v>
      </c>
      <c r="F4129" s="267" t="s">
        <v>135</v>
      </c>
      <c r="G4129" s="268" t="s">
        <v>163</v>
      </c>
      <c r="H4129" s="268" t="s">
        <v>55</v>
      </c>
      <c r="I4129" s="268" t="s">
        <v>1905</v>
      </c>
      <c r="J4129" s="267" t="s">
        <v>2016</v>
      </c>
      <c r="K4129" s="267">
        <v>633</v>
      </c>
      <c r="L4129" s="268" t="s">
        <v>6036</v>
      </c>
      <c r="M4129" s="188"/>
    </row>
    <row r="4130" spans="1:13" x14ac:dyDescent="0.25">
      <c r="A4130" s="266">
        <v>2010</v>
      </c>
      <c r="B4130" s="267">
        <v>3</v>
      </c>
      <c r="C4130" s="267" t="s">
        <v>697</v>
      </c>
      <c r="D4130" s="267" t="s">
        <v>897</v>
      </c>
      <c r="E4130" s="285" t="s">
        <v>5342</v>
      </c>
      <c r="F4130" s="267" t="s">
        <v>52</v>
      </c>
      <c r="G4130" s="268" t="s">
        <v>531</v>
      </c>
      <c r="H4130" s="268" t="s">
        <v>55</v>
      </c>
      <c r="I4130" s="268" t="s">
        <v>1905</v>
      </c>
      <c r="J4130" s="267" t="s">
        <v>1942</v>
      </c>
      <c r="K4130" s="267">
        <v>111</v>
      </c>
      <c r="L4130" s="268" t="s">
        <v>5343</v>
      </c>
      <c r="M4130" s="188"/>
    </row>
    <row r="4131" spans="1:13" x14ac:dyDescent="0.25">
      <c r="A4131" s="266">
        <v>2010</v>
      </c>
      <c r="B4131" s="267">
        <v>3</v>
      </c>
      <c r="C4131" s="267" t="s">
        <v>697</v>
      </c>
      <c r="D4131" s="267" t="s">
        <v>897</v>
      </c>
      <c r="E4131" s="285" t="s">
        <v>5342</v>
      </c>
      <c r="F4131" s="267" t="s">
        <v>52</v>
      </c>
      <c r="G4131" s="268" t="s">
        <v>531</v>
      </c>
      <c r="H4131" s="268" t="s">
        <v>55</v>
      </c>
      <c r="I4131" s="268" t="s">
        <v>1905</v>
      </c>
      <c r="J4131" s="267" t="s">
        <v>1942</v>
      </c>
      <c r="K4131" s="267">
        <v>411</v>
      </c>
      <c r="L4131" s="284" t="s">
        <v>5475</v>
      </c>
      <c r="M4131" s="188"/>
    </row>
    <row r="4132" spans="1:13" x14ac:dyDescent="0.25">
      <c r="A4132" s="266">
        <v>2010</v>
      </c>
      <c r="B4132" s="267">
        <v>3</v>
      </c>
      <c r="C4132" s="267" t="s">
        <v>697</v>
      </c>
      <c r="D4132" s="267" t="s">
        <v>897</v>
      </c>
      <c r="E4132" s="285" t="s">
        <v>5342</v>
      </c>
      <c r="F4132" s="267" t="s">
        <v>52</v>
      </c>
      <c r="G4132" s="268" t="s">
        <v>531</v>
      </c>
      <c r="H4132" s="268" t="s">
        <v>55</v>
      </c>
      <c r="I4132" s="268" t="s">
        <v>1905</v>
      </c>
      <c r="J4132" s="267" t="s">
        <v>1942</v>
      </c>
      <c r="K4132" s="267">
        <v>411</v>
      </c>
      <c r="L4132" s="268" t="s">
        <v>5476</v>
      </c>
      <c r="M4132" s="188"/>
    </row>
    <row r="4133" spans="1:13" x14ac:dyDescent="0.25">
      <c r="A4133" s="266">
        <v>2010</v>
      </c>
      <c r="B4133" s="267">
        <v>3</v>
      </c>
      <c r="C4133" s="267" t="s">
        <v>697</v>
      </c>
      <c r="D4133" s="267" t="s">
        <v>897</v>
      </c>
      <c r="E4133" s="285" t="s">
        <v>5342</v>
      </c>
      <c r="F4133" s="267" t="s">
        <v>52</v>
      </c>
      <c r="G4133" s="268" t="s">
        <v>531</v>
      </c>
      <c r="H4133" s="268" t="s">
        <v>55</v>
      </c>
      <c r="I4133" s="268" t="s">
        <v>1905</v>
      </c>
      <c r="J4133" s="267" t="s">
        <v>1942</v>
      </c>
      <c r="K4133" s="267">
        <v>411</v>
      </c>
      <c r="L4133" s="268" t="s">
        <v>5477</v>
      </c>
      <c r="M4133" s="188"/>
    </row>
    <row r="4134" spans="1:13" x14ac:dyDescent="0.25">
      <c r="A4134" s="266">
        <v>2010</v>
      </c>
      <c r="B4134" s="267">
        <v>3</v>
      </c>
      <c r="C4134" s="267" t="s">
        <v>697</v>
      </c>
      <c r="D4134" s="267" t="s">
        <v>897</v>
      </c>
      <c r="E4134" s="285" t="s">
        <v>5342</v>
      </c>
      <c r="F4134" s="267" t="s">
        <v>52</v>
      </c>
      <c r="G4134" s="268" t="s">
        <v>531</v>
      </c>
      <c r="H4134" s="268" t="s">
        <v>55</v>
      </c>
      <c r="I4134" s="268" t="s">
        <v>1905</v>
      </c>
      <c r="J4134" s="267" t="s">
        <v>5004</v>
      </c>
      <c r="K4134" s="267">
        <v>211</v>
      </c>
      <c r="L4134" s="268" t="s">
        <v>5717</v>
      </c>
      <c r="M4134" s="188"/>
    </row>
    <row r="4135" spans="1:13" x14ac:dyDescent="0.25">
      <c r="A4135" s="266">
        <v>2010</v>
      </c>
      <c r="B4135" s="267">
        <v>3</v>
      </c>
      <c r="C4135" s="267" t="s">
        <v>697</v>
      </c>
      <c r="D4135" s="267" t="s">
        <v>897</v>
      </c>
      <c r="E4135" s="285" t="s">
        <v>5342</v>
      </c>
      <c r="F4135" s="267" t="s">
        <v>52</v>
      </c>
      <c r="G4135" s="268" t="s">
        <v>531</v>
      </c>
      <c r="H4135" s="268" t="s">
        <v>55</v>
      </c>
      <c r="I4135" s="268" t="s">
        <v>1905</v>
      </c>
      <c r="J4135" s="270" t="s">
        <v>5004</v>
      </c>
      <c r="K4135" s="267">
        <v>211</v>
      </c>
      <c r="L4135" s="284" t="s">
        <v>5733</v>
      </c>
      <c r="M4135" s="188"/>
    </row>
    <row r="4136" spans="1:13" x14ac:dyDescent="0.25">
      <c r="A4136" s="266">
        <v>2010</v>
      </c>
      <c r="B4136" s="267">
        <v>3</v>
      </c>
      <c r="C4136" s="267" t="s">
        <v>697</v>
      </c>
      <c r="D4136" s="267" t="s">
        <v>897</v>
      </c>
      <c r="E4136" s="285" t="s">
        <v>5342</v>
      </c>
      <c r="F4136" s="267" t="s">
        <v>52</v>
      </c>
      <c r="G4136" s="268" t="s">
        <v>531</v>
      </c>
      <c r="H4136" s="268" t="s">
        <v>55</v>
      </c>
      <c r="I4136" s="268" t="s">
        <v>1905</v>
      </c>
      <c r="J4136" s="267" t="s">
        <v>2260</v>
      </c>
      <c r="K4136" s="267">
        <v>651</v>
      </c>
      <c r="L4136" s="268" t="s">
        <v>6009</v>
      </c>
      <c r="M4136" s="188"/>
    </row>
    <row r="4137" spans="1:13" x14ac:dyDescent="0.25">
      <c r="A4137" s="266">
        <v>2010</v>
      </c>
      <c r="B4137" s="267">
        <v>3</v>
      </c>
      <c r="C4137" s="267" t="s">
        <v>697</v>
      </c>
      <c r="D4137" s="267" t="s">
        <v>897</v>
      </c>
      <c r="E4137" s="285" t="s">
        <v>5342</v>
      </c>
      <c r="F4137" s="267" t="s">
        <v>52</v>
      </c>
      <c r="G4137" s="268" t="s">
        <v>531</v>
      </c>
      <c r="H4137" s="268" t="s">
        <v>55</v>
      </c>
      <c r="I4137" s="268" t="s">
        <v>1905</v>
      </c>
      <c r="J4137" s="267" t="s">
        <v>1948</v>
      </c>
      <c r="K4137" s="267">
        <v>621</v>
      </c>
      <c r="L4137" s="284" t="s">
        <v>6152</v>
      </c>
      <c r="M4137" s="188"/>
    </row>
    <row r="4138" spans="1:13" x14ac:dyDescent="0.25">
      <c r="A4138" s="266">
        <v>2010</v>
      </c>
      <c r="B4138" s="267">
        <v>2</v>
      </c>
      <c r="C4138" s="267" t="s">
        <v>697</v>
      </c>
      <c r="D4138" s="267" t="s">
        <v>815</v>
      </c>
      <c r="E4138" s="268" t="s">
        <v>816</v>
      </c>
      <c r="F4138" s="267" t="s">
        <v>52</v>
      </c>
      <c r="G4138" s="268" t="s">
        <v>311</v>
      </c>
      <c r="H4138" s="268" t="s">
        <v>55</v>
      </c>
      <c r="I4138" s="268" t="s">
        <v>1905</v>
      </c>
      <c r="J4138" s="267" t="s">
        <v>1915</v>
      </c>
      <c r="K4138" s="267">
        <v>411</v>
      </c>
      <c r="L4138" s="268" t="s">
        <v>5478</v>
      </c>
      <c r="M4138" s="188"/>
    </row>
    <row r="4139" spans="1:13" x14ac:dyDescent="0.25">
      <c r="A4139" s="266">
        <v>2010</v>
      </c>
      <c r="B4139" s="267">
        <v>2</v>
      </c>
      <c r="C4139" s="267" t="s">
        <v>697</v>
      </c>
      <c r="D4139" s="267" t="s">
        <v>815</v>
      </c>
      <c r="E4139" s="268" t="s">
        <v>816</v>
      </c>
      <c r="F4139" s="267" t="s">
        <v>52</v>
      </c>
      <c r="G4139" s="268" t="s">
        <v>311</v>
      </c>
      <c r="H4139" s="268" t="s">
        <v>55</v>
      </c>
      <c r="I4139" s="268" t="s">
        <v>1905</v>
      </c>
      <c r="J4139" s="267" t="s">
        <v>1915</v>
      </c>
      <c r="K4139" s="267">
        <v>411</v>
      </c>
      <c r="L4139" s="268" t="s">
        <v>5479</v>
      </c>
      <c r="M4139" s="188"/>
    </row>
    <row r="4140" spans="1:13" x14ac:dyDescent="0.25">
      <c r="A4140" s="266">
        <v>2010</v>
      </c>
      <c r="B4140" s="267">
        <v>2</v>
      </c>
      <c r="C4140" s="267" t="s">
        <v>697</v>
      </c>
      <c r="D4140" s="267" t="s">
        <v>815</v>
      </c>
      <c r="E4140" s="268" t="s">
        <v>816</v>
      </c>
      <c r="F4140" s="267" t="s">
        <v>52</v>
      </c>
      <c r="G4140" s="268" t="s">
        <v>311</v>
      </c>
      <c r="H4140" s="268" t="s">
        <v>55</v>
      </c>
      <c r="I4140" s="268" t="s">
        <v>1905</v>
      </c>
      <c r="J4140" s="267" t="s">
        <v>1915</v>
      </c>
      <c r="K4140" s="267">
        <v>411</v>
      </c>
      <c r="L4140" s="268" t="s">
        <v>5480</v>
      </c>
      <c r="M4140" s="188"/>
    </row>
    <row r="4141" spans="1:13" x14ac:dyDescent="0.25">
      <c r="A4141" s="266">
        <v>2010</v>
      </c>
      <c r="B4141" s="267">
        <v>2</v>
      </c>
      <c r="C4141" s="267" t="s">
        <v>697</v>
      </c>
      <c r="D4141" s="267" t="s">
        <v>815</v>
      </c>
      <c r="E4141" s="268" t="s">
        <v>816</v>
      </c>
      <c r="F4141" s="267" t="s">
        <v>52</v>
      </c>
      <c r="G4141" s="268" t="s">
        <v>311</v>
      </c>
      <c r="H4141" s="268" t="s">
        <v>55</v>
      </c>
      <c r="I4141" s="268" t="s">
        <v>1905</v>
      </c>
      <c r="J4141" s="267" t="s">
        <v>1915</v>
      </c>
      <c r="K4141" s="267">
        <v>411</v>
      </c>
      <c r="L4141" s="268" t="s">
        <v>5481</v>
      </c>
      <c r="M4141" s="188"/>
    </row>
    <row r="4142" spans="1:13" x14ac:dyDescent="0.25">
      <c r="A4142" s="266">
        <v>2010</v>
      </c>
      <c r="B4142" s="267">
        <v>2</v>
      </c>
      <c r="C4142" s="267" t="s">
        <v>697</v>
      </c>
      <c r="D4142" s="267" t="s">
        <v>815</v>
      </c>
      <c r="E4142" s="268" t="s">
        <v>816</v>
      </c>
      <c r="F4142" s="267" t="s">
        <v>52</v>
      </c>
      <c r="G4142" s="268" t="s">
        <v>311</v>
      </c>
      <c r="H4142" s="268" t="s">
        <v>55</v>
      </c>
      <c r="I4142" s="268" t="s">
        <v>1905</v>
      </c>
      <c r="J4142" s="267" t="s">
        <v>1915</v>
      </c>
      <c r="K4142" s="267">
        <v>411</v>
      </c>
      <c r="L4142" s="268" t="s">
        <v>5482</v>
      </c>
      <c r="M4142" s="188"/>
    </row>
    <row r="4143" spans="1:13" x14ac:dyDescent="0.25">
      <c r="A4143" s="266">
        <v>2010</v>
      </c>
      <c r="B4143" s="267">
        <v>2</v>
      </c>
      <c r="C4143" s="267" t="s">
        <v>697</v>
      </c>
      <c r="D4143" s="267" t="s">
        <v>815</v>
      </c>
      <c r="E4143" s="268" t="s">
        <v>816</v>
      </c>
      <c r="F4143" s="267" t="s">
        <v>52</v>
      </c>
      <c r="G4143" s="268" t="s">
        <v>311</v>
      </c>
      <c r="H4143" s="268" t="s">
        <v>55</v>
      </c>
      <c r="I4143" s="268" t="s">
        <v>1905</v>
      </c>
      <c r="J4143" s="267" t="s">
        <v>1915</v>
      </c>
      <c r="K4143" s="267">
        <v>411</v>
      </c>
      <c r="L4143" s="268" t="s">
        <v>5483</v>
      </c>
      <c r="M4143" s="188"/>
    </row>
    <row r="4144" spans="1:13" x14ac:dyDescent="0.25">
      <c r="A4144" s="266">
        <v>2010</v>
      </c>
      <c r="B4144" s="267">
        <v>2</v>
      </c>
      <c r="C4144" s="267" t="s">
        <v>697</v>
      </c>
      <c r="D4144" s="267" t="s">
        <v>815</v>
      </c>
      <c r="E4144" s="268" t="s">
        <v>816</v>
      </c>
      <c r="F4144" s="267" t="s">
        <v>52</v>
      </c>
      <c r="G4144" s="268" t="s">
        <v>311</v>
      </c>
      <c r="H4144" s="268" t="s">
        <v>55</v>
      </c>
      <c r="I4144" s="268" t="s">
        <v>1905</v>
      </c>
      <c r="J4144" s="267" t="s">
        <v>1942</v>
      </c>
      <c r="K4144" s="267">
        <v>422</v>
      </c>
      <c r="L4144" s="268" t="s">
        <v>5675</v>
      </c>
      <c r="M4144" s="188"/>
    </row>
    <row r="4145" spans="1:13" x14ac:dyDescent="0.25">
      <c r="A4145" s="266">
        <v>2010</v>
      </c>
      <c r="B4145" s="267">
        <v>2</v>
      </c>
      <c r="C4145" s="267" t="s">
        <v>697</v>
      </c>
      <c r="D4145" s="267" t="s">
        <v>815</v>
      </c>
      <c r="E4145" s="268" t="s">
        <v>816</v>
      </c>
      <c r="F4145" s="267" t="s">
        <v>52</v>
      </c>
      <c r="G4145" s="268" t="s">
        <v>311</v>
      </c>
      <c r="H4145" s="268" t="s">
        <v>55</v>
      </c>
      <c r="I4145" s="268" t="s">
        <v>1905</v>
      </c>
      <c r="J4145" s="267" t="s">
        <v>3083</v>
      </c>
      <c r="K4145" s="267">
        <v>421</v>
      </c>
      <c r="L4145" s="268" t="s">
        <v>5676</v>
      </c>
      <c r="M4145" s="188"/>
    </row>
    <row r="4146" spans="1:13" x14ac:dyDescent="0.25">
      <c r="A4146" s="266">
        <v>2010</v>
      </c>
      <c r="B4146" s="267">
        <v>2</v>
      </c>
      <c r="C4146" s="267" t="s">
        <v>697</v>
      </c>
      <c r="D4146" s="267" t="s">
        <v>815</v>
      </c>
      <c r="E4146" s="268" t="s">
        <v>816</v>
      </c>
      <c r="F4146" s="267" t="s">
        <v>52</v>
      </c>
      <c r="G4146" s="268" t="s">
        <v>311</v>
      </c>
      <c r="H4146" s="268" t="s">
        <v>55</v>
      </c>
      <c r="I4146" s="268" t="s">
        <v>1905</v>
      </c>
      <c r="J4146" s="267" t="s">
        <v>2176</v>
      </c>
      <c r="K4146" s="267">
        <v>436</v>
      </c>
      <c r="L4146" s="268" t="s">
        <v>5734</v>
      </c>
      <c r="M4146" s="188"/>
    </row>
    <row r="4147" spans="1:13" x14ac:dyDescent="0.25">
      <c r="A4147" s="266">
        <v>2010</v>
      </c>
      <c r="B4147" s="267">
        <v>2</v>
      </c>
      <c r="C4147" s="267" t="s">
        <v>697</v>
      </c>
      <c r="D4147" s="267" t="s">
        <v>815</v>
      </c>
      <c r="E4147" s="268" t="s">
        <v>816</v>
      </c>
      <c r="F4147" s="267" t="s">
        <v>52</v>
      </c>
      <c r="G4147" s="268" t="s">
        <v>311</v>
      </c>
      <c r="H4147" s="268" t="s">
        <v>55</v>
      </c>
      <c r="I4147" s="268" t="s">
        <v>1905</v>
      </c>
      <c r="J4147" s="267" t="s">
        <v>1923</v>
      </c>
      <c r="K4147" s="267">
        <v>862</v>
      </c>
      <c r="L4147" s="268" t="s">
        <v>5735</v>
      </c>
      <c r="M4147" s="188"/>
    </row>
    <row r="4148" spans="1:13" x14ac:dyDescent="0.25">
      <c r="A4148" s="266">
        <v>2010</v>
      </c>
      <c r="B4148" s="267">
        <v>3</v>
      </c>
      <c r="C4148" s="267" t="s">
        <v>697</v>
      </c>
      <c r="D4148" s="267" t="s">
        <v>892</v>
      </c>
      <c r="E4148" s="285" t="s">
        <v>5392</v>
      </c>
      <c r="F4148" s="267" t="s">
        <v>52</v>
      </c>
      <c r="G4148" s="268" t="s">
        <v>184</v>
      </c>
      <c r="H4148" s="268" t="s">
        <v>55</v>
      </c>
      <c r="I4148" s="268" t="s">
        <v>1905</v>
      </c>
      <c r="J4148" s="267" t="s">
        <v>1942</v>
      </c>
      <c r="K4148" s="267">
        <v>431</v>
      </c>
      <c r="L4148" s="268" t="s">
        <v>5393</v>
      </c>
      <c r="M4148" s="187"/>
    </row>
    <row r="4149" spans="1:13" x14ac:dyDescent="0.25">
      <c r="A4149" s="266">
        <v>2010</v>
      </c>
      <c r="B4149" s="267">
        <v>3</v>
      </c>
      <c r="C4149" s="267" t="s">
        <v>697</v>
      </c>
      <c r="D4149" s="267" t="s">
        <v>892</v>
      </c>
      <c r="E4149" s="285" t="s">
        <v>5392</v>
      </c>
      <c r="F4149" s="267" t="s">
        <v>52</v>
      </c>
      <c r="G4149" s="268" t="s">
        <v>184</v>
      </c>
      <c r="H4149" s="268" t="s">
        <v>55</v>
      </c>
      <c r="I4149" s="268" t="s">
        <v>1905</v>
      </c>
      <c r="J4149" s="267" t="s">
        <v>2063</v>
      </c>
      <c r="K4149" s="267">
        <v>437</v>
      </c>
      <c r="L4149" s="268" t="s">
        <v>5427</v>
      </c>
      <c r="M4149" s="188"/>
    </row>
    <row r="4150" spans="1:13" x14ac:dyDescent="0.25">
      <c r="A4150" s="266">
        <v>2010</v>
      </c>
      <c r="B4150" s="267">
        <v>3</v>
      </c>
      <c r="C4150" s="267" t="s">
        <v>697</v>
      </c>
      <c r="D4150" s="267" t="s">
        <v>892</v>
      </c>
      <c r="E4150" s="285" t="s">
        <v>5392</v>
      </c>
      <c r="F4150" s="267" t="s">
        <v>52</v>
      </c>
      <c r="G4150" s="268" t="s">
        <v>184</v>
      </c>
      <c r="H4150" s="268" t="s">
        <v>55</v>
      </c>
      <c r="I4150" s="268" t="s">
        <v>1905</v>
      </c>
      <c r="J4150" s="267" t="s">
        <v>1915</v>
      </c>
      <c r="K4150" s="267">
        <v>411</v>
      </c>
      <c r="L4150" s="268" t="s">
        <v>5484</v>
      </c>
      <c r="M4150" s="188"/>
    </row>
    <row r="4151" spans="1:13" x14ac:dyDescent="0.25">
      <c r="A4151" s="266">
        <v>2010</v>
      </c>
      <c r="B4151" s="267">
        <v>3</v>
      </c>
      <c r="C4151" s="267" t="s">
        <v>697</v>
      </c>
      <c r="D4151" s="267" t="s">
        <v>892</v>
      </c>
      <c r="E4151" s="285" t="s">
        <v>5392</v>
      </c>
      <c r="F4151" s="267" t="s">
        <v>52</v>
      </c>
      <c r="G4151" s="268" t="s">
        <v>184</v>
      </c>
      <c r="H4151" s="268" t="s">
        <v>55</v>
      </c>
      <c r="I4151" s="268" t="s">
        <v>1905</v>
      </c>
      <c r="J4151" s="267" t="s">
        <v>1915</v>
      </c>
      <c r="K4151" s="267">
        <v>411</v>
      </c>
      <c r="L4151" s="284" t="s">
        <v>5485</v>
      </c>
      <c r="M4151" s="188"/>
    </row>
    <row r="4152" spans="1:13" x14ac:dyDescent="0.25">
      <c r="A4152" s="266">
        <v>2010</v>
      </c>
      <c r="B4152" s="267">
        <v>3</v>
      </c>
      <c r="C4152" s="267" t="s">
        <v>697</v>
      </c>
      <c r="D4152" s="267" t="s">
        <v>892</v>
      </c>
      <c r="E4152" s="285" t="s">
        <v>5392</v>
      </c>
      <c r="F4152" s="267" t="s">
        <v>52</v>
      </c>
      <c r="G4152" s="268" t="s">
        <v>184</v>
      </c>
      <c r="H4152" s="268" t="s">
        <v>55</v>
      </c>
      <c r="I4152" s="268" t="s">
        <v>1905</v>
      </c>
      <c r="J4152" s="267" t="s">
        <v>2333</v>
      </c>
      <c r="K4152" s="267">
        <v>114</v>
      </c>
      <c r="L4152" s="268" t="s">
        <v>5607</v>
      </c>
      <c r="M4152" s="188"/>
    </row>
    <row r="4153" spans="1:13" x14ac:dyDescent="0.25">
      <c r="A4153" s="266">
        <v>2010</v>
      </c>
      <c r="B4153" s="267">
        <v>3</v>
      </c>
      <c r="C4153" s="267" t="s">
        <v>697</v>
      </c>
      <c r="D4153" s="267" t="s">
        <v>892</v>
      </c>
      <c r="E4153" s="285" t="s">
        <v>5392</v>
      </c>
      <c r="F4153" s="267" t="s">
        <v>52</v>
      </c>
      <c r="G4153" s="268" t="s">
        <v>184</v>
      </c>
      <c r="H4153" s="268" t="s">
        <v>55</v>
      </c>
      <c r="I4153" s="268" t="s">
        <v>1905</v>
      </c>
      <c r="J4153" s="267" t="s">
        <v>2000</v>
      </c>
      <c r="K4153" s="267">
        <v>721</v>
      </c>
      <c r="L4153" s="268" t="s">
        <v>5718</v>
      </c>
      <c r="M4153" s="187"/>
    </row>
    <row r="4154" spans="1:13" x14ac:dyDescent="0.25">
      <c r="A4154" s="266">
        <v>2010</v>
      </c>
      <c r="B4154" s="267">
        <v>3</v>
      </c>
      <c r="C4154" s="267" t="s">
        <v>697</v>
      </c>
      <c r="D4154" s="267" t="s">
        <v>892</v>
      </c>
      <c r="E4154" s="285" t="s">
        <v>5392</v>
      </c>
      <c r="F4154" s="267" t="s">
        <v>52</v>
      </c>
      <c r="G4154" s="268" t="s">
        <v>184</v>
      </c>
      <c r="H4154" s="268" t="s">
        <v>55</v>
      </c>
      <c r="I4154" s="268" t="s">
        <v>1905</v>
      </c>
      <c r="J4154" s="267" t="s">
        <v>1906</v>
      </c>
      <c r="K4154" s="267">
        <v>322</v>
      </c>
      <c r="L4154" s="268" t="s">
        <v>5719</v>
      </c>
      <c r="M4154" s="187"/>
    </row>
    <row r="4155" spans="1:13" x14ac:dyDescent="0.25">
      <c r="A4155" s="266">
        <v>2010</v>
      </c>
      <c r="B4155" s="267">
        <v>3</v>
      </c>
      <c r="C4155" s="267" t="s">
        <v>697</v>
      </c>
      <c r="D4155" s="267" t="s">
        <v>892</v>
      </c>
      <c r="E4155" s="285" t="s">
        <v>5392</v>
      </c>
      <c r="F4155" s="267" t="s">
        <v>52</v>
      </c>
      <c r="G4155" s="268" t="s">
        <v>184</v>
      </c>
      <c r="H4155" s="268" t="s">
        <v>55</v>
      </c>
      <c r="I4155" s="268" t="s">
        <v>1905</v>
      </c>
      <c r="J4155" s="267" t="s">
        <v>1923</v>
      </c>
      <c r="K4155" s="267">
        <v>863</v>
      </c>
      <c r="L4155" s="268" t="s">
        <v>6056</v>
      </c>
      <c r="M4155" s="188"/>
    </row>
    <row r="4156" spans="1:13" x14ac:dyDescent="0.25">
      <c r="A4156" s="266">
        <v>2010</v>
      </c>
      <c r="B4156" s="267">
        <v>3</v>
      </c>
      <c r="C4156" s="267" t="s">
        <v>697</v>
      </c>
      <c r="D4156" s="267" t="s">
        <v>892</v>
      </c>
      <c r="E4156" s="285" t="s">
        <v>5392</v>
      </c>
      <c r="F4156" s="267" t="s">
        <v>52</v>
      </c>
      <c r="G4156" s="268" t="s">
        <v>184</v>
      </c>
      <c r="H4156" s="268" t="s">
        <v>55</v>
      </c>
      <c r="I4156" s="268" t="s">
        <v>1905</v>
      </c>
      <c r="J4156" s="267" t="s">
        <v>3340</v>
      </c>
      <c r="K4156" s="267">
        <v>851</v>
      </c>
      <c r="L4156" s="268" t="s">
        <v>6057</v>
      </c>
      <c r="M4156" s="188"/>
    </row>
    <row r="4157" spans="1:13" x14ac:dyDescent="0.25">
      <c r="A4157" s="266">
        <v>2010</v>
      </c>
      <c r="B4157" s="267">
        <v>3</v>
      </c>
      <c r="C4157" s="267" t="s">
        <v>697</v>
      </c>
      <c r="D4157" s="267" t="s">
        <v>892</v>
      </c>
      <c r="E4157" s="285" t="s">
        <v>5392</v>
      </c>
      <c r="F4157" s="267" t="s">
        <v>52</v>
      </c>
      <c r="G4157" s="268" t="s">
        <v>184</v>
      </c>
      <c r="H4157" s="268" t="s">
        <v>55</v>
      </c>
      <c r="I4157" s="268" t="s">
        <v>1905</v>
      </c>
      <c r="J4157" s="267" t="s">
        <v>1921</v>
      </c>
      <c r="K4157" s="267">
        <v>851</v>
      </c>
      <c r="L4157" s="284" t="s">
        <v>6136</v>
      </c>
      <c r="M4157" s="188"/>
    </row>
    <row r="4158" spans="1:13" x14ac:dyDescent="0.25">
      <c r="A4158" s="266">
        <v>2010</v>
      </c>
      <c r="B4158" s="267">
        <v>3</v>
      </c>
      <c r="C4158" s="267" t="s">
        <v>697</v>
      </c>
      <c r="D4158" s="267" t="s">
        <v>892</v>
      </c>
      <c r="E4158" s="285" t="s">
        <v>5392</v>
      </c>
      <c r="F4158" s="267" t="s">
        <v>52</v>
      </c>
      <c r="G4158" s="268" t="s">
        <v>184</v>
      </c>
      <c r="H4158" s="268" t="s">
        <v>55</v>
      </c>
      <c r="I4158" s="268" t="s">
        <v>1905</v>
      </c>
      <c r="J4158" s="267" t="s">
        <v>1921</v>
      </c>
      <c r="K4158" s="267">
        <v>851</v>
      </c>
      <c r="L4158" s="284" t="s">
        <v>6137</v>
      </c>
      <c r="M4158" s="188"/>
    </row>
    <row r="4159" spans="1:13" x14ac:dyDescent="0.25">
      <c r="A4159" s="266">
        <v>2010</v>
      </c>
      <c r="B4159" s="267">
        <v>2</v>
      </c>
      <c r="C4159" s="267" t="s">
        <v>697</v>
      </c>
      <c r="D4159" s="267" t="s">
        <v>857</v>
      </c>
      <c r="E4159" s="268" t="s">
        <v>858</v>
      </c>
      <c r="F4159" s="267" t="s">
        <v>52</v>
      </c>
      <c r="G4159" s="268" t="s">
        <v>277</v>
      </c>
      <c r="H4159" s="268" t="s">
        <v>55</v>
      </c>
      <c r="I4159" s="268" t="s">
        <v>1905</v>
      </c>
      <c r="J4159" s="267" t="s">
        <v>1915</v>
      </c>
      <c r="K4159" s="267">
        <v>113</v>
      </c>
      <c r="L4159" s="268" t="s">
        <v>5317</v>
      </c>
      <c r="M4159" s="188"/>
    </row>
    <row r="4160" spans="1:13" x14ac:dyDescent="0.25">
      <c r="A4160" s="266">
        <v>2010</v>
      </c>
      <c r="B4160" s="267">
        <v>2</v>
      </c>
      <c r="C4160" s="267" t="s">
        <v>697</v>
      </c>
      <c r="D4160" s="267" t="s">
        <v>857</v>
      </c>
      <c r="E4160" s="268" t="s">
        <v>858</v>
      </c>
      <c r="F4160" s="267" t="s">
        <v>52</v>
      </c>
      <c r="G4160" s="268" t="s">
        <v>277</v>
      </c>
      <c r="H4160" s="268" t="s">
        <v>55</v>
      </c>
      <c r="I4160" s="268" t="s">
        <v>1905</v>
      </c>
      <c r="J4160" s="267" t="s">
        <v>1942</v>
      </c>
      <c r="K4160" s="267">
        <v>442</v>
      </c>
      <c r="L4160" s="268" t="s">
        <v>5339</v>
      </c>
      <c r="M4160" s="188"/>
    </row>
    <row r="4161" spans="1:13" x14ac:dyDescent="0.25">
      <c r="A4161" s="266">
        <v>2010</v>
      </c>
      <c r="B4161" s="267">
        <v>2</v>
      </c>
      <c r="C4161" s="267" t="s">
        <v>697</v>
      </c>
      <c r="D4161" s="267" t="s">
        <v>857</v>
      </c>
      <c r="E4161" s="268" t="s">
        <v>858</v>
      </c>
      <c r="F4161" s="267" t="s">
        <v>52</v>
      </c>
      <c r="G4161" s="268" t="s">
        <v>277</v>
      </c>
      <c r="H4161" s="268" t="s">
        <v>55</v>
      </c>
      <c r="I4161" s="268" t="s">
        <v>1905</v>
      </c>
      <c r="J4161" s="267" t="s">
        <v>2063</v>
      </c>
      <c r="K4161" s="267">
        <v>437</v>
      </c>
      <c r="L4161" s="268" t="s">
        <v>5394</v>
      </c>
      <c r="M4161" s="188"/>
    </row>
    <row r="4162" spans="1:13" x14ac:dyDescent="0.25">
      <c r="A4162" s="266">
        <v>2010</v>
      </c>
      <c r="B4162" s="267">
        <v>2</v>
      </c>
      <c r="C4162" s="267" t="s">
        <v>697</v>
      </c>
      <c r="D4162" s="267" t="s">
        <v>857</v>
      </c>
      <c r="E4162" s="268" t="s">
        <v>858</v>
      </c>
      <c r="F4162" s="267" t="s">
        <v>52</v>
      </c>
      <c r="G4162" s="268" t="s">
        <v>277</v>
      </c>
      <c r="H4162" s="268" t="s">
        <v>55</v>
      </c>
      <c r="I4162" s="268" t="s">
        <v>1905</v>
      </c>
      <c r="J4162" s="267" t="s">
        <v>1915</v>
      </c>
      <c r="K4162" s="267">
        <v>411</v>
      </c>
      <c r="L4162" s="268" t="s">
        <v>5486</v>
      </c>
      <c r="M4162" s="188"/>
    </row>
    <row r="4163" spans="1:13" x14ac:dyDescent="0.25">
      <c r="A4163" s="266">
        <v>2010</v>
      </c>
      <c r="B4163" s="267">
        <v>2</v>
      </c>
      <c r="C4163" s="267" t="s">
        <v>697</v>
      </c>
      <c r="D4163" s="267" t="s">
        <v>857</v>
      </c>
      <c r="E4163" s="268" t="s">
        <v>858</v>
      </c>
      <c r="F4163" s="267" t="s">
        <v>52</v>
      </c>
      <c r="G4163" s="268" t="s">
        <v>277</v>
      </c>
      <c r="H4163" s="268" t="s">
        <v>55</v>
      </c>
      <c r="I4163" s="268" t="s">
        <v>1905</v>
      </c>
      <c r="J4163" s="267" t="s">
        <v>1915</v>
      </c>
      <c r="K4163" s="267">
        <v>411</v>
      </c>
      <c r="L4163" s="268" t="s">
        <v>5487</v>
      </c>
      <c r="M4163" s="188"/>
    </row>
    <row r="4164" spans="1:13" x14ac:dyDescent="0.25">
      <c r="A4164" s="266">
        <v>2010</v>
      </c>
      <c r="B4164" s="267">
        <v>2</v>
      </c>
      <c r="C4164" s="267" t="s">
        <v>697</v>
      </c>
      <c r="D4164" s="267" t="s">
        <v>857</v>
      </c>
      <c r="E4164" s="268" t="s">
        <v>858</v>
      </c>
      <c r="F4164" s="267" t="s">
        <v>52</v>
      </c>
      <c r="G4164" s="268" t="s">
        <v>277</v>
      </c>
      <c r="H4164" s="268" t="s">
        <v>55</v>
      </c>
      <c r="I4164" s="268" t="s">
        <v>1905</v>
      </c>
      <c r="J4164" s="267" t="s">
        <v>1915</v>
      </c>
      <c r="K4164" s="267">
        <v>114</v>
      </c>
      <c r="L4164" s="268" t="s">
        <v>5608</v>
      </c>
      <c r="M4164" s="188"/>
    </row>
    <row r="4165" spans="1:13" x14ac:dyDescent="0.25">
      <c r="A4165" s="266">
        <v>2010</v>
      </c>
      <c r="B4165" s="267">
        <v>2</v>
      </c>
      <c r="C4165" s="267" t="s">
        <v>697</v>
      </c>
      <c r="D4165" s="267" t="s">
        <v>857</v>
      </c>
      <c r="E4165" s="268" t="s">
        <v>858</v>
      </c>
      <c r="F4165" s="267" t="s">
        <v>52</v>
      </c>
      <c r="G4165" s="268" t="s">
        <v>277</v>
      </c>
      <c r="H4165" s="268" t="s">
        <v>55</v>
      </c>
      <c r="I4165" s="268" t="s">
        <v>1905</v>
      </c>
      <c r="J4165" s="267" t="s">
        <v>1915</v>
      </c>
      <c r="K4165" s="267">
        <v>143</v>
      </c>
      <c r="L4165" s="268" t="s">
        <v>5609</v>
      </c>
      <c r="M4165" s="188"/>
    </row>
    <row r="4166" spans="1:13" x14ac:dyDescent="0.25">
      <c r="A4166" s="266">
        <v>2010</v>
      </c>
      <c r="B4166" s="267">
        <v>2</v>
      </c>
      <c r="C4166" s="267" t="s">
        <v>697</v>
      </c>
      <c r="D4166" s="267" t="s">
        <v>857</v>
      </c>
      <c r="E4166" s="268" t="s">
        <v>858</v>
      </c>
      <c r="F4166" s="267" t="s">
        <v>52</v>
      </c>
      <c r="G4166" s="268" t="s">
        <v>277</v>
      </c>
      <c r="H4166" s="268" t="s">
        <v>55</v>
      </c>
      <c r="I4166" s="268" t="s">
        <v>1905</v>
      </c>
      <c r="J4166" s="267" t="s">
        <v>1915</v>
      </c>
      <c r="K4166" s="267">
        <v>114</v>
      </c>
      <c r="L4166" s="268" t="s">
        <v>5610</v>
      </c>
      <c r="M4166" s="188"/>
    </row>
    <row r="4167" spans="1:13" x14ac:dyDescent="0.25">
      <c r="A4167" s="266">
        <v>2010</v>
      </c>
      <c r="B4167" s="267">
        <v>2</v>
      </c>
      <c r="C4167" s="267" t="s">
        <v>697</v>
      </c>
      <c r="D4167" s="267" t="s">
        <v>857</v>
      </c>
      <c r="E4167" s="268" t="s">
        <v>858</v>
      </c>
      <c r="F4167" s="267" t="s">
        <v>52</v>
      </c>
      <c r="G4167" s="268" t="s">
        <v>277</v>
      </c>
      <c r="H4167" s="268" t="s">
        <v>55</v>
      </c>
      <c r="I4167" s="268" t="s">
        <v>1905</v>
      </c>
      <c r="J4167" s="267" t="s">
        <v>3083</v>
      </c>
      <c r="K4167" s="267">
        <v>725</v>
      </c>
      <c r="L4167" s="268" t="s">
        <v>5685</v>
      </c>
      <c r="M4167" s="188"/>
    </row>
    <row r="4168" spans="1:13" x14ac:dyDescent="0.25">
      <c r="A4168" s="266">
        <v>2010</v>
      </c>
      <c r="B4168" s="267">
        <v>2</v>
      </c>
      <c r="C4168" s="267" t="s">
        <v>697</v>
      </c>
      <c r="D4168" s="267" t="s">
        <v>857</v>
      </c>
      <c r="E4168" s="268" t="s">
        <v>858</v>
      </c>
      <c r="F4168" s="267" t="s">
        <v>52</v>
      </c>
      <c r="G4168" s="268" t="s">
        <v>277</v>
      </c>
      <c r="H4168" s="268" t="s">
        <v>55</v>
      </c>
      <c r="I4168" s="268" t="s">
        <v>1905</v>
      </c>
      <c r="J4168" s="267" t="s">
        <v>3083</v>
      </c>
      <c r="K4168" s="267">
        <v>727</v>
      </c>
      <c r="L4168" s="268" t="s">
        <v>5686</v>
      </c>
      <c r="M4168" s="188"/>
    </row>
    <row r="4169" spans="1:13" x14ac:dyDescent="0.25">
      <c r="A4169" s="266">
        <v>2010</v>
      </c>
      <c r="B4169" s="267">
        <v>2</v>
      </c>
      <c r="C4169" s="267" t="s">
        <v>697</v>
      </c>
      <c r="D4169" s="267" t="s">
        <v>857</v>
      </c>
      <c r="E4169" s="268" t="s">
        <v>858</v>
      </c>
      <c r="F4169" s="267" t="s">
        <v>52</v>
      </c>
      <c r="G4169" s="268" t="s">
        <v>277</v>
      </c>
      <c r="H4169" s="268" t="s">
        <v>55</v>
      </c>
      <c r="I4169" s="268" t="s">
        <v>1905</v>
      </c>
      <c r="J4169" s="267" t="s">
        <v>1923</v>
      </c>
      <c r="K4169" s="267">
        <v>862</v>
      </c>
      <c r="L4169" s="268" t="s">
        <v>5829</v>
      </c>
      <c r="M4169" s="188"/>
    </row>
    <row r="4170" spans="1:13" x14ac:dyDescent="0.25">
      <c r="A4170" s="266">
        <v>2010</v>
      </c>
      <c r="B4170" s="267">
        <v>2</v>
      </c>
      <c r="C4170" s="267" t="s">
        <v>697</v>
      </c>
      <c r="D4170" s="267" t="s">
        <v>857</v>
      </c>
      <c r="E4170" s="268" t="s">
        <v>858</v>
      </c>
      <c r="F4170" s="267" t="s">
        <v>52</v>
      </c>
      <c r="G4170" s="268" t="s">
        <v>277</v>
      </c>
      <c r="H4170" s="268" t="s">
        <v>55</v>
      </c>
      <c r="I4170" s="268" t="s">
        <v>1905</v>
      </c>
      <c r="J4170" s="267" t="s">
        <v>1906</v>
      </c>
      <c r="K4170" s="267">
        <v>312</v>
      </c>
      <c r="L4170" s="268" t="s">
        <v>5873</v>
      </c>
      <c r="M4170" s="188"/>
    </row>
    <row r="4171" spans="1:13" x14ac:dyDescent="0.25">
      <c r="A4171" s="266">
        <v>2010</v>
      </c>
      <c r="B4171" s="267">
        <v>1</v>
      </c>
      <c r="C4171" s="267" t="s">
        <v>697</v>
      </c>
      <c r="D4171" s="267" t="s">
        <v>805</v>
      </c>
      <c r="E4171" s="268" t="s">
        <v>806</v>
      </c>
      <c r="F4171" s="267" t="s">
        <v>69</v>
      </c>
      <c r="G4171" s="268" t="s">
        <v>70</v>
      </c>
      <c r="H4171" s="268" t="s">
        <v>66</v>
      </c>
      <c r="I4171" s="268" t="s">
        <v>1905</v>
      </c>
      <c r="J4171" s="267" t="s">
        <v>1942</v>
      </c>
      <c r="K4171" s="267">
        <v>411</v>
      </c>
      <c r="L4171" s="268" t="s">
        <v>5488</v>
      </c>
      <c r="M4171" s="188"/>
    </row>
    <row r="4172" spans="1:13" x14ac:dyDescent="0.25">
      <c r="A4172" s="266">
        <v>2010</v>
      </c>
      <c r="B4172" s="267">
        <v>1</v>
      </c>
      <c r="C4172" s="267" t="s">
        <v>697</v>
      </c>
      <c r="D4172" s="267" t="s">
        <v>805</v>
      </c>
      <c r="E4172" s="268" t="s">
        <v>806</v>
      </c>
      <c r="F4172" s="267" t="s">
        <v>69</v>
      </c>
      <c r="G4172" s="268" t="s">
        <v>70</v>
      </c>
      <c r="H4172" s="268" t="s">
        <v>66</v>
      </c>
      <c r="I4172" s="268" t="s">
        <v>1905</v>
      </c>
      <c r="J4172" s="267" t="s">
        <v>1942</v>
      </c>
      <c r="K4172" s="267">
        <v>411</v>
      </c>
      <c r="L4172" s="268" t="s">
        <v>5489</v>
      </c>
      <c r="M4172" s="188"/>
    </row>
    <row r="4173" spans="1:13" x14ac:dyDescent="0.25">
      <c r="A4173" s="266">
        <v>2010</v>
      </c>
      <c r="B4173" s="267">
        <v>1</v>
      </c>
      <c r="C4173" s="267" t="s">
        <v>697</v>
      </c>
      <c r="D4173" s="267" t="s">
        <v>805</v>
      </c>
      <c r="E4173" s="268" t="s">
        <v>806</v>
      </c>
      <c r="F4173" s="267" t="s">
        <v>69</v>
      </c>
      <c r="G4173" s="268" t="s">
        <v>70</v>
      </c>
      <c r="H4173" s="268" t="s">
        <v>66</v>
      </c>
      <c r="I4173" s="268" t="s">
        <v>1905</v>
      </c>
      <c r="J4173" s="267" t="s">
        <v>1942</v>
      </c>
      <c r="K4173" s="267">
        <v>411</v>
      </c>
      <c r="L4173" s="268" t="s">
        <v>5490</v>
      </c>
      <c r="M4173" s="188"/>
    </row>
    <row r="4174" spans="1:13" x14ac:dyDescent="0.25">
      <c r="A4174" s="266">
        <v>2010</v>
      </c>
      <c r="B4174" s="267">
        <v>1</v>
      </c>
      <c r="C4174" s="267" t="s">
        <v>697</v>
      </c>
      <c r="D4174" s="267" t="s">
        <v>805</v>
      </c>
      <c r="E4174" s="268" t="s">
        <v>806</v>
      </c>
      <c r="F4174" s="267" t="s">
        <v>69</v>
      </c>
      <c r="G4174" s="268" t="s">
        <v>70</v>
      </c>
      <c r="H4174" s="268" t="s">
        <v>66</v>
      </c>
      <c r="I4174" s="268" t="s">
        <v>1905</v>
      </c>
      <c r="J4174" s="267" t="s">
        <v>1942</v>
      </c>
      <c r="K4174" s="267">
        <v>411</v>
      </c>
      <c r="L4174" s="268" t="s">
        <v>5491</v>
      </c>
      <c r="M4174" s="188"/>
    </row>
    <row r="4175" spans="1:13" x14ac:dyDescent="0.25">
      <c r="A4175" s="266">
        <v>2010</v>
      </c>
      <c r="B4175" s="267">
        <v>1</v>
      </c>
      <c r="C4175" s="267" t="s">
        <v>697</v>
      </c>
      <c r="D4175" s="267" t="s">
        <v>805</v>
      </c>
      <c r="E4175" s="268" t="s">
        <v>806</v>
      </c>
      <c r="F4175" s="267" t="s">
        <v>69</v>
      </c>
      <c r="G4175" s="268" t="s">
        <v>70</v>
      </c>
      <c r="H4175" s="268" t="s">
        <v>66</v>
      </c>
      <c r="I4175" s="268" t="s">
        <v>1905</v>
      </c>
      <c r="J4175" s="267" t="s">
        <v>1952</v>
      </c>
      <c r="K4175" s="267">
        <v>412</v>
      </c>
      <c r="L4175" s="268" t="s">
        <v>5611</v>
      </c>
      <c r="M4175" s="188"/>
    </row>
    <row r="4176" spans="1:13" x14ac:dyDescent="0.25">
      <c r="A4176" s="266">
        <v>2010</v>
      </c>
      <c r="B4176" s="267">
        <v>1</v>
      </c>
      <c r="C4176" s="267" t="s">
        <v>697</v>
      </c>
      <c r="D4176" s="267" t="s">
        <v>805</v>
      </c>
      <c r="E4176" s="268" t="s">
        <v>806</v>
      </c>
      <c r="F4176" s="267" t="s">
        <v>69</v>
      </c>
      <c r="G4176" s="268" t="s">
        <v>70</v>
      </c>
      <c r="H4176" s="268" t="s">
        <v>66</v>
      </c>
      <c r="I4176" s="268" t="s">
        <v>1905</v>
      </c>
      <c r="J4176" s="267" t="s">
        <v>1952</v>
      </c>
      <c r="K4176" s="267">
        <v>412</v>
      </c>
      <c r="L4176" s="268" t="s">
        <v>5612</v>
      </c>
      <c r="M4176" s="188"/>
    </row>
    <row r="4177" spans="1:13" x14ac:dyDescent="0.25">
      <c r="A4177" s="266">
        <v>2010</v>
      </c>
      <c r="B4177" s="267">
        <v>1</v>
      </c>
      <c r="C4177" s="267" t="s">
        <v>697</v>
      </c>
      <c r="D4177" s="267" t="s">
        <v>805</v>
      </c>
      <c r="E4177" s="268" t="s">
        <v>806</v>
      </c>
      <c r="F4177" s="267" t="s">
        <v>69</v>
      </c>
      <c r="G4177" s="268" t="s">
        <v>70</v>
      </c>
      <c r="H4177" s="268" t="s">
        <v>66</v>
      </c>
      <c r="I4177" s="268" t="s">
        <v>1905</v>
      </c>
      <c r="J4177" s="267" t="s">
        <v>1952</v>
      </c>
      <c r="K4177" s="267">
        <v>211</v>
      </c>
      <c r="L4177" s="268" t="s">
        <v>5736</v>
      </c>
      <c r="M4177" s="188"/>
    </row>
    <row r="4178" spans="1:13" x14ac:dyDescent="0.25">
      <c r="A4178" s="266">
        <v>2010</v>
      </c>
      <c r="B4178" s="267">
        <v>1</v>
      </c>
      <c r="C4178" s="267" t="s">
        <v>697</v>
      </c>
      <c r="D4178" s="267" t="s">
        <v>805</v>
      </c>
      <c r="E4178" s="268" t="s">
        <v>806</v>
      </c>
      <c r="F4178" s="267" t="s">
        <v>69</v>
      </c>
      <c r="G4178" s="268" t="s">
        <v>70</v>
      </c>
      <c r="H4178" s="268" t="s">
        <v>66</v>
      </c>
      <c r="I4178" s="268" t="s">
        <v>1905</v>
      </c>
      <c r="J4178" s="267" t="s">
        <v>1952</v>
      </c>
      <c r="K4178" s="267">
        <v>211</v>
      </c>
      <c r="L4178" s="268" t="s">
        <v>5737</v>
      </c>
      <c r="M4178" s="188"/>
    </row>
    <row r="4179" spans="1:13" x14ac:dyDescent="0.25">
      <c r="A4179" s="266">
        <v>2010</v>
      </c>
      <c r="B4179" s="267">
        <v>1</v>
      </c>
      <c r="C4179" s="267" t="s">
        <v>697</v>
      </c>
      <c r="D4179" s="267" t="s">
        <v>805</v>
      </c>
      <c r="E4179" s="268" t="s">
        <v>806</v>
      </c>
      <c r="F4179" s="267" t="s">
        <v>69</v>
      </c>
      <c r="G4179" s="268" t="s">
        <v>70</v>
      </c>
      <c r="H4179" s="268" t="s">
        <v>66</v>
      </c>
      <c r="I4179" s="268" t="s">
        <v>1905</v>
      </c>
      <c r="J4179" s="267" t="s">
        <v>1934</v>
      </c>
      <c r="K4179" s="267">
        <v>323</v>
      </c>
      <c r="L4179" s="268" t="s">
        <v>5830</v>
      </c>
      <c r="M4179" s="188"/>
    </row>
    <row r="4180" spans="1:13" x14ac:dyDescent="0.25">
      <c r="A4180" s="266">
        <v>2010</v>
      </c>
      <c r="B4180" s="267">
        <v>1</v>
      </c>
      <c r="C4180" s="267" t="s">
        <v>697</v>
      </c>
      <c r="D4180" s="267" t="s">
        <v>805</v>
      </c>
      <c r="E4180" s="268" t="s">
        <v>806</v>
      </c>
      <c r="F4180" s="267" t="s">
        <v>69</v>
      </c>
      <c r="G4180" s="268" t="s">
        <v>70</v>
      </c>
      <c r="H4180" s="268" t="s">
        <v>66</v>
      </c>
      <c r="I4180" s="268" t="s">
        <v>1905</v>
      </c>
      <c r="J4180" s="267" t="s">
        <v>5004</v>
      </c>
      <c r="K4180" s="267">
        <v>212</v>
      </c>
      <c r="L4180" s="268" t="s">
        <v>5882</v>
      </c>
      <c r="M4180" s="188"/>
    </row>
    <row r="4181" spans="1:13" x14ac:dyDescent="0.25">
      <c r="A4181" s="266">
        <v>2010</v>
      </c>
      <c r="B4181" s="267">
        <v>1</v>
      </c>
      <c r="C4181" s="267" t="s">
        <v>697</v>
      </c>
      <c r="D4181" s="267" t="s">
        <v>805</v>
      </c>
      <c r="E4181" s="268" t="s">
        <v>806</v>
      </c>
      <c r="F4181" s="267" t="s">
        <v>69</v>
      </c>
      <c r="G4181" s="268" t="s">
        <v>70</v>
      </c>
      <c r="H4181" s="268" t="s">
        <v>66</v>
      </c>
      <c r="I4181" s="268" t="s">
        <v>1905</v>
      </c>
      <c r="J4181" s="267" t="s">
        <v>1942</v>
      </c>
      <c r="K4181" s="267">
        <v>521</v>
      </c>
      <c r="L4181" s="268" t="s">
        <v>5895</v>
      </c>
      <c r="M4181" s="188"/>
    </row>
    <row r="4182" spans="1:13" x14ac:dyDescent="0.25">
      <c r="A4182" s="266">
        <v>2010</v>
      </c>
      <c r="B4182" s="267">
        <v>3</v>
      </c>
      <c r="C4182" s="267" t="s">
        <v>697</v>
      </c>
      <c r="D4182" s="267" t="s">
        <v>873</v>
      </c>
      <c r="E4182" s="268" t="s">
        <v>874</v>
      </c>
      <c r="F4182" s="267" t="s">
        <v>64</v>
      </c>
      <c r="G4182" s="268" t="s">
        <v>658</v>
      </c>
      <c r="H4182" s="268" t="s">
        <v>66</v>
      </c>
      <c r="I4182" s="268" t="s">
        <v>1905</v>
      </c>
      <c r="J4182" s="267" t="s">
        <v>1915</v>
      </c>
      <c r="K4182" s="267">
        <v>111</v>
      </c>
      <c r="L4182" s="268" t="s">
        <v>5318</v>
      </c>
      <c r="M4182" s="188"/>
    </row>
    <row r="4183" spans="1:13" x14ac:dyDescent="0.25">
      <c r="A4183" s="266">
        <v>2010</v>
      </c>
      <c r="B4183" s="267">
        <v>3</v>
      </c>
      <c r="C4183" s="267" t="s">
        <v>697</v>
      </c>
      <c r="D4183" s="267" t="s">
        <v>873</v>
      </c>
      <c r="E4183" s="268" t="s">
        <v>874</v>
      </c>
      <c r="F4183" s="267" t="s">
        <v>64</v>
      </c>
      <c r="G4183" s="268" t="s">
        <v>658</v>
      </c>
      <c r="H4183" s="268" t="s">
        <v>66</v>
      </c>
      <c r="I4183" s="268" t="s">
        <v>1905</v>
      </c>
      <c r="J4183" s="267" t="s">
        <v>1915</v>
      </c>
      <c r="K4183" s="267">
        <v>413</v>
      </c>
      <c r="L4183" s="268" t="s">
        <v>5319</v>
      </c>
      <c r="M4183" s="188"/>
    </row>
    <row r="4184" spans="1:13" x14ac:dyDescent="0.25">
      <c r="A4184" s="266">
        <v>2010</v>
      </c>
      <c r="B4184" s="267">
        <v>3</v>
      </c>
      <c r="C4184" s="267" t="s">
        <v>697</v>
      </c>
      <c r="D4184" s="267" t="s">
        <v>873</v>
      </c>
      <c r="E4184" s="268" t="s">
        <v>874</v>
      </c>
      <c r="F4184" s="267" t="s">
        <v>64</v>
      </c>
      <c r="G4184" s="268" t="s">
        <v>658</v>
      </c>
      <c r="H4184" s="268" t="s">
        <v>66</v>
      </c>
      <c r="I4184" s="268" t="s">
        <v>1905</v>
      </c>
      <c r="J4184" s="267" t="s">
        <v>1915</v>
      </c>
      <c r="K4184" s="267">
        <v>111</v>
      </c>
      <c r="L4184" s="268" t="s">
        <v>5320</v>
      </c>
      <c r="M4184" s="188"/>
    </row>
    <row r="4185" spans="1:13" x14ac:dyDescent="0.25">
      <c r="A4185" s="266">
        <v>2010</v>
      </c>
      <c r="B4185" s="267">
        <v>3</v>
      </c>
      <c r="C4185" s="267" t="s">
        <v>697</v>
      </c>
      <c r="D4185" s="267" t="s">
        <v>873</v>
      </c>
      <c r="E4185" s="268" t="s">
        <v>874</v>
      </c>
      <c r="F4185" s="267" t="s">
        <v>64</v>
      </c>
      <c r="G4185" s="268" t="s">
        <v>658</v>
      </c>
      <c r="H4185" s="268" t="s">
        <v>66</v>
      </c>
      <c r="I4185" s="268" t="s">
        <v>1905</v>
      </c>
      <c r="J4185" s="267" t="s">
        <v>1952</v>
      </c>
      <c r="K4185" s="267">
        <v>431</v>
      </c>
      <c r="L4185" s="268" t="s">
        <v>5395</v>
      </c>
      <c r="M4185" s="188"/>
    </row>
    <row r="4186" spans="1:13" x14ac:dyDescent="0.25">
      <c r="A4186" s="266">
        <v>2010</v>
      </c>
      <c r="B4186" s="267">
        <v>3</v>
      </c>
      <c r="C4186" s="267" t="s">
        <v>697</v>
      </c>
      <c r="D4186" s="267" t="s">
        <v>873</v>
      </c>
      <c r="E4186" s="268" t="s">
        <v>874</v>
      </c>
      <c r="F4186" s="267" t="s">
        <v>64</v>
      </c>
      <c r="G4186" s="268" t="s">
        <v>658</v>
      </c>
      <c r="H4186" s="268" t="s">
        <v>66</v>
      </c>
      <c r="I4186" s="268" t="s">
        <v>1905</v>
      </c>
      <c r="J4186" s="267" t="s">
        <v>1952</v>
      </c>
      <c r="K4186" s="267">
        <v>112</v>
      </c>
      <c r="L4186" s="268" t="s">
        <v>5396</v>
      </c>
      <c r="M4186" s="188"/>
    </row>
    <row r="4187" spans="1:13" x14ac:dyDescent="0.25">
      <c r="A4187" s="266">
        <v>2010</v>
      </c>
      <c r="B4187" s="267">
        <v>3</v>
      </c>
      <c r="C4187" s="267" t="s">
        <v>697</v>
      </c>
      <c r="D4187" s="267" t="s">
        <v>873</v>
      </c>
      <c r="E4187" s="268" t="s">
        <v>874</v>
      </c>
      <c r="F4187" s="267" t="s">
        <v>64</v>
      </c>
      <c r="G4187" s="268" t="s">
        <v>658</v>
      </c>
      <c r="H4187" s="268" t="s">
        <v>66</v>
      </c>
      <c r="I4187" s="268" t="s">
        <v>1905</v>
      </c>
      <c r="J4187" s="267" t="s">
        <v>1952</v>
      </c>
      <c r="K4187" s="267">
        <v>431</v>
      </c>
      <c r="L4187" s="268" t="s">
        <v>5397</v>
      </c>
      <c r="M4187" s="188"/>
    </row>
    <row r="4188" spans="1:13" x14ac:dyDescent="0.25">
      <c r="A4188" s="266">
        <v>2010</v>
      </c>
      <c r="B4188" s="267">
        <v>3</v>
      </c>
      <c r="C4188" s="267" t="s">
        <v>697</v>
      </c>
      <c r="D4188" s="267" t="s">
        <v>873</v>
      </c>
      <c r="E4188" s="268" t="s">
        <v>874</v>
      </c>
      <c r="F4188" s="267" t="s">
        <v>64</v>
      </c>
      <c r="G4188" s="268" t="s">
        <v>658</v>
      </c>
      <c r="H4188" s="268" t="s">
        <v>66</v>
      </c>
      <c r="I4188" s="268" t="s">
        <v>1905</v>
      </c>
      <c r="J4188" s="267" t="s">
        <v>1942</v>
      </c>
      <c r="K4188" s="267">
        <v>431</v>
      </c>
      <c r="L4188" s="268" t="s">
        <v>5398</v>
      </c>
      <c r="M4188" s="188"/>
    </row>
    <row r="4189" spans="1:13" x14ac:dyDescent="0.25">
      <c r="A4189" s="266">
        <v>2010</v>
      </c>
      <c r="B4189" s="267">
        <v>3</v>
      </c>
      <c r="C4189" s="267" t="s">
        <v>697</v>
      </c>
      <c r="D4189" s="267" t="s">
        <v>873</v>
      </c>
      <c r="E4189" s="268" t="s">
        <v>874</v>
      </c>
      <c r="F4189" s="267" t="s">
        <v>64</v>
      </c>
      <c r="G4189" s="268" t="s">
        <v>658</v>
      </c>
      <c r="H4189" s="268" t="s">
        <v>66</v>
      </c>
      <c r="I4189" s="268" t="s">
        <v>1905</v>
      </c>
      <c r="J4189" s="267" t="s">
        <v>1915</v>
      </c>
      <c r="K4189" s="267">
        <v>114</v>
      </c>
      <c r="L4189" s="268" t="s">
        <v>5613</v>
      </c>
      <c r="M4189" s="188"/>
    </row>
    <row r="4190" spans="1:13" x14ac:dyDescent="0.25">
      <c r="A4190" s="266">
        <v>2010</v>
      </c>
      <c r="B4190" s="267">
        <v>3</v>
      </c>
      <c r="C4190" s="267" t="s">
        <v>697</v>
      </c>
      <c r="D4190" s="267" t="s">
        <v>873</v>
      </c>
      <c r="E4190" s="268" t="s">
        <v>874</v>
      </c>
      <c r="F4190" s="267" t="s">
        <v>64</v>
      </c>
      <c r="G4190" s="268" t="s">
        <v>658</v>
      </c>
      <c r="H4190" s="268" t="s">
        <v>66</v>
      </c>
      <c r="I4190" s="268" t="s">
        <v>1905</v>
      </c>
      <c r="J4190" s="267" t="s">
        <v>1942</v>
      </c>
      <c r="K4190" s="267">
        <v>412</v>
      </c>
      <c r="L4190" s="268" t="s">
        <v>5614</v>
      </c>
      <c r="M4190" s="188"/>
    </row>
    <row r="4191" spans="1:13" x14ac:dyDescent="0.25">
      <c r="A4191" s="266">
        <v>2010</v>
      </c>
      <c r="B4191" s="267">
        <v>3</v>
      </c>
      <c r="C4191" s="267" t="s">
        <v>697</v>
      </c>
      <c r="D4191" s="267" t="s">
        <v>873</v>
      </c>
      <c r="E4191" s="268" t="s">
        <v>874</v>
      </c>
      <c r="F4191" s="267" t="s">
        <v>64</v>
      </c>
      <c r="G4191" s="268" t="s">
        <v>658</v>
      </c>
      <c r="H4191" s="268" t="s">
        <v>66</v>
      </c>
      <c r="I4191" s="268" t="s">
        <v>1905</v>
      </c>
      <c r="J4191" s="267" t="s">
        <v>1942</v>
      </c>
      <c r="K4191" s="267">
        <v>433</v>
      </c>
      <c r="L4191" s="268" t="s">
        <v>5671</v>
      </c>
      <c r="M4191" s="188"/>
    </row>
    <row r="4192" spans="1:13" x14ac:dyDescent="0.25">
      <c r="A4192" s="266">
        <v>2010</v>
      </c>
      <c r="B4192" s="267">
        <v>1</v>
      </c>
      <c r="C4192" s="267" t="s">
        <v>697</v>
      </c>
      <c r="D4192" s="267" t="s">
        <v>779</v>
      </c>
      <c r="E4192" s="268" t="s">
        <v>5321</v>
      </c>
      <c r="F4192" s="267" t="s">
        <v>64</v>
      </c>
      <c r="G4192" s="268" t="s">
        <v>139</v>
      </c>
      <c r="H4192" s="268" t="s">
        <v>66</v>
      </c>
      <c r="I4192" s="268" t="s">
        <v>1905</v>
      </c>
      <c r="J4192" s="267" t="s">
        <v>1942</v>
      </c>
      <c r="K4192" s="267">
        <v>413</v>
      </c>
      <c r="L4192" s="268" t="s">
        <v>5322</v>
      </c>
      <c r="M4192" s="188"/>
    </row>
    <row r="4193" spans="1:13" x14ac:dyDescent="0.25">
      <c r="A4193" s="266">
        <v>2010</v>
      </c>
      <c r="B4193" s="267">
        <v>1</v>
      </c>
      <c r="C4193" s="267" t="s">
        <v>697</v>
      </c>
      <c r="D4193" s="267" t="s">
        <v>779</v>
      </c>
      <c r="E4193" s="268" t="s">
        <v>5321</v>
      </c>
      <c r="F4193" s="267" t="s">
        <v>64</v>
      </c>
      <c r="G4193" s="268" t="s">
        <v>139</v>
      </c>
      <c r="H4193" s="268" t="s">
        <v>66</v>
      </c>
      <c r="I4193" s="268" t="s">
        <v>1905</v>
      </c>
      <c r="J4193" s="267" t="s">
        <v>1942</v>
      </c>
      <c r="K4193" s="267">
        <v>413</v>
      </c>
      <c r="L4193" s="268" t="s">
        <v>5323</v>
      </c>
      <c r="M4193" s="188"/>
    </row>
    <row r="4194" spans="1:13" x14ac:dyDescent="0.25">
      <c r="A4194" s="266">
        <v>2010</v>
      </c>
      <c r="B4194" s="267">
        <v>1</v>
      </c>
      <c r="C4194" s="267" t="s">
        <v>697</v>
      </c>
      <c r="D4194" s="267" t="s">
        <v>779</v>
      </c>
      <c r="E4194" s="268" t="s">
        <v>5321</v>
      </c>
      <c r="F4194" s="267" t="s">
        <v>64</v>
      </c>
      <c r="G4194" s="268" t="s">
        <v>139</v>
      </c>
      <c r="H4194" s="268" t="s">
        <v>66</v>
      </c>
      <c r="I4194" s="268" t="s">
        <v>1905</v>
      </c>
      <c r="J4194" s="267" t="s">
        <v>1942</v>
      </c>
      <c r="K4194" s="267">
        <v>411</v>
      </c>
      <c r="L4194" s="268" t="s">
        <v>5492</v>
      </c>
      <c r="M4194" s="188"/>
    </row>
    <row r="4195" spans="1:13" x14ac:dyDescent="0.25">
      <c r="A4195" s="266">
        <v>2010</v>
      </c>
      <c r="B4195" s="267">
        <v>1</v>
      </c>
      <c r="C4195" s="267" t="s">
        <v>697</v>
      </c>
      <c r="D4195" s="267" t="s">
        <v>779</v>
      </c>
      <c r="E4195" s="268" t="s">
        <v>5321</v>
      </c>
      <c r="F4195" s="267" t="s">
        <v>64</v>
      </c>
      <c r="G4195" s="268" t="s">
        <v>139</v>
      </c>
      <c r="H4195" s="268" t="s">
        <v>66</v>
      </c>
      <c r="I4195" s="268" t="s">
        <v>1905</v>
      </c>
      <c r="J4195" s="267" t="s">
        <v>1942</v>
      </c>
      <c r="K4195" s="267">
        <v>411</v>
      </c>
      <c r="L4195" s="268" t="s">
        <v>5493</v>
      </c>
      <c r="M4195" s="188"/>
    </row>
    <row r="4196" spans="1:13" x14ac:dyDescent="0.25">
      <c r="A4196" s="266">
        <v>2010</v>
      </c>
      <c r="B4196" s="267">
        <v>1</v>
      </c>
      <c r="C4196" s="267" t="s">
        <v>697</v>
      </c>
      <c r="D4196" s="267" t="s">
        <v>779</v>
      </c>
      <c r="E4196" s="268" t="s">
        <v>5321</v>
      </c>
      <c r="F4196" s="267" t="s">
        <v>64</v>
      </c>
      <c r="G4196" s="268" t="s">
        <v>139</v>
      </c>
      <c r="H4196" s="268" t="s">
        <v>66</v>
      </c>
      <c r="I4196" s="268" t="s">
        <v>1905</v>
      </c>
      <c r="J4196" s="267" t="s">
        <v>1942</v>
      </c>
      <c r="K4196" s="267">
        <v>114</v>
      </c>
      <c r="L4196" s="268" t="s">
        <v>5615</v>
      </c>
      <c r="M4196" s="188"/>
    </row>
    <row r="4197" spans="1:13" x14ac:dyDescent="0.25">
      <c r="A4197" s="266">
        <v>2010</v>
      </c>
      <c r="B4197" s="267">
        <v>1</v>
      </c>
      <c r="C4197" s="267" t="s">
        <v>697</v>
      </c>
      <c r="D4197" s="267" t="s">
        <v>779</v>
      </c>
      <c r="E4197" s="268" t="s">
        <v>5321</v>
      </c>
      <c r="F4197" s="267" t="s">
        <v>64</v>
      </c>
      <c r="G4197" s="268" t="s">
        <v>139</v>
      </c>
      <c r="H4197" s="268" t="s">
        <v>66</v>
      </c>
      <c r="I4197" s="268" t="s">
        <v>1905</v>
      </c>
      <c r="J4197" s="267" t="s">
        <v>1942</v>
      </c>
      <c r="K4197" s="267">
        <v>114</v>
      </c>
      <c r="L4197" s="268" t="s">
        <v>5616</v>
      </c>
      <c r="M4197" s="188"/>
    </row>
    <row r="4198" spans="1:13" x14ac:dyDescent="0.25">
      <c r="A4198" s="266">
        <v>2010</v>
      </c>
      <c r="B4198" s="267">
        <v>1</v>
      </c>
      <c r="C4198" s="267" t="s">
        <v>697</v>
      </c>
      <c r="D4198" s="267" t="s">
        <v>779</v>
      </c>
      <c r="E4198" s="268" t="s">
        <v>5321</v>
      </c>
      <c r="F4198" s="267" t="s">
        <v>64</v>
      </c>
      <c r="G4198" s="268" t="s">
        <v>139</v>
      </c>
      <c r="H4198" s="268" t="s">
        <v>66</v>
      </c>
      <c r="I4198" s="268" t="s">
        <v>1905</v>
      </c>
      <c r="J4198" s="267" t="s">
        <v>1942</v>
      </c>
      <c r="K4198" s="267">
        <v>114</v>
      </c>
      <c r="L4198" s="268" t="s">
        <v>5617</v>
      </c>
      <c r="M4198" s="188"/>
    </row>
    <row r="4199" spans="1:13" x14ac:dyDescent="0.25">
      <c r="A4199" s="266">
        <v>2010</v>
      </c>
      <c r="B4199" s="267">
        <v>1</v>
      </c>
      <c r="C4199" s="267" t="s">
        <v>697</v>
      </c>
      <c r="D4199" s="267" t="s">
        <v>779</v>
      </c>
      <c r="E4199" s="268" t="s">
        <v>5321</v>
      </c>
      <c r="F4199" s="267" t="s">
        <v>64</v>
      </c>
      <c r="G4199" s="268" t="s">
        <v>139</v>
      </c>
      <c r="H4199" s="268" t="s">
        <v>66</v>
      </c>
      <c r="I4199" s="268" t="s">
        <v>1905</v>
      </c>
      <c r="J4199" s="267" t="s">
        <v>1942</v>
      </c>
      <c r="K4199" s="267">
        <v>141</v>
      </c>
      <c r="L4199" s="268" t="s">
        <v>5618</v>
      </c>
      <c r="M4199" s="188"/>
    </row>
    <row r="4200" spans="1:13" x14ac:dyDescent="0.25">
      <c r="A4200" s="266">
        <v>2010</v>
      </c>
      <c r="B4200" s="267">
        <v>1</v>
      </c>
      <c r="C4200" s="267" t="s">
        <v>697</v>
      </c>
      <c r="D4200" s="267" t="s">
        <v>779</v>
      </c>
      <c r="E4200" s="268" t="s">
        <v>5321</v>
      </c>
      <c r="F4200" s="267" t="s">
        <v>64</v>
      </c>
      <c r="G4200" s="268" t="s">
        <v>139</v>
      </c>
      <c r="H4200" s="268" t="s">
        <v>66</v>
      </c>
      <c r="I4200" s="268" t="s">
        <v>1905</v>
      </c>
      <c r="J4200" s="267" t="s">
        <v>1942</v>
      </c>
      <c r="K4200" s="267">
        <v>432</v>
      </c>
      <c r="L4200" s="268" t="s">
        <v>5646</v>
      </c>
      <c r="M4200" s="188"/>
    </row>
    <row r="4201" spans="1:13" x14ac:dyDescent="0.25">
      <c r="A4201" s="266">
        <v>2010</v>
      </c>
      <c r="B4201" s="267">
        <v>1</v>
      </c>
      <c r="C4201" s="267" t="s">
        <v>697</v>
      </c>
      <c r="D4201" s="267" t="s">
        <v>779</v>
      </c>
      <c r="E4201" s="268" t="s">
        <v>5321</v>
      </c>
      <c r="F4201" s="267" t="s">
        <v>64</v>
      </c>
      <c r="G4201" s="268" t="s">
        <v>139</v>
      </c>
      <c r="H4201" s="268" t="s">
        <v>66</v>
      </c>
      <c r="I4201" s="268" t="s">
        <v>1905</v>
      </c>
      <c r="J4201" s="267" t="s">
        <v>1942</v>
      </c>
      <c r="K4201" s="267">
        <v>432</v>
      </c>
      <c r="L4201" s="268" t="s">
        <v>5647</v>
      </c>
      <c r="M4201" s="188"/>
    </row>
    <row r="4202" spans="1:13" x14ac:dyDescent="0.25">
      <c r="A4202" s="266">
        <v>2010</v>
      </c>
      <c r="B4202" s="267">
        <v>1</v>
      </c>
      <c r="C4202" s="267" t="s">
        <v>697</v>
      </c>
      <c r="D4202" s="267" t="s">
        <v>779</v>
      </c>
      <c r="E4202" s="268" t="s">
        <v>5321</v>
      </c>
      <c r="F4202" s="267" t="s">
        <v>64</v>
      </c>
      <c r="G4202" s="268" t="s">
        <v>139</v>
      </c>
      <c r="H4202" s="268" t="s">
        <v>66</v>
      </c>
      <c r="I4202" s="268" t="s">
        <v>1905</v>
      </c>
      <c r="J4202" s="267" t="s">
        <v>1942</v>
      </c>
      <c r="K4202" s="267">
        <v>432</v>
      </c>
      <c r="L4202" s="268" t="s">
        <v>5648</v>
      </c>
      <c r="M4202" s="188"/>
    </row>
    <row r="4203" spans="1:13" x14ac:dyDescent="0.25">
      <c r="A4203" s="266">
        <v>2010</v>
      </c>
      <c r="B4203" s="267">
        <v>1</v>
      </c>
      <c r="C4203" s="267" t="s">
        <v>697</v>
      </c>
      <c r="D4203" s="267" t="s">
        <v>779</v>
      </c>
      <c r="E4203" s="268" t="s">
        <v>5321</v>
      </c>
      <c r="F4203" s="267" t="s">
        <v>64</v>
      </c>
      <c r="G4203" s="268" t="s">
        <v>139</v>
      </c>
      <c r="H4203" s="268" t="s">
        <v>66</v>
      </c>
      <c r="I4203" s="268" t="s">
        <v>1905</v>
      </c>
      <c r="J4203" s="267" t="s">
        <v>1942</v>
      </c>
      <c r="K4203" s="267">
        <v>432</v>
      </c>
      <c r="L4203" s="268" t="s">
        <v>5649</v>
      </c>
      <c r="M4203" s="188"/>
    </row>
    <row r="4204" spans="1:13" x14ac:dyDescent="0.25">
      <c r="A4204" s="266">
        <v>2010</v>
      </c>
      <c r="B4204" s="267">
        <v>1</v>
      </c>
      <c r="C4204" s="267" t="s">
        <v>697</v>
      </c>
      <c r="D4204" s="267" t="s">
        <v>779</v>
      </c>
      <c r="E4204" s="268" t="s">
        <v>5321</v>
      </c>
      <c r="F4204" s="267" t="s">
        <v>64</v>
      </c>
      <c r="G4204" s="268" t="s">
        <v>139</v>
      </c>
      <c r="H4204" s="268" t="s">
        <v>66</v>
      </c>
      <c r="I4204" s="268" t="s">
        <v>1905</v>
      </c>
      <c r="J4204" s="267" t="s">
        <v>1942</v>
      </c>
      <c r="K4204" s="267">
        <v>432</v>
      </c>
      <c r="L4204" s="268" t="s">
        <v>5650</v>
      </c>
      <c r="M4204" s="188"/>
    </row>
    <row r="4205" spans="1:13" x14ac:dyDescent="0.25">
      <c r="A4205" s="266">
        <v>2010</v>
      </c>
      <c r="B4205" s="267">
        <v>1</v>
      </c>
      <c r="C4205" s="267" t="s">
        <v>697</v>
      </c>
      <c r="D4205" s="267" t="s">
        <v>779</v>
      </c>
      <c r="E4205" s="268" t="s">
        <v>5321</v>
      </c>
      <c r="F4205" s="267" t="s">
        <v>64</v>
      </c>
      <c r="G4205" s="268" t="s">
        <v>139</v>
      </c>
      <c r="H4205" s="268" t="s">
        <v>66</v>
      </c>
      <c r="I4205" s="268" t="s">
        <v>1905</v>
      </c>
      <c r="J4205" s="267" t="s">
        <v>1942</v>
      </c>
      <c r="K4205" s="267">
        <v>432</v>
      </c>
      <c r="L4205" s="268" t="s">
        <v>5651</v>
      </c>
      <c r="M4205" s="188"/>
    </row>
    <row r="4206" spans="1:13" x14ac:dyDescent="0.25">
      <c r="A4206" s="266">
        <v>2010</v>
      </c>
      <c r="B4206" s="267">
        <v>1</v>
      </c>
      <c r="C4206" s="267" t="s">
        <v>697</v>
      </c>
      <c r="D4206" s="267" t="s">
        <v>779</v>
      </c>
      <c r="E4206" s="268" t="s">
        <v>5321</v>
      </c>
      <c r="F4206" s="267" t="s">
        <v>64</v>
      </c>
      <c r="G4206" s="268" t="s">
        <v>139</v>
      </c>
      <c r="H4206" s="268" t="s">
        <v>66</v>
      </c>
      <c r="I4206" s="268" t="s">
        <v>1905</v>
      </c>
      <c r="J4206" s="267" t="s">
        <v>1906</v>
      </c>
      <c r="K4206" s="267">
        <v>311</v>
      </c>
      <c r="L4206" s="268" t="s">
        <v>5738</v>
      </c>
      <c r="M4206" s="188"/>
    </row>
    <row r="4207" spans="1:13" x14ac:dyDescent="0.25">
      <c r="A4207" s="266">
        <v>2010</v>
      </c>
      <c r="B4207" s="267">
        <v>1</v>
      </c>
      <c r="C4207" s="267" t="s">
        <v>697</v>
      </c>
      <c r="D4207" s="267" t="s">
        <v>779</v>
      </c>
      <c r="E4207" s="268" t="s">
        <v>5321</v>
      </c>
      <c r="F4207" s="267" t="s">
        <v>64</v>
      </c>
      <c r="G4207" s="268" t="s">
        <v>139</v>
      </c>
      <c r="H4207" s="268" t="s">
        <v>66</v>
      </c>
      <c r="I4207" s="268" t="s">
        <v>1905</v>
      </c>
      <c r="J4207" s="267" t="s">
        <v>1934</v>
      </c>
      <c r="K4207" s="267">
        <v>323</v>
      </c>
      <c r="L4207" s="268" t="s">
        <v>5779</v>
      </c>
      <c r="M4207" s="188"/>
    </row>
    <row r="4208" spans="1:13" x14ac:dyDescent="0.25">
      <c r="A4208" s="266">
        <v>2010</v>
      </c>
      <c r="B4208" s="267">
        <v>3</v>
      </c>
      <c r="C4208" s="267" t="s">
        <v>697</v>
      </c>
      <c r="D4208" s="267" t="s">
        <v>881</v>
      </c>
      <c r="E4208" s="285" t="s">
        <v>5344</v>
      </c>
      <c r="F4208" s="267" t="s">
        <v>69</v>
      </c>
      <c r="G4208" s="268" t="s">
        <v>883</v>
      </c>
      <c r="H4208" s="268" t="s">
        <v>55</v>
      </c>
      <c r="I4208" s="268" t="s">
        <v>1905</v>
      </c>
      <c r="J4208" s="267" t="s">
        <v>1942</v>
      </c>
      <c r="K4208" s="267">
        <v>412</v>
      </c>
      <c r="L4208" s="268" t="s">
        <v>5345</v>
      </c>
      <c r="M4208" s="188"/>
    </row>
    <row r="4209" spans="1:13" x14ac:dyDescent="0.25">
      <c r="A4209" s="266">
        <v>2010</v>
      </c>
      <c r="B4209" s="267">
        <v>3</v>
      </c>
      <c r="C4209" s="267" t="s">
        <v>697</v>
      </c>
      <c r="D4209" s="267" t="s">
        <v>881</v>
      </c>
      <c r="E4209" s="285" t="s">
        <v>5344</v>
      </c>
      <c r="F4209" s="267" t="s">
        <v>69</v>
      </c>
      <c r="G4209" s="268" t="s">
        <v>883</v>
      </c>
      <c r="H4209" s="268" t="s">
        <v>55</v>
      </c>
      <c r="I4209" s="268" t="s">
        <v>1905</v>
      </c>
      <c r="J4209" s="267" t="s">
        <v>1942</v>
      </c>
      <c r="K4209" s="267">
        <v>431</v>
      </c>
      <c r="L4209" s="284" t="s">
        <v>5399</v>
      </c>
      <c r="M4209" s="188"/>
    </row>
    <row r="4210" spans="1:13" x14ac:dyDescent="0.25">
      <c r="A4210" s="266">
        <v>2010</v>
      </c>
      <c r="B4210" s="267">
        <v>3</v>
      </c>
      <c r="C4210" s="267" t="s">
        <v>697</v>
      </c>
      <c r="D4210" s="267" t="s">
        <v>881</v>
      </c>
      <c r="E4210" s="285" t="s">
        <v>5344</v>
      </c>
      <c r="F4210" s="267" t="s">
        <v>69</v>
      </c>
      <c r="G4210" s="268" t="s">
        <v>883</v>
      </c>
      <c r="H4210" s="268" t="s">
        <v>55</v>
      </c>
      <c r="I4210" s="268" t="s">
        <v>1905</v>
      </c>
      <c r="J4210" s="267" t="s">
        <v>1942</v>
      </c>
      <c r="K4210" s="267">
        <v>411</v>
      </c>
      <c r="L4210" s="268" t="s">
        <v>5494</v>
      </c>
      <c r="M4210" s="188"/>
    </row>
    <row r="4211" spans="1:13" x14ac:dyDescent="0.25">
      <c r="A4211" s="266">
        <v>2010</v>
      </c>
      <c r="B4211" s="267">
        <v>3</v>
      </c>
      <c r="C4211" s="267" t="s">
        <v>697</v>
      </c>
      <c r="D4211" s="267" t="s">
        <v>881</v>
      </c>
      <c r="E4211" s="285" t="s">
        <v>5344</v>
      </c>
      <c r="F4211" s="267" t="s">
        <v>69</v>
      </c>
      <c r="G4211" s="268" t="s">
        <v>883</v>
      </c>
      <c r="H4211" s="268" t="s">
        <v>55</v>
      </c>
      <c r="I4211" s="268" t="s">
        <v>1905</v>
      </c>
      <c r="J4211" s="267" t="s">
        <v>1915</v>
      </c>
      <c r="K4211" s="267">
        <v>411</v>
      </c>
      <c r="L4211" s="268" t="s">
        <v>5495</v>
      </c>
      <c r="M4211" s="188"/>
    </row>
    <row r="4212" spans="1:13" x14ac:dyDescent="0.25">
      <c r="A4212" s="266">
        <v>2010</v>
      </c>
      <c r="B4212" s="267">
        <v>2</v>
      </c>
      <c r="C4212" s="267" t="s">
        <v>697</v>
      </c>
      <c r="D4212" s="267" t="s">
        <v>817</v>
      </c>
      <c r="E4212" s="268" t="s">
        <v>818</v>
      </c>
      <c r="F4212" s="267" t="s">
        <v>76</v>
      </c>
      <c r="G4212" s="268" t="s">
        <v>819</v>
      </c>
      <c r="H4212" s="268" t="s">
        <v>66</v>
      </c>
      <c r="I4212" s="268" t="s">
        <v>1905</v>
      </c>
      <c r="J4212" s="267" t="s">
        <v>1942</v>
      </c>
      <c r="K4212" s="267">
        <v>431</v>
      </c>
      <c r="L4212" s="268" t="s">
        <v>5400</v>
      </c>
      <c r="M4212" s="188"/>
    </row>
    <row r="4213" spans="1:13" x14ac:dyDescent="0.25">
      <c r="A4213" s="266">
        <v>2010</v>
      </c>
      <c r="B4213" s="267">
        <v>2</v>
      </c>
      <c r="C4213" s="267" t="s">
        <v>697</v>
      </c>
      <c r="D4213" s="267" t="s">
        <v>817</v>
      </c>
      <c r="E4213" s="268" t="s">
        <v>818</v>
      </c>
      <c r="F4213" s="267" t="s">
        <v>76</v>
      </c>
      <c r="G4213" s="268" t="s">
        <v>819</v>
      </c>
      <c r="H4213" s="268" t="s">
        <v>66</v>
      </c>
      <c r="I4213" s="268" t="s">
        <v>1905</v>
      </c>
      <c r="J4213" s="267" t="s">
        <v>1915</v>
      </c>
      <c r="K4213" s="267">
        <v>411</v>
      </c>
      <c r="L4213" s="268" t="s">
        <v>5496</v>
      </c>
      <c r="M4213" s="188"/>
    </row>
    <row r="4214" spans="1:13" x14ac:dyDescent="0.25">
      <c r="A4214" s="266">
        <v>2010</v>
      </c>
      <c r="B4214" s="267">
        <v>2</v>
      </c>
      <c r="C4214" s="267" t="s">
        <v>697</v>
      </c>
      <c r="D4214" s="267" t="s">
        <v>817</v>
      </c>
      <c r="E4214" s="268" t="s">
        <v>818</v>
      </c>
      <c r="F4214" s="267" t="s">
        <v>76</v>
      </c>
      <c r="G4214" s="268" t="s">
        <v>819</v>
      </c>
      <c r="H4214" s="268" t="s">
        <v>66</v>
      </c>
      <c r="I4214" s="268" t="s">
        <v>1905</v>
      </c>
      <c r="J4214" s="267" t="s">
        <v>1915</v>
      </c>
      <c r="K4214" s="267">
        <v>432</v>
      </c>
      <c r="L4214" s="268" t="s">
        <v>5497</v>
      </c>
      <c r="M4214" s="187"/>
    </row>
    <row r="4215" spans="1:13" x14ac:dyDescent="0.25">
      <c r="A4215" s="266">
        <v>2010</v>
      </c>
      <c r="B4215" s="267">
        <v>2</v>
      </c>
      <c r="C4215" s="267" t="s">
        <v>697</v>
      </c>
      <c r="D4215" s="267" t="s">
        <v>817</v>
      </c>
      <c r="E4215" s="268" t="s">
        <v>818</v>
      </c>
      <c r="F4215" s="267" t="s">
        <v>76</v>
      </c>
      <c r="G4215" s="268" t="s">
        <v>819</v>
      </c>
      <c r="H4215" s="268" t="s">
        <v>66</v>
      </c>
      <c r="I4215" s="268" t="s">
        <v>1905</v>
      </c>
      <c r="J4215" s="267" t="s">
        <v>1952</v>
      </c>
      <c r="K4215" s="267">
        <v>431</v>
      </c>
      <c r="L4215" s="268" t="s">
        <v>5672</v>
      </c>
      <c r="M4215" s="188"/>
    </row>
    <row r="4216" spans="1:13" x14ac:dyDescent="0.25">
      <c r="A4216" s="266">
        <v>2010</v>
      </c>
      <c r="B4216" s="267">
        <v>2</v>
      </c>
      <c r="C4216" s="267" t="s">
        <v>697</v>
      </c>
      <c r="D4216" s="267" t="s">
        <v>817</v>
      </c>
      <c r="E4216" s="268" t="s">
        <v>818</v>
      </c>
      <c r="F4216" s="267" t="s">
        <v>76</v>
      </c>
      <c r="G4216" s="268" t="s">
        <v>819</v>
      </c>
      <c r="H4216" s="268" t="s">
        <v>66</v>
      </c>
      <c r="I4216" s="268" t="s">
        <v>1905</v>
      </c>
      <c r="J4216" s="270" t="s">
        <v>1952</v>
      </c>
      <c r="K4216" s="267">
        <v>436</v>
      </c>
      <c r="L4216" s="268" t="s">
        <v>5739</v>
      </c>
      <c r="M4216" s="188"/>
    </row>
    <row r="4217" spans="1:13" x14ac:dyDescent="0.25">
      <c r="A4217" s="266">
        <v>2010</v>
      </c>
      <c r="B4217" s="267">
        <v>2</v>
      </c>
      <c r="C4217" s="267" t="s">
        <v>697</v>
      </c>
      <c r="D4217" s="267" t="s">
        <v>817</v>
      </c>
      <c r="E4217" s="268" t="s">
        <v>818</v>
      </c>
      <c r="F4217" s="267" t="s">
        <v>76</v>
      </c>
      <c r="G4217" s="268" t="s">
        <v>819</v>
      </c>
      <c r="H4217" s="268" t="s">
        <v>66</v>
      </c>
      <c r="I4217" s="268" t="s">
        <v>1905</v>
      </c>
      <c r="J4217" s="267" t="s">
        <v>1962</v>
      </c>
      <c r="K4217" s="267">
        <v>521</v>
      </c>
      <c r="L4217" s="268" t="s">
        <v>5927</v>
      </c>
      <c r="M4217" s="188"/>
    </row>
    <row r="4218" spans="1:13" x14ac:dyDescent="0.25">
      <c r="A4218" s="266">
        <v>2010</v>
      </c>
      <c r="B4218" s="267">
        <v>4</v>
      </c>
      <c r="C4218" s="267" t="s">
        <v>697</v>
      </c>
      <c r="D4218" s="267" t="s">
        <v>970</v>
      </c>
      <c r="E4218" s="285" t="s">
        <v>5498</v>
      </c>
      <c r="F4218" s="267" t="s">
        <v>52</v>
      </c>
      <c r="G4218" s="268" t="s">
        <v>742</v>
      </c>
      <c r="H4218" s="268" t="s">
        <v>55</v>
      </c>
      <c r="I4218" s="268" t="s">
        <v>1905</v>
      </c>
      <c r="J4218" s="267" t="s">
        <v>1942</v>
      </c>
      <c r="K4218" s="267">
        <v>411</v>
      </c>
      <c r="L4218" s="268" t="s">
        <v>5499</v>
      </c>
      <c r="M4218" s="188"/>
    </row>
    <row r="4219" spans="1:13" x14ac:dyDescent="0.25">
      <c r="A4219" s="266">
        <v>2010</v>
      </c>
      <c r="B4219" s="267">
        <v>4</v>
      </c>
      <c r="C4219" s="267" t="s">
        <v>697</v>
      </c>
      <c r="D4219" s="267" t="s">
        <v>970</v>
      </c>
      <c r="E4219" s="285" t="s">
        <v>5498</v>
      </c>
      <c r="F4219" s="267" t="s">
        <v>52</v>
      </c>
      <c r="G4219" s="268" t="s">
        <v>742</v>
      </c>
      <c r="H4219" s="268" t="s">
        <v>55</v>
      </c>
      <c r="I4219" s="268" t="s">
        <v>1905</v>
      </c>
      <c r="J4219" s="267" t="s">
        <v>1942</v>
      </c>
      <c r="K4219" s="267">
        <v>411</v>
      </c>
      <c r="L4219" s="284" t="s">
        <v>5500</v>
      </c>
      <c r="M4219" s="188"/>
    </row>
    <row r="4220" spans="1:13" x14ac:dyDescent="0.25">
      <c r="A4220" s="266">
        <v>2010</v>
      </c>
      <c r="B4220" s="267">
        <v>4</v>
      </c>
      <c r="C4220" s="267" t="s">
        <v>697</v>
      </c>
      <c r="D4220" s="267" t="s">
        <v>970</v>
      </c>
      <c r="E4220" s="285" t="s">
        <v>5498</v>
      </c>
      <c r="F4220" s="267" t="s">
        <v>52</v>
      </c>
      <c r="G4220" s="268" t="s">
        <v>742</v>
      </c>
      <c r="H4220" s="268" t="s">
        <v>55</v>
      </c>
      <c r="I4220" s="268" t="s">
        <v>1905</v>
      </c>
      <c r="J4220" s="267" t="s">
        <v>1942</v>
      </c>
      <c r="K4220" s="267">
        <v>411</v>
      </c>
      <c r="L4220" s="284" t="s">
        <v>5501</v>
      </c>
      <c r="M4220" s="188"/>
    </row>
    <row r="4221" spans="1:13" x14ac:dyDescent="0.25">
      <c r="A4221" s="266">
        <v>2010</v>
      </c>
      <c r="B4221" s="267">
        <v>4</v>
      </c>
      <c r="C4221" s="267" t="s">
        <v>697</v>
      </c>
      <c r="D4221" s="267" t="s">
        <v>970</v>
      </c>
      <c r="E4221" s="285" t="s">
        <v>5498</v>
      </c>
      <c r="F4221" s="267" t="s">
        <v>52</v>
      </c>
      <c r="G4221" s="268" t="s">
        <v>742</v>
      </c>
      <c r="H4221" s="268" t="s">
        <v>55</v>
      </c>
      <c r="I4221" s="268" t="s">
        <v>1905</v>
      </c>
      <c r="J4221" s="267" t="s">
        <v>1942</v>
      </c>
      <c r="K4221" s="267">
        <v>411</v>
      </c>
      <c r="L4221" s="268" t="s">
        <v>5502</v>
      </c>
      <c r="M4221" s="188"/>
    </row>
    <row r="4222" spans="1:13" x14ac:dyDescent="0.25">
      <c r="A4222" s="266">
        <v>2010</v>
      </c>
      <c r="B4222" s="267">
        <v>4</v>
      </c>
      <c r="C4222" s="267" t="s">
        <v>697</v>
      </c>
      <c r="D4222" s="267" t="s">
        <v>970</v>
      </c>
      <c r="E4222" s="285" t="s">
        <v>5498</v>
      </c>
      <c r="F4222" s="267" t="s">
        <v>52</v>
      </c>
      <c r="G4222" s="268" t="s">
        <v>742</v>
      </c>
      <c r="H4222" s="268" t="s">
        <v>55</v>
      </c>
      <c r="I4222" s="268" t="s">
        <v>1905</v>
      </c>
      <c r="J4222" s="267" t="s">
        <v>1942</v>
      </c>
      <c r="K4222" s="267">
        <v>411</v>
      </c>
      <c r="L4222" s="268" t="s">
        <v>5503</v>
      </c>
      <c r="M4222" s="188"/>
    </row>
    <row r="4223" spans="1:13" x14ac:dyDescent="0.25">
      <c r="A4223" s="266">
        <v>2010</v>
      </c>
      <c r="B4223" s="267">
        <v>4</v>
      </c>
      <c r="C4223" s="267" t="s">
        <v>697</v>
      </c>
      <c r="D4223" s="267" t="s">
        <v>970</v>
      </c>
      <c r="E4223" s="285" t="s">
        <v>5498</v>
      </c>
      <c r="F4223" s="267" t="s">
        <v>52</v>
      </c>
      <c r="G4223" s="268" t="s">
        <v>742</v>
      </c>
      <c r="H4223" s="268" t="s">
        <v>55</v>
      </c>
      <c r="I4223" s="268" t="s">
        <v>1905</v>
      </c>
      <c r="J4223" s="267" t="s">
        <v>1942</v>
      </c>
      <c r="K4223" s="267">
        <v>411</v>
      </c>
      <c r="L4223" s="268" t="s">
        <v>5504</v>
      </c>
      <c r="M4223" s="188"/>
    </row>
    <row r="4224" spans="1:13" x14ac:dyDescent="0.25">
      <c r="A4224" s="266">
        <v>2010</v>
      </c>
      <c r="B4224" s="267">
        <v>4</v>
      </c>
      <c r="C4224" s="267" t="s">
        <v>697</v>
      </c>
      <c r="D4224" s="267" t="s">
        <v>970</v>
      </c>
      <c r="E4224" s="285" t="s">
        <v>5498</v>
      </c>
      <c r="F4224" s="267" t="s">
        <v>52</v>
      </c>
      <c r="G4224" s="268" t="s">
        <v>742</v>
      </c>
      <c r="H4224" s="268" t="s">
        <v>55</v>
      </c>
      <c r="I4224" s="268" t="s">
        <v>1905</v>
      </c>
      <c r="J4224" s="267" t="s">
        <v>1942</v>
      </c>
      <c r="K4224" s="267">
        <v>411</v>
      </c>
      <c r="L4224" s="284" t="s">
        <v>5505</v>
      </c>
      <c r="M4224" s="188"/>
    </row>
    <row r="4225" spans="1:13" x14ac:dyDescent="0.25">
      <c r="A4225" s="266">
        <v>2010</v>
      </c>
      <c r="B4225" s="267">
        <v>4</v>
      </c>
      <c r="C4225" s="267" t="s">
        <v>697</v>
      </c>
      <c r="D4225" s="267" t="s">
        <v>970</v>
      </c>
      <c r="E4225" s="285" t="s">
        <v>5498</v>
      </c>
      <c r="F4225" s="267" t="s">
        <v>52</v>
      </c>
      <c r="G4225" s="268" t="s">
        <v>742</v>
      </c>
      <c r="H4225" s="268" t="s">
        <v>55</v>
      </c>
      <c r="I4225" s="268" t="s">
        <v>1905</v>
      </c>
      <c r="J4225" s="267" t="s">
        <v>1942</v>
      </c>
      <c r="K4225" s="267">
        <v>411</v>
      </c>
      <c r="L4225" s="284" t="s">
        <v>5506</v>
      </c>
      <c r="M4225" s="188"/>
    </row>
    <row r="4226" spans="1:13" x14ac:dyDescent="0.25">
      <c r="A4226" s="266">
        <v>2010</v>
      </c>
      <c r="B4226" s="267">
        <v>4</v>
      </c>
      <c r="C4226" s="267" t="s">
        <v>697</v>
      </c>
      <c r="D4226" s="267" t="s">
        <v>970</v>
      </c>
      <c r="E4226" s="285" t="s">
        <v>5498</v>
      </c>
      <c r="F4226" s="267" t="s">
        <v>52</v>
      </c>
      <c r="G4226" s="268" t="s">
        <v>742</v>
      </c>
      <c r="H4226" s="268" t="s">
        <v>55</v>
      </c>
      <c r="I4226" s="268" t="s">
        <v>1905</v>
      </c>
      <c r="J4226" s="270" t="s">
        <v>5004</v>
      </c>
      <c r="K4226" s="267">
        <v>212</v>
      </c>
      <c r="L4226" s="268" t="s">
        <v>5740</v>
      </c>
      <c r="M4226" s="188"/>
    </row>
    <row r="4227" spans="1:13" x14ac:dyDescent="0.25">
      <c r="A4227" s="266">
        <v>2010</v>
      </c>
      <c r="B4227" s="267">
        <v>4</v>
      </c>
      <c r="C4227" s="267" t="s">
        <v>697</v>
      </c>
      <c r="D4227" s="267" t="s">
        <v>970</v>
      </c>
      <c r="E4227" s="285" t="s">
        <v>5498</v>
      </c>
      <c r="F4227" s="267" t="s">
        <v>52</v>
      </c>
      <c r="G4227" s="268" t="s">
        <v>742</v>
      </c>
      <c r="H4227" s="268" t="s">
        <v>55</v>
      </c>
      <c r="I4227" s="268" t="s">
        <v>1905</v>
      </c>
      <c r="J4227" s="270" t="s">
        <v>5004</v>
      </c>
      <c r="K4227" s="267">
        <v>212</v>
      </c>
      <c r="L4227" s="268" t="s">
        <v>5741</v>
      </c>
      <c r="M4227" s="188"/>
    </row>
    <row r="4228" spans="1:13" x14ac:dyDescent="0.25">
      <c r="A4228" s="266">
        <v>2010</v>
      </c>
      <c r="B4228" s="267">
        <v>4</v>
      </c>
      <c r="C4228" s="267" t="s">
        <v>697</v>
      </c>
      <c r="D4228" s="267" t="s">
        <v>970</v>
      </c>
      <c r="E4228" s="285" t="s">
        <v>5498</v>
      </c>
      <c r="F4228" s="267" t="s">
        <v>52</v>
      </c>
      <c r="G4228" s="268" t="s">
        <v>742</v>
      </c>
      <c r="H4228" s="268" t="s">
        <v>55</v>
      </c>
      <c r="I4228" s="268" t="s">
        <v>1905</v>
      </c>
      <c r="J4228" s="267" t="s">
        <v>2048</v>
      </c>
      <c r="K4228" s="267">
        <v>262</v>
      </c>
      <c r="L4228" s="268" t="s">
        <v>5742</v>
      </c>
      <c r="M4228" s="188"/>
    </row>
    <row r="4229" spans="1:13" x14ac:dyDescent="0.25">
      <c r="A4229" s="266">
        <v>2010</v>
      </c>
      <c r="B4229" s="267">
        <v>1</v>
      </c>
      <c r="C4229" s="267" t="s">
        <v>697</v>
      </c>
      <c r="D4229" s="267" t="s">
        <v>807</v>
      </c>
      <c r="E4229" s="268" t="s">
        <v>808</v>
      </c>
      <c r="F4229" s="267" t="s">
        <v>69</v>
      </c>
      <c r="G4229" s="268" t="s">
        <v>70</v>
      </c>
      <c r="H4229" s="268" t="s">
        <v>66</v>
      </c>
      <c r="I4229" s="268" t="s">
        <v>1905</v>
      </c>
      <c r="J4229" s="267" t="s">
        <v>1942</v>
      </c>
      <c r="K4229" s="267">
        <v>411</v>
      </c>
      <c r="L4229" s="268" t="s">
        <v>5507</v>
      </c>
      <c r="M4229" s="188"/>
    </row>
    <row r="4230" spans="1:13" x14ac:dyDescent="0.25">
      <c r="A4230" s="266">
        <v>2010</v>
      </c>
      <c r="B4230" s="267">
        <v>1</v>
      </c>
      <c r="C4230" s="267" t="s">
        <v>697</v>
      </c>
      <c r="D4230" s="267" t="s">
        <v>807</v>
      </c>
      <c r="E4230" s="268" t="s">
        <v>808</v>
      </c>
      <c r="F4230" s="267" t="s">
        <v>69</v>
      </c>
      <c r="G4230" s="268" t="s">
        <v>70</v>
      </c>
      <c r="H4230" s="268" t="s">
        <v>66</v>
      </c>
      <c r="I4230" s="268" t="s">
        <v>1905</v>
      </c>
      <c r="J4230" s="267" t="s">
        <v>1942</v>
      </c>
      <c r="K4230" s="267">
        <v>411</v>
      </c>
      <c r="L4230" s="268" t="s">
        <v>5508</v>
      </c>
      <c r="M4230" s="188"/>
    </row>
    <row r="4231" spans="1:13" x14ac:dyDescent="0.25">
      <c r="A4231" s="266">
        <v>2010</v>
      </c>
      <c r="B4231" s="267">
        <v>1</v>
      </c>
      <c r="C4231" s="267" t="s">
        <v>697</v>
      </c>
      <c r="D4231" s="267" t="s">
        <v>807</v>
      </c>
      <c r="E4231" s="268" t="s">
        <v>808</v>
      </c>
      <c r="F4231" s="267" t="s">
        <v>69</v>
      </c>
      <c r="G4231" s="268" t="s">
        <v>70</v>
      </c>
      <c r="H4231" s="268" t="s">
        <v>66</v>
      </c>
      <c r="I4231" s="268" t="s">
        <v>1905</v>
      </c>
      <c r="J4231" s="267" t="s">
        <v>1942</v>
      </c>
      <c r="K4231" s="267">
        <v>411</v>
      </c>
      <c r="L4231" s="268" t="s">
        <v>5509</v>
      </c>
      <c r="M4231" s="188"/>
    </row>
    <row r="4232" spans="1:13" x14ac:dyDescent="0.25">
      <c r="A4232" s="266">
        <v>2010</v>
      </c>
      <c r="B4232" s="267">
        <v>1</v>
      </c>
      <c r="C4232" s="267" t="s">
        <v>697</v>
      </c>
      <c r="D4232" s="267" t="s">
        <v>807</v>
      </c>
      <c r="E4232" s="268" t="s">
        <v>808</v>
      </c>
      <c r="F4232" s="267" t="s">
        <v>69</v>
      </c>
      <c r="G4232" s="268" t="s">
        <v>70</v>
      </c>
      <c r="H4232" s="268" t="s">
        <v>66</v>
      </c>
      <c r="I4232" s="268" t="s">
        <v>1905</v>
      </c>
      <c r="J4232" s="267" t="s">
        <v>4692</v>
      </c>
      <c r="K4232" s="267">
        <v>432</v>
      </c>
      <c r="L4232" s="268" t="s">
        <v>5720</v>
      </c>
      <c r="M4232" s="188"/>
    </row>
    <row r="4233" spans="1:13" x14ac:dyDescent="0.25">
      <c r="A4233" s="266">
        <v>2010</v>
      </c>
      <c r="B4233" s="267">
        <v>1</v>
      </c>
      <c r="C4233" s="267" t="s">
        <v>697</v>
      </c>
      <c r="D4233" s="267" t="s">
        <v>807</v>
      </c>
      <c r="E4233" s="268" t="s">
        <v>808</v>
      </c>
      <c r="F4233" s="267" t="s">
        <v>69</v>
      </c>
      <c r="G4233" s="268" t="s">
        <v>70</v>
      </c>
      <c r="H4233" s="268" t="s">
        <v>66</v>
      </c>
      <c r="I4233" s="268" t="s">
        <v>1905</v>
      </c>
      <c r="J4233" s="267" t="s">
        <v>1934</v>
      </c>
      <c r="K4233" s="267">
        <v>333</v>
      </c>
      <c r="L4233" s="268" t="s">
        <v>5721</v>
      </c>
      <c r="M4233" s="188"/>
    </row>
    <row r="4234" spans="1:13" x14ac:dyDescent="0.25">
      <c r="A4234" s="266">
        <v>2010</v>
      </c>
      <c r="B4234" s="267">
        <v>1</v>
      </c>
      <c r="C4234" s="267" t="s">
        <v>697</v>
      </c>
      <c r="D4234" s="267" t="s">
        <v>807</v>
      </c>
      <c r="E4234" s="268" t="s">
        <v>808</v>
      </c>
      <c r="F4234" s="267" t="s">
        <v>69</v>
      </c>
      <c r="G4234" s="268" t="s">
        <v>70</v>
      </c>
      <c r="H4234" s="268" t="s">
        <v>66</v>
      </c>
      <c r="I4234" s="268" t="s">
        <v>1905</v>
      </c>
      <c r="J4234" s="267" t="s">
        <v>1934</v>
      </c>
      <c r="K4234" s="267">
        <v>113</v>
      </c>
      <c r="L4234" s="268" t="s">
        <v>5831</v>
      </c>
      <c r="M4234" s="188"/>
    </row>
    <row r="4235" spans="1:13" x14ac:dyDescent="0.25">
      <c r="A4235" s="266">
        <v>2010</v>
      </c>
      <c r="B4235" s="267">
        <v>1</v>
      </c>
      <c r="C4235" s="267" t="s">
        <v>697</v>
      </c>
      <c r="D4235" s="267" t="s">
        <v>807</v>
      </c>
      <c r="E4235" s="268" t="s">
        <v>808</v>
      </c>
      <c r="F4235" s="267" t="s">
        <v>69</v>
      </c>
      <c r="G4235" s="268" t="s">
        <v>70</v>
      </c>
      <c r="H4235" s="268" t="s">
        <v>66</v>
      </c>
      <c r="I4235" s="268" t="s">
        <v>1905</v>
      </c>
      <c r="J4235" s="267" t="s">
        <v>2063</v>
      </c>
      <c r="K4235" s="267">
        <v>437</v>
      </c>
      <c r="L4235" s="268" t="s">
        <v>6060</v>
      </c>
      <c r="M4235" s="188"/>
    </row>
    <row r="4236" spans="1:13" x14ac:dyDescent="0.25">
      <c r="A4236" s="266">
        <v>2010</v>
      </c>
      <c r="B4236" s="267">
        <v>1</v>
      </c>
      <c r="C4236" s="267" t="s">
        <v>697</v>
      </c>
      <c r="D4236" s="267" t="s">
        <v>807</v>
      </c>
      <c r="E4236" s="268" t="s">
        <v>808</v>
      </c>
      <c r="F4236" s="267" t="s">
        <v>69</v>
      </c>
      <c r="G4236" s="268" t="s">
        <v>70</v>
      </c>
      <c r="H4236" s="268" t="s">
        <v>66</v>
      </c>
      <c r="I4236" s="268" t="s">
        <v>1905</v>
      </c>
      <c r="J4236" s="267" t="s">
        <v>3340</v>
      </c>
      <c r="K4236" s="267">
        <v>724</v>
      </c>
      <c r="L4236" s="268" t="s">
        <v>6080</v>
      </c>
      <c r="M4236" s="188"/>
    </row>
    <row r="4237" spans="1:13" x14ac:dyDescent="0.25">
      <c r="A4237" s="266">
        <v>2010</v>
      </c>
      <c r="B4237" s="267">
        <v>1</v>
      </c>
      <c r="C4237" s="267" t="s">
        <v>697</v>
      </c>
      <c r="D4237" s="267" t="s">
        <v>807</v>
      </c>
      <c r="E4237" s="268" t="s">
        <v>808</v>
      </c>
      <c r="F4237" s="267" t="s">
        <v>69</v>
      </c>
      <c r="G4237" s="268" t="s">
        <v>70</v>
      </c>
      <c r="H4237" s="268" t="s">
        <v>66</v>
      </c>
      <c r="I4237" s="268" t="s">
        <v>1905</v>
      </c>
      <c r="J4237" s="267" t="s">
        <v>1942</v>
      </c>
      <c r="K4237" s="267">
        <v>84</v>
      </c>
      <c r="L4237" s="268" t="s">
        <v>6103</v>
      </c>
      <c r="M4237" s="188"/>
    </row>
    <row r="4238" spans="1:13" x14ac:dyDescent="0.25">
      <c r="A4238" s="266">
        <v>2010</v>
      </c>
      <c r="B4238" s="267">
        <v>1</v>
      </c>
      <c r="C4238" s="267" t="s">
        <v>697</v>
      </c>
      <c r="D4238" s="267" t="s">
        <v>807</v>
      </c>
      <c r="E4238" s="268" t="s">
        <v>808</v>
      </c>
      <c r="F4238" s="267" t="s">
        <v>69</v>
      </c>
      <c r="G4238" s="268" t="s">
        <v>70</v>
      </c>
      <c r="H4238" s="268" t="s">
        <v>66</v>
      </c>
      <c r="I4238" s="268" t="s">
        <v>1905</v>
      </c>
      <c r="J4238" s="267" t="s">
        <v>1942</v>
      </c>
      <c r="K4238" s="267">
        <v>725</v>
      </c>
      <c r="L4238" s="268" t="s">
        <v>6121</v>
      </c>
      <c r="M4238" s="188"/>
    </row>
    <row r="4239" spans="1:13" x14ac:dyDescent="0.25">
      <c r="A4239" s="266">
        <v>2010</v>
      </c>
      <c r="B4239" s="267">
        <v>1</v>
      </c>
      <c r="C4239" s="267" t="s">
        <v>697</v>
      </c>
      <c r="D4239" s="267" t="s">
        <v>794</v>
      </c>
      <c r="E4239" s="268" t="s">
        <v>795</v>
      </c>
      <c r="F4239" s="267" t="s">
        <v>135</v>
      </c>
      <c r="G4239" s="268" t="s">
        <v>136</v>
      </c>
      <c r="H4239" s="268" t="s">
        <v>66</v>
      </c>
      <c r="I4239" s="268" t="s">
        <v>1905</v>
      </c>
      <c r="J4239" s="267" t="s">
        <v>1906</v>
      </c>
      <c r="K4239" s="267">
        <v>311</v>
      </c>
      <c r="L4239" s="268" t="s">
        <v>5786</v>
      </c>
      <c r="M4239" s="188"/>
    </row>
    <row r="4240" spans="1:13" x14ac:dyDescent="0.25">
      <c r="A4240" s="266">
        <v>2010</v>
      </c>
      <c r="B4240" s="267">
        <v>1</v>
      </c>
      <c r="C4240" s="267" t="s">
        <v>697</v>
      </c>
      <c r="D4240" s="267" t="s">
        <v>794</v>
      </c>
      <c r="E4240" s="268" t="s">
        <v>795</v>
      </c>
      <c r="F4240" s="267" t="s">
        <v>135</v>
      </c>
      <c r="G4240" s="268" t="s">
        <v>136</v>
      </c>
      <c r="H4240" s="268" t="s">
        <v>66</v>
      </c>
      <c r="I4240" s="268" t="s">
        <v>1905</v>
      </c>
      <c r="J4240" s="267" t="s">
        <v>1906</v>
      </c>
      <c r="K4240" s="267">
        <v>311</v>
      </c>
      <c r="L4240" s="268" t="s">
        <v>5787</v>
      </c>
      <c r="M4240" s="188"/>
    </row>
    <row r="4241" spans="1:13" x14ac:dyDescent="0.25">
      <c r="A4241" s="266">
        <v>2010</v>
      </c>
      <c r="B4241" s="267">
        <v>1</v>
      </c>
      <c r="C4241" s="267" t="s">
        <v>697</v>
      </c>
      <c r="D4241" s="267" t="s">
        <v>794</v>
      </c>
      <c r="E4241" s="268" t="s">
        <v>795</v>
      </c>
      <c r="F4241" s="267" t="s">
        <v>135</v>
      </c>
      <c r="G4241" s="268" t="s">
        <v>136</v>
      </c>
      <c r="H4241" s="268" t="s">
        <v>66</v>
      </c>
      <c r="I4241" s="268" t="s">
        <v>1905</v>
      </c>
      <c r="J4241" s="267" t="s">
        <v>1906</v>
      </c>
      <c r="K4241" s="267">
        <v>311</v>
      </c>
      <c r="L4241" s="268" t="s">
        <v>5832</v>
      </c>
      <c r="M4241" s="188"/>
    </row>
    <row r="4242" spans="1:13" x14ac:dyDescent="0.25">
      <c r="A4242" s="266">
        <v>2010</v>
      </c>
      <c r="B4242" s="267">
        <v>1</v>
      </c>
      <c r="C4242" s="267" t="s">
        <v>697</v>
      </c>
      <c r="D4242" s="267" t="s">
        <v>794</v>
      </c>
      <c r="E4242" s="268" t="s">
        <v>795</v>
      </c>
      <c r="F4242" s="267" t="s">
        <v>135</v>
      </c>
      <c r="G4242" s="268" t="s">
        <v>136</v>
      </c>
      <c r="H4242" s="268" t="s">
        <v>66</v>
      </c>
      <c r="I4242" s="268" t="s">
        <v>1905</v>
      </c>
      <c r="J4242" s="267" t="s">
        <v>1906</v>
      </c>
      <c r="K4242" s="267">
        <v>311</v>
      </c>
      <c r="L4242" s="268" t="s">
        <v>5833</v>
      </c>
      <c r="M4242" s="188"/>
    </row>
    <row r="4243" spans="1:13" x14ac:dyDescent="0.25">
      <c r="A4243" s="266">
        <v>2010</v>
      </c>
      <c r="B4243" s="267">
        <v>2</v>
      </c>
      <c r="C4243" s="267" t="s">
        <v>697</v>
      </c>
      <c r="D4243" s="267" t="s">
        <v>832</v>
      </c>
      <c r="E4243" s="268" t="s">
        <v>833</v>
      </c>
      <c r="F4243" s="267" t="s">
        <v>64</v>
      </c>
      <c r="G4243" s="268" t="s">
        <v>830</v>
      </c>
      <c r="H4243" s="268" t="s">
        <v>66</v>
      </c>
      <c r="I4243" s="268" t="s">
        <v>1905</v>
      </c>
      <c r="J4243" s="267" t="s">
        <v>1918</v>
      </c>
      <c r="K4243" s="267">
        <v>862</v>
      </c>
      <c r="L4243" s="268" t="s">
        <v>5346</v>
      </c>
      <c r="M4243" s="188"/>
    </row>
    <row r="4244" spans="1:13" x14ac:dyDescent="0.25">
      <c r="A4244" s="266">
        <v>2010</v>
      </c>
      <c r="B4244" s="267">
        <v>2</v>
      </c>
      <c r="C4244" s="267" t="s">
        <v>697</v>
      </c>
      <c r="D4244" s="267" t="s">
        <v>832</v>
      </c>
      <c r="E4244" s="268" t="s">
        <v>833</v>
      </c>
      <c r="F4244" s="267" t="s">
        <v>64</v>
      </c>
      <c r="G4244" s="268" t="s">
        <v>830</v>
      </c>
      <c r="H4244" s="268" t="s">
        <v>66</v>
      </c>
      <c r="I4244" s="268" t="s">
        <v>1905</v>
      </c>
      <c r="J4244" s="267" t="s">
        <v>1918</v>
      </c>
      <c r="K4244" s="267">
        <v>862</v>
      </c>
      <c r="L4244" s="268" t="s">
        <v>5347</v>
      </c>
      <c r="M4244" s="188"/>
    </row>
    <row r="4245" spans="1:13" x14ac:dyDescent="0.25">
      <c r="A4245" s="266">
        <v>2010</v>
      </c>
      <c r="B4245" s="267">
        <v>2</v>
      </c>
      <c r="C4245" s="267" t="s">
        <v>697</v>
      </c>
      <c r="D4245" s="267" t="s">
        <v>832</v>
      </c>
      <c r="E4245" s="268" t="s">
        <v>833</v>
      </c>
      <c r="F4245" s="267" t="s">
        <v>64</v>
      </c>
      <c r="G4245" s="268" t="s">
        <v>830</v>
      </c>
      <c r="H4245" s="268" t="s">
        <v>66</v>
      </c>
      <c r="I4245" s="268" t="s">
        <v>1905</v>
      </c>
      <c r="J4245" s="267" t="s">
        <v>1918</v>
      </c>
      <c r="K4245" s="267">
        <v>862</v>
      </c>
      <c r="L4245" s="268" t="s">
        <v>5363</v>
      </c>
      <c r="M4245" s="188"/>
    </row>
    <row r="4246" spans="1:13" x14ac:dyDescent="0.25">
      <c r="A4246" s="266">
        <v>2010</v>
      </c>
      <c r="B4246" s="267">
        <v>2</v>
      </c>
      <c r="C4246" s="267" t="s">
        <v>697</v>
      </c>
      <c r="D4246" s="267" t="s">
        <v>832</v>
      </c>
      <c r="E4246" s="268" t="s">
        <v>833</v>
      </c>
      <c r="F4246" s="267" t="s">
        <v>64</v>
      </c>
      <c r="G4246" s="268" t="s">
        <v>830</v>
      </c>
      <c r="H4246" s="268" t="s">
        <v>66</v>
      </c>
      <c r="I4246" s="268" t="s">
        <v>1905</v>
      </c>
      <c r="J4246" s="267" t="s">
        <v>1918</v>
      </c>
      <c r="K4246" s="267">
        <v>112</v>
      </c>
      <c r="L4246" s="268" t="s">
        <v>5364</v>
      </c>
      <c r="M4246" s="188"/>
    </row>
    <row r="4247" spans="1:13" x14ac:dyDescent="0.25">
      <c r="A4247" s="266">
        <v>2010</v>
      </c>
      <c r="B4247" s="267">
        <v>2</v>
      </c>
      <c r="C4247" s="267" t="s">
        <v>697</v>
      </c>
      <c r="D4247" s="267" t="s">
        <v>832</v>
      </c>
      <c r="E4247" s="268" t="s">
        <v>833</v>
      </c>
      <c r="F4247" s="267" t="s">
        <v>64</v>
      </c>
      <c r="G4247" s="268" t="s">
        <v>830</v>
      </c>
      <c r="H4247" s="268" t="s">
        <v>66</v>
      </c>
      <c r="I4247" s="268" t="s">
        <v>1905</v>
      </c>
      <c r="J4247" s="267" t="s">
        <v>1918</v>
      </c>
      <c r="K4247" s="267">
        <v>112</v>
      </c>
      <c r="L4247" s="268" t="s">
        <v>5365</v>
      </c>
      <c r="M4247" s="188"/>
    </row>
    <row r="4248" spans="1:13" x14ac:dyDescent="0.25">
      <c r="A4248" s="266">
        <v>2010</v>
      </c>
      <c r="B4248" s="267">
        <v>2</v>
      </c>
      <c r="C4248" s="267" t="s">
        <v>697</v>
      </c>
      <c r="D4248" s="267" t="s">
        <v>832</v>
      </c>
      <c r="E4248" s="268" t="s">
        <v>833</v>
      </c>
      <c r="F4248" s="267" t="s">
        <v>64</v>
      </c>
      <c r="G4248" s="268" t="s">
        <v>830</v>
      </c>
      <c r="H4248" s="268" t="s">
        <v>66</v>
      </c>
      <c r="I4248" s="268" t="s">
        <v>1905</v>
      </c>
      <c r="J4248" s="267" t="s">
        <v>1918</v>
      </c>
      <c r="K4248" s="267">
        <v>113</v>
      </c>
      <c r="L4248" s="268" t="s">
        <v>5510</v>
      </c>
      <c r="M4248" s="188"/>
    </row>
    <row r="4249" spans="1:13" x14ac:dyDescent="0.25">
      <c r="A4249" s="266">
        <v>2010</v>
      </c>
      <c r="B4249" s="267">
        <v>2</v>
      </c>
      <c r="C4249" s="267" t="s">
        <v>697</v>
      </c>
      <c r="D4249" s="267" t="s">
        <v>832</v>
      </c>
      <c r="E4249" s="268" t="s">
        <v>833</v>
      </c>
      <c r="F4249" s="267" t="s">
        <v>64</v>
      </c>
      <c r="G4249" s="268" t="s">
        <v>830</v>
      </c>
      <c r="H4249" s="268" t="s">
        <v>66</v>
      </c>
      <c r="I4249" s="268" t="s">
        <v>1905</v>
      </c>
      <c r="J4249" s="267" t="s">
        <v>1915</v>
      </c>
      <c r="K4249" s="267">
        <v>114</v>
      </c>
      <c r="L4249" s="268" t="s">
        <v>5619</v>
      </c>
      <c r="M4249" s="188"/>
    </row>
    <row r="4250" spans="1:13" x14ac:dyDescent="0.25">
      <c r="A4250" s="266">
        <v>2010</v>
      </c>
      <c r="B4250" s="267">
        <v>2</v>
      </c>
      <c r="C4250" s="267" t="s">
        <v>697</v>
      </c>
      <c r="D4250" s="267" t="s">
        <v>832</v>
      </c>
      <c r="E4250" s="268" t="s">
        <v>833</v>
      </c>
      <c r="F4250" s="267" t="s">
        <v>64</v>
      </c>
      <c r="G4250" s="268" t="s">
        <v>830</v>
      </c>
      <c r="H4250" s="268" t="s">
        <v>66</v>
      </c>
      <c r="I4250" s="268" t="s">
        <v>1905</v>
      </c>
      <c r="J4250" s="267" t="s">
        <v>1965</v>
      </c>
      <c r="K4250" s="267">
        <v>521</v>
      </c>
      <c r="L4250" s="268" t="s">
        <v>5928</v>
      </c>
      <c r="M4250" s="188"/>
    </row>
    <row r="4251" spans="1:13" x14ac:dyDescent="0.25">
      <c r="A4251" s="266">
        <v>2010</v>
      </c>
      <c r="B4251" s="267">
        <v>2</v>
      </c>
      <c r="C4251" s="267" t="s">
        <v>697</v>
      </c>
      <c r="D4251" s="267" t="s">
        <v>832</v>
      </c>
      <c r="E4251" s="268" t="s">
        <v>833</v>
      </c>
      <c r="F4251" s="267" t="s">
        <v>64</v>
      </c>
      <c r="G4251" s="268" t="s">
        <v>830</v>
      </c>
      <c r="H4251" s="268" t="s">
        <v>66</v>
      </c>
      <c r="I4251" s="268" t="s">
        <v>1905</v>
      </c>
      <c r="J4251" s="267" t="s">
        <v>2016</v>
      </c>
      <c r="K4251" s="267">
        <v>112</v>
      </c>
      <c r="L4251" s="268" t="s">
        <v>5929</v>
      </c>
      <c r="M4251" s="188"/>
    </row>
    <row r="4252" spans="1:13" x14ac:dyDescent="0.25">
      <c r="A4252" s="266">
        <v>2010</v>
      </c>
      <c r="B4252" s="267">
        <v>2</v>
      </c>
      <c r="C4252" s="267" t="s">
        <v>697</v>
      </c>
      <c r="D4252" s="267" t="s">
        <v>832</v>
      </c>
      <c r="E4252" s="268" t="s">
        <v>833</v>
      </c>
      <c r="F4252" s="267" t="s">
        <v>64</v>
      </c>
      <c r="G4252" s="268" t="s">
        <v>830</v>
      </c>
      <c r="H4252" s="268" t="s">
        <v>66</v>
      </c>
      <c r="I4252" s="268" t="s">
        <v>1905</v>
      </c>
      <c r="J4252" s="267" t="s">
        <v>1962</v>
      </c>
      <c r="K4252" s="267">
        <v>523</v>
      </c>
      <c r="L4252" s="268" t="s">
        <v>5984</v>
      </c>
      <c r="M4252" s="188"/>
    </row>
    <row r="4253" spans="1:13" x14ac:dyDescent="0.25">
      <c r="A4253" s="266">
        <v>2010</v>
      </c>
      <c r="B4253" s="267">
        <v>2</v>
      </c>
      <c r="C4253" s="267" t="s">
        <v>697</v>
      </c>
      <c r="D4253" s="267" t="s">
        <v>813</v>
      </c>
      <c r="E4253" s="268" t="s">
        <v>814</v>
      </c>
      <c r="F4253" s="267" t="s">
        <v>64</v>
      </c>
      <c r="G4253" s="268" t="s">
        <v>152</v>
      </c>
      <c r="H4253" s="268" t="s">
        <v>66</v>
      </c>
      <c r="I4253" s="268" t="s">
        <v>1905</v>
      </c>
      <c r="J4253" s="267" t="s">
        <v>1942</v>
      </c>
      <c r="K4253" s="267">
        <v>821</v>
      </c>
      <c r="L4253" s="268" t="s">
        <v>6063</v>
      </c>
      <c r="M4253" s="188"/>
    </row>
    <row r="4254" spans="1:13" x14ac:dyDescent="0.25">
      <c r="A4254" s="266">
        <v>2010</v>
      </c>
      <c r="B4254" s="267">
        <v>2</v>
      </c>
      <c r="C4254" s="267" t="s">
        <v>697</v>
      </c>
      <c r="D4254" s="267" t="s">
        <v>813</v>
      </c>
      <c r="E4254" s="268" t="s">
        <v>814</v>
      </c>
      <c r="F4254" s="267" t="s">
        <v>64</v>
      </c>
      <c r="G4254" s="268" t="s">
        <v>152</v>
      </c>
      <c r="H4254" s="268" t="s">
        <v>66</v>
      </c>
      <c r="I4254" s="268" t="s">
        <v>1905</v>
      </c>
      <c r="J4254" s="267" t="s">
        <v>1942</v>
      </c>
      <c r="K4254" s="267">
        <v>821</v>
      </c>
      <c r="L4254" s="268" t="s">
        <v>6064</v>
      </c>
      <c r="M4254" s="188"/>
    </row>
    <row r="4255" spans="1:13" x14ac:dyDescent="0.25">
      <c r="A4255" s="266">
        <v>2010</v>
      </c>
      <c r="B4255" s="267">
        <v>2</v>
      </c>
      <c r="C4255" s="267" t="s">
        <v>697</v>
      </c>
      <c r="D4255" s="267" t="s">
        <v>813</v>
      </c>
      <c r="E4255" s="268" t="s">
        <v>814</v>
      </c>
      <c r="F4255" s="267" t="s">
        <v>64</v>
      </c>
      <c r="G4255" s="268" t="s">
        <v>152</v>
      </c>
      <c r="H4255" s="268" t="s">
        <v>66</v>
      </c>
      <c r="I4255" s="268" t="s">
        <v>1905</v>
      </c>
      <c r="J4255" s="267" t="s">
        <v>1918</v>
      </c>
      <c r="K4255" s="267">
        <v>821</v>
      </c>
      <c r="L4255" s="268" t="s">
        <v>6065</v>
      </c>
      <c r="M4255" s="188"/>
    </row>
    <row r="4256" spans="1:13" x14ac:dyDescent="0.25">
      <c r="A4256" s="266">
        <v>2010</v>
      </c>
      <c r="B4256" s="267">
        <v>2</v>
      </c>
      <c r="C4256" s="267" t="s">
        <v>697</v>
      </c>
      <c r="D4256" s="267" t="s">
        <v>813</v>
      </c>
      <c r="E4256" s="268" t="s">
        <v>814</v>
      </c>
      <c r="F4256" s="267" t="s">
        <v>64</v>
      </c>
      <c r="G4256" s="268" t="s">
        <v>152</v>
      </c>
      <c r="H4256" s="268" t="s">
        <v>66</v>
      </c>
      <c r="I4256" s="268" t="s">
        <v>1905</v>
      </c>
      <c r="J4256" s="267" t="s">
        <v>1942</v>
      </c>
      <c r="K4256" s="267">
        <v>811</v>
      </c>
      <c r="L4256" s="268" t="s">
        <v>6085</v>
      </c>
      <c r="M4256" s="188"/>
    </row>
    <row r="4257" spans="1:13" x14ac:dyDescent="0.25">
      <c r="A4257" s="266">
        <v>2010</v>
      </c>
      <c r="B4257" s="267">
        <v>2</v>
      </c>
      <c r="C4257" s="267" t="s">
        <v>697</v>
      </c>
      <c r="D4257" s="267" t="s">
        <v>813</v>
      </c>
      <c r="E4257" s="268" t="s">
        <v>814</v>
      </c>
      <c r="F4257" s="267" t="s">
        <v>64</v>
      </c>
      <c r="G4257" s="268" t="s">
        <v>152</v>
      </c>
      <c r="H4257" s="268" t="s">
        <v>66</v>
      </c>
      <c r="I4257" s="268" t="s">
        <v>1905</v>
      </c>
      <c r="J4257" s="267" t="s">
        <v>2333</v>
      </c>
      <c r="K4257" s="267">
        <v>811</v>
      </c>
      <c r="L4257" s="268" t="s">
        <v>6086</v>
      </c>
      <c r="M4257" s="188"/>
    </row>
    <row r="4258" spans="1:13" x14ac:dyDescent="0.25">
      <c r="A4258" s="266">
        <v>2010</v>
      </c>
      <c r="B4258" s="267">
        <v>2</v>
      </c>
      <c r="C4258" s="267" t="s">
        <v>697</v>
      </c>
      <c r="D4258" s="267" t="s">
        <v>813</v>
      </c>
      <c r="E4258" s="268" t="s">
        <v>814</v>
      </c>
      <c r="F4258" s="267" t="s">
        <v>64</v>
      </c>
      <c r="G4258" s="268" t="s">
        <v>152</v>
      </c>
      <c r="H4258" s="268" t="s">
        <v>66</v>
      </c>
      <c r="I4258" s="268" t="s">
        <v>1905</v>
      </c>
      <c r="J4258" s="267" t="s">
        <v>1923</v>
      </c>
      <c r="K4258" s="267">
        <v>811</v>
      </c>
      <c r="L4258" s="268" t="s">
        <v>6087</v>
      </c>
      <c r="M4258" s="188"/>
    </row>
    <row r="4259" spans="1:13" x14ac:dyDescent="0.25">
      <c r="A4259" s="266">
        <v>2010</v>
      </c>
      <c r="B4259" s="267">
        <v>2</v>
      </c>
      <c r="C4259" s="267" t="s">
        <v>697</v>
      </c>
      <c r="D4259" s="267" t="s">
        <v>813</v>
      </c>
      <c r="E4259" s="268" t="s">
        <v>814</v>
      </c>
      <c r="F4259" s="267" t="s">
        <v>64</v>
      </c>
      <c r="G4259" s="268" t="s">
        <v>152</v>
      </c>
      <c r="H4259" s="268" t="s">
        <v>66</v>
      </c>
      <c r="I4259" s="268" t="s">
        <v>1905</v>
      </c>
      <c r="J4259" s="267" t="s">
        <v>1923</v>
      </c>
      <c r="K4259" s="267">
        <v>811</v>
      </c>
      <c r="L4259" s="268" t="s">
        <v>6088</v>
      </c>
      <c r="M4259" s="188"/>
    </row>
    <row r="4260" spans="1:13" x14ac:dyDescent="0.25">
      <c r="A4260" s="266">
        <v>2010</v>
      </c>
      <c r="B4260" s="267">
        <v>2</v>
      </c>
      <c r="C4260" s="267" t="s">
        <v>697</v>
      </c>
      <c r="D4260" s="267" t="s">
        <v>813</v>
      </c>
      <c r="E4260" s="268" t="s">
        <v>814</v>
      </c>
      <c r="F4260" s="267" t="s">
        <v>64</v>
      </c>
      <c r="G4260" s="268" t="s">
        <v>152</v>
      </c>
      <c r="H4260" s="268" t="s">
        <v>66</v>
      </c>
      <c r="I4260" s="268" t="s">
        <v>1905</v>
      </c>
      <c r="J4260" s="267" t="s">
        <v>1918</v>
      </c>
      <c r="K4260" s="267">
        <v>811</v>
      </c>
      <c r="L4260" s="268" t="s">
        <v>6089</v>
      </c>
      <c r="M4260" s="188"/>
    </row>
    <row r="4261" spans="1:13" x14ac:dyDescent="0.25">
      <c r="A4261" s="266">
        <v>2010</v>
      </c>
      <c r="B4261" s="267">
        <v>2</v>
      </c>
      <c r="C4261" s="267" t="s">
        <v>697</v>
      </c>
      <c r="D4261" s="267" t="s">
        <v>813</v>
      </c>
      <c r="E4261" s="268" t="s">
        <v>814</v>
      </c>
      <c r="F4261" s="267" t="s">
        <v>64</v>
      </c>
      <c r="G4261" s="268" t="s">
        <v>152</v>
      </c>
      <c r="H4261" s="268" t="s">
        <v>66</v>
      </c>
      <c r="I4261" s="268" t="s">
        <v>1905</v>
      </c>
      <c r="J4261" s="267" t="s">
        <v>1923</v>
      </c>
      <c r="K4261" s="267">
        <v>811</v>
      </c>
      <c r="L4261" s="268" t="s">
        <v>6090</v>
      </c>
      <c r="M4261" s="188"/>
    </row>
    <row r="4262" spans="1:13" x14ac:dyDescent="0.25">
      <c r="A4262" s="272">
        <v>2010</v>
      </c>
      <c r="B4262" s="267">
        <v>1</v>
      </c>
      <c r="C4262" s="267" t="s">
        <v>697</v>
      </c>
      <c r="D4262" s="267" t="s">
        <v>769</v>
      </c>
      <c r="E4262" s="268" t="s">
        <v>770</v>
      </c>
      <c r="F4262" s="267" t="s">
        <v>135</v>
      </c>
      <c r="G4262" s="268" t="s">
        <v>226</v>
      </c>
      <c r="H4262" s="268" t="s">
        <v>55</v>
      </c>
      <c r="I4262" s="268" t="s">
        <v>1905</v>
      </c>
      <c r="J4262" s="267" t="s">
        <v>1942</v>
      </c>
      <c r="K4262" s="267">
        <v>431</v>
      </c>
      <c r="L4262" s="268" t="s">
        <v>5401</v>
      </c>
      <c r="M4262" s="188"/>
    </row>
    <row r="4263" spans="1:13" x14ac:dyDescent="0.25">
      <c r="A4263" s="272">
        <v>2010</v>
      </c>
      <c r="B4263" s="267">
        <v>1</v>
      </c>
      <c r="C4263" s="267" t="s">
        <v>697</v>
      </c>
      <c r="D4263" s="267" t="s">
        <v>769</v>
      </c>
      <c r="E4263" s="268" t="s">
        <v>770</v>
      </c>
      <c r="F4263" s="267" t="s">
        <v>135</v>
      </c>
      <c r="G4263" s="268" t="s">
        <v>226</v>
      </c>
      <c r="H4263" s="268" t="s">
        <v>55</v>
      </c>
      <c r="I4263" s="268" t="s">
        <v>1905</v>
      </c>
      <c r="J4263" s="267" t="s">
        <v>1942</v>
      </c>
      <c r="K4263" s="267">
        <v>412</v>
      </c>
      <c r="L4263" s="268" t="s">
        <v>5511</v>
      </c>
      <c r="M4263" s="188"/>
    </row>
    <row r="4264" spans="1:13" x14ac:dyDescent="0.25">
      <c r="A4264" s="272">
        <v>2010</v>
      </c>
      <c r="B4264" s="267">
        <v>1</v>
      </c>
      <c r="C4264" s="267" t="s">
        <v>697</v>
      </c>
      <c r="D4264" s="267" t="s">
        <v>769</v>
      </c>
      <c r="E4264" s="268" t="s">
        <v>770</v>
      </c>
      <c r="F4264" s="267" t="s">
        <v>135</v>
      </c>
      <c r="G4264" s="268" t="s">
        <v>226</v>
      </c>
      <c r="H4264" s="268" t="s">
        <v>55</v>
      </c>
      <c r="I4264" s="268" t="s">
        <v>1905</v>
      </c>
      <c r="J4264" s="267" t="s">
        <v>1942</v>
      </c>
      <c r="K4264" s="267">
        <v>411</v>
      </c>
      <c r="L4264" s="268" t="s">
        <v>5512</v>
      </c>
      <c r="M4264" s="188"/>
    </row>
    <row r="4265" spans="1:13" x14ac:dyDescent="0.25">
      <c r="A4265" s="272">
        <v>2010</v>
      </c>
      <c r="B4265" s="267">
        <v>1</v>
      </c>
      <c r="C4265" s="267" t="s">
        <v>697</v>
      </c>
      <c r="D4265" s="267" t="s">
        <v>769</v>
      </c>
      <c r="E4265" s="268" t="s">
        <v>770</v>
      </c>
      <c r="F4265" s="267" t="s">
        <v>135</v>
      </c>
      <c r="G4265" s="268" t="s">
        <v>226</v>
      </c>
      <c r="H4265" s="268" t="s">
        <v>55</v>
      </c>
      <c r="I4265" s="268" t="s">
        <v>1905</v>
      </c>
      <c r="J4265" s="267" t="s">
        <v>1942</v>
      </c>
      <c r="K4265" s="267">
        <v>211</v>
      </c>
      <c r="L4265" s="268" t="s">
        <v>5743</v>
      </c>
      <c r="M4265" s="188"/>
    </row>
    <row r="4266" spans="1:13" x14ac:dyDescent="0.25">
      <c r="A4266" s="272">
        <v>2010</v>
      </c>
      <c r="B4266" s="267">
        <v>1</v>
      </c>
      <c r="C4266" s="267" t="s">
        <v>697</v>
      </c>
      <c r="D4266" s="267" t="s">
        <v>769</v>
      </c>
      <c r="E4266" s="268" t="s">
        <v>770</v>
      </c>
      <c r="F4266" s="267" t="s">
        <v>135</v>
      </c>
      <c r="G4266" s="268" t="s">
        <v>226</v>
      </c>
      <c r="H4266" s="268" t="s">
        <v>55</v>
      </c>
      <c r="I4266" s="268" t="s">
        <v>1905</v>
      </c>
      <c r="J4266" s="267" t="s">
        <v>1906</v>
      </c>
      <c r="K4266" s="267">
        <v>311</v>
      </c>
      <c r="L4266" s="268" t="s">
        <v>5788</v>
      </c>
      <c r="M4266" s="188"/>
    </row>
    <row r="4267" spans="1:13" x14ac:dyDescent="0.25">
      <c r="A4267" s="272">
        <v>2010</v>
      </c>
      <c r="B4267" s="267">
        <v>1</v>
      </c>
      <c r="C4267" s="267" t="s">
        <v>697</v>
      </c>
      <c r="D4267" s="267" t="s">
        <v>769</v>
      </c>
      <c r="E4267" s="268" t="s">
        <v>770</v>
      </c>
      <c r="F4267" s="267" t="s">
        <v>135</v>
      </c>
      <c r="G4267" s="268" t="s">
        <v>226</v>
      </c>
      <c r="H4267" s="268" t="s">
        <v>55</v>
      </c>
      <c r="I4267" s="268" t="s">
        <v>1905</v>
      </c>
      <c r="J4267" s="267" t="s">
        <v>1942</v>
      </c>
      <c r="K4267" s="267">
        <v>112</v>
      </c>
      <c r="L4267" s="268" t="s">
        <v>5896</v>
      </c>
      <c r="M4267" s="188"/>
    </row>
    <row r="4268" spans="1:13" x14ac:dyDescent="0.25">
      <c r="A4268" s="272">
        <v>2010</v>
      </c>
      <c r="B4268" s="267">
        <v>1</v>
      </c>
      <c r="C4268" s="267" t="s">
        <v>697</v>
      </c>
      <c r="D4268" s="267" t="s">
        <v>769</v>
      </c>
      <c r="E4268" s="268" t="s">
        <v>770</v>
      </c>
      <c r="F4268" s="267" t="s">
        <v>135</v>
      </c>
      <c r="G4268" s="268" t="s">
        <v>226</v>
      </c>
      <c r="H4268" s="268" t="s">
        <v>55</v>
      </c>
      <c r="I4268" s="268" t="s">
        <v>1905</v>
      </c>
      <c r="J4268" s="267" t="s">
        <v>1942</v>
      </c>
      <c r="K4268" s="267">
        <v>112</v>
      </c>
      <c r="L4268" s="268" t="s">
        <v>5930</v>
      </c>
      <c r="M4268" s="188"/>
    </row>
    <row r="4269" spans="1:13" x14ac:dyDescent="0.25">
      <c r="A4269" s="272">
        <v>2010</v>
      </c>
      <c r="B4269" s="267">
        <v>1</v>
      </c>
      <c r="C4269" s="267" t="s">
        <v>697</v>
      </c>
      <c r="D4269" s="267" t="s">
        <v>769</v>
      </c>
      <c r="E4269" s="268" t="s">
        <v>770</v>
      </c>
      <c r="F4269" s="267" t="s">
        <v>135</v>
      </c>
      <c r="G4269" s="268" t="s">
        <v>226</v>
      </c>
      <c r="H4269" s="268" t="s">
        <v>55</v>
      </c>
      <c r="I4269" s="268" t="s">
        <v>1905</v>
      </c>
      <c r="J4269" s="267" t="s">
        <v>1942</v>
      </c>
      <c r="K4269" s="267">
        <v>112</v>
      </c>
      <c r="L4269" s="268" t="s">
        <v>5931</v>
      </c>
      <c r="M4269" s="188"/>
    </row>
    <row r="4270" spans="1:13" x14ac:dyDescent="0.25">
      <c r="A4270" s="266">
        <v>2010</v>
      </c>
      <c r="B4270" s="267">
        <v>1</v>
      </c>
      <c r="C4270" s="267" t="s">
        <v>697</v>
      </c>
      <c r="D4270" s="267" t="s">
        <v>792</v>
      </c>
      <c r="E4270" s="268" t="s">
        <v>793</v>
      </c>
      <c r="F4270" s="267" t="s">
        <v>76</v>
      </c>
      <c r="G4270" s="268" t="s">
        <v>77</v>
      </c>
      <c r="H4270" s="268" t="s">
        <v>55</v>
      </c>
      <c r="I4270" s="268" t="s">
        <v>1905</v>
      </c>
      <c r="J4270" s="267" t="s">
        <v>1965</v>
      </c>
      <c r="K4270" s="267">
        <v>521</v>
      </c>
      <c r="L4270" s="268" t="s">
        <v>5897</v>
      </c>
      <c r="M4270" s="188"/>
    </row>
    <row r="4271" spans="1:13" x14ac:dyDescent="0.25">
      <c r="A4271" s="266">
        <v>2010</v>
      </c>
      <c r="B4271" s="267">
        <v>1</v>
      </c>
      <c r="C4271" s="267" t="s">
        <v>697</v>
      </c>
      <c r="D4271" s="267" t="s">
        <v>792</v>
      </c>
      <c r="E4271" s="268" t="s">
        <v>793</v>
      </c>
      <c r="F4271" s="267" t="s">
        <v>76</v>
      </c>
      <c r="G4271" s="268" t="s">
        <v>77</v>
      </c>
      <c r="H4271" s="268" t="s">
        <v>55</v>
      </c>
      <c r="I4271" s="268" t="s">
        <v>1905</v>
      </c>
      <c r="J4271" s="267" t="s">
        <v>1962</v>
      </c>
      <c r="K4271" s="267">
        <v>521</v>
      </c>
      <c r="L4271" s="268" t="s">
        <v>5898</v>
      </c>
      <c r="M4271" s="188"/>
    </row>
    <row r="4272" spans="1:13" x14ac:dyDescent="0.25">
      <c r="A4272" s="266">
        <v>2010</v>
      </c>
      <c r="B4272" s="267">
        <v>1</v>
      </c>
      <c r="C4272" s="267" t="s">
        <v>697</v>
      </c>
      <c r="D4272" s="267" t="s">
        <v>792</v>
      </c>
      <c r="E4272" s="268" t="s">
        <v>793</v>
      </c>
      <c r="F4272" s="267" t="s">
        <v>76</v>
      </c>
      <c r="G4272" s="268" t="s">
        <v>77</v>
      </c>
      <c r="H4272" s="268" t="s">
        <v>55</v>
      </c>
      <c r="I4272" s="268" t="s">
        <v>1905</v>
      </c>
      <c r="J4272" s="267" t="s">
        <v>1962</v>
      </c>
      <c r="K4272" s="267">
        <v>521</v>
      </c>
      <c r="L4272" s="268" t="s">
        <v>5899</v>
      </c>
      <c r="M4272" s="188"/>
    </row>
    <row r="4273" spans="1:13" x14ac:dyDescent="0.25">
      <c r="A4273" s="266">
        <v>2010</v>
      </c>
      <c r="B4273" s="267">
        <v>1</v>
      </c>
      <c r="C4273" s="267" t="s">
        <v>697</v>
      </c>
      <c r="D4273" s="267" t="s">
        <v>792</v>
      </c>
      <c r="E4273" s="268" t="s">
        <v>793</v>
      </c>
      <c r="F4273" s="267" t="s">
        <v>76</v>
      </c>
      <c r="G4273" s="268" t="s">
        <v>77</v>
      </c>
      <c r="H4273" s="268" t="s">
        <v>55</v>
      </c>
      <c r="I4273" s="268" t="s">
        <v>2879</v>
      </c>
      <c r="J4273" s="267" t="s">
        <v>1962</v>
      </c>
      <c r="K4273" s="267">
        <v>441</v>
      </c>
      <c r="L4273" s="268" t="s">
        <v>5900</v>
      </c>
      <c r="M4273" s="188"/>
    </row>
    <row r="4274" spans="1:13" x14ac:dyDescent="0.25">
      <c r="A4274" s="266">
        <v>2010</v>
      </c>
      <c r="B4274" s="267">
        <v>1</v>
      </c>
      <c r="C4274" s="267" t="s">
        <v>697</v>
      </c>
      <c r="D4274" s="267" t="s">
        <v>792</v>
      </c>
      <c r="E4274" s="268" t="s">
        <v>793</v>
      </c>
      <c r="F4274" s="267" t="s">
        <v>76</v>
      </c>
      <c r="G4274" s="268" t="s">
        <v>77</v>
      </c>
      <c r="H4274" s="268" t="s">
        <v>55</v>
      </c>
      <c r="I4274" s="268" t="s">
        <v>1905</v>
      </c>
      <c r="J4274" s="267" t="s">
        <v>1962</v>
      </c>
      <c r="K4274" s="267">
        <v>521</v>
      </c>
      <c r="L4274" s="268" t="s">
        <v>5932</v>
      </c>
      <c r="M4274" s="188"/>
    </row>
    <row r="4275" spans="1:13" x14ac:dyDescent="0.25">
      <c r="A4275" s="266">
        <v>2010</v>
      </c>
      <c r="B4275" s="267">
        <v>1</v>
      </c>
      <c r="C4275" s="267" t="s">
        <v>697</v>
      </c>
      <c r="D4275" s="267" t="s">
        <v>792</v>
      </c>
      <c r="E4275" s="268" t="s">
        <v>793</v>
      </c>
      <c r="F4275" s="267" t="s">
        <v>76</v>
      </c>
      <c r="G4275" s="268" t="s">
        <v>77</v>
      </c>
      <c r="H4275" s="268" t="s">
        <v>55</v>
      </c>
      <c r="I4275" s="268" t="s">
        <v>1905</v>
      </c>
      <c r="J4275" s="267" t="s">
        <v>1962</v>
      </c>
      <c r="K4275" s="267">
        <v>521</v>
      </c>
      <c r="L4275" s="268" t="s">
        <v>5933</v>
      </c>
      <c r="M4275" s="188"/>
    </row>
    <row r="4276" spans="1:13" x14ac:dyDescent="0.25">
      <c r="A4276" s="266">
        <v>2010</v>
      </c>
      <c r="B4276" s="267">
        <v>1</v>
      </c>
      <c r="C4276" s="267" t="s">
        <v>697</v>
      </c>
      <c r="D4276" s="267" t="s">
        <v>792</v>
      </c>
      <c r="E4276" s="268" t="s">
        <v>793</v>
      </c>
      <c r="F4276" s="267" t="s">
        <v>76</v>
      </c>
      <c r="G4276" s="268" t="s">
        <v>77</v>
      </c>
      <c r="H4276" s="268" t="s">
        <v>55</v>
      </c>
      <c r="I4276" s="268" t="s">
        <v>1905</v>
      </c>
      <c r="J4276" s="267" t="s">
        <v>1965</v>
      </c>
      <c r="K4276" s="267">
        <v>521</v>
      </c>
      <c r="L4276" s="268" t="s">
        <v>5934</v>
      </c>
      <c r="M4276" s="188"/>
    </row>
    <row r="4277" spans="1:13" x14ac:dyDescent="0.25">
      <c r="A4277" s="266">
        <v>2010</v>
      </c>
      <c r="B4277" s="267">
        <v>1</v>
      </c>
      <c r="C4277" s="267" t="s">
        <v>697</v>
      </c>
      <c r="D4277" s="267" t="s">
        <v>792</v>
      </c>
      <c r="E4277" s="268" t="s">
        <v>793</v>
      </c>
      <c r="F4277" s="267" t="s">
        <v>76</v>
      </c>
      <c r="G4277" s="268" t="s">
        <v>77</v>
      </c>
      <c r="H4277" s="268" t="s">
        <v>55</v>
      </c>
      <c r="I4277" s="268" t="s">
        <v>1905</v>
      </c>
      <c r="J4277" s="267" t="s">
        <v>1962</v>
      </c>
      <c r="K4277" s="267">
        <v>523</v>
      </c>
      <c r="L4277" s="268" t="s">
        <v>5935</v>
      </c>
      <c r="M4277" s="188"/>
    </row>
    <row r="4278" spans="1:13" x14ac:dyDescent="0.25">
      <c r="A4278" s="266">
        <v>2010</v>
      </c>
      <c r="B4278" s="267">
        <v>1</v>
      </c>
      <c r="C4278" s="267" t="s">
        <v>697</v>
      </c>
      <c r="D4278" s="267" t="s">
        <v>792</v>
      </c>
      <c r="E4278" s="268" t="s">
        <v>793</v>
      </c>
      <c r="F4278" s="267" t="s">
        <v>76</v>
      </c>
      <c r="G4278" s="268" t="s">
        <v>77</v>
      </c>
      <c r="H4278" s="268" t="s">
        <v>55</v>
      </c>
      <c r="I4278" s="268" t="s">
        <v>1905</v>
      </c>
      <c r="J4278" s="267" t="s">
        <v>1965</v>
      </c>
      <c r="K4278" s="267">
        <v>521</v>
      </c>
      <c r="L4278" s="268" t="s">
        <v>5936</v>
      </c>
      <c r="M4278" s="188"/>
    </row>
    <row r="4279" spans="1:13" x14ac:dyDescent="0.25">
      <c r="A4279" s="266">
        <v>2010</v>
      </c>
      <c r="B4279" s="267">
        <v>1</v>
      </c>
      <c r="C4279" s="267" t="s">
        <v>697</v>
      </c>
      <c r="D4279" s="267" t="s">
        <v>792</v>
      </c>
      <c r="E4279" s="268" t="s">
        <v>793</v>
      </c>
      <c r="F4279" s="267" t="s">
        <v>76</v>
      </c>
      <c r="G4279" s="268" t="s">
        <v>77</v>
      </c>
      <c r="H4279" s="268" t="s">
        <v>55</v>
      </c>
      <c r="I4279" s="268" t="s">
        <v>2879</v>
      </c>
      <c r="J4279" s="267" t="s">
        <v>1965</v>
      </c>
      <c r="K4279" s="267">
        <v>523</v>
      </c>
      <c r="L4279" s="268" t="s">
        <v>5937</v>
      </c>
      <c r="M4279" s="188"/>
    </row>
    <row r="4280" spans="1:13" x14ac:dyDescent="0.25">
      <c r="A4280" s="266">
        <v>2010</v>
      </c>
      <c r="B4280" s="267">
        <v>1</v>
      </c>
      <c r="C4280" s="267" t="s">
        <v>697</v>
      </c>
      <c r="D4280" s="267" t="s">
        <v>792</v>
      </c>
      <c r="E4280" s="268" t="s">
        <v>793</v>
      </c>
      <c r="F4280" s="267" t="s">
        <v>76</v>
      </c>
      <c r="G4280" s="268" t="s">
        <v>77</v>
      </c>
      <c r="H4280" s="268" t="s">
        <v>55</v>
      </c>
      <c r="I4280" s="268" t="s">
        <v>2879</v>
      </c>
      <c r="J4280" s="267" t="s">
        <v>1965</v>
      </c>
      <c r="K4280" s="267">
        <v>521</v>
      </c>
      <c r="L4280" s="268" t="s">
        <v>5938</v>
      </c>
      <c r="M4280" s="188"/>
    </row>
    <row r="4281" spans="1:13" x14ac:dyDescent="0.25">
      <c r="A4281" s="266">
        <v>2010</v>
      </c>
      <c r="B4281" s="267">
        <v>2</v>
      </c>
      <c r="C4281" s="267" t="s">
        <v>697</v>
      </c>
      <c r="D4281" s="267" t="s">
        <v>848</v>
      </c>
      <c r="E4281" s="268" t="s">
        <v>849</v>
      </c>
      <c r="F4281" s="267" t="s">
        <v>135</v>
      </c>
      <c r="G4281" s="268" t="s">
        <v>850</v>
      </c>
      <c r="H4281" s="268" t="s">
        <v>66</v>
      </c>
      <c r="I4281" s="268" t="s">
        <v>1905</v>
      </c>
      <c r="J4281" s="267" t="s">
        <v>5004</v>
      </c>
      <c r="K4281" s="267">
        <v>212</v>
      </c>
      <c r="L4281" s="268" t="s">
        <v>5366</v>
      </c>
      <c r="M4281" s="188"/>
    </row>
    <row r="4282" spans="1:13" x14ac:dyDescent="0.25">
      <c r="A4282" s="266">
        <v>2010</v>
      </c>
      <c r="B4282" s="267">
        <v>2</v>
      </c>
      <c r="C4282" s="267" t="s">
        <v>697</v>
      </c>
      <c r="D4282" s="267" t="s">
        <v>848</v>
      </c>
      <c r="E4282" s="268" t="s">
        <v>849</v>
      </c>
      <c r="F4282" s="267" t="s">
        <v>135</v>
      </c>
      <c r="G4282" s="268" t="s">
        <v>850</v>
      </c>
      <c r="H4282" s="268" t="s">
        <v>66</v>
      </c>
      <c r="I4282" s="268" t="s">
        <v>1905</v>
      </c>
      <c r="J4282" s="267" t="s">
        <v>5004</v>
      </c>
      <c r="K4282" s="267">
        <v>212</v>
      </c>
      <c r="L4282" s="268" t="s">
        <v>5367</v>
      </c>
      <c r="M4282" s="188"/>
    </row>
    <row r="4283" spans="1:13" x14ac:dyDescent="0.25">
      <c r="A4283" s="266">
        <v>2010</v>
      </c>
      <c r="B4283" s="267">
        <v>2</v>
      </c>
      <c r="C4283" s="267" t="s">
        <v>697</v>
      </c>
      <c r="D4283" s="267" t="s">
        <v>848</v>
      </c>
      <c r="E4283" s="268" t="s">
        <v>849</v>
      </c>
      <c r="F4283" s="267" t="s">
        <v>135</v>
      </c>
      <c r="G4283" s="268" t="s">
        <v>850</v>
      </c>
      <c r="H4283" s="268" t="s">
        <v>66</v>
      </c>
      <c r="I4283" s="268" t="s">
        <v>1905</v>
      </c>
      <c r="J4283" s="267" t="s">
        <v>5004</v>
      </c>
      <c r="K4283" s="267">
        <v>212</v>
      </c>
      <c r="L4283" s="268" t="s">
        <v>5744</v>
      </c>
      <c r="M4283" s="188"/>
    </row>
    <row r="4284" spans="1:13" x14ac:dyDescent="0.25">
      <c r="A4284" s="266">
        <v>2010</v>
      </c>
      <c r="B4284" s="267">
        <v>2</v>
      </c>
      <c r="C4284" s="267" t="s">
        <v>697</v>
      </c>
      <c r="D4284" s="267" t="s">
        <v>848</v>
      </c>
      <c r="E4284" s="268" t="s">
        <v>849</v>
      </c>
      <c r="F4284" s="267" t="s">
        <v>135</v>
      </c>
      <c r="G4284" s="268" t="s">
        <v>850</v>
      </c>
      <c r="H4284" s="268" t="s">
        <v>66</v>
      </c>
      <c r="I4284" s="268" t="s">
        <v>1905</v>
      </c>
      <c r="J4284" s="267" t="s">
        <v>5004</v>
      </c>
      <c r="K4284" s="267">
        <v>212</v>
      </c>
      <c r="L4284" s="268" t="s">
        <v>5745</v>
      </c>
      <c r="M4284" s="188"/>
    </row>
    <row r="4285" spans="1:13" x14ac:dyDescent="0.25">
      <c r="A4285" s="266">
        <v>2010</v>
      </c>
      <c r="B4285" s="267">
        <v>2</v>
      </c>
      <c r="C4285" s="267" t="s">
        <v>697</v>
      </c>
      <c r="D4285" s="267" t="s">
        <v>848</v>
      </c>
      <c r="E4285" s="268" t="s">
        <v>849</v>
      </c>
      <c r="F4285" s="267" t="s">
        <v>135</v>
      </c>
      <c r="G4285" s="268" t="s">
        <v>850</v>
      </c>
      <c r="H4285" s="268" t="s">
        <v>66</v>
      </c>
      <c r="I4285" s="268" t="s">
        <v>1905</v>
      </c>
      <c r="J4285" s="267" t="s">
        <v>1965</v>
      </c>
      <c r="K4285" s="267">
        <v>521</v>
      </c>
      <c r="L4285" s="268" t="s">
        <v>5939</v>
      </c>
      <c r="M4285" s="188"/>
    </row>
    <row r="4286" spans="1:13" x14ac:dyDescent="0.25">
      <c r="A4286" s="266">
        <v>2010</v>
      </c>
      <c r="B4286" s="267">
        <v>1</v>
      </c>
      <c r="C4286" s="267" t="s">
        <v>697</v>
      </c>
      <c r="D4286" s="267" t="s">
        <v>796</v>
      </c>
      <c r="E4286" s="268" t="s">
        <v>5691</v>
      </c>
      <c r="F4286" s="267" t="s">
        <v>135</v>
      </c>
      <c r="G4286" s="268" t="s">
        <v>798</v>
      </c>
      <c r="H4286" s="268" t="s">
        <v>66</v>
      </c>
      <c r="I4286" s="268" t="s">
        <v>1905</v>
      </c>
      <c r="J4286" s="267" t="s">
        <v>1938</v>
      </c>
      <c r="K4286" s="267">
        <v>321</v>
      </c>
      <c r="L4286" s="268" t="s">
        <v>5692</v>
      </c>
      <c r="M4286" s="188"/>
    </row>
    <row r="4287" spans="1:13" x14ac:dyDescent="0.25">
      <c r="A4287" s="266">
        <v>2010</v>
      </c>
      <c r="B4287" s="267">
        <v>1</v>
      </c>
      <c r="C4287" s="267" t="s">
        <v>697</v>
      </c>
      <c r="D4287" s="267" t="s">
        <v>796</v>
      </c>
      <c r="E4287" s="268" t="s">
        <v>5691</v>
      </c>
      <c r="F4287" s="267" t="s">
        <v>135</v>
      </c>
      <c r="G4287" s="268" t="s">
        <v>798</v>
      </c>
      <c r="H4287" s="268" t="s">
        <v>66</v>
      </c>
      <c r="I4287" s="268" t="s">
        <v>1905</v>
      </c>
      <c r="J4287" s="267" t="s">
        <v>1938</v>
      </c>
      <c r="K4287" s="267">
        <v>321</v>
      </c>
      <c r="L4287" s="268" t="s">
        <v>5693</v>
      </c>
      <c r="M4287" s="188"/>
    </row>
    <row r="4288" spans="1:13" x14ac:dyDescent="0.25">
      <c r="A4288" s="266">
        <v>2010</v>
      </c>
      <c r="B4288" s="267">
        <v>1</v>
      </c>
      <c r="C4288" s="267" t="s">
        <v>697</v>
      </c>
      <c r="D4288" s="267" t="s">
        <v>796</v>
      </c>
      <c r="E4288" s="268" t="s">
        <v>5691</v>
      </c>
      <c r="F4288" s="267" t="s">
        <v>135</v>
      </c>
      <c r="G4288" s="268" t="s">
        <v>798</v>
      </c>
      <c r="H4288" s="268" t="s">
        <v>66</v>
      </c>
      <c r="I4288" s="268" t="s">
        <v>1905</v>
      </c>
      <c r="J4288" s="267" t="s">
        <v>1938</v>
      </c>
      <c r="K4288" s="267">
        <v>321</v>
      </c>
      <c r="L4288" s="268" t="s">
        <v>5694</v>
      </c>
      <c r="M4288" s="188"/>
    </row>
    <row r="4289" spans="1:13" x14ac:dyDescent="0.25">
      <c r="A4289" s="266">
        <v>2010</v>
      </c>
      <c r="B4289" s="267">
        <v>1</v>
      </c>
      <c r="C4289" s="267" t="s">
        <v>697</v>
      </c>
      <c r="D4289" s="267" t="s">
        <v>796</v>
      </c>
      <c r="E4289" s="268" t="s">
        <v>5691</v>
      </c>
      <c r="F4289" s="267" t="s">
        <v>135</v>
      </c>
      <c r="G4289" s="268" t="s">
        <v>798</v>
      </c>
      <c r="H4289" s="268" t="s">
        <v>66</v>
      </c>
      <c r="I4289" s="268" t="s">
        <v>1905</v>
      </c>
      <c r="J4289" s="267" t="s">
        <v>1934</v>
      </c>
      <c r="K4289" s="267">
        <v>321</v>
      </c>
      <c r="L4289" s="268" t="s">
        <v>5695</v>
      </c>
      <c r="M4289" s="188"/>
    </row>
    <row r="4290" spans="1:13" x14ac:dyDescent="0.25">
      <c r="A4290" s="266">
        <v>2010</v>
      </c>
      <c r="B4290" s="267">
        <v>1</v>
      </c>
      <c r="C4290" s="267" t="s">
        <v>697</v>
      </c>
      <c r="D4290" s="267" t="s">
        <v>796</v>
      </c>
      <c r="E4290" s="268" t="s">
        <v>5691</v>
      </c>
      <c r="F4290" s="267" t="s">
        <v>135</v>
      </c>
      <c r="G4290" s="268" t="s">
        <v>798</v>
      </c>
      <c r="H4290" s="268" t="s">
        <v>66</v>
      </c>
      <c r="I4290" s="268" t="s">
        <v>1905</v>
      </c>
      <c r="J4290" s="267" t="s">
        <v>1934</v>
      </c>
      <c r="K4290" s="267">
        <v>334</v>
      </c>
      <c r="L4290" s="268" t="s">
        <v>5696</v>
      </c>
      <c r="M4290" s="188"/>
    </row>
    <row r="4291" spans="1:13" x14ac:dyDescent="0.25">
      <c r="A4291" s="266">
        <v>2010</v>
      </c>
      <c r="B4291" s="267">
        <v>1</v>
      </c>
      <c r="C4291" s="267" t="s">
        <v>697</v>
      </c>
      <c r="D4291" s="267" t="s">
        <v>796</v>
      </c>
      <c r="E4291" s="268" t="s">
        <v>5691</v>
      </c>
      <c r="F4291" s="267" t="s">
        <v>135</v>
      </c>
      <c r="G4291" s="268" t="s">
        <v>798</v>
      </c>
      <c r="H4291" s="268" t="s">
        <v>66</v>
      </c>
      <c r="I4291" s="268" t="s">
        <v>1905</v>
      </c>
      <c r="J4291" s="267" t="s">
        <v>1906</v>
      </c>
      <c r="K4291" s="267">
        <v>311</v>
      </c>
      <c r="L4291" s="268" t="s">
        <v>5697</v>
      </c>
      <c r="M4291" s="188"/>
    </row>
    <row r="4292" spans="1:13" x14ac:dyDescent="0.25">
      <c r="A4292" s="266">
        <v>2010</v>
      </c>
      <c r="B4292" s="267">
        <v>1</v>
      </c>
      <c r="C4292" s="267" t="s">
        <v>697</v>
      </c>
      <c r="D4292" s="267" t="s">
        <v>796</v>
      </c>
      <c r="E4292" s="268" t="s">
        <v>5691</v>
      </c>
      <c r="F4292" s="267" t="s">
        <v>135</v>
      </c>
      <c r="G4292" s="268" t="s">
        <v>798</v>
      </c>
      <c r="H4292" s="268" t="s">
        <v>66</v>
      </c>
      <c r="I4292" s="268" t="s">
        <v>1905</v>
      </c>
      <c r="J4292" s="267" t="s">
        <v>1938</v>
      </c>
      <c r="K4292" s="267">
        <v>311</v>
      </c>
      <c r="L4292" s="268" t="s">
        <v>5698</v>
      </c>
      <c r="M4292" s="188"/>
    </row>
    <row r="4293" spans="1:13" x14ac:dyDescent="0.25">
      <c r="A4293" s="266">
        <v>2010</v>
      </c>
      <c r="B4293" s="267">
        <v>1</v>
      </c>
      <c r="C4293" s="267" t="s">
        <v>697</v>
      </c>
      <c r="D4293" s="267" t="s">
        <v>796</v>
      </c>
      <c r="E4293" s="268" t="s">
        <v>5691</v>
      </c>
      <c r="F4293" s="267" t="s">
        <v>135</v>
      </c>
      <c r="G4293" s="268" t="s">
        <v>798</v>
      </c>
      <c r="H4293" s="268" t="s">
        <v>66</v>
      </c>
      <c r="I4293" s="268" t="s">
        <v>1905</v>
      </c>
      <c r="J4293" s="267" t="s">
        <v>1906</v>
      </c>
      <c r="K4293" s="267">
        <v>311</v>
      </c>
      <c r="L4293" s="268" t="s">
        <v>5699</v>
      </c>
      <c r="M4293" s="188"/>
    </row>
    <row r="4294" spans="1:13" x14ac:dyDescent="0.25">
      <c r="A4294" s="266">
        <v>2010</v>
      </c>
      <c r="B4294" s="267">
        <v>1</v>
      </c>
      <c r="C4294" s="267" t="s">
        <v>697</v>
      </c>
      <c r="D4294" s="267" t="s">
        <v>796</v>
      </c>
      <c r="E4294" s="268" t="s">
        <v>5691</v>
      </c>
      <c r="F4294" s="267" t="s">
        <v>135</v>
      </c>
      <c r="G4294" s="268" t="s">
        <v>798</v>
      </c>
      <c r="H4294" s="268" t="s">
        <v>66</v>
      </c>
      <c r="I4294" s="268" t="s">
        <v>1905</v>
      </c>
      <c r="J4294" s="267" t="s">
        <v>1906</v>
      </c>
      <c r="K4294" s="267">
        <v>321</v>
      </c>
      <c r="L4294" s="268" t="s">
        <v>5700</v>
      </c>
      <c r="M4294" s="188"/>
    </row>
    <row r="4295" spans="1:13" x14ac:dyDescent="0.25">
      <c r="A4295" s="266">
        <v>2010</v>
      </c>
      <c r="B4295" s="267">
        <v>1</v>
      </c>
      <c r="C4295" s="267" t="s">
        <v>697</v>
      </c>
      <c r="D4295" s="267" t="s">
        <v>796</v>
      </c>
      <c r="E4295" s="268" t="s">
        <v>5691</v>
      </c>
      <c r="F4295" s="267" t="s">
        <v>135</v>
      </c>
      <c r="G4295" s="268" t="s">
        <v>798</v>
      </c>
      <c r="H4295" s="268" t="s">
        <v>66</v>
      </c>
      <c r="I4295" s="268" t="s">
        <v>1905</v>
      </c>
      <c r="J4295" s="267" t="s">
        <v>1934</v>
      </c>
      <c r="K4295" s="267">
        <v>324</v>
      </c>
      <c r="L4295" s="268" t="s">
        <v>5701</v>
      </c>
      <c r="M4295" s="188"/>
    </row>
    <row r="4296" spans="1:13" x14ac:dyDescent="0.25">
      <c r="A4296" s="266">
        <v>2010</v>
      </c>
      <c r="B4296" s="267">
        <v>1</v>
      </c>
      <c r="C4296" s="267" t="s">
        <v>697</v>
      </c>
      <c r="D4296" s="267" t="s">
        <v>796</v>
      </c>
      <c r="E4296" s="268" t="s">
        <v>5691</v>
      </c>
      <c r="F4296" s="267" t="s">
        <v>135</v>
      </c>
      <c r="G4296" s="268" t="s">
        <v>798</v>
      </c>
      <c r="H4296" s="268" t="s">
        <v>66</v>
      </c>
      <c r="I4296" s="268" t="s">
        <v>1905</v>
      </c>
      <c r="J4296" s="267" t="s">
        <v>1906</v>
      </c>
      <c r="K4296" s="267">
        <v>311</v>
      </c>
      <c r="L4296" s="268" t="s">
        <v>5746</v>
      </c>
      <c r="M4296" s="188"/>
    </row>
    <row r="4297" spans="1:13" x14ac:dyDescent="0.25">
      <c r="A4297" s="266">
        <v>2010</v>
      </c>
      <c r="B4297" s="267">
        <v>1</v>
      </c>
      <c r="C4297" s="267" t="s">
        <v>697</v>
      </c>
      <c r="D4297" s="267" t="s">
        <v>796</v>
      </c>
      <c r="E4297" s="268" t="s">
        <v>5691</v>
      </c>
      <c r="F4297" s="267" t="s">
        <v>135</v>
      </c>
      <c r="G4297" s="268" t="s">
        <v>798</v>
      </c>
      <c r="H4297" s="268" t="s">
        <v>66</v>
      </c>
      <c r="I4297" s="268" t="s">
        <v>1905</v>
      </c>
      <c r="J4297" s="267" t="s">
        <v>1934</v>
      </c>
      <c r="K4297" s="267">
        <v>321</v>
      </c>
      <c r="L4297" s="268" t="s">
        <v>5799</v>
      </c>
      <c r="M4297" s="188"/>
    </row>
    <row r="4298" spans="1:13" x14ac:dyDescent="0.25">
      <c r="A4298" s="266">
        <v>2010</v>
      </c>
      <c r="B4298" s="267">
        <v>1</v>
      </c>
      <c r="C4298" s="267" t="s">
        <v>697</v>
      </c>
      <c r="D4298" s="267" t="s">
        <v>796</v>
      </c>
      <c r="E4298" s="268" t="s">
        <v>5691</v>
      </c>
      <c r="F4298" s="267" t="s">
        <v>135</v>
      </c>
      <c r="G4298" s="268" t="s">
        <v>798</v>
      </c>
      <c r="H4298" s="268" t="s">
        <v>66</v>
      </c>
      <c r="I4298" s="268" t="s">
        <v>1905</v>
      </c>
      <c r="J4298" s="267" t="s">
        <v>1906</v>
      </c>
      <c r="K4298" s="267">
        <v>311</v>
      </c>
      <c r="L4298" s="268" t="s">
        <v>5834</v>
      </c>
      <c r="M4298" s="188"/>
    </row>
    <row r="4299" spans="1:13" x14ac:dyDescent="0.25">
      <c r="A4299" s="266">
        <v>2010</v>
      </c>
      <c r="B4299" s="267">
        <v>1</v>
      </c>
      <c r="C4299" s="267" t="s">
        <v>697</v>
      </c>
      <c r="D4299" s="267" t="s">
        <v>796</v>
      </c>
      <c r="E4299" s="268" t="s">
        <v>5691</v>
      </c>
      <c r="F4299" s="267" t="s">
        <v>135</v>
      </c>
      <c r="G4299" s="268" t="s">
        <v>798</v>
      </c>
      <c r="H4299" s="268" t="s">
        <v>66</v>
      </c>
      <c r="I4299" s="268" t="s">
        <v>1905</v>
      </c>
      <c r="J4299" s="267" t="s">
        <v>1906</v>
      </c>
      <c r="K4299" s="267">
        <v>311</v>
      </c>
      <c r="L4299" s="268" t="s">
        <v>5835</v>
      </c>
      <c r="M4299" s="188"/>
    </row>
    <row r="4300" spans="1:13" x14ac:dyDescent="0.25">
      <c r="A4300" s="266">
        <v>2010</v>
      </c>
      <c r="B4300" s="267">
        <v>1</v>
      </c>
      <c r="C4300" s="267" t="s">
        <v>697</v>
      </c>
      <c r="D4300" s="267" t="s">
        <v>796</v>
      </c>
      <c r="E4300" s="268" t="s">
        <v>5691</v>
      </c>
      <c r="F4300" s="267" t="s">
        <v>135</v>
      </c>
      <c r="G4300" s="268" t="s">
        <v>798</v>
      </c>
      <c r="H4300" s="268" t="s">
        <v>66</v>
      </c>
      <c r="I4300" s="268" t="s">
        <v>1905</v>
      </c>
      <c r="J4300" s="267" t="s">
        <v>1906</v>
      </c>
      <c r="K4300" s="267">
        <v>311</v>
      </c>
      <c r="L4300" s="268" t="s">
        <v>5836</v>
      </c>
      <c r="M4300" s="188"/>
    </row>
    <row r="4301" spans="1:13" x14ac:dyDescent="0.25">
      <c r="A4301" s="266">
        <v>2010</v>
      </c>
      <c r="B4301" s="267">
        <v>3</v>
      </c>
      <c r="C4301" s="267" t="s">
        <v>697</v>
      </c>
      <c r="D4301" s="267" t="s">
        <v>884</v>
      </c>
      <c r="E4301" s="286" t="s">
        <v>5940</v>
      </c>
      <c r="F4301" s="267" t="s">
        <v>135</v>
      </c>
      <c r="G4301" s="268" t="s">
        <v>798</v>
      </c>
      <c r="H4301" s="268" t="s">
        <v>66</v>
      </c>
      <c r="I4301" s="268" t="s">
        <v>1905</v>
      </c>
      <c r="J4301" s="267" t="s">
        <v>1965</v>
      </c>
      <c r="K4301" s="267">
        <v>523</v>
      </c>
      <c r="L4301" s="268" t="s">
        <v>5941</v>
      </c>
      <c r="M4301" s="188"/>
    </row>
    <row r="4302" spans="1:13" x14ac:dyDescent="0.25">
      <c r="A4302" s="266">
        <v>2010</v>
      </c>
      <c r="B4302" s="267">
        <v>3</v>
      </c>
      <c r="C4302" s="267" t="s">
        <v>697</v>
      </c>
      <c r="D4302" s="267" t="s">
        <v>884</v>
      </c>
      <c r="E4302" s="286" t="s">
        <v>5940</v>
      </c>
      <c r="F4302" s="267" t="s">
        <v>135</v>
      </c>
      <c r="G4302" s="268" t="s">
        <v>798</v>
      </c>
      <c r="H4302" s="268" t="s">
        <v>66</v>
      </c>
      <c r="I4302" s="268" t="s">
        <v>1905</v>
      </c>
      <c r="J4302" s="267" t="s">
        <v>1946</v>
      </c>
      <c r="K4302" s="267">
        <v>521</v>
      </c>
      <c r="L4302" s="284" t="s">
        <v>5942</v>
      </c>
      <c r="M4302" s="188"/>
    </row>
    <row r="4303" spans="1:13" x14ac:dyDescent="0.25">
      <c r="A4303" s="266">
        <v>2010</v>
      </c>
      <c r="B4303" s="267">
        <v>3</v>
      </c>
      <c r="C4303" s="267" t="s">
        <v>697</v>
      </c>
      <c r="D4303" s="267" t="s">
        <v>884</v>
      </c>
      <c r="E4303" s="286" t="s">
        <v>5940</v>
      </c>
      <c r="F4303" s="267" t="s">
        <v>135</v>
      </c>
      <c r="G4303" s="268" t="s">
        <v>798</v>
      </c>
      <c r="H4303" s="268" t="s">
        <v>66</v>
      </c>
      <c r="I4303" s="268" t="s">
        <v>1905</v>
      </c>
      <c r="J4303" s="267" t="s">
        <v>1962</v>
      </c>
      <c r="K4303" s="267">
        <v>523</v>
      </c>
      <c r="L4303" s="284" t="s">
        <v>5943</v>
      </c>
      <c r="M4303" s="188"/>
    </row>
    <row r="4304" spans="1:13" x14ac:dyDescent="0.25">
      <c r="A4304" s="266">
        <v>2010</v>
      </c>
      <c r="B4304" s="267">
        <v>3</v>
      </c>
      <c r="C4304" s="267" t="s">
        <v>697</v>
      </c>
      <c r="D4304" s="267" t="s">
        <v>884</v>
      </c>
      <c r="E4304" s="286" t="s">
        <v>5940</v>
      </c>
      <c r="F4304" s="267" t="s">
        <v>135</v>
      </c>
      <c r="G4304" s="268" t="s">
        <v>798</v>
      </c>
      <c r="H4304" s="268" t="s">
        <v>66</v>
      </c>
      <c r="I4304" s="268" t="s">
        <v>1905</v>
      </c>
      <c r="J4304" s="267" t="s">
        <v>1965</v>
      </c>
      <c r="K4304" s="267">
        <v>521</v>
      </c>
      <c r="L4304" s="284" t="s">
        <v>5944</v>
      </c>
      <c r="M4304" s="188"/>
    </row>
    <row r="4305" spans="1:13" x14ac:dyDescent="0.25">
      <c r="A4305" s="266">
        <v>2010</v>
      </c>
      <c r="B4305" s="267">
        <v>3</v>
      </c>
      <c r="C4305" s="267" t="s">
        <v>697</v>
      </c>
      <c r="D4305" s="267" t="s">
        <v>884</v>
      </c>
      <c r="E4305" s="286" t="s">
        <v>5940</v>
      </c>
      <c r="F4305" s="267" t="s">
        <v>135</v>
      </c>
      <c r="G4305" s="268" t="s">
        <v>798</v>
      </c>
      <c r="H4305" s="268" t="s">
        <v>66</v>
      </c>
      <c r="I4305" s="268" t="s">
        <v>1905</v>
      </c>
      <c r="J4305" s="267" t="s">
        <v>1965</v>
      </c>
      <c r="K4305" s="267">
        <v>112</v>
      </c>
      <c r="L4305" s="284" t="s">
        <v>5945</v>
      </c>
      <c r="M4305" s="188"/>
    </row>
    <row r="4306" spans="1:13" x14ac:dyDescent="0.25">
      <c r="A4306" s="266">
        <v>2010</v>
      </c>
      <c r="B4306" s="267">
        <v>3</v>
      </c>
      <c r="C4306" s="267" t="s">
        <v>697</v>
      </c>
      <c r="D4306" s="267" t="s">
        <v>884</v>
      </c>
      <c r="E4306" s="286" t="s">
        <v>5940</v>
      </c>
      <c r="F4306" s="267" t="s">
        <v>135</v>
      </c>
      <c r="G4306" s="268" t="s">
        <v>798</v>
      </c>
      <c r="H4306" s="268" t="s">
        <v>66</v>
      </c>
      <c r="I4306" s="268" t="s">
        <v>1905</v>
      </c>
      <c r="J4306" s="267" t="s">
        <v>1962</v>
      </c>
      <c r="K4306" s="267">
        <v>521</v>
      </c>
      <c r="L4306" s="268" t="s">
        <v>5946</v>
      </c>
      <c r="M4306" s="188"/>
    </row>
    <row r="4307" spans="1:13" x14ac:dyDescent="0.25">
      <c r="A4307" s="266">
        <v>2010</v>
      </c>
      <c r="B4307" s="267">
        <v>3</v>
      </c>
      <c r="C4307" s="267" t="s">
        <v>697</v>
      </c>
      <c r="D4307" s="267" t="s">
        <v>884</v>
      </c>
      <c r="E4307" s="286" t="s">
        <v>5940</v>
      </c>
      <c r="F4307" s="267" t="s">
        <v>135</v>
      </c>
      <c r="G4307" s="268" t="s">
        <v>798</v>
      </c>
      <c r="H4307" s="268" t="s">
        <v>66</v>
      </c>
      <c r="I4307" s="268" t="s">
        <v>1905</v>
      </c>
      <c r="J4307" s="267" t="s">
        <v>1962</v>
      </c>
      <c r="K4307" s="267">
        <v>521</v>
      </c>
      <c r="L4307" s="268" t="s">
        <v>5947</v>
      </c>
      <c r="M4307" s="188"/>
    </row>
    <row r="4308" spans="1:13" x14ac:dyDescent="0.25">
      <c r="A4308" s="266">
        <v>2010</v>
      </c>
      <c r="B4308" s="267">
        <v>3</v>
      </c>
      <c r="C4308" s="267" t="s">
        <v>697</v>
      </c>
      <c r="D4308" s="267" t="s">
        <v>884</v>
      </c>
      <c r="E4308" s="286" t="s">
        <v>5940</v>
      </c>
      <c r="F4308" s="267" t="s">
        <v>135</v>
      </c>
      <c r="G4308" s="268" t="s">
        <v>798</v>
      </c>
      <c r="H4308" s="268" t="s">
        <v>66</v>
      </c>
      <c r="I4308" s="268" t="s">
        <v>1905</v>
      </c>
      <c r="J4308" s="267" t="s">
        <v>5110</v>
      </c>
      <c r="K4308" s="267">
        <v>652</v>
      </c>
      <c r="L4308" s="268" t="s">
        <v>6010</v>
      </c>
      <c r="M4308" s="188"/>
    </row>
    <row r="4309" spans="1:13" x14ac:dyDescent="0.25">
      <c r="A4309" s="266">
        <v>2010</v>
      </c>
      <c r="B4309" s="267">
        <v>3</v>
      </c>
      <c r="C4309" s="267" t="s">
        <v>697</v>
      </c>
      <c r="D4309" s="267" t="s">
        <v>884</v>
      </c>
      <c r="E4309" s="286" t="s">
        <v>5940</v>
      </c>
      <c r="F4309" s="267" t="s">
        <v>135</v>
      </c>
      <c r="G4309" s="268" t="s">
        <v>798</v>
      </c>
      <c r="H4309" s="268" t="s">
        <v>66</v>
      </c>
      <c r="I4309" s="268" t="s">
        <v>1905</v>
      </c>
      <c r="J4309" s="267" t="s">
        <v>1944</v>
      </c>
      <c r="K4309" s="267">
        <v>652</v>
      </c>
      <c r="L4309" s="268" t="s">
        <v>6011</v>
      </c>
      <c r="M4309" s="188"/>
    </row>
    <row r="4310" spans="1:13" x14ac:dyDescent="0.25">
      <c r="A4310" s="266">
        <v>2010</v>
      </c>
      <c r="B4310" s="267">
        <v>3</v>
      </c>
      <c r="C4310" s="267" t="s">
        <v>697</v>
      </c>
      <c r="D4310" s="267" t="s">
        <v>884</v>
      </c>
      <c r="E4310" s="286" t="s">
        <v>5940</v>
      </c>
      <c r="F4310" s="267" t="s">
        <v>135</v>
      </c>
      <c r="G4310" s="268" t="s">
        <v>798</v>
      </c>
      <c r="H4310" s="268" t="s">
        <v>66</v>
      </c>
      <c r="I4310" s="268" t="s">
        <v>1905</v>
      </c>
      <c r="J4310" s="267" t="s">
        <v>1948</v>
      </c>
      <c r="K4310" s="267">
        <v>631</v>
      </c>
      <c r="L4310" s="284" t="s">
        <v>6037</v>
      </c>
      <c r="M4310" s="188"/>
    </row>
    <row r="4311" spans="1:13" x14ac:dyDescent="0.25">
      <c r="A4311" s="266">
        <v>2010</v>
      </c>
      <c r="B4311" s="267">
        <v>3</v>
      </c>
      <c r="C4311" s="267" t="s">
        <v>697</v>
      </c>
      <c r="D4311" s="267" t="s">
        <v>884</v>
      </c>
      <c r="E4311" s="286" t="s">
        <v>5940</v>
      </c>
      <c r="F4311" s="267" t="s">
        <v>135</v>
      </c>
      <c r="G4311" s="268" t="s">
        <v>798</v>
      </c>
      <c r="H4311" s="268" t="s">
        <v>66</v>
      </c>
      <c r="I4311" s="268" t="s">
        <v>1905</v>
      </c>
      <c r="J4311" s="267" t="s">
        <v>1948</v>
      </c>
      <c r="K4311" s="267">
        <v>112</v>
      </c>
      <c r="L4311" s="284" t="s">
        <v>6038</v>
      </c>
      <c r="M4311" s="188"/>
    </row>
    <row r="4312" spans="1:13" x14ac:dyDescent="0.25">
      <c r="A4312" s="266">
        <v>2010</v>
      </c>
      <c r="B4312" s="267">
        <v>2</v>
      </c>
      <c r="C4312" s="267" t="s">
        <v>697</v>
      </c>
      <c r="D4312" s="267" t="s">
        <v>811</v>
      </c>
      <c r="E4312" s="268" t="s">
        <v>812</v>
      </c>
      <c r="F4312" s="267" t="s">
        <v>52</v>
      </c>
      <c r="G4312" s="268" t="s">
        <v>184</v>
      </c>
      <c r="H4312" s="268" t="s">
        <v>758</v>
      </c>
      <c r="I4312" s="268" t="s">
        <v>1905</v>
      </c>
      <c r="J4312" s="267" t="s">
        <v>1944</v>
      </c>
      <c r="K4312" s="267">
        <v>61</v>
      </c>
      <c r="L4312" s="268" t="s">
        <v>5996</v>
      </c>
      <c r="M4312" s="188"/>
    </row>
    <row r="4313" spans="1:13" x14ac:dyDescent="0.25">
      <c r="A4313" s="266">
        <v>2010</v>
      </c>
      <c r="B4313" s="267">
        <v>2</v>
      </c>
      <c r="C4313" s="267" t="s">
        <v>697</v>
      </c>
      <c r="D4313" s="267" t="s">
        <v>811</v>
      </c>
      <c r="E4313" s="268" t="s">
        <v>812</v>
      </c>
      <c r="F4313" s="267" t="s">
        <v>52</v>
      </c>
      <c r="G4313" s="268" t="s">
        <v>184</v>
      </c>
      <c r="H4313" s="268" t="s">
        <v>758</v>
      </c>
      <c r="I4313" s="268" t="s">
        <v>1905</v>
      </c>
      <c r="J4313" s="267" t="s">
        <v>1944</v>
      </c>
      <c r="K4313" s="267">
        <v>61</v>
      </c>
      <c r="L4313" s="268" t="s">
        <v>5997</v>
      </c>
      <c r="M4313" s="188"/>
    </row>
    <row r="4314" spans="1:13" x14ac:dyDescent="0.25">
      <c r="A4314" s="266">
        <v>2010</v>
      </c>
      <c r="B4314" s="267">
        <v>2</v>
      </c>
      <c r="C4314" s="267" t="s">
        <v>697</v>
      </c>
      <c r="D4314" s="267" t="s">
        <v>811</v>
      </c>
      <c r="E4314" s="268" t="s">
        <v>812</v>
      </c>
      <c r="F4314" s="267" t="s">
        <v>52</v>
      </c>
      <c r="G4314" s="268" t="s">
        <v>184</v>
      </c>
      <c r="H4314" s="268" t="s">
        <v>758</v>
      </c>
      <c r="I4314" s="268" t="s">
        <v>1905</v>
      </c>
      <c r="J4314" s="267" t="s">
        <v>1944</v>
      </c>
      <c r="K4314" s="267">
        <v>654</v>
      </c>
      <c r="L4314" s="268" t="s">
        <v>6012</v>
      </c>
      <c r="M4314" s="188"/>
    </row>
    <row r="4315" spans="1:13" x14ac:dyDescent="0.25">
      <c r="A4315" s="266">
        <v>2010</v>
      </c>
      <c r="B4315" s="267">
        <v>2</v>
      </c>
      <c r="C4315" s="267" t="s">
        <v>697</v>
      </c>
      <c r="D4315" s="267" t="s">
        <v>811</v>
      </c>
      <c r="E4315" s="268" t="s">
        <v>812</v>
      </c>
      <c r="F4315" s="267" t="s">
        <v>52</v>
      </c>
      <c r="G4315" s="268" t="s">
        <v>184</v>
      </c>
      <c r="H4315" s="268" t="s">
        <v>758</v>
      </c>
      <c r="I4315" s="268" t="s">
        <v>1905</v>
      </c>
      <c r="J4315" s="267" t="s">
        <v>1944</v>
      </c>
      <c r="K4315" s="267">
        <v>654</v>
      </c>
      <c r="L4315" s="268" t="s">
        <v>6013</v>
      </c>
      <c r="M4315" s="188"/>
    </row>
    <row r="4316" spans="1:13" x14ac:dyDescent="0.25">
      <c r="A4316" s="266">
        <v>2010</v>
      </c>
      <c r="B4316" s="267">
        <v>2</v>
      </c>
      <c r="C4316" s="267" t="s">
        <v>697</v>
      </c>
      <c r="D4316" s="267" t="s">
        <v>811</v>
      </c>
      <c r="E4316" s="268" t="s">
        <v>812</v>
      </c>
      <c r="F4316" s="267" t="s">
        <v>52</v>
      </c>
      <c r="G4316" s="268" t="s">
        <v>184</v>
      </c>
      <c r="H4316" s="268" t="s">
        <v>758</v>
      </c>
      <c r="I4316" s="268" t="s">
        <v>1905</v>
      </c>
      <c r="J4316" s="267" t="s">
        <v>1944</v>
      </c>
      <c r="K4316" s="267">
        <v>657</v>
      </c>
      <c r="L4316" s="268" t="s">
        <v>6014</v>
      </c>
      <c r="M4316" s="188"/>
    </row>
    <row r="4317" spans="1:13" x14ac:dyDescent="0.25">
      <c r="A4317" s="266">
        <v>2010</v>
      </c>
      <c r="B4317" s="267">
        <v>2</v>
      </c>
      <c r="C4317" s="267" t="s">
        <v>697</v>
      </c>
      <c r="D4317" s="267" t="s">
        <v>811</v>
      </c>
      <c r="E4317" s="268" t="s">
        <v>812</v>
      </c>
      <c r="F4317" s="267" t="s">
        <v>52</v>
      </c>
      <c r="G4317" s="268" t="s">
        <v>184</v>
      </c>
      <c r="H4317" s="268" t="s">
        <v>758</v>
      </c>
      <c r="I4317" s="268" t="s">
        <v>1905</v>
      </c>
      <c r="J4317" s="267" t="s">
        <v>1944</v>
      </c>
      <c r="K4317" s="267">
        <v>657</v>
      </c>
      <c r="L4317" s="268" t="s">
        <v>6015</v>
      </c>
      <c r="M4317" s="188"/>
    </row>
    <row r="4318" spans="1:13" x14ac:dyDescent="0.25">
      <c r="A4318" s="266">
        <v>2010</v>
      </c>
      <c r="B4318" s="267">
        <v>4</v>
      </c>
      <c r="C4318" s="267" t="s">
        <v>697</v>
      </c>
      <c r="D4318" s="267" t="s">
        <v>899</v>
      </c>
      <c r="E4318" s="285" t="s">
        <v>5747</v>
      </c>
      <c r="F4318" s="267" t="s">
        <v>69</v>
      </c>
      <c r="G4318" s="268" t="s">
        <v>126</v>
      </c>
      <c r="H4318" s="268" t="s">
        <v>78</v>
      </c>
      <c r="I4318" s="268" t="s">
        <v>1905</v>
      </c>
      <c r="J4318" s="267" t="s">
        <v>1918</v>
      </c>
      <c r="K4318" s="269">
        <v>862</v>
      </c>
      <c r="L4318" s="268" t="s">
        <v>5748</v>
      </c>
      <c r="M4318" s="188"/>
    </row>
    <row r="4319" spans="1:13" x14ac:dyDescent="0.25">
      <c r="A4319" s="266">
        <v>2010</v>
      </c>
      <c r="B4319" s="267">
        <v>4</v>
      </c>
      <c r="C4319" s="267" t="s">
        <v>697</v>
      </c>
      <c r="D4319" s="267" t="s">
        <v>899</v>
      </c>
      <c r="E4319" s="285" t="s">
        <v>5747</v>
      </c>
      <c r="F4319" s="267" t="s">
        <v>69</v>
      </c>
      <c r="G4319" s="268" t="s">
        <v>126</v>
      </c>
      <c r="H4319" s="268" t="s">
        <v>78</v>
      </c>
      <c r="I4319" s="268" t="s">
        <v>1905</v>
      </c>
      <c r="J4319" s="267" t="s">
        <v>1918</v>
      </c>
      <c r="K4319" s="269">
        <v>862</v>
      </c>
      <c r="L4319" s="268" t="s">
        <v>5749</v>
      </c>
      <c r="M4319" s="188"/>
    </row>
    <row r="4320" spans="1:13" x14ac:dyDescent="0.25">
      <c r="A4320" s="266">
        <v>2010</v>
      </c>
      <c r="B4320" s="267">
        <v>4</v>
      </c>
      <c r="C4320" s="267" t="s">
        <v>697</v>
      </c>
      <c r="D4320" s="267" t="s">
        <v>899</v>
      </c>
      <c r="E4320" s="285" t="s">
        <v>5747</v>
      </c>
      <c r="F4320" s="267" t="s">
        <v>69</v>
      </c>
      <c r="G4320" s="268" t="s">
        <v>126</v>
      </c>
      <c r="H4320" s="268" t="s">
        <v>78</v>
      </c>
      <c r="I4320" s="268" t="s">
        <v>1905</v>
      </c>
      <c r="J4320" s="267" t="s">
        <v>1918</v>
      </c>
      <c r="K4320" s="269">
        <v>862</v>
      </c>
      <c r="L4320" s="268" t="s">
        <v>5750</v>
      </c>
      <c r="M4320" s="188"/>
    </row>
    <row r="4321" spans="1:13" x14ac:dyDescent="0.25">
      <c r="A4321" s="266">
        <v>2010</v>
      </c>
      <c r="B4321" s="267">
        <v>4</v>
      </c>
      <c r="C4321" s="267" t="s">
        <v>697</v>
      </c>
      <c r="D4321" s="267" t="s">
        <v>899</v>
      </c>
      <c r="E4321" s="285" t="s">
        <v>5747</v>
      </c>
      <c r="F4321" s="267" t="s">
        <v>69</v>
      </c>
      <c r="G4321" s="268" t="s">
        <v>126</v>
      </c>
      <c r="H4321" s="268" t="s">
        <v>78</v>
      </c>
      <c r="I4321" s="268" t="s">
        <v>1905</v>
      </c>
      <c r="J4321" s="267" t="s">
        <v>1918</v>
      </c>
      <c r="K4321" s="269">
        <v>862</v>
      </c>
      <c r="L4321" s="284" t="s">
        <v>5751</v>
      </c>
      <c r="M4321" s="188"/>
    </row>
    <row r="4322" spans="1:13" x14ac:dyDescent="0.25">
      <c r="A4322" s="266">
        <v>2010</v>
      </c>
      <c r="B4322" s="267">
        <v>4</v>
      </c>
      <c r="C4322" s="267" t="s">
        <v>697</v>
      </c>
      <c r="D4322" s="267" t="s">
        <v>899</v>
      </c>
      <c r="E4322" s="285" t="s">
        <v>5747</v>
      </c>
      <c r="F4322" s="267" t="s">
        <v>69</v>
      </c>
      <c r="G4322" s="268" t="s">
        <v>126</v>
      </c>
      <c r="H4322" s="268" t="s">
        <v>78</v>
      </c>
      <c r="I4322" s="268" t="s">
        <v>1905</v>
      </c>
      <c r="J4322" s="267" t="s">
        <v>1918</v>
      </c>
      <c r="K4322" s="269">
        <v>862</v>
      </c>
      <c r="L4322" s="284" t="s">
        <v>5752</v>
      </c>
      <c r="M4322" s="188"/>
    </row>
    <row r="4323" spans="1:13" x14ac:dyDescent="0.25">
      <c r="A4323" s="266">
        <v>2010</v>
      </c>
      <c r="B4323" s="267">
        <v>4</v>
      </c>
      <c r="C4323" s="267" t="s">
        <v>697</v>
      </c>
      <c r="D4323" s="267" t="s">
        <v>899</v>
      </c>
      <c r="E4323" s="285" t="s">
        <v>5747</v>
      </c>
      <c r="F4323" s="267" t="s">
        <v>69</v>
      </c>
      <c r="G4323" s="268" t="s">
        <v>126</v>
      </c>
      <c r="H4323" s="268" t="s">
        <v>78</v>
      </c>
      <c r="I4323" s="268" t="s">
        <v>1905</v>
      </c>
      <c r="J4323" s="267" t="s">
        <v>1918</v>
      </c>
      <c r="K4323" s="269">
        <v>862</v>
      </c>
      <c r="L4323" s="284" t="s">
        <v>5753</v>
      </c>
      <c r="M4323" s="188"/>
    </row>
    <row r="4324" spans="1:13" x14ac:dyDescent="0.25">
      <c r="A4324" s="266">
        <v>2010</v>
      </c>
      <c r="B4324" s="267">
        <v>4</v>
      </c>
      <c r="C4324" s="267" t="s">
        <v>697</v>
      </c>
      <c r="D4324" s="267" t="s">
        <v>899</v>
      </c>
      <c r="E4324" s="285" t="s">
        <v>5747</v>
      </c>
      <c r="F4324" s="267" t="s">
        <v>69</v>
      </c>
      <c r="G4324" s="268" t="s">
        <v>126</v>
      </c>
      <c r="H4324" s="268" t="s">
        <v>78</v>
      </c>
      <c r="I4324" s="268" t="s">
        <v>1905</v>
      </c>
      <c r="J4324" s="267" t="s">
        <v>1918</v>
      </c>
      <c r="K4324" s="269">
        <v>862</v>
      </c>
      <c r="L4324" s="268" t="s">
        <v>5754</v>
      </c>
      <c r="M4324" s="188"/>
    </row>
    <row r="4325" spans="1:13" x14ac:dyDescent="0.25">
      <c r="A4325" s="266">
        <v>2010</v>
      </c>
      <c r="B4325" s="267">
        <v>2</v>
      </c>
      <c r="C4325" s="267" t="s">
        <v>697</v>
      </c>
      <c r="D4325" s="267" t="s">
        <v>837</v>
      </c>
      <c r="E4325" s="268" t="s">
        <v>838</v>
      </c>
      <c r="F4325" s="267" t="s">
        <v>135</v>
      </c>
      <c r="G4325" s="268" t="s">
        <v>200</v>
      </c>
      <c r="H4325" s="268" t="s">
        <v>66</v>
      </c>
      <c r="I4325" s="268" t="s">
        <v>1905</v>
      </c>
      <c r="J4325" s="267" t="s">
        <v>4692</v>
      </c>
      <c r="K4325" s="267">
        <v>324</v>
      </c>
      <c r="L4325" s="268" t="s">
        <v>5677</v>
      </c>
      <c r="M4325" s="188"/>
    </row>
    <row r="4326" spans="1:13" x14ac:dyDescent="0.25">
      <c r="A4326" s="266">
        <v>2010</v>
      </c>
      <c r="B4326" s="267">
        <v>2</v>
      </c>
      <c r="C4326" s="267" t="s">
        <v>697</v>
      </c>
      <c r="D4326" s="267" t="s">
        <v>837</v>
      </c>
      <c r="E4326" s="268" t="s">
        <v>838</v>
      </c>
      <c r="F4326" s="267" t="s">
        <v>135</v>
      </c>
      <c r="G4326" s="268" t="s">
        <v>200</v>
      </c>
      <c r="H4326" s="268" t="s">
        <v>66</v>
      </c>
      <c r="I4326" s="268" t="s">
        <v>1905</v>
      </c>
      <c r="J4326" s="267" t="s">
        <v>5004</v>
      </c>
      <c r="K4326" s="267">
        <v>211</v>
      </c>
      <c r="L4326" s="268" t="s">
        <v>5722</v>
      </c>
      <c r="M4326" s="188"/>
    </row>
    <row r="4327" spans="1:13" x14ac:dyDescent="0.25">
      <c r="A4327" s="266">
        <v>2010</v>
      </c>
      <c r="B4327" s="267">
        <v>2</v>
      </c>
      <c r="C4327" s="267" t="s">
        <v>697</v>
      </c>
      <c r="D4327" s="267" t="s">
        <v>837</v>
      </c>
      <c r="E4327" s="268" t="s">
        <v>838</v>
      </c>
      <c r="F4327" s="267" t="s">
        <v>135</v>
      </c>
      <c r="G4327" s="268" t="s">
        <v>200</v>
      </c>
      <c r="H4327" s="268" t="s">
        <v>66</v>
      </c>
      <c r="I4327" s="268" t="s">
        <v>1905</v>
      </c>
      <c r="J4327" s="267" t="s">
        <v>5004</v>
      </c>
      <c r="K4327" s="267">
        <v>212</v>
      </c>
      <c r="L4327" s="268" t="s">
        <v>5755</v>
      </c>
      <c r="M4327" s="188"/>
    </row>
    <row r="4328" spans="1:13" x14ac:dyDescent="0.25">
      <c r="A4328" s="266">
        <v>2010</v>
      </c>
      <c r="B4328" s="267">
        <v>2</v>
      </c>
      <c r="C4328" s="267" t="s">
        <v>697</v>
      </c>
      <c r="D4328" s="267" t="s">
        <v>837</v>
      </c>
      <c r="E4328" s="268" t="s">
        <v>838</v>
      </c>
      <c r="F4328" s="267" t="s">
        <v>135</v>
      </c>
      <c r="G4328" s="268" t="s">
        <v>200</v>
      </c>
      <c r="H4328" s="268" t="s">
        <v>66</v>
      </c>
      <c r="I4328" s="268" t="s">
        <v>1905</v>
      </c>
      <c r="J4328" s="267" t="s">
        <v>5004</v>
      </c>
      <c r="K4328" s="267">
        <v>112</v>
      </c>
      <c r="L4328" s="268" t="s">
        <v>5800</v>
      </c>
      <c r="M4328" s="188"/>
    </row>
    <row r="4329" spans="1:13" x14ac:dyDescent="0.25">
      <c r="A4329" s="266">
        <v>2010</v>
      </c>
      <c r="B4329" s="267">
        <v>2</v>
      </c>
      <c r="C4329" s="267" t="s">
        <v>697</v>
      </c>
      <c r="D4329" s="267" t="s">
        <v>837</v>
      </c>
      <c r="E4329" s="268" t="s">
        <v>838</v>
      </c>
      <c r="F4329" s="267" t="s">
        <v>135</v>
      </c>
      <c r="G4329" s="268" t="s">
        <v>200</v>
      </c>
      <c r="H4329" s="268" t="s">
        <v>66</v>
      </c>
      <c r="I4329" s="268" t="s">
        <v>1905</v>
      </c>
      <c r="J4329" s="267" t="s">
        <v>1942</v>
      </c>
      <c r="K4329" s="267">
        <v>436</v>
      </c>
      <c r="L4329" s="268" t="s">
        <v>5801</v>
      </c>
      <c r="M4329" s="188"/>
    </row>
    <row r="4330" spans="1:13" x14ac:dyDescent="0.25">
      <c r="A4330" s="266">
        <v>2010</v>
      </c>
      <c r="B4330" s="267">
        <v>2</v>
      </c>
      <c r="C4330" s="267" t="s">
        <v>697</v>
      </c>
      <c r="D4330" s="267" t="s">
        <v>837</v>
      </c>
      <c r="E4330" s="268" t="s">
        <v>838</v>
      </c>
      <c r="F4330" s="267" t="s">
        <v>135</v>
      </c>
      <c r="G4330" s="268" t="s">
        <v>200</v>
      </c>
      <c r="H4330" s="268" t="s">
        <v>66</v>
      </c>
      <c r="I4330" s="268" t="s">
        <v>1905</v>
      </c>
      <c r="J4330" s="267" t="s">
        <v>1906</v>
      </c>
      <c r="K4330" s="267">
        <v>311</v>
      </c>
      <c r="L4330" s="268" t="s">
        <v>5802</v>
      </c>
      <c r="M4330" s="188"/>
    </row>
    <row r="4331" spans="1:13" x14ac:dyDescent="0.25">
      <c r="A4331" s="266">
        <v>2010</v>
      </c>
      <c r="B4331" s="267">
        <v>2</v>
      </c>
      <c r="C4331" s="267" t="s">
        <v>697</v>
      </c>
      <c r="D4331" s="267" t="s">
        <v>837</v>
      </c>
      <c r="E4331" s="268" t="s">
        <v>838</v>
      </c>
      <c r="F4331" s="267" t="s">
        <v>135</v>
      </c>
      <c r="G4331" s="268" t="s">
        <v>200</v>
      </c>
      <c r="H4331" s="268" t="s">
        <v>66</v>
      </c>
      <c r="I4331" s="268" t="s">
        <v>1905</v>
      </c>
      <c r="J4331" s="267" t="s">
        <v>1906</v>
      </c>
      <c r="K4331" s="267">
        <v>311</v>
      </c>
      <c r="L4331" s="268" t="s">
        <v>5837</v>
      </c>
      <c r="M4331" s="188"/>
    </row>
    <row r="4332" spans="1:13" x14ac:dyDescent="0.25">
      <c r="A4332" s="266">
        <v>2010</v>
      </c>
      <c r="B4332" s="267">
        <v>2</v>
      </c>
      <c r="C4332" s="267" t="s">
        <v>697</v>
      </c>
      <c r="D4332" s="267" t="s">
        <v>837</v>
      </c>
      <c r="E4332" s="268" t="s">
        <v>838</v>
      </c>
      <c r="F4332" s="267" t="s">
        <v>135</v>
      </c>
      <c r="G4332" s="268" t="s">
        <v>200</v>
      </c>
      <c r="H4332" s="268" t="s">
        <v>66</v>
      </c>
      <c r="I4332" s="268" t="s">
        <v>1905</v>
      </c>
      <c r="J4332" s="267" t="s">
        <v>1906</v>
      </c>
      <c r="K4332" s="267">
        <v>311</v>
      </c>
      <c r="L4332" s="268" t="s">
        <v>5838</v>
      </c>
      <c r="M4332" s="188"/>
    </row>
    <row r="4333" spans="1:13" x14ac:dyDescent="0.25">
      <c r="A4333" s="266">
        <v>2010</v>
      </c>
      <c r="B4333" s="267">
        <v>1</v>
      </c>
      <c r="C4333" s="267" t="s">
        <v>697</v>
      </c>
      <c r="D4333" s="267" t="s">
        <v>800</v>
      </c>
      <c r="E4333" s="268" t="s">
        <v>801</v>
      </c>
      <c r="F4333" s="267" t="s">
        <v>76</v>
      </c>
      <c r="G4333" s="268" t="s">
        <v>314</v>
      </c>
      <c r="H4333" s="268" t="s">
        <v>66</v>
      </c>
      <c r="I4333" s="268" t="s">
        <v>1905</v>
      </c>
      <c r="J4333" s="267" t="s">
        <v>1906</v>
      </c>
      <c r="K4333" s="267">
        <v>122</v>
      </c>
      <c r="L4333" s="268" t="s">
        <v>5348</v>
      </c>
      <c r="M4333" s="188"/>
    </row>
    <row r="4334" spans="1:13" x14ac:dyDescent="0.25">
      <c r="A4334" s="266">
        <v>2010</v>
      </c>
      <c r="B4334" s="267">
        <v>1</v>
      </c>
      <c r="C4334" s="267" t="s">
        <v>697</v>
      </c>
      <c r="D4334" s="267" t="s">
        <v>800</v>
      </c>
      <c r="E4334" s="268" t="s">
        <v>801</v>
      </c>
      <c r="F4334" s="267" t="s">
        <v>76</v>
      </c>
      <c r="G4334" s="268" t="s">
        <v>314</v>
      </c>
      <c r="H4334" s="268" t="s">
        <v>66</v>
      </c>
      <c r="I4334" s="268" t="s">
        <v>1905</v>
      </c>
      <c r="J4334" s="267" t="s">
        <v>1906</v>
      </c>
      <c r="K4334" s="267">
        <v>123</v>
      </c>
      <c r="L4334" s="268" t="s">
        <v>5349</v>
      </c>
      <c r="M4334" s="188"/>
    </row>
    <row r="4335" spans="1:13" x14ac:dyDescent="0.25">
      <c r="A4335" s="266">
        <v>2010</v>
      </c>
      <c r="B4335" s="267">
        <v>1</v>
      </c>
      <c r="C4335" s="267" t="s">
        <v>697</v>
      </c>
      <c r="D4335" s="267" t="s">
        <v>800</v>
      </c>
      <c r="E4335" s="268" t="s">
        <v>801</v>
      </c>
      <c r="F4335" s="267" t="s">
        <v>76</v>
      </c>
      <c r="G4335" s="268" t="s">
        <v>314</v>
      </c>
      <c r="H4335" s="268" t="s">
        <v>66</v>
      </c>
      <c r="I4335" s="268" t="s">
        <v>1905</v>
      </c>
      <c r="J4335" s="267" t="s">
        <v>1942</v>
      </c>
      <c r="K4335" s="267">
        <v>311</v>
      </c>
      <c r="L4335" s="268" t="s">
        <v>5368</v>
      </c>
      <c r="M4335" s="188"/>
    </row>
    <row r="4336" spans="1:13" x14ac:dyDescent="0.25">
      <c r="A4336" s="266">
        <v>2010</v>
      </c>
      <c r="B4336" s="267">
        <v>1</v>
      </c>
      <c r="C4336" s="267" t="s">
        <v>697</v>
      </c>
      <c r="D4336" s="267" t="s">
        <v>800</v>
      </c>
      <c r="E4336" s="268" t="s">
        <v>801</v>
      </c>
      <c r="F4336" s="267" t="s">
        <v>76</v>
      </c>
      <c r="G4336" s="268" t="s">
        <v>314</v>
      </c>
      <c r="H4336" s="268" t="s">
        <v>66</v>
      </c>
      <c r="I4336" s="268" t="s">
        <v>1905</v>
      </c>
      <c r="J4336" s="267" t="s">
        <v>1906</v>
      </c>
      <c r="K4336" s="267">
        <v>311</v>
      </c>
      <c r="L4336" s="268" t="s">
        <v>5789</v>
      </c>
      <c r="M4336" s="188"/>
    </row>
    <row r="4337" spans="1:13" x14ac:dyDescent="0.25">
      <c r="A4337" s="266">
        <v>2010</v>
      </c>
      <c r="B4337" s="267">
        <v>1</v>
      </c>
      <c r="C4337" s="267" t="s">
        <v>697</v>
      </c>
      <c r="D4337" s="267" t="s">
        <v>800</v>
      </c>
      <c r="E4337" s="268" t="s">
        <v>801</v>
      </c>
      <c r="F4337" s="267" t="s">
        <v>76</v>
      </c>
      <c r="G4337" s="268" t="s">
        <v>314</v>
      </c>
      <c r="H4337" s="268" t="s">
        <v>66</v>
      </c>
      <c r="I4337" s="268" t="s">
        <v>1905</v>
      </c>
      <c r="J4337" s="267" t="s">
        <v>1942</v>
      </c>
      <c r="K4337" s="267">
        <v>311</v>
      </c>
      <c r="L4337" s="268" t="s">
        <v>5790</v>
      </c>
      <c r="M4337" s="188"/>
    </row>
    <row r="4338" spans="1:13" x14ac:dyDescent="0.25">
      <c r="A4338" s="266">
        <v>2010</v>
      </c>
      <c r="B4338" s="267">
        <v>1</v>
      </c>
      <c r="C4338" s="267" t="s">
        <v>697</v>
      </c>
      <c r="D4338" s="267" t="s">
        <v>800</v>
      </c>
      <c r="E4338" s="268" t="s">
        <v>801</v>
      </c>
      <c r="F4338" s="267" t="s">
        <v>76</v>
      </c>
      <c r="G4338" s="268" t="s">
        <v>314</v>
      </c>
      <c r="H4338" s="268" t="s">
        <v>66</v>
      </c>
      <c r="I4338" s="268" t="s">
        <v>1905</v>
      </c>
      <c r="J4338" s="267" t="s">
        <v>1906</v>
      </c>
      <c r="K4338" s="267">
        <v>311</v>
      </c>
      <c r="L4338" s="268" t="s">
        <v>5791</v>
      </c>
      <c r="M4338" s="188"/>
    </row>
    <row r="4339" spans="1:13" x14ac:dyDescent="0.25">
      <c r="A4339" s="266">
        <v>2010</v>
      </c>
      <c r="B4339" s="267">
        <v>1</v>
      </c>
      <c r="C4339" s="267" t="s">
        <v>697</v>
      </c>
      <c r="D4339" s="267" t="s">
        <v>800</v>
      </c>
      <c r="E4339" s="268" t="s">
        <v>801</v>
      </c>
      <c r="F4339" s="267" t="s">
        <v>76</v>
      </c>
      <c r="G4339" s="268" t="s">
        <v>314</v>
      </c>
      <c r="H4339" s="268" t="s">
        <v>66</v>
      </c>
      <c r="I4339" s="268" t="s">
        <v>1905</v>
      </c>
      <c r="J4339" s="267" t="s">
        <v>1906</v>
      </c>
      <c r="K4339" s="267">
        <v>311</v>
      </c>
      <c r="L4339" s="268" t="s">
        <v>5792</v>
      </c>
      <c r="M4339" s="188"/>
    </row>
    <row r="4340" spans="1:13" x14ac:dyDescent="0.25">
      <c r="A4340" s="266">
        <v>2010</v>
      </c>
      <c r="B4340" s="267">
        <v>1</v>
      </c>
      <c r="C4340" s="267" t="s">
        <v>697</v>
      </c>
      <c r="D4340" s="267" t="s">
        <v>800</v>
      </c>
      <c r="E4340" s="268" t="s">
        <v>801</v>
      </c>
      <c r="F4340" s="267" t="s">
        <v>76</v>
      </c>
      <c r="G4340" s="268" t="s">
        <v>314</v>
      </c>
      <c r="H4340" s="268" t="s">
        <v>66</v>
      </c>
      <c r="I4340" s="268" t="s">
        <v>1905</v>
      </c>
      <c r="J4340" s="267" t="s">
        <v>1906</v>
      </c>
      <c r="K4340" s="267">
        <v>311</v>
      </c>
      <c r="L4340" s="268" t="s">
        <v>5793</v>
      </c>
      <c r="M4340" s="188"/>
    </row>
    <row r="4341" spans="1:13" x14ac:dyDescent="0.25">
      <c r="A4341" s="266">
        <v>2010</v>
      </c>
      <c r="B4341" s="267">
        <v>1</v>
      </c>
      <c r="C4341" s="267" t="s">
        <v>697</v>
      </c>
      <c r="D4341" s="267" t="s">
        <v>800</v>
      </c>
      <c r="E4341" s="268" t="s">
        <v>801</v>
      </c>
      <c r="F4341" s="267" t="s">
        <v>76</v>
      </c>
      <c r="G4341" s="268" t="s">
        <v>314</v>
      </c>
      <c r="H4341" s="268" t="s">
        <v>66</v>
      </c>
      <c r="I4341" s="268" t="s">
        <v>1905</v>
      </c>
      <c r="J4341" s="267" t="s">
        <v>1938</v>
      </c>
      <c r="K4341" s="267">
        <v>311</v>
      </c>
      <c r="L4341" s="268" t="s">
        <v>5794</v>
      </c>
      <c r="M4341" s="188"/>
    </row>
    <row r="4342" spans="1:13" x14ac:dyDescent="0.25">
      <c r="A4342" s="266">
        <v>2010</v>
      </c>
      <c r="B4342" s="267">
        <v>1</v>
      </c>
      <c r="C4342" s="267" t="s">
        <v>697</v>
      </c>
      <c r="D4342" s="267" t="s">
        <v>800</v>
      </c>
      <c r="E4342" s="268" t="s">
        <v>801</v>
      </c>
      <c r="F4342" s="267" t="s">
        <v>76</v>
      </c>
      <c r="G4342" s="268" t="s">
        <v>314</v>
      </c>
      <c r="H4342" s="268" t="s">
        <v>66</v>
      </c>
      <c r="I4342" s="268" t="s">
        <v>1905</v>
      </c>
      <c r="J4342" s="267" t="s">
        <v>1906</v>
      </c>
      <c r="K4342" s="267">
        <v>311</v>
      </c>
      <c r="L4342" s="268" t="s">
        <v>5795</v>
      </c>
      <c r="M4342" s="188"/>
    </row>
    <row r="4343" spans="1:13" x14ac:dyDescent="0.25">
      <c r="A4343" s="266">
        <v>2010</v>
      </c>
      <c r="B4343" s="267">
        <v>1</v>
      </c>
      <c r="C4343" s="267" t="s">
        <v>697</v>
      </c>
      <c r="D4343" s="267" t="s">
        <v>800</v>
      </c>
      <c r="E4343" s="268" t="s">
        <v>801</v>
      </c>
      <c r="F4343" s="267" t="s">
        <v>76</v>
      </c>
      <c r="G4343" s="268" t="s">
        <v>314</v>
      </c>
      <c r="H4343" s="268" t="s">
        <v>66</v>
      </c>
      <c r="I4343" s="268" t="s">
        <v>1905</v>
      </c>
      <c r="J4343" s="267" t="s">
        <v>1906</v>
      </c>
      <c r="K4343" s="267">
        <v>311</v>
      </c>
      <c r="L4343" s="268" t="s">
        <v>5839</v>
      </c>
      <c r="M4343" s="188"/>
    </row>
    <row r="4344" spans="1:13" x14ac:dyDescent="0.25">
      <c r="A4344" s="266">
        <v>2010</v>
      </c>
      <c r="B4344" s="267">
        <v>1</v>
      </c>
      <c r="C4344" s="267" t="s">
        <v>697</v>
      </c>
      <c r="D4344" s="267" t="s">
        <v>784</v>
      </c>
      <c r="E4344" s="268" t="s">
        <v>785</v>
      </c>
      <c r="F4344" s="267" t="s">
        <v>64</v>
      </c>
      <c r="G4344" s="268" t="s">
        <v>91</v>
      </c>
      <c r="H4344" s="268" t="s">
        <v>66</v>
      </c>
      <c r="I4344" s="268" t="s">
        <v>1905</v>
      </c>
      <c r="J4344" s="267" t="s">
        <v>1938</v>
      </c>
      <c r="K4344" s="267">
        <v>311</v>
      </c>
      <c r="L4344" s="268" t="s">
        <v>5840</v>
      </c>
      <c r="M4344" s="188"/>
    </row>
    <row r="4345" spans="1:13" x14ac:dyDescent="0.25">
      <c r="A4345" s="266">
        <v>2010</v>
      </c>
      <c r="B4345" s="267">
        <v>1</v>
      </c>
      <c r="C4345" s="267" t="s">
        <v>697</v>
      </c>
      <c r="D4345" s="267" t="s">
        <v>784</v>
      </c>
      <c r="E4345" s="268" t="s">
        <v>785</v>
      </c>
      <c r="F4345" s="267" t="s">
        <v>64</v>
      </c>
      <c r="G4345" s="268" t="s">
        <v>91</v>
      </c>
      <c r="H4345" s="268" t="s">
        <v>66</v>
      </c>
      <c r="I4345" s="268" t="s">
        <v>1905</v>
      </c>
      <c r="J4345" s="267" t="s">
        <v>1938</v>
      </c>
      <c r="K4345" s="267">
        <v>311</v>
      </c>
      <c r="L4345" s="268" t="s">
        <v>5841</v>
      </c>
      <c r="M4345" s="188"/>
    </row>
    <row r="4346" spans="1:13" x14ac:dyDescent="0.25">
      <c r="A4346" s="266">
        <v>2010</v>
      </c>
      <c r="B4346" s="267">
        <v>1</v>
      </c>
      <c r="C4346" s="267" t="s">
        <v>697</v>
      </c>
      <c r="D4346" s="267" t="s">
        <v>784</v>
      </c>
      <c r="E4346" s="268" t="s">
        <v>785</v>
      </c>
      <c r="F4346" s="267" t="s">
        <v>64</v>
      </c>
      <c r="G4346" s="268" t="s">
        <v>91</v>
      </c>
      <c r="H4346" s="268" t="s">
        <v>66</v>
      </c>
      <c r="I4346" s="268" t="s">
        <v>1905</v>
      </c>
      <c r="J4346" s="267" t="s">
        <v>1938</v>
      </c>
      <c r="K4346" s="267">
        <v>312</v>
      </c>
      <c r="L4346" s="268" t="s">
        <v>5842</v>
      </c>
      <c r="M4346" s="188"/>
    </row>
    <row r="4347" spans="1:13" x14ac:dyDescent="0.25">
      <c r="A4347" s="266">
        <v>2010</v>
      </c>
      <c r="B4347" s="267">
        <v>1</v>
      </c>
      <c r="C4347" s="267" t="s">
        <v>697</v>
      </c>
      <c r="D4347" s="267" t="s">
        <v>784</v>
      </c>
      <c r="E4347" s="268" t="s">
        <v>785</v>
      </c>
      <c r="F4347" s="267" t="s">
        <v>64</v>
      </c>
      <c r="G4347" s="268" t="s">
        <v>91</v>
      </c>
      <c r="H4347" s="268" t="s">
        <v>66</v>
      </c>
      <c r="I4347" s="268" t="s">
        <v>1905</v>
      </c>
      <c r="J4347" s="267" t="s">
        <v>1938</v>
      </c>
      <c r="K4347" s="267">
        <v>312</v>
      </c>
      <c r="L4347" s="268" t="s">
        <v>5843</v>
      </c>
      <c r="M4347" s="188"/>
    </row>
    <row r="4348" spans="1:13" x14ac:dyDescent="0.25">
      <c r="A4348" s="266">
        <v>2010</v>
      </c>
      <c r="B4348" s="267">
        <v>1</v>
      </c>
      <c r="C4348" s="267" t="s">
        <v>697</v>
      </c>
      <c r="D4348" s="267" t="s">
        <v>784</v>
      </c>
      <c r="E4348" s="268" t="s">
        <v>785</v>
      </c>
      <c r="F4348" s="267" t="s">
        <v>64</v>
      </c>
      <c r="G4348" s="268" t="s">
        <v>91</v>
      </c>
      <c r="H4348" s="268" t="s">
        <v>66</v>
      </c>
      <c r="I4348" s="268" t="s">
        <v>1905</v>
      </c>
      <c r="J4348" s="267" t="s">
        <v>1938</v>
      </c>
      <c r="K4348" s="267">
        <v>322</v>
      </c>
      <c r="L4348" s="268" t="s">
        <v>5844</v>
      </c>
      <c r="M4348" s="188"/>
    </row>
    <row r="4349" spans="1:13" x14ac:dyDescent="0.25">
      <c r="A4349" s="266">
        <v>2010</v>
      </c>
      <c r="B4349" s="267">
        <v>1</v>
      </c>
      <c r="C4349" s="267" t="s">
        <v>697</v>
      </c>
      <c r="D4349" s="267" t="s">
        <v>784</v>
      </c>
      <c r="E4349" s="268" t="s">
        <v>785</v>
      </c>
      <c r="F4349" s="267" t="s">
        <v>64</v>
      </c>
      <c r="G4349" s="268" t="s">
        <v>91</v>
      </c>
      <c r="H4349" s="268" t="s">
        <v>66</v>
      </c>
      <c r="I4349" s="268" t="s">
        <v>1905</v>
      </c>
      <c r="J4349" s="267" t="s">
        <v>1938</v>
      </c>
      <c r="K4349" s="267">
        <v>322</v>
      </c>
      <c r="L4349" s="268" t="s">
        <v>5845</v>
      </c>
      <c r="M4349" s="188"/>
    </row>
    <row r="4350" spans="1:13" x14ac:dyDescent="0.25">
      <c r="A4350" s="266">
        <v>2010</v>
      </c>
      <c r="B4350" s="267">
        <v>1</v>
      </c>
      <c r="C4350" s="267" t="s">
        <v>697</v>
      </c>
      <c r="D4350" s="267" t="s">
        <v>784</v>
      </c>
      <c r="E4350" s="268" t="s">
        <v>785</v>
      </c>
      <c r="F4350" s="267" t="s">
        <v>64</v>
      </c>
      <c r="G4350" s="268" t="s">
        <v>91</v>
      </c>
      <c r="H4350" s="268" t="s">
        <v>66</v>
      </c>
      <c r="I4350" s="268" t="s">
        <v>1905</v>
      </c>
      <c r="J4350" s="267" t="s">
        <v>1938</v>
      </c>
      <c r="K4350" s="267">
        <v>322</v>
      </c>
      <c r="L4350" s="268" t="s">
        <v>5846</v>
      </c>
      <c r="M4350" s="188"/>
    </row>
    <row r="4351" spans="1:13" x14ac:dyDescent="0.25">
      <c r="A4351" s="266">
        <v>2010</v>
      </c>
      <c r="B4351" s="267">
        <v>1</v>
      </c>
      <c r="C4351" s="267" t="s">
        <v>697</v>
      </c>
      <c r="D4351" s="267" t="s">
        <v>784</v>
      </c>
      <c r="E4351" s="268" t="s">
        <v>785</v>
      </c>
      <c r="F4351" s="267" t="s">
        <v>64</v>
      </c>
      <c r="G4351" s="268" t="s">
        <v>91</v>
      </c>
      <c r="H4351" s="268" t="s">
        <v>66</v>
      </c>
      <c r="I4351" s="268" t="s">
        <v>1905</v>
      </c>
      <c r="J4351" s="267" t="s">
        <v>1938</v>
      </c>
      <c r="K4351" s="267">
        <v>322</v>
      </c>
      <c r="L4351" s="268" t="s">
        <v>5847</v>
      </c>
      <c r="M4351" s="188"/>
    </row>
    <row r="4352" spans="1:13" x14ac:dyDescent="0.25">
      <c r="A4352" s="266">
        <v>2010</v>
      </c>
      <c r="B4352" s="267">
        <v>1</v>
      </c>
      <c r="C4352" s="267" t="s">
        <v>697</v>
      </c>
      <c r="D4352" s="267" t="s">
        <v>784</v>
      </c>
      <c r="E4352" s="268" t="s">
        <v>785</v>
      </c>
      <c r="F4352" s="267" t="s">
        <v>64</v>
      </c>
      <c r="G4352" s="268" t="s">
        <v>91</v>
      </c>
      <c r="H4352" s="268" t="s">
        <v>66</v>
      </c>
      <c r="I4352" s="268" t="s">
        <v>1905</v>
      </c>
      <c r="J4352" s="267" t="s">
        <v>1938</v>
      </c>
      <c r="K4352" s="267">
        <v>321</v>
      </c>
      <c r="L4352" s="268" t="s">
        <v>5848</v>
      </c>
      <c r="M4352" s="188"/>
    </row>
    <row r="4353" spans="1:13" x14ac:dyDescent="0.25">
      <c r="A4353" s="266">
        <v>2010</v>
      </c>
      <c r="B4353" s="267">
        <v>1</v>
      </c>
      <c r="C4353" s="267" t="s">
        <v>697</v>
      </c>
      <c r="D4353" s="267" t="s">
        <v>784</v>
      </c>
      <c r="E4353" s="268" t="s">
        <v>785</v>
      </c>
      <c r="F4353" s="267" t="s">
        <v>64</v>
      </c>
      <c r="G4353" s="268" t="s">
        <v>91</v>
      </c>
      <c r="H4353" s="268" t="s">
        <v>66</v>
      </c>
      <c r="I4353" s="268" t="s">
        <v>1905</v>
      </c>
      <c r="J4353" s="267" t="s">
        <v>1938</v>
      </c>
      <c r="K4353" s="267">
        <v>322</v>
      </c>
      <c r="L4353" s="268" t="s">
        <v>5849</v>
      </c>
      <c r="M4353" s="188"/>
    </row>
    <row r="4354" spans="1:13" x14ac:dyDescent="0.25">
      <c r="A4354" s="266">
        <v>2010</v>
      </c>
      <c r="B4354" s="267">
        <v>2</v>
      </c>
      <c r="C4354" s="267" t="s">
        <v>697</v>
      </c>
      <c r="D4354" s="267" t="s">
        <v>853</v>
      </c>
      <c r="E4354" s="268" t="s">
        <v>854</v>
      </c>
      <c r="F4354" s="267" t="s">
        <v>64</v>
      </c>
      <c r="G4354" s="268" t="s">
        <v>65</v>
      </c>
      <c r="H4354" s="268" t="s">
        <v>66</v>
      </c>
      <c r="I4354" s="268" t="s">
        <v>1905</v>
      </c>
      <c r="J4354" s="267" t="s">
        <v>1942</v>
      </c>
      <c r="K4354" s="267">
        <v>513</v>
      </c>
      <c r="L4354" s="268" t="s">
        <v>5993</v>
      </c>
      <c r="M4354" s="188"/>
    </row>
    <row r="4355" spans="1:13" x14ac:dyDescent="0.25">
      <c r="A4355" s="266">
        <v>2010</v>
      </c>
      <c r="B4355" s="267">
        <v>2</v>
      </c>
      <c r="C4355" s="267" t="s">
        <v>697</v>
      </c>
      <c r="D4355" s="267" t="s">
        <v>853</v>
      </c>
      <c r="E4355" s="268" t="s">
        <v>854</v>
      </c>
      <c r="F4355" s="267" t="s">
        <v>64</v>
      </c>
      <c r="G4355" s="268" t="s">
        <v>65</v>
      </c>
      <c r="H4355" s="268" t="s">
        <v>66</v>
      </c>
      <c r="I4355" s="268" t="s">
        <v>1905</v>
      </c>
      <c r="J4355" s="267" t="s">
        <v>2629</v>
      </c>
      <c r="K4355" s="267">
        <v>832</v>
      </c>
      <c r="L4355" s="268" t="s">
        <v>6084</v>
      </c>
      <c r="M4355" s="188"/>
    </row>
    <row r="4356" spans="1:13" x14ac:dyDescent="0.25">
      <c r="A4356" s="266">
        <v>2010</v>
      </c>
      <c r="B4356" s="267">
        <v>2</v>
      </c>
      <c r="C4356" s="267" t="s">
        <v>697</v>
      </c>
      <c r="D4356" s="267" t="s">
        <v>853</v>
      </c>
      <c r="E4356" s="268" t="s">
        <v>854</v>
      </c>
      <c r="F4356" s="267" t="s">
        <v>64</v>
      </c>
      <c r="G4356" s="268" t="s">
        <v>65</v>
      </c>
      <c r="H4356" s="268" t="s">
        <v>66</v>
      </c>
      <c r="I4356" s="268" t="s">
        <v>1905</v>
      </c>
      <c r="J4356" s="267" t="s">
        <v>1942</v>
      </c>
      <c r="K4356" s="267">
        <v>84</v>
      </c>
      <c r="L4356" s="268" t="s">
        <v>6104</v>
      </c>
      <c r="M4356" s="188"/>
    </row>
    <row r="4357" spans="1:13" x14ac:dyDescent="0.25">
      <c r="A4357" s="266">
        <v>2010</v>
      </c>
      <c r="B4357" s="267">
        <v>2</v>
      </c>
      <c r="C4357" s="267" t="s">
        <v>697</v>
      </c>
      <c r="D4357" s="267" t="s">
        <v>853</v>
      </c>
      <c r="E4357" s="268" t="s">
        <v>854</v>
      </c>
      <c r="F4357" s="267" t="s">
        <v>64</v>
      </c>
      <c r="G4357" s="268" t="s">
        <v>65</v>
      </c>
      <c r="H4357" s="268" t="s">
        <v>66</v>
      </c>
      <c r="I4357" s="268" t="s">
        <v>1905</v>
      </c>
      <c r="J4357" s="267" t="s">
        <v>1942</v>
      </c>
      <c r="K4357" s="267">
        <v>84</v>
      </c>
      <c r="L4357" s="268" t="s">
        <v>6105</v>
      </c>
      <c r="M4357" s="188"/>
    </row>
    <row r="4358" spans="1:13" x14ac:dyDescent="0.25">
      <c r="A4358" s="266">
        <v>2010</v>
      </c>
      <c r="B4358" s="267">
        <v>2</v>
      </c>
      <c r="C4358" s="267" t="s">
        <v>697</v>
      </c>
      <c r="D4358" s="267" t="s">
        <v>853</v>
      </c>
      <c r="E4358" s="268" t="s">
        <v>854</v>
      </c>
      <c r="F4358" s="267" t="s">
        <v>64</v>
      </c>
      <c r="G4358" s="268" t="s">
        <v>65</v>
      </c>
      <c r="H4358" s="268" t="s">
        <v>66</v>
      </c>
      <c r="I4358" s="268" t="s">
        <v>1905</v>
      </c>
      <c r="J4358" s="267" t="s">
        <v>1942</v>
      </c>
      <c r="K4358" s="267">
        <v>83</v>
      </c>
      <c r="L4358" s="268" t="s">
        <v>6106</v>
      </c>
      <c r="M4358" s="188"/>
    </row>
    <row r="4359" spans="1:13" x14ac:dyDescent="0.25">
      <c r="A4359" s="266">
        <v>2010</v>
      </c>
      <c r="B4359" s="267">
        <v>2</v>
      </c>
      <c r="C4359" s="267" t="s">
        <v>697</v>
      </c>
      <c r="D4359" s="267" t="s">
        <v>853</v>
      </c>
      <c r="E4359" s="268" t="s">
        <v>854</v>
      </c>
      <c r="F4359" s="267" t="s">
        <v>64</v>
      </c>
      <c r="G4359" s="268" t="s">
        <v>65</v>
      </c>
      <c r="H4359" s="268" t="s">
        <v>66</v>
      </c>
      <c r="I4359" s="268" t="s">
        <v>1905</v>
      </c>
      <c r="J4359" s="267" t="s">
        <v>1942</v>
      </c>
      <c r="K4359" s="267">
        <v>83</v>
      </c>
      <c r="L4359" s="268" t="s">
        <v>6107</v>
      </c>
      <c r="M4359" s="188"/>
    </row>
    <row r="4360" spans="1:13" x14ac:dyDescent="0.25">
      <c r="A4360" s="266">
        <v>2010</v>
      </c>
      <c r="B4360" s="267">
        <v>2</v>
      </c>
      <c r="C4360" s="267" t="s">
        <v>697</v>
      </c>
      <c r="D4360" s="267" t="s">
        <v>853</v>
      </c>
      <c r="E4360" s="268" t="s">
        <v>854</v>
      </c>
      <c r="F4360" s="267" t="s">
        <v>64</v>
      </c>
      <c r="G4360" s="268" t="s">
        <v>65</v>
      </c>
      <c r="H4360" s="268" t="s">
        <v>66</v>
      </c>
      <c r="I4360" s="268" t="s">
        <v>1905</v>
      </c>
      <c r="J4360" s="267" t="s">
        <v>1942</v>
      </c>
      <c r="K4360" s="267">
        <v>83</v>
      </c>
      <c r="L4360" s="268" t="s">
        <v>6108</v>
      </c>
      <c r="M4360" s="188"/>
    </row>
    <row r="4361" spans="1:13" x14ac:dyDescent="0.25">
      <c r="A4361" s="266">
        <v>2010</v>
      </c>
      <c r="B4361" s="267">
        <v>2</v>
      </c>
      <c r="C4361" s="267" t="s">
        <v>697</v>
      </c>
      <c r="D4361" s="267" t="s">
        <v>853</v>
      </c>
      <c r="E4361" s="268" t="s">
        <v>854</v>
      </c>
      <c r="F4361" s="267" t="s">
        <v>64</v>
      </c>
      <c r="G4361" s="268" t="s">
        <v>65</v>
      </c>
      <c r="H4361" s="268" t="s">
        <v>66</v>
      </c>
      <c r="I4361" s="268" t="s">
        <v>1905</v>
      </c>
      <c r="J4361" s="267" t="s">
        <v>1923</v>
      </c>
      <c r="K4361" s="267">
        <v>84</v>
      </c>
      <c r="L4361" s="268" t="s">
        <v>6109</v>
      </c>
      <c r="M4361" s="188"/>
    </row>
    <row r="4362" spans="1:13" x14ac:dyDescent="0.25">
      <c r="A4362" s="266">
        <v>2010</v>
      </c>
      <c r="B4362" s="267">
        <v>2</v>
      </c>
      <c r="C4362" s="267" t="s">
        <v>697</v>
      </c>
      <c r="D4362" s="267" t="s">
        <v>853</v>
      </c>
      <c r="E4362" s="268" t="s">
        <v>854</v>
      </c>
      <c r="F4362" s="267" t="s">
        <v>64</v>
      </c>
      <c r="G4362" s="268" t="s">
        <v>65</v>
      </c>
      <c r="H4362" s="268" t="s">
        <v>66</v>
      </c>
      <c r="I4362" s="268" t="s">
        <v>1905</v>
      </c>
      <c r="J4362" s="267" t="s">
        <v>1942</v>
      </c>
      <c r="K4362" s="267">
        <v>822</v>
      </c>
      <c r="L4362" s="268" t="s">
        <v>6126</v>
      </c>
      <c r="M4362" s="188"/>
    </row>
    <row r="4363" spans="1:13" x14ac:dyDescent="0.25">
      <c r="A4363" s="266">
        <v>2010</v>
      </c>
      <c r="B4363" s="267">
        <v>2</v>
      </c>
      <c r="C4363" s="267" t="s">
        <v>697</v>
      </c>
      <c r="D4363" s="267" t="s">
        <v>853</v>
      </c>
      <c r="E4363" s="268" t="s">
        <v>854</v>
      </c>
      <c r="F4363" s="267" t="s">
        <v>64</v>
      </c>
      <c r="G4363" s="268" t="s">
        <v>65</v>
      </c>
      <c r="H4363" s="268" t="s">
        <v>66</v>
      </c>
      <c r="I4363" s="268" t="s">
        <v>1905</v>
      </c>
      <c r="J4363" s="267" t="s">
        <v>2151</v>
      </c>
      <c r="K4363" s="267">
        <v>822</v>
      </c>
      <c r="L4363" s="268" t="s">
        <v>6127</v>
      </c>
      <c r="M4363" s="188"/>
    </row>
    <row r="4364" spans="1:13" x14ac:dyDescent="0.25">
      <c r="A4364" s="266">
        <v>2010</v>
      </c>
      <c r="B4364" s="267">
        <v>2</v>
      </c>
      <c r="C4364" s="267" t="s">
        <v>697</v>
      </c>
      <c r="D4364" s="267" t="s">
        <v>853</v>
      </c>
      <c r="E4364" s="268" t="s">
        <v>854</v>
      </c>
      <c r="F4364" s="267" t="s">
        <v>64</v>
      </c>
      <c r="G4364" s="268" t="s">
        <v>65</v>
      </c>
      <c r="H4364" s="268" t="s">
        <v>66</v>
      </c>
      <c r="I4364" s="268" t="s">
        <v>1905</v>
      </c>
      <c r="J4364" s="267" t="s">
        <v>2151</v>
      </c>
      <c r="K4364" s="267">
        <v>822</v>
      </c>
      <c r="L4364" s="268" t="s">
        <v>6128</v>
      </c>
      <c r="M4364" s="188"/>
    </row>
    <row r="4365" spans="1:13" x14ac:dyDescent="0.25">
      <c r="A4365" s="266">
        <v>2010</v>
      </c>
      <c r="B4365" s="267">
        <v>2</v>
      </c>
      <c r="C4365" s="267" t="s">
        <v>697</v>
      </c>
      <c r="D4365" s="267" t="s">
        <v>853</v>
      </c>
      <c r="E4365" s="268" t="s">
        <v>854</v>
      </c>
      <c r="F4365" s="267" t="s">
        <v>64</v>
      </c>
      <c r="G4365" s="268" t="s">
        <v>65</v>
      </c>
      <c r="H4365" s="268" t="s">
        <v>66</v>
      </c>
      <c r="I4365" s="268" t="s">
        <v>1905</v>
      </c>
      <c r="J4365" s="267" t="s">
        <v>2151</v>
      </c>
      <c r="K4365" s="267">
        <v>822</v>
      </c>
      <c r="L4365" s="268" t="s">
        <v>6129</v>
      </c>
      <c r="M4365" s="188"/>
    </row>
    <row r="4366" spans="1:13" x14ac:dyDescent="0.25">
      <c r="A4366" s="266">
        <v>2010</v>
      </c>
      <c r="B4366" s="267">
        <v>2</v>
      </c>
      <c r="C4366" s="267" t="s">
        <v>697</v>
      </c>
      <c r="D4366" s="267" t="s">
        <v>853</v>
      </c>
      <c r="E4366" s="268" t="s">
        <v>854</v>
      </c>
      <c r="F4366" s="267" t="s">
        <v>64</v>
      </c>
      <c r="G4366" s="268" t="s">
        <v>65</v>
      </c>
      <c r="H4366" s="268" t="s">
        <v>66</v>
      </c>
      <c r="I4366" s="268" t="s">
        <v>1905</v>
      </c>
      <c r="J4366" s="267" t="s">
        <v>2333</v>
      </c>
      <c r="K4366" s="267">
        <v>822</v>
      </c>
      <c r="L4366" s="268" t="s">
        <v>6130</v>
      </c>
      <c r="M4366" s="188"/>
    </row>
    <row r="4367" spans="1:13" x14ac:dyDescent="0.25">
      <c r="A4367" s="266">
        <v>2010</v>
      </c>
      <c r="B4367" s="267">
        <v>2</v>
      </c>
      <c r="C4367" s="267" t="s">
        <v>697</v>
      </c>
      <c r="D4367" s="267" t="s">
        <v>853</v>
      </c>
      <c r="E4367" s="268" t="s">
        <v>854</v>
      </c>
      <c r="F4367" s="267" t="s">
        <v>64</v>
      </c>
      <c r="G4367" s="268" t="s">
        <v>65</v>
      </c>
      <c r="H4367" s="268" t="s">
        <v>66</v>
      </c>
      <c r="I4367" s="268" t="s">
        <v>1905</v>
      </c>
      <c r="J4367" s="267" t="s">
        <v>2333</v>
      </c>
      <c r="K4367" s="267">
        <v>822</v>
      </c>
      <c r="L4367" s="268" t="s">
        <v>6131</v>
      </c>
      <c r="M4367" s="188"/>
    </row>
    <row r="4368" spans="1:13" x14ac:dyDescent="0.25">
      <c r="A4368" s="266">
        <v>2010</v>
      </c>
      <c r="B4368" s="267">
        <v>2</v>
      </c>
      <c r="C4368" s="267" t="s">
        <v>697</v>
      </c>
      <c r="D4368" s="267" t="s">
        <v>826</v>
      </c>
      <c r="E4368" s="268" t="s">
        <v>827</v>
      </c>
      <c r="F4368" s="267" t="s">
        <v>52</v>
      </c>
      <c r="G4368" s="268" t="s">
        <v>345</v>
      </c>
      <c r="H4368" s="268" t="s">
        <v>66</v>
      </c>
      <c r="I4368" s="268" t="s">
        <v>1905</v>
      </c>
      <c r="J4368" s="267" t="s">
        <v>1915</v>
      </c>
      <c r="K4368" s="267">
        <v>411</v>
      </c>
      <c r="L4368" s="268" t="s">
        <v>5513</v>
      </c>
      <c r="M4368" s="188"/>
    </row>
    <row r="4369" spans="1:13" x14ac:dyDescent="0.25">
      <c r="A4369" s="266">
        <v>2010</v>
      </c>
      <c r="B4369" s="267">
        <v>2</v>
      </c>
      <c r="C4369" s="267" t="s">
        <v>697</v>
      </c>
      <c r="D4369" s="267" t="s">
        <v>826</v>
      </c>
      <c r="E4369" s="268" t="s">
        <v>827</v>
      </c>
      <c r="F4369" s="267" t="s">
        <v>52</v>
      </c>
      <c r="G4369" s="268" t="s">
        <v>345</v>
      </c>
      <c r="H4369" s="268" t="s">
        <v>66</v>
      </c>
      <c r="I4369" s="268" t="s">
        <v>1905</v>
      </c>
      <c r="J4369" s="267" t="s">
        <v>2048</v>
      </c>
      <c r="K4369" s="267">
        <v>262</v>
      </c>
      <c r="L4369" s="268" t="s">
        <v>5756</v>
      </c>
      <c r="M4369" s="188"/>
    </row>
    <row r="4370" spans="1:13" x14ac:dyDescent="0.25">
      <c r="A4370" s="266">
        <v>2010</v>
      </c>
      <c r="B4370" s="267">
        <v>2</v>
      </c>
      <c r="C4370" s="267" t="s">
        <v>697</v>
      </c>
      <c r="D4370" s="267" t="s">
        <v>826</v>
      </c>
      <c r="E4370" s="268" t="s">
        <v>827</v>
      </c>
      <c r="F4370" s="267" t="s">
        <v>52</v>
      </c>
      <c r="G4370" s="268" t="s">
        <v>345</v>
      </c>
      <c r="H4370" s="268" t="s">
        <v>66</v>
      </c>
      <c r="I4370" s="268" t="s">
        <v>1905</v>
      </c>
      <c r="J4370" s="267" t="s">
        <v>2048</v>
      </c>
      <c r="K4370" s="267">
        <v>262</v>
      </c>
      <c r="L4370" s="268" t="s">
        <v>5757</v>
      </c>
      <c r="M4370" s="188"/>
    </row>
    <row r="4371" spans="1:13" x14ac:dyDescent="0.25">
      <c r="A4371" s="266">
        <v>2010</v>
      </c>
      <c r="B4371" s="267">
        <v>2</v>
      </c>
      <c r="C4371" s="267" t="s">
        <v>697</v>
      </c>
      <c r="D4371" s="267" t="s">
        <v>826</v>
      </c>
      <c r="E4371" s="268" t="s">
        <v>827</v>
      </c>
      <c r="F4371" s="267" t="s">
        <v>52</v>
      </c>
      <c r="G4371" s="268" t="s">
        <v>345</v>
      </c>
      <c r="H4371" s="268" t="s">
        <v>66</v>
      </c>
      <c r="I4371" s="268" t="s">
        <v>1905</v>
      </c>
      <c r="J4371" s="270" t="s">
        <v>5004</v>
      </c>
      <c r="K4371" s="267">
        <v>212</v>
      </c>
      <c r="L4371" s="268" t="s">
        <v>5758</v>
      </c>
      <c r="M4371" s="188"/>
    </row>
    <row r="4372" spans="1:13" x14ac:dyDescent="0.25">
      <c r="A4372" s="266">
        <v>2010</v>
      </c>
      <c r="B4372" s="267">
        <v>2</v>
      </c>
      <c r="C4372" s="267" t="s">
        <v>697</v>
      </c>
      <c r="D4372" s="267" t="s">
        <v>826</v>
      </c>
      <c r="E4372" s="268" t="s">
        <v>827</v>
      </c>
      <c r="F4372" s="267" t="s">
        <v>52</v>
      </c>
      <c r="G4372" s="268" t="s">
        <v>345</v>
      </c>
      <c r="H4372" s="268" t="s">
        <v>66</v>
      </c>
      <c r="I4372" s="268" t="s">
        <v>1905</v>
      </c>
      <c r="J4372" s="270" t="s">
        <v>5004</v>
      </c>
      <c r="K4372" s="267">
        <v>141</v>
      </c>
      <c r="L4372" s="268" t="s">
        <v>5870</v>
      </c>
      <c r="M4372" s="188"/>
    </row>
    <row r="4373" spans="1:13" x14ac:dyDescent="0.25">
      <c r="A4373" s="266">
        <v>2010</v>
      </c>
      <c r="B4373" s="267">
        <v>2</v>
      </c>
      <c r="C4373" s="267" t="s">
        <v>697</v>
      </c>
      <c r="D4373" s="267" t="s">
        <v>826</v>
      </c>
      <c r="E4373" s="268" t="s">
        <v>827</v>
      </c>
      <c r="F4373" s="267" t="s">
        <v>52</v>
      </c>
      <c r="G4373" s="268" t="s">
        <v>345</v>
      </c>
      <c r="H4373" s="268" t="s">
        <v>66</v>
      </c>
      <c r="I4373" s="268" t="s">
        <v>1905</v>
      </c>
      <c r="J4373" s="270" t="s">
        <v>5004</v>
      </c>
      <c r="K4373" s="267">
        <v>212</v>
      </c>
      <c r="L4373" s="268" t="s">
        <v>5871</v>
      </c>
      <c r="M4373" s="188"/>
    </row>
    <row r="4374" spans="1:13" x14ac:dyDescent="0.25">
      <c r="A4374" s="266">
        <v>2010</v>
      </c>
      <c r="B4374" s="267">
        <v>2</v>
      </c>
      <c r="C4374" s="267" t="s">
        <v>697</v>
      </c>
      <c r="D4374" s="267" t="s">
        <v>826</v>
      </c>
      <c r="E4374" s="268" t="s">
        <v>827</v>
      </c>
      <c r="F4374" s="267" t="s">
        <v>52</v>
      </c>
      <c r="G4374" s="268" t="s">
        <v>345</v>
      </c>
      <c r="H4374" s="268" t="s">
        <v>66</v>
      </c>
      <c r="I4374" s="268" t="s">
        <v>1905</v>
      </c>
      <c r="J4374" s="267" t="s">
        <v>2048</v>
      </c>
      <c r="K4374" s="267">
        <v>262</v>
      </c>
      <c r="L4374" s="268" t="s">
        <v>5875</v>
      </c>
      <c r="M4374" s="188"/>
    </row>
    <row r="4375" spans="1:13" x14ac:dyDescent="0.25">
      <c r="A4375" s="266">
        <v>2010</v>
      </c>
      <c r="B4375" s="267">
        <v>2</v>
      </c>
      <c r="C4375" s="267" t="s">
        <v>697</v>
      </c>
      <c r="D4375" s="267" t="s">
        <v>826</v>
      </c>
      <c r="E4375" s="268" t="s">
        <v>827</v>
      </c>
      <c r="F4375" s="267" t="s">
        <v>52</v>
      </c>
      <c r="G4375" s="268" t="s">
        <v>345</v>
      </c>
      <c r="H4375" s="268" t="s">
        <v>66</v>
      </c>
      <c r="I4375" s="268" t="s">
        <v>1905</v>
      </c>
      <c r="J4375" s="267" t="s">
        <v>1965</v>
      </c>
      <c r="K4375" s="267">
        <v>663</v>
      </c>
      <c r="L4375" s="268" t="s">
        <v>5888</v>
      </c>
      <c r="M4375" s="188"/>
    </row>
    <row r="4376" spans="1:13" x14ac:dyDescent="0.25">
      <c r="A4376" s="266">
        <v>2010</v>
      </c>
      <c r="B4376" s="267">
        <v>2</v>
      </c>
      <c r="C4376" s="267" t="s">
        <v>697</v>
      </c>
      <c r="D4376" s="267" t="s">
        <v>826</v>
      </c>
      <c r="E4376" s="268" t="s">
        <v>827</v>
      </c>
      <c r="F4376" s="267" t="s">
        <v>52</v>
      </c>
      <c r="G4376" s="268" t="s">
        <v>345</v>
      </c>
      <c r="H4376" s="268" t="s">
        <v>66</v>
      </c>
      <c r="I4376" s="268" t="s">
        <v>1905</v>
      </c>
      <c r="J4376" s="267" t="s">
        <v>1962</v>
      </c>
      <c r="K4376" s="267">
        <v>441</v>
      </c>
      <c r="L4376" s="268" t="s">
        <v>5985</v>
      </c>
      <c r="M4376" s="188"/>
    </row>
    <row r="4377" spans="1:13" x14ac:dyDescent="0.25">
      <c r="A4377" s="266">
        <v>2010</v>
      </c>
      <c r="B4377" s="267">
        <v>4</v>
      </c>
      <c r="C4377" s="267" t="s">
        <v>697</v>
      </c>
      <c r="D4377" s="267" t="s">
        <v>902</v>
      </c>
      <c r="E4377" s="287" t="s">
        <v>903</v>
      </c>
      <c r="F4377" s="267" t="s">
        <v>135</v>
      </c>
      <c r="G4377" s="268" t="s">
        <v>904</v>
      </c>
      <c r="H4377" s="268" t="s">
        <v>78</v>
      </c>
      <c r="I4377" s="268" t="s">
        <v>1905</v>
      </c>
      <c r="J4377" s="267" t="s">
        <v>1952</v>
      </c>
      <c r="K4377" s="267">
        <v>432</v>
      </c>
      <c r="L4377" s="284" t="s">
        <v>5652</v>
      </c>
      <c r="M4377" s="188"/>
    </row>
    <row r="4378" spans="1:13" x14ac:dyDescent="0.25">
      <c r="A4378" s="266">
        <v>2010</v>
      </c>
      <c r="B4378" s="267">
        <v>4</v>
      </c>
      <c r="C4378" s="267" t="s">
        <v>697</v>
      </c>
      <c r="D4378" s="267" t="s">
        <v>902</v>
      </c>
      <c r="E4378" s="287" t="s">
        <v>903</v>
      </c>
      <c r="F4378" s="267" t="s">
        <v>135</v>
      </c>
      <c r="G4378" s="268" t="s">
        <v>904</v>
      </c>
      <c r="H4378" s="268" t="s">
        <v>78</v>
      </c>
      <c r="I4378" s="268" t="s">
        <v>1905</v>
      </c>
      <c r="J4378" s="267" t="s">
        <v>1952</v>
      </c>
      <c r="K4378" s="267">
        <v>432</v>
      </c>
      <c r="L4378" s="284" t="s">
        <v>5653</v>
      </c>
      <c r="M4378" s="188"/>
    </row>
    <row r="4379" spans="1:13" x14ac:dyDescent="0.25">
      <c r="A4379" s="266">
        <v>2010</v>
      </c>
      <c r="B4379" s="267">
        <v>4</v>
      </c>
      <c r="C4379" s="267" t="s">
        <v>697</v>
      </c>
      <c r="D4379" s="267" t="s">
        <v>902</v>
      </c>
      <c r="E4379" s="287" t="s">
        <v>903</v>
      </c>
      <c r="F4379" s="267" t="s">
        <v>135</v>
      </c>
      <c r="G4379" s="268" t="s">
        <v>904</v>
      </c>
      <c r="H4379" s="268" t="s">
        <v>78</v>
      </c>
      <c r="I4379" s="268" t="s">
        <v>1905</v>
      </c>
      <c r="J4379" s="267" t="s">
        <v>1965</v>
      </c>
      <c r="K4379" s="267">
        <v>523</v>
      </c>
      <c r="L4379" s="268" t="s">
        <v>5948</v>
      </c>
      <c r="M4379" s="188"/>
    </row>
    <row r="4380" spans="1:13" x14ac:dyDescent="0.25">
      <c r="A4380" s="266">
        <v>2010</v>
      </c>
      <c r="B4380" s="267">
        <v>4</v>
      </c>
      <c r="C4380" s="267" t="s">
        <v>697</v>
      </c>
      <c r="D4380" s="267" t="s">
        <v>902</v>
      </c>
      <c r="E4380" s="287" t="s">
        <v>903</v>
      </c>
      <c r="F4380" s="267" t="s">
        <v>135</v>
      </c>
      <c r="G4380" s="268" t="s">
        <v>904</v>
      </c>
      <c r="H4380" s="268" t="s">
        <v>78</v>
      </c>
      <c r="I4380" s="268" t="s">
        <v>1905</v>
      </c>
      <c r="J4380" s="267" t="s">
        <v>1965</v>
      </c>
      <c r="K4380" s="267">
        <v>521</v>
      </c>
      <c r="L4380" s="284" t="s">
        <v>5949</v>
      </c>
      <c r="M4380" s="188"/>
    </row>
    <row r="4381" spans="1:13" x14ac:dyDescent="0.25">
      <c r="A4381" s="266">
        <v>2010</v>
      </c>
      <c r="B4381" s="267">
        <v>4</v>
      </c>
      <c r="C4381" s="267" t="s">
        <v>697</v>
      </c>
      <c r="D4381" s="267" t="s">
        <v>902</v>
      </c>
      <c r="E4381" s="287" t="s">
        <v>903</v>
      </c>
      <c r="F4381" s="267" t="s">
        <v>135</v>
      </c>
      <c r="G4381" s="268" t="s">
        <v>904</v>
      </c>
      <c r="H4381" s="268" t="s">
        <v>78</v>
      </c>
      <c r="I4381" s="268" t="s">
        <v>1905</v>
      </c>
      <c r="J4381" s="267" t="s">
        <v>1965</v>
      </c>
      <c r="K4381" s="267">
        <v>524</v>
      </c>
      <c r="L4381" s="284" t="s">
        <v>5950</v>
      </c>
      <c r="M4381" s="188"/>
    </row>
    <row r="4382" spans="1:13" x14ac:dyDescent="0.25">
      <c r="A4382" s="266">
        <v>2010</v>
      </c>
      <c r="B4382" s="267">
        <v>4</v>
      </c>
      <c r="C4382" s="267" t="s">
        <v>697</v>
      </c>
      <c r="D4382" s="267" t="s">
        <v>902</v>
      </c>
      <c r="E4382" s="287" t="s">
        <v>903</v>
      </c>
      <c r="F4382" s="267" t="s">
        <v>135</v>
      </c>
      <c r="G4382" s="268" t="s">
        <v>904</v>
      </c>
      <c r="H4382" s="268" t="s">
        <v>78</v>
      </c>
      <c r="I4382" s="268" t="s">
        <v>1905</v>
      </c>
      <c r="J4382" s="267" t="s">
        <v>1965</v>
      </c>
      <c r="K4382" s="267">
        <v>524</v>
      </c>
      <c r="L4382" s="284" t="s">
        <v>5951</v>
      </c>
      <c r="M4382" s="188"/>
    </row>
    <row r="4383" spans="1:13" x14ac:dyDescent="0.25">
      <c r="A4383" s="266">
        <v>2010</v>
      </c>
      <c r="B4383" s="267">
        <v>4</v>
      </c>
      <c r="C4383" s="267" t="s">
        <v>697</v>
      </c>
      <c r="D4383" s="267" t="s">
        <v>902</v>
      </c>
      <c r="E4383" s="287" t="s">
        <v>903</v>
      </c>
      <c r="F4383" s="267" t="s">
        <v>135</v>
      </c>
      <c r="G4383" s="268" t="s">
        <v>904</v>
      </c>
      <c r="H4383" s="268" t="s">
        <v>78</v>
      </c>
      <c r="I4383" s="268" t="s">
        <v>1905</v>
      </c>
      <c r="J4383" s="267" t="s">
        <v>1965</v>
      </c>
      <c r="K4383" s="267">
        <v>524</v>
      </c>
      <c r="L4383" s="284" t="s">
        <v>5952</v>
      </c>
      <c r="M4383" s="188"/>
    </row>
    <row r="4384" spans="1:13" x14ac:dyDescent="0.25">
      <c r="A4384" s="266">
        <v>2010</v>
      </c>
      <c r="B4384" s="267">
        <v>4</v>
      </c>
      <c r="C4384" s="267" t="s">
        <v>697</v>
      </c>
      <c r="D4384" s="267" t="s">
        <v>902</v>
      </c>
      <c r="E4384" s="287" t="s">
        <v>903</v>
      </c>
      <c r="F4384" s="267" t="s">
        <v>135</v>
      </c>
      <c r="G4384" s="268" t="s">
        <v>904</v>
      </c>
      <c r="H4384" s="268" t="s">
        <v>78</v>
      </c>
      <c r="I4384" s="268" t="s">
        <v>1905</v>
      </c>
      <c r="J4384" s="267" t="s">
        <v>1965</v>
      </c>
      <c r="K4384" s="267">
        <v>524</v>
      </c>
      <c r="L4384" s="284" t="s">
        <v>5953</v>
      </c>
      <c r="M4384" s="188"/>
    </row>
    <row r="4385" spans="1:13" x14ac:dyDescent="0.25">
      <c r="A4385" s="266">
        <v>2010</v>
      </c>
      <c r="B4385" s="267">
        <v>2</v>
      </c>
      <c r="C4385" s="267" t="s">
        <v>697</v>
      </c>
      <c r="D4385" s="267" t="s">
        <v>828</v>
      </c>
      <c r="E4385" s="268" t="s">
        <v>829</v>
      </c>
      <c r="F4385" s="267" t="s">
        <v>64</v>
      </c>
      <c r="G4385" s="268" t="s">
        <v>830</v>
      </c>
      <c r="H4385" s="268" t="s">
        <v>66</v>
      </c>
      <c r="I4385" s="268" t="s">
        <v>1905</v>
      </c>
      <c r="J4385" s="267" t="s">
        <v>1915</v>
      </c>
      <c r="K4385" s="267">
        <v>411</v>
      </c>
      <c r="L4385" s="268" t="s">
        <v>5514</v>
      </c>
      <c r="M4385" s="188"/>
    </row>
    <row r="4386" spans="1:13" x14ac:dyDescent="0.25">
      <c r="A4386" s="266">
        <v>2010</v>
      </c>
      <c r="B4386" s="267">
        <v>2</v>
      </c>
      <c r="C4386" s="267" t="s">
        <v>697</v>
      </c>
      <c r="D4386" s="267" t="s">
        <v>828</v>
      </c>
      <c r="E4386" s="268" t="s">
        <v>829</v>
      </c>
      <c r="F4386" s="267" t="s">
        <v>64</v>
      </c>
      <c r="G4386" s="268" t="s">
        <v>830</v>
      </c>
      <c r="H4386" s="268" t="s">
        <v>66</v>
      </c>
      <c r="I4386" s="268" t="s">
        <v>1905</v>
      </c>
      <c r="J4386" s="267" t="s">
        <v>1962</v>
      </c>
      <c r="K4386" s="267">
        <v>523</v>
      </c>
      <c r="L4386" s="268" t="s">
        <v>5673</v>
      </c>
      <c r="M4386" s="188"/>
    </row>
    <row r="4387" spans="1:13" x14ac:dyDescent="0.25">
      <c r="A4387" s="266">
        <v>2010</v>
      </c>
      <c r="B4387" s="267">
        <v>2</v>
      </c>
      <c r="C4387" s="267" t="s">
        <v>697</v>
      </c>
      <c r="D4387" s="267" t="s">
        <v>828</v>
      </c>
      <c r="E4387" s="268" t="s">
        <v>829</v>
      </c>
      <c r="F4387" s="267" t="s">
        <v>64</v>
      </c>
      <c r="G4387" s="268" t="s">
        <v>830</v>
      </c>
      <c r="H4387" s="268" t="s">
        <v>66</v>
      </c>
      <c r="I4387" s="268" t="s">
        <v>1905</v>
      </c>
      <c r="J4387" s="267" t="s">
        <v>1962</v>
      </c>
      <c r="K4387" s="267">
        <v>523</v>
      </c>
      <c r="L4387" s="268" t="s">
        <v>5954</v>
      </c>
      <c r="M4387" s="188"/>
    </row>
    <row r="4388" spans="1:13" x14ac:dyDescent="0.25">
      <c r="A4388" s="266">
        <v>2010</v>
      </c>
      <c r="B4388" s="267">
        <v>2</v>
      </c>
      <c r="C4388" s="267" t="s">
        <v>697</v>
      </c>
      <c r="D4388" s="267" t="s">
        <v>828</v>
      </c>
      <c r="E4388" s="268" t="s">
        <v>829</v>
      </c>
      <c r="F4388" s="267" t="s">
        <v>64</v>
      </c>
      <c r="G4388" s="268" t="s">
        <v>830</v>
      </c>
      <c r="H4388" s="268" t="s">
        <v>66</v>
      </c>
      <c r="I4388" s="268" t="s">
        <v>1905</v>
      </c>
      <c r="J4388" s="267" t="s">
        <v>1962</v>
      </c>
      <c r="K4388" s="267">
        <v>523</v>
      </c>
      <c r="L4388" s="268" t="s">
        <v>5955</v>
      </c>
      <c r="M4388" s="188"/>
    </row>
    <row r="4389" spans="1:13" x14ac:dyDescent="0.25">
      <c r="A4389" s="266">
        <v>2010</v>
      </c>
      <c r="B4389" s="267">
        <v>2</v>
      </c>
      <c r="C4389" s="267" t="s">
        <v>697</v>
      </c>
      <c r="D4389" s="267" t="s">
        <v>828</v>
      </c>
      <c r="E4389" s="268" t="s">
        <v>829</v>
      </c>
      <c r="F4389" s="267" t="s">
        <v>64</v>
      </c>
      <c r="G4389" s="268" t="s">
        <v>830</v>
      </c>
      <c r="H4389" s="268" t="s">
        <v>66</v>
      </c>
      <c r="I4389" s="268" t="s">
        <v>1905</v>
      </c>
      <c r="J4389" s="267" t="s">
        <v>1962</v>
      </c>
      <c r="K4389" s="267">
        <v>523</v>
      </c>
      <c r="L4389" s="268" t="s">
        <v>5956</v>
      </c>
      <c r="M4389" s="188"/>
    </row>
    <row r="4390" spans="1:13" x14ac:dyDescent="0.25">
      <c r="A4390" s="266">
        <v>2010</v>
      </c>
      <c r="B4390" s="267">
        <v>2</v>
      </c>
      <c r="C4390" s="267" t="s">
        <v>697</v>
      </c>
      <c r="D4390" s="267" t="s">
        <v>828</v>
      </c>
      <c r="E4390" s="268" t="s">
        <v>829</v>
      </c>
      <c r="F4390" s="267" t="s">
        <v>64</v>
      </c>
      <c r="G4390" s="268" t="s">
        <v>830</v>
      </c>
      <c r="H4390" s="268" t="s">
        <v>66</v>
      </c>
      <c r="I4390" s="268" t="s">
        <v>1905</v>
      </c>
      <c r="J4390" s="267" t="s">
        <v>1965</v>
      </c>
      <c r="K4390" s="267">
        <v>523</v>
      </c>
      <c r="L4390" s="268" t="s">
        <v>5957</v>
      </c>
      <c r="M4390" s="188"/>
    </row>
    <row r="4391" spans="1:13" x14ac:dyDescent="0.25">
      <c r="A4391" s="266">
        <v>2010</v>
      </c>
      <c r="B4391" s="267">
        <v>2</v>
      </c>
      <c r="C4391" s="267" t="s">
        <v>697</v>
      </c>
      <c r="D4391" s="267" t="s">
        <v>828</v>
      </c>
      <c r="E4391" s="268" t="s">
        <v>829</v>
      </c>
      <c r="F4391" s="267" t="s">
        <v>64</v>
      </c>
      <c r="G4391" s="268" t="s">
        <v>830</v>
      </c>
      <c r="H4391" s="268" t="s">
        <v>66</v>
      </c>
      <c r="I4391" s="268" t="s">
        <v>1905</v>
      </c>
      <c r="J4391" s="267" t="s">
        <v>1962</v>
      </c>
      <c r="K4391" s="267">
        <v>523</v>
      </c>
      <c r="L4391" s="268" t="s">
        <v>5958</v>
      </c>
      <c r="M4391" s="188"/>
    </row>
    <row r="4392" spans="1:13" x14ac:dyDescent="0.25">
      <c r="A4392" s="266">
        <v>2010</v>
      </c>
      <c r="B4392" s="267">
        <v>2</v>
      </c>
      <c r="C4392" s="267" t="s">
        <v>697</v>
      </c>
      <c r="D4392" s="267" t="s">
        <v>828</v>
      </c>
      <c r="E4392" s="268" t="s">
        <v>829</v>
      </c>
      <c r="F4392" s="267" t="s">
        <v>64</v>
      </c>
      <c r="G4392" s="268" t="s">
        <v>830</v>
      </c>
      <c r="H4392" s="268" t="s">
        <v>66</v>
      </c>
      <c r="I4392" s="268" t="s">
        <v>1905</v>
      </c>
      <c r="J4392" s="267" t="s">
        <v>1962</v>
      </c>
      <c r="K4392" s="267">
        <v>431</v>
      </c>
      <c r="L4392" s="268" t="s">
        <v>5986</v>
      </c>
      <c r="M4392" s="188"/>
    </row>
    <row r="4393" spans="1:13" x14ac:dyDescent="0.25">
      <c r="A4393" s="266">
        <v>2010</v>
      </c>
      <c r="B4393" s="267">
        <v>2</v>
      </c>
      <c r="C4393" s="267" t="s">
        <v>697</v>
      </c>
      <c r="D4393" s="267" t="s">
        <v>828</v>
      </c>
      <c r="E4393" s="268" t="s">
        <v>829</v>
      </c>
      <c r="F4393" s="267" t="s">
        <v>64</v>
      </c>
      <c r="G4393" s="268" t="s">
        <v>830</v>
      </c>
      <c r="H4393" s="268" t="s">
        <v>66</v>
      </c>
      <c r="I4393" s="268" t="s">
        <v>1905</v>
      </c>
      <c r="J4393" s="267" t="s">
        <v>1962</v>
      </c>
      <c r="K4393" s="267">
        <v>523</v>
      </c>
      <c r="L4393" s="268" t="s">
        <v>5991</v>
      </c>
      <c r="M4393" s="188"/>
    </row>
    <row r="4394" spans="1:13" x14ac:dyDescent="0.25">
      <c r="A4394" s="266">
        <v>2010</v>
      </c>
      <c r="B4394" s="267">
        <v>2</v>
      </c>
      <c r="C4394" s="267" t="s">
        <v>697</v>
      </c>
      <c r="D4394" s="267" t="s">
        <v>828</v>
      </c>
      <c r="E4394" s="268" t="s">
        <v>829</v>
      </c>
      <c r="F4394" s="267" t="s">
        <v>64</v>
      </c>
      <c r="G4394" s="268" t="s">
        <v>830</v>
      </c>
      <c r="H4394" s="268" t="s">
        <v>66</v>
      </c>
      <c r="I4394" s="268" t="s">
        <v>1905</v>
      </c>
      <c r="J4394" s="267" t="s">
        <v>5110</v>
      </c>
      <c r="K4394" s="267">
        <v>656</v>
      </c>
      <c r="L4394" s="268" t="s">
        <v>6016</v>
      </c>
      <c r="M4394" s="188"/>
    </row>
    <row r="4395" spans="1:13" x14ac:dyDescent="0.25">
      <c r="A4395" s="266">
        <v>2010</v>
      </c>
      <c r="B4395" s="267">
        <v>2</v>
      </c>
      <c r="C4395" s="267" t="s">
        <v>697</v>
      </c>
      <c r="D4395" s="267" t="s">
        <v>828</v>
      </c>
      <c r="E4395" s="268" t="s">
        <v>829</v>
      </c>
      <c r="F4395" s="267" t="s">
        <v>64</v>
      </c>
      <c r="G4395" s="268" t="s">
        <v>830</v>
      </c>
      <c r="H4395" s="268" t="s">
        <v>66</v>
      </c>
      <c r="I4395" s="268" t="s">
        <v>1905</v>
      </c>
      <c r="J4395" s="267" t="s">
        <v>2016</v>
      </c>
      <c r="K4395" s="267">
        <v>631</v>
      </c>
      <c r="L4395" s="268" t="s">
        <v>6039</v>
      </c>
      <c r="M4395" s="188"/>
    </row>
    <row r="4396" spans="1:13" x14ac:dyDescent="0.25">
      <c r="A4396" s="266">
        <v>2010</v>
      </c>
      <c r="B4396" s="267">
        <v>2</v>
      </c>
      <c r="C4396" s="267" t="s">
        <v>697</v>
      </c>
      <c r="D4396" s="267" t="s">
        <v>828</v>
      </c>
      <c r="E4396" s="268" t="s">
        <v>829</v>
      </c>
      <c r="F4396" s="267" t="s">
        <v>64</v>
      </c>
      <c r="G4396" s="268" t="s">
        <v>830</v>
      </c>
      <c r="H4396" s="268" t="s">
        <v>66</v>
      </c>
      <c r="I4396" s="268" t="s">
        <v>1905</v>
      </c>
      <c r="J4396" s="267" t="s">
        <v>1962</v>
      </c>
      <c r="K4396" s="267">
        <v>431</v>
      </c>
      <c r="L4396" s="268" t="s">
        <v>6156</v>
      </c>
      <c r="M4396" s="188"/>
    </row>
    <row r="4397" spans="1:13" x14ac:dyDescent="0.25">
      <c r="A4397" s="266">
        <v>2010</v>
      </c>
      <c r="B4397" s="267">
        <v>2</v>
      </c>
      <c r="C4397" s="267" t="s">
        <v>697</v>
      </c>
      <c r="D4397" s="267" t="s">
        <v>855</v>
      </c>
      <c r="E4397" s="268" t="s">
        <v>856</v>
      </c>
      <c r="F4397" s="267" t="s">
        <v>135</v>
      </c>
      <c r="G4397" s="268" t="s">
        <v>3142</v>
      </c>
      <c r="H4397" s="268" t="s">
        <v>66</v>
      </c>
      <c r="I4397" s="268" t="s">
        <v>1905</v>
      </c>
      <c r="J4397" s="267" t="s">
        <v>1915</v>
      </c>
      <c r="K4397" s="267">
        <v>111</v>
      </c>
      <c r="L4397" s="268" t="s">
        <v>5350</v>
      </c>
      <c r="M4397" s="188"/>
    </row>
    <row r="4398" spans="1:13" x14ac:dyDescent="0.25">
      <c r="A4398" s="266">
        <v>2010</v>
      </c>
      <c r="B4398" s="267">
        <v>2</v>
      </c>
      <c r="C4398" s="267" t="s">
        <v>697</v>
      </c>
      <c r="D4398" s="267" t="s">
        <v>855</v>
      </c>
      <c r="E4398" s="268" t="s">
        <v>856</v>
      </c>
      <c r="F4398" s="267" t="s">
        <v>135</v>
      </c>
      <c r="G4398" s="268" t="s">
        <v>3142</v>
      </c>
      <c r="H4398" s="268" t="s">
        <v>66</v>
      </c>
      <c r="I4398" s="268" t="s">
        <v>1905</v>
      </c>
      <c r="J4398" s="267" t="s">
        <v>1942</v>
      </c>
      <c r="K4398" s="267">
        <v>112</v>
      </c>
      <c r="L4398" s="268" t="s">
        <v>5402</v>
      </c>
      <c r="M4398" s="188"/>
    </row>
    <row r="4399" spans="1:13" x14ac:dyDescent="0.25">
      <c r="A4399" s="266">
        <v>2010</v>
      </c>
      <c r="B4399" s="267">
        <v>2</v>
      </c>
      <c r="C4399" s="267" t="s">
        <v>697</v>
      </c>
      <c r="D4399" s="267" t="s">
        <v>855</v>
      </c>
      <c r="E4399" s="268" t="s">
        <v>856</v>
      </c>
      <c r="F4399" s="267" t="s">
        <v>135</v>
      </c>
      <c r="G4399" s="268" t="s">
        <v>3142</v>
      </c>
      <c r="H4399" s="268" t="s">
        <v>66</v>
      </c>
      <c r="I4399" s="268" t="s">
        <v>1905</v>
      </c>
      <c r="J4399" s="267" t="s">
        <v>1952</v>
      </c>
      <c r="K4399" s="267">
        <v>114</v>
      </c>
      <c r="L4399" s="268" t="s">
        <v>5959</v>
      </c>
      <c r="M4399" s="188"/>
    </row>
    <row r="4400" spans="1:13" x14ac:dyDescent="0.25">
      <c r="A4400" s="266">
        <v>2010</v>
      </c>
      <c r="B4400" s="267">
        <v>2</v>
      </c>
      <c r="C4400" s="267" t="s">
        <v>697</v>
      </c>
      <c r="D4400" s="267" t="s">
        <v>855</v>
      </c>
      <c r="E4400" s="268" t="s">
        <v>856</v>
      </c>
      <c r="F4400" s="267" t="s">
        <v>135</v>
      </c>
      <c r="G4400" s="268" t="s">
        <v>3142</v>
      </c>
      <c r="H4400" s="268" t="s">
        <v>66</v>
      </c>
      <c r="I4400" s="268" t="s">
        <v>1905</v>
      </c>
      <c r="J4400" s="267" t="s">
        <v>2016</v>
      </c>
      <c r="K4400" s="267">
        <v>633</v>
      </c>
      <c r="L4400" s="268" t="s">
        <v>5960</v>
      </c>
      <c r="M4400" s="188"/>
    </row>
    <row r="4401" spans="1:13" x14ac:dyDescent="0.25">
      <c r="A4401" s="266">
        <v>2010</v>
      </c>
      <c r="B4401" s="267">
        <v>2</v>
      </c>
      <c r="C4401" s="267" t="s">
        <v>697</v>
      </c>
      <c r="D4401" s="267" t="s">
        <v>855</v>
      </c>
      <c r="E4401" s="268" t="s">
        <v>856</v>
      </c>
      <c r="F4401" s="267" t="s">
        <v>135</v>
      </c>
      <c r="G4401" s="268" t="s">
        <v>3142</v>
      </c>
      <c r="H4401" s="268" t="s">
        <v>66</v>
      </c>
      <c r="I4401" s="268" t="s">
        <v>1905</v>
      </c>
      <c r="J4401" s="267" t="s">
        <v>1962</v>
      </c>
      <c r="K4401" s="267">
        <v>112</v>
      </c>
      <c r="L4401" s="268" t="s">
        <v>5961</v>
      </c>
      <c r="M4401" s="188"/>
    </row>
    <row r="4402" spans="1:13" x14ac:dyDescent="0.25">
      <c r="A4402" s="266">
        <v>2010</v>
      </c>
      <c r="B4402" s="267">
        <v>2</v>
      </c>
      <c r="C4402" s="267" t="s">
        <v>697</v>
      </c>
      <c r="D4402" s="267" t="s">
        <v>855</v>
      </c>
      <c r="E4402" s="268" t="s">
        <v>856</v>
      </c>
      <c r="F4402" s="267" t="s">
        <v>135</v>
      </c>
      <c r="G4402" s="268" t="s">
        <v>3142</v>
      </c>
      <c r="H4402" s="268" t="s">
        <v>66</v>
      </c>
      <c r="I4402" s="268" t="s">
        <v>1905</v>
      </c>
      <c r="J4402" s="267" t="s">
        <v>1962</v>
      </c>
      <c r="K4402" s="267">
        <v>523</v>
      </c>
      <c r="L4402" s="268" t="s">
        <v>5962</v>
      </c>
      <c r="M4402" s="188"/>
    </row>
    <row r="4403" spans="1:13" x14ac:dyDescent="0.25">
      <c r="A4403" s="266">
        <v>2010</v>
      </c>
      <c r="B4403" s="267">
        <v>4</v>
      </c>
      <c r="C4403" s="267" t="s">
        <v>697</v>
      </c>
      <c r="D4403" s="267" t="s">
        <v>941</v>
      </c>
      <c r="E4403" s="286" t="s">
        <v>942</v>
      </c>
      <c r="F4403" s="267" t="s">
        <v>64</v>
      </c>
      <c r="G4403" s="268" t="s">
        <v>943</v>
      </c>
      <c r="H4403" s="268" t="s">
        <v>78</v>
      </c>
      <c r="I4403" s="268" t="s">
        <v>1905</v>
      </c>
      <c r="J4403" s="267" t="s">
        <v>1942</v>
      </c>
      <c r="K4403" s="267">
        <v>413</v>
      </c>
      <c r="L4403" s="284" t="s">
        <v>5351</v>
      </c>
      <c r="M4403" s="188"/>
    </row>
    <row r="4404" spans="1:13" x14ac:dyDescent="0.25">
      <c r="A4404" s="266">
        <v>2010</v>
      </c>
      <c r="B4404" s="267">
        <v>4</v>
      </c>
      <c r="C4404" s="267" t="s">
        <v>697</v>
      </c>
      <c r="D4404" s="267" t="s">
        <v>941</v>
      </c>
      <c r="E4404" s="286" t="s">
        <v>942</v>
      </c>
      <c r="F4404" s="267" t="s">
        <v>64</v>
      </c>
      <c r="G4404" s="268" t="s">
        <v>943</v>
      </c>
      <c r="H4404" s="268" t="s">
        <v>78</v>
      </c>
      <c r="I4404" s="268" t="s">
        <v>1905</v>
      </c>
      <c r="J4404" s="267" t="s">
        <v>1942</v>
      </c>
      <c r="K4404" s="267">
        <v>413</v>
      </c>
      <c r="L4404" s="284" t="s">
        <v>5352</v>
      </c>
      <c r="M4404" s="188"/>
    </row>
    <row r="4405" spans="1:13" x14ac:dyDescent="0.25">
      <c r="A4405" s="266">
        <v>2010</v>
      </c>
      <c r="B4405" s="267">
        <v>4</v>
      </c>
      <c r="C4405" s="267" t="s">
        <v>697</v>
      </c>
      <c r="D4405" s="267" t="s">
        <v>941</v>
      </c>
      <c r="E4405" s="286" t="s">
        <v>942</v>
      </c>
      <c r="F4405" s="267" t="s">
        <v>64</v>
      </c>
      <c r="G4405" s="268" t="s">
        <v>943</v>
      </c>
      <c r="H4405" s="268" t="s">
        <v>78</v>
      </c>
      <c r="I4405" s="268" t="s">
        <v>1905</v>
      </c>
      <c r="J4405" s="267" t="s">
        <v>1942</v>
      </c>
      <c r="K4405" s="267">
        <v>423</v>
      </c>
      <c r="L4405" s="284" t="s">
        <v>5403</v>
      </c>
      <c r="M4405" s="188"/>
    </row>
    <row r="4406" spans="1:13" x14ac:dyDescent="0.25">
      <c r="A4406" s="266">
        <v>2010</v>
      </c>
      <c r="B4406" s="267">
        <v>4</v>
      </c>
      <c r="C4406" s="267" t="s">
        <v>697</v>
      </c>
      <c r="D4406" s="267" t="s">
        <v>941</v>
      </c>
      <c r="E4406" s="286" t="s">
        <v>942</v>
      </c>
      <c r="F4406" s="267" t="s">
        <v>64</v>
      </c>
      <c r="G4406" s="268" t="s">
        <v>943</v>
      </c>
      <c r="H4406" s="268" t="s">
        <v>78</v>
      </c>
      <c r="I4406" s="268" t="s">
        <v>1905</v>
      </c>
      <c r="J4406" s="267" t="s">
        <v>1942</v>
      </c>
      <c r="K4406" s="267">
        <v>411</v>
      </c>
      <c r="L4406" s="284" t="s">
        <v>5515</v>
      </c>
      <c r="M4406" s="188"/>
    </row>
    <row r="4407" spans="1:13" x14ac:dyDescent="0.25">
      <c r="A4407" s="266">
        <v>2010</v>
      </c>
      <c r="B4407" s="267">
        <v>4</v>
      </c>
      <c r="C4407" s="267" t="s">
        <v>697</v>
      </c>
      <c r="D4407" s="267" t="s">
        <v>941</v>
      </c>
      <c r="E4407" s="286" t="s">
        <v>942</v>
      </c>
      <c r="F4407" s="267" t="s">
        <v>64</v>
      </c>
      <c r="G4407" s="268" t="s">
        <v>943</v>
      </c>
      <c r="H4407" s="268" t="s">
        <v>78</v>
      </c>
      <c r="I4407" s="268" t="s">
        <v>1905</v>
      </c>
      <c r="J4407" s="267" t="s">
        <v>1942</v>
      </c>
      <c r="K4407" s="267">
        <v>411</v>
      </c>
      <c r="L4407" s="284" t="s">
        <v>5516</v>
      </c>
      <c r="M4407" s="188"/>
    </row>
    <row r="4408" spans="1:13" x14ac:dyDescent="0.25">
      <c r="A4408" s="266">
        <v>2010</v>
      </c>
      <c r="B4408" s="267">
        <v>4</v>
      </c>
      <c r="C4408" s="267" t="s">
        <v>697</v>
      </c>
      <c r="D4408" s="267" t="s">
        <v>941</v>
      </c>
      <c r="E4408" s="286" t="s">
        <v>942</v>
      </c>
      <c r="F4408" s="267" t="s">
        <v>64</v>
      </c>
      <c r="G4408" s="268" t="s">
        <v>943</v>
      </c>
      <c r="H4408" s="268" t="s">
        <v>78</v>
      </c>
      <c r="I4408" s="268" t="s">
        <v>1905</v>
      </c>
      <c r="J4408" s="267" t="s">
        <v>1942</v>
      </c>
      <c r="K4408" s="267">
        <v>114</v>
      </c>
      <c r="L4408" s="284" t="s">
        <v>5620</v>
      </c>
      <c r="M4408" s="188"/>
    </row>
    <row r="4409" spans="1:13" x14ac:dyDescent="0.25">
      <c r="A4409" s="266">
        <v>2010</v>
      </c>
      <c r="B4409" s="267">
        <v>4</v>
      </c>
      <c r="C4409" s="267" t="s">
        <v>697</v>
      </c>
      <c r="D4409" s="267" t="s">
        <v>941</v>
      </c>
      <c r="E4409" s="286" t="s">
        <v>942</v>
      </c>
      <c r="F4409" s="267" t="s">
        <v>64</v>
      </c>
      <c r="G4409" s="268" t="s">
        <v>943</v>
      </c>
      <c r="H4409" s="268" t="s">
        <v>78</v>
      </c>
      <c r="I4409" s="268" t="s">
        <v>1905</v>
      </c>
      <c r="J4409" s="267" t="s">
        <v>1942</v>
      </c>
      <c r="K4409" s="267">
        <v>114</v>
      </c>
      <c r="L4409" s="284" t="s">
        <v>5621</v>
      </c>
      <c r="M4409" s="188"/>
    </row>
    <row r="4410" spans="1:13" x14ac:dyDescent="0.25">
      <c r="A4410" s="266">
        <v>2010</v>
      </c>
      <c r="B4410" s="267">
        <v>4</v>
      </c>
      <c r="C4410" s="267" t="s">
        <v>697</v>
      </c>
      <c r="D4410" s="267" t="s">
        <v>941</v>
      </c>
      <c r="E4410" s="286" t="s">
        <v>942</v>
      </c>
      <c r="F4410" s="267" t="s">
        <v>64</v>
      </c>
      <c r="G4410" s="268" t="s">
        <v>943</v>
      </c>
      <c r="H4410" s="268" t="s">
        <v>78</v>
      </c>
      <c r="I4410" s="268" t="s">
        <v>1905</v>
      </c>
      <c r="J4410" s="267" t="s">
        <v>1942</v>
      </c>
      <c r="K4410" s="267">
        <v>114</v>
      </c>
      <c r="L4410" s="284" t="s">
        <v>5622</v>
      </c>
      <c r="M4410" s="188"/>
    </row>
    <row r="4411" spans="1:13" x14ac:dyDescent="0.25">
      <c r="A4411" s="266">
        <v>2010</v>
      </c>
      <c r="B4411" s="267">
        <v>4</v>
      </c>
      <c r="C4411" s="267" t="s">
        <v>697</v>
      </c>
      <c r="D4411" s="267" t="s">
        <v>941</v>
      </c>
      <c r="E4411" s="286" t="s">
        <v>942</v>
      </c>
      <c r="F4411" s="267" t="s">
        <v>64</v>
      </c>
      <c r="G4411" s="268" t="s">
        <v>943</v>
      </c>
      <c r="H4411" s="268" t="s">
        <v>78</v>
      </c>
      <c r="I4411" s="268" t="s">
        <v>1905</v>
      </c>
      <c r="J4411" s="267" t="s">
        <v>2767</v>
      </c>
      <c r="K4411" s="267">
        <v>321</v>
      </c>
      <c r="L4411" s="268" t="s">
        <v>5850</v>
      </c>
      <c r="M4411" s="188"/>
    </row>
    <row r="4412" spans="1:13" x14ac:dyDescent="0.25">
      <c r="A4412" s="266">
        <v>2010</v>
      </c>
      <c r="B4412" s="267">
        <v>4</v>
      </c>
      <c r="C4412" s="267" t="s">
        <v>697</v>
      </c>
      <c r="D4412" s="267" t="s">
        <v>941</v>
      </c>
      <c r="E4412" s="286" t="s">
        <v>942</v>
      </c>
      <c r="F4412" s="267" t="s">
        <v>64</v>
      </c>
      <c r="G4412" s="268" t="s">
        <v>943</v>
      </c>
      <c r="H4412" s="268" t="s">
        <v>78</v>
      </c>
      <c r="I4412" s="268" t="s">
        <v>1905</v>
      </c>
      <c r="J4412" s="267" t="s">
        <v>2767</v>
      </c>
      <c r="K4412" s="267">
        <v>311</v>
      </c>
      <c r="L4412" s="268" t="s">
        <v>5851</v>
      </c>
      <c r="M4412" s="188"/>
    </row>
    <row r="4413" spans="1:13" x14ac:dyDescent="0.25">
      <c r="A4413" s="266">
        <v>2010</v>
      </c>
      <c r="B4413" s="267">
        <v>4</v>
      </c>
      <c r="C4413" s="267" t="s">
        <v>697</v>
      </c>
      <c r="D4413" s="267" t="s">
        <v>941</v>
      </c>
      <c r="E4413" s="286" t="s">
        <v>942</v>
      </c>
      <c r="F4413" s="267" t="s">
        <v>64</v>
      </c>
      <c r="G4413" s="268" t="s">
        <v>943</v>
      </c>
      <c r="H4413" s="268" t="s">
        <v>78</v>
      </c>
      <c r="I4413" s="268" t="s">
        <v>1905</v>
      </c>
      <c r="J4413" s="267" t="s">
        <v>1934</v>
      </c>
      <c r="K4413" s="267">
        <v>422</v>
      </c>
      <c r="L4413" s="268" t="s">
        <v>5852</v>
      </c>
      <c r="M4413" s="188"/>
    </row>
    <row r="4414" spans="1:13" x14ac:dyDescent="0.25">
      <c r="A4414" s="266">
        <v>2010</v>
      </c>
      <c r="B4414" s="267">
        <v>4</v>
      </c>
      <c r="C4414" s="267" t="s">
        <v>697</v>
      </c>
      <c r="D4414" s="267" t="s">
        <v>941</v>
      </c>
      <c r="E4414" s="286" t="s">
        <v>942</v>
      </c>
      <c r="F4414" s="267" t="s">
        <v>64</v>
      </c>
      <c r="G4414" s="268" t="s">
        <v>943</v>
      </c>
      <c r="H4414" s="268" t="s">
        <v>78</v>
      </c>
      <c r="I4414" s="268" t="s">
        <v>1905</v>
      </c>
      <c r="J4414" s="267" t="s">
        <v>1962</v>
      </c>
      <c r="K4414" s="267">
        <v>523</v>
      </c>
      <c r="L4414" s="268" t="s">
        <v>5963</v>
      </c>
      <c r="M4414" s="188"/>
    </row>
    <row r="4415" spans="1:13" x14ac:dyDescent="0.25">
      <c r="A4415" s="266">
        <v>2010</v>
      </c>
      <c r="B4415" s="267">
        <v>4</v>
      </c>
      <c r="C4415" s="267" t="s">
        <v>697</v>
      </c>
      <c r="D4415" s="267" t="s">
        <v>941</v>
      </c>
      <c r="E4415" s="286" t="s">
        <v>942</v>
      </c>
      <c r="F4415" s="267" t="s">
        <v>64</v>
      </c>
      <c r="G4415" s="268" t="s">
        <v>943</v>
      </c>
      <c r="H4415" s="268" t="s">
        <v>78</v>
      </c>
      <c r="I4415" s="268" t="s">
        <v>1905</v>
      </c>
      <c r="J4415" s="267" t="s">
        <v>1962</v>
      </c>
      <c r="K4415" s="267">
        <v>523</v>
      </c>
      <c r="L4415" s="268" t="s">
        <v>5964</v>
      </c>
      <c r="M4415" s="188"/>
    </row>
    <row r="4416" spans="1:13" x14ac:dyDescent="0.25">
      <c r="A4416" s="266">
        <v>2010</v>
      </c>
      <c r="B4416" s="267">
        <v>4</v>
      </c>
      <c r="C4416" s="267" t="s">
        <v>697</v>
      </c>
      <c r="D4416" s="267" t="s">
        <v>941</v>
      </c>
      <c r="E4416" s="286" t="s">
        <v>942</v>
      </c>
      <c r="F4416" s="267" t="s">
        <v>64</v>
      </c>
      <c r="G4416" s="268" t="s">
        <v>943</v>
      </c>
      <c r="H4416" s="268" t="s">
        <v>78</v>
      </c>
      <c r="I4416" s="268" t="s">
        <v>1905</v>
      </c>
      <c r="J4416" s="267" t="s">
        <v>1962</v>
      </c>
      <c r="K4416" s="267">
        <v>513</v>
      </c>
      <c r="L4416" s="268" t="s">
        <v>5994</v>
      </c>
      <c r="M4416" s="188"/>
    </row>
    <row r="4417" spans="1:13" x14ac:dyDescent="0.25">
      <c r="A4417" s="266">
        <v>2010</v>
      </c>
      <c r="B4417" s="267">
        <v>4</v>
      </c>
      <c r="C4417" s="267" t="s">
        <v>697</v>
      </c>
      <c r="D4417" s="267" t="s">
        <v>941</v>
      </c>
      <c r="E4417" s="286" t="s">
        <v>942</v>
      </c>
      <c r="F4417" s="267" t="s">
        <v>64</v>
      </c>
      <c r="G4417" s="268" t="s">
        <v>943</v>
      </c>
      <c r="H4417" s="268" t="s">
        <v>78</v>
      </c>
      <c r="I4417" s="268" t="s">
        <v>1905</v>
      </c>
      <c r="J4417" s="267" t="s">
        <v>1942</v>
      </c>
      <c r="K4417" s="267">
        <v>727</v>
      </c>
      <c r="L4417" s="284" t="s">
        <v>6122</v>
      </c>
      <c r="M4417" s="188"/>
    </row>
    <row r="4418" spans="1:13" x14ac:dyDescent="0.25">
      <c r="A4418" s="266">
        <v>2010</v>
      </c>
      <c r="B4418" s="267">
        <v>4</v>
      </c>
      <c r="C4418" s="267" t="s">
        <v>697</v>
      </c>
      <c r="D4418" s="267" t="s">
        <v>944</v>
      </c>
      <c r="E4418" s="286" t="s">
        <v>945</v>
      </c>
      <c r="F4418" s="267" t="s">
        <v>64</v>
      </c>
      <c r="G4418" s="268" t="s">
        <v>5404</v>
      </c>
      <c r="H4418" s="268" t="s">
        <v>78</v>
      </c>
      <c r="I4418" s="268" t="s">
        <v>1905</v>
      </c>
      <c r="J4418" s="267" t="s">
        <v>1942</v>
      </c>
      <c r="K4418" s="267">
        <v>112</v>
      </c>
      <c r="L4418" s="284" t="s">
        <v>5405</v>
      </c>
      <c r="M4418" s="188"/>
    </row>
    <row r="4419" spans="1:13" x14ac:dyDescent="0.25">
      <c r="A4419" s="266">
        <v>2010</v>
      </c>
      <c r="B4419" s="267">
        <v>4</v>
      </c>
      <c r="C4419" s="267" t="s">
        <v>697</v>
      </c>
      <c r="D4419" s="267" t="s">
        <v>944</v>
      </c>
      <c r="E4419" s="286" t="s">
        <v>945</v>
      </c>
      <c r="F4419" s="267" t="s">
        <v>64</v>
      </c>
      <c r="G4419" s="268" t="s">
        <v>5404</v>
      </c>
      <c r="H4419" s="268" t="s">
        <v>78</v>
      </c>
      <c r="I4419" s="268" t="s">
        <v>1905</v>
      </c>
      <c r="J4419" s="267" t="s">
        <v>1942</v>
      </c>
      <c r="K4419" s="267">
        <v>411</v>
      </c>
      <c r="L4419" s="284" t="s">
        <v>5517</v>
      </c>
      <c r="M4419" s="188"/>
    </row>
    <row r="4420" spans="1:13" x14ac:dyDescent="0.25">
      <c r="A4420" s="266">
        <v>2010</v>
      </c>
      <c r="B4420" s="267">
        <v>4</v>
      </c>
      <c r="C4420" s="267" t="s">
        <v>697</v>
      </c>
      <c r="D4420" s="267" t="s">
        <v>944</v>
      </c>
      <c r="E4420" s="286" t="s">
        <v>945</v>
      </c>
      <c r="F4420" s="267" t="s">
        <v>64</v>
      </c>
      <c r="G4420" s="268" t="s">
        <v>5404</v>
      </c>
      <c r="H4420" s="268" t="s">
        <v>78</v>
      </c>
      <c r="I4420" s="268" t="s">
        <v>1905</v>
      </c>
      <c r="J4420" s="267" t="s">
        <v>1942</v>
      </c>
      <c r="K4420" s="267">
        <v>114</v>
      </c>
      <c r="L4420" s="268" t="s">
        <v>5623</v>
      </c>
      <c r="M4420" s="188"/>
    </row>
    <row r="4421" spans="1:13" x14ac:dyDescent="0.25">
      <c r="A4421" s="266">
        <v>2010</v>
      </c>
      <c r="B4421" s="267">
        <v>4</v>
      </c>
      <c r="C4421" s="267" t="s">
        <v>697</v>
      </c>
      <c r="D4421" s="267" t="s">
        <v>944</v>
      </c>
      <c r="E4421" s="286" t="s">
        <v>945</v>
      </c>
      <c r="F4421" s="267" t="s">
        <v>64</v>
      </c>
      <c r="G4421" s="268" t="s">
        <v>5404</v>
      </c>
      <c r="H4421" s="268" t="s">
        <v>78</v>
      </c>
      <c r="I4421" s="268" t="s">
        <v>1905</v>
      </c>
      <c r="J4421" s="267" t="s">
        <v>1942</v>
      </c>
      <c r="K4421" s="267">
        <v>114</v>
      </c>
      <c r="L4421" s="268" t="s">
        <v>5624</v>
      </c>
      <c r="M4421" s="188"/>
    </row>
    <row r="4422" spans="1:13" x14ac:dyDescent="0.25">
      <c r="A4422" s="266">
        <v>2010</v>
      </c>
      <c r="B4422" s="267">
        <v>4</v>
      </c>
      <c r="C4422" s="267" t="s">
        <v>697</v>
      </c>
      <c r="D4422" s="267" t="s">
        <v>944</v>
      </c>
      <c r="E4422" s="286" t="s">
        <v>945</v>
      </c>
      <c r="F4422" s="267" t="s">
        <v>64</v>
      </c>
      <c r="G4422" s="268" t="s">
        <v>5404</v>
      </c>
      <c r="H4422" s="268" t="s">
        <v>78</v>
      </c>
      <c r="I4422" s="268" t="s">
        <v>1905</v>
      </c>
      <c r="J4422" s="267" t="s">
        <v>1942</v>
      </c>
      <c r="K4422" s="267">
        <v>141</v>
      </c>
      <c r="L4422" s="284" t="s">
        <v>5625</v>
      </c>
      <c r="M4422" s="188"/>
    </row>
    <row r="4423" spans="1:13" x14ac:dyDescent="0.25">
      <c r="A4423" s="266">
        <v>2010</v>
      </c>
      <c r="B4423" s="267">
        <v>4</v>
      </c>
      <c r="C4423" s="267" t="s">
        <v>697</v>
      </c>
      <c r="D4423" s="267" t="s">
        <v>944</v>
      </c>
      <c r="E4423" s="286" t="s">
        <v>945</v>
      </c>
      <c r="F4423" s="267" t="s">
        <v>64</v>
      </c>
      <c r="G4423" s="268" t="s">
        <v>5404</v>
      </c>
      <c r="H4423" s="268" t="s">
        <v>78</v>
      </c>
      <c r="I4423" s="268" t="s">
        <v>1905</v>
      </c>
      <c r="J4423" s="267" t="s">
        <v>1942</v>
      </c>
      <c r="K4423" s="267">
        <v>141</v>
      </c>
      <c r="L4423" s="284" t="s">
        <v>5626</v>
      </c>
      <c r="M4423" s="188"/>
    </row>
    <row r="4424" spans="1:13" x14ac:dyDescent="0.25">
      <c r="A4424" s="266">
        <v>2010</v>
      </c>
      <c r="B4424" s="267">
        <v>4</v>
      </c>
      <c r="C4424" s="267" t="s">
        <v>697</v>
      </c>
      <c r="D4424" s="267" t="s">
        <v>944</v>
      </c>
      <c r="E4424" s="286" t="s">
        <v>945</v>
      </c>
      <c r="F4424" s="267" t="s">
        <v>64</v>
      </c>
      <c r="G4424" s="268" t="s">
        <v>5404</v>
      </c>
      <c r="H4424" s="268" t="s">
        <v>78</v>
      </c>
      <c r="I4424" s="268" t="s">
        <v>1905</v>
      </c>
      <c r="J4424" s="267" t="s">
        <v>1942</v>
      </c>
      <c r="K4424" s="267">
        <v>141</v>
      </c>
      <c r="L4424" s="284" t="s">
        <v>5883</v>
      </c>
      <c r="M4424" s="188"/>
    </row>
    <row r="4425" spans="1:13" x14ac:dyDescent="0.25">
      <c r="A4425" s="266">
        <v>2010</v>
      </c>
      <c r="B4425" s="267">
        <v>4</v>
      </c>
      <c r="C4425" s="267" t="s">
        <v>697</v>
      </c>
      <c r="D4425" s="267" t="s">
        <v>944</v>
      </c>
      <c r="E4425" s="286" t="s">
        <v>945</v>
      </c>
      <c r="F4425" s="267" t="s">
        <v>64</v>
      </c>
      <c r="G4425" s="268" t="s">
        <v>5404</v>
      </c>
      <c r="H4425" s="268" t="s">
        <v>78</v>
      </c>
      <c r="I4425" s="268" t="s">
        <v>1905</v>
      </c>
      <c r="J4425" s="267" t="s">
        <v>1942</v>
      </c>
      <c r="K4425" s="267">
        <v>141</v>
      </c>
      <c r="L4425" s="284" t="s">
        <v>5884</v>
      </c>
      <c r="M4425" s="188"/>
    </row>
    <row r="4426" spans="1:13" x14ac:dyDescent="0.25">
      <c r="A4426" s="266">
        <v>2010</v>
      </c>
      <c r="B4426" s="267">
        <v>4</v>
      </c>
      <c r="C4426" s="267" t="s">
        <v>697</v>
      </c>
      <c r="D4426" s="267" t="s">
        <v>944</v>
      </c>
      <c r="E4426" s="286" t="s">
        <v>945</v>
      </c>
      <c r="F4426" s="267" t="s">
        <v>64</v>
      </c>
      <c r="G4426" s="268" t="s">
        <v>5404</v>
      </c>
      <c r="H4426" s="268" t="s">
        <v>78</v>
      </c>
      <c r="I4426" s="268" t="s">
        <v>1905</v>
      </c>
      <c r="J4426" s="267" t="s">
        <v>2767</v>
      </c>
      <c r="K4426" s="267">
        <v>311</v>
      </c>
      <c r="L4426" s="268" t="s">
        <v>5965</v>
      </c>
      <c r="M4426" s="188"/>
    </row>
    <row r="4427" spans="1:13" x14ac:dyDescent="0.25">
      <c r="A4427" s="266">
        <v>2010</v>
      </c>
      <c r="B4427" s="267">
        <v>4</v>
      </c>
      <c r="C4427" s="267" t="s">
        <v>697</v>
      </c>
      <c r="D4427" s="267" t="s">
        <v>944</v>
      </c>
      <c r="E4427" s="286" t="s">
        <v>945</v>
      </c>
      <c r="F4427" s="267" t="s">
        <v>64</v>
      </c>
      <c r="G4427" s="268" t="s">
        <v>5404</v>
      </c>
      <c r="H4427" s="268" t="s">
        <v>78</v>
      </c>
      <c r="I4427" s="268" t="s">
        <v>1905</v>
      </c>
      <c r="J4427" s="267" t="s">
        <v>2767</v>
      </c>
      <c r="K4427" s="267">
        <v>311</v>
      </c>
      <c r="L4427" s="268" t="s">
        <v>5850</v>
      </c>
      <c r="M4427" s="188"/>
    </row>
    <row r="4428" spans="1:13" x14ac:dyDescent="0.25">
      <c r="A4428" s="266">
        <v>2010</v>
      </c>
      <c r="B4428" s="267">
        <v>4</v>
      </c>
      <c r="C4428" s="267" t="s">
        <v>697</v>
      </c>
      <c r="D4428" s="267" t="s">
        <v>944</v>
      </c>
      <c r="E4428" s="286" t="s">
        <v>945</v>
      </c>
      <c r="F4428" s="267" t="s">
        <v>64</v>
      </c>
      <c r="G4428" s="268" t="s">
        <v>5404</v>
      </c>
      <c r="H4428" s="268" t="s">
        <v>78</v>
      </c>
      <c r="I4428" s="268" t="s">
        <v>1905</v>
      </c>
      <c r="J4428" s="267" t="s">
        <v>1962</v>
      </c>
      <c r="K4428" s="267">
        <v>523</v>
      </c>
      <c r="L4428" s="268" t="s">
        <v>5963</v>
      </c>
      <c r="M4428" s="188"/>
    </row>
    <row r="4429" spans="1:13" x14ac:dyDescent="0.25">
      <c r="A4429" s="266">
        <v>2010</v>
      </c>
      <c r="B4429" s="267">
        <v>4</v>
      </c>
      <c r="C4429" s="267" t="s">
        <v>697</v>
      </c>
      <c r="D4429" s="267" t="s">
        <v>944</v>
      </c>
      <c r="E4429" s="286" t="s">
        <v>945</v>
      </c>
      <c r="F4429" s="267" t="s">
        <v>64</v>
      </c>
      <c r="G4429" s="268" t="s">
        <v>5404</v>
      </c>
      <c r="H4429" s="268" t="s">
        <v>78</v>
      </c>
      <c r="I4429" s="268" t="s">
        <v>1905</v>
      </c>
      <c r="J4429" s="267" t="s">
        <v>1962</v>
      </c>
      <c r="K4429" s="267">
        <v>523</v>
      </c>
      <c r="L4429" s="268" t="s">
        <v>5966</v>
      </c>
      <c r="M4429" s="188"/>
    </row>
    <row r="4430" spans="1:13" x14ac:dyDescent="0.25">
      <c r="A4430" s="266">
        <v>2010</v>
      </c>
      <c r="B4430" s="267">
        <v>2</v>
      </c>
      <c r="C4430" s="267" t="s">
        <v>697</v>
      </c>
      <c r="D4430" s="267" t="s">
        <v>839</v>
      </c>
      <c r="E4430" s="268" t="s">
        <v>840</v>
      </c>
      <c r="F4430" s="267" t="s">
        <v>130</v>
      </c>
      <c r="G4430" s="268" t="s">
        <v>841</v>
      </c>
      <c r="H4430" s="268" t="s">
        <v>66</v>
      </c>
      <c r="I4430" s="268" t="s">
        <v>1905</v>
      </c>
      <c r="J4430" s="267" t="s">
        <v>1915</v>
      </c>
      <c r="K4430" s="267">
        <v>411</v>
      </c>
      <c r="L4430" s="268" t="s">
        <v>5518</v>
      </c>
      <c r="M4430" s="188"/>
    </row>
    <row r="4431" spans="1:13" x14ac:dyDescent="0.25">
      <c r="A4431" s="266">
        <v>2010</v>
      </c>
      <c r="B4431" s="267">
        <v>2</v>
      </c>
      <c r="C4431" s="267" t="s">
        <v>697</v>
      </c>
      <c r="D4431" s="267" t="s">
        <v>839</v>
      </c>
      <c r="E4431" s="268" t="s">
        <v>840</v>
      </c>
      <c r="F4431" s="267" t="s">
        <v>130</v>
      </c>
      <c r="G4431" s="268" t="s">
        <v>841</v>
      </c>
      <c r="H4431" s="268" t="s">
        <v>66</v>
      </c>
      <c r="I4431" s="268" t="s">
        <v>1905</v>
      </c>
      <c r="J4431" s="267" t="s">
        <v>1915</v>
      </c>
      <c r="K4431" s="267">
        <v>411</v>
      </c>
      <c r="L4431" s="268" t="s">
        <v>5519</v>
      </c>
      <c r="M4431" s="188"/>
    </row>
    <row r="4432" spans="1:13" x14ac:dyDescent="0.25">
      <c r="A4432" s="266">
        <v>2010</v>
      </c>
      <c r="B4432" s="267">
        <v>2</v>
      </c>
      <c r="C4432" s="267" t="s">
        <v>697</v>
      </c>
      <c r="D4432" s="267" t="s">
        <v>839</v>
      </c>
      <c r="E4432" s="268" t="s">
        <v>840</v>
      </c>
      <c r="F4432" s="267" t="s">
        <v>130</v>
      </c>
      <c r="G4432" s="268" t="s">
        <v>841</v>
      </c>
      <c r="H4432" s="268" t="s">
        <v>66</v>
      </c>
      <c r="I4432" s="268" t="s">
        <v>1905</v>
      </c>
      <c r="J4432" s="267" t="s">
        <v>1915</v>
      </c>
      <c r="K4432" s="267">
        <v>114</v>
      </c>
      <c r="L4432" s="268" t="s">
        <v>5627</v>
      </c>
      <c r="M4432" s="188"/>
    </row>
    <row r="4433" spans="1:13" x14ac:dyDescent="0.25">
      <c r="A4433" s="266">
        <v>2010</v>
      </c>
      <c r="B4433" s="267">
        <v>2</v>
      </c>
      <c r="C4433" s="267" t="s">
        <v>697</v>
      </c>
      <c r="D4433" s="267" t="s">
        <v>839</v>
      </c>
      <c r="E4433" s="268" t="s">
        <v>840</v>
      </c>
      <c r="F4433" s="267" t="s">
        <v>130</v>
      </c>
      <c r="G4433" s="268" t="s">
        <v>841</v>
      </c>
      <c r="H4433" s="268" t="s">
        <v>66</v>
      </c>
      <c r="I4433" s="268" t="s">
        <v>1905</v>
      </c>
      <c r="J4433" s="267" t="s">
        <v>1915</v>
      </c>
      <c r="K4433" s="267">
        <v>114</v>
      </c>
      <c r="L4433" s="268" t="s">
        <v>5628</v>
      </c>
      <c r="M4433" s="188"/>
    </row>
    <row r="4434" spans="1:13" x14ac:dyDescent="0.25">
      <c r="A4434" s="266">
        <v>2010</v>
      </c>
      <c r="B4434" s="267">
        <v>2</v>
      </c>
      <c r="C4434" s="267" t="s">
        <v>697</v>
      </c>
      <c r="D4434" s="267" t="s">
        <v>839</v>
      </c>
      <c r="E4434" s="268" t="s">
        <v>840</v>
      </c>
      <c r="F4434" s="267" t="s">
        <v>130</v>
      </c>
      <c r="G4434" s="268" t="s">
        <v>841</v>
      </c>
      <c r="H4434" s="268" t="s">
        <v>66</v>
      </c>
      <c r="I4434" s="268" t="s">
        <v>1905</v>
      </c>
      <c r="J4434" s="267" t="s">
        <v>1915</v>
      </c>
      <c r="K4434" s="267">
        <v>114</v>
      </c>
      <c r="L4434" s="268" t="s">
        <v>5629</v>
      </c>
      <c r="M4434" s="188"/>
    </row>
    <row r="4435" spans="1:13" x14ac:dyDescent="0.25">
      <c r="A4435" s="266">
        <v>2010</v>
      </c>
      <c r="B4435" s="267">
        <v>2</v>
      </c>
      <c r="C4435" s="267" t="s">
        <v>697</v>
      </c>
      <c r="D4435" s="267" t="s">
        <v>839</v>
      </c>
      <c r="E4435" s="268" t="s">
        <v>840</v>
      </c>
      <c r="F4435" s="267" t="s">
        <v>130</v>
      </c>
      <c r="G4435" s="268" t="s">
        <v>841</v>
      </c>
      <c r="H4435" s="268" t="s">
        <v>66</v>
      </c>
      <c r="I4435" s="268" t="s">
        <v>1905</v>
      </c>
      <c r="J4435" s="267" t="s">
        <v>1906</v>
      </c>
      <c r="K4435" s="267">
        <v>311</v>
      </c>
      <c r="L4435" s="268" t="s">
        <v>5678</v>
      </c>
      <c r="M4435" s="188"/>
    </row>
    <row r="4436" spans="1:13" x14ac:dyDescent="0.25">
      <c r="A4436" s="266">
        <v>2010</v>
      </c>
      <c r="B4436" s="267">
        <v>2</v>
      </c>
      <c r="C4436" s="267" t="s">
        <v>697</v>
      </c>
      <c r="D4436" s="267" t="s">
        <v>839</v>
      </c>
      <c r="E4436" s="268" t="s">
        <v>840</v>
      </c>
      <c r="F4436" s="267" t="s">
        <v>130</v>
      </c>
      <c r="G4436" s="268" t="s">
        <v>841</v>
      </c>
      <c r="H4436" s="268" t="s">
        <v>66</v>
      </c>
      <c r="I4436" s="268" t="s">
        <v>1905</v>
      </c>
      <c r="J4436" s="267" t="s">
        <v>1906</v>
      </c>
      <c r="K4436" s="267">
        <v>321</v>
      </c>
      <c r="L4436" s="268" t="s">
        <v>5679</v>
      </c>
      <c r="M4436" s="188"/>
    </row>
    <row r="4437" spans="1:13" x14ac:dyDescent="0.25">
      <c r="A4437" s="266">
        <v>2010</v>
      </c>
      <c r="B4437" s="267">
        <v>2</v>
      </c>
      <c r="C4437" s="267" t="s">
        <v>697</v>
      </c>
      <c r="D4437" s="267" t="s">
        <v>839</v>
      </c>
      <c r="E4437" s="268" t="s">
        <v>840</v>
      </c>
      <c r="F4437" s="267" t="s">
        <v>130</v>
      </c>
      <c r="G4437" s="268" t="s">
        <v>841</v>
      </c>
      <c r="H4437" s="268" t="s">
        <v>66</v>
      </c>
      <c r="I4437" s="268" t="s">
        <v>1905</v>
      </c>
      <c r="J4437" s="267" t="s">
        <v>1934</v>
      </c>
      <c r="K4437" s="267">
        <v>321</v>
      </c>
      <c r="L4437" s="268" t="s">
        <v>5680</v>
      </c>
      <c r="M4437" s="188"/>
    </row>
    <row r="4438" spans="1:13" x14ac:dyDescent="0.25">
      <c r="A4438" s="266">
        <v>2010</v>
      </c>
      <c r="B4438" s="267">
        <v>2</v>
      </c>
      <c r="C4438" s="267" t="s">
        <v>697</v>
      </c>
      <c r="D4438" s="267" t="s">
        <v>839</v>
      </c>
      <c r="E4438" s="268" t="s">
        <v>840</v>
      </c>
      <c r="F4438" s="267" t="s">
        <v>130</v>
      </c>
      <c r="G4438" s="268" t="s">
        <v>841</v>
      </c>
      <c r="H4438" s="268" t="s">
        <v>66</v>
      </c>
      <c r="I4438" s="268" t="s">
        <v>1905</v>
      </c>
      <c r="J4438" s="267" t="s">
        <v>3083</v>
      </c>
      <c r="K4438" s="267">
        <v>421</v>
      </c>
      <c r="L4438" s="268" t="s">
        <v>5681</v>
      </c>
      <c r="M4438" s="188"/>
    </row>
    <row r="4439" spans="1:13" x14ac:dyDescent="0.25">
      <c r="A4439" s="266">
        <v>2010</v>
      </c>
      <c r="B4439" s="267">
        <v>2</v>
      </c>
      <c r="C4439" s="267" t="s">
        <v>697</v>
      </c>
      <c r="D4439" s="267" t="s">
        <v>839</v>
      </c>
      <c r="E4439" s="268" t="s">
        <v>840</v>
      </c>
      <c r="F4439" s="267" t="s">
        <v>130</v>
      </c>
      <c r="G4439" s="268" t="s">
        <v>841</v>
      </c>
      <c r="H4439" s="268" t="s">
        <v>66</v>
      </c>
      <c r="I4439" s="268" t="s">
        <v>1905</v>
      </c>
      <c r="J4439" s="267" t="s">
        <v>1906</v>
      </c>
      <c r="K4439" s="267">
        <v>212</v>
      </c>
      <c r="L4439" s="268" t="s">
        <v>5759</v>
      </c>
      <c r="M4439" s="188"/>
    </row>
    <row r="4440" spans="1:13" x14ac:dyDescent="0.25">
      <c r="A4440" s="266">
        <v>2010</v>
      </c>
      <c r="B4440" s="267">
        <v>2</v>
      </c>
      <c r="C4440" s="267" t="s">
        <v>697</v>
      </c>
      <c r="D4440" s="267" t="s">
        <v>839</v>
      </c>
      <c r="E4440" s="268" t="s">
        <v>840</v>
      </c>
      <c r="F4440" s="267" t="s">
        <v>130</v>
      </c>
      <c r="G4440" s="268" t="s">
        <v>841</v>
      </c>
      <c r="H4440" s="268" t="s">
        <v>66</v>
      </c>
      <c r="I4440" s="268" t="s">
        <v>1905</v>
      </c>
      <c r="J4440" s="267" t="s">
        <v>1965</v>
      </c>
      <c r="K4440" s="267">
        <v>523</v>
      </c>
      <c r="L4440" s="268" t="s">
        <v>5967</v>
      </c>
      <c r="M4440" s="188"/>
    </row>
    <row r="4441" spans="1:13" x14ac:dyDescent="0.25">
      <c r="A4441" s="266">
        <v>2010</v>
      </c>
      <c r="B4441" s="267">
        <v>2</v>
      </c>
      <c r="C4441" s="267" t="s">
        <v>697</v>
      </c>
      <c r="D4441" s="267" t="s">
        <v>839</v>
      </c>
      <c r="E4441" s="268" t="s">
        <v>840</v>
      </c>
      <c r="F4441" s="267" t="s">
        <v>130</v>
      </c>
      <c r="G4441" s="268" t="s">
        <v>841</v>
      </c>
      <c r="H4441" s="268" t="s">
        <v>66</v>
      </c>
      <c r="I4441" s="268" t="s">
        <v>1905</v>
      </c>
      <c r="J4441" s="267" t="s">
        <v>1962</v>
      </c>
      <c r="K4441" s="267">
        <v>523</v>
      </c>
      <c r="L4441" s="268" t="s">
        <v>5987</v>
      </c>
      <c r="M4441" s="188"/>
    </row>
    <row r="4442" spans="1:13" x14ac:dyDescent="0.25">
      <c r="A4442" s="266">
        <v>2010</v>
      </c>
      <c r="B4442" s="267">
        <v>1</v>
      </c>
      <c r="C4442" s="267" t="s">
        <v>697</v>
      </c>
      <c r="D4442" s="267" t="s">
        <v>781</v>
      </c>
      <c r="E4442" s="268" t="s">
        <v>782</v>
      </c>
      <c r="F4442" s="267" t="s">
        <v>52</v>
      </c>
      <c r="G4442" s="268" t="s">
        <v>783</v>
      </c>
      <c r="H4442" s="268" t="s">
        <v>55</v>
      </c>
      <c r="I4442" s="268" t="s">
        <v>1905</v>
      </c>
      <c r="J4442" s="267" t="s">
        <v>1942</v>
      </c>
      <c r="K4442" s="267">
        <v>122</v>
      </c>
      <c r="L4442" s="268" t="s">
        <v>5353</v>
      </c>
      <c r="M4442" s="188"/>
    </row>
    <row r="4443" spans="1:13" x14ac:dyDescent="0.25">
      <c r="A4443" s="266">
        <v>2010</v>
      </c>
      <c r="B4443" s="267">
        <v>1</v>
      </c>
      <c r="C4443" s="267" t="s">
        <v>697</v>
      </c>
      <c r="D4443" s="267" t="s">
        <v>781</v>
      </c>
      <c r="E4443" s="268" t="s">
        <v>782</v>
      </c>
      <c r="F4443" s="267" t="s">
        <v>52</v>
      </c>
      <c r="G4443" s="268" t="s">
        <v>783</v>
      </c>
      <c r="H4443" s="268" t="s">
        <v>55</v>
      </c>
      <c r="I4443" s="268" t="s">
        <v>1905</v>
      </c>
      <c r="J4443" s="267" t="s">
        <v>1942</v>
      </c>
      <c r="K4443" s="267">
        <v>112</v>
      </c>
      <c r="L4443" s="268" t="s">
        <v>5354</v>
      </c>
      <c r="M4443" s="188"/>
    </row>
    <row r="4444" spans="1:13" x14ac:dyDescent="0.25">
      <c r="A4444" s="266">
        <v>2010</v>
      </c>
      <c r="B4444" s="267">
        <v>1</v>
      </c>
      <c r="C4444" s="267" t="s">
        <v>697</v>
      </c>
      <c r="D4444" s="267" t="s">
        <v>781</v>
      </c>
      <c r="E4444" s="268" t="s">
        <v>782</v>
      </c>
      <c r="F4444" s="267" t="s">
        <v>52</v>
      </c>
      <c r="G4444" s="268" t="s">
        <v>783</v>
      </c>
      <c r="H4444" s="268" t="s">
        <v>55</v>
      </c>
      <c r="I4444" s="268" t="s">
        <v>1905</v>
      </c>
      <c r="J4444" s="267" t="s">
        <v>1942</v>
      </c>
      <c r="K4444" s="267">
        <v>123</v>
      </c>
      <c r="L4444" s="268" t="s">
        <v>5355</v>
      </c>
      <c r="M4444" s="188"/>
    </row>
    <row r="4445" spans="1:13" x14ac:dyDescent="0.25">
      <c r="A4445" s="266">
        <v>2010</v>
      </c>
      <c r="B4445" s="267">
        <v>1</v>
      </c>
      <c r="C4445" s="267" t="s">
        <v>697</v>
      </c>
      <c r="D4445" s="267" t="s">
        <v>781</v>
      </c>
      <c r="E4445" s="268" t="s">
        <v>782</v>
      </c>
      <c r="F4445" s="267" t="s">
        <v>52</v>
      </c>
      <c r="G4445" s="268" t="s">
        <v>783</v>
      </c>
      <c r="H4445" s="268" t="s">
        <v>55</v>
      </c>
      <c r="I4445" s="268" t="s">
        <v>1905</v>
      </c>
      <c r="J4445" s="267" t="s">
        <v>1942</v>
      </c>
      <c r="K4445" s="267">
        <v>122</v>
      </c>
      <c r="L4445" s="268" t="s">
        <v>5356</v>
      </c>
      <c r="M4445" s="188"/>
    </row>
    <row r="4446" spans="1:13" x14ac:dyDescent="0.25">
      <c r="A4446" s="266">
        <v>2010</v>
      </c>
      <c r="B4446" s="267">
        <v>1</v>
      </c>
      <c r="C4446" s="267" t="s">
        <v>697</v>
      </c>
      <c r="D4446" s="267" t="s">
        <v>781</v>
      </c>
      <c r="E4446" s="268" t="s">
        <v>782</v>
      </c>
      <c r="F4446" s="267" t="s">
        <v>52</v>
      </c>
      <c r="G4446" s="268" t="s">
        <v>783</v>
      </c>
      <c r="H4446" s="268" t="s">
        <v>55</v>
      </c>
      <c r="I4446" s="268" t="s">
        <v>1905</v>
      </c>
      <c r="J4446" s="267" t="s">
        <v>1942</v>
      </c>
      <c r="K4446" s="267">
        <v>111</v>
      </c>
      <c r="L4446" s="268" t="s">
        <v>5520</v>
      </c>
      <c r="M4446" s="188"/>
    </row>
    <row r="4447" spans="1:13" x14ac:dyDescent="0.25">
      <c r="A4447" s="266">
        <v>2010</v>
      </c>
      <c r="B4447" s="267">
        <v>1</v>
      </c>
      <c r="C4447" s="267" t="s">
        <v>697</v>
      </c>
      <c r="D4447" s="267" t="s">
        <v>781</v>
      </c>
      <c r="E4447" s="268" t="s">
        <v>782</v>
      </c>
      <c r="F4447" s="267" t="s">
        <v>52</v>
      </c>
      <c r="G4447" s="268" t="s">
        <v>783</v>
      </c>
      <c r="H4447" s="268" t="s">
        <v>55</v>
      </c>
      <c r="I4447" s="268" t="s">
        <v>1905</v>
      </c>
      <c r="J4447" s="267" t="s">
        <v>1942</v>
      </c>
      <c r="K4447" s="267">
        <v>111</v>
      </c>
      <c r="L4447" s="268" t="s">
        <v>5521</v>
      </c>
      <c r="M4447" s="188"/>
    </row>
    <row r="4448" spans="1:13" x14ac:dyDescent="0.25">
      <c r="A4448" s="266">
        <v>2010</v>
      </c>
      <c r="B4448" s="267">
        <v>1</v>
      </c>
      <c r="C4448" s="267" t="s">
        <v>697</v>
      </c>
      <c r="D4448" s="267" t="s">
        <v>781</v>
      </c>
      <c r="E4448" s="268" t="s">
        <v>782</v>
      </c>
      <c r="F4448" s="267" t="s">
        <v>52</v>
      </c>
      <c r="G4448" s="268" t="s">
        <v>783</v>
      </c>
      <c r="H4448" s="268" t="s">
        <v>55</v>
      </c>
      <c r="I4448" s="268" t="s">
        <v>1905</v>
      </c>
      <c r="J4448" s="267" t="s">
        <v>1942</v>
      </c>
      <c r="K4448" s="267">
        <v>411</v>
      </c>
      <c r="L4448" s="268" t="s">
        <v>5522</v>
      </c>
      <c r="M4448" s="188"/>
    </row>
    <row r="4449" spans="1:13" x14ac:dyDescent="0.25">
      <c r="A4449" s="266">
        <v>2010</v>
      </c>
      <c r="B4449" s="267">
        <v>1</v>
      </c>
      <c r="C4449" s="267" t="s">
        <v>697</v>
      </c>
      <c r="D4449" s="267" t="s">
        <v>781</v>
      </c>
      <c r="E4449" s="268" t="s">
        <v>782</v>
      </c>
      <c r="F4449" s="267" t="s">
        <v>52</v>
      </c>
      <c r="G4449" s="268" t="s">
        <v>783</v>
      </c>
      <c r="H4449" s="268" t="s">
        <v>55</v>
      </c>
      <c r="I4449" s="268" t="s">
        <v>1905</v>
      </c>
      <c r="J4449" s="267" t="s">
        <v>1942</v>
      </c>
      <c r="K4449" s="267">
        <v>411</v>
      </c>
      <c r="L4449" s="268" t="s">
        <v>5523</v>
      </c>
      <c r="M4449" s="188"/>
    </row>
    <row r="4450" spans="1:13" x14ac:dyDescent="0.25">
      <c r="A4450" s="266">
        <v>2010</v>
      </c>
      <c r="B4450" s="267">
        <v>1</v>
      </c>
      <c r="C4450" s="267" t="s">
        <v>697</v>
      </c>
      <c r="D4450" s="267" t="s">
        <v>781</v>
      </c>
      <c r="E4450" s="268" t="s">
        <v>782</v>
      </c>
      <c r="F4450" s="267" t="s">
        <v>52</v>
      </c>
      <c r="G4450" s="268" t="s">
        <v>783</v>
      </c>
      <c r="H4450" s="268" t="s">
        <v>55</v>
      </c>
      <c r="I4450" s="268" t="s">
        <v>1905</v>
      </c>
      <c r="J4450" s="267" t="s">
        <v>1942</v>
      </c>
      <c r="K4450" s="267">
        <v>411</v>
      </c>
      <c r="L4450" s="268" t="s">
        <v>5524</v>
      </c>
      <c r="M4450" s="188"/>
    </row>
    <row r="4451" spans="1:13" x14ac:dyDescent="0.25">
      <c r="A4451" s="266">
        <v>2010</v>
      </c>
      <c r="B4451" s="267">
        <v>1</v>
      </c>
      <c r="C4451" s="267" t="s">
        <v>697</v>
      </c>
      <c r="D4451" s="267" t="s">
        <v>781</v>
      </c>
      <c r="E4451" s="268" t="s">
        <v>782</v>
      </c>
      <c r="F4451" s="267" t="s">
        <v>52</v>
      </c>
      <c r="G4451" s="268" t="s">
        <v>783</v>
      </c>
      <c r="H4451" s="268" t="s">
        <v>55</v>
      </c>
      <c r="I4451" s="268" t="s">
        <v>1905</v>
      </c>
      <c r="J4451" s="267" t="s">
        <v>1942</v>
      </c>
      <c r="K4451" s="267">
        <v>411</v>
      </c>
      <c r="L4451" s="268" t="s">
        <v>5525</v>
      </c>
      <c r="M4451" s="188"/>
    </row>
    <row r="4452" spans="1:13" x14ac:dyDescent="0.25">
      <c r="A4452" s="266">
        <v>2010</v>
      </c>
      <c r="B4452" s="267">
        <v>1</v>
      </c>
      <c r="C4452" s="267" t="s">
        <v>697</v>
      </c>
      <c r="D4452" s="267" t="s">
        <v>781</v>
      </c>
      <c r="E4452" s="268" t="s">
        <v>782</v>
      </c>
      <c r="F4452" s="267" t="s">
        <v>52</v>
      </c>
      <c r="G4452" s="268" t="s">
        <v>783</v>
      </c>
      <c r="H4452" s="268" t="s">
        <v>55</v>
      </c>
      <c r="I4452" s="268" t="s">
        <v>1905</v>
      </c>
      <c r="J4452" s="267" t="s">
        <v>1906</v>
      </c>
      <c r="K4452" s="267">
        <v>311</v>
      </c>
      <c r="L4452" s="268" t="s">
        <v>5760</v>
      </c>
      <c r="M4452" s="188"/>
    </row>
    <row r="4453" spans="1:13" x14ac:dyDescent="0.25">
      <c r="A4453" s="266">
        <v>2010</v>
      </c>
      <c r="B4453" s="267">
        <v>1</v>
      </c>
      <c r="C4453" s="267" t="s">
        <v>697</v>
      </c>
      <c r="D4453" s="267" t="s">
        <v>781</v>
      </c>
      <c r="E4453" s="268" t="s">
        <v>782</v>
      </c>
      <c r="F4453" s="267" t="s">
        <v>52</v>
      </c>
      <c r="G4453" s="268" t="s">
        <v>783</v>
      </c>
      <c r="H4453" s="268" t="s">
        <v>55</v>
      </c>
      <c r="I4453" s="268" t="s">
        <v>1905</v>
      </c>
      <c r="J4453" s="267" t="s">
        <v>1906</v>
      </c>
      <c r="K4453" s="267">
        <v>311</v>
      </c>
      <c r="L4453" s="268" t="s">
        <v>5853</v>
      </c>
      <c r="M4453" s="188"/>
    </row>
    <row r="4454" spans="1:13" x14ac:dyDescent="0.25">
      <c r="A4454" s="266">
        <v>2010</v>
      </c>
      <c r="B4454" s="267">
        <v>1</v>
      </c>
      <c r="C4454" s="267" t="s">
        <v>697</v>
      </c>
      <c r="D4454" s="267" t="s">
        <v>781</v>
      </c>
      <c r="E4454" s="268" t="s">
        <v>782</v>
      </c>
      <c r="F4454" s="267" t="s">
        <v>52</v>
      </c>
      <c r="G4454" s="268" t="s">
        <v>783</v>
      </c>
      <c r="H4454" s="268" t="s">
        <v>55</v>
      </c>
      <c r="I4454" s="268" t="s">
        <v>1905</v>
      </c>
      <c r="J4454" s="267" t="s">
        <v>1906</v>
      </c>
      <c r="K4454" s="267">
        <v>311</v>
      </c>
      <c r="L4454" s="268" t="s">
        <v>5854</v>
      </c>
      <c r="M4454" s="188"/>
    </row>
    <row r="4455" spans="1:13" x14ac:dyDescent="0.25">
      <c r="A4455" s="266">
        <v>2010</v>
      </c>
      <c r="B4455" s="267">
        <v>1</v>
      </c>
      <c r="C4455" s="267" t="s">
        <v>697</v>
      </c>
      <c r="D4455" s="267" t="s">
        <v>781</v>
      </c>
      <c r="E4455" s="268" t="s">
        <v>782</v>
      </c>
      <c r="F4455" s="267" t="s">
        <v>52</v>
      </c>
      <c r="G4455" s="268" t="s">
        <v>783</v>
      </c>
      <c r="H4455" s="268" t="s">
        <v>55</v>
      </c>
      <c r="I4455" s="268" t="s">
        <v>1905</v>
      </c>
      <c r="J4455" s="267" t="s">
        <v>1906</v>
      </c>
      <c r="K4455" s="267">
        <v>311</v>
      </c>
      <c r="L4455" s="268" t="s">
        <v>5855</v>
      </c>
      <c r="M4455" s="188"/>
    </row>
    <row r="4456" spans="1:13" x14ac:dyDescent="0.25">
      <c r="A4456" s="266">
        <v>2010</v>
      </c>
      <c r="B4456" s="267">
        <v>1</v>
      </c>
      <c r="C4456" s="267" t="s">
        <v>697</v>
      </c>
      <c r="D4456" s="267" t="s">
        <v>781</v>
      </c>
      <c r="E4456" s="268" t="s">
        <v>782</v>
      </c>
      <c r="F4456" s="267" t="s">
        <v>52</v>
      </c>
      <c r="G4456" s="268" t="s">
        <v>783</v>
      </c>
      <c r="H4456" s="268" t="s">
        <v>55</v>
      </c>
      <c r="I4456" s="268" t="s">
        <v>1905</v>
      </c>
      <c r="J4456" s="267" t="s">
        <v>1906</v>
      </c>
      <c r="K4456" s="267">
        <v>311</v>
      </c>
      <c r="L4456" s="268" t="s">
        <v>5856</v>
      </c>
      <c r="M4456" s="188"/>
    </row>
    <row r="4457" spans="1:13" x14ac:dyDescent="0.25">
      <c r="A4457" s="266">
        <v>2010</v>
      </c>
      <c r="B4457" s="267">
        <v>1</v>
      </c>
      <c r="C4457" s="267" t="s">
        <v>697</v>
      </c>
      <c r="D4457" s="267" t="s">
        <v>781</v>
      </c>
      <c r="E4457" s="268" t="s">
        <v>782</v>
      </c>
      <c r="F4457" s="267" t="s">
        <v>52</v>
      </c>
      <c r="G4457" s="268" t="s">
        <v>783</v>
      </c>
      <c r="H4457" s="268" t="s">
        <v>55</v>
      </c>
      <c r="I4457" s="268" t="s">
        <v>1905</v>
      </c>
      <c r="J4457" s="267" t="s">
        <v>1906</v>
      </c>
      <c r="K4457" s="267">
        <v>311</v>
      </c>
      <c r="L4457" s="268" t="s">
        <v>5857</v>
      </c>
      <c r="M4457" s="188"/>
    </row>
    <row r="4458" spans="1:13" x14ac:dyDescent="0.25">
      <c r="A4458" s="288">
        <v>2010</v>
      </c>
      <c r="B4458" s="269">
        <v>3</v>
      </c>
      <c r="C4458" s="269" t="s">
        <v>697</v>
      </c>
      <c r="D4458" s="269" t="s">
        <v>869</v>
      </c>
      <c r="E4458" s="289" t="s">
        <v>870</v>
      </c>
      <c r="F4458" s="269" t="s">
        <v>130</v>
      </c>
      <c r="G4458" s="289" t="s">
        <v>131</v>
      </c>
      <c r="H4458" s="289" t="s">
        <v>66</v>
      </c>
      <c r="I4458" s="289" t="s">
        <v>1905</v>
      </c>
      <c r="J4458" s="269" t="s">
        <v>1934</v>
      </c>
      <c r="K4458" s="267">
        <v>324</v>
      </c>
      <c r="L4458" s="268" t="s">
        <v>5702</v>
      </c>
      <c r="M4458" s="188"/>
    </row>
    <row r="4459" spans="1:13" x14ac:dyDescent="0.25">
      <c r="A4459" s="288">
        <v>2010</v>
      </c>
      <c r="B4459" s="269">
        <v>3</v>
      </c>
      <c r="C4459" s="269" t="s">
        <v>697</v>
      </c>
      <c r="D4459" s="269" t="s">
        <v>869</v>
      </c>
      <c r="E4459" s="289" t="s">
        <v>870</v>
      </c>
      <c r="F4459" s="269" t="s">
        <v>130</v>
      </c>
      <c r="G4459" s="289" t="s">
        <v>131</v>
      </c>
      <c r="H4459" s="289" t="s">
        <v>66</v>
      </c>
      <c r="I4459" s="289" t="s">
        <v>1905</v>
      </c>
      <c r="J4459" s="269" t="s">
        <v>2767</v>
      </c>
      <c r="K4459" s="267">
        <v>522</v>
      </c>
      <c r="L4459" s="268" t="s">
        <v>5703</v>
      </c>
      <c r="M4459" s="188"/>
    </row>
    <row r="4460" spans="1:13" x14ac:dyDescent="0.25">
      <c r="A4460" s="288">
        <v>2010</v>
      </c>
      <c r="B4460" s="269">
        <v>3</v>
      </c>
      <c r="C4460" s="269" t="s">
        <v>697</v>
      </c>
      <c r="D4460" s="269" t="s">
        <v>869</v>
      </c>
      <c r="E4460" s="289" t="s">
        <v>870</v>
      </c>
      <c r="F4460" s="269" t="s">
        <v>130</v>
      </c>
      <c r="G4460" s="289" t="s">
        <v>131</v>
      </c>
      <c r="H4460" s="289" t="s">
        <v>66</v>
      </c>
      <c r="I4460" s="289" t="s">
        <v>1905</v>
      </c>
      <c r="J4460" s="269" t="s">
        <v>1938</v>
      </c>
      <c r="K4460" s="267">
        <v>321</v>
      </c>
      <c r="L4460" s="268" t="s">
        <v>5704</v>
      </c>
      <c r="M4460" s="188"/>
    </row>
    <row r="4461" spans="1:13" x14ac:dyDescent="0.25">
      <c r="A4461" s="288">
        <v>2010</v>
      </c>
      <c r="B4461" s="269">
        <v>3</v>
      </c>
      <c r="C4461" s="269" t="s">
        <v>697</v>
      </c>
      <c r="D4461" s="269" t="s">
        <v>869</v>
      </c>
      <c r="E4461" s="289" t="s">
        <v>870</v>
      </c>
      <c r="F4461" s="269" t="s">
        <v>130</v>
      </c>
      <c r="G4461" s="289" t="s">
        <v>131</v>
      </c>
      <c r="H4461" s="289" t="s">
        <v>66</v>
      </c>
      <c r="I4461" s="289" t="s">
        <v>2879</v>
      </c>
      <c r="J4461" s="269" t="s">
        <v>1906</v>
      </c>
      <c r="K4461" s="267">
        <v>311</v>
      </c>
      <c r="L4461" s="268" t="s">
        <v>5705</v>
      </c>
      <c r="M4461" s="188"/>
    </row>
    <row r="4462" spans="1:13" x14ac:dyDescent="0.25">
      <c r="A4462" s="288">
        <v>2010</v>
      </c>
      <c r="B4462" s="269">
        <v>3</v>
      </c>
      <c r="C4462" s="269" t="s">
        <v>697</v>
      </c>
      <c r="D4462" s="269" t="s">
        <v>869</v>
      </c>
      <c r="E4462" s="289" t="s">
        <v>870</v>
      </c>
      <c r="F4462" s="269" t="s">
        <v>130</v>
      </c>
      <c r="G4462" s="289" t="s">
        <v>131</v>
      </c>
      <c r="H4462" s="289" t="s">
        <v>66</v>
      </c>
      <c r="I4462" s="289" t="s">
        <v>2879</v>
      </c>
      <c r="J4462" s="269" t="s">
        <v>2767</v>
      </c>
      <c r="K4462" s="267">
        <v>522</v>
      </c>
      <c r="L4462" s="268" t="s">
        <v>5706</v>
      </c>
      <c r="M4462" s="188"/>
    </row>
    <row r="4463" spans="1:13" x14ac:dyDescent="0.25">
      <c r="A4463" s="288">
        <v>2010</v>
      </c>
      <c r="B4463" s="269">
        <v>3</v>
      </c>
      <c r="C4463" s="269" t="s">
        <v>697</v>
      </c>
      <c r="D4463" s="269" t="s">
        <v>869</v>
      </c>
      <c r="E4463" s="289" t="s">
        <v>870</v>
      </c>
      <c r="F4463" s="269" t="s">
        <v>130</v>
      </c>
      <c r="G4463" s="289" t="s">
        <v>131</v>
      </c>
      <c r="H4463" s="289" t="s">
        <v>66</v>
      </c>
      <c r="I4463" s="289" t="s">
        <v>2879</v>
      </c>
      <c r="J4463" s="269" t="s">
        <v>1938</v>
      </c>
      <c r="K4463" s="267">
        <v>321</v>
      </c>
      <c r="L4463" s="268" t="s">
        <v>5707</v>
      </c>
      <c r="M4463" s="188"/>
    </row>
    <row r="4464" spans="1:13" x14ac:dyDescent="0.25">
      <c r="A4464" s="266">
        <v>2010</v>
      </c>
      <c r="B4464" s="267">
        <v>3</v>
      </c>
      <c r="C4464" s="267" t="s">
        <v>697</v>
      </c>
      <c r="D4464" s="267" t="s">
        <v>869</v>
      </c>
      <c r="E4464" s="268" t="s">
        <v>870</v>
      </c>
      <c r="F4464" s="267" t="s">
        <v>130</v>
      </c>
      <c r="G4464" s="268" t="s">
        <v>131</v>
      </c>
      <c r="H4464" s="268" t="s">
        <v>66</v>
      </c>
      <c r="I4464" s="268" t="s">
        <v>1905</v>
      </c>
      <c r="J4464" s="267" t="s">
        <v>1906</v>
      </c>
      <c r="K4464" s="267">
        <v>311</v>
      </c>
      <c r="L4464" s="268" t="s">
        <v>5761</v>
      </c>
      <c r="M4464" s="188"/>
    </row>
    <row r="4465" spans="1:13" x14ac:dyDescent="0.25">
      <c r="A4465" s="266">
        <v>2010</v>
      </c>
      <c r="B4465" s="267">
        <v>3</v>
      </c>
      <c r="C4465" s="267" t="s">
        <v>697</v>
      </c>
      <c r="D4465" s="267" t="s">
        <v>869</v>
      </c>
      <c r="E4465" s="268" t="s">
        <v>870</v>
      </c>
      <c r="F4465" s="267" t="s">
        <v>130</v>
      </c>
      <c r="G4465" s="268" t="s">
        <v>131</v>
      </c>
      <c r="H4465" s="268" t="s">
        <v>66</v>
      </c>
      <c r="I4465" s="268" t="s">
        <v>1905</v>
      </c>
      <c r="J4465" s="267" t="s">
        <v>1938</v>
      </c>
      <c r="K4465" s="267">
        <v>311</v>
      </c>
      <c r="L4465" s="268" t="s">
        <v>5762</v>
      </c>
      <c r="M4465" s="188"/>
    </row>
    <row r="4466" spans="1:13" x14ac:dyDescent="0.25">
      <c r="A4466" s="266">
        <v>2010</v>
      </c>
      <c r="B4466" s="267">
        <v>3</v>
      </c>
      <c r="C4466" s="267" t="s">
        <v>697</v>
      </c>
      <c r="D4466" s="267" t="s">
        <v>869</v>
      </c>
      <c r="E4466" s="268" t="s">
        <v>870</v>
      </c>
      <c r="F4466" s="267" t="s">
        <v>130</v>
      </c>
      <c r="G4466" s="268" t="s">
        <v>131</v>
      </c>
      <c r="H4466" s="268" t="s">
        <v>66</v>
      </c>
      <c r="I4466" s="268" t="s">
        <v>1905</v>
      </c>
      <c r="J4466" s="267" t="s">
        <v>1934</v>
      </c>
      <c r="K4466" s="267">
        <v>323</v>
      </c>
      <c r="L4466" s="268" t="s">
        <v>5780</v>
      </c>
      <c r="M4466" s="188"/>
    </row>
    <row r="4467" spans="1:13" x14ac:dyDescent="0.25">
      <c r="A4467" s="266">
        <v>2010</v>
      </c>
      <c r="B4467" s="267">
        <v>3</v>
      </c>
      <c r="C4467" s="267" t="s">
        <v>697</v>
      </c>
      <c r="D4467" s="267" t="s">
        <v>869</v>
      </c>
      <c r="E4467" s="268" t="s">
        <v>870</v>
      </c>
      <c r="F4467" s="267" t="s">
        <v>130</v>
      </c>
      <c r="G4467" s="268" t="s">
        <v>131</v>
      </c>
      <c r="H4467" s="268" t="s">
        <v>66</v>
      </c>
      <c r="I4467" s="268" t="s">
        <v>1905</v>
      </c>
      <c r="J4467" s="267" t="s">
        <v>1934</v>
      </c>
      <c r="K4467" s="267">
        <v>323</v>
      </c>
      <c r="L4467" s="268" t="s">
        <v>5781</v>
      </c>
      <c r="M4467" s="188"/>
    </row>
    <row r="4468" spans="1:13" x14ac:dyDescent="0.25">
      <c r="A4468" s="266">
        <v>2010</v>
      </c>
      <c r="B4468" s="267">
        <v>3</v>
      </c>
      <c r="C4468" s="267" t="s">
        <v>697</v>
      </c>
      <c r="D4468" s="267" t="s">
        <v>869</v>
      </c>
      <c r="E4468" s="268" t="s">
        <v>870</v>
      </c>
      <c r="F4468" s="267" t="s">
        <v>130</v>
      </c>
      <c r="G4468" s="268" t="s">
        <v>131</v>
      </c>
      <c r="H4468" s="268" t="s">
        <v>66</v>
      </c>
      <c r="I4468" s="268" t="s">
        <v>1905</v>
      </c>
      <c r="J4468" s="267" t="s">
        <v>1934</v>
      </c>
      <c r="K4468" s="267">
        <v>323</v>
      </c>
      <c r="L4468" s="268" t="s">
        <v>5782</v>
      </c>
      <c r="M4468" s="188"/>
    </row>
    <row r="4469" spans="1:13" x14ac:dyDescent="0.25">
      <c r="A4469" s="266">
        <v>2010</v>
      </c>
      <c r="B4469" s="267">
        <v>3</v>
      </c>
      <c r="C4469" s="267" t="s">
        <v>697</v>
      </c>
      <c r="D4469" s="267" t="s">
        <v>869</v>
      </c>
      <c r="E4469" s="268" t="s">
        <v>870</v>
      </c>
      <c r="F4469" s="267" t="s">
        <v>130</v>
      </c>
      <c r="G4469" s="268" t="s">
        <v>131</v>
      </c>
      <c r="H4469" s="268" t="s">
        <v>66</v>
      </c>
      <c r="I4469" s="268" t="s">
        <v>1905</v>
      </c>
      <c r="J4469" s="267" t="s">
        <v>1934</v>
      </c>
      <c r="K4469" s="267">
        <v>323</v>
      </c>
      <c r="L4469" s="268" t="s">
        <v>5783</v>
      </c>
      <c r="M4469" s="188"/>
    </row>
    <row r="4470" spans="1:13" x14ac:dyDescent="0.25">
      <c r="A4470" s="266">
        <v>2010</v>
      </c>
      <c r="B4470" s="267">
        <v>3</v>
      </c>
      <c r="C4470" s="267" t="s">
        <v>697</v>
      </c>
      <c r="D4470" s="267" t="s">
        <v>869</v>
      </c>
      <c r="E4470" s="268" t="s">
        <v>870</v>
      </c>
      <c r="F4470" s="267" t="s">
        <v>130</v>
      </c>
      <c r="G4470" s="268" t="s">
        <v>131</v>
      </c>
      <c r="H4470" s="268" t="s">
        <v>66</v>
      </c>
      <c r="I4470" s="268" t="s">
        <v>2879</v>
      </c>
      <c r="J4470" s="267" t="s">
        <v>1934</v>
      </c>
      <c r="K4470" s="267">
        <v>323</v>
      </c>
      <c r="L4470" s="268" t="s">
        <v>5784</v>
      </c>
      <c r="M4470" s="188"/>
    </row>
    <row r="4471" spans="1:13" x14ac:dyDescent="0.25">
      <c r="A4471" s="266">
        <v>2010</v>
      </c>
      <c r="B4471" s="267">
        <v>3</v>
      </c>
      <c r="C4471" s="267" t="s">
        <v>697</v>
      </c>
      <c r="D4471" s="267" t="s">
        <v>869</v>
      </c>
      <c r="E4471" s="268" t="s">
        <v>870</v>
      </c>
      <c r="F4471" s="267" t="s">
        <v>130</v>
      </c>
      <c r="G4471" s="268" t="s">
        <v>131</v>
      </c>
      <c r="H4471" s="268" t="s">
        <v>66</v>
      </c>
      <c r="I4471" s="268" t="s">
        <v>2879</v>
      </c>
      <c r="J4471" s="267" t="s">
        <v>1938</v>
      </c>
      <c r="K4471" s="267">
        <v>311</v>
      </c>
      <c r="L4471" s="268" t="s">
        <v>5796</v>
      </c>
      <c r="M4471" s="188"/>
    </row>
    <row r="4472" spans="1:13" x14ac:dyDescent="0.25">
      <c r="A4472" s="266">
        <v>2010</v>
      </c>
      <c r="B4472" s="267">
        <v>3</v>
      </c>
      <c r="C4472" s="267" t="s">
        <v>697</v>
      </c>
      <c r="D4472" s="267" t="s">
        <v>869</v>
      </c>
      <c r="E4472" s="268" t="s">
        <v>870</v>
      </c>
      <c r="F4472" s="267" t="s">
        <v>130</v>
      </c>
      <c r="G4472" s="268" t="s">
        <v>131</v>
      </c>
      <c r="H4472" s="268" t="s">
        <v>66</v>
      </c>
      <c r="I4472" s="268" t="s">
        <v>1905</v>
      </c>
      <c r="J4472" s="267" t="s">
        <v>1934</v>
      </c>
      <c r="K4472" s="267">
        <v>334</v>
      </c>
      <c r="L4472" s="268" t="s">
        <v>5803</v>
      </c>
      <c r="M4472" s="188"/>
    </row>
    <row r="4473" spans="1:13" x14ac:dyDescent="0.25">
      <c r="A4473" s="266">
        <v>2010</v>
      </c>
      <c r="B4473" s="267">
        <v>3</v>
      </c>
      <c r="C4473" s="267" t="s">
        <v>697</v>
      </c>
      <c r="D4473" s="267" t="s">
        <v>869</v>
      </c>
      <c r="E4473" s="268" t="s">
        <v>870</v>
      </c>
      <c r="F4473" s="267" t="s">
        <v>130</v>
      </c>
      <c r="G4473" s="268" t="s">
        <v>131</v>
      </c>
      <c r="H4473" s="268" t="s">
        <v>66</v>
      </c>
      <c r="I4473" s="268" t="s">
        <v>2879</v>
      </c>
      <c r="J4473" s="267" t="s">
        <v>1906</v>
      </c>
      <c r="K4473" s="267">
        <v>311</v>
      </c>
      <c r="L4473" s="268" t="s">
        <v>5804</v>
      </c>
      <c r="M4473" s="188"/>
    </row>
    <row r="4474" spans="1:13" x14ac:dyDescent="0.25">
      <c r="A4474" s="266">
        <v>2010</v>
      </c>
      <c r="B4474" s="267">
        <v>3</v>
      </c>
      <c r="C4474" s="267" t="s">
        <v>697</v>
      </c>
      <c r="D4474" s="267" t="s">
        <v>869</v>
      </c>
      <c r="E4474" s="268" t="s">
        <v>870</v>
      </c>
      <c r="F4474" s="267" t="s">
        <v>130</v>
      </c>
      <c r="G4474" s="268" t="s">
        <v>131</v>
      </c>
      <c r="H4474" s="268" t="s">
        <v>66</v>
      </c>
      <c r="I4474" s="268" t="s">
        <v>2879</v>
      </c>
      <c r="J4474" s="267" t="s">
        <v>1938</v>
      </c>
      <c r="K4474" s="267">
        <v>311</v>
      </c>
      <c r="L4474" s="268" t="s">
        <v>5805</v>
      </c>
      <c r="M4474" s="188"/>
    </row>
    <row r="4475" spans="1:13" x14ac:dyDescent="0.25">
      <c r="A4475" s="266">
        <v>2010</v>
      </c>
      <c r="B4475" s="267">
        <v>1</v>
      </c>
      <c r="C4475" s="267" t="s">
        <v>697</v>
      </c>
      <c r="D4475" s="267" t="s">
        <v>772</v>
      </c>
      <c r="E4475" s="268" t="s">
        <v>773</v>
      </c>
      <c r="F4475" s="267" t="s">
        <v>69</v>
      </c>
      <c r="G4475" s="268" t="s">
        <v>455</v>
      </c>
      <c r="H4475" s="268" t="s">
        <v>774</v>
      </c>
      <c r="I4475" s="268" t="s">
        <v>1905</v>
      </c>
      <c r="J4475" s="267" t="s">
        <v>2176</v>
      </c>
      <c r="K4475" s="267">
        <v>672</v>
      </c>
      <c r="L4475" s="268" t="s">
        <v>6160</v>
      </c>
      <c r="M4475" s="188"/>
    </row>
    <row r="4476" spans="1:13" x14ac:dyDescent="0.25">
      <c r="A4476" s="266">
        <v>2010</v>
      </c>
      <c r="B4476" s="267">
        <v>1</v>
      </c>
      <c r="C4476" s="267" t="s">
        <v>697</v>
      </c>
      <c r="D4476" s="267" t="s">
        <v>772</v>
      </c>
      <c r="E4476" s="268" t="s">
        <v>773</v>
      </c>
      <c r="F4476" s="267" t="s">
        <v>69</v>
      </c>
      <c r="G4476" s="268" t="s">
        <v>455</v>
      </c>
      <c r="H4476" s="268" t="s">
        <v>774</v>
      </c>
      <c r="I4476" s="268" t="s">
        <v>1905</v>
      </c>
      <c r="J4476" s="267" t="s">
        <v>1965</v>
      </c>
      <c r="K4476" s="267">
        <v>672</v>
      </c>
      <c r="L4476" s="268" t="s">
        <v>6161</v>
      </c>
      <c r="M4476" s="188"/>
    </row>
    <row r="4477" spans="1:13" x14ac:dyDescent="0.25">
      <c r="A4477" s="266">
        <v>2010</v>
      </c>
      <c r="B4477" s="267">
        <v>1</v>
      </c>
      <c r="C4477" s="267" t="s">
        <v>697</v>
      </c>
      <c r="D4477" s="267" t="s">
        <v>772</v>
      </c>
      <c r="E4477" s="268" t="s">
        <v>773</v>
      </c>
      <c r="F4477" s="267" t="s">
        <v>69</v>
      </c>
      <c r="G4477" s="268" t="s">
        <v>455</v>
      </c>
      <c r="H4477" s="268" t="s">
        <v>774</v>
      </c>
      <c r="I4477" s="268" t="s">
        <v>1905</v>
      </c>
      <c r="J4477" s="267" t="s">
        <v>1998</v>
      </c>
      <c r="K4477" s="267">
        <v>142</v>
      </c>
      <c r="L4477" s="268" t="s">
        <v>6162</v>
      </c>
      <c r="M4477" s="188"/>
    </row>
    <row r="4478" spans="1:13" x14ac:dyDescent="0.25">
      <c r="A4478" s="266">
        <v>2010</v>
      </c>
      <c r="B4478" s="267">
        <v>1</v>
      </c>
      <c r="C4478" s="267" t="s">
        <v>697</v>
      </c>
      <c r="D4478" s="267" t="s">
        <v>772</v>
      </c>
      <c r="E4478" s="268" t="s">
        <v>773</v>
      </c>
      <c r="F4478" s="267" t="s">
        <v>69</v>
      </c>
      <c r="G4478" s="268" t="s">
        <v>455</v>
      </c>
      <c r="H4478" s="268" t="s">
        <v>774</v>
      </c>
      <c r="I4478" s="268" t="s">
        <v>1905</v>
      </c>
      <c r="J4478" s="267" t="s">
        <v>1965</v>
      </c>
      <c r="K4478" s="267">
        <v>672</v>
      </c>
      <c r="L4478" s="268" t="s">
        <v>6163</v>
      </c>
      <c r="M4478" s="188"/>
    </row>
    <row r="4479" spans="1:13" x14ac:dyDescent="0.25">
      <c r="A4479" s="266">
        <v>2010</v>
      </c>
      <c r="B4479" s="267">
        <v>1</v>
      </c>
      <c r="C4479" s="267" t="s">
        <v>697</v>
      </c>
      <c r="D4479" s="267" t="s">
        <v>772</v>
      </c>
      <c r="E4479" s="268" t="s">
        <v>773</v>
      </c>
      <c r="F4479" s="267" t="s">
        <v>69</v>
      </c>
      <c r="G4479" s="268" t="s">
        <v>455</v>
      </c>
      <c r="H4479" s="268" t="s">
        <v>774</v>
      </c>
      <c r="I4479" s="268" t="s">
        <v>1905</v>
      </c>
      <c r="J4479" s="267" t="s">
        <v>1965</v>
      </c>
      <c r="K4479" s="267">
        <v>672</v>
      </c>
      <c r="L4479" s="268" t="s">
        <v>6164</v>
      </c>
      <c r="M4479" s="188"/>
    </row>
    <row r="4480" spans="1:13" x14ac:dyDescent="0.25">
      <c r="A4480" s="266">
        <v>2010</v>
      </c>
      <c r="B4480" s="267">
        <v>1</v>
      </c>
      <c r="C4480" s="267" t="s">
        <v>697</v>
      </c>
      <c r="D4480" s="267" t="s">
        <v>772</v>
      </c>
      <c r="E4480" s="268" t="s">
        <v>773</v>
      </c>
      <c r="F4480" s="267" t="s">
        <v>69</v>
      </c>
      <c r="G4480" s="268" t="s">
        <v>455</v>
      </c>
      <c r="H4480" s="268" t="s">
        <v>774</v>
      </c>
      <c r="I4480" s="268" t="s">
        <v>1905</v>
      </c>
      <c r="J4480" s="267" t="s">
        <v>1965</v>
      </c>
      <c r="K4480" s="267">
        <v>672</v>
      </c>
      <c r="L4480" s="268" t="s">
        <v>6166</v>
      </c>
      <c r="M4480" s="188"/>
    </row>
    <row r="4481" spans="1:13" x14ac:dyDescent="0.25">
      <c r="A4481" s="266">
        <v>2010</v>
      </c>
      <c r="B4481" s="267">
        <v>1</v>
      </c>
      <c r="C4481" s="267" t="s">
        <v>697</v>
      </c>
      <c r="D4481" s="267" t="s">
        <v>772</v>
      </c>
      <c r="E4481" s="268" t="s">
        <v>773</v>
      </c>
      <c r="F4481" s="267" t="s">
        <v>69</v>
      </c>
      <c r="G4481" s="268" t="s">
        <v>455</v>
      </c>
      <c r="H4481" s="268" t="s">
        <v>774</v>
      </c>
      <c r="I4481" s="268" t="s">
        <v>1905</v>
      </c>
      <c r="J4481" s="267" t="s">
        <v>1998</v>
      </c>
      <c r="K4481" s="267">
        <v>672</v>
      </c>
      <c r="L4481" s="268" t="s">
        <v>6167</v>
      </c>
      <c r="M4481" s="188"/>
    </row>
    <row r="4482" spans="1:13" x14ac:dyDescent="0.25">
      <c r="A4482" s="266">
        <v>2010</v>
      </c>
      <c r="B4482" s="267">
        <v>4</v>
      </c>
      <c r="C4482" s="267" t="s">
        <v>697</v>
      </c>
      <c r="D4482" s="267" t="s">
        <v>932</v>
      </c>
      <c r="E4482" s="285" t="s">
        <v>134</v>
      </c>
      <c r="F4482" s="267" t="s">
        <v>52</v>
      </c>
      <c r="G4482" s="268" t="s">
        <v>934</v>
      </c>
      <c r="H4482" s="268" t="s">
        <v>55</v>
      </c>
      <c r="I4482" s="268" t="s">
        <v>1905</v>
      </c>
      <c r="J4482" s="267" t="s">
        <v>1942</v>
      </c>
      <c r="K4482" s="267">
        <v>431</v>
      </c>
      <c r="L4482" s="268" t="s">
        <v>5406</v>
      </c>
      <c r="M4482" s="188"/>
    </row>
    <row r="4483" spans="1:13" x14ac:dyDescent="0.25">
      <c r="A4483" s="266">
        <v>2010</v>
      </c>
      <c r="B4483" s="267">
        <v>4</v>
      </c>
      <c r="C4483" s="267" t="s">
        <v>697</v>
      </c>
      <c r="D4483" s="267" t="s">
        <v>932</v>
      </c>
      <c r="E4483" s="285" t="s">
        <v>134</v>
      </c>
      <c r="F4483" s="267" t="s">
        <v>52</v>
      </c>
      <c r="G4483" s="268" t="s">
        <v>934</v>
      </c>
      <c r="H4483" s="268" t="s">
        <v>55</v>
      </c>
      <c r="I4483" s="268" t="s">
        <v>1905</v>
      </c>
      <c r="J4483" s="267" t="s">
        <v>1942</v>
      </c>
      <c r="K4483" s="267">
        <v>431</v>
      </c>
      <c r="L4483" s="284" t="s">
        <v>5407</v>
      </c>
      <c r="M4483" s="188"/>
    </row>
    <row r="4484" spans="1:13" x14ac:dyDescent="0.25">
      <c r="A4484" s="266">
        <v>2010</v>
      </c>
      <c r="B4484" s="267">
        <v>4</v>
      </c>
      <c r="C4484" s="267" t="s">
        <v>697</v>
      </c>
      <c r="D4484" s="267" t="s">
        <v>932</v>
      </c>
      <c r="E4484" s="285" t="s">
        <v>134</v>
      </c>
      <c r="F4484" s="267" t="s">
        <v>52</v>
      </c>
      <c r="G4484" s="268" t="s">
        <v>934</v>
      </c>
      <c r="H4484" s="268" t="s">
        <v>55</v>
      </c>
      <c r="I4484" s="268" t="s">
        <v>1905</v>
      </c>
      <c r="J4484" s="267" t="s">
        <v>1942</v>
      </c>
      <c r="K4484" s="267">
        <v>411</v>
      </c>
      <c r="L4484" s="268" t="s">
        <v>5526</v>
      </c>
      <c r="M4484" s="188"/>
    </row>
    <row r="4485" spans="1:13" x14ac:dyDescent="0.25">
      <c r="A4485" s="266">
        <v>2010</v>
      </c>
      <c r="B4485" s="267">
        <v>4</v>
      </c>
      <c r="C4485" s="267" t="s">
        <v>697</v>
      </c>
      <c r="D4485" s="267" t="s">
        <v>932</v>
      </c>
      <c r="E4485" s="285" t="s">
        <v>134</v>
      </c>
      <c r="F4485" s="267" t="s">
        <v>52</v>
      </c>
      <c r="G4485" s="268" t="s">
        <v>934</v>
      </c>
      <c r="H4485" s="268" t="s">
        <v>55</v>
      </c>
      <c r="I4485" s="268" t="s">
        <v>1905</v>
      </c>
      <c r="J4485" s="267" t="s">
        <v>1942</v>
      </c>
      <c r="K4485" s="267">
        <v>411</v>
      </c>
      <c r="L4485" s="268" t="s">
        <v>5527</v>
      </c>
      <c r="M4485" s="188"/>
    </row>
    <row r="4486" spans="1:13" x14ac:dyDescent="0.25">
      <c r="A4486" s="266">
        <v>2010</v>
      </c>
      <c r="B4486" s="267">
        <v>4</v>
      </c>
      <c r="C4486" s="267" t="s">
        <v>697</v>
      </c>
      <c r="D4486" s="267" t="s">
        <v>932</v>
      </c>
      <c r="E4486" s="285" t="s">
        <v>134</v>
      </c>
      <c r="F4486" s="267" t="s">
        <v>52</v>
      </c>
      <c r="G4486" s="268" t="s">
        <v>934</v>
      </c>
      <c r="H4486" s="268" t="s">
        <v>55</v>
      </c>
      <c r="I4486" s="268" t="s">
        <v>1905</v>
      </c>
      <c r="J4486" s="267" t="s">
        <v>1942</v>
      </c>
      <c r="K4486" s="267">
        <v>411</v>
      </c>
      <c r="L4486" s="268" t="s">
        <v>5528</v>
      </c>
      <c r="M4486" s="188"/>
    </row>
    <row r="4487" spans="1:13" x14ac:dyDescent="0.25">
      <c r="A4487" s="266">
        <v>2010</v>
      </c>
      <c r="B4487" s="267">
        <v>2</v>
      </c>
      <c r="C4487" s="267" t="s">
        <v>697</v>
      </c>
      <c r="D4487" s="267" t="s">
        <v>821</v>
      </c>
      <c r="E4487" s="268" t="s">
        <v>822</v>
      </c>
      <c r="F4487" s="267" t="s">
        <v>52</v>
      </c>
      <c r="G4487" s="268" t="s">
        <v>159</v>
      </c>
      <c r="H4487" s="268" t="s">
        <v>55</v>
      </c>
      <c r="I4487" s="268" t="s">
        <v>1905</v>
      </c>
      <c r="J4487" s="267" t="s">
        <v>1942</v>
      </c>
      <c r="K4487" s="267">
        <v>112</v>
      </c>
      <c r="L4487" s="268" t="s">
        <v>5408</v>
      </c>
      <c r="M4487" s="188"/>
    </row>
    <row r="4488" spans="1:13" x14ac:dyDescent="0.25">
      <c r="A4488" s="266">
        <v>2010</v>
      </c>
      <c r="B4488" s="267">
        <v>2</v>
      </c>
      <c r="C4488" s="267" t="s">
        <v>697</v>
      </c>
      <c r="D4488" s="267" t="s">
        <v>821</v>
      </c>
      <c r="E4488" s="268" t="s">
        <v>822</v>
      </c>
      <c r="F4488" s="267" t="s">
        <v>52</v>
      </c>
      <c r="G4488" s="268" t="s">
        <v>159</v>
      </c>
      <c r="H4488" s="268" t="s">
        <v>55</v>
      </c>
      <c r="I4488" s="268" t="s">
        <v>1905</v>
      </c>
      <c r="J4488" s="267" t="s">
        <v>1915</v>
      </c>
      <c r="K4488" s="267">
        <v>411</v>
      </c>
      <c r="L4488" s="268" t="s">
        <v>5529</v>
      </c>
      <c r="M4488" s="188"/>
    </row>
    <row r="4489" spans="1:13" x14ac:dyDescent="0.25">
      <c r="A4489" s="266">
        <v>2010</v>
      </c>
      <c r="B4489" s="267">
        <v>2</v>
      </c>
      <c r="C4489" s="267" t="s">
        <v>697</v>
      </c>
      <c r="D4489" s="267" t="s">
        <v>821</v>
      </c>
      <c r="E4489" s="268" t="s">
        <v>822</v>
      </c>
      <c r="F4489" s="267" t="s">
        <v>52</v>
      </c>
      <c r="G4489" s="268" t="s">
        <v>159</v>
      </c>
      <c r="H4489" s="268" t="s">
        <v>55</v>
      </c>
      <c r="I4489" s="268" t="s">
        <v>1905</v>
      </c>
      <c r="J4489" s="267" t="s">
        <v>1915</v>
      </c>
      <c r="K4489" s="267">
        <v>411</v>
      </c>
      <c r="L4489" s="268" t="s">
        <v>5530</v>
      </c>
      <c r="M4489" s="188"/>
    </row>
    <row r="4490" spans="1:13" x14ac:dyDescent="0.25">
      <c r="A4490" s="266">
        <v>2010</v>
      </c>
      <c r="B4490" s="267">
        <v>2</v>
      </c>
      <c r="C4490" s="267" t="s">
        <v>697</v>
      </c>
      <c r="D4490" s="267" t="s">
        <v>821</v>
      </c>
      <c r="E4490" s="268" t="s">
        <v>822</v>
      </c>
      <c r="F4490" s="267" t="s">
        <v>52</v>
      </c>
      <c r="G4490" s="268" t="s">
        <v>159</v>
      </c>
      <c r="H4490" s="268" t="s">
        <v>55</v>
      </c>
      <c r="I4490" s="268" t="s">
        <v>1905</v>
      </c>
      <c r="J4490" s="267" t="s">
        <v>1915</v>
      </c>
      <c r="K4490" s="267">
        <v>411</v>
      </c>
      <c r="L4490" s="268" t="s">
        <v>5531</v>
      </c>
      <c r="M4490" s="188"/>
    </row>
    <row r="4491" spans="1:13" x14ac:dyDescent="0.25">
      <c r="A4491" s="266">
        <v>2010</v>
      </c>
      <c r="B4491" s="267">
        <v>2</v>
      </c>
      <c r="C4491" s="267" t="s">
        <v>697</v>
      </c>
      <c r="D4491" s="267" t="s">
        <v>821</v>
      </c>
      <c r="E4491" s="268" t="s">
        <v>822</v>
      </c>
      <c r="F4491" s="267" t="s">
        <v>52</v>
      </c>
      <c r="G4491" s="268" t="s">
        <v>159</v>
      </c>
      <c r="H4491" s="268" t="s">
        <v>55</v>
      </c>
      <c r="I4491" s="268" t="s">
        <v>1905</v>
      </c>
      <c r="J4491" s="267" t="s">
        <v>1915</v>
      </c>
      <c r="K4491" s="267">
        <v>411</v>
      </c>
      <c r="L4491" s="268" t="s">
        <v>5532</v>
      </c>
      <c r="M4491" s="188"/>
    </row>
    <row r="4492" spans="1:13" x14ac:dyDescent="0.25">
      <c r="A4492" s="266">
        <v>2010</v>
      </c>
      <c r="B4492" s="267">
        <v>2</v>
      </c>
      <c r="C4492" s="267" t="s">
        <v>697</v>
      </c>
      <c r="D4492" s="267" t="s">
        <v>821</v>
      </c>
      <c r="E4492" s="268" t="s">
        <v>822</v>
      </c>
      <c r="F4492" s="267" t="s">
        <v>52</v>
      </c>
      <c r="G4492" s="268" t="s">
        <v>159</v>
      </c>
      <c r="H4492" s="268" t="s">
        <v>55</v>
      </c>
      <c r="I4492" s="268" t="s">
        <v>1905</v>
      </c>
      <c r="J4492" s="267" t="s">
        <v>1915</v>
      </c>
      <c r="K4492" s="267">
        <v>411</v>
      </c>
      <c r="L4492" s="268" t="s">
        <v>5533</v>
      </c>
      <c r="M4492" s="188"/>
    </row>
    <row r="4493" spans="1:13" x14ac:dyDescent="0.25">
      <c r="A4493" s="266">
        <v>2010</v>
      </c>
      <c r="B4493" s="267">
        <v>2</v>
      </c>
      <c r="C4493" s="267" t="s">
        <v>697</v>
      </c>
      <c r="D4493" s="267" t="s">
        <v>821</v>
      </c>
      <c r="E4493" s="268" t="s">
        <v>822</v>
      </c>
      <c r="F4493" s="267" t="s">
        <v>52</v>
      </c>
      <c r="G4493" s="268" t="s">
        <v>159</v>
      </c>
      <c r="H4493" s="268" t="s">
        <v>55</v>
      </c>
      <c r="I4493" s="268" t="s">
        <v>1905</v>
      </c>
      <c r="J4493" s="267" t="s">
        <v>1915</v>
      </c>
      <c r="K4493" s="267">
        <v>432</v>
      </c>
      <c r="L4493" s="268" t="s">
        <v>5654</v>
      </c>
      <c r="M4493" s="188"/>
    </row>
    <row r="4494" spans="1:13" x14ac:dyDescent="0.25">
      <c r="A4494" s="266">
        <v>2010</v>
      </c>
      <c r="B4494" s="267">
        <v>2</v>
      </c>
      <c r="C4494" s="267" t="s">
        <v>697</v>
      </c>
      <c r="D4494" s="267" t="s">
        <v>821</v>
      </c>
      <c r="E4494" s="268" t="s">
        <v>822</v>
      </c>
      <c r="F4494" s="267" t="s">
        <v>52</v>
      </c>
      <c r="G4494" s="268" t="s">
        <v>159</v>
      </c>
      <c r="H4494" s="268" t="s">
        <v>55</v>
      </c>
      <c r="I4494" s="268" t="s">
        <v>1905</v>
      </c>
      <c r="J4494" s="267" t="s">
        <v>1915</v>
      </c>
      <c r="K4494" s="267">
        <v>432</v>
      </c>
      <c r="L4494" s="268" t="s">
        <v>5655</v>
      </c>
      <c r="M4494" s="188"/>
    </row>
    <row r="4495" spans="1:13" x14ac:dyDescent="0.25">
      <c r="A4495" s="266">
        <v>2010</v>
      </c>
      <c r="B4495" s="267">
        <v>4</v>
      </c>
      <c r="C4495" s="267" t="s">
        <v>697</v>
      </c>
      <c r="D4495" s="267" t="s">
        <v>947</v>
      </c>
      <c r="E4495" s="285" t="s">
        <v>4022</v>
      </c>
      <c r="F4495" s="267" t="s">
        <v>52</v>
      </c>
      <c r="G4495" s="268" t="s">
        <v>473</v>
      </c>
      <c r="H4495" s="268" t="s">
        <v>55</v>
      </c>
      <c r="I4495" s="268" t="s">
        <v>1905</v>
      </c>
      <c r="J4495" s="267" t="s">
        <v>1942</v>
      </c>
      <c r="K4495" s="267">
        <v>413</v>
      </c>
      <c r="L4495" s="284" t="s">
        <v>5324</v>
      </c>
      <c r="M4495" s="188"/>
    </row>
    <row r="4496" spans="1:13" x14ac:dyDescent="0.25">
      <c r="A4496" s="266">
        <v>2010</v>
      </c>
      <c r="B4496" s="267">
        <v>4</v>
      </c>
      <c r="C4496" s="267" t="s">
        <v>697</v>
      </c>
      <c r="D4496" s="267" t="s">
        <v>947</v>
      </c>
      <c r="E4496" s="285" t="s">
        <v>4022</v>
      </c>
      <c r="F4496" s="267" t="s">
        <v>52</v>
      </c>
      <c r="G4496" s="268" t="s">
        <v>473</v>
      </c>
      <c r="H4496" s="268" t="s">
        <v>55</v>
      </c>
      <c r="I4496" s="268" t="s">
        <v>1905</v>
      </c>
      <c r="J4496" s="267" t="s">
        <v>1942</v>
      </c>
      <c r="K4496" s="267">
        <v>431</v>
      </c>
      <c r="L4496" s="268" t="s">
        <v>5409</v>
      </c>
      <c r="M4496" s="188"/>
    </row>
    <row r="4497" spans="1:13" x14ac:dyDescent="0.25">
      <c r="A4497" s="266">
        <v>2010</v>
      </c>
      <c r="B4497" s="267">
        <v>4</v>
      </c>
      <c r="C4497" s="267" t="s">
        <v>697</v>
      </c>
      <c r="D4497" s="267" t="s">
        <v>947</v>
      </c>
      <c r="E4497" s="285" t="s">
        <v>4022</v>
      </c>
      <c r="F4497" s="267" t="s">
        <v>52</v>
      </c>
      <c r="G4497" s="268" t="s">
        <v>473</v>
      </c>
      <c r="H4497" s="268" t="s">
        <v>55</v>
      </c>
      <c r="I4497" s="268" t="s">
        <v>1905</v>
      </c>
      <c r="J4497" s="267" t="s">
        <v>1942</v>
      </c>
      <c r="K4497" s="267">
        <v>411</v>
      </c>
      <c r="L4497" s="268" t="s">
        <v>5534</v>
      </c>
      <c r="M4497" s="188"/>
    </row>
    <row r="4498" spans="1:13" x14ac:dyDescent="0.25">
      <c r="A4498" s="266">
        <v>2010</v>
      </c>
      <c r="B4498" s="267">
        <v>4</v>
      </c>
      <c r="C4498" s="267" t="s">
        <v>697</v>
      </c>
      <c r="D4498" s="267" t="s">
        <v>947</v>
      </c>
      <c r="E4498" s="268" t="s">
        <v>4022</v>
      </c>
      <c r="F4498" s="267" t="s">
        <v>52</v>
      </c>
      <c r="G4498" s="268" t="s">
        <v>473</v>
      </c>
      <c r="H4498" s="268" t="s">
        <v>55</v>
      </c>
      <c r="I4498" s="268" t="s">
        <v>1905</v>
      </c>
      <c r="J4498" s="267" t="s">
        <v>5004</v>
      </c>
      <c r="K4498" s="267">
        <v>721</v>
      </c>
      <c r="L4498" s="268" t="s">
        <v>5657</v>
      </c>
      <c r="M4498" s="188"/>
    </row>
    <row r="4499" spans="1:13" x14ac:dyDescent="0.25">
      <c r="A4499" s="266">
        <v>2010</v>
      </c>
      <c r="B4499" s="267">
        <v>4</v>
      </c>
      <c r="C4499" s="267" t="s">
        <v>697</v>
      </c>
      <c r="D4499" s="267" t="s">
        <v>947</v>
      </c>
      <c r="E4499" s="285" t="s">
        <v>4022</v>
      </c>
      <c r="F4499" s="267" t="s">
        <v>52</v>
      </c>
      <c r="G4499" s="268" t="s">
        <v>473</v>
      </c>
      <c r="H4499" s="268" t="s">
        <v>55</v>
      </c>
      <c r="I4499" s="268" t="s">
        <v>1905</v>
      </c>
      <c r="J4499" s="267" t="s">
        <v>1942</v>
      </c>
      <c r="K4499" s="267">
        <v>432</v>
      </c>
      <c r="L4499" s="268" t="s">
        <v>5658</v>
      </c>
      <c r="M4499" s="188"/>
    </row>
    <row r="4500" spans="1:13" x14ac:dyDescent="0.25">
      <c r="A4500" s="266">
        <v>2010</v>
      </c>
      <c r="B4500" s="267">
        <v>4</v>
      </c>
      <c r="C4500" s="267" t="s">
        <v>697</v>
      </c>
      <c r="D4500" s="267" t="s">
        <v>947</v>
      </c>
      <c r="E4500" s="285" t="s">
        <v>4022</v>
      </c>
      <c r="F4500" s="267" t="s">
        <v>52</v>
      </c>
      <c r="G4500" s="268" t="s">
        <v>473</v>
      </c>
      <c r="H4500" s="268" t="s">
        <v>55</v>
      </c>
      <c r="I4500" s="268" t="s">
        <v>1905</v>
      </c>
      <c r="J4500" s="267" t="s">
        <v>3083</v>
      </c>
      <c r="K4500" s="267">
        <v>432</v>
      </c>
      <c r="L4500" s="268" t="s">
        <v>5682</v>
      </c>
      <c r="M4500" s="188"/>
    </row>
    <row r="4501" spans="1:13" x14ac:dyDescent="0.25">
      <c r="A4501" s="266">
        <v>2010</v>
      </c>
      <c r="B4501" s="267">
        <v>4</v>
      </c>
      <c r="C4501" s="267" t="s">
        <v>697</v>
      </c>
      <c r="D4501" s="267" t="s">
        <v>947</v>
      </c>
      <c r="E4501" s="285" t="s">
        <v>4022</v>
      </c>
      <c r="F4501" s="267" t="s">
        <v>52</v>
      </c>
      <c r="G4501" s="268" t="s">
        <v>473</v>
      </c>
      <c r="H4501" s="268" t="s">
        <v>55</v>
      </c>
      <c r="I4501" s="268" t="s">
        <v>1905</v>
      </c>
      <c r="J4501" s="267" t="s">
        <v>1962</v>
      </c>
      <c r="K4501" s="267">
        <v>521</v>
      </c>
      <c r="L4501" s="268" t="s">
        <v>5901</v>
      </c>
      <c r="M4501" s="188"/>
    </row>
    <row r="4502" spans="1:13" x14ac:dyDescent="0.25">
      <c r="A4502" s="266">
        <v>2010</v>
      </c>
      <c r="B4502" s="267">
        <v>4</v>
      </c>
      <c r="C4502" s="267" t="s">
        <v>697</v>
      </c>
      <c r="D4502" s="267" t="s">
        <v>947</v>
      </c>
      <c r="E4502" s="285" t="s">
        <v>4022</v>
      </c>
      <c r="F4502" s="267" t="s">
        <v>52</v>
      </c>
      <c r="G4502" s="268" t="s">
        <v>473</v>
      </c>
      <c r="H4502" s="268" t="s">
        <v>55</v>
      </c>
      <c r="I4502" s="268" t="s">
        <v>1905</v>
      </c>
      <c r="J4502" s="267" t="s">
        <v>2000</v>
      </c>
      <c r="K4502" s="267">
        <v>521</v>
      </c>
      <c r="L4502" s="268" t="s">
        <v>5968</v>
      </c>
      <c r="M4502" s="188"/>
    </row>
    <row r="4503" spans="1:13" x14ac:dyDescent="0.25">
      <c r="A4503" s="266">
        <v>2010</v>
      </c>
      <c r="B4503" s="267">
        <v>4</v>
      </c>
      <c r="C4503" s="267" t="s">
        <v>697</v>
      </c>
      <c r="D4503" s="267" t="s">
        <v>947</v>
      </c>
      <c r="E4503" s="285" t="s">
        <v>4022</v>
      </c>
      <c r="F4503" s="267" t="s">
        <v>52</v>
      </c>
      <c r="G4503" s="268" t="s">
        <v>473</v>
      </c>
      <c r="H4503" s="268" t="s">
        <v>55</v>
      </c>
      <c r="I4503" s="268" t="s">
        <v>1905</v>
      </c>
      <c r="J4503" s="267" t="s">
        <v>2000</v>
      </c>
      <c r="K4503" s="267">
        <v>721</v>
      </c>
      <c r="L4503" s="268" t="s">
        <v>6068</v>
      </c>
      <c r="M4503" s="188"/>
    </row>
    <row r="4504" spans="1:13" x14ac:dyDescent="0.25">
      <c r="A4504" s="266">
        <v>2010</v>
      </c>
      <c r="B4504" s="267">
        <v>3</v>
      </c>
      <c r="C4504" s="267" t="s">
        <v>697</v>
      </c>
      <c r="D4504" s="267" t="s">
        <v>871</v>
      </c>
      <c r="E4504" s="268" t="s">
        <v>5536</v>
      </c>
      <c r="F4504" s="267" t="s">
        <v>64</v>
      </c>
      <c r="G4504" s="268" t="s">
        <v>115</v>
      </c>
      <c r="H4504" s="268" t="s">
        <v>66</v>
      </c>
      <c r="I4504" s="268" t="s">
        <v>1905</v>
      </c>
      <c r="J4504" s="267" t="s">
        <v>1915</v>
      </c>
      <c r="K4504" s="267">
        <v>411</v>
      </c>
      <c r="L4504" s="284" t="s">
        <v>5537</v>
      </c>
      <c r="M4504" s="188"/>
    </row>
    <row r="4505" spans="1:13" x14ac:dyDescent="0.25">
      <c r="A4505" s="266">
        <v>2010</v>
      </c>
      <c r="B4505" s="267">
        <v>3</v>
      </c>
      <c r="C4505" s="267" t="s">
        <v>697</v>
      </c>
      <c r="D4505" s="267" t="s">
        <v>871</v>
      </c>
      <c r="E4505" s="268" t="s">
        <v>5536</v>
      </c>
      <c r="F4505" s="267" t="s">
        <v>64</v>
      </c>
      <c r="G4505" s="268" t="s">
        <v>115</v>
      </c>
      <c r="H4505" s="268" t="s">
        <v>66</v>
      </c>
      <c r="I4505" s="268" t="s">
        <v>1905</v>
      </c>
      <c r="J4505" s="267" t="s">
        <v>1915</v>
      </c>
      <c r="K4505" s="267">
        <v>411</v>
      </c>
      <c r="L4505" s="284" t="s">
        <v>5538</v>
      </c>
      <c r="M4505" s="188" t="s">
        <v>6165</v>
      </c>
    </row>
    <row r="4506" spans="1:13" x14ac:dyDescent="0.25">
      <c r="A4506" s="266">
        <v>2010</v>
      </c>
      <c r="B4506" s="267">
        <v>3</v>
      </c>
      <c r="C4506" s="267" t="s">
        <v>697</v>
      </c>
      <c r="D4506" s="267" t="s">
        <v>871</v>
      </c>
      <c r="E4506" s="268" t="s">
        <v>5536</v>
      </c>
      <c r="F4506" s="267" t="s">
        <v>64</v>
      </c>
      <c r="G4506" s="268" t="s">
        <v>115</v>
      </c>
      <c r="H4506" s="268" t="s">
        <v>66</v>
      </c>
      <c r="I4506" s="268" t="s">
        <v>1905</v>
      </c>
      <c r="J4506" s="267" t="s">
        <v>1915</v>
      </c>
      <c r="K4506" s="267">
        <v>411</v>
      </c>
      <c r="L4506" s="284" t="s">
        <v>5539</v>
      </c>
      <c r="M4506" s="188"/>
    </row>
    <row r="4507" spans="1:13" x14ac:dyDescent="0.25">
      <c r="A4507" s="266">
        <v>2010</v>
      </c>
      <c r="B4507" s="267">
        <v>3</v>
      </c>
      <c r="C4507" s="267" t="s">
        <v>697</v>
      </c>
      <c r="D4507" s="267" t="s">
        <v>871</v>
      </c>
      <c r="E4507" s="268" t="s">
        <v>5536</v>
      </c>
      <c r="F4507" s="267" t="s">
        <v>64</v>
      </c>
      <c r="G4507" s="268" t="s">
        <v>115</v>
      </c>
      <c r="H4507" s="268" t="s">
        <v>66</v>
      </c>
      <c r="I4507" s="268" t="s">
        <v>1905</v>
      </c>
      <c r="J4507" s="267" t="s">
        <v>1915</v>
      </c>
      <c r="K4507" s="267">
        <v>412</v>
      </c>
      <c r="L4507" s="284" t="s">
        <v>5630</v>
      </c>
      <c r="M4507" s="188"/>
    </row>
    <row r="4508" spans="1:13" x14ac:dyDescent="0.25">
      <c r="A4508" s="266">
        <v>2010</v>
      </c>
      <c r="B4508" s="267">
        <v>3</v>
      </c>
      <c r="C4508" s="267" t="s">
        <v>697</v>
      </c>
      <c r="D4508" s="267" t="s">
        <v>871</v>
      </c>
      <c r="E4508" s="268" t="s">
        <v>5536</v>
      </c>
      <c r="F4508" s="267" t="s">
        <v>64</v>
      </c>
      <c r="G4508" s="268" t="s">
        <v>115</v>
      </c>
      <c r="H4508" s="268" t="s">
        <v>66</v>
      </c>
      <c r="I4508" s="268" t="s">
        <v>1905</v>
      </c>
      <c r="J4508" s="267" t="s">
        <v>1915</v>
      </c>
      <c r="K4508" s="267">
        <v>412</v>
      </c>
      <c r="L4508" s="284" t="s">
        <v>5631</v>
      </c>
      <c r="M4508" s="188"/>
    </row>
    <row r="4509" spans="1:13" x14ac:dyDescent="0.25">
      <c r="A4509" s="266">
        <v>2010</v>
      </c>
      <c r="B4509" s="267">
        <v>3</v>
      </c>
      <c r="C4509" s="267" t="s">
        <v>697</v>
      </c>
      <c r="D4509" s="267" t="s">
        <v>871</v>
      </c>
      <c r="E4509" s="268" t="s">
        <v>5536</v>
      </c>
      <c r="F4509" s="267" t="s">
        <v>64</v>
      </c>
      <c r="G4509" s="268" t="s">
        <v>115</v>
      </c>
      <c r="H4509" s="268" t="s">
        <v>66</v>
      </c>
      <c r="I4509" s="268" t="s">
        <v>1905</v>
      </c>
      <c r="J4509" s="270" t="s">
        <v>5004</v>
      </c>
      <c r="K4509" s="267">
        <v>212</v>
      </c>
      <c r="L4509" s="284" t="s">
        <v>5763</v>
      </c>
      <c r="M4509" s="188"/>
    </row>
    <row r="4510" spans="1:13" x14ac:dyDescent="0.25">
      <c r="A4510" s="266">
        <v>2010</v>
      </c>
      <c r="B4510" s="267">
        <v>3</v>
      </c>
      <c r="C4510" s="267" t="s">
        <v>697</v>
      </c>
      <c r="D4510" s="267" t="s">
        <v>871</v>
      </c>
      <c r="E4510" s="268" t="s">
        <v>5536</v>
      </c>
      <c r="F4510" s="267" t="s">
        <v>64</v>
      </c>
      <c r="G4510" s="268" t="s">
        <v>115</v>
      </c>
      <c r="H4510" s="268" t="s">
        <v>66</v>
      </c>
      <c r="I4510" s="268" t="s">
        <v>1905</v>
      </c>
      <c r="J4510" s="270" t="s">
        <v>5004</v>
      </c>
      <c r="K4510" s="267">
        <v>212</v>
      </c>
      <c r="L4510" s="284" t="s">
        <v>5764</v>
      </c>
      <c r="M4510" s="188"/>
    </row>
    <row r="4511" spans="1:13" x14ac:dyDescent="0.25">
      <c r="A4511" s="266">
        <v>2010</v>
      </c>
      <c r="B4511" s="267">
        <v>3</v>
      </c>
      <c r="C4511" s="267" t="s">
        <v>697</v>
      </c>
      <c r="D4511" s="267" t="s">
        <v>871</v>
      </c>
      <c r="E4511" s="268" t="s">
        <v>5536</v>
      </c>
      <c r="F4511" s="267" t="s">
        <v>64</v>
      </c>
      <c r="G4511" s="268" t="s">
        <v>115</v>
      </c>
      <c r="H4511" s="268" t="s">
        <v>66</v>
      </c>
      <c r="I4511" s="268" t="s">
        <v>1905</v>
      </c>
      <c r="J4511" s="267" t="s">
        <v>1962</v>
      </c>
      <c r="K4511" s="267">
        <v>523</v>
      </c>
      <c r="L4511" s="284" t="s">
        <v>5969</v>
      </c>
      <c r="M4511" s="188"/>
    </row>
    <row r="4512" spans="1:13" x14ac:dyDescent="0.25">
      <c r="A4512" s="266">
        <v>2010</v>
      </c>
      <c r="B4512" s="267">
        <v>3</v>
      </c>
      <c r="C4512" s="267" t="s">
        <v>697</v>
      </c>
      <c r="D4512" s="267" t="s">
        <v>871</v>
      </c>
      <c r="E4512" s="268" t="s">
        <v>5536</v>
      </c>
      <c r="F4512" s="267" t="s">
        <v>64</v>
      </c>
      <c r="G4512" s="268" t="s">
        <v>115</v>
      </c>
      <c r="H4512" s="268" t="s">
        <v>66</v>
      </c>
      <c r="I4512" s="268" t="s">
        <v>1905</v>
      </c>
      <c r="J4512" s="267" t="s">
        <v>2218</v>
      </c>
      <c r="K4512" s="267">
        <v>651</v>
      </c>
      <c r="L4512" s="284" t="s">
        <v>6021</v>
      </c>
      <c r="M4512" s="188"/>
    </row>
    <row r="4513" spans="1:13" x14ac:dyDescent="0.25">
      <c r="A4513" s="266">
        <v>2010</v>
      </c>
      <c r="B4513" s="267">
        <v>3</v>
      </c>
      <c r="C4513" s="267" t="s">
        <v>697</v>
      </c>
      <c r="D4513" s="267" t="s">
        <v>871</v>
      </c>
      <c r="E4513" s="268" t="s">
        <v>5536</v>
      </c>
      <c r="F4513" s="267" t="s">
        <v>64</v>
      </c>
      <c r="G4513" s="268" t="s">
        <v>115</v>
      </c>
      <c r="H4513" s="268" t="s">
        <v>66</v>
      </c>
      <c r="I4513" s="268" t="s">
        <v>1905</v>
      </c>
      <c r="J4513" s="267" t="s">
        <v>2260</v>
      </c>
      <c r="K4513" s="267">
        <v>651</v>
      </c>
      <c r="L4513" s="284" t="s">
        <v>6022</v>
      </c>
      <c r="M4513" s="188"/>
    </row>
    <row r="4514" spans="1:13" x14ac:dyDescent="0.25">
      <c r="A4514" s="266">
        <v>2010</v>
      </c>
      <c r="B4514" s="267">
        <v>3</v>
      </c>
      <c r="C4514" s="267" t="s">
        <v>697</v>
      </c>
      <c r="D4514" s="267" t="s">
        <v>871</v>
      </c>
      <c r="E4514" s="268" t="s">
        <v>5536</v>
      </c>
      <c r="F4514" s="267" t="s">
        <v>64</v>
      </c>
      <c r="G4514" s="268" t="s">
        <v>115</v>
      </c>
      <c r="H4514" s="268" t="s">
        <v>66</v>
      </c>
      <c r="I4514" s="268" t="s">
        <v>1905</v>
      </c>
      <c r="J4514" s="267" t="s">
        <v>1944</v>
      </c>
      <c r="K4514" s="267">
        <v>656</v>
      </c>
      <c r="L4514" s="284" t="s">
        <v>6023</v>
      </c>
      <c r="M4514" s="188"/>
    </row>
    <row r="4515" spans="1:13" x14ac:dyDescent="0.25">
      <c r="A4515" s="266">
        <v>2010</v>
      </c>
      <c r="B4515" s="267">
        <v>3</v>
      </c>
      <c r="C4515" s="267" t="s">
        <v>697</v>
      </c>
      <c r="D4515" s="267" t="s">
        <v>871</v>
      </c>
      <c r="E4515" s="268" t="s">
        <v>5536</v>
      </c>
      <c r="F4515" s="267" t="s">
        <v>64</v>
      </c>
      <c r="G4515" s="268" t="s">
        <v>115</v>
      </c>
      <c r="H4515" s="268" t="s">
        <v>66</v>
      </c>
      <c r="I4515" s="268" t="s">
        <v>1905</v>
      </c>
      <c r="J4515" s="267" t="s">
        <v>2016</v>
      </c>
      <c r="K4515" s="267">
        <v>631</v>
      </c>
      <c r="L4515" s="284" t="s">
        <v>6040</v>
      </c>
      <c r="M4515" s="188"/>
    </row>
    <row r="4516" spans="1:13" x14ac:dyDescent="0.25">
      <c r="A4516" s="266">
        <v>2010</v>
      </c>
      <c r="B4516" s="267">
        <v>3</v>
      </c>
      <c r="C4516" s="267" t="s">
        <v>697</v>
      </c>
      <c r="D4516" s="267" t="s">
        <v>871</v>
      </c>
      <c r="E4516" s="268" t="s">
        <v>5536</v>
      </c>
      <c r="F4516" s="267" t="s">
        <v>64</v>
      </c>
      <c r="G4516" s="268" t="s">
        <v>115</v>
      </c>
      <c r="H4516" s="268" t="s">
        <v>66</v>
      </c>
      <c r="I4516" s="268" t="s">
        <v>1905</v>
      </c>
      <c r="J4516" s="267" t="s">
        <v>2016</v>
      </c>
      <c r="K4516" s="267">
        <v>631</v>
      </c>
      <c r="L4516" s="284" t="s">
        <v>6041</v>
      </c>
      <c r="M4516" s="188"/>
    </row>
    <row r="4517" spans="1:13" x14ac:dyDescent="0.25">
      <c r="A4517" s="266">
        <v>2010</v>
      </c>
      <c r="B4517" s="267">
        <v>4</v>
      </c>
      <c r="C4517" s="267" t="s">
        <v>697</v>
      </c>
      <c r="D4517" s="267" t="s">
        <v>935</v>
      </c>
      <c r="E4517" s="285" t="s">
        <v>5411</v>
      </c>
      <c r="F4517" s="267" t="s">
        <v>52</v>
      </c>
      <c r="G4517" s="268" t="s">
        <v>230</v>
      </c>
      <c r="H4517" s="268" t="s">
        <v>55</v>
      </c>
      <c r="I4517" s="268" t="s">
        <v>1905</v>
      </c>
      <c r="J4517" s="267" t="s">
        <v>2000</v>
      </c>
      <c r="K4517" s="267">
        <v>721</v>
      </c>
      <c r="L4517" s="268" t="s">
        <v>5412</v>
      </c>
      <c r="M4517" s="188"/>
    </row>
    <row r="4518" spans="1:13" x14ac:dyDescent="0.25">
      <c r="A4518" s="266">
        <v>2010</v>
      </c>
      <c r="B4518" s="267">
        <v>4</v>
      </c>
      <c r="C4518" s="267" t="s">
        <v>697</v>
      </c>
      <c r="D4518" s="267" t="s">
        <v>935</v>
      </c>
      <c r="E4518" s="285" t="s">
        <v>5411</v>
      </c>
      <c r="F4518" s="267" t="s">
        <v>52</v>
      </c>
      <c r="G4518" s="268" t="s">
        <v>230</v>
      </c>
      <c r="H4518" s="268" t="s">
        <v>55</v>
      </c>
      <c r="I4518" s="268" t="s">
        <v>1905</v>
      </c>
      <c r="J4518" s="267" t="s">
        <v>1944</v>
      </c>
      <c r="K4518" s="267">
        <v>654</v>
      </c>
      <c r="L4518" s="268" t="s">
        <v>5413</v>
      </c>
      <c r="M4518" s="188"/>
    </row>
    <row r="4519" spans="1:13" x14ac:dyDescent="0.25">
      <c r="A4519" s="266">
        <v>2010</v>
      </c>
      <c r="B4519" s="267">
        <v>4</v>
      </c>
      <c r="C4519" s="267" t="s">
        <v>697</v>
      </c>
      <c r="D4519" s="267" t="s">
        <v>935</v>
      </c>
      <c r="E4519" s="285" t="s">
        <v>5411</v>
      </c>
      <c r="F4519" s="267" t="s">
        <v>52</v>
      </c>
      <c r="G4519" s="268" t="s">
        <v>230</v>
      </c>
      <c r="H4519" s="268" t="s">
        <v>55</v>
      </c>
      <c r="I4519" s="268" t="s">
        <v>1905</v>
      </c>
      <c r="J4519" s="267" t="s">
        <v>1942</v>
      </c>
      <c r="K4519" s="267">
        <v>411</v>
      </c>
      <c r="L4519" s="268" t="s">
        <v>5540</v>
      </c>
      <c r="M4519" s="188"/>
    </row>
    <row r="4520" spans="1:13" x14ac:dyDescent="0.25">
      <c r="A4520" s="266">
        <v>2010</v>
      </c>
      <c r="B4520" s="267">
        <v>4</v>
      </c>
      <c r="C4520" s="267" t="s">
        <v>697</v>
      </c>
      <c r="D4520" s="267" t="s">
        <v>935</v>
      </c>
      <c r="E4520" s="268" t="s">
        <v>5411</v>
      </c>
      <c r="F4520" s="267" t="s">
        <v>52</v>
      </c>
      <c r="G4520" s="268" t="s">
        <v>230</v>
      </c>
      <c r="H4520" s="268" t="s">
        <v>55</v>
      </c>
      <c r="I4520" s="268" t="s">
        <v>1905</v>
      </c>
      <c r="J4520" s="267" t="s">
        <v>3083</v>
      </c>
      <c r="K4520" s="267">
        <v>432</v>
      </c>
      <c r="L4520" s="268" t="s">
        <v>5659</v>
      </c>
      <c r="M4520" s="188"/>
    </row>
    <row r="4521" spans="1:13" x14ac:dyDescent="0.25">
      <c r="A4521" s="266">
        <v>2010</v>
      </c>
      <c r="B4521" s="267">
        <v>4</v>
      </c>
      <c r="C4521" s="267" t="s">
        <v>697</v>
      </c>
      <c r="D4521" s="267" t="s">
        <v>935</v>
      </c>
      <c r="E4521" s="285" t="s">
        <v>5411</v>
      </c>
      <c r="F4521" s="267" t="s">
        <v>52</v>
      </c>
      <c r="G4521" s="268" t="s">
        <v>230</v>
      </c>
      <c r="H4521" s="268" t="s">
        <v>55</v>
      </c>
      <c r="I4521" s="268" t="s">
        <v>1905</v>
      </c>
      <c r="J4521" s="267" t="s">
        <v>1962</v>
      </c>
      <c r="K4521" s="267">
        <v>411</v>
      </c>
      <c r="L4521" s="268" t="s">
        <v>5970</v>
      </c>
      <c r="M4521" s="188"/>
    </row>
    <row r="4522" spans="1:13" x14ac:dyDescent="0.25">
      <c r="A4522" s="266">
        <v>2010</v>
      </c>
      <c r="B4522" s="267">
        <v>4</v>
      </c>
      <c r="C4522" s="267" t="s">
        <v>697</v>
      </c>
      <c r="D4522" s="267" t="s">
        <v>935</v>
      </c>
      <c r="E4522" s="285" t="s">
        <v>5411</v>
      </c>
      <c r="F4522" s="267" t="s">
        <v>52</v>
      </c>
      <c r="G4522" s="268" t="s">
        <v>230</v>
      </c>
      <c r="H4522" s="268" t="s">
        <v>55</v>
      </c>
      <c r="I4522" s="268" t="s">
        <v>1905</v>
      </c>
      <c r="J4522" s="267" t="s">
        <v>2016</v>
      </c>
      <c r="K4522" s="267">
        <v>631</v>
      </c>
      <c r="L4522" s="268" t="s">
        <v>6042</v>
      </c>
      <c r="M4522" s="188"/>
    </row>
    <row r="4523" spans="1:13" x14ac:dyDescent="0.25">
      <c r="A4523" s="266">
        <v>2010</v>
      </c>
      <c r="B4523" s="267">
        <v>4</v>
      </c>
      <c r="C4523" s="267" t="s">
        <v>697</v>
      </c>
      <c r="D4523" s="267" t="s">
        <v>935</v>
      </c>
      <c r="E4523" s="285" t="s">
        <v>5411</v>
      </c>
      <c r="F4523" s="267" t="s">
        <v>52</v>
      </c>
      <c r="G4523" s="268" t="s">
        <v>230</v>
      </c>
      <c r="H4523" s="268" t="s">
        <v>55</v>
      </c>
      <c r="I4523" s="268" t="s">
        <v>1905</v>
      </c>
      <c r="J4523" s="267" t="s">
        <v>1948</v>
      </c>
      <c r="K4523" s="267">
        <v>631</v>
      </c>
      <c r="L4523" s="284" t="s">
        <v>6043</v>
      </c>
      <c r="M4523" s="188"/>
    </row>
    <row r="4524" spans="1:13" x14ac:dyDescent="0.25">
      <c r="A4524" s="266">
        <v>2010</v>
      </c>
      <c r="B4524" s="267">
        <v>4</v>
      </c>
      <c r="C4524" s="267" t="s">
        <v>697</v>
      </c>
      <c r="D4524" s="267" t="s">
        <v>935</v>
      </c>
      <c r="E4524" s="285" t="s">
        <v>5411</v>
      </c>
      <c r="F4524" s="267" t="s">
        <v>52</v>
      </c>
      <c r="G4524" s="268" t="s">
        <v>230</v>
      </c>
      <c r="H4524" s="268" t="s">
        <v>55</v>
      </c>
      <c r="I4524" s="268" t="s">
        <v>1905</v>
      </c>
      <c r="J4524" s="267" t="s">
        <v>1923</v>
      </c>
      <c r="K4524" s="267">
        <v>432</v>
      </c>
      <c r="L4524" s="268" t="s">
        <v>6150</v>
      </c>
      <c r="M4524" s="188"/>
    </row>
    <row r="4525" spans="1:13" x14ac:dyDescent="0.25">
      <c r="A4525" s="266">
        <v>2010</v>
      </c>
      <c r="B4525" s="267">
        <v>4</v>
      </c>
      <c r="C4525" s="267" t="s">
        <v>697</v>
      </c>
      <c r="D4525" s="267" t="s">
        <v>927</v>
      </c>
      <c r="E4525" s="285" t="s">
        <v>5411</v>
      </c>
      <c r="F4525" s="267" t="s">
        <v>52</v>
      </c>
      <c r="G4525" s="268" t="s">
        <v>248</v>
      </c>
      <c r="H4525" s="268" t="s">
        <v>55</v>
      </c>
      <c r="I4525" s="268" t="s">
        <v>1905</v>
      </c>
      <c r="J4525" s="267" t="s">
        <v>5414</v>
      </c>
      <c r="K4525" s="267">
        <v>654</v>
      </c>
      <c r="L4525" s="284" t="s">
        <v>5415</v>
      </c>
      <c r="M4525" s="188"/>
    </row>
    <row r="4526" spans="1:13" x14ac:dyDescent="0.25">
      <c r="A4526" s="266">
        <v>2010</v>
      </c>
      <c r="B4526" s="267">
        <v>4</v>
      </c>
      <c r="C4526" s="267" t="s">
        <v>697</v>
      </c>
      <c r="D4526" s="267" t="s">
        <v>927</v>
      </c>
      <c r="E4526" s="285" t="s">
        <v>5411</v>
      </c>
      <c r="F4526" s="267" t="s">
        <v>52</v>
      </c>
      <c r="G4526" s="268" t="s">
        <v>248</v>
      </c>
      <c r="H4526" s="268" t="s">
        <v>55</v>
      </c>
      <c r="I4526" s="268" t="s">
        <v>1905</v>
      </c>
      <c r="J4526" s="267" t="s">
        <v>1988</v>
      </c>
      <c r="K4526" s="267">
        <v>411</v>
      </c>
      <c r="L4526" s="268" t="s">
        <v>5541</v>
      </c>
      <c r="M4526" s="188"/>
    </row>
    <row r="4527" spans="1:13" x14ac:dyDescent="0.25">
      <c r="A4527" s="266">
        <v>2010</v>
      </c>
      <c r="B4527" s="267">
        <v>4</v>
      </c>
      <c r="C4527" s="267" t="s">
        <v>697</v>
      </c>
      <c r="D4527" s="267" t="s">
        <v>927</v>
      </c>
      <c r="E4527" s="285" t="s">
        <v>5411</v>
      </c>
      <c r="F4527" s="267" t="s">
        <v>52</v>
      </c>
      <c r="G4527" s="268" t="s">
        <v>248</v>
      </c>
      <c r="H4527" s="268" t="s">
        <v>55</v>
      </c>
      <c r="I4527" s="268" t="s">
        <v>1905</v>
      </c>
      <c r="J4527" s="267" t="s">
        <v>1942</v>
      </c>
      <c r="K4527" s="267">
        <v>411</v>
      </c>
      <c r="L4527" s="284" t="s">
        <v>5542</v>
      </c>
      <c r="M4527" s="188"/>
    </row>
    <row r="4528" spans="1:13" x14ac:dyDescent="0.25">
      <c r="A4528" s="266">
        <v>2010</v>
      </c>
      <c r="B4528" s="267">
        <v>4</v>
      </c>
      <c r="C4528" s="267" t="s">
        <v>697</v>
      </c>
      <c r="D4528" s="267" t="s">
        <v>927</v>
      </c>
      <c r="E4528" s="285" t="s">
        <v>5411</v>
      </c>
      <c r="F4528" s="267" t="s">
        <v>52</v>
      </c>
      <c r="G4528" s="268" t="s">
        <v>248</v>
      </c>
      <c r="H4528" s="268" t="s">
        <v>55</v>
      </c>
      <c r="I4528" s="268" t="s">
        <v>1905</v>
      </c>
      <c r="J4528" s="267" t="s">
        <v>1942</v>
      </c>
      <c r="K4528" s="267">
        <v>411</v>
      </c>
      <c r="L4528" s="268" t="s">
        <v>5543</v>
      </c>
      <c r="M4528" s="188"/>
    </row>
    <row r="4529" spans="1:13" x14ac:dyDescent="0.25">
      <c r="A4529" s="266">
        <v>2010</v>
      </c>
      <c r="B4529" s="267">
        <v>4</v>
      </c>
      <c r="C4529" s="267" t="s">
        <v>697</v>
      </c>
      <c r="D4529" s="267" t="s">
        <v>927</v>
      </c>
      <c r="E4529" s="285" t="s">
        <v>5411</v>
      </c>
      <c r="F4529" s="267" t="s">
        <v>52</v>
      </c>
      <c r="G4529" s="268" t="s">
        <v>248</v>
      </c>
      <c r="H4529" s="268" t="s">
        <v>55</v>
      </c>
      <c r="I4529" s="268" t="s">
        <v>1905</v>
      </c>
      <c r="J4529" s="267" t="s">
        <v>1942</v>
      </c>
      <c r="K4529" s="267">
        <v>412</v>
      </c>
      <c r="L4529" s="268" t="s">
        <v>5632</v>
      </c>
      <c r="M4529" s="188"/>
    </row>
    <row r="4530" spans="1:13" x14ac:dyDescent="0.25">
      <c r="A4530" s="266">
        <v>2010</v>
      </c>
      <c r="B4530" s="267">
        <v>4</v>
      </c>
      <c r="C4530" s="267" t="s">
        <v>697</v>
      </c>
      <c r="D4530" s="267" t="s">
        <v>927</v>
      </c>
      <c r="E4530" s="268" t="s">
        <v>5411</v>
      </c>
      <c r="F4530" s="267" t="s">
        <v>52</v>
      </c>
      <c r="G4530" s="268" t="s">
        <v>248</v>
      </c>
      <c r="H4530" s="268" t="s">
        <v>55</v>
      </c>
      <c r="I4530" s="268" t="s">
        <v>1905</v>
      </c>
      <c r="J4530" s="267" t="s">
        <v>2629</v>
      </c>
      <c r="K4530" s="267">
        <v>832</v>
      </c>
      <c r="L4530" s="268" t="s">
        <v>5660</v>
      </c>
      <c r="M4530" s="188"/>
    </row>
    <row r="4531" spans="1:13" x14ac:dyDescent="0.25">
      <c r="A4531" s="266">
        <v>2010</v>
      </c>
      <c r="B4531" s="267">
        <v>4</v>
      </c>
      <c r="C4531" s="267" t="s">
        <v>697</v>
      </c>
      <c r="D4531" s="267" t="s">
        <v>927</v>
      </c>
      <c r="E4531" s="285" t="s">
        <v>5411</v>
      </c>
      <c r="F4531" s="267" t="s">
        <v>52</v>
      </c>
      <c r="G4531" s="268" t="s">
        <v>248</v>
      </c>
      <c r="H4531" s="268" t="s">
        <v>55</v>
      </c>
      <c r="I4531" s="268" t="s">
        <v>1905</v>
      </c>
      <c r="J4531" s="267" t="s">
        <v>1942</v>
      </c>
      <c r="K4531" s="267">
        <v>411</v>
      </c>
      <c r="L4531" s="268" t="s">
        <v>5661</v>
      </c>
      <c r="M4531" s="188"/>
    </row>
    <row r="4532" spans="1:13" x14ac:dyDescent="0.25">
      <c r="A4532" s="266">
        <v>2010</v>
      </c>
      <c r="B4532" s="267">
        <v>4</v>
      </c>
      <c r="C4532" s="267" t="s">
        <v>697</v>
      </c>
      <c r="D4532" s="267" t="s">
        <v>927</v>
      </c>
      <c r="E4532" s="285" t="s">
        <v>5411</v>
      </c>
      <c r="F4532" s="267" t="s">
        <v>52</v>
      </c>
      <c r="G4532" s="268" t="s">
        <v>248</v>
      </c>
      <c r="H4532" s="268" t="s">
        <v>55</v>
      </c>
      <c r="I4532" s="268" t="s">
        <v>1905</v>
      </c>
      <c r="J4532" s="267" t="s">
        <v>1942</v>
      </c>
      <c r="K4532" s="267">
        <v>432</v>
      </c>
      <c r="L4532" s="268" t="s">
        <v>5662</v>
      </c>
      <c r="M4532" s="188"/>
    </row>
    <row r="4533" spans="1:13" x14ac:dyDescent="0.25">
      <c r="A4533" s="266">
        <v>2010</v>
      </c>
      <c r="B4533" s="267">
        <v>4</v>
      </c>
      <c r="C4533" s="267" t="s">
        <v>697</v>
      </c>
      <c r="D4533" s="267" t="s">
        <v>927</v>
      </c>
      <c r="E4533" s="285" t="s">
        <v>5411</v>
      </c>
      <c r="F4533" s="267" t="s">
        <v>52</v>
      </c>
      <c r="G4533" s="268" t="s">
        <v>248</v>
      </c>
      <c r="H4533" s="268" t="s">
        <v>55</v>
      </c>
      <c r="I4533" s="268" t="s">
        <v>1905</v>
      </c>
      <c r="J4533" s="267" t="s">
        <v>1942</v>
      </c>
      <c r="K4533" s="267">
        <v>211</v>
      </c>
      <c r="L4533" s="268" t="s">
        <v>5765</v>
      </c>
      <c r="M4533" s="188"/>
    </row>
    <row r="4534" spans="1:13" x14ac:dyDescent="0.25">
      <c r="A4534" s="266">
        <v>2010</v>
      </c>
      <c r="B4534" s="267">
        <v>4</v>
      </c>
      <c r="C4534" s="267" t="s">
        <v>697</v>
      </c>
      <c r="D4534" s="267" t="s">
        <v>927</v>
      </c>
      <c r="E4534" s="285" t="s">
        <v>5411</v>
      </c>
      <c r="F4534" s="267" t="s">
        <v>52</v>
      </c>
      <c r="G4534" s="268" t="s">
        <v>248</v>
      </c>
      <c r="H4534" s="268" t="s">
        <v>55</v>
      </c>
      <c r="I4534" s="268" t="s">
        <v>1905</v>
      </c>
      <c r="J4534" s="267" t="s">
        <v>2016</v>
      </c>
      <c r="K4534" s="267">
        <v>521</v>
      </c>
      <c r="L4534" s="268" t="s">
        <v>5971</v>
      </c>
      <c r="M4534" s="188"/>
    </row>
    <row r="4535" spans="1:13" x14ac:dyDescent="0.25">
      <c r="A4535" s="266">
        <v>2010</v>
      </c>
      <c r="B4535" s="267">
        <v>4</v>
      </c>
      <c r="C4535" s="267" t="s">
        <v>697</v>
      </c>
      <c r="D4535" s="267" t="s">
        <v>968</v>
      </c>
      <c r="E4535" s="268" t="s">
        <v>1630</v>
      </c>
      <c r="F4535" s="267" t="s">
        <v>52</v>
      </c>
      <c r="G4535" s="268" t="s">
        <v>104</v>
      </c>
      <c r="H4535" s="268" t="s">
        <v>55</v>
      </c>
      <c r="I4535" s="268" t="s">
        <v>1905</v>
      </c>
      <c r="J4535" s="267" t="s">
        <v>1944</v>
      </c>
      <c r="K4535" s="267">
        <v>656</v>
      </c>
      <c r="L4535" s="284" t="s">
        <v>5428</v>
      </c>
      <c r="M4535" s="188"/>
    </row>
    <row r="4536" spans="1:13" x14ac:dyDescent="0.25">
      <c r="A4536" s="266">
        <v>2010</v>
      </c>
      <c r="B4536" s="267">
        <v>4</v>
      </c>
      <c r="C4536" s="267" t="s">
        <v>697</v>
      </c>
      <c r="D4536" s="267" t="s">
        <v>968</v>
      </c>
      <c r="E4536" s="268" t="s">
        <v>1630</v>
      </c>
      <c r="F4536" s="267" t="s">
        <v>52</v>
      </c>
      <c r="G4536" s="268" t="s">
        <v>104</v>
      </c>
      <c r="H4536" s="268" t="s">
        <v>55</v>
      </c>
      <c r="I4536" s="268" t="s">
        <v>1905</v>
      </c>
      <c r="J4536" s="267" t="s">
        <v>1942</v>
      </c>
      <c r="K4536" s="267">
        <v>411</v>
      </c>
      <c r="L4536" s="284" t="s">
        <v>5544</v>
      </c>
      <c r="M4536" s="188"/>
    </row>
    <row r="4537" spans="1:13" s="214" customFormat="1" x14ac:dyDescent="0.25">
      <c r="A4537" s="266">
        <v>2010</v>
      </c>
      <c r="B4537" s="267">
        <v>4</v>
      </c>
      <c r="C4537" s="267" t="s">
        <v>697</v>
      </c>
      <c r="D4537" s="267" t="s">
        <v>968</v>
      </c>
      <c r="E4537" s="268" t="s">
        <v>1630</v>
      </c>
      <c r="F4537" s="267" t="s">
        <v>52</v>
      </c>
      <c r="G4537" s="268" t="s">
        <v>104</v>
      </c>
      <c r="H4537" s="268" t="s">
        <v>55</v>
      </c>
      <c r="I4537" s="268" t="s">
        <v>1905</v>
      </c>
      <c r="J4537" s="267" t="s">
        <v>1942</v>
      </c>
      <c r="K4537" s="267">
        <v>411</v>
      </c>
      <c r="L4537" s="284" t="s">
        <v>5545</v>
      </c>
      <c r="M4537" s="188"/>
    </row>
    <row r="4538" spans="1:13" x14ac:dyDescent="0.25">
      <c r="A4538" s="266">
        <v>2010</v>
      </c>
      <c r="B4538" s="267">
        <v>4</v>
      </c>
      <c r="C4538" s="267" t="s">
        <v>697</v>
      </c>
      <c r="D4538" s="267" t="s">
        <v>968</v>
      </c>
      <c r="E4538" s="268" t="s">
        <v>1630</v>
      </c>
      <c r="F4538" s="267" t="s">
        <v>52</v>
      </c>
      <c r="G4538" s="268" t="s">
        <v>104</v>
      </c>
      <c r="H4538" s="268" t="s">
        <v>55</v>
      </c>
      <c r="I4538" s="268" t="s">
        <v>1905</v>
      </c>
      <c r="J4538" s="267" t="s">
        <v>1942</v>
      </c>
      <c r="K4538" s="267">
        <v>411</v>
      </c>
      <c r="L4538" s="284" t="s">
        <v>5663</v>
      </c>
      <c r="M4538" s="188"/>
    </row>
    <row r="4539" spans="1:13" x14ac:dyDescent="0.25">
      <c r="A4539" s="266">
        <v>2010</v>
      </c>
      <c r="B4539" s="267">
        <v>4</v>
      </c>
      <c r="C4539" s="267" t="s">
        <v>697</v>
      </c>
      <c r="D4539" s="267" t="s">
        <v>968</v>
      </c>
      <c r="E4539" s="268" t="s">
        <v>1630</v>
      </c>
      <c r="F4539" s="267" t="s">
        <v>52</v>
      </c>
      <c r="G4539" s="268" t="s">
        <v>104</v>
      </c>
      <c r="H4539" s="268" t="s">
        <v>55</v>
      </c>
      <c r="I4539" s="268" t="s">
        <v>1905</v>
      </c>
      <c r="J4539" s="267" t="s">
        <v>1952</v>
      </c>
      <c r="K4539" s="267">
        <v>421</v>
      </c>
      <c r="L4539" s="284" t="s">
        <v>5664</v>
      </c>
      <c r="M4539" s="188"/>
    </row>
    <row r="4540" spans="1:13" x14ac:dyDescent="0.25">
      <c r="A4540" s="266">
        <v>2010</v>
      </c>
      <c r="B4540" s="267">
        <v>4</v>
      </c>
      <c r="C4540" s="267" t="s">
        <v>697</v>
      </c>
      <c r="D4540" s="267" t="s">
        <v>968</v>
      </c>
      <c r="E4540" s="268" t="s">
        <v>1630</v>
      </c>
      <c r="F4540" s="267" t="s">
        <v>52</v>
      </c>
      <c r="G4540" s="268" t="s">
        <v>104</v>
      </c>
      <c r="H4540" s="268" t="s">
        <v>55</v>
      </c>
      <c r="I4540" s="268" t="s">
        <v>1905</v>
      </c>
      <c r="J4540" s="267" t="s">
        <v>2000</v>
      </c>
      <c r="K4540" s="267">
        <v>212</v>
      </c>
      <c r="L4540" s="284" t="s">
        <v>5806</v>
      </c>
      <c r="M4540" s="188"/>
    </row>
    <row r="4541" spans="1:13" x14ac:dyDescent="0.25">
      <c r="A4541" s="266">
        <v>2010</v>
      </c>
      <c r="B4541" s="267">
        <v>4</v>
      </c>
      <c r="C4541" s="267" t="s">
        <v>697</v>
      </c>
      <c r="D4541" s="267" t="s">
        <v>968</v>
      </c>
      <c r="E4541" s="268" t="s">
        <v>1630</v>
      </c>
      <c r="F4541" s="267" t="s">
        <v>52</v>
      </c>
      <c r="G4541" s="268" t="s">
        <v>104</v>
      </c>
      <c r="H4541" s="268" t="s">
        <v>55</v>
      </c>
      <c r="I4541" s="268" t="s">
        <v>1905</v>
      </c>
      <c r="J4541" s="267" t="s">
        <v>2000</v>
      </c>
      <c r="K4541" s="267">
        <v>212</v>
      </c>
      <c r="L4541" s="284" t="s">
        <v>5807</v>
      </c>
      <c r="M4541" s="188"/>
    </row>
    <row r="4542" spans="1:13" x14ac:dyDescent="0.25">
      <c r="A4542" s="266">
        <v>2010</v>
      </c>
      <c r="B4542" s="267">
        <v>4</v>
      </c>
      <c r="C4542" s="267" t="s">
        <v>697</v>
      </c>
      <c r="D4542" s="267" t="s">
        <v>968</v>
      </c>
      <c r="E4542" s="268" t="s">
        <v>1630</v>
      </c>
      <c r="F4542" s="267" t="s">
        <v>52</v>
      </c>
      <c r="G4542" s="268" t="s">
        <v>104</v>
      </c>
      <c r="H4542" s="268" t="s">
        <v>55</v>
      </c>
      <c r="I4542" s="268" t="s">
        <v>1905</v>
      </c>
      <c r="J4542" s="267" t="s">
        <v>2176</v>
      </c>
      <c r="K4542" s="267">
        <v>212</v>
      </c>
      <c r="L4542" s="268" t="s">
        <v>5808</v>
      </c>
      <c r="M4542" s="188"/>
    </row>
    <row r="4543" spans="1:13" x14ac:dyDescent="0.25">
      <c r="A4543" s="266">
        <v>2010</v>
      </c>
      <c r="B4543" s="267">
        <v>4</v>
      </c>
      <c r="C4543" s="267" t="s">
        <v>697</v>
      </c>
      <c r="D4543" s="267" t="s">
        <v>968</v>
      </c>
      <c r="E4543" s="268" t="s">
        <v>1630</v>
      </c>
      <c r="F4543" s="267" t="s">
        <v>52</v>
      </c>
      <c r="G4543" s="268" t="s">
        <v>104</v>
      </c>
      <c r="H4543" s="268" t="s">
        <v>55</v>
      </c>
      <c r="I4543" s="268" t="s">
        <v>1905</v>
      </c>
      <c r="J4543" s="267" t="s">
        <v>1952</v>
      </c>
      <c r="K4543" s="267">
        <v>241</v>
      </c>
      <c r="L4543" s="284" t="s">
        <v>5809</v>
      </c>
      <c r="M4543" s="188"/>
    </row>
    <row r="4544" spans="1:13" x14ac:dyDescent="0.25">
      <c r="A4544" s="266">
        <v>2010</v>
      </c>
      <c r="B4544" s="267">
        <v>4</v>
      </c>
      <c r="C4544" s="267" t="s">
        <v>697</v>
      </c>
      <c r="D4544" s="267" t="s">
        <v>909</v>
      </c>
      <c r="E4544" s="286" t="s">
        <v>910</v>
      </c>
      <c r="F4544" s="267" t="s">
        <v>52</v>
      </c>
      <c r="G4544" s="268" t="s">
        <v>1596</v>
      </c>
      <c r="H4544" s="268" t="s">
        <v>55</v>
      </c>
      <c r="I4544" s="268" t="s">
        <v>1905</v>
      </c>
      <c r="J4544" s="267" t="s">
        <v>1942</v>
      </c>
      <c r="K4544" s="267">
        <v>411</v>
      </c>
      <c r="L4544" s="268" t="s">
        <v>5546</v>
      </c>
      <c r="M4544" s="188"/>
    </row>
    <row r="4545" spans="1:13" x14ac:dyDescent="0.25">
      <c r="A4545" s="266">
        <v>2010</v>
      </c>
      <c r="B4545" s="267">
        <v>4</v>
      </c>
      <c r="C4545" s="267" t="s">
        <v>697</v>
      </c>
      <c r="D4545" s="267" t="s">
        <v>909</v>
      </c>
      <c r="E4545" s="286" t="s">
        <v>910</v>
      </c>
      <c r="F4545" s="267" t="s">
        <v>52</v>
      </c>
      <c r="G4545" s="268" t="s">
        <v>1596</v>
      </c>
      <c r="H4545" s="268" t="s">
        <v>55</v>
      </c>
      <c r="I4545" s="268" t="s">
        <v>1905</v>
      </c>
      <c r="J4545" s="267" t="s">
        <v>1942</v>
      </c>
      <c r="K4545" s="267">
        <v>411</v>
      </c>
      <c r="L4545" s="268" t="s">
        <v>5547</v>
      </c>
      <c r="M4545" s="188"/>
    </row>
    <row r="4546" spans="1:13" x14ac:dyDescent="0.25">
      <c r="A4546" s="266">
        <v>2010</v>
      </c>
      <c r="B4546" s="267">
        <v>4</v>
      </c>
      <c r="C4546" s="267" t="s">
        <v>697</v>
      </c>
      <c r="D4546" s="267" t="s">
        <v>909</v>
      </c>
      <c r="E4546" s="286" t="s">
        <v>910</v>
      </c>
      <c r="F4546" s="267" t="s">
        <v>52</v>
      </c>
      <c r="G4546" s="268" t="s">
        <v>1596</v>
      </c>
      <c r="H4546" s="268" t="s">
        <v>55</v>
      </c>
      <c r="I4546" s="268" t="s">
        <v>1905</v>
      </c>
      <c r="J4546" s="267" t="s">
        <v>2000</v>
      </c>
      <c r="K4546" s="267">
        <v>114</v>
      </c>
      <c r="L4546" s="284" t="s">
        <v>5633</v>
      </c>
      <c r="M4546" s="188"/>
    </row>
    <row r="4547" spans="1:13" x14ac:dyDescent="0.25">
      <c r="A4547" s="266">
        <v>2010</v>
      </c>
      <c r="B4547" s="267">
        <v>4</v>
      </c>
      <c r="C4547" s="267" t="s">
        <v>697</v>
      </c>
      <c r="D4547" s="267" t="s">
        <v>909</v>
      </c>
      <c r="E4547" s="286" t="s">
        <v>910</v>
      </c>
      <c r="F4547" s="267" t="s">
        <v>52</v>
      </c>
      <c r="G4547" s="268" t="s">
        <v>1596</v>
      </c>
      <c r="H4547" s="268" t="s">
        <v>55</v>
      </c>
      <c r="I4547" s="268" t="s">
        <v>1905</v>
      </c>
      <c r="J4547" s="267" t="s">
        <v>2000</v>
      </c>
      <c r="K4547" s="267">
        <v>114</v>
      </c>
      <c r="L4547" s="284" t="s">
        <v>5634</v>
      </c>
      <c r="M4547" s="188"/>
    </row>
    <row r="4548" spans="1:13" x14ac:dyDescent="0.25">
      <c r="A4548" s="266">
        <v>2010</v>
      </c>
      <c r="B4548" s="267">
        <v>4</v>
      </c>
      <c r="C4548" s="267" t="s">
        <v>697</v>
      </c>
      <c r="D4548" s="267" t="s">
        <v>909</v>
      </c>
      <c r="E4548" s="286" t="s">
        <v>910</v>
      </c>
      <c r="F4548" s="267" t="s">
        <v>52</v>
      </c>
      <c r="G4548" s="268" t="s">
        <v>1596</v>
      </c>
      <c r="H4548" s="268" t="s">
        <v>55</v>
      </c>
      <c r="I4548" s="268" t="s">
        <v>1905</v>
      </c>
      <c r="J4548" s="267" t="s">
        <v>2000</v>
      </c>
      <c r="K4548" s="267">
        <v>114</v>
      </c>
      <c r="L4548" s="284" t="s">
        <v>5635</v>
      </c>
      <c r="M4548" s="188"/>
    </row>
    <row r="4549" spans="1:13" x14ac:dyDescent="0.25">
      <c r="A4549" s="266">
        <v>2010</v>
      </c>
      <c r="B4549" s="267">
        <v>4</v>
      </c>
      <c r="C4549" s="267" t="s">
        <v>697</v>
      </c>
      <c r="D4549" s="267" t="s">
        <v>909</v>
      </c>
      <c r="E4549" s="286" t="s">
        <v>910</v>
      </c>
      <c r="F4549" s="267" t="s">
        <v>52</v>
      </c>
      <c r="G4549" s="268" t="s">
        <v>1596</v>
      </c>
      <c r="H4549" s="268" t="s">
        <v>55</v>
      </c>
      <c r="I4549" s="268" t="s">
        <v>1905</v>
      </c>
      <c r="J4549" s="267" t="s">
        <v>1942</v>
      </c>
      <c r="K4549" s="267">
        <v>411</v>
      </c>
      <c r="L4549" s="268" t="s">
        <v>5665</v>
      </c>
      <c r="M4549" s="188"/>
    </row>
    <row r="4550" spans="1:13" x14ac:dyDescent="0.25">
      <c r="A4550" s="288">
        <v>2010</v>
      </c>
      <c r="B4550" s="269">
        <v>4</v>
      </c>
      <c r="C4550" s="269" t="s">
        <v>697</v>
      </c>
      <c r="D4550" s="269" t="s">
        <v>909</v>
      </c>
      <c r="E4550" s="289" t="s">
        <v>910</v>
      </c>
      <c r="F4550" s="269" t="s">
        <v>52</v>
      </c>
      <c r="G4550" s="289" t="s">
        <v>1596</v>
      </c>
      <c r="H4550" s="289" t="s">
        <v>55</v>
      </c>
      <c r="I4550" s="289" t="s">
        <v>1905</v>
      </c>
      <c r="J4550" s="269" t="s">
        <v>1918</v>
      </c>
      <c r="K4550" s="267">
        <v>862</v>
      </c>
      <c r="L4550" s="268" t="s">
        <v>5708</v>
      </c>
      <c r="M4550" s="188"/>
    </row>
    <row r="4551" spans="1:13" x14ac:dyDescent="0.25">
      <c r="A4551" s="288">
        <v>2010</v>
      </c>
      <c r="B4551" s="269">
        <v>4</v>
      </c>
      <c r="C4551" s="269" t="s">
        <v>697</v>
      </c>
      <c r="D4551" s="269" t="s">
        <v>909</v>
      </c>
      <c r="E4551" s="289" t="s">
        <v>910</v>
      </c>
      <c r="F4551" s="269" t="s">
        <v>52</v>
      </c>
      <c r="G4551" s="289" t="s">
        <v>1596</v>
      </c>
      <c r="H4551" s="289" t="s">
        <v>55</v>
      </c>
      <c r="I4551" s="289" t="s">
        <v>1905</v>
      </c>
      <c r="J4551" s="269" t="s">
        <v>1934</v>
      </c>
      <c r="K4551" s="267">
        <v>324</v>
      </c>
      <c r="L4551" s="268" t="s">
        <v>5709</v>
      </c>
      <c r="M4551" s="188"/>
    </row>
    <row r="4552" spans="1:13" x14ac:dyDescent="0.25">
      <c r="A4552" s="266">
        <v>2010</v>
      </c>
      <c r="B4552" s="267">
        <v>4</v>
      </c>
      <c r="C4552" s="267" t="s">
        <v>697</v>
      </c>
      <c r="D4552" s="267" t="s">
        <v>909</v>
      </c>
      <c r="E4552" s="286" t="s">
        <v>910</v>
      </c>
      <c r="F4552" s="267" t="s">
        <v>52</v>
      </c>
      <c r="G4552" s="268" t="s">
        <v>1596</v>
      </c>
      <c r="H4552" s="268" t="s">
        <v>55</v>
      </c>
      <c r="I4552" s="268" t="s">
        <v>1905</v>
      </c>
      <c r="J4552" s="267" t="s">
        <v>1934</v>
      </c>
      <c r="K4552" s="267">
        <v>323</v>
      </c>
      <c r="L4552" s="284" t="s">
        <v>5785</v>
      </c>
      <c r="M4552" s="188"/>
    </row>
    <row r="4553" spans="1:13" x14ac:dyDescent="0.25">
      <c r="A4553" s="266">
        <v>2010</v>
      </c>
      <c r="B4553" s="267">
        <v>4</v>
      </c>
      <c r="C4553" s="267" t="s">
        <v>697</v>
      </c>
      <c r="D4553" s="267" t="s">
        <v>909</v>
      </c>
      <c r="E4553" s="286" t="s">
        <v>910</v>
      </c>
      <c r="F4553" s="267" t="s">
        <v>52</v>
      </c>
      <c r="G4553" s="268" t="s">
        <v>1596</v>
      </c>
      <c r="H4553" s="268" t="s">
        <v>55</v>
      </c>
      <c r="I4553" s="268" t="s">
        <v>1905</v>
      </c>
      <c r="J4553" s="267" t="s">
        <v>1918</v>
      </c>
      <c r="K4553" s="267">
        <v>862</v>
      </c>
      <c r="L4553" s="268" t="s">
        <v>5810</v>
      </c>
      <c r="M4553" s="188"/>
    </row>
    <row r="4554" spans="1:13" x14ac:dyDescent="0.25">
      <c r="A4554" s="266">
        <v>2010</v>
      </c>
      <c r="B4554" s="267">
        <v>4</v>
      </c>
      <c r="C4554" s="267" t="s">
        <v>697</v>
      </c>
      <c r="D4554" s="267" t="s">
        <v>909</v>
      </c>
      <c r="E4554" s="286" t="s">
        <v>910</v>
      </c>
      <c r="F4554" s="267" t="s">
        <v>52</v>
      </c>
      <c r="G4554" s="268" t="s">
        <v>1596</v>
      </c>
      <c r="H4554" s="268" t="s">
        <v>55</v>
      </c>
      <c r="I4554" s="268" t="s">
        <v>1905</v>
      </c>
      <c r="J4554" s="267" t="s">
        <v>1906</v>
      </c>
      <c r="K4554" s="267">
        <v>311</v>
      </c>
      <c r="L4554" s="268" t="s">
        <v>5811</v>
      </c>
      <c r="M4554" s="188"/>
    </row>
    <row r="4555" spans="1:13" x14ac:dyDescent="0.25">
      <c r="A4555" s="266">
        <v>2010</v>
      </c>
      <c r="B4555" s="267">
        <v>4</v>
      </c>
      <c r="C4555" s="267" t="s">
        <v>697</v>
      </c>
      <c r="D4555" s="267" t="s">
        <v>909</v>
      </c>
      <c r="E4555" s="286" t="s">
        <v>910</v>
      </c>
      <c r="F4555" s="267" t="s">
        <v>52</v>
      </c>
      <c r="G4555" s="268" t="s">
        <v>1596</v>
      </c>
      <c r="H4555" s="268" t="s">
        <v>55</v>
      </c>
      <c r="I4555" s="268" t="s">
        <v>1905</v>
      </c>
      <c r="J4555" s="267" t="s">
        <v>2000</v>
      </c>
      <c r="K4555" s="267">
        <v>721</v>
      </c>
      <c r="L4555" s="268" t="s">
        <v>6073</v>
      </c>
      <c r="M4555" s="188"/>
    </row>
    <row r="4556" spans="1:13" x14ac:dyDescent="0.25">
      <c r="A4556" s="266">
        <v>2010</v>
      </c>
      <c r="B4556" s="267">
        <v>4</v>
      </c>
      <c r="C4556" s="267" t="s">
        <v>697</v>
      </c>
      <c r="D4556" s="267" t="s">
        <v>909</v>
      </c>
      <c r="E4556" s="286" t="s">
        <v>910</v>
      </c>
      <c r="F4556" s="267" t="s">
        <v>52</v>
      </c>
      <c r="G4556" s="268" t="s">
        <v>1596</v>
      </c>
      <c r="H4556" s="268" t="s">
        <v>55</v>
      </c>
      <c r="I4556" s="268" t="s">
        <v>1905</v>
      </c>
      <c r="J4556" s="267" t="s">
        <v>1923</v>
      </c>
      <c r="K4556" s="267">
        <v>432</v>
      </c>
      <c r="L4556" s="268" t="s">
        <v>6151</v>
      </c>
      <c r="M4556" s="188"/>
    </row>
    <row r="4557" spans="1:13" x14ac:dyDescent="0.25">
      <c r="A4557" s="266">
        <v>2010</v>
      </c>
      <c r="B4557" s="267">
        <v>4</v>
      </c>
      <c r="C4557" s="267" t="s">
        <v>697</v>
      </c>
      <c r="D4557" s="267" t="s">
        <v>917</v>
      </c>
      <c r="E4557" s="286" t="s">
        <v>918</v>
      </c>
      <c r="F4557" s="267" t="s">
        <v>52</v>
      </c>
      <c r="G4557" s="268" t="s">
        <v>539</v>
      </c>
      <c r="H4557" s="268" t="s">
        <v>55</v>
      </c>
      <c r="I4557" s="268" t="s">
        <v>1905</v>
      </c>
      <c r="J4557" s="267" t="s">
        <v>1918</v>
      </c>
      <c r="K4557" s="267">
        <v>413</v>
      </c>
      <c r="L4557" s="284" t="s">
        <v>5325</v>
      </c>
      <c r="M4557" s="188"/>
    </row>
    <row r="4558" spans="1:13" x14ac:dyDescent="0.25">
      <c r="A4558" s="266">
        <v>2010</v>
      </c>
      <c r="B4558" s="267">
        <v>4</v>
      </c>
      <c r="C4558" s="267" t="s">
        <v>697</v>
      </c>
      <c r="D4558" s="267" t="s">
        <v>917</v>
      </c>
      <c r="E4558" s="286" t="s">
        <v>918</v>
      </c>
      <c r="F4558" s="267" t="s">
        <v>52</v>
      </c>
      <c r="G4558" s="268" t="s">
        <v>539</v>
      </c>
      <c r="H4558" s="268" t="s">
        <v>55</v>
      </c>
      <c r="I4558" s="268" t="s">
        <v>1905</v>
      </c>
      <c r="J4558" s="267" t="s">
        <v>1918</v>
      </c>
      <c r="K4558" s="267">
        <v>413</v>
      </c>
      <c r="L4558" s="284" t="s">
        <v>5326</v>
      </c>
      <c r="M4558" s="188"/>
    </row>
    <row r="4559" spans="1:13" x14ac:dyDescent="0.25">
      <c r="A4559" s="266">
        <v>2010</v>
      </c>
      <c r="B4559" s="267">
        <v>4</v>
      </c>
      <c r="C4559" s="267" t="s">
        <v>697</v>
      </c>
      <c r="D4559" s="267" t="s">
        <v>917</v>
      </c>
      <c r="E4559" s="286" t="s">
        <v>918</v>
      </c>
      <c r="F4559" s="267" t="s">
        <v>52</v>
      </c>
      <c r="G4559" s="268" t="s">
        <v>539</v>
      </c>
      <c r="H4559" s="268" t="s">
        <v>55</v>
      </c>
      <c r="I4559" s="268" t="s">
        <v>1905</v>
      </c>
      <c r="J4559" s="267" t="s">
        <v>1942</v>
      </c>
      <c r="K4559" s="267">
        <v>112</v>
      </c>
      <c r="L4559" s="268" t="s">
        <v>5359</v>
      </c>
      <c r="M4559" s="188"/>
    </row>
    <row r="4560" spans="1:13" x14ac:dyDescent="0.25">
      <c r="A4560" s="266">
        <v>2010</v>
      </c>
      <c r="B4560" s="267">
        <v>4</v>
      </c>
      <c r="C4560" s="267" t="s">
        <v>697</v>
      </c>
      <c r="D4560" s="267" t="s">
        <v>917</v>
      </c>
      <c r="E4560" s="286" t="s">
        <v>918</v>
      </c>
      <c r="F4560" s="267" t="s">
        <v>52</v>
      </c>
      <c r="G4560" s="268" t="s">
        <v>539</v>
      </c>
      <c r="H4560" s="268" t="s">
        <v>55</v>
      </c>
      <c r="I4560" s="268" t="s">
        <v>1905</v>
      </c>
      <c r="J4560" s="267" t="s">
        <v>1942</v>
      </c>
      <c r="K4560" s="267">
        <v>411</v>
      </c>
      <c r="L4560" s="268" t="s">
        <v>5548</v>
      </c>
      <c r="M4560" s="188"/>
    </row>
    <row r="4561" spans="1:13" s="214" customFormat="1" x14ac:dyDescent="0.25">
      <c r="A4561" s="266">
        <v>2010</v>
      </c>
      <c r="B4561" s="267">
        <v>4</v>
      </c>
      <c r="C4561" s="267" t="s">
        <v>697</v>
      </c>
      <c r="D4561" s="267" t="s">
        <v>917</v>
      </c>
      <c r="E4561" s="286" t="s">
        <v>918</v>
      </c>
      <c r="F4561" s="267" t="s">
        <v>52</v>
      </c>
      <c r="G4561" s="268" t="s">
        <v>539</v>
      </c>
      <c r="H4561" s="268" t="s">
        <v>55</v>
      </c>
      <c r="I4561" s="268" t="s">
        <v>1905</v>
      </c>
      <c r="J4561" s="267" t="s">
        <v>1942</v>
      </c>
      <c r="K4561" s="267">
        <v>411</v>
      </c>
      <c r="L4561" s="284" t="s">
        <v>5549</v>
      </c>
      <c r="M4561" s="188"/>
    </row>
    <row r="4562" spans="1:13" s="214" customFormat="1" x14ac:dyDescent="0.25">
      <c r="A4562" s="266">
        <v>2010</v>
      </c>
      <c r="B4562" s="267">
        <v>4</v>
      </c>
      <c r="C4562" s="267" t="s">
        <v>697</v>
      </c>
      <c r="D4562" s="267" t="s">
        <v>917</v>
      </c>
      <c r="E4562" s="286" t="s">
        <v>918</v>
      </c>
      <c r="F4562" s="267" t="s">
        <v>52</v>
      </c>
      <c r="G4562" s="268" t="s">
        <v>539</v>
      </c>
      <c r="H4562" s="268" t="s">
        <v>55</v>
      </c>
      <c r="I4562" s="268" t="s">
        <v>1905</v>
      </c>
      <c r="J4562" s="267" t="s">
        <v>1942</v>
      </c>
      <c r="K4562" s="267">
        <v>411</v>
      </c>
      <c r="L4562" s="268" t="s">
        <v>5550</v>
      </c>
      <c r="M4562" s="188"/>
    </row>
    <row r="4563" spans="1:13" x14ac:dyDescent="0.25">
      <c r="A4563" s="266">
        <v>2010</v>
      </c>
      <c r="B4563" s="267">
        <v>4</v>
      </c>
      <c r="C4563" s="267" t="s">
        <v>697</v>
      </c>
      <c r="D4563" s="267" t="s">
        <v>917</v>
      </c>
      <c r="E4563" s="286" t="s">
        <v>918</v>
      </c>
      <c r="F4563" s="267" t="s">
        <v>52</v>
      </c>
      <c r="G4563" s="268" t="s">
        <v>539</v>
      </c>
      <c r="H4563" s="268" t="s">
        <v>55</v>
      </c>
      <c r="I4563" s="268" t="s">
        <v>1905</v>
      </c>
      <c r="J4563" s="267" t="s">
        <v>1942</v>
      </c>
      <c r="K4563" s="267">
        <v>411</v>
      </c>
      <c r="L4563" s="284" t="s">
        <v>5551</v>
      </c>
      <c r="M4563" s="188"/>
    </row>
    <row r="4564" spans="1:13" x14ac:dyDescent="0.25">
      <c r="A4564" s="266">
        <v>2010</v>
      </c>
      <c r="B4564" s="267">
        <v>4</v>
      </c>
      <c r="C4564" s="267" t="s">
        <v>697</v>
      </c>
      <c r="D4564" s="267" t="s">
        <v>917</v>
      </c>
      <c r="E4564" s="286" t="s">
        <v>918</v>
      </c>
      <c r="F4564" s="267" t="s">
        <v>52</v>
      </c>
      <c r="G4564" s="268" t="s">
        <v>539</v>
      </c>
      <c r="H4564" s="268" t="s">
        <v>55</v>
      </c>
      <c r="I4564" s="268" t="s">
        <v>1905</v>
      </c>
      <c r="J4564" s="267" t="s">
        <v>1942</v>
      </c>
      <c r="K4564" s="267">
        <v>411</v>
      </c>
      <c r="L4564" s="284" t="s">
        <v>5552</v>
      </c>
      <c r="M4564" s="188"/>
    </row>
    <row r="4565" spans="1:13" x14ac:dyDescent="0.25">
      <c r="A4565" s="266">
        <v>2010</v>
      </c>
      <c r="B4565" s="267">
        <v>4</v>
      </c>
      <c r="C4565" s="267" t="s">
        <v>697</v>
      </c>
      <c r="D4565" s="267" t="s">
        <v>917</v>
      </c>
      <c r="E4565" s="286" t="s">
        <v>918</v>
      </c>
      <c r="F4565" s="267" t="s">
        <v>52</v>
      </c>
      <c r="G4565" s="268" t="s">
        <v>539</v>
      </c>
      <c r="H4565" s="268" t="s">
        <v>55</v>
      </c>
      <c r="I4565" s="268" t="s">
        <v>1905</v>
      </c>
      <c r="J4565" s="267" t="s">
        <v>1942</v>
      </c>
      <c r="K4565" s="267">
        <v>411</v>
      </c>
      <c r="L4565" s="284" t="s">
        <v>5553</v>
      </c>
      <c r="M4565" s="188"/>
    </row>
    <row r="4566" spans="1:13" x14ac:dyDescent="0.25">
      <c r="A4566" s="266">
        <v>2010</v>
      </c>
      <c r="B4566" s="267">
        <v>4</v>
      </c>
      <c r="C4566" s="267" t="s">
        <v>697</v>
      </c>
      <c r="D4566" s="267" t="s">
        <v>917</v>
      </c>
      <c r="E4566" s="286" t="s">
        <v>918</v>
      </c>
      <c r="F4566" s="267" t="s">
        <v>52</v>
      </c>
      <c r="G4566" s="268" t="s">
        <v>539</v>
      </c>
      <c r="H4566" s="268" t="s">
        <v>55</v>
      </c>
      <c r="I4566" s="268" t="s">
        <v>1905</v>
      </c>
      <c r="J4566" s="267" t="s">
        <v>1942</v>
      </c>
      <c r="K4566" s="267">
        <v>411</v>
      </c>
      <c r="L4566" s="268" t="s">
        <v>5554</v>
      </c>
      <c r="M4566" s="188"/>
    </row>
    <row r="4567" spans="1:13" s="214" customFormat="1" x14ac:dyDescent="0.25">
      <c r="A4567" s="266">
        <v>2010</v>
      </c>
      <c r="B4567" s="267">
        <v>4</v>
      </c>
      <c r="C4567" s="267" t="s">
        <v>697</v>
      </c>
      <c r="D4567" s="267" t="s">
        <v>917</v>
      </c>
      <c r="E4567" s="286" t="s">
        <v>918</v>
      </c>
      <c r="F4567" s="267" t="s">
        <v>52</v>
      </c>
      <c r="G4567" s="268" t="s">
        <v>539</v>
      </c>
      <c r="H4567" s="268" t="s">
        <v>55</v>
      </c>
      <c r="I4567" s="268" t="s">
        <v>1905</v>
      </c>
      <c r="J4567" s="267" t="s">
        <v>1942</v>
      </c>
      <c r="K4567" s="267">
        <v>411</v>
      </c>
      <c r="L4567" s="268" t="s">
        <v>5555</v>
      </c>
      <c r="M4567" s="188"/>
    </row>
    <row r="4568" spans="1:13" s="214" customFormat="1" x14ac:dyDescent="0.25">
      <c r="A4568" s="266">
        <v>2010</v>
      </c>
      <c r="B4568" s="267">
        <v>4</v>
      </c>
      <c r="C4568" s="267" t="s">
        <v>697</v>
      </c>
      <c r="D4568" s="267" t="s">
        <v>917</v>
      </c>
      <c r="E4568" s="286" t="s">
        <v>918</v>
      </c>
      <c r="F4568" s="267" t="s">
        <v>52</v>
      </c>
      <c r="G4568" s="268" t="s">
        <v>539</v>
      </c>
      <c r="H4568" s="268" t="s">
        <v>55</v>
      </c>
      <c r="I4568" s="268" t="s">
        <v>1905</v>
      </c>
      <c r="J4568" s="267" t="s">
        <v>1923</v>
      </c>
      <c r="K4568" s="267">
        <v>412</v>
      </c>
      <c r="L4568" s="268" t="s">
        <v>5556</v>
      </c>
      <c r="M4568" s="188"/>
    </row>
    <row r="4569" spans="1:13" s="214" customFormat="1" x14ac:dyDescent="0.25">
      <c r="A4569" s="266">
        <v>2010</v>
      </c>
      <c r="B4569" s="267">
        <v>4</v>
      </c>
      <c r="C4569" s="267" t="s">
        <v>697</v>
      </c>
      <c r="D4569" s="267" t="s">
        <v>917</v>
      </c>
      <c r="E4569" s="286" t="s">
        <v>918</v>
      </c>
      <c r="F4569" s="267" t="s">
        <v>52</v>
      </c>
      <c r="G4569" s="268" t="s">
        <v>539</v>
      </c>
      <c r="H4569" s="268" t="s">
        <v>55</v>
      </c>
      <c r="I4569" s="268" t="s">
        <v>1905</v>
      </c>
      <c r="J4569" s="267" t="s">
        <v>1942</v>
      </c>
      <c r="K4569" s="267">
        <v>411</v>
      </c>
      <c r="L4569" s="268" t="s">
        <v>5666</v>
      </c>
      <c r="M4569" s="188"/>
    </row>
    <row r="4570" spans="1:13" s="214" customFormat="1" x14ac:dyDescent="0.25">
      <c r="A4570" s="266">
        <v>2010</v>
      </c>
      <c r="B4570" s="267">
        <v>4</v>
      </c>
      <c r="C4570" s="267" t="s">
        <v>697</v>
      </c>
      <c r="D4570" s="267" t="s">
        <v>917</v>
      </c>
      <c r="E4570" s="286" t="s">
        <v>918</v>
      </c>
      <c r="F4570" s="267" t="s">
        <v>52</v>
      </c>
      <c r="G4570" s="268" t="s">
        <v>539</v>
      </c>
      <c r="H4570" s="268" t="s">
        <v>55</v>
      </c>
      <c r="I4570" s="268" t="s">
        <v>1905</v>
      </c>
      <c r="J4570" s="267" t="s">
        <v>1923</v>
      </c>
      <c r="K4570" s="267">
        <v>862</v>
      </c>
      <c r="L4570" s="284" t="s">
        <v>5674</v>
      </c>
      <c r="M4570" s="188"/>
    </row>
    <row r="4571" spans="1:13" s="214" customFormat="1" x14ac:dyDescent="0.25">
      <c r="A4571" s="266">
        <v>2010</v>
      </c>
      <c r="B4571" s="267">
        <v>4</v>
      </c>
      <c r="C4571" s="267" t="s">
        <v>697</v>
      </c>
      <c r="D4571" s="267" t="s">
        <v>917</v>
      </c>
      <c r="E4571" s="286" t="s">
        <v>918</v>
      </c>
      <c r="F4571" s="267" t="s">
        <v>52</v>
      </c>
      <c r="G4571" s="268" t="s">
        <v>539</v>
      </c>
      <c r="H4571" s="268" t="s">
        <v>55</v>
      </c>
      <c r="I4571" s="268" t="s">
        <v>1905</v>
      </c>
      <c r="J4571" s="267" t="s">
        <v>1918</v>
      </c>
      <c r="K4571" s="267">
        <v>862</v>
      </c>
      <c r="L4571" s="284" t="s">
        <v>5995</v>
      </c>
      <c r="M4571" s="188"/>
    </row>
    <row r="4572" spans="1:13" s="214" customFormat="1" x14ac:dyDescent="0.25">
      <c r="A4572" s="266">
        <v>2010</v>
      </c>
      <c r="B4572" s="267">
        <v>4</v>
      </c>
      <c r="C4572" s="267" t="s">
        <v>697</v>
      </c>
      <c r="D4572" s="267" t="s">
        <v>917</v>
      </c>
      <c r="E4572" s="286" t="s">
        <v>918</v>
      </c>
      <c r="F4572" s="267" t="s">
        <v>52</v>
      </c>
      <c r="G4572" s="268" t="s">
        <v>539</v>
      </c>
      <c r="H4572" s="268" t="s">
        <v>55</v>
      </c>
      <c r="I4572" s="268" t="s">
        <v>1905</v>
      </c>
      <c r="J4572" s="267" t="s">
        <v>2000</v>
      </c>
      <c r="K4572" s="267">
        <v>835</v>
      </c>
      <c r="L4572" s="284" t="s">
        <v>6083</v>
      </c>
      <c r="M4572" s="188"/>
    </row>
    <row r="4573" spans="1:13" s="214" customFormat="1" x14ac:dyDescent="0.25">
      <c r="A4573" s="266">
        <v>2010</v>
      </c>
      <c r="B4573" s="267">
        <v>4</v>
      </c>
      <c r="C4573" s="267" t="s">
        <v>697</v>
      </c>
      <c r="D4573" s="267" t="s">
        <v>907</v>
      </c>
      <c r="E4573" s="268" t="s">
        <v>5557</v>
      </c>
      <c r="F4573" s="267" t="s">
        <v>52</v>
      </c>
      <c r="G4573" s="268" t="s">
        <v>330</v>
      </c>
      <c r="H4573" s="268" t="s">
        <v>55</v>
      </c>
      <c r="I4573" s="268" t="s">
        <v>1905</v>
      </c>
      <c r="J4573" s="267" t="s">
        <v>1942</v>
      </c>
      <c r="K4573" s="267">
        <v>411</v>
      </c>
      <c r="L4573" s="268" t="s">
        <v>5558</v>
      </c>
      <c r="M4573" s="188"/>
    </row>
    <row r="4574" spans="1:13" x14ac:dyDescent="0.25">
      <c r="A4574" s="266">
        <v>2010</v>
      </c>
      <c r="B4574" s="267">
        <v>4</v>
      </c>
      <c r="C4574" s="267" t="s">
        <v>697</v>
      </c>
      <c r="D4574" s="267" t="s">
        <v>907</v>
      </c>
      <c r="E4574" s="268" t="s">
        <v>5557</v>
      </c>
      <c r="F4574" s="267" t="s">
        <v>52</v>
      </c>
      <c r="G4574" s="268" t="s">
        <v>330</v>
      </c>
      <c r="H4574" s="268" t="s">
        <v>55</v>
      </c>
      <c r="I4574" s="268" t="s">
        <v>1905</v>
      </c>
      <c r="J4574" s="267" t="s">
        <v>1942</v>
      </c>
      <c r="K4574" s="267">
        <v>411</v>
      </c>
      <c r="L4574" s="268" t="s">
        <v>5559</v>
      </c>
      <c r="M4574" s="188"/>
    </row>
    <row r="4575" spans="1:13" x14ac:dyDescent="0.25">
      <c r="A4575" s="266">
        <v>2010</v>
      </c>
      <c r="B4575" s="267">
        <v>4</v>
      </c>
      <c r="C4575" s="267" t="s">
        <v>697</v>
      </c>
      <c r="D4575" s="267" t="s">
        <v>907</v>
      </c>
      <c r="E4575" s="268" t="s">
        <v>5557</v>
      </c>
      <c r="F4575" s="267" t="s">
        <v>52</v>
      </c>
      <c r="G4575" s="268" t="s">
        <v>330</v>
      </c>
      <c r="H4575" s="268" t="s">
        <v>55</v>
      </c>
      <c r="I4575" s="268" t="s">
        <v>1905</v>
      </c>
      <c r="J4575" s="267" t="s">
        <v>1942</v>
      </c>
      <c r="K4575" s="267">
        <v>411</v>
      </c>
      <c r="L4575" s="268" t="s">
        <v>5560</v>
      </c>
      <c r="M4575" s="188"/>
    </row>
    <row r="4576" spans="1:13" x14ac:dyDescent="0.25">
      <c r="A4576" s="266">
        <v>2010</v>
      </c>
      <c r="B4576" s="267">
        <v>4</v>
      </c>
      <c r="C4576" s="267" t="s">
        <v>697</v>
      </c>
      <c r="D4576" s="267" t="s">
        <v>907</v>
      </c>
      <c r="E4576" s="268" t="s">
        <v>5557</v>
      </c>
      <c r="F4576" s="267" t="s">
        <v>52</v>
      </c>
      <c r="G4576" s="268" t="s">
        <v>330</v>
      </c>
      <c r="H4576" s="268" t="s">
        <v>55</v>
      </c>
      <c r="I4576" s="268" t="s">
        <v>1905</v>
      </c>
      <c r="J4576" s="267" t="s">
        <v>1942</v>
      </c>
      <c r="K4576" s="267">
        <v>114</v>
      </c>
      <c r="L4576" s="268" t="s">
        <v>5636</v>
      </c>
      <c r="M4576" s="188"/>
    </row>
    <row r="4577" spans="1:13" x14ac:dyDescent="0.25">
      <c r="A4577" s="266">
        <v>2010</v>
      </c>
      <c r="B4577" s="267">
        <v>4</v>
      </c>
      <c r="C4577" s="267" t="s">
        <v>697</v>
      </c>
      <c r="D4577" s="267" t="s">
        <v>907</v>
      </c>
      <c r="E4577" s="268" t="s">
        <v>5557</v>
      </c>
      <c r="F4577" s="267" t="s">
        <v>52</v>
      </c>
      <c r="G4577" s="268" t="s">
        <v>330</v>
      </c>
      <c r="H4577" s="268" t="s">
        <v>55</v>
      </c>
      <c r="I4577" s="268" t="s">
        <v>1905</v>
      </c>
      <c r="J4577" s="267" t="s">
        <v>1918</v>
      </c>
      <c r="K4577" s="267">
        <v>862</v>
      </c>
      <c r="L4577" s="268" t="s">
        <v>5766</v>
      </c>
      <c r="M4577" s="188"/>
    </row>
    <row r="4578" spans="1:13" x14ac:dyDescent="0.25">
      <c r="A4578" s="266">
        <v>2010</v>
      </c>
      <c r="B4578" s="267">
        <v>4</v>
      </c>
      <c r="C4578" s="267" t="s">
        <v>697</v>
      </c>
      <c r="D4578" s="267" t="s">
        <v>907</v>
      </c>
      <c r="E4578" s="268" t="s">
        <v>5557</v>
      </c>
      <c r="F4578" s="267" t="s">
        <v>52</v>
      </c>
      <c r="G4578" s="268" t="s">
        <v>330</v>
      </c>
      <c r="H4578" s="268" t="s">
        <v>55</v>
      </c>
      <c r="I4578" s="268" t="s">
        <v>1905</v>
      </c>
      <c r="J4578" s="267" t="s">
        <v>2000</v>
      </c>
      <c r="K4578" s="267">
        <v>436</v>
      </c>
      <c r="L4578" s="268" t="s">
        <v>5812</v>
      </c>
      <c r="M4578" s="188"/>
    </row>
    <row r="4579" spans="1:13" x14ac:dyDescent="0.25">
      <c r="A4579" s="266">
        <v>2010</v>
      </c>
      <c r="B4579" s="267">
        <v>4</v>
      </c>
      <c r="C4579" s="267" t="s">
        <v>697</v>
      </c>
      <c r="D4579" s="267" t="s">
        <v>907</v>
      </c>
      <c r="E4579" s="268" t="s">
        <v>5557</v>
      </c>
      <c r="F4579" s="267" t="s">
        <v>52</v>
      </c>
      <c r="G4579" s="268" t="s">
        <v>330</v>
      </c>
      <c r="H4579" s="268" t="s">
        <v>55</v>
      </c>
      <c r="I4579" s="268" t="s">
        <v>1905</v>
      </c>
      <c r="J4579" s="267" t="s">
        <v>1921</v>
      </c>
      <c r="K4579" s="267">
        <v>724</v>
      </c>
      <c r="L4579" s="268" t="s">
        <v>6081</v>
      </c>
      <c r="M4579" s="188"/>
    </row>
    <row r="4580" spans="1:13" x14ac:dyDescent="0.25">
      <c r="A4580" s="266">
        <v>2010</v>
      </c>
      <c r="B4580" s="267">
        <v>4</v>
      </c>
      <c r="C4580" s="267" t="s">
        <v>697</v>
      </c>
      <c r="D4580" s="267" t="s">
        <v>907</v>
      </c>
      <c r="E4580" s="268" t="s">
        <v>5557</v>
      </c>
      <c r="F4580" s="267" t="s">
        <v>52</v>
      </c>
      <c r="G4580" s="268" t="s">
        <v>330</v>
      </c>
      <c r="H4580" s="268" t="s">
        <v>55</v>
      </c>
      <c r="I4580" s="268" t="s">
        <v>1905</v>
      </c>
      <c r="J4580" s="267" t="s">
        <v>2008</v>
      </c>
      <c r="K4580" s="267">
        <v>724</v>
      </c>
      <c r="L4580" s="268" t="s">
        <v>6082</v>
      </c>
      <c r="M4580" s="188"/>
    </row>
    <row r="4581" spans="1:13" x14ac:dyDescent="0.25">
      <c r="A4581" s="266">
        <v>2010</v>
      </c>
      <c r="B4581" s="267">
        <v>4</v>
      </c>
      <c r="C4581" s="267" t="s">
        <v>697</v>
      </c>
      <c r="D4581" s="267" t="s">
        <v>957</v>
      </c>
      <c r="E4581" s="285" t="s">
        <v>5723</v>
      </c>
      <c r="F4581" s="267" t="s">
        <v>135</v>
      </c>
      <c r="G4581" s="268" t="s">
        <v>298</v>
      </c>
      <c r="H4581" s="268" t="s">
        <v>66</v>
      </c>
      <c r="I4581" s="268" t="s">
        <v>1905</v>
      </c>
      <c r="J4581" s="267" t="s">
        <v>1918</v>
      </c>
      <c r="K4581" s="267">
        <v>862</v>
      </c>
      <c r="L4581" s="268" t="s">
        <v>5724</v>
      </c>
      <c r="M4581" s="188"/>
    </row>
    <row r="4582" spans="1:13" x14ac:dyDescent="0.25">
      <c r="A4582" s="266">
        <v>2010</v>
      </c>
      <c r="B4582" s="267">
        <v>4</v>
      </c>
      <c r="C4582" s="267" t="s">
        <v>697</v>
      </c>
      <c r="D4582" s="267" t="s">
        <v>957</v>
      </c>
      <c r="E4582" s="285" t="s">
        <v>5723</v>
      </c>
      <c r="F4582" s="267" t="s">
        <v>135</v>
      </c>
      <c r="G4582" s="268" t="s">
        <v>298</v>
      </c>
      <c r="H4582" s="268" t="s">
        <v>66</v>
      </c>
      <c r="I4582" s="268" t="s">
        <v>1905</v>
      </c>
      <c r="J4582" s="267" t="s">
        <v>1918</v>
      </c>
      <c r="K4582" s="267">
        <v>862</v>
      </c>
      <c r="L4582" s="284" t="s">
        <v>5725</v>
      </c>
      <c r="M4582" s="188"/>
    </row>
    <row r="4583" spans="1:13" x14ac:dyDescent="0.25">
      <c r="A4583" s="266">
        <v>2010</v>
      </c>
      <c r="B4583" s="267">
        <v>4</v>
      </c>
      <c r="C4583" s="267" t="s">
        <v>697</v>
      </c>
      <c r="D4583" s="267" t="s">
        <v>957</v>
      </c>
      <c r="E4583" s="285" t="s">
        <v>5723</v>
      </c>
      <c r="F4583" s="267" t="s">
        <v>135</v>
      </c>
      <c r="G4583" s="268" t="s">
        <v>298</v>
      </c>
      <c r="H4583" s="268" t="s">
        <v>66</v>
      </c>
      <c r="I4583" s="268" t="s">
        <v>1905</v>
      </c>
      <c r="J4583" s="267" t="s">
        <v>2036</v>
      </c>
      <c r="K4583" s="267">
        <v>862</v>
      </c>
      <c r="L4583" s="268" t="s">
        <v>5813</v>
      </c>
      <c r="M4583" s="188"/>
    </row>
    <row r="4584" spans="1:13" x14ac:dyDescent="0.25">
      <c r="A4584" s="266">
        <v>2010</v>
      </c>
      <c r="B4584" s="267">
        <v>4</v>
      </c>
      <c r="C4584" s="267" t="s">
        <v>697</v>
      </c>
      <c r="D4584" s="267" t="s">
        <v>957</v>
      </c>
      <c r="E4584" s="285" t="s">
        <v>5723</v>
      </c>
      <c r="F4584" s="267" t="s">
        <v>135</v>
      </c>
      <c r="G4584" s="268" t="s">
        <v>298</v>
      </c>
      <c r="H4584" s="268" t="s">
        <v>66</v>
      </c>
      <c r="I4584" s="268" t="s">
        <v>1905</v>
      </c>
      <c r="J4584" s="267" t="s">
        <v>1923</v>
      </c>
      <c r="K4584" s="267">
        <v>862</v>
      </c>
      <c r="L4584" s="268" t="s">
        <v>5814</v>
      </c>
      <c r="M4584" s="188"/>
    </row>
    <row r="4585" spans="1:13" x14ac:dyDescent="0.25">
      <c r="A4585" s="266">
        <v>2010</v>
      </c>
      <c r="B4585" s="267">
        <v>4</v>
      </c>
      <c r="C4585" s="267" t="s">
        <v>697</v>
      </c>
      <c r="D4585" s="267" t="s">
        <v>957</v>
      </c>
      <c r="E4585" s="285" t="s">
        <v>5723</v>
      </c>
      <c r="F4585" s="267" t="s">
        <v>135</v>
      </c>
      <c r="G4585" s="268" t="s">
        <v>298</v>
      </c>
      <c r="H4585" s="268" t="s">
        <v>66</v>
      </c>
      <c r="I4585" s="268" t="s">
        <v>1905</v>
      </c>
      <c r="J4585" s="267" t="s">
        <v>1923</v>
      </c>
      <c r="K4585" s="267">
        <v>811</v>
      </c>
      <c r="L4585" s="284" t="s">
        <v>6091</v>
      </c>
      <c r="M4585" s="188"/>
    </row>
    <row r="4586" spans="1:13" x14ac:dyDescent="0.25">
      <c r="A4586" s="266">
        <v>2010</v>
      </c>
      <c r="B4586" s="267">
        <v>4</v>
      </c>
      <c r="C4586" s="267" t="s">
        <v>697</v>
      </c>
      <c r="D4586" s="267" t="s">
        <v>957</v>
      </c>
      <c r="E4586" s="285" t="s">
        <v>5723</v>
      </c>
      <c r="F4586" s="267" t="s">
        <v>135</v>
      </c>
      <c r="G4586" s="268" t="s">
        <v>298</v>
      </c>
      <c r="H4586" s="268" t="s">
        <v>66</v>
      </c>
      <c r="I4586" s="268" t="s">
        <v>1905</v>
      </c>
      <c r="J4586" s="267" t="s">
        <v>2652</v>
      </c>
      <c r="K4586" s="267">
        <v>84</v>
      </c>
      <c r="L4586" s="268" t="s">
        <v>6110</v>
      </c>
      <c r="M4586" s="188"/>
    </row>
    <row r="4587" spans="1:13" x14ac:dyDescent="0.25">
      <c r="A4587" s="266">
        <v>2010</v>
      </c>
      <c r="B4587" s="267">
        <v>4</v>
      </c>
      <c r="C4587" s="267" t="s">
        <v>697</v>
      </c>
      <c r="D4587" s="267" t="s">
        <v>957</v>
      </c>
      <c r="E4587" s="285" t="s">
        <v>5723</v>
      </c>
      <c r="F4587" s="267" t="s">
        <v>135</v>
      </c>
      <c r="G4587" s="268" t="s">
        <v>298</v>
      </c>
      <c r="H4587" s="268" t="s">
        <v>66</v>
      </c>
      <c r="I4587" s="268" t="s">
        <v>1905</v>
      </c>
      <c r="J4587" s="267" t="s">
        <v>2652</v>
      </c>
      <c r="K4587" s="267">
        <v>84</v>
      </c>
      <c r="L4587" s="268" t="s">
        <v>6111</v>
      </c>
      <c r="M4587" s="188"/>
    </row>
    <row r="4588" spans="1:13" x14ac:dyDescent="0.25">
      <c r="A4588" s="266">
        <v>2010</v>
      </c>
      <c r="B4588" s="267">
        <v>4</v>
      </c>
      <c r="C4588" s="267" t="s">
        <v>697</v>
      </c>
      <c r="D4588" s="267" t="s">
        <v>957</v>
      </c>
      <c r="E4588" s="285" t="s">
        <v>5723</v>
      </c>
      <c r="F4588" s="267" t="s">
        <v>135</v>
      </c>
      <c r="G4588" s="268" t="s">
        <v>298</v>
      </c>
      <c r="H4588" s="268" t="s">
        <v>66</v>
      </c>
      <c r="I4588" s="268" t="s">
        <v>1905</v>
      </c>
      <c r="J4588" s="267" t="s">
        <v>2011</v>
      </c>
      <c r="K4588" s="267">
        <v>822</v>
      </c>
      <c r="L4588" s="268" t="s">
        <v>6132</v>
      </c>
      <c r="M4588" s="188"/>
    </row>
    <row r="4589" spans="1:13" x14ac:dyDescent="0.25">
      <c r="A4589" s="266">
        <v>2010</v>
      </c>
      <c r="B4589" s="267">
        <v>4</v>
      </c>
      <c r="C4589" s="267" t="s">
        <v>697</v>
      </c>
      <c r="D4589" s="267" t="s">
        <v>957</v>
      </c>
      <c r="E4589" s="285" t="s">
        <v>5723</v>
      </c>
      <c r="F4589" s="267" t="s">
        <v>135</v>
      </c>
      <c r="G4589" s="268" t="s">
        <v>298</v>
      </c>
      <c r="H4589" s="268" t="s">
        <v>66</v>
      </c>
      <c r="I4589" s="268" t="s">
        <v>1905</v>
      </c>
      <c r="J4589" s="267" t="s">
        <v>2652</v>
      </c>
      <c r="K4589" s="267">
        <v>822</v>
      </c>
      <c r="L4589" s="268" t="s">
        <v>6133</v>
      </c>
      <c r="M4589" s="188"/>
    </row>
    <row r="4590" spans="1:13" x14ac:dyDescent="0.25">
      <c r="A4590" s="266">
        <v>2010</v>
      </c>
      <c r="B4590" s="267">
        <v>4</v>
      </c>
      <c r="C4590" s="267" t="s">
        <v>697</v>
      </c>
      <c r="D4590" s="267" t="s">
        <v>957</v>
      </c>
      <c r="E4590" s="285" t="s">
        <v>5723</v>
      </c>
      <c r="F4590" s="267" t="s">
        <v>135</v>
      </c>
      <c r="G4590" s="268" t="s">
        <v>298</v>
      </c>
      <c r="H4590" s="268" t="s">
        <v>66</v>
      </c>
      <c r="I4590" s="268" t="s">
        <v>1905</v>
      </c>
      <c r="J4590" s="267" t="s">
        <v>1921</v>
      </c>
      <c r="K4590" s="267">
        <v>851</v>
      </c>
      <c r="L4590" s="284" t="s">
        <v>6138</v>
      </c>
      <c r="M4590" s="188"/>
    </row>
    <row r="4591" spans="1:13" x14ac:dyDescent="0.25">
      <c r="A4591" s="266">
        <v>2010</v>
      </c>
      <c r="B4591" s="267">
        <v>3</v>
      </c>
      <c r="C4591" s="267" t="s">
        <v>697</v>
      </c>
      <c r="D4591" s="267" t="s">
        <v>867</v>
      </c>
      <c r="E4591" s="268" t="s">
        <v>868</v>
      </c>
      <c r="F4591" s="267" t="s">
        <v>135</v>
      </c>
      <c r="G4591" s="268" t="s">
        <v>407</v>
      </c>
      <c r="H4591" s="268" t="s">
        <v>66</v>
      </c>
      <c r="I4591" s="268" t="s">
        <v>1905</v>
      </c>
      <c r="J4591" s="267" t="s">
        <v>1942</v>
      </c>
      <c r="K4591" s="267">
        <v>112</v>
      </c>
      <c r="L4591" s="268" t="s">
        <v>5416</v>
      </c>
      <c r="M4591" s="188"/>
    </row>
    <row r="4592" spans="1:13" x14ac:dyDescent="0.25">
      <c r="A4592" s="266">
        <v>2010</v>
      </c>
      <c r="B4592" s="267">
        <v>3</v>
      </c>
      <c r="C4592" s="267" t="s">
        <v>697</v>
      </c>
      <c r="D4592" s="267" t="s">
        <v>867</v>
      </c>
      <c r="E4592" s="268" t="s">
        <v>868</v>
      </c>
      <c r="F4592" s="267" t="s">
        <v>135</v>
      </c>
      <c r="G4592" s="268" t="s">
        <v>407</v>
      </c>
      <c r="H4592" s="268" t="s">
        <v>66</v>
      </c>
      <c r="I4592" s="268" t="s">
        <v>1905</v>
      </c>
      <c r="J4592" s="267" t="s">
        <v>1942</v>
      </c>
      <c r="K4592" s="267">
        <v>112</v>
      </c>
      <c r="L4592" s="268" t="s">
        <v>5417</v>
      </c>
      <c r="M4592" s="188"/>
    </row>
    <row r="4593" spans="1:13" x14ac:dyDescent="0.25">
      <c r="A4593" s="266">
        <v>2010</v>
      </c>
      <c r="B4593" s="267">
        <v>3</v>
      </c>
      <c r="C4593" s="267" t="s">
        <v>697</v>
      </c>
      <c r="D4593" s="267" t="s">
        <v>867</v>
      </c>
      <c r="E4593" s="268" t="s">
        <v>868</v>
      </c>
      <c r="F4593" s="267" t="s">
        <v>135</v>
      </c>
      <c r="G4593" s="268" t="s">
        <v>407</v>
      </c>
      <c r="H4593" s="268" t="s">
        <v>66</v>
      </c>
      <c r="I4593" s="268" t="s">
        <v>1905</v>
      </c>
      <c r="J4593" s="267" t="s">
        <v>1942</v>
      </c>
      <c r="K4593" s="267">
        <v>112</v>
      </c>
      <c r="L4593" s="268" t="s">
        <v>5418</v>
      </c>
      <c r="M4593" s="188"/>
    </row>
    <row r="4594" spans="1:13" x14ac:dyDescent="0.25">
      <c r="A4594" s="266">
        <v>2010</v>
      </c>
      <c r="B4594" s="267">
        <v>3</v>
      </c>
      <c r="C4594" s="267" t="s">
        <v>697</v>
      </c>
      <c r="D4594" s="267" t="s">
        <v>867</v>
      </c>
      <c r="E4594" s="268" t="s">
        <v>868</v>
      </c>
      <c r="F4594" s="267" t="s">
        <v>135</v>
      </c>
      <c r="G4594" s="268" t="s">
        <v>407</v>
      </c>
      <c r="H4594" s="268" t="s">
        <v>66</v>
      </c>
      <c r="I4594" s="268" t="s">
        <v>1905</v>
      </c>
      <c r="J4594" s="267" t="s">
        <v>1962</v>
      </c>
      <c r="K4594" s="267">
        <v>522</v>
      </c>
      <c r="L4594" s="268" t="s">
        <v>5419</v>
      </c>
      <c r="M4594" s="188"/>
    </row>
    <row r="4595" spans="1:13" x14ac:dyDescent="0.25">
      <c r="A4595" s="266">
        <v>2010</v>
      </c>
      <c r="B4595" s="267">
        <v>3</v>
      </c>
      <c r="C4595" s="267" t="s">
        <v>697</v>
      </c>
      <c r="D4595" s="267" t="s">
        <v>867</v>
      </c>
      <c r="E4595" s="268" t="s">
        <v>868</v>
      </c>
      <c r="F4595" s="267" t="s">
        <v>135</v>
      </c>
      <c r="G4595" s="268" t="s">
        <v>407</v>
      </c>
      <c r="H4595" s="268" t="s">
        <v>66</v>
      </c>
      <c r="I4595" s="268" t="s">
        <v>1905</v>
      </c>
      <c r="J4595" s="267" t="s">
        <v>1942</v>
      </c>
      <c r="K4595" s="267">
        <v>411</v>
      </c>
      <c r="L4595" s="268" t="s">
        <v>5561</v>
      </c>
      <c r="M4595" s="188"/>
    </row>
    <row r="4596" spans="1:13" x14ac:dyDescent="0.25">
      <c r="A4596" s="266">
        <v>2010</v>
      </c>
      <c r="B4596" s="267">
        <v>3</v>
      </c>
      <c r="C4596" s="267" t="s">
        <v>697</v>
      </c>
      <c r="D4596" s="267" t="s">
        <v>867</v>
      </c>
      <c r="E4596" s="268" t="s">
        <v>868</v>
      </c>
      <c r="F4596" s="267" t="s">
        <v>135</v>
      </c>
      <c r="G4596" s="268" t="s">
        <v>407</v>
      </c>
      <c r="H4596" s="268" t="s">
        <v>66</v>
      </c>
      <c r="I4596" s="268" t="s">
        <v>1905</v>
      </c>
      <c r="J4596" s="267" t="s">
        <v>1942</v>
      </c>
      <c r="K4596" s="267">
        <v>411</v>
      </c>
      <c r="L4596" s="268" t="s">
        <v>5562</v>
      </c>
      <c r="M4596" s="188"/>
    </row>
    <row r="4597" spans="1:13" x14ac:dyDescent="0.25">
      <c r="A4597" s="266">
        <v>2010</v>
      </c>
      <c r="B4597" s="267">
        <v>3</v>
      </c>
      <c r="C4597" s="267" t="s">
        <v>697</v>
      </c>
      <c r="D4597" s="267" t="s">
        <v>867</v>
      </c>
      <c r="E4597" s="268" t="s">
        <v>868</v>
      </c>
      <c r="F4597" s="267" t="s">
        <v>135</v>
      </c>
      <c r="G4597" s="268" t="s">
        <v>407</v>
      </c>
      <c r="H4597" s="268" t="s">
        <v>66</v>
      </c>
      <c r="I4597" s="268" t="s">
        <v>1905</v>
      </c>
      <c r="J4597" s="267" t="s">
        <v>1942</v>
      </c>
      <c r="K4597" s="267">
        <v>411</v>
      </c>
      <c r="L4597" s="268" t="s">
        <v>5563</v>
      </c>
      <c r="M4597" s="188"/>
    </row>
    <row r="4598" spans="1:13" x14ac:dyDescent="0.25">
      <c r="A4598" s="266">
        <v>2010</v>
      </c>
      <c r="B4598" s="267">
        <v>3</v>
      </c>
      <c r="C4598" s="267" t="s">
        <v>697</v>
      </c>
      <c r="D4598" s="267" t="s">
        <v>867</v>
      </c>
      <c r="E4598" s="268" t="s">
        <v>868</v>
      </c>
      <c r="F4598" s="267" t="s">
        <v>135</v>
      </c>
      <c r="G4598" s="268" t="s">
        <v>407</v>
      </c>
      <c r="H4598" s="268" t="s">
        <v>66</v>
      </c>
      <c r="I4598" s="268" t="s">
        <v>1905</v>
      </c>
      <c r="J4598" s="267" t="s">
        <v>1942</v>
      </c>
      <c r="K4598" s="267">
        <v>411</v>
      </c>
      <c r="L4598" s="268" t="s">
        <v>5564</v>
      </c>
      <c r="M4598" s="188"/>
    </row>
    <row r="4599" spans="1:13" x14ac:dyDescent="0.25">
      <c r="A4599" s="266">
        <v>2010</v>
      </c>
      <c r="B4599" s="267">
        <v>3</v>
      </c>
      <c r="C4599" s="267" t="s">
        <v>697</v>
      </c>
      <c r="D4599" s="267" t="s">
        <v>867</v>
      </c>
      <c r="E4599" s="268" t="s">
        <v>868</v>
      </c>
      <c r="F4599" s="267" t="s">
        <v>135</v>
      </c>
      <c r="G4599" s="268" t="s">
        <v>407</v>
      </c>
      <c r="H4599" s="268" t="s">
        <v>66</v>
      </c>
      <c r="I4599" s="268" t="s">
        <v>1905</v>
      </c>
      <c r="J4599" s="267" t="s">
        <v>1915</v>
      </c>
      <c r="K4599" s="267">
        <v>311</v>
      </c>
      <c r="L4599" s="268" t="s">
        <v>5858</v>
      </c>
      <c r="M4599" s="188"/>
    </row>
    <row r="4600" spans="1:13" x14ac:dyDescent="0.25">
      <c r="A4600" s="266">
        <v>2010</v>
      </c>
      <c r="B4600" s="267">
        <v>3</v>
      </c>
      <c r="C4600" s="267" t="s">
        <v>697</v>
      </c>
      <c r="D4600" s="267" t="s">
        <v>867</v>
      </c>
      <c r="E4600" s="268" t="s">
        <v>868</v>
      </c>
      <c r="F4600" s="267" t="s">
        <v>135</v>
      </c>
      <c r="G4600" s="268" t="s">
        <v>407</v>
      </c>
      <c r="H4600" s="268" t="s">
        <v>66</v>
      </c>
      <c r="I4600" s="268" t="s">
        <v>1905</v>
      </c>
      <c r="J4600" s="267" t="s">
        <v>1915</v>
      </c>
      <c r="K4600" s="267">
        <v>311</v>
      </c>
      <c r="L4600" s="268" t="s">
        <v>5859</v>
      </c>
      <c r="M4600" s="188"/>
    </row>
    <row r="4601" spans="1:13" x14ac:dyDescent="0.25">
      <c r="A4601" s="266">
        <v>2010</v>
      </c>
      <c r="B4601" s="267">
        <v>3</v>
      </c>
      <c r="C4601" s="267" t="s">
        <v>697</v>
      </c>
      <c r="D4601" s="267" t="s">
        <v>867</v>
      </c>
      <c r="E4601" s="268" t="s">
        <v>868</v>
      </c>
      <c r="F4601" s="267" t="s">
        <v>135</v>
      </c>
      <c r="G4601" s="268" t="s">
        <v>407</v>
      </c>
      <c r="H4601" s="268" t="s">
        <v>66</v>
      </c>
      <c r="I4601" s="268" t="s">
        <v>1905</v>
      </c>
      <c r="J4601" s="267" t="s">
        <v>1938</v>
      </c>
      <c r="K4601" s="267">
        <v>311</v>
      </c>
      <c r="L4601" s="268" t="s">
        <v>5860</v>
      </c>
      <c r="M4601" s="188"/>
    </row>
    <row r="4602" spans="1:13" x14ac:dyDescent="0.25">
      <c r="A4602" s="266">
        <v>2010</v>
      </c>
      <c r="B4602" s="267">
        <v>3</v>
      </c>
      <c r="C4602" s="267" t="s">
        <v>697</v>
      </c>
      <c r="D4602" s="267" t="s">
        <v>867</v>
      </c>
      <c r="E4602" s="268" t="s">
        <v>868</v>
      </c>
      <c r="F4602" s="267" t="s">
        <v>135</v>
      </c>
      <c r="G4602" s="268" t="s">
        <v>407</v>
      </c>
      <c r="H4602" s="268" t="s">
        <v>66</v>
      </c>
      <c r="I4602" s="268" t="s">
        <v>1905</v>
      </c>
      <c r="J4602" s="267" t="s">
        <v>1962</v>
      </c>
      <c r="K4602" s="267">
        <v>112</v>
      </c>
      <c r="L4602" s="268" t="s">
        <v>5972</v>
      </c>
      <c r="M4602" s="188"/>
    </row>
    <row r="4603" spans="1:13" x14ac:dyDescent="0.25">
      <c r="A4603" s="266">
        <v>2010</v>
      </c>
      <c r="B4603" s="267">
        <v>3</v>
      </c>
      <c r="C4603" s="267" t="s">
        <v>697</v>
      </c>
      <c r="D4603" s="267" t="s">
        <v>867</v>
      </c>
      <c r="E4603" s="268" t="s">
        <v>868</v>
      </c>
      <c r="F4603" s="267" t="s">
        <v>135</v>
      </c>
      <c r="G4603" s="268" t="s">
        <v>407</v>
      </c>
      <c r="H4603" s="268" t="s">
        <v>66</v>
      </c>
      <c r="I4603" s="268" t="s">
        <v>1905</v>
      </c>
      <c r="J4603" s="267" t="s">
        <v>2016</v>
      </c>
      <c r="K4603" s="267">
        <v>633</v>
      </c>
      <c r="L4603" s="268" t="s">
        <v>6044</v>
      </c>
      <c r="M4603" s="188"/>
    </row>
    <row r="4604" spans="1:13" x14ac:dyDescent="0.25">
      <c r="A4604" s="266">
        <v>2010</v>
      </c>
      <c r="B4604" s="267">
        <v>4</v>
      </c>
      <c r="C4604" s="267" t="s">
        <v>697</v>
      </c>
      <c r="D4604" s="267" t="s">
        <v>959</v>
      </c>
      <c r="E4604" s="285" t="s">
        <v>3996</v>
      </c>
      <c r="F4604" s="267" t="s">
        <v>135</v>
      </c>
      <c r="G4604" s="268" t="s">
        <v>652</v>
      </c>
      <c r="H4604" s="268" t="s">
        <v>66</v>
      </c>
      <c r="I4604" s="268" t="s">
        <v>1905</v>
      </c>
      <c r="J4604" s="267" t="s">
        <v>1942</v>
      </c>
      <c r="K4604" s="267">
        <v>411</v>
      </c>
      <c r="L4604" s="284" t="s">
        <v>5565</v>
      </c>
      <c r="M4604" s="188"/>
    </row>
    <row r="4605" spans="1:13" s="214" customFormat="1" x14ac:dyDescent="0.25">
      <c r="A4605" s="266">
        <v>2010</v>
      </c>
      <c r="B4605" s="267">
        <v>4</v>
      </c>
      <c r="C4605" s="267" t="s">
        <v>697</v>
      </c>
      <c r="D4605" s="267" t="s">
        <v>959</v>
      </c>
      <c r="E4605" s="285" t="s">
        <v>3996</v>
      </c>
      <c r="F4605" s="267" t="s">
        <v>135</v>
      </c>
      <c r="G4605" s="268" t="s">
        <v>652</v>
      </c>
      <c r="H4605" s="268" t="s">
        <v>66</v>
      </c>
      <c r="I4605" s="268" t="s">
        <v>1905</v>
      </c>
      <c r="J4605" s="267" t="s">
        <v>1942</v>
      </c>
      <c r="K4605" s="267">
        <v>111</v>
      </c>
      <c r="L4605" s="268" t="s">
        <v>5566</v>
      </c>
      <c r="M4605" s="188"/>
    </row>
    <row r="4606" spans="1:13" x14ac:dyDescent="0.25">
      <c r="A4606" s="266">
        <v>2010</v>
      </c>
      <c r="B4606" s="267">
        <v>4</v>
      </c>
      <c r="C4606" s="267" t="s">
        <v>697</v>
      </c>
      <c r="D4606" s="267" t="s">
        <v>959</v>
      </c>
      <c r="E4606" s="285" t="s">
        <v>3996</v>
      </c>
      <c r="F4606" s="267" t="s">
        <v>135</v>
      </c>
      <c r="G4606" s="268" t="s">
        <v>652</v>
      </c>
      <c r="H4606" s="268" t="s">
        <v>66</v>
      </c>
      <c r="I4606" s="268" t="s">
        <v>1905</v>
      </c>
      <c r="J4606" s="267" t="s">
        <v>2767</v>
      </c>
      <c r="K4606" s="267">
        <v>522</v>
      </c>
      <c r="L4606" s="284" t="s">
        <v>5767</v>
      </c>
      <c r="M4606" s="188"/>
    </row>
    <row r="4607" spans="1:13" x14ac:dyDescent="0.25">
      <c r="A4607" s="266">
        <v>2010</v>
      </c>
      <c r="B4607" s="267">
        <v>4</v>
      </c>
      <c r="C4607" s="267" t="s">
        <v>697</v>
      </c>
      <c r="D4607" s="267" t="s">
        <v>959</v>
      </c>
      <c r="E4607" s="285" t="s">
        <v>3996</v>
      </c>
      <c r="F4607" s="267" t="s">
        <v>135</v>
      </c>
      <c r="G4607" s="268" t="s">
        <v>652</v>
      </c>
      <c r="H4607" s="268" t="s">
        <v>66</v>
      </c>
      <c r="I4607" s="268" t="s">
        <v>1905</v>
      </c>
      <c r="J4607" s="270" t="s">
        <v>5004</v>
      </c>
      <c r="K4607" s="267">
        <v>212</v>
      </c>
      <c r="L4607" s="284" t="s">
        <v>5768</v>
      </c>
      <c r="M4607" s="188"/>
    </row>
    <row r="4608" spans="1:13" x14ac:dyDescent="0.25">
      <c r="A4608" s="266">
        <v>2010</v>
      </c>
      <c r="B4608" s="267">
        <v>4</v>
      </c>
      <c r="C4608" s="267" t="s">
        <v>697</v>
      </c>
      <c r="D4608" s="267" t="s">
        <v>959</v>
      </c>
      <c r="E4608" s="285" t="s">
        <v>3996</v>
      </c>
      <c r="F4608" s="267" t="s">
        <v>135</v>
      </c>
      <c r="G4608" s="268" t="s">
        <v>652</v>
      </c>
      <c r="H4608" s="268" t="s">
        <v>66</v>
      </c>
      <c r="I4608" s="268" t="s">
        <v>1905</v>
      </c>
      <c r="J4608" s="270" t="s">
        <v>5004</v>
      </c>
      <c r="K4608" s="267">
        <v>662</v>
      </c>
      <c r="L4608" s="284" t="s">
        <v>5889</v>
      </c>
      <c r="M4608" s="188"/>
    </row>
    <row r="4609" spans="1:13" x14ac:dyDescent="0.25">
      <c r="A4609" s="266">
        <v>2010</v>
      </c>
      <c r="B4609" s="267">
        <v>4</v>
      </c>
      <c r="C4609" s="267" t="s">
        <v>697</v>
      </c>
      <c r="D4609" s="267" t="s">
        <v>959</v>
      </c>
      <c r="E4609" s="285" t="s">
        <v>3996</v>
      </c>
      <c r="F4609" s="267" t="s">
        <v>135</v>
      </c>
      <c r="G4609" s="268" t="s">
        <v>652</v>
      </c>
      <c r="H4609" s="268" t="s">
        <v>66</v>
      </c>
      <c r="I4609" s="268" t="s">
        <v>1905</v>
      </c>
      <c r="J4609" s="267" t="s">
        <v>1965</v>
      </c>
      <c r="K4609" s="267">
        <v>521</v>
      </c>
      <c r="L4609" s="284" t="s">
        <v>5973</v>
      </c>
      <c r="M4609" s="188"/>
    </row>
    <row r="4610" spans="1:13" x14ac:dyDescent="0.25">
      <c r="A4610" s="266">
        <v>2010</v>
      </c>
      <c r="B4610" s="267">
        <v>4</v>
      </c>
      <c r="C4610" s="267" t="s">
        <v>697</v>
      </c>
      <c r="D4610" s="267" t="s">
        <v>959</v>
      </c>
      <c r="E4610" s="285" t="s">
        <v>3996</v>
      </c>
      <c r="F4610" s="267" t="s">
        <v>135</v>
      </c>
      <c r="G4610" s="268" t="s">
        <v>652</v>
      </c>
      <c r="H4610" s="268" t="s">
        <v>66</v>
      </c>
      <c r="I4610" s="268" t="s">
        <v>1905</v>
      </c>
      <c r="J4610" s="267" t="s">
        <v>5110</v>
      </c>
      <c r="K4610" s="267">
        <v>652</v>
      </c>
      <c r="L4610" s="284" t="s">
        <v>6024</v>
      </c>
      <c r="M4610" s="188"/>
    </row>
    <row r="4611" spans="1:13" x14ac:dyDescent="0.25">
      <c r="A4611" s="266">
        <v>2010</v>
      </c>
      <c r="B4611" s="267">
        <v>4</v>
      </c>
      <c r="C4611" s="267" t="s">
        <v>697</v>
      </c>
      <c r="D4611" s="267" t="s">
        <v>959</v>
      </c>
      <c r="E4611" s="285" t="s">
        <v>3996</v>
      </c>
      <c r="F4611" s="267" t="s">
        <v>135</v>
      </c>
      <c r="G4611" s="268" t="s">
        <v>652</v>
      </c>
      <c r="H4611" s="268" t="s">
        <v>66</v>
      </c>
      <c r="I4611" s="268" t="s">
        <v>1905</v>
      </c>
      <c r="J4611" s="267" t="s">
        <v>1946</v>
      </c>
      <c r="K4611" s="267">
        <v>651</v>
      </c>
      <c r="L4611" s="268" t="s">
        <v>6031</v>
      </c>
      <c r="M4611" s="188"/>
    </row>
    <row r="4612" spans="1:13" x14ac:dyDescent="0.25">
      <c r="A4612" s="266">
        <v>2010</v>
      </c>
      <c r="B4612" s="267">
        <v>4</v>
      </c>
      <c r="C4612" s="267" t="s">
        <v>697</v>
      </c>
      <c r="D4612" s="267" t="s">
        <v>959</v>
      </c>
      <c r="E4612" s="285" t="s">
        <v>3996</v>
      </c>
      <c r="F4612" s="267" t="s">
        <v>135</v>
      </c>
      <c r="G4612" s="268" t="s">
        <v>652</v>
      </c>
      <c r="H4612" s="268" t="s">
        <v>66</v>
      </c>
      <c r="I4612" s="268" t="s">
        <v>1905</v>
      </c>
      <c r="J4612" s="267" t="s">
        <v>1948</v>
      </c>
      <c r="K4612" s="267">
        <v>112</v>
      </c>
      <c r="L4612" s="268" t="s">
        <v>6045</v>
      </c>
      <c r="M4612" s="188"/>
    </row>
    <row r="4613" spans="1:13" x14ac:dyDescent="0.25">
      <c r="A4613" s="266">
        <v>2010</v>
      </c>
      <c r="B4613" s="267">
        <v>4</v>
      </c>
      <c r="C4613" s="267" t="s">
        <v>697</v>
      </c>
      <c r="D4613" s="267" t="s">
        <v>961</v>
      </c>
      <c r="E4613" s="285" t="s">
        <v>5567</v>
      </c>
      <c r="F4613" s="267" t="s">
        <v>135</v>
      </c>
      <c r="G4613" s="268" t="s">
        <v>302</v>
      </c>
      <c r="H4613" s="268" t="s">
        <v>55</v>
      </c>
      <c r="I4613" s="268" t="s">
        <v>1905</v>
      </c>
      <c r="J4613" s="267" t="s">
        <v>1962</v>
      </c>
      <c r="K4613" s="267">
        <v>411</v>
      </c>
      <c r="L4613" s="268" t="s">
        <v>5568</v>
      </c>
      <c r="M4613" s="188"/>
    </row>
    <row r="4614" spans="1:13" x14ac:dyDescent="0.25">
      <c r="A4614" s="266">
        <v>2010</v>
      </c>
      <c r="B4614" s="267">
        <v>4</v>
      </c>
      <c r="C4614" s="267" t="s">
        <v>697</v>
      </c>
      <c r="D4614" s="267" t="s">
        <v>961</v>
      </c>
      <c r="E4614" s="285" t="s">
        <v>5567</v>
      </c>
      <c r="F4614" s="267" t="s">
        <v>135</v>
      </c>
      <c r="G4614" s="268" t="s">
        <v>302</v>
      </c>
      <c r="H4614" s="268" t="s">
        <v>55</v>
      </c>
      <c r="I4614" s="268" t="s">
        <v>1905</v>
      </c>
      <c r="J4614" s="267" t="s">
        <v>5414</v>
      </c>
      <c r="K4614" s="267">
        <v>411</v>
      </c>
      <c r="L4614" s="268" t="s">
        <v>5569</v>
      </c>
      <c r="M4614" s="188"/>
    </row>
    <row r="4615" spans="1:13" x14ac:dyDescent="0.25">
      <c r="A4615" s="266">
        <v>2010</v>
      </c>
      <c r="B4615" s="267">
        <v>4</v>
      </c>
      <c r="C4615" s="267" t="s">
        <v>697</v>
      </c>
      <c r="D4615" s="267" t="s">
        <v>961</v>
      </c>
      <c r="E4615" s="285" t="s">
        <v>5567</v>
      </c>
      <c r="F4615" s="267" t="s">
        <v>135</v>
      </c>
      <c r="G4615" s="268" t="s">
        <v>302</v>
      </c>
      <c r="H4615" s="268" t="s">
        <v>55</v>
      </c>
      <c r="I4615" s="268" t="s">
        <v>1905</v>
      </c>
      <c r="J4615" s="267" t="s">
        <v>1962</v>
      </c>
      <c r="K4615" s="267">
        <v>411</v>
      </c>
      <c r="L4615" s="268" t="s">
        <v>5570</v>
      </c>
      <c r="M4615" s="188"/>
    </row>
    <row r="4616" spans="1:13" x14ac:dyDescent="0.25">
      <c r="A4616" s="266">
        <v>2010</v>
      </c>
      <c r="B4616" s="267">
        <v>4</v>
      </c>
      <c r="C4616" s="267" t="s">
        <v>697</v>
      </c>
      <c r="D4616" s="267" t="s">
        <v>961</v>
      </c>
      <c r="E4616" s="285" t="s">
        <v>5567</v>
      </c>
      <c r="F4616" s="267" t="s">
        <v>135</v>
      </c>
      <c r="G4616" s="268" t="s">
        <v>302</v>
      </c>
      <c r="H4616" s="268" t="s">
        <v>55</v>
      </c>
      <c r="I4616" s="268" t="s">
        <v>1905</v>
      </c>
      <c r="J4616" s="267" t="s">
        <v>1950</v>
      </c>
      <c r="K4616" s="267">
        <v>411</v>
      </c>
      <c r="L4616" s="284" t="s">
        <v>5571</v>
      </c>
      <c r="M4616" s="188"/>
    </row>
    <row r="4617" spans="1:13" x14ac:dyDescent="0.25">
      <c r="A4617" s="266">
        <v>2010</v>
      </c>
      <c r="B4617" s="267">
        <v>4</v>
      </c>
      <c r="C4617" s="267" t="s">
        <v>697</v>
      </c>
      <c r="D4617" s="267" t="s">
        <v>961</v>
      </c>
      <c r="E4617" s="285" t="s">
        <v>5567</v>
      </c>
      <c r="F4617" s="267" t="s">
        <v>135</v>
      </c>
      <c r="G4617" s="268" t="s">
        <v>302</v>
      </c>
      <c r="H4617" s="268" t="s">
        <v>55</v>
      </c>
      <c r="I4617" s="268" t="s">
        <v>1905</v>
      </c>
      <c r="J4617" s="267" t="s">
        <v>5004</v>
      </c>
      <c r="K4617" s="267">
        <v>212</v>
      </c>
      <c r="L4617" s="284" t="s">
        <v>5769</v>
      </c>
      <c r="M4617" s="188"/>
    </row>
    <row r="4618" spans="1:13" x14ac:dyDescent="0.25">
      <c r="A4618" s="266">
        <v>2010</v>
      </c>
      <c r="B4618" s="267">
        <v>4</v>
      </c>
      <c r="C4618" s="267" t="s">
        <v>697</v>
      </c>
      <c r="D4618" s="267" t="s">
        <v>961</v>
      </c>
      <c r="E4618" s="285" t="s">
        <v>5567</v>
      </c>
      <c r="F4618" s="267" t="s">
        <v>135</v>
      </c>
      <c r="G4618" s="268" t="s">
        <v>302</v>
      </c>
      <c r="H4618" s="268" t="s">
        <v>55</v>
      </c>
      <c r="I4618" s="268" t="s">
        <v>1905</v>
      </c>
      <c r="J4618" s="267" t="s">
        <v>1906</v>
      </c>
      <c r="K4618" s="267">
        <v>311</v>
      </c>
      <c r="L4618" s="268" t="s">
        <v>5770</v>
      </c>
      <c r="M4618" s="188"/>
    </row>
    <row r="4619" spans="1:13" x14ac:dyDescent="0.25">
      <c r="A4619" s="266">
        <v>2010</v>
      </c>
      <c r="B4619" s="267">
        <v>4</v>
      </c>
      <c r="C4619" s="267" t="s">
        <v>697</v>
      </c>
      <c r="D4619" s="267" t="s">
        <v>961</v>
      </c>
      <c r="E4619" s="285" t="s">
        <v>5567</v>
      </c>
      <c r="F4619" s="267" t="s">
        <v>135</v>
      </c>
      <c r="G4619" s="268" t="s">
        <v>302</v>
      </c>
      <c r="H4619" s="268" t="s">
        <v>55</v>
      </c>
      <c r="I4619" s="268" t="s">
        <v>1905</v>
      </c>
      <c r="J4619" s="267" t="s">
        <v>2545</v>
      </c>
      <c r="K4619" s="267">
        <v>713</v>
      </c>
      <c r="L4619" s="268" t="s">
        <v>5771</v>
      </c>
      <c r="M4619" s="188"/>
    </row>
    <row r="4620" spans="1:13" x14ac:dyDescent="0.25">
      <c r="A4620" s="266">
        <v>2010</v>
      </c>
      <c r="B4620" s="267">
        <v>4</v>
      </c>
      <c r="C4620" s="267" t="s">
        <v>697</v>
      </c>
      <c r="D4620" s="267" t="s">
        <v>961</v>
      </c>
      <c r="E4620" s="285" t="s">
        <v>5567</v>
      </c>
      <c r="F4620" s="267" t="s">
        <v>135</v>
      </c>
      <c r="G4620" s="268" t="s">
        <v>302</v>
      </c>
      <c r="H4620" s="268" t="s">
        <v>55</v>
      </c>
      <c r="I4620" s="268" t="s">
        <v>1905</v>
      </c>
      <c r="J4620" s="267" t="s">
        <v>1934</v>
      </c>
      <c r="K4620" s="267">
        <v>311</v>
      </c>
      <c r="L4620" s="268" t="s">
        <v>5861</v>
      </c>
      <c r="M4620" s="188"/>
    </row>
    <row r="4621" spans="1:13" x14ac:dyDescent="0.25">
      <c r="A4621" s="266">
        <v>2010</v>
      </c>
      <c r="B4621" s="267">
        <v>4</v>
      </c>
      <c r="C4621" s="267" t="s">
        <v>697</v>
      </c>
      <c r="D4621" s="267" t="s">
        <v>961</v>
      </c>
      <c r="E4621" s="285" t="s">
        <v>5567</v>
      </c>
      <c r="F4621" s="267" t="s">
        <v>135</v>
      </c>
      <c r="G4621" s="268" t="s">
        <v>302</v>
      </c>
      <c r="H4621" s="268" t="s">
        <v>55</v>
      </c>
      <c r="I4621" s="268" t="s">
        <v>1905</v>
      </c>
      <c r="J4621" s="267" t="s">
        <v>1906</v>
      </c>
      <c r="K4621" s="267">
        <v>311</v>
      </c>
      <c r="L4621" s="268" t="s">
        <v>5862</v>
      </c>
      <c r="M4621" s="188"/>
    </row>
    <row r="4622" spans="1:13" x14ac:dyDescent="0.25">
      <c r="A4622" s="266">
        <v>2010</v>
      </c>
      <c r="B4622" s="267">
        <v>4</v>
      </c>
      <c r="C4622" s="267" t="s">
        <v>697</v>
      </c>
      <c r="D4622" s="267" t="s">
        <v>961</v>
      </c>
      <c r="E4622" s="285" t="s">
        <v>5567</v>
      </c>
      <c r="F4622" s="267" t="s">
        <v>135</v>
      </c>
      <c r="G4622" s="268" t="s">
        <v>302</v>
      </c>
      <c r="H4622" s="268" t="s">
        <v>55</v>
      </c>
      <c r="I4622" s="268" t="s">
        <v>1905</v>
      </c>
      <c r="J4622" s="267" t="s">
        <v>1950</v>
      </c>
      <c r="K4622" s="267">
        <v>725</v>
      </c>
      <c r="L4622" s="268" t="s">
        <v>6123</v>
      </c>
      <c r="M4622" s="188"/>
    </row>
    <row r="4623" spans="1:13" x14ac:dyDescent="0.25">
      <c r="A4623" s="266">
        <v>2010</v>
      </c>
      <c r="B4623" s="267">
        <v>2</v>
      </c>
      <c r="C4623" s="267" t="s">
        <v>697</v>
      </c>
      <c r="D4623" s="267" t="s">
        <v>862</v>
      </c>
      <c r="E4623" s="268" t="s">
        <v>863</v>
      </c>
      <c r="F4623" s="267" t="s">
        <v>69</v>
      </c>
      <c r="G4623" s="268" t="s">
        <v>126</v>
      </c>
      <c r="H4623" s="268" t="s">
        <v>66</v>
      </c>
      <c r="I4623" s="268" t="s">
        <v>1905</v>
      </c>
      <c r="J4623" s="267" t="s">
        <v>1942</v>
      </c>
      <c r="K4623" s="267">
        <v>411</v>
      </c>
      <c r="L4623" s="268" t="s">
        <v>5572</v>
      </c>
      <c r="M4623" s="188"/>
    </row>
    <row r="4624" spans="1:13" x14ac:dyDescent="0.25">
      <c r="A4624" s="266">
        <v>2010</v>
      </c>
      <c r="B4624" s="267">
        <v>2</v>
      </c>
      <c r="C4624" s="267" t="s">
        <v>697</v>
      </c>
      <c r="D4624" s="267" t="s">
        <v>862</v>
      </c>
      <c r="E4624" s="268" t="s">
        <v>863</v>
      </c>
      <c r="F4624" s="267" t="s">
        <v>69</v>
      </c>
      <c r="G4624" s="268" t="s">
        <v>126</v>
      </c>
      <c r="H4624" s="268" t="s">
        <v>66</v>
      </c>
      <c r="I4624" s="268" t="s">
        <v>1905</v>
      </c>
      <c r="J4624" s="267" t="s">
        <v>1942</v>
      </c>
      <c r="K4624" s="267">
        <v>411</v>
      </c>
      <c r="L4624" s="268" t="s">
        <v>5573</v>
      </c>
      <c r="M4624" s="188"/>
    </row>
    <row r="4625" spans="1:13" x14ac:dyDescent="0.25">
      <c r="A4625" s="266">
        <v>2010</v>
      </c>
      <c r="B4625" s="267">
        <v>2</v>
      </c>
      <c r="C4625" s="267" t="s">
        <v>697</v>
      </c>
      <c r="D4625" s="267" t="s">
        <v>862</v>
      </c>
      <c r="E4625" s="268" t="s">
        <v>863</v>
      </c>
      <c r="F4625" s="267" t="s">
        <v>69</v>
      </c>
      <c r="G4625" s="268" t="s">
        <v>126</v>
      </c>
      <c r="H4625" s="268" t="s">
        <v>66</v>
      </c>
      <c r="I4625" s="268" t="s">
        <v>1905</v>
      </c>
      <c r="J4625" s="267" t="s">
        <v>1942</v>
      </c>
      <c r="K4625" s="267">
        <v>411</v>
      </c>
      <c r="L4625" s="268" t="s">
        <v>5574</v>
      </c>
      <c r="M4625" s="188"/>
    </row>
    <row r="4626" spans="1:13" x14ac:dyDescent="0.25">
      <c r="A4626" s="266">
        <v>2010</v>
      </c>
      <c r="B4626" s="267">
        <v>2</v>
      </c>
      <c r="C4626" s="267" t="s">
        <v>697</v>
      </c>
      <c r="D4626" s="267" t="s">
        <v>862</v>
      </c>
      <c r="E4626" s="268" t="s">
        <v>863</v>
      </c>
      <c r="F4626" s="267" t="s">
        <v>69</v>
      </c>
      <c r="G4626" s="268" t="s">
        <v>126</v>
      </c>
      <c r="H4626" s="268" t="s">
        <v>66</v>
      </c>
      <c r="I4626" s="268" t="s">
        <v>1905</v>
      </c>
      <c r="J4626" s="267" t="s">
        <v>1942</v>
      </c>
      <c r="K4626" s="267">
        <v>411</v>
      </c>
      <c r="L4626" s="268" t="s">
        <v>5575</v>
      </c>
      <c r="M4626" s="188"/>
    </row>
    <row r="4627" spans="1:13" x14ac:dyDescent="0.25">
      <c r="A4627" s="266">
        <v>2010</v>
      </c>
      <c r="B4627" s="267">
        <v>2</v>
      </c>
      <c r="C4627" s="267" t="s">
        <v>697</v>
      </c>
      <c r="D4627" s="267" t="s">
        <v>862</v>
      </c>
      <c r="E4627" s="268" t="s">
        <v>863</v>
      </c>
      <c r="F4627" s="267" t="s">
        <v>69</v>
      </c>
      <c r="G4627" s="268" t="s">
        <v>126</v>
      </c>
      <c r="H4627" s="268" t="s">
        <v>66</v>
      </c>
      <c r="I4627" s="268" t="s">
        <v>1905</v>
      </c>
      <c r="J4627" s="267" t="s">
        <v>1942</v>
      </c>
      <c r="K4627" s="267">
        <v>411</v>
      </c>
      <c r="L4627" s="268" t="s">
        <v>5576</v>
      </c>
      <c r="M4627" s="188"/>
    </row>
    <row r="4628" spans="1:13" x14ac:dyDescent="0.25">
      <c r="A4628" s="266">
        <v>2010</v>
      </c>
      <c r="B4628" s="267">
        <v>2</v>
      </c>
      <c r="C4628" s="267" t="s">
        <v>697</v>
      </c>
      <c r="D4628" s="267" t="s">
        <v>862</v>
      </c>
      <c r="E4628" s="268" t="s">
        <v>863</v>
      </c>
      <c r="F4628" s="267" t="s">
        <v>69</v>
      </c>
      <c r="G4628" s="268" t="s">
        <v>126</v>
      </c>
      <c r="H4628" s="268" t="s">
        <v>66</v>
      </c>
      <c r="I4628" s="268" t="s">
        <v>1905</v>
      </c>
      <c r="J4628" s="267" t="s">
        <v>1942</v>
      </c>
      <c r="K4628" s="267">
        <v>411</v>
      </c>
      <c r="L4628" s="268" t="s">
        <v>5577</v>
      </c>
      <c r="M4628" s="188"/>
    </row>
    <row r="4629" spans="1:13" x14ac:dyDescent="0.25">
      <c r="A4629" s="266">
        <v>2010</v>
      </c>
      <c r="B4629" s="267">
        <v>2</v>
      </c>
      <c r="C4629" s="267" t="s">
        <v>697</v>
      </c>
      <c r="D4629" s="267" t="s">
        <v>862</v>
      </c>
      <c r="E4629" s="268" t="s">
        <v>863</v>
      </c>
      <c r="F4629" s="267" t="s">
        <v>69</v>
      </c>
      <c r="G4629" s="268" t="s">
        <v>126</v>
      </c>
      <c r="H4629" s="268" t="s">
        <v>66</v>
      </c>
      <c r="I4629" s="268" t="s">
        <v>1905</v>
      </c>
      <c r="J4629" s="267" t="s">
        <v>1942</v>
      </c>
      <c r="K4629" s="267">
        <v>212</v>
      </c>
      <c r="L4629" s="268" t="s">
        <v>5772</v>
      </c>
      <c r="M4629" s="188"/>
    </row>
    <row r="4630" spans="1:13" x14ac:dyDescent="0.25">
      <c r="A4630" s="266">
        <v>2010</v>
      </c>
      <c r="B4630" s="267">
        <v>2</v>
      </c>
      <c r="C4630" s="267" t="s">
        <v>697</v>
      </c>
      <c r="D4630" s="267" t="s">
        <v>862</v>
      </c>
      <c r="E4630" s="268" t="s">
        <v>863</v>
      </c>
      <c r="F4630" s="267" t="s">
        <v>69</v>
      </c>
      <c r="G4630" s="268" t="s">
        <v>126</v>
      </c>
      <c r="H4630" s="268" t="s">
        <v>66</v>
      </c>
      <c r="I4630" s="268" t="s">
        <v>1905</v>
      </c>
      <c r="J4630" s="267" t="s">
        <v>1942</v>
      </c>
      <c r="K4630" s="267">
        <v>725</v>
      </c>
      <c r="L4630" s="268" t="s">
        <v>6124</v>
      </c>
      <c r="M4630" s="188"/>
    </row>
    <row r="4631" spans="1:13" x14ac:dyDescent="0.25">
      <c r="A4631" s="266">
        <v>2010</v>
      </c>
      <c r="B4631" s="267">
        <v>2</v>
      </c>
      <c r="C4631" s="267" t="s">
        <v>697</v>
      </c>
      <c r="D4631" s="267" t="s">
        <v>862</v>
      </c>
      <c r="E4631" s="268" t="s">
        <v>863</v>
      </c>
      <c r="F4631" s="267" t="s">
        <v>69</v>
      </c>
      <c r="G4631" s="268" t="s">
        <v>126</v>
      </c>
      <c r="H4631" s="268" t="s">
        <v>66</v>
      </c>
      <c r="I4631" s="268" t="s">
        <v>1905</v>
      </c>
      <c r="J4631" s="267" t="s">
        <v>1942</v>
      </c>
      <c r="K4631" s="267">
        <v>435</v>
      </c>
      <c r="L4631" s="268" t="s">
        <v>6157</v>
      </c>
      <c r="M4631" s="188"/>
    </row>
    <row r="4632" spans="1:13" x14ac:dyDescent="0.25">
      <c r="A4632" s="266">
        <v>2010</v>
      </c>
      <c r="B4632" s="267">
        <v>3</v>
      </c>
      <c r="C4632" s="267" t="s">
        <v>697</v>
      </c>
      <c r="D4632" s="267" t="s">
        <v>888</v>
      </c>
      <c r="E4632" s="286" t="s">
        <v>889</v>
      </c>
      <c r="F4632" s="267" t="s">
        <v>52</v>
      </c>
      <c r="G4632" s="268" t="s">
        <v>184</v>
      </c>
      <c r="H4632" s="268" t="s">
        <v>55</v>
      </c>
      <c r="I4632" s="268" t="s">
        <v>1905</v>
      </c>
      <c r="J4632" s="267" t="s">
        <v>1965</v>
      </c>
      <c r="K4632" s="267">
        <v>523</v>
      </c>
      <c r="L4632" s="284" t="s">
        <v>5974</v>
      </c>
      <c r="M4632" s="188"/>
    </row>
    <row r="4633" spans="1:13" x14ac:dyDescent="0.25">
      <c r="A4633" s="266">
        <v>2010</v>
      </c>
      <c r="B4633" s="267">
        <v>3</v>
      </c>
      <c r="C4633" s="267" t="s">
        <v>697</v>
      </c>
      <c r="D4633" s="267" t="s">
        <v>888</v>
      </c>
      <c r="E4633" s="286" t="s">
        <v>889</v>
      </c>
      <c r="F4633" s="267" t="s">
        <v>52</v>
      </c>
      <c r="G4633" s="268" t="s">
        <v>184</v>
      </c>
      <c r="H4633" s="268" t="s">
        <v>55</v>
      </c>
      <c r="I4633" s="268" t="s">
        <v>1905</v>
      </c>
      <c r="J4633" s="267" t="s">
        <v>1962</v>
      </c>
      <c r="K4633" s="267">
        <v>523</v>
      </c>
      <c r="L4633" s="268" t="s">
        <v>5975</v>
      </c>
      <c r="M4633" s="188"/>
    </row>
    <row r="4634" spans="1:13" x14ac:dyDescent="0.25">
      <c r="A4634" s="266">
        <v>2010</v>
      </c>
      <c r="B4634" s="267">
        <v>3</v>
      </c>
      <c r="C4634" s="267" t="s">
        <v>697</v>
      </c>
      <c r="D4634" s="267" t="s">
        <v>888</v>
      </c>
      <c r="E4634" s="286" t="s">
        <v>889</v>
      </c>
      <c r="F4634" s="267" t="s">
        <v>52</v>
      </c>
      <c r="G4634" s="268" t="s">
        <v>184</v>
      </c>
      <c r="H4634" s="268" t="s">
        <v>55</v>
      </c>
      <c r="I4634" s="268" t="s">
        <v>1905</v>
      </c>
      <c r="J4634" s="267" t="s">
        <v>1948</v>
      </c>
      <c r="K4634" s="267">
        <v>635</v>
      </c>
      <c r="L4634" s="268" t="s">
        <v>5999</v>
      </c>
      <c r="M4634" s="188"/>
    </row>
    <row r="4635" spans="1:13" x14ac:dyDescent="0.25">
      <c r="A4635" s="266">
        <v>2010</v>
      </c>
      <c r="B4635" s="267">
        <v>3</v>
      </c>
      <c r="C4635" s="267" t="s">
        <v>697</v>
      </c>
      <c r="D4635" s="267" t="s">
        <v>888</v>
      </c>
      <c r="E4635" s="286" t="s">
        <v>889</v>
      </c>
      <c r="F4635" s="267" t="s">
        <v>52</v>
      </c>
      <c r="G4635" s="268" t="s">
        <v>184</v>
      </c>
      <c r="H4635" s="268" t="s">
        <v>55</v>
      </c>
      <c r="I4635" s="268" t="s">
        <v>1905</v>
      </c>
      <c r="J4635" s="267" t="s">
        <v>2016</v>
      </c>
      <c r="K4635" s="267">
        <v>631</v>
      </c>
      <c r="L4635" s="268" t="s">
        <v>6046</v>
      </c>
      <c r="M4635" s="188"/>
    </row>
    <row r="4636" spans="1:13" x14ac:dyDescent="0.25">
      <c r="A4636" s="266">
        <v>2010</v>
      </c>
      <c r="B4636" s="267">
        <v>3</v>
      </c>
      <c r="C4636" s="267" t="s">
        <v>697</v>
      </c>
      <c r="D4636" s="267" t="s">
        <v>888</v>
      </c>
      <c r="E4636" s="286" t="s">
        <v>889</v>
      </c>
      <c r="F4636" s="267" t="s">
        <v>52</v>
      </c>
      <c r="G4636" s="268" t="s">
        <v>184</v>
      </c>
      <c r="H4636" s="268" t="s">
        <v>55</v>
      </c>
      <c r="I4636" s="268" t="s">
        <v>1905</v>
      </c>
      <c r="J4636" s="267" t="s">
        <v>2016</v>
      </c>
      <c r="K4636" s="267">
        <v>635</v>
      </c>
      <c r="L4636" s="268" t="s">
        <v>6055</v>
      </c>
      <c r="M4636" s="188"/>
    </row>
    <row r="4637" spans="1:13" x14ac:dyDescent="0.25">
      <c r="A4637" s="272">
        <v>2010</v>
      </c>
      <c r="B4637" s="267">
        <v>4</v>
      </c>
      <c r="C4637" s="267" t="s">
        <v>697</v>
      </c>
      <c r="D4637" s="267" t="s">
        <v>949</v>
      </c>
      <c r="E4637" s="285" t="s">
        <v>5357</v>
      </c>
      <c r="F4637" s="267" t="s">
        <v>130</v>
      </c>
      <c r="G4637" s="268" t="s">
        <v>131</v>
      </c>
      <c r="H4637" s="268" t="s">
        <v>66</v>
      </c>
      <c r="I4637" s="268" t="s">
        <v>1905</v>
      </c>
      <c r="J4637" s="267" t="s">
        <v>1942</v>
      </c>
      <c r="K4637" s="267">
        <v>112</v>
      </c>
      <c r="L4637" s="268" t="s">
        <v>5358</v>
      </c>
      <c r="M4637" s="188"/>
    </row>
    <row r="4638" spans="1:13" x14ac:dyDescent="0.25">
      <c r="A4638" s="272">
        <v>2010</v>
      </c>
      <c r="B4638" s="267">
        <v>4</v>
      </c>
      <c r="C4638" s="267" t="s">
        <v>697</v>
      </c>
      <c r="D4638" s="267" t="s">
        <v>949</v>
      </c>
      <c r="E4638" s="285" t="s">
        <v>5357</v>
      </c>
      <c r="F4638" s="267" t="s">
        <v>130</v>
      </c>
      <c r="G4638" s="268" t="s">
        <v>131</v>
      </c>
      <c r="H4638" s="268" t="s">
        <v>66</v>
      </c>
      <c r="I4638" s="268" t="s">
        <v>1905</v>
      </c>
      <c r="J4638" s="267" t="s">
        <v>1944</v>
      </c>
      <c r="K4638" s="267">
        <v>431</v>
      </c>
      <c r="L4638" s="268" t="s">
        <v>5410</v>
      </c>
      <c r="M4638" s="188"/>
    </row>
    <row r="4639" spans="1:13" x14ac:dyDescent="0.25">
      <c r="A4639" s="272">
        <v>2010</v>
      </c>
      <c r="B4639" s="267">
        <v>4</v>
      </c>
      <c r="C4639" s="267" t="s">
        <v>697</v>
      </c>
      <c r="D4639" s="267" t="s">
        <v>949</v>
      </c>
      <c r="E4639" s="285" t="s">
        <v>5357</v>
      </c>
      <c r="F4639" s="267" t="s">
        <v>130</v>
      </c>
      <c r="G4639" s="268" t="s">
        <v>131</v>
      </c>
      <c r="H4639" s="268" t="s">
        <v>66</v>
      </c>
      <c r="I4639" s="268" t="s">
        <v>1905</v>
      </c>
      <c r="J4639" s="267" t="s">
        <v>1942</v>
      </c>
      <c r="K4639" s="267">
        <v>411</v>
      </c>
      <c r="L4639" s="268" t="s">
        <v>5535</v>
      </c>
      <c r="M4639" s="188"/>
    </row>
    <row r="4640" spans="1:13" x14ac:dyDescent="0.25">
      <c r="A4640" s="272">
        <v>2010</v>
      </c>
      <c r="B4640" s="267">
        <v>4</v>
      </c>
      <c r="C4640" s="267" t="s">
        <v>697</v>
      </c>
      <c r="D4640" s="267" t="s">
        <v>949</v>
      </c>
      <c r="E4640" s="285" t="s">
        <v>5357</v>
      </c>
      <c r="F4640" s="267" t="s">
        <v>130</v>
      </c>
      <c r="G4640" s="268" t="s">
        <v>131</v>
      </c>
      <c r="H4640" s="268" t="s">
        <v>66</v>
      </c>
      <c r="I4640" s="268" t="s">
        <v>1905</v>
      </c>
      <c r="J4640" s="267" t="s">
        <v>1944</v>
      </c>
      <c r="K4640" s="267">
        <v>432</v>
      </c>
      <c r="L4640" s="268" t="s">
        <v>6017</v>
      </c>
      <c r="M4640" s="188"/>
    </row>
    <row r="4641" spans="1:13" x14ac:dyDescent="0.25">
      <c r="A4641" s="272">
        <v>2010</v>
      </c>
      <c r="B4641" s="267">
        <v>4</v>
      </c>
      <c r="C4641" s="267" t="s">
        <v>697</v>
      </c>
      <c r="D4641" s="267" t="s">
        <v>949</v>
      </c>
      <c r="E4641" s="285" t="s">
        <v>5357</v>
      </c>
      <c r="F4641" s="267" t="s">
        <v>130</v>
      </c>
      <c r="G4641" s="268" t="s">
        <v>131</v>
      </c>
      <c r="H4641" s="268" t="s">
        <v>66</v>
      </c>
      <c r="I4641" s="268" t="s">
        <v>1905</v>
      </c>
      <c r="J4641" s="267" t="s">
        <v>1944</v>
      </c>
      <c r="K4641" s="267">
        <v>651</v>
      </c>
      <c r="L4641" s="268" t="s">
        <v>6018</v>
      </c>
      <c r="M4641" s="188"/>
    </row>
    <row r="4642" spans="1:13" x14ac:dyDescent="0.25">
      <c r="A4642" s="272">
        <v>2010</v>
      </c>
      <c r="B4642" s="267">
        <v>4</v>
      </c>
      <c r="C4642" s="267" t="s">
        <v>697</v>
      </c>
      <c r="D4642" s="267" t="s">
        <v>949</v>
      </c>
      <c r="E4642" s="285" t="s">
        <v>5357</v>
      </c>
      <c r="F4642" s="267" t="s">
        <v>130</v>
      </c>
      <c r="G4642" s="268" t="s">
        <v>131</v>
      </c>
      <c r="H4642" s="268" t="s">
        <v>66</v>
      </c>
      <c r="I4642" s="268" t="s">
        <v>1905</v>
      </c>
      <c r="J4642" s="267" t="s">
        <v>1944</v>
      </c>
      <c r="K4642" s="267">
        <v>655</v>
      </c>
      <c r="L4642" s="284" t="s">
        <v>6019</v>
      </c>
      <c r="M4642" s="188"/>
    </row>
    <row r="4643" spans="1:13" x14ac:dyDescent="0.25">
      <c r="A4643" s="272">
        <v>2010</v>
      </c>
      <c r="B4643" s="267">
        <v>4</v>
      </c>
      <c r="C4643" s="267" t="s">
        <v>697</v>
      </c>
      <c r="D4643" s="267" t="s">
        <v>949</v>
      </c>
      <c r="E4643" s="285" t="s">
        <v>5357</v>
      </c>
      <c r="F4643" s="267" t="s">
        <v>130</v>
      </c>
      <c r="G4643" s="268" t="s">
        <v>131</v>
      </c>
      <c r="H4643" s="268" t="s">
        <v>66</v>
      </c>
      <c r="I4643" s="268" t="s">
        <v>1905</v>
      </c>
      <c r="J4643" s="267" t="s">
        <v>1944</v>
      </c>
      <c r="K4643" s="267">
        <v>654</v>
      </c>
      <c r="L4643" s="268" t="s">
        <v>6020</v>
      </c>
      <c r="M4643" s="188"/>
    </row>
    <row r="4644" spans="1:13" x14ac:dyDescent="0.25">
      <c r="A4644" s="272">
        <v>2010</v>
      </c>
      <c r="B4644" s="267">
        <v>4</v>
      </c>
      <c r="C4644" s="267" t="s">
        <v>697</v>
      </c>
      <c r="D4644" s="267" t="s">
        <v>949</v>
      </c>
      <c r="E4644" s="285" t="s">
        <v>5357</v>
      </c>
      <c r="F4644" s="267" t="s">
        <v>130</v>
      </c>
      <c r="G4644" s="268" t="s">
        <v>131</v>
      </c>
      <c r="H4644" s="268" t="s">
        <v>66</v>
      </c>
      <c r="I4644" s="268" t="s">
        <v>1905</v>
      </c>
      <c r="J4644" s="267" t="s">
        <v>1944</v>
      </c>
      <c r="K4644" s="267">
        <v>656</v>
      </c>
      <c r="L4644" s="268" t="s">
        <v>6025</v>
      </c>
      <c r="M4644" s="188"/>
    </row>
    <row r="4645" spans="1:13" x14ac:dyDescent="0.25">
      <c r="A4645" s="272">
        <v>2010</v>
      </c>
      <c r="B4645" s="267">
        <v>4</v>
      </c>
      <c r="C4645" s="267" t="s">
        <v>697</v>
      </c>
      <c r="D4645" s="267" t="s">
        <v>949</v>
      </c>
      <c r="E4645" s="285" t="s">
        <v>5357</v>
      </c>
      <c r="F4645" s="267" t="s">
        <v>130</v>
      </c>
      <c r="G4645" s="268" t="s">
        <v>131</v>
      </c>
      <c r="H4645" s="268" t="s">
        <v>66</v>
      </c>
      <c r="I4645" s="268" t="s">
        <v>1905</v>
      </c>
      <c r="J4645" s="267" t="s">
        <v>2218</v>
      </c>
      <c r="K4645" s="267">
        <v>656</v>
      </c>
      <c r="L4645" s="268" t="s">
        <v>6026</v>
      </c>
      <c r="M4645" s="188"/>
    </row>
    <row r="4646" spans="1:13" x14ac:dyDescent="0.25">
      <c r="A4646" s="272">
        <v>2010</v>
      </c>
      <c r="B4646" s="267">
        <v>4</v>
      </c>
      <c r="C4646" s="267" t="s">
        <v>697</v>
      </c>
      <c r="D4646" s="267" t="s">
        <v>949</v>
      </c>
      <c r="E4646" s="285" t="s">
        <v>5357</v>
      </c>
      <c r="F4646" s="267" t="s">
        <v>130</v>
      </c>
      <c r="G4646" s="268" t="s">
        <v>131</v>
      </c>
      <c r="H4646" s="268" t="s">
        <v>66</v>
      </c>
      <c r="I4646" s="268" t="s">
        <v>1905</v>
      </c>
      <c r="J4646" s="267" t="s">
        <v>1944</v>
      </c>
      <c r="K4646" s="267">
        <v>656</v>
      </c>
      <c r="L4646" s="268" t="s">
        <v>6027</v>
      </c>
      <c r="M4646" s="188"/>
    </row>
    <row r="4647" spans="1:13" x14ac:dyDescent="0.25">
      <c r="A4647" s="266">
        <v>2010</v>
      </c>
      <c r="B4647" s="267">
        <v>2</v>
      </c>
      <c r="C4647" s="267" t="s">
        <v>697</v>
      </c>
      <c r="D4647" s="267" t="s">
        <v>851</v>
      </c>
      <c r="E4647" s="268" t="s">
        <v>852</v>
      </c>
      <c r="F4647" s="267" t="s">
        <v>64</v>
      </c>
      <c r="G4647" s="268" t="s">
        <v>366</v>
      </c>
      <c r="H4647" s="268" t="s">
        <v>55</v>
      </c>
      <c r="I4647" s="268" t="s">
        <v>1905</v>
      </c>
      <c r="J4647" s="267" t="s">
        <v>1918</v>
      </c>
      <c r="K4647" s="267">
        <v>862</v>
      </c>
      <c r="L4647" s="268" t="s">
        <v>5420</v>
      </c>
      <c r="M4647" s="188"/>
    </row>
    <row r="4648" spans="1:13" x14ac:dyDescent="0.25">
      <c r="A4648" s="266">
        <v>2010</v>
      </c>
      <c r="B4648" s="267">
        <v>2</v>
      </c>
      <c r="C4648" s="267" t="s">
        <v>697</v>
      </c>
      <c r="D4648" s="267" t="s">
        <v>851</v>
      </c>
      <c r="E4648" s="268" t="s">
        <v>852</v>
      </c>
      <c r="F4648" s="267" t="s">
        <v>64</v>
      </c>
      <c r="G4648" s="268" t="s">
        <v>366</v>
      </c>
      <c r="H4648" s="268" t="s">
        <v>55</v>
      </c>
      <c r="I4648" s="268" t="s">
        <v>1905</v>
      </c>
      <c r="J4648" s="267" t="s">
        <v>1923</v>
      </c>
      <c r="K4648" s="267">
        <v>411</v>
      </c>
      <c r="L4648" s="268" t="s">
        <v>5578</v>
      </c>
      <c r="M4648" s="188"/>
    </row>
    <row r="4649" spans="1:13" x14ac:dyDescent="0.25">
      <c r="A4649" s="266">
        <v>2010</v>
      </c>
      <c r="B4649" s="267">
        <v>2</v>
      </c>
      <c r="C4649" s="267" t="s">
        <v>697</v>
      </c>
      <c r="D4649" s="267" t="s">
        <v>851</v>
      </c>
      <c r="E4649" s="268" t="s">
        <v>852</v>
      </c>
      <c r="F4649" s="267" t="s">
        <v>64</v>
      </c>
      <c r="G4649" s="268" t="s">
        <v>366</v>
      </c>
      <c r="H4649" s="268" t="s">
        <v>55</v>
      </c>
      <c r="I4649" s="268" t="s">
        <v>1905</v>
      </c>
      <c r="J4649" s="267" t="s">
        <v>1915</v>
      </c>
      <c r="K4649" s="267">
        <v>411</v>
      </c>
      <c r="L4649" s="268" t="s">
        <v>5579</v>
      </c>
      <c r="M4649" s="188"/>
    </row>
    <row r="4650" spans="1:13" x14ac:dyDescent="0.25">
      <c r="A4650" s="266">
        <v>2010</v>
      </c>
      <c r="B4650" s="267">
        <v>2</v>
      </c>
      <c r="C4650" s="267" t="s">
        <v>697</v>
      </c>
      <c r="D4650" s="267" t="s">
        <v>851</v>
      </c>
      <c r="E4650" s="268" t="s">
        <v>852</v>
      </c>
      <c r="F4650" s="267" t="s">
        <v>64</v>
      </c>
      <c r="G4650" s="268" t="s">
        <v>366</v>
      </c>
      <c r="H4650" s="268" t="s">
        <v>55</v>
      </c>
      <c r="I4650" s="268" t="s">
        <v>1905</v>
      </c>
      <c r="J4650" s="267" t="s">
        <v>1915</v>
      </c>
      <c r="K4650" s="267">
        <v>411</v>
      </c>
      <c r="L4650" s="268" t="s">
        <v>5580</v>
      </c>
      <c r="M4650" s="188"/>
    </row>
    <row r="4651" spans="1:13" x14ac:dyDescent="0.25">
      <c r="A4651" s="266">
        <v>2010</v>
      </c>
      <c r="B4651" s="267">
        <v>2</v>
      </c>
      <c r="C4651" s="267" t="s">
        <v>697</v>
      </c>
      <c r="D4651" s="267" t="s">
        <v>851</v>
      </c>
      <c r="E4651" s="268" t="s">
        <v>852</v>
      </c>
      <c r="F4651" s="267" t="s">
        <v>64</v>
      </c>
      <c r="G4651" s="268" t="s">
        <v>366</v>
      </c>
      <c r="H4651" s="268" t="s">
        <v>55</v>
      </c>
      <c r="I4651" s="268" t="s">
        <v>1905</v>
      </c>
      <c r="J4651" s="267" t="s">
        <v>1915</v>
      </c>
      <c r="K4651" s="267">
        <v>411</v>
      </c>
      <c r="L4651" s="268" t="s">
        <v>5581</v>
      </c>
      <c r="M4651" s="188"/>
    </row>
    <row r="4652" spans="1:13" x14ac:dyDescent="0.25">
      <c r="A4652" s="266">
        <v>2010</v>
      </c>
      <c r="B4652" s="267">
        <v>2</v>
      </c>
      <c r="C4652" s="267" t="s">
        <v>697</v>
      </c>
      <c r="D4652" s="267" t="s">
        <v>851</v>
      </c>
      <c r="E4652" s="268" t="s">
        <v>852</v>
      </c>
      <c r="F4652" s="267" t="s">
        <v>64</v>
      </c>
      <c r="G4652" s="268" t="s">
        <v>366</v>
      </c>
      <c r="H4652" s="268" t="s">
        <v>55</v>
      </c>
      <c r="I4652" s="268" t="s">
        <v>1905</v>
      </c>
      <c r="J4652" s="267" t="s">
        <v>1915</v>
      </c>
      <c r="K4652" s="267">
        <v>411</v>
      </c>
      <c r="L4652" s="268" t="s">
        <v>5582</v>
      </c>
      <c r="M4652" s="188"/>
    </row>
    <row r="4653" spans="1:13" x14ac:dyDescent="0.25">
      <c r="A4653" s="266">
        <v>2010</v>
      </c>
      <c r="B4653" s="267">
        <v>2</v>
      </c>
      <c r="C4653" s="267" t="s">
        <v>697</v>
      </c>
      <c r="D4653" s="267" t="s">
        <v>851</v>
      </c>
      <c r="E4653" s="268" t="s">
        <v>852</v>
      </c>
      <c r="F4653" s="267" t="s">
        <v>64</v>
      </c>
      <c r="G4653" s="268" t="s">
        <v>366</v>
      </c>
      <c r="H4653" s="268" t="s">
        <v>55</v>
      </c>
      <c r="I4653" s="268" t="s">
        <v>1905</v>
      </c>
      <c r="J4653" s="267" t="s">
        <v>1915</v>
      </c>
      <c r="K4653" s="267">
        <v>412</v>
      </c>
      <c r="L4653" s="268" t="s">
        <v>5637</v>
      </c>
      <c r="M4653" s="188"/>
    </row>
    <row r="4654" spans="1:13" x14ac:dyDescent="0.25">
      <c r="A4654" s="266">
        <v>2010</v>
      </c>
      <c r="B4654" s="267">
        <v>2</v>
      </c>
      <c r="C4654" s="267" t="s">
        <v>697</v>
      </c>
      <c r="D4654" s="267" t="s">
        <v>851</v>
      </c>
      <c r="E4654" s="268" t="s">
        <v>852</v>
      </c>
      <c r="F4654" s="267" t="s">
        <v>64</v>
      </c>
      <c r="G4654" s="268" t="s">
        <v>366</v>
      </c>
      <c r="H4654" s="268" t="s">
        <v>55</v>
      </c>
      <c r="I4654" s="268" t="s">
        <v>1905</v>
      </c>
      <c r="J4654" s="267" t="s">
        <v>1915</v>
      </c>
      <c r="K4654" s="267">
        <v>412</v>
      </c>
      <c r="L4654" s="268" t="s">
        <v>5638</v>
      </c>
      <c r="M4654" s="188"/>
    </row>
    <row r="4655" spans="1:13" x14ac:dyDescent="0.25">
      <c r="A4655" s="266">
        <v>2010</v>
      </c>
      <c r="B4655" s="267">
        <v>2</v>
      </c>
      <c r="C4655" s="267" t="s">
        <v>697</v>
      </c>
      <c r="D4655" s="267" t="s">
        <v>851</v>
      </c>
      <c r="E4655" s="268" t="s">
        <v>852</v>
      </c>
      <c r="F4655" s="267" t="s">
        <v>64</v>
      </c>
      <c r="G4655" s="268" t="s">
        <v>366</v>
      </c>
      <c r="H4655" s="268" t="s">
        <v>55</v>
      </c>
      <c r="I4655" s="268" t="s">
        <v>1905</v>
      </c>
      <c r="J4655" s="267" t="s">
        <v>1915</v>
      </c>
      <c r="K4655" s="267">
        <v>412</v>
      </c>
      <c r="L4655" s="268" t="s">
        <v>5639</v>
      </c>
      <c r="M4655" s="188"/>
    </row>
    <row r="4656" spans="1:13" x14ac:dyDescent="0.25">
      <c r="A4656" s="266">
        <v>2010</v>
      </c>
      <c r="B4656" s="267">
        <v>2</v>
      </c>
      <c r="C4656" s="267" t="s">
        <v>697</v>
      </c>
      <c r="D4656" s="267" t="s">
        <v>851</v>
      </c>
      <c r="E4656" s="268" t="s">
        <v>852</v>
      </c>
      <c r="F4656" s="267" t="s">
        <v>64</v>
      </c>
      <c r="G4656" s="268" t="s">
        <v>366</v>
      </c>
      <c r="H4656" s="268" t="s">
        <v>55</v>
      </c>
      <c r="I4656" s="268" t="s">
        <v>1905</v>
      </c>
      <c r="J4656" s="267" t="s">
        <v>1942</v>
      </c>
      <c r="K4656" s="267">
        <v>431</v>
      </c>
      <c r="L4656" s="268" t="s">
        <v>5667</v>
      </c>
      <c r="M4656" s="188"/>
    </row>
    <row r="4657" spans="1:13" x14ac:dyDescent="0.25">
      <c r="A4657" s="266">
        <v>2010</v>
      </c>
      <c r="B4657" s="267">
        <v>2</v>
      </c>
      <c r="C4657" s="267" t="s">
        <v>697</v>
      </c>
      <c r="D4657" s="267" t="s">
        <v>846</v>
      </c>
      <c r="E4657" s="268" t="s">
        <v>5421</v>
      </c>
      <c r="F4657" s="267" t="s">
        <v>64</v>
      </c>
      <c r="G4657" s="268" t="s">
        <v>83</v>
      </c>
      <c r="H4657" s="268" t="s">
        <v>66</v>
      </c>
      <c r="I4657" s="268" t="s">
        <v>1905</v>
      </c>
      <c r="J4657" s="267" t="s">
        <v>1962</v>
      </c>
      <c r="K4657" s="267">
        <v>431</v>
      </c>
      <c r="L4657" s="284" t="s">
        <v>5422</v>
      </c>
      <c r="M4657" s="188"/>
    </row>
    <row r="4658" spans="1:13" x14ac:dyDescent="0.25">
      <c r="A4658" s="266">
        <v>2010</v>
      </c>
      <c r="B4658" s="267">
        <v>2</v>
      </c>
      <c r="C4658" s="267" t="s">
        <v>697</v>
      </c>
      <c r="D4658" s="267" t="s">
        <v>846</v>
      </c>
      <c r="E4658" s="268" t="s">
        <v>5421</v>
      </c>
      <c r="F4658" s="267" t="s">
        <v>64</v>
      </c>
      <c r="G4658" s="268" t="s">
        <v>83</v>
      </c>
      <c r="H4658" s="268" t="s">
        <v>66</v>
      </c>
      <c r="I4658" s="268" t="s">
        <v>1905</v>
      </c>
      <c r="J4658" s="267" t="s">
        <v>1962</v>
      </c>
      <c r="K4658" s="267">
        <v>411</v>
      </c>
      <c r="L4658" s="284" t="s">
        <v>5583</v>
      </c>
      <c r="M4658" s="188"/>
    </row>
    <row r="4659" spans="1:13" s="214" customFormat="1" x14ac:dyDescent="0.25">
      <c r="A4659" s="266">
        <v>2010</v>
      </c>
      <c r="B4659" s="267">
        <v>2</v>
      </c>
      <c r="C4659" s="267" t="s">
        <v>697</v>
      </c>
      <c r="D4659" s="267" t="s">
        <v>846</v>
      </c>
      <c r="E4659" s="268" t="s">
        <v>5421</v>
      </c>
      <c r="F4659" s="267" t="s">
        <v>64</v>
      </c>
      <c r="G4659" s="268" t="s">
        <v>83</v>
      </c>
      <c r="H4659" s="268" t="s">
        <v>66</v>
      </c>
      <c r="I4659" s="268" t="s">
        <v>1905</v>
      </c>
      <c r="J4659" s="267" t="s">
        <v>2333</v>
      </c>
      <c r="K4659" s="267">
        <v>112</v>
      </c>
      <c r="L4659" s="268" t="s">
        <v>5976</v>
      </c>
      <c r="M4659" s="188"/>
    </row>
    <row r="4660" spans="1:13" x14ac:dyDescent="0.25">
      <c r="A4660" s="266">
        <v>2010</v>
      </c>
      <c r="B4660" s="267">
        <v>2</v>
      </c>
      <c r="C4660" s="267" t="s">
        <v>697</v>
      </c>
      <c r="D4660" s="267" t="s">
        <v>846</v>
      </c>
      <c r="E4660" s="268" t="s">
        <v>5421</v>
      </c>
      <c r="F4660" s="267" t="s">
        <v>64</v>
      </c>
      <c r="G4660" s="268" t="s">
        <v>83</v>
      </c>
      <c r="H4660" s="268" t="s">
        <v>66</v>
      </c>
      <c r="I4660" s="268" t="s">
        <v>1905</v>
      </c>
      <c r="J4660" s="267" t="s">
        <v>1962</v>
      </c>
      <c r="K4660" s="267">
        <v>521</v>
      </c>
      <c r="L4660" s="268" t="s">
        <v>5977</v>
      </c>
      <c r="M4660" s="188"/>
    </row>
    <row r="4661" spans="1:13" x14ac:dyDescent="0.25">
      <c r="A4661" s="266">
        <v>2010</v>
      </c>
      <c r="B4661" s="267">
        <v>2</v>
      </c>
      <c r="C4661" s="267" t="s">
        <v>697</v>
      </c>
      <c r="D4661" s="267" t="s">
        <v>846</v>
      </c>
      <c r="E4661" s="268" t="s">
        <v>5421</v>
      </c>
      <c r="F4661" s="267" t="s">
        <v>64</v>
      </c>
      <c r="G4661" s="268" t="s">
        <v>83</v>
      </c>
      <c r="H4661" s="268" t="s">
        <v>66</v>
      </c>
      <c r="I4661" s="268" t="s">
        <v>1905</v>
      </c>
      <c r="J4661" s="267" t="s">
        <v>1944</v>
      </c>
      <c r="K4661" s="267">
        <v>653</v>
      </c>
      <c r="L4661" s="284" t="s">
        <v>6032</v>
      </c>
      <c r="M4661" s="188"/>
    </row>
    <row r="4662" spans="1:13" x14ac:dyDescent="0.25">
      <c r="A4662" s="266">
        <v>2010</v>
      </c>
      <c r="B4662" s="267">
        <v>2</v>
      </c>
      <c r="C4662" s="267" t="s">
        <v>697</v>
      </c>
      <c r="D4662" s="267" t="s">
        <v>846</v>
      </c>
      <c r="E4662" s="268" t="s">
        <v>5421</v>
      </c>
      <c r="F4662" s="267" t="s">
        <v>64</v>
      </c>
      <c r="G4662" s="268" t="s">
        <v>83</v>
      </c>
      <c r="H4662" s="268" t="s">
        <v>66</v>
      </c>
      <c r="I4662" s="268" t="s">
        <v>1905</v>
      </c>
      <c r="J4662" s="267" t="s">
        <v>6047</v>
      </c>
      <c r="K4662" s="267">
        <v>112</v>
      </c>
      <c r="L4662" s="284" t="s">
        <v>6048</v>
      </c>
      <c r="M4662" s="188"/>
    </row>
    <row r="4663" spans="1:13" x14ac:dyDescent="0.25">
      <c r="A4663" s="266">
        <v>2010</v>
      </c>
      <c r="B4663" s="267">
        <v>2</v>
      </c>
      <c r="C4663" s="267" t="s">
        <v>697</v>
      </c>
      <c r="D4663" s="267" t="s">
        <v>846</v>
      </c>
      <c r="E4663" s="268" t="s">
        <v>5421</v>
      </c>
      <c r="F4663" s="267" t="s">
        <v>64</v>
      </c>
      <c r="G4663" s="268" t="s">
        <v>83</v>
      </c>
      <c r="H4663" s="268" t="s">
        <v>66</v>
      </c>
      <c r="I4663" s="268" t="s">
        <v>1905</v>
      </c>
      <c r="J4663" s="267" t="s">
        <v>6047</v>
      </c>
      <c r="K4663" s="267">
        <v>633</v>
      </c>
      <c r="L4663" s="284" t="s">
        <v>6049</v>
      </c>
      <c r="M4663" s="188"/>
    </row>
    <row r="4664" spans="1:13" x14ac:dyDescent="0.25">
      <c r="A4664" s="266">
        <v>2010</v>
      </c>
      <c r="B4664" s="267">
        <v>2</v>
      </c>
      <c r="C4664" s="267" t="s">
        <v>697</v>
      </c>
      <c r="D4664" s="267" t="s">
        <v>846</v>
      </c>
      <c r="E4664" s="268" t="s">
        <v>5421</v>
      </c>
      <c r="F4664" s="267" t="s">
        <v>64</v>
      </c>
      <c r="G4664" s="268" t="s">
        <v>83</v>
      </c>
      <c r="H4664" s="268" t="s">
        <v>66</v>
      </c>
      <c r="I4664" s="268" t="s">
        <v>1905</v>
      </c>
      <c r="J4664" s="267" t="s">
        <v>1948</v>
      </c>
      <c r="K4664" s="267">
        <v>633</v>
      </c>
      <c r="L4664" s="268" t="s">
        <v>6050</v>
      </c>
      <c r="M4664" s="188"/>
    </row>
    <row r="4665" spans="1:13" x14ac:dyDescent="0.25">
      <c r="A4665" s="266">
        <v>2010</v>
      </c>
      <c r="B4665" s="267">
        <v>2</v>
      </c>
      <c r="C4665" s="267" t="s">
        <v>697</v>
      </c>
      <c r="D4665" s="267" t="s">
        <v>846</v>
      </c>
      <c r="E4665" s="268" t="s">
        <v>5421</v>
      </c>
      <c r="F4665" s="267" t="s">
        <v>64</v>
      </c>
      <c r="G4665" s="268" t="s">
        <v>83</v>
      </c>
      <c r="H4665" s="268" t="s">
        <v>66</v>
      </c>
      <c r="I4665" s="268" t="s">
        <v>1905</v>
      </c>
      <c r="J4665" s="267" t="s">
        <v>2016</v>
      </c>
      <c r="K4665" s="267">
        <v>631</v>
      </c>
      <c r="L4665" s="284" t="s">
        <v>6051</v>
      </c>
      <c r="M4665" s="188"/>
    </row>
    <row r="4666" spans="1:13" x14ac:dyDescent="0.25">
      <c r="A4666" s="266">
        <v>2010</v>
      </c>
      <c r="B4666" s="267">
        <v>2</v>
      </c>
      <c r="C4666" s="267" t="s">
        <v>697</v>
      </c>
      <c r="D4666" s="267" t="s">
        <v>846</v>
      </c>
      <c r="E4666" s="268" t="s">
        <v>5421</v>
      </c>
      <c r="F4666" s="267" t="s">
        <v>64</v>
      </c>
      <c r="G4666" s="268" t="s">
        <v>83</v>
      </c>
      <c r="H4666" s="268" t="s">
        <v>66</v>
      </c>
      <c r="I4666" s="268" t="s">
        <v>1905</v>
      </c>
      <c r="J4666" s="267" t="s">
        <v>1944</v>
      </c>
      <c r="K4666" s="267">
        <v>671</v>
      </c>
      <c r="L4666" s="284" t="s">
        <v>6053</v>
      </c>
      <c r="M4666" s="188"/>
    </row>
    <row r="4667" spans="1:13" x14ac:dyDescent="0.25">
      <c r="A4667" s="266">
        <v>2010</v>
      </c>
      <c r="B4667" s="267">
        <v>2</v>
      </c>
      <c r="C4667" s="267" t="s">
        <v>697</v>
      </c>
      <c r="D4667" s="267" t="s">
        <v>844</v>
      </c>
      <c r="E4667" s="268" t="s">
        <v>845</v>
      </c>
      <c r="F4667" s="267" t="s">
        <v>64</v>
      </c>
      <c r="G4667" s="268" t="s">
        <v>152</v>
      </c>
      <c r="H4667" s="268" t="s">
        <v>66</v>
      </c>
      <c r="I4667" s="268" t="s">
        <v>1905</v>
      </c>
      <c r="J4667" s="267" t="s">
        <v>1915</v>
      </c>
      <c r="K4667" s="267">
        <v>111</v>
      </c>
      <c r="L4667" s="268" t="s">
        <v>5360</v>
      </c>
      <c r="M4667" s="188"/>
    </row>
    <row r="4668" spans="1:13" x14ac:dyDescent="0.25">
      <c r="A4668" s="266">
        <v>2010</v>
      </c>
      <c r="B4668" s="267">
        <v>2</v>
      </c>
      <c r="C4668" s="267" t="s">
        <v>697</v>
      </c>
      <c r="D4668" s="267" t="s">
        <v>844</v>
      </c>
      <c r="E4668" s="268" t="s">
        <v>845</v>
      </c>
      <c r="F4668" s="267" t="s">
        <v>64</v>
      </c>
      <c r="G4668" s="268" t="s">
        <v>152</v>
      </c>
      <c r="H4668" s="268" t="s">
        <v>66</v>
      </c>
      <c r="I4668" s="268" t="s">
        <v>1905</v>
      </c>
      <c r="J4668" s="267" t="s">
        <v>1915</v>
      </c>
      <c r="K4668" s="267">
        <v>411</v>
      </c>
      <c r="L4668" s="268" t="s">
        <v>5584</v>
      </c>
      <c r="M4668" s="188"/>
    </row>
    <row r="4669" spans="1:13" x14ac:dyDescent="0.25">
      <c r="A4669" s="266">
        <v>2010</v>
      </c>
      <c r="B4669" s="267">
        <v>2</v>
      </c>
      <c r="C4669" s="267" t="s">
        <v>697</v>
      </c>
      <c r="D4669" s="267" t="s">
        <v>844</v>
      </c>
      <c r="E4669" s="268" t="s">
        <v>845</v>
      </c>
      <c r="F4669" s="267" t="s">
        <v>64</v>
      </c>
      <c r="G4669" s="268" t="s">
        <v>152</v>
      </c>
      <c r="H4669" s="268" t="s">
        <v>66</v>
      </c>
      <c r="I4669" s="268" t="s">
        <v>1905</v>
      </c>
      <c r="J4669" s="267" t="s">
        <v>1915</v>
      </c>
      <c r="K4669" s="267">
        <v>411</v>
      </c>
      <c r="L4669" s="268" t="s">
        <v>5585</v>
      </c>
      <c r="M4669" s="188"/>
    </row>
    <row r="4670" spans="1:13" x14ac:dyDescent="0.25">
      <c r="A4670" s="266">
        <v>2010</v>
      </c>
      <c r="B4670" s="267">
        <v>2</v>
      </c>
      <c r="C4670" s="267" t="s">
        <v>697</v>
      </c>
      <c r="D4670" s="267" t="s">
        <v>844</v>
      </c>
      <c r="E4670" s="268" t="s">
        <v>845</v>
      </c>
      <c r="F4670" s="267" t="s">
        <v>64</v>
      </c>
      <c r="G4670" s="268" t="s">
        <v>152</v>
      </c>
      <c r="H4670" s="268" t="s">
        <v>66</v>
      </c>
      <c r="I4670" s="268" t="s">
        <v>1905</v>
      </c>
      <c r="J4670" s="267" t="s">
        <v>1942</v>
      </c>
      <c r="K4670" s="267">
        <v>411</v>
      </c>
      <c r="L4670" s="268" t="s">
        <v>5586</v>
      </c>
      <c r="M4670" s="188"/>
    </row>
    <row r="4671" spans="1:13" x14ac:dyDescent="0.25">
      <c r="A4671" s="266">
        <v>2010</v>
      </c>
      <c r="B4671" s="267">
        <v>2</v>
      </c>
      <c r="C4671" s="267" t="s">
        <v>697</v>
      </c>
      <c r="D4671" s="267" t="s">
        <v>844</v>
      </c>
      <c r="E4671" s="268" t="s">
        <v>845</v>
      </c>
      <c r="F4671" s="267" t="s">
        <v>64</v>
      </c>
      <c r="G4671" s="268" t="s">
        <v>152</v>
      </c>
      <c r="H4671" s="268" t="s">
        <v>66</v>
      </c>
      <c r="I4671" s="268" t="s">
        <v>1905</v>
      </c>
      <c r="J4671" s="267" t="s">
        <v>1915</v>
      </c>
      <c r="K4671" s="267">
        <v>114</v>
      </c>
      <c r="L4671" s="268" t="s">
        <v>5640</v>
      </c>
      <c r="M4671" s="188"/>
    </row>
    <row r="4672" spans="1:13" x14ac:dyDescent="0.25">
      <c r="A4672" s="288">
        <v>2010</v>
      </c>
      <c r="B4672" s="269">
        <v>2</v>
      </c>
      <c r="C4672" s="269" t="s">
        <v>697</v>
      </c>
      <c r="D4672" s="269" t="s">
        <v>844</v>
      </c>
      <c r="E4672" s="289" t="s">
        <v>845</v>
      </c>
      <c r="F4672" s="269" t="s">
        <v>64</v>
      </c>
      <c r="G4672" s="289" t="s">
        <v>152</v>
      </c>
      <c r="H4672" s="289" t="s">
        <v>66</v>
      </c>
      <c r="I4672" s="289" t="s">
        <v>1905</v>
      </c>
      <c r="J4672" s="269" t="s">
        <v>1934</v>
      </c>
      <c r="K4672" s="267">
        <v>324</v>
      </c>
      <c r="L4672" s="268" t="s">
        <v>5710</v>
      </c>
      <c r="M4672" s="188"/>
    </row>
    <row r="4673" spans="1:13" x14ac:dyDescent="0.25">
      <c r="A4673" s="288">
        <v>2010</v>
      </c>
      <c r="B4673" s="269">
        <v>2</v>
      </c>
      <c r="C4673" s="269" t="s">
        <v>697</v>
      </c>
      <c r="D4673" s="269" t="s">
        <v>844</v>
      </c>
      <c r="E4673" s="289" t="s">
        <v>845</v>
      </c>
      <c r="F4673" s="269" t="s">
        <v>64</v>
      </c>
      <c r="G4673" s="289" t="s">
        <v>152</v>
      </c>
      <c r="H4673" s="289" t="s">
        <v>66</v>
      </c>
      <c r="I4673" s="289" t="s">
        <v>1905</v>
      </c>
      <c r="J4673" s="269" t="s">
        <v>1938</v>
      </c>
      <c r="K4673" s="267">
        <v>324</v>
      </c>
      <c r="L4673" s="268" t="s">
        <v>5711</v>
      </c>
      <c r="M4673" s="188"/>
    </row>
    <row r="4674" spans="1:13" x14ac:dyDescent="0.25">
      <c r="A4674" s="266">
        <v>2010</v>
      </c>
      <c r="B4674" s="267">
        <v>2</v>
      </c>
      <c r="C4674" s="267" t="s">
        <v>697</v>
      </c>
      <c r="D4674" s="267" t="s">
        <v>844</v>
      </c>
      <c r="E4674" s="268" t="s">
        <v>845</v>
      </c>
      <c r="F4674" s="267" t="s">
        <v>64</v>
      </c>
      <c r="G4674" s="268" t="s">
        <v>152</v>
      </c>
      <c r="H4674" s="268" t="s">
        <v>66</v>
      </c>
      <c r="I4674" s="268" t="s">
        <v>1905</v>
      </c>
      <c r="J4674" s="267" t="s">
        <v>1906</v>
      </c>
      <c r="K4674" s="267">
        <v>321</v>
      </c>
      <c r="L4674" s="268" t="s">
        <v>5863</v>
      </c>
      <c r="M4674" s="188"/>
    </row>
    <row r="4675" spans="1:13" x14ac:dyDescent="0.25">
      <c r="A4675" s="266">
        <v>2010</v>
      </c>
      <c r="B4675" s="267">
        <v>2</v>
      </c>
      <c r="C4675" s="267" t="s">
        <v>697</v>
      </c>
      <c r="D4675" s="267" t="s">
        <v>844</v>
      </c>
      <c r="E4675" s="268" t="s">
        <v>845</v>
      </c>
      <c r="F4675" s="267" t="s">
        <v>64</v>
      </c>
      <c r="G4675" s="268" t="s">
        <v>152</v>
      </c>
      <c r="H4675" s="268" t="s">
        <v>66</v>
      </c>
      <c r="I4675" s="268" t="s">
        <v>1905</v>
      </c>
      <c r="J4675" s="267" t="s">
        <v>5004</v>
      </c>
      <c r="K4675" s="267">
        <v>143</v>
      </c>
      <c r="L4675" s="268" t="s">
        <v>5872</v>
      </c>
      <c r="M4675" s="188"/>
    </row>
    <row r="4676" spans="1:13" x14ac:dyDescent="0.25">
      <c r="A4676" s="266">
        <v>2010</v>
      </c>
      <c r="B4676" s="267">
        <v>2</v>
      </c>
      <c r="C4676" s="267" t="s">
        <v>697</v>
      </c>
      <c r="D4676" s="267" t="s">
        <v>844</v>
      </c>
      <c r="E4676" s="268" t="s">
        <v>845</v>
      </c>
      <c r="F4676" s="267" t="s">
        <v>64</v>
      </c>
      <c r="G4676" s="268" t="s">
        <v>152</v>
      </c>
      <c r="H4676" s="268" t="s">
        <v>66</v>
      </c>
      <c r="I4676" s="268" t="s">
        <v>1905</v>
      </c>
      <c r="J4676" s="267" t="s">
        <v>1962</v>
      </c>
      <c r="K4676" s="267">
        <v>663</v>
      </c>
      <c r="L4676" s="268" t="s">
        <v>5890</v>
      </c>
      <c r="M4676" s="188"/>
    </row>
    <row r="4677" spans="1:13" x14ac:dyDescent="0.25">
      <c r="A4677" s="266">
        <v>2010</v>
      </c>
      <c r="B4677" s="267">
        <v>2</v>
      </c>
      <c r="C4677" s="267" t="s">
        <v>697</v>
      </c>
      <c r="D4677" s="267" t="s">
        <v>844</v>
      </c>
      <c r="E4677" s="268" t="s">
        <v>845</v>
      </c>
      <c r="F4677" s="267" t="s">
        <v>64</v>
      </c>
      <c r="G4677" s="268" t="s">
        <v>152</v>
      </c>
      <c r="H4677" s="268" t="s">
        <v>66</v>
      </c>
      <c r="I4677" s="268" t="s">
        <v>1905</v>
      </c>
      <c r="J4677" s="267" t="s">
        <v>1962</v>
      </c>
      <c r="K4677" s="267">
        <v>663</v>
      </c>
      <c r="L4677" s="268" t="s">
        <v>6058</v>
      </c>
      <c r="M4677" s="188"/>
    </row>
    <row r="4678" spans="1:13" x14ac:dyDescent="0.25">
      <c r="A4678" s="266">
        <v>2010</v>
      </c>
      <c r="B4678" s="267">
        <v>2</v>
      </c>
      <c r="C4678" s="267" t="s">
        <v>697</v>
      </c>
      <c r="D4678" s="267" t="s">
        <v>844</v>
      </c>
      <c r="E4678" s="268" t="s">
        <v>845</v>
      </c>
      <c r="F4678" s="267" t="s">
        <v>64</v>
      </c>
      <c r="G4678" s="268" t="s">
        <v>152</v>
      </c>
      <c r="H4678" s="268" t="s">
        <v>66</v>
      </c>
      <c r="I4678" s="268" t="s">
        <v>1905</v>
      </c>
      <c r="J4678" s="267" t="s">
        <v>1934</v>
      </c>
      <c r="K4678" s="267">
        <v>311</v>
      </c>
      <c r="L4678" s="268" t="s">
        <v>6158</v>
      </c>
      <c r="M4678" s="188"/>
    </row>
    <row r="4679" spans="1:13" x14ac:dyDescent="0.25">
      <c r="A4679" s="266">
        <v>2010</v>
      </c>
      <c r="B4679" s="267">
        <v>2</v>
      </c>
      <c r="C4679" s="267" t="s">
        <v>697</v>
      </c>
      <c r="D4679" s="267" t="s">
        <v>844</v>
      </c>
      <c r="E4679" s="268" t="s">
        <v>845</v>
      </c>
      <c r="F4679" s="267" t="s">
        <v>64</v>
      </c>
      <c r="G4679" s="268" t="s">
        <v>152</v>
      </c>
      <c r="H4679" s="268" t="s">
        <v>66</v>
      </c>
      <c r="I4679" s="268" t="s">
        <v>1905</v>
      </c>
      <c r="J4679" s="267" t="s">
        <v>1934</v>
      </c>
      <c r="K4679" s="267">
        <v>311</v>
      </c>
      <c r="L4679" s="268" t="s">
        <v>6159</v>
      </c>
      <c r="M4679" s="188"/>
    </row>
    <row r="4680" spans="1:13" x14ac:dyDescent="0.25">
      <c r="A4680" s="266">
        <v>2010</v>
      </c>
      <c r="B4680" s="267">
        <v>4</v>
      </c>
      <c r="C4680" s="267" t="s">
        <v>697</v>
      </c>
      <c r="D4680" s="267" t="s">
        <v>939</v>
      </c>
      <c r="E4680" s="285" t="s">
        <v>5587</v>
      </c>
      <c r="F4680" s="267" t="s">
        <v>52</v>
      </c>
      <c r="G4680" s="268" t="s">
        <v>147</v>
      </c>
      <c r="H4680" s="268" t="s">
        <v>55</v>
      </c>
      <c r="I4680" s="268" t="s">
        <v>1905</v>
      </c>
      <c r="J4680" s="267" t="s">
        <v>2151</v>
      </c>
      <c r="K4680" s="267">
        <v>412</v>
      </c>
      <c r="L4680" s="268" t="s">
        <v>5588</v>
      </c>
      <c r="M4680" s="188"/>
    </row>
    <row r="4681" spans="1:13" x14ac:dyDescent="0.25">
      <c r="A4681" s="266">
        <v>2010</v>
      </c>
      <c r="B4681" s="267">
        <v>4</v>
      </c>
      <c r="C4681" s="267" t="s">
        <v>697</v>
      </c>
      <c r="D4681" s="267" t="s">
        <v>939</v>
      </c>
      <c r="E4681" s="268" t="s">
        <v>5587</v>
      </c>
      <c r="F4681" s="267" t="s">
        <v>52</v>
      </c>
      <c r="G4681" s="268" t="s">
        <v>147</v>
      </c>
      <c r="H4681" s="268" t="s">
        <v>55</v>
      </c>
      <c r="I4681" s="268" t="s">
        <v>1905</v>
      </c>
      <c r="J4681" s="267" t="s">
        <v>2151</v>
      </c>
      <c r="K4681" s="267">
        <v>412</v>
      </c>
      <c r="L4681" s="268" t="s">
        <v>5668</v>
      </c>
      <c r="M4681" s="188"/>
    </row>
    <row r="4682" spans="1:13" x14ac:dyDescent="0.25">
      <c r="A4682" s="288">
        <v>2010</v>
      </c>
      <c r="B4682" s="269">
        <v>4</v>
      </c>
      <c r="C4682" s="269" t="s">
        <v>697</v>
      </c>
      <c r="D4682" s="269" t="s">
        <v>939</v>
      </c>
      <c r="E4682" s="289" t="s">
        <v>5587</v>
      </c>
      <c r="F4682" s="269" t="s">
        <v>52</v>
      </c>
      <c r="G4682" s="289" t="s">
        <v>147</v>
      </c>
      <c r="H4682" s="289" t="s">
        <v>55</v>
      </c>
      <c r="I4682" s="289" t="s">
        <v>1905</v>
      </c>
      <c r="J4682" s="269" t="s">
        <v>2151</v>
      </c>
      <c r="K4682" s="267">
        <v>422</v>
      </c>
      <c r="L4682" s="268" t="s">
        <v>5712</v>
      </c>
      <c r="M4682" s="188"/>
    </row>
    <row r="4683" spans="1:13" x14ac:dyDescent="0.25">
      <c r="A4683" s="266">
        <v>2010</v>
      </c>
      <c r="B4683" s="267">
        <v>4</v>
      </c>
      <c r="C4683" s="267" t="s">
        <v>697</v>
      </c>
      <c r="D4683" s="267" t="s">
        <v>939</v>
      </c>
      <c r="E4683" s="285" t="s">
        <v>5587</v>
      </c>
      <c r="F4683" s="267" t="s">
        <v>52</v>
      </c>
      <c r="G4683" s="268" t="s">
        <v>147</v>
      </c>
      <c r="H4683" s="268" t="s">
        <v>55</v>
      </c>
      <c r="I4683" s="268" t="s">
        <v>1905</v>
      </c>
      <c r="J4683" s="267" t="s">
        <v>2329</v>
      </c>
      <c r="K4683" s="267">
        <v>831</v>
      </c>
      <c r="L4683" s="268" t="s">
        <v>6074</v>
      </c>
      <c r="M4683" s="188"/>
    </row>
    <row r="4684" spans="1:13" x14ac:dyDescent="0.25">
      <c r="A4684" s="266">
        <v>2010</v>
      </c>
      <c r="B4684" s="267">
        <v>4</v>
      </c>
      <c r="C4684" s="267" t="s">
        <v>697</v>
      </c>
      <c r="D4684" s="267" t="s">
        <v>939</v>
      </c>
      <c r="E4684" s="285" t="s">
        <v>5587</v>
      </c>
      <c r="F4684" s="267" t="s">
        <v>52</v>
      </c>
      <c r="G4684" s="268" t="s">
        <v>147</v>
      </c>
      <c r="H4684" s="268" t="s">
        <v>55</v>
      </c>
      <c r="I4684" s="268" t="s">
        <v>1905</v>
      </c>
      <c r="J4684" s="267" t="s">
        <v>2329</v>
      </c>
      <c r="K4684" s="267">
        <v>332</v>
      </c>
      <c r="L4684" s="268" t="s">
        <v>6075</v>
      </c>
      <c r="M4684" s="188"/>
    </row>
    <row r="4685" spans="1:13" x14ac:dyDescent="0.25">
      <c r="A4685" s="266">
        <v>2010</v>
      </c>
      <c r="B4685" s="267">
        <v>4</v>
      </c>
      <c r="C4685" s="267" t="s">
        <v>697</v>
      </c>
      <c r="D4685" s="267" t="s">
        <v>939</v>
      </c>
      <c r="E4685" s="285" t="s">
        <v>5587</v>
      </c>
      <c r="F4685" s="267" t="s">
        <v>52</v>
      </c>
      <c r="G4685" s="268" t="s">
        <v>147</v>
      </c>
      <c r="H4685" s="268" t="s">
        <v>55</v>
      </c>
      <c r="I4685" s="268" t="s">
        <v>1905</v>
      </c>
      <c r="J4685" s="267" t="s">
        <v>2039</v>
      </c>
      <c r="K4685" s="267">
        <v>84</v>
      </c>
      <c r="L4685" s="268" t="s">
        <v>6112</v>
      </c>
      <c r="M4685" s="188"/>
    </row>
    <row r="4686" spans="1:13" x14ac:dyDescent="0.25">
      <c r="A4686" s="266">
        <v>2010</v>
      </c>
      <c r="B4686" s="267">
        <v>4</v>
      </c>
      <c r="C4686" s="267" t="s">
        <v>697</v>
      </c>
      <c r="D4686" s="267" t="s">
        <v>914</v>
      </c>
      <c r="E4686" s="285" t="s">
        <v>5423</v>
      </c>
      <c r="F4686" s="267" t="s">
        <v>69</v>
      </c>
      <c r="G4686" s="268" t="s">
        <v>916</v>
      </c>
      <c r="H4686" s="268" t="s">
        <v>55</v>
      </c>
      <c r="I4686" s="268" t="s">
        <v>1905</v>
      </c>
      <c r="J4686" s="267" t="s">
        <v>1942</v>
      </c>
      <c r="K4686" s="267">
        <v>431</v>
      </c>
      <c r="L4686" s="268" t="s">
        <v>5424</v>
      </c>
      <c r="M4686" s="188"/>
    </row>
    <row r="4687" spans="1:13" x14ac:dyDescent="0.25">
      <c r="A4687" s="266">
        <v>2010</v>
      </c>
      <c r="B4687" s="267">
        <v>4</v>
      </c>
      <c r="C4687" s="267" t="s">
        <v>697</v>
      </c>
      <c r="D4687" s="267" t="s">
        <v>914</v>
      </c>
      <c r="E4687" s="285" t="s">
        <v>5423</v>
      </c>
      <c r="F4687" s="267" t="s">
        <v>69</v>
      </c>
      <c r="G4687" s="268" t="s">
        <v>916</v>
      </c>
      <c r="H4687" s="268" t="s">
        <v>55</v>
      </c>
      <c r="I4687" s="268" t="s">
        <v>1905</v>
      </c>
      <c r="J4687" s="267" t="s">
        <v>1915</v>
      </c>
      <c r="K4687" s="267">
        <v>411</v>
      </c>
      <c r="L4687" s="268" t="s">
        <v>5589</v>
      </c>
      <c r="M4687" s="188"/>
    </row>
    <row r="4688" spans="1:13" s="214" customFormat="1" x14ac:dyDescent="0.25">
      <c r="A4688" s="266">
        <v>2010</v>
      </c>
      <c r="B4688" s="267">
        <v>4</v>
      </c>
      <c r="C4688" s="267" t="s">
        <v>697</v>
      </c>
      <c r="D4688" s="267" t="s">
        <v>914</v>
      </c>
      <c r="E4688" s="285" t="s">
        <v>5423</v>
      </c>
      <c r="F4688" s="267" t="s">
        <v>69</v>
      </c>
      <c r="G4688" s="268" t="s">
        <v>916</v>
      </c>
      <c r="H4688" s="268" t="s">
        <v>55</v>
      </c>
      <c r="I4688" s="268" t="s">
        <v>1905</v>
      </c>
      <c r="J4688" s="267" t="s">
        <v>1942</v>
      </c>
      <c r="K4688" s="267">
        <v>411</v>
      </c>
      <c r="L4688" s="268" t="s">
        <v>5590</v>
      </c>
      <c r="M4688" s="188"/>
    </row>
    <row r="4689" spans="1:13" x14ac:dyDescent="0.25">
      <c r="A4689" s="266">
        <v>2010</v>
      </c>
      <c r="B4689" s="267">
        <v>4</v>
      </c>
      <c r="C4689" s="267" t="s">
        <v>697</v>
      </c>
      <c r="D4689" s="267" t="s">
        <v>914</v>
      </c>
      <c r="E4689" s="285" t="s">
        <v>5423</v>
      </c>
      <c r="F4689" s="267" t="s">
        <v>69</v>
      </c>
      <c r="G4689" s="268" t="s">
        <v>916</v>
      </c>
      <c r="H4689" s="268" t="s">
        <v>55</v>
      </c>
      <c r="I4689" s="268" t="s">
        <v>1905</v>
      </c>
      <c r="J4689" s="267" t="s">
        <v>2333</v>
      </c>
      <c r="K4689" s="267">
        <v>411</v>
      </c>
      <c r="L4689" s="268" t="s">
        <v>5591</v>
      </c>
      <c r="M4689" s="188"/>
    </row>
    <row r="4690" spans="1:13" x14ac:dyDescent="0.25">
      <c r="A4690" s="266">
        <v>2010</v>
      </c>
      <c r="B4690" s="267">
        <v>4</v>
      </c>
      <c r="C4690" s="267" t="s">
        <v>697</v>
      </c>
      <c r="D4690" s="267" t="s">
        <v>914</v>
      </c>
      <c r="E4690" s="285" t="s">
        <v>5423</v>
      </c>
      <c r="F4690" s="267" t="s">
        <v>69</v>
      </c>
      <c r="G4690" s="268" t="s">
        <v>916</v>
      </c>
      <c r="H4690" s="268" t="s">
        <v>55</v>
      </c>
      <c r="I4690" s="268" t="s">
        <v>1905</v>
      </c>
      <c r="J4690" s="267" t="s">
        <v>1915</v>
      </c>
      <c r="K4690" s="267">
        <v>331</v>
      </c>
      <c r="L4690" s="284" t="s">
        <v>5891</v>
      </c>
      <c r="M4690" s="188"/>
    </row>
    <row r="4691" spans="1:13" x14ac:dyDescent="0.25">
      <c r="A4691" s="266">
        <v>2010</v>
      </c>
      <c r="B4691" s="267">
        <v>4</v>
      </c>
      <c r="C4691" s="267" t="s">
        <v>697</v>
      </c>
      <c r="D4691" s="267" t="s">
        <v>914</v>
      </c>
      <c r="E4691" s="285" t="s">
        <v>5423</v>
      </c>
      <c r="F4691" s="267" t="s">
        <v>69</v>
      </c>
      <c r="G4691" s="268" t="s">
        <v>916</v>
      </c>
      <c r="H4691" s="268" t="s">
        <v>55</v>
      </c>
      <c r="I4691" s="268" t="s">
        <v>1905</v>
      </c>
      <c r="J4691" s="267" t="s">
        <v>2218</v>
      </c>
      <c r="K4691" s="267">
        <v>651</v>
      </c>
      <c r="L4691" s="268" t="s">
        <v>6028</v>
      </c>
      <c r="M4691" s="188"/>
    </row>
    <row r="4692" spans="1:13" x14ac:dyDescent="0.25">
      <c r="A4692" s="266">
        <v>2010</v>
      </c>
      <c r="B4692" s="267">
        <v>4</v>
      </c>
      <c r="C4692" s="267" t="s">
        <v>697</v>
      </c>
      <c r="D4692" s="267" t="s">
        <v>955</v>
      </c>
      <c r="E4692" s="285" t="s">
        <v>5592</v>
      </c>
      <c r="F4692" s="267" t="s">
        <v>69</v>
      </c>
      <c r="G4692" s="268" t="s">
        <v>2833</v>
      </c>
      <c r="H4692" s="268" t="s">
        <v>55</v>
      </c>
      <c r="I4692" s="268" t="s">
        <v>1905</v>
      </c>
      <c r="J4692" s="267" t="s">
        <v>1942</v>
      </c>
      <c r="K4692" s="267">
        <v>113</v>
      </c>
      <c r="L4692" s="268" t="s">
        <v>5593</v>
      </c>
      <c r="M4692" s="188"/>
    </row>
    <row r="4693" spans="1:13" x14ac:dyDescent="0.25">
      <c r="A4693" s="266">
        <v>2010</v>
      </c>
      <c r="B4693" s="267">
        <v>4</v>
      </c>
      <c r="C4693" s="267" t="s">
        <v>697</v>
      </c>
      <c r="D4693" s="267" t="s">
        <v>955</v>
      </c>
      <c r="E4693" s="285" t="s">
        <v>5592</v>
      </c>
      <c r="F4693" s="267" t="s">
        <v>69</v>
      </c>
      <c r="G4693" s="268" t="s">
        <v>2833</v>
      </c>
      <c r="H4693" s="268" t="s">
        <v>55</v>
      </c>
      <c r="I4693" s="268" t="s">
        <v>1905</v>
      </c>
      <c r="J4693" s="267" t="s">
        <v>1942</v>
      </c>
      <c r="K4693" s="267">
        <v>112</v>
      </c>
      <c r="L4693" s="268" t="s">
        <v>5594</v>
      </c>
      <c r="M4693" s="188"/>
    </row>
    <row r="4694" spans="1:13" x14ac:dyDescent="0.25">
      <c r="A4694" s="266">
        <v>2010</v>
      </c>
      <c r="B4694" s="267">
        <v>4</v>
      </c>
      <c r="C4694" s="267" t="s">
        <v>697</v>
      </c>
      <c r="D4694" s="267" t="s">
        <v>955</v>
      </c>
      <c r="E4694" s="285" t="s">
        <v>5592</v>
      </c>
      <c r="F4694" s="267" t="s">
        <v>69</v>
      </c>
      <c r="G4694" s="268" t="s">
        <v>2833</v>
      </c>
      <c r="H4694" s="268" t="s">
        <v>55</v>
      </c>
      <c r="I4694" s="268" t="s">
        <v>1905</v>
      </c>
      <c r="J4694" s="267" t="s">
        <v>1942</v>
      </c>
      <c r="K4694" s="267">
        <v>411</v>
      </c>
      <c r="L4694" s="268" t="s">
        <v>5595</v>
      </c>
      <c r="M4694" s="188"/>
    </row>
    <row r="4695" spans="1:13" x14ac:dyDescent="0.25">
      <c r="A4695" s="266">
        <v>2010</v>
      </c>
      <c r="B4695" s="267">
        <v>4</v>
      </c>
      <c r="C4695" s="267" t="s">
        <v>697</v>
      </c>
      <c r="D4695" s="267" t="s">
        <v>955</v>
      </c>
      <c r="E4695" s="285" t="s">
        <v>5592</v>
      </c>
      <c r="F4695" s="267" t="s">
        <v>69</v>
      </c>
      <c r="G4695" s="268" t="s">
        <v>2833</v>
      </c>
      <c r="H4695" s="268" t="s">
        <v>55</v>
      </c>
      <c r="I4695" s="268" t="s">
        <v>1905</v>
      </c>
      <c r="J4695" s="267" t="s">
        <v>1942</v>
      </c>
      <c r="K4695" s="267">
        <v>411</v>
      </c>
      <c r="L4695" s="268" t="s">
        <v>5596</v>
      </c>
      <c r="M4695" s="188"/>
    </row>
    <row r="4696" spans="1:13" x14ac:dyDescent="0.25">
      <c r="A4696" s="266">
        <v>2010</v>
      </c>
      <c r="B4696" s="267">
        <v>4</v>
      </c>
      <c r="C4696" s="267" t="s">
        <v>697</v>
      </c>
      <c r="D4696" s="267" t="s">
        <v>955</v>
      </c>
      <c r="E4696" s="285" t="s">
        <v>5592</v>
      </c>
      <c r="F4696" s="267" t="s">
        <v>69</v>
      </c>
      <c r="G4696" s="268" t="s">
        <v>2833</v>
      </c>
      <c r="H4696" s="268" t="s">
        <v>55</v>
      </c>
      <c r="I4696" s="268" t="s">
        <v>1905</v>
      </c>
      <c r="J4696" s="267" t="s">
        <v>1906</v>
      </c>
      <c r="K4696" s="267">
        <v>311</v>
      </c>
      <c r="L4696" s="268" t="s">
        <v>5669</v>
      </c>
      <c r="M4696" s="188"/>
    </row>
    <row r="4697" spans="1:13" x14ac:dyDescent="0.25">
      <c r="A4697" s="266">
        <v>2010</v>
      </c>
      <c r="B4697" s="267">
        <v>4</v>
      </c>
      <c r="C4697" s="267" t="s">
        <v>697</v>
      </c>
      <c r="D4697" s="267" t="s">
        <v>955</v>
      </c>
      <c r="E4697" s="285" t="s">
        <v>5592</v>
      </c>
      <c r="F4697" s="267" t="s">
        <v>69</v>
      </c>
      <c r="G4697" s="268" t="s">
        <v>2833</v>
      </c>
      <c r="H4697" s="268" t="s">
        <v>55</v>
      </c>
      <c r="I4697" s="268" t="s">
        <v>1905</v>
      </c>
      <c r="J4697" s="270" t="s">
        <v>5004</v>
      </c>
      <c r="K4697" s="267">
        <v>211</v>
      </c>
      <c r="L4697" s="268" t="s">
        <v>5864</v>
      </c>
      <c r="M4697" s="188"/>
    </row>
    <row r="4698" spans="1:13" x14ac:dyDescent="0.25">
      <c r="A4698" s="266">
        <v>2010</v>
      </c>
      <c r="B4698" s="267">
        <v>4</v>
      </c>
      <c r="C4698" s="267" t="s">
        <v>697</v>
      </c>
      <c r="D4698" s="267" t="s">
        <v>955</v>
      </c>
      <c r="E4698" s="285" t="s">
        <v>5592</v>
      </c>
      <c r="F4698" s="267" t="s">
        <v>69</v>
      </c>
      <c r="G4698" s="268" t="s">
        <v>2833</v>
      </c>
      <c r="H4698" s="268" t="s">
        <v>55</v>
      </c>
      <c r="I4698" s="268" t="s">
        <v>1905</v>
      </c>
      <c r="J4698" s="270" t="s">
        <v>3083</v>
      </c>
      <c r="K4698" s="267">
        <v>141</v>
      </c>
      <c r="L4698" s="268" t="s">
        <v>5865</v>
      </c>
      <c r="M4698" s="188"/>
    </row>
    <row r="4699" spans="1:13" x14ac:dyDescent="0.25">
      <c r="A4699" s="266">
        <v>2010</v>
      </c>
      <c r="B4699" s="267">
        <v>4</v>
      </c>
      <c r="C4699" s="267" t="s">
        <v>697</v>
      </c>
      <c r="D4699" s="267" t="s">
        <v>955</v>
      </c>
      <c r="E4699" s="285" t="s">
        <v>5592</v>
      </c>
      <c r="F4699" s="267" t="s">
        <v>69</v>
      </c>
      <c r="G4699" s="268" t="s">
        <v>2833</v>
      </c>
      <c r="H4699" s="268" t="s">
        <v>55</v>
      </c>
      <c r="I4699" s="268" t="s">
        <v>1905</v>
      </c>
      <c r="J4699" s="267" t="s">
        <v>1906</v>
      </c>
      <c r="K4699" s="267">
        <v>311</v>
      </c>
      <c r="L4699" s="268" t="s">
        <v>5866</v>
      </c>
      <c r="M4699" s="188"/>
    </row>
    <row r="4700" spans="1:13" x14ac:dyDescent="0.25">
      <c r="A4700" s="266">
        <v>2010</v>
      </c>
      <c r="B4700" s="267">
        <v>4</v>
      </c>
      <c r="C4700" s="267" t="s">
        <v>697</v>
      </c>
      <c r="D4700" s="267" t="s">
        <v>955</v>
      </c>
      <c r="E4700" s="285" t="s">
        <v>5592</v>
      </c>
      <c r="F4700" s="267" t="s">
        <v>69</v>
      </c>
      <c r="G4700" s="268" t="s">
        <v>2833</v>
      </c>
      <c r="H4700" s="268" t="s">
        <v>55</v>
      </c>
      <c r="I4700" s="268" t="s">
        <v>1905</v>
      </c>
      <c r="J4700" s="267" t="s">
        <v>2016</v>
      </c>
      <c r="K4700" s="267">
        <v>631</v>
      </c>
      <c r="L4700" s="268" t="s">
        <v>6052</v>
      </c>
      <c r="M4700" s="188"/>
    </row>
    <row r="4701" spans="1:13" x14ac:dyDescent="0.25">
      <c r="A4701" s="266">
        <v>2010</v>
      </c>
      <c r="B4701" s="267">
        <v>3</v>
      </c>
      <c r="C4701" s="267" t="s">
        <v>697</v>
      </c>
      <c r="D4701" s="267" t="s">
        <v>878</v>
      </c>
      <c r="E4701" s="286" t="s">
        <v>879</v>
      </c>
      <c r="F4701" s="267" t="s">
        <v>130</v>
      </c>
      <c r="G4701" s="268" t="s">
        <v>880</v>
      </c>
      <c r="H4701" s="268" t="s">
        <v>66</v>
      </c>
      <c r="I4701" s="268" t="s">
        <v>1905</v>
      </c>
      <c r="J4701" s="267" t="s">
        <v>1915</v>
      </c>
      <c r="K4701" s="267">
        <v>111</v>
      </c>
      <c r="L4701" s="268" t="s">
        <v>5361</v>
      </c>
      <c r="M4701" s="188"/>
    </row>
    <row r="4702" spans="1:13" x14ac:dyDescent="0.25">
      <c r="A4702" s="266">
        <v>2010</v>
      </c>
      <c r="B4702" s="267">
        <v>3</v>
      </c>
      <c r="C4702" s="267" t="s">
        <v>697</v>
      </c>
      <c r="D4702" s="267" t="s">
        <v>878</v>
      </c>
      <c r="E4702" s="286" t="s">
        <v>879</v>
      </c>
      <c r="F4702" s="267" t="s">
        <v>130</v>
      </c>
      <c r="G4702" s="268" t="s">
        <v>880</v>
      </c>
      <c r="H4702" s="268" t="s">
        <v>66</v>
      </c>
      <c r="I4702" s="268" t="s">
        <v>1905</v>
      </c>
      <c r="J4702" s="267" t="s">
        <v>1915</v>
      </c>
      <c r="K4702" s="267">
        <v>411</v>
      </c>
      <c r="L4702" s="268" t="s">
        <v>5597</v>
      </c>
      <c r="M4702" s="188"/>
    </row>
    <row r="4703" spans="1:13" x14ac:dyDescent="0.25">
      <c r="A4703" s="266">
        <v>2010</v>
      </c>
      <c r="B4703" s="267">
        <v>3</v>
      </c>
      <c r="C4703" s="267" t="s">
        <v>697</v>
      </c>
      <c r="D4703" s="267" t="s">
        <v>878</v>
      </c>
      <c r="E4703" s="286" t="s">
        <v>879</v>
      </c>
      <c r="F4703" s="267" t="s">
        <v>130</v>
      </c>
      <c r="G4703" s="268" t="s">
        <v>880</v>
      </c>
      <c r="H4703" s="268" t="s">
        <v>66</v>
      </c>
      <c r="I4703" s="268" t="s">
        <v>1905</v>
      </c>
      <c r="J4703" s="267" t="s">
        <v>1915</v>
      </c>
      <c r="K4703" s="267">
        <v>411</v>
      </c>
      <c r="L4703" s="268" t="s">
        <v>5598</v>
      </c>
      <c r="M4703" s="188"/>
    </row>
    <row r="4704" spans="1:13" x14ac:dyDescent="0.25">
      <c r="A4704" s="266">
        <v>2010</v>
      </c>
      <c r="B4704" s="267">
        <v>3</v>
      </c>
      <c r="C4704" s="267" t="s">
        <v>697</v>
      </c>
      <c r="D4704" s="267" t="s">
        <v>878</v>
      </c>
      <c r="E4704" s="286" t="s">
        <v>879</v>
      </c>
      <c r="F4704" s="267" t="s">
        <v>130</v>
      </c>
      <c r="G4704" s="268" t="s">
        <v>880</v>
      </c>
      <c r="H4704" s="268" t="s">
        <v>66</v>
      </c>
      <c r="I4704" s="268" t="s">
        <v>1905</v>
      </c>
      <c r="J4704" s="267" t="s">
        <v>1906</v>
      </c>
      <c r="K4704" s="267">
        <v>322</v>
      </c>
      <c r="L4704" s="268" t="s">
        <v>5726</v>
      </c>
      <c r="M4704" s="188"/>
    </row>
    <row r="4705" spans="1:13" x14ac:dyDescent="0.25">
      <c r="A4705" s="266">
        <v>2010</v>
      </c>
      <c r="B4705" s="267">
        <v>3</v>
      </c>
      <c r="C4705" s="267" t="s">
        <v>697</v>
      </c>
      <c r="D4705" s="267" t="s">
        <v>878</v>
      </c>
      <c r="E4705" s="286" t="s">
        <v>879</v>
      </c>
      <c r="F4705" s="267" t="s">
        <v>130</v>
      </c>
      <c r="G4705" s="268" t="s">
        <v>880</v>
      </c>
      <c r="H4705" s="268" t="s">
        <v>66</v>
      </c>
      <c r="I4705" s="268" t="s">
        <v>1905</v>
      </c>
      <c r="J4705" s="267" t="s">
        <v>1906</v>
      </c>
      <c r="K4705" s="267">
        <v>311</v>
      </c>
      <c r="L4705" s="268" t="s">
        <v>5815</v>
      </c>
      <c r="M4705" s="188"/>
    </row>
    <row r="4706" spans="1:13" x14ac:dyDescent="0.25">
      <c r="A4706" s="266">
        <v>2010</v>
      </c>
      <c r="B4706" s="267">
        <v>3</v>
      </c>
      <c r="C4706" s="267" t="s">
        <v>697</v>
      </c>
      <c r="D4706" s="267" t="s">
        <v>878</v>
      </c>
      <c r="E4706" s="286" t="s">
        <v>879</v>
      </c>
      <c r="F4706" s="267" t="s">
        <v>130</v>
      </c>
      <c r="G4706" s="268" t="s">
        <v>880</v>
      </c>
      <c r="H4706" s="268" t="s">
        <v>66</v>
      </c>
      <c r="I4706" s="268" t="s">
        <v>1905</v>
      </c>
      <c r="J4706" s="267" t="s">
        <v>1906</v>
      </c>
      <c r="K4706" s="267">
        <v>311</v>
      </c>
      <c r="L4706" s="268" t="s">
        <v>5816</v>
      </c>
      <c r="M4706" s="188"/>
    </row>
    <row r="4707" spans="1:13" x14ac:dyDescent="0.25">
      <c r="A4707" s="266">
        <v>2010</v>
      </c>
      <c r="B4707" s="267">
        <v>3</v>
      </c>
      <c r="C4707" s="267" t="s">
        <v>697</v>
      </c>
      <c r="D4707" s="267" t="s">
        <v>878</v>
      </c>
      <c r="E4707" s="286" t="s">
        <v>879</v>
      </c>
      <c r="F4707" s="267" t="s">
        <v>130</v>
      </c>
      <c r="G4707" s="268" t="s">
        <v>880</v>
      </c>
      <c r="H4707" s="268" t="s">
        <v>66</v>
      </c>
      <c r="I4707" s="268" t="s">
        <v>1905</v>
      </c>
      <c r="J4707" s="267" t="s">
        <v>1906</v>
      </c>
      <c r="K4707" s="267">
        <v>311</v>
      </c>
      <c r="L4707" s="268" t="s">
        <v>5817</v>
      </c>
      <c r="M4707" s="188"/>
    </row>
    <row r="4708" spans="1:13" x14ac:dyDescent="0.25">
      <c r="A4708" s="266">
        <v>2010</v>
      </c>
      <c r="B4708" s="267">
        <v>3</v>
      </c>
      <c r="C4708" s="267" t="s">
        <v>697</v>
      </c>
      <c r="D4708" s="267" t="s">
        <v>878</v>
      </c>
      <c r="E4708" s="286" t="s">
        <v>879</v>
      </c>
      <c r="F4708" s="267" t="s">
        <v>130</v>
      </c>
      <c r="G4708" s="268" t="s">
        <v>880</v>
      </c>
      <c r="H4708" s="268" t="s">
        <v>66</v>
      </c>
      <c r="I4708" s="268" t="s">
        <v>1905</v>
      </c>
      <c r="J4708" s="267" t="s">
        <v>1962</v>
      </c>
      <c r="K4708" s="267">
        <v>521</v>
      </c>
      <c r="L4708" s="268" t="s">
        <v>5902</v>
      </c>
      <c r="M4708" s="188"/>
    </row>
    <row r="4709" spans="1:13" x14ac:dyDescent="0.25">
      <c r="A4709" s="266">
        <v>2010</v>
      </c>
      <c r="B4709" s="267">
        <v>3</v>
      </c>
      <c r="C4709" s="267" t="s">
        <v>697</v>
      </c>
      <c r="D4709" s="267" t="s">
        <v>878</v>
      </c>
      <c r="E4709" s="286" t="s">
        <v>879</v>
      </c>
      <c r="F4709" s="267" t="s">
        <v>130</v>
      </c>
      <c r="G4709" s="268" t="s">
        <v>880</v>
      </c>
      <c r="H4709" s="268" t="s">
        <v>66</v>
      </c>
      <c r="I4709" s="268" t="s">
        <v>1905</v>
      </c>
      <c r="J4709" s="267" t="s">
        <v>1962</v>
      </c>
      <c r="K4709" s="267">
        <v>521</v>
      </c>
      <c r="L4709" s="268" t="s">
        <v>5978</v>
      </c>
      <c r="M4709" s="188"/>
    </row>
    <row r="4710" spans="1:13" x14ac:dyDescent="0.25">
      <c r="A4710" s="266">
        <v>2010</v>
      </c>
      <c r="B4710" s="267">
        <v>3</v>
      </c>
      <c r="C4710" s="267" t="s">
        <v>697</v>
      </c>
      <c r="D4710" s="267" t="s">
        <v>878</v>
      </c>
      <c r="E4710" s="286" t="s">
        <v>879</v>
      </c>
      <c r="F4710" s="267" t="s">
        <v>130</v>
      </c>
      <c r="G4710" s="268" t="s">
        <v>880</v>
      </c>
      <c r="H4710" s="268" t="s">
        <v>66</v>
      </c>
      <c r="I4710" s="268" t="s">
        <v>1905</v>
      </c>
      <c r="J4710" s="267" t="s">
        <v>1962</v>
      </c>
      <c r="K4710" s="267">
        <v>523</v>
      </c>
      <c r="L4710" s="268" t="s">
        <v>5979</v>
      </c>
      <c r="M4710" s="188"/>
    </row>
    <row r="4711" spans="1:13" x14ac:dyDescent="0.25">
      <c r="A4711" s="266">
        <v>2010</v>
      </c>
      <c r="B4711" s="267">
        <v>3</v>
      </c>
      <c r="C4711" s="267" t="s">
        <v>697</v>
      </c>
      <c r="D4711" s="267" t="s">
        <v>878</v>
      </c>
      <c r="E4711" s="286" t="s">
        <v>879</v>
      </c>
      <c r="F4711" s="267" t="s">
        <v>130</v>
      </c>
      <c r="G4711" s="268" t="s">
        <v>880</v>
      </c>
      <c r="H4711" s="268" t="s">
        <v>66</v>
      </c>
      <c r="I4711" s="268" t="s">
        <v>1905</v>
      </c>
      <c r="J4711" s="267" t="s">
        <v>1962</v>
      </c>
      <c r="K4711" s="267">
        <v>522</v>
      </c>
      <c r="L4711" s="284" t="s">
        <v>5980</v>
      </c>
      <c r="M4711" s="188"/>
    </row>
    <row r="4712" spans="1:13" x14ac:dyDescent="0.25">
      <c r="A4712" s="266">
        <v>2010</v>
      </c>
      <c r="B4712" s="267">
        <v>3</v>
      </c>
      <c r="C4712" s="267" t="s">
        <v>697</v>
      </c>
      <c r="D4712" s="267" t="s">
        <v>878</v>
      </c>
      <c r="E4712" s="286" t="s">
        <v>879</v>
      </c>
      <c r="F4712" s="267" t="s">
        <v>130</v>
      </c>
      <c r="G4712" s="268" t="s">
        <v>880</v>
      </c>
      <c r="H4712" s="268" t="s">
        <v>66</v>
      </c>
      <c r="I4712" s="268" t="s">
        <v>1905</v>
      </c>
      <c r="J4712" s="267" t="s">
        <v>1962</v>
      </c>
      <c r="K4712" s="267">
        <v>522</v>
      </c>
      <c r="L4712" s="284" t="s">
        <v>5981</v>
      </c>
      <c r="M4712" s="188"/>
    </row>
    <row r="4713" spans="1:13" x14ac:dyDescent="0.25">
      <c r="A4713" s="266">
        <v>2010</v>
      </c>
      <c r="B4713" s="267">
        <v>3</v>
      </c>
      <c r="C4713" s="267" t="s">
        <v>697</v>
      </c>
      <c r="D4713" s="267" t="s">
        <v>878</v>
      </c>
      <c r="E4713" s="286" t="s">
        <v>879</v>
      </c>
      <c r="F4713" s="267" t="s">
        <v>130</v>
      </c>
      <c r="G4713" s="268" t="s">
        <v>880</v>
      </c>
      <c r="H4713" s="268" t="s">
        <v>66</v>
      </c>
      <c r="I4713" s="268" t="s">
        <v>1905</v>
      </c>
      <c r="J4713" s="267" t="s">
        <v>2767</v>
      </c>
      <c r="K4713" s="267">
        <v>522</v>
      </c>
      <c r="L4713" s="284" t="s">
        <v>5982</v>
      </c>
      <c r="M4713" s="188"/>
    </row>
    <row r="4714" spans="1:13" x14ac:dyDescent="0.25">
      <c r="A4714" s="266">
        <v>2010</v>
      </c>
      <c r="B4714" s="267">
        <v>4</v>
      </c>
      <c r="C4714" s="267" t="s">
        <v>697</v>
      </c>
      <c r="D4714" s="267" t="s">
        <v>923</v>
      </c>
      <c r="E4714" s="285" t="s">
        <v>134</v>
      </c>
      <c r="F4714" s="267" t="s">
        <v>135</v>
      </c>
      <c r="G4714" s="268" t="s">
        <v>924</v>
      </c>
      <c r="H4714" s="268" t="s">
        <v>66</v>
      </c>
      <c r="I4714" s="268" t="s">
        <v>1905</v>
      </c>
      <c r="J4714" s="267" t="s">
        <v>1942</v>
      </c>
      <c r="K4714" s="267">
        <v>111</v>
      </c>
      <c r="L4714" s="284" t="s">
        <v>5362</v>
      </c>
      <c r="M4714" s="188"/>
    </row>
    <row r="4715" spans="1:13" x14ac:dyDescent="0.25">
      <c r="A4715" s="266">
        <v>2010</v>
      </c>
      <c r="B4715" s="267">
        <v>4</v>
      </c>
      <c r="C4715" s="267" t="s">
        <v>697</v>
      </c>
      <c r="D4715" s="267" t="s">
        <v>923</v>
      </c>
      <c r="E4715" s="285" t="s">
        <v>134</v>
      </c>
      <c r="F4715" s="267" t="s">
        <v>135</v>
      </c>
      <c r="G4715" s="268" t="s">
        <v>924</v>
      </c>
      <c r="H4715" s="268" t="s">
        <v>66</v>
      </c>
      <c r="I4715" s="268" t="s">
        <v>1905</v>
      </c>
      <c r="J4715" s="267" t="s">
        <v>1942</v>
      </c>
      <c r="K4715" s="267">
        <v>411</v>
      </c>
      <c r="L4715" s="284" t="s">
        <v>5599</v>
      </c>
      <c r="M4715" s="188"/>
    </row>
    <row r="4716" spans="1:13" x14ac:dyDescent="0.25">
      <c r="A4716" s="266">
        <v>2010</v>
      </c>
      <c r="B4716" s="267">
        <v>4</v>
      </c>
      <c r="C4716" s="267" t="s">
        <v>697</v>
      </c>
      <c r="D4716" s="267" t="s">
        <v>923</v>
      </c>
      <c r="E4716" s="285" t="s">
        <v>134</v>
      </c>
      <c r="F4716" s="267" t="s">
        <v>135</v>
      </c>
      <c r="G4716" s="268" t="s">
        <v>924</v>
      </c>
      <c r="H4716" s="268" t="s">
        <v>66</v>
      </c>
      <c r="I4716" s="268" t="s">
        <v>1905</v>
      </c>
      <c r="J4716" s="267" t="s">
        <v>1942</v>
      </c>
      <c r="K4716" s="267">
        <v>411</v>
      </c>
      <c r="L4716" s="284" t="s">
        <v>5600</v>
      </c>
      <c r="M4716" s="188"/>
    </row>
    <row r="4717" spans="1:13" x14ac:dyDescent="0.25">
      <c r="A4717" s="266">
        <v>2010</v>
      </c>
      <c r="B4717" s="267">
        <v>4</v>
      </c>
      <c r="C4717" s="267" t="s">
        <v>697</v>
      </c>
      <c r="D4717" s="267" t="s">
        <v>923</v>
      </c>
      <c r="E4717" s="285" t="s">
        <v>134</v>
      </c>
      <c r="F4717" s="267" t="s">
        <v>135</v>
      </c>
      <c r="G4717" s="268" t="s">
        <v>924</v>
      </c>
      <c r="H4717" s="268" t="s">
        <v>66</v>
      </c>
      <c r="I4717" s="268" t="s">
        <v>1905</v>
      </c>
      <c r="J4717" s="267" t="s">
        <v>1906</v>
      </c>
      <c r="K4717" s="267">
        <v>311</v>
      </c>
      <c r="L4717" s="284" t="s">
        <v>5797</v>
      </c>
      <c r="M4717" s="188"/>
    </row>
    <row r="4718" spans="1:13" x14ac:dyDescent="0.25">
      <c r="A4718" s="266">
        <v>2010</v>
      </c>
      <c r="B4718" s="267">
        <v>4</v>
      </c>
      <c r="C4718" s="267" t="s">
        <v>697</v>
      </c>
      <c r="D4718" s="267" t="s">
        <v>923</v>
      </c>
      <c r="E4718" s="285" t="s">
        <v>134</v>
      </c>
      <c r="F4718" s="267" t="s">
        <v>135</v>
      </c>
      <c r="G4718" s="268" t="s">
        <v>924</v>
      </c>
      <c r="H4718" s="268" t="s">
        <v>66</v>
      </c>
      <c r="I4718" s="268" t="s">
        <v>1905</v>
      </c>
      <c r="J4718" s="267" t="s">
        <v>1906</v>
      </c>
      <c r="K4718" s="267">
        <v>311</v>
      </c>
      <c r="L4718" s="284" t="s">
        <v>5818</v>
      </c>
      <c r="M4718" s="188"/>
    </row>
    <row r="4719" spans="1:13" x14ac:dyDescent="0.25">
      <c r="A4719" s="266">
        <v>2010</v>
      </c>
      <c r="B4719" s="267">
        <v>4</v>
      </c>
      <c r="C4719" s="267" t="s">
        <v>697</v>
      </c>
      <c r="D4719" s="267" t="s">
        <v>923</v>
      </c>
      <c r="E4719" s="285" t="s">
        <v>134</v>
      </c>
      <c r="F4719" s="267" t="s">
        <v>135</v>
      </c>
      <c r="G4719" s="268" t="s">
        <v>924</v>
      </c>
      <c r="H4719" s="268" t="s">
        <v>66</v>
      </c>
      <c r="I4719" s="268" t="s">
        <v>1905</v>
      </c>
      <c r="J4719" s="267" t="s">
        <v>1906</v>
      </c>
      <c r="K4719" s="267">
        <v>311</v>
      </c>
      <c r="L4719" s="284" t="s">
        <v>5819</v>
      </c>
      <c r="M4719" s="188"/>
    </row>
    <row r="4720" spans="1:13" x14ac:dyDescent="0.25">
      <c r="A4720" s="266">
        <v>2010</v>
      </c>
      <c r="B4720" s="267">
        <v>4</v>
      </c>
      <c r="C4720" s="267" t="s">
        <v>697</v>
      </c>
      <c r="D4720" s="267" t="s">
        <v>923</v>
      </c>
      <c r="E4720" s="285" t="s">
        <v>134</v>
      </c>
      <c r="F4720" s="267" t="s">
        <v>135</v>
      </c>
      <c r="G4720" s="268" t="s">
        <v>924</v>
      </c>
      <c r="H4720" s="268" t="s">
        <v>66</v>
      </c>
      <c r="I4720" s="268" t="s">
        <v>1905</v>
      </c>
      <c r="J4720" s="267" t="s">
        <v>1934</v>
      </c>
      <c r="K4720" s="267">
        <v>311</v>
      </c>
      <c r="L4720" s="284" t="s">
        <v>5867</v>
      </c>
      <c r="M4720" s="188"/>
    </row>
    <row r="4721" spans="1:13" x14ac:dyDescent="0.25">
      <c r="A4721" s="266">
        <v>2010</v>
      </c>
      <c r="B4721" s="267">
        <v>4</v>
      </c>
      <c r="C4721" s="267" t="s">
        <v>697</v>
      </c>
      <c r="D4721" s="267" t="s">
        <v>951</v>
      </c>
      <c r="E4721" s="285" t="s">
        <v>6092</v>
      </c>
      <c r="F4721" s="267" t="s">
        <v>64</v>
      </c>
      <c r="G4721" s="268" t="s">
        <v>152</v>
      </c>
      <c r="H4721" s="268" t="s">
        <v>66</v>
      </c>
      <c r="I4721" s="268" t="s">
        <v>1905</v>
      </c>
      <c r="J4721" s="267" t="s">
        <v>1921</v>
      </c>
      <c r="K4721" s="267">
        <v>851</v>
      </c>
      <c r="L4721" s="284" t="s">
        <v>6093</v>
      </c>
      <c r="M4721" s="188"/>
    </row>
    <row r="4722" spans="1:13" x14ac:dyDescent="0.25">
      <c r="A4722" s="266">
        <v>2010</v>
      </c>
      <c r="B4722" s="267">
        <v>4</v>
      </c>
      <c r="C4722" s="267" t="s">
        <v>697</v>
      </c>
      <c r="D4722" s="267" t="s">
        <v>951</v>
      </c>
      <c r="E4722" s="285" t="s">
        <v>6092</v>
      </c>
      <c r="F4722" s="267" t="s">
        <v>64</v>
      </c>
      <c r="G4722" s="268" t="s">
        <v>152</v>
      </c>
      <c r="H4722" s="268" t="s">
        <v>66</v>
      </c>
      <c r="I4722" s="268" t="s">
        <v>1905</v>
      </c>
      <c r="J4722" s="267" t="s">
        <v>2008</v>
      </c>
      <c r="K4722" s="267">
        <v>822</v>
      </c>
      <c r="L4722" s="284" t="s">
        <v>6134</v>
      </c>
      <c r="M4722" s="188"/>
    </row>
    <row r="4723" spans="1:13" x14ac:dyDescent="0.25">
      <c r="A4723" s="266">
        <v>2010</v>
      </c>
      <c r="B4723" s="267">
        <v>4</v>
      </c>
      <c r="C4723" s="267" t="s">
        <v>697</v>
      </c>
      <c r="D4723" s="267" t="s">
        <v>951</v>
      </c>
      <c r="E4723" s="285" t="s">
        <v>6092</v>
      </c>
      <c r="F4723" s="267" t="s">
        <v>64</v>
      </c>
      <c r="G4723" s="268" t="s">
        <v>152</v>
      </c>
      <c r="H4723" s="268" t="s">
        <v>66</v>
      </c>
      <c r="I4723" s="268" t="s">
        <v>1905</v>
      </c>
      <c r="J4723" s="267" t="s">
        <v>1921</v>
      </c>
      <c r="K4723" s="267">
        <v>851</v>
      </c>
      <c r="L4723" s="284" t="s">
        <v>6139</v>
      </c>
      <c r="M4723" s="188"/>
    </row>
    <row r="4724" spans="1:13" x14ac:dyDescent="0.25">
      <c r="A4724" s="266">
        <v>2010</v>
      </c>
      <c r="B4724" s="267">
        <v>4</v>
      </c>
      <c r="C4724" s="267" t="s">
        <v>697</v>
      </c>
      <c r="D4724" s="267" t="s">
        <v>951</v>
      </c>
      <c r="E4724" s="285" t="s">
        <v>6092</v>
      </c>
      <c r="F4724" s="267" t="s">
        <v>64</v>
      </c>
      <c r="G4724" s="268" t="s">
        <v>152</v>
      </c>
      <c r="H4724" s="268" t="s">
        <v>66</v>
      </c>
      <c r="I4724" s="268" t="s">
        <v>1905</v>
      </c>
      <c r="J4724" s="267" t="s">
        <v>1921</v>
      </c>
      <c r="K4724" s="267">
        <v>851</v>
      </c>
      <c r="L4724" s="284" t="s">
        <v>6140</v>
      </c>
      <c r="M4724" s="188"/>
    </row>
    <row r="4725" spans="1:13" x14ac:dyDescent="0.25">
      <c r="A4725" s="266">
        <v>2010</v>
      </c>
      <c r="B4725" s="267">
        <v>4</v>
      </c>
      <c r="C4725" s="267" t="s">
        <v>697</v>
      </c>
      <c r="D4725" s="267" t="s">
        <v>951</v>
      </c>
      <c r="E4725" s="285" t="s">
        <v>6092</v>
      </c>
      <c r="F4725" s="267" t="s">
        <v>64</v>
      </c>
      <c r="G4725" s="268" t="s">
        <v>152</v>
      </c>
      <c r="H4725" s="268" t="s">
        <v>66</v>
      </c>
      <c r="I4725" s="268" t="s">
        <v>1905</v>
      </c>
      <c r="J4725" s="267" t="s">
        <v>1921</v>
      </c>
      <c r="K4725" s="267">
        <v>851</v>
      </c>
      <c r="L4725" s="284" t="s">
        <v>6141</v>
      </c>
      <c r="M4725" s="188"/>
    </row>
    <row r="4726" spans="1:13" x14ac:dyDescent="0.25">
      <c r="A4726" s="266">
        <v>2010</v>
      </c>
      <c r="B4726" s="267">
        <v>4</v>
      </c>
      <c r="C4726" s="267" t="s">
        <v>697</v>
      </c>
      <c r="D4726" s="267" t="s">
        <v>951</v>
      </c>
      <c r="E4726" s="285" t="s">
        <v>6092</v>
      </c>
      <c r="F4726" s="267" t="s">
        <v>64</v>
      </c>
      <c r="G4726" s="268" t="s">
        <v>152</v>
      </c>
      <c r="H4726" s="268" t="s">
        <v>66</v>
      </c>
      <c r="I4726" s="268" t="s">
        <v>1905</v>
      </c>
      <c r="J4726" s="267" t="s">
        <v>1921</v>
      </c>
      <c r="K4726" s="267">
        <v>851</v>
      </c>
      <c r="L4726" s="284" t="s">
        <v>6142</v>
      </c>
      <c r="M4726" s="188"/>
    </row>
    <row r="4727" spans="1:13" x14ac:dyDescent="0.25">
      <c r="A4727" s="266">
        <v>2010</v>
      </c>
      <c r="B4727" s="267">
        <v>4</v>
      </c>
      <c r="C4727" s="267" t="s">
        <v>697</v>
      </c>
      <c r="D4727" s="267" t="s">
        <v>951</v>
      </c>
      <c r="E4727" s="285" t="s">
        <v>6092</v>
      </c>
      <c r="F4727" s="267" t="s">
        <v>64</v>
      </c>
      <c r="G4727" s="268" t="s">
        <v>152</v>
      </c>
      <c r="H4727" s="268" t="s">
        <v>66</v>
      </c>
      <c r="I4727" s="268" t="s">
        <v>1905</v>
      </c>
      <c r="J4727" s="267" t="s">
        <v>1921</v>
      </c>
      <c r="K4727" s="267">
        <v>837</v>
      </c>
      <c r="L4727" s="284" t="s">
        <v>6143</v>
      </c>
      <c r="M4727" s="188"/>
    </row>
    <row r="4728" spans="1:13" x14ac:dyDescent="0.25">
      <c r="A4728" s="266">
        <v>2010</v>
      </c>
      <c r="B4728" s="267">
        <v>4</v>
      </c>
      <c r="C4728" s="267" t="s">
        <v>697</v>
      </c>
      <c r="D4728" s="267" t="s">
        <v>951</v>
      </c>
      <c r="E4728" s="285" t="s">
        <v>6092</v>
      </c>
      <c r="F4728" s="267" t="s">
        <v>64</v>
      </c>
      <c r="G4728" s="268" t="s">
        <v>152</v>
      </c>
      <c r="H4728" s="268" t="s">
        <v>66</v>
      </c>
      <c r="I4728" s="268" t="s">
        <v>1905</v>
      </c>
      <c r="J4728" s="267" t="s">
        <v>2143</v>
      </c>
      <c r="K4728" s="267">
        <v>851</v>
      </c>
      <c r="L4728" s="284" t="s">
        <v>6144</v>
      </c>
      <c r="M4728" s="188"/>
    </row>
    <row r="4729" spans="1:13" x14ac:dyDescent="0.25">
      <c r="A4729" s="266">
        <v>2010</v>
      </c>
      <c r="B4729" s="267">
        <v>4</v>
      </c>
      <c r="C4729" s="267" t="s">
        <v>697</v>
      </c>
      <c r="D4729" s="267" t="s">
        <v>925</v>
      </c>
      <c r="E4729" s="285" t="s">
        <v>4347</v>
      </c>
      <c r="F4729" s="267" t="s">
        <v>69</v>
      </c>
      <c r="G4729" s="268" t="s">
        <v>70</v>
      </c>
      <c r="H4729" s="268" t="s">
        <v>66</v>
      </c>
      <c r="I4729" s="268" t="s">
        <v>1905</v>
      </c>
      <c r="J4729" s="267" t="s">
        <v>1942</v>
      </c>
      <c r="K4729" s="267">
        <v>651</v>
      </c>
      <c r="L4729" s="284" t="s">
        <v>5892</v>
      </c>
      <c r="M4729" s="188"/>
    </row>
    <row r="4730" spans="1:13" x14ac:dyDescent="0.25">
      <c r="A4730" s="266">
        <v>2010</v>
      </c>
      <c r="B4730" s="267">
        <v>4</v>
      </c>
      <c r="C4730" s="267" t="s">
        <v>697</v>
      </c>
      <c r="D4730" s="267" t="s">
        <v>925</v>
      </c>
      <c r="E4730" s="285" t="s">
        <v>4347</v>
      </c>
      <c r="F4730" s="267" t="s">
        <v>69</v>
      </c>
      <c r="G4730" s="268" t="s">
        <v>70</v>
      </c>
      <c r="H4730" s="268" t="s">
        <v>66</v>
      </c>
      <c r="I4730" s="268" t="s">
        <v>1905</v>
      </c>
      <c r="J4730" s="267" t="s">
        <v>1942</v>
      </c>
      <c r="K4730" s="267">
        <v>752</v>
      </c>
      <c r="L4730" s="284" t="s">
        <v>5893</v>
      </c>
      <c r="M4730" s="188"/>
    </row>
    <row r="4731" spans="1:13" x14ac:dyDescent="0.25">
      <c r="A4731" s="266">
        <v>2010</v>
      </c>
      <c r="B4731" s="267">
        <v>4</v>
      </c>
      <c r="C4731" s="267" t="s">
        <v>697</v>
      </c>
      <c r="D4731" s="267" t="s">
        <v>925</v>
      </c>
      <c r="E4731" s="285" t="s">
        <v>4347</v>
      </c>
      <c r="F4731" s="267" t="s">
        <v>69</v>
      </c>
      <c r="G4731" s="268" t="s">
        <v>70</v>
      </c>
      <c r="H4731" s="268" t="s">
        <v>66</v>
      </c>
      <c r="I4731" s="268" t="s">
        <v>1905</v>
      </c>
      <c r="J4731" s="267" t="s">
        <v>1942</v>
      </c>
      <c r="K4731" s="267">
        <v>752</v>
      </c>
      <c r="L4731" s="284" t="s">
        <v>5894</v>
      </c>
      <c r="M4731" s="188"/>
    </row>
    <row r="4732" spans="1:13" x14ac:dyDescent="0.25">
      <c r="A4732" s="266">
        <v>2010</v>
      </c>
      <c r="B4732" s="267">
        <v>4</v>
      </c>
      <c r="C4732" s="267" t="s">
        <v>697</v>
      </c>
      <c r="D4732" s="267" t="s">
        <v>925</v>
      </c>
      <c r="E4732" s="285" t="s">
        <v>4347</v>
      </c>
      <c r="F4732" s="267" t="s">
        <v>69</v>
      </c>
      <c r="G4732" s="268" t="s">
        <v>70</v>
      </c>
      <c r="H4732" s="268" t="s">
        <v>66</v>
      </c>
      <c r="I4732" s="268" t="s">
        <v>1905</v>
      </c>
      <c r="J4732" s="267" t="s">
        <v>1950</v>
      </c>
      <c r="K4732" s="267">
        <v>812</v>
      </c>
      <c r="L4732" s="284" t="s">
        <v>6054</v>
      </c>
      <c r="M4732" s="188"/>
    </row>
    <row r="4733" spans="1:13" x14ac:dyDescent="0.25">
      <c r="A4733" s="266">
        <v>2010</v>
      </c>
      <c r="B4733" s="267">
        <v>4</v>
      </c>
      <c r="C4733" s="267" t="s">
        <v>697</v>
      </c>
      <c r="D4733" s="267" t="s">
        <v>925</v>
      </c>
      <c r="E4733" s="285" t="s">
        <v>4347</v>
      </c>
      <c r="F4733" s="267" t="s">
        <v>69</v>
      </c>
      <c r="G4733" s="268" t="s">
        <v>70</v>
      </c>
      <c r="H4733" s="268" t="s">
        <v>66</v>
      </c>
      <c r="I4733" s="268" t="s">
        <v>1905</v>
      </c>
      <c r="J4733" s="267" t="s">
        <v>2143</v>
      </c>
      <c r="K4733" s="267">
        <v>812</v>
      </c>
      <c r="L4733" s="284" t="s">
        <v>6076</v>
      </c>
      <c r="M4733" s="188"/>
    </row>
    <row r="4734" spans="1:13" x14ac:dyDescent="0.25">
      <c r="A4734" s="266">
        <v>2010</v>
      </c>
      <c r="B4734" s="267">
        <v>4</v>
      </c>
      <c r="C4734" s="267" t="s">
        <v>697</v>
      </c>
      <c r="D4734" s="267" t="s">
        <v>925</v>
      </c>
      <c r="E4734" s="285" t="s">
        <v>4347</v>
      </c>
      <c r="F4734" s="267" t="s">
        <v>69</v>
      </c>
      <c r="G4734" s="268" t="s">
        <v>70</v>
      </c>
      <c r="H4734" s="268" t="s">
        <v>66</v>
      </c>
      <c r="I4734" s="268" t="s">
        <v>1905</v>
      </c>
      <c r="J4734" s="267" t="s">
        <v>2000</v>
      </c>
      <c r="K4734" s="267">
        <v>812</v>
      </c>
      <c r="L4734" s="284" t="s">
        <v>6077</v>
      </c>
      <c r="M4734" s="188"/>
    </row>
    <row r="4735" spans="1:13" x14ac:dyDescent="0.25">
      <c r="A4735" s="266">
        <v>2010</v>
      </c>
      <c r="B4735" s="267">
        <v>4</v>
      </c>
      <c r="C4735" s="267" t="s">
        <v>697</v>
      </c>
      <c r="D4735" s="267" t="s">
        <v>925</v>
      </c>
      <c r="E4735" s="285" t="s">
        <v>4347</v>
      </c>
      <c r="F4735" s="267" t="s">
        <v>69</v>
      </c>
      <c r="G4735" s="268" t="s">
        <v>70</v>
      </c>
      <c r="H4735" s="268" t="s">
        <v>66</v>
      </c>
      <c r="I4735" s="268" t="s">
        <v>1905</v>
      </c>
      <c r="J4735" s="267" t="s">
        <v>1950</v>
      </c>
      <c r="K4735" s="267">
        <v>812</v>
      </c>
      <c r="L4735" s="284" t="s">
        <v>6078</v>
      </c>
      <c r="M4735" s="188"/>
    </row>
    <row r="4736" spans="1:13" x14ac:dyDescent="0.25">
      <c r="A4736" s="266">
        <v>2010</v>
      </c>
      <c r="B4736" s="267">
        <v>4</v>
      </c>
      <c r="C4736" s="267" t="s">
        <v>697</v>
      </c>
      <c r="D4736" s="267" t="s">
        <v>925</v>
      </c>
      <c r="E4736" s="285" t="s">
        <v>4347</v>
      </c>
      <c r="F4736" s="267" t="s">
        <v>69</v>
      </c>
      <c r="G4736" s="268" t="s">
        <v>70</v>
      </c>
      <c r="H4736" s="268" t="s">
        <v>66</v>
      </c>
      <c r="I4736" s="268" t="s">
        <v>1905</v>
      </c>
      <c r="J4736" s="267" t="s">
        <v>1950</v>
      </c>
      <c r="K4736" s="267">
        <v>831</v>
      </c>
      <c r="L4736" s="284" t="s">
        <v>6094</v>
      </c>
      <c r="M4736" s="188"/>
    </row>
    <row r="4737" spans="1:13" x14ac:dyDescent="0.25">
      <c r="A4737" s="266">
        <v>2010</v>
      </c>
      <c r="B4737" s="267">
        <v>4</v>
      </c>
      <c r="C4737" s="267" t="s">
        <v>697</v>
      </c>
      <c r="D4737" s="267" t="s">
        <v>925</v>
      </c>
      <c r="E4737" s="285" t="s">
        <v>4347</v>
      </c>
      <c r="F4737" s="267" t="s">
        <v>69</v>
      </c>
      <c r="G4737" s="268" t="s">
        <v>70</v>
      </c>
      <c r="H4737" s="268" t="s">
        <v>66</v>
      </c>
      <c r="I4737" s="268" t="s">
        <v>1905</v>
      </c>
      <c r="J4737" s="267" t="s">
        <v>1950</v>
      </c>
      <c r="K4737" s="267">
        <v>831</v>
      </c>
      <c r="L4737" s="284" t="s">
        <v>6095</v>
      </c>
      <c r="M4737" s="188"/>
    </row>
    <row r="4738" spans="1:13" x14ac:dyDescent="0.25">
      <c r="A4738" s="266">
        <v>2010</v>
      </c>
      <c r="B4738" s="267">
        <v>4</v>
      </c>
      <c r="C4738" s="267" t="s">
        <v>697</v>
      </c>
      <c r="D4738" s="267" t="s">
        <v>925</v>
      </c>
      <c r="E4738" s="285" t="s">
        <v>4347</v>
      </c>
      <c r="F4738" s="267" t="s">
        <v>69</v>
      </c>
      <c r="G4738" s="268" t="s">
        <v>70</v>
      </c>
      <c r="H4738" s="268" t="s">
        <v>66</v>
      </c>
      <c r="I4738" s="268" t="s">
        <v>1905</v>
      </c>
      <c r="J4738" s="267" t="s">
        <v>1942</v>
      </c>
      <c r="K4738" s="267">
        <v>811</v>
      </c>
      <c r="L4738" s="284" t="s">
        <v>6096</v>
      </c>
      <c r="M4738" s="188"/>
    </row>
    <row r="4739" spans="1:13" x14ac:dyDescent="0.25">
      <c r="A4739" s="266">
        <v>2010</v>
      </c>
      <c r="B4739" s="267">
        <v>4</v>
      </c>
      <c r="C4739" s="267" t="s">
        <v>697</v>
      </c>
      <c r="D4739" s="267" t="s">
        <v>925</v>
      </c>
      <c r="E4739" s="285" t="s">
        <v>4347</v>
      </c>
      <c r="F4739" s="267" t="s">
        <v>69</v>
      </c>
      <c r="G4739" s="268" t="s">
        <v>70</v>
      </c>
      <c r="H4739" s="268" t="s">
        <v>66</v>
      </c>
      <c r="I4739" s="268" t="s">
        <v>1905</v>
      </c>
      <c r="J4739" s="267" t="s">
        <v>1942</v>
      </c>
      <c r="K4739" s="267">
        <v>811</v>
      </c>
      <c r="L4739" s="284" t="s">
        <v>6097</v>
      </c>
      <c r="M4739" s="188"/>
    </row>
    <row r="4740" spans="1:13" x14ac:dyDescent="0.25">
      <c r="A4740" s="266">
        <v>2010</v>
      </c>
      <c r="B4740" s="267">
        <v>4</v>
      </c>
      <c r="C4740" s="267" t="s">
        <v>697</v>
      </c>
      <c r="D4740" s="267" t="s">
        <v>925</v>
      </c>
      <c r="E4740" s="285" t="s">
        <v>4347</v>
      </c>
      <c r="F4740" s="267" t="s">
        <v>69</v>
      </c>
      <c r="G4740" s="268" t="s">
        <v>70</v>
      </c>
      <c r="H4740" s="268" t="s">
        <v>66</v>
      </c>
      <c r="I4740" s="268" t="s">
        <v>1905</v>
      </c>
      <c r="J4740" s="267" t="s">
        <v>1942</v>
      </c>
      <c r="K4740" s="267">
        <v>811</v>
      </c>
      <c r="L4740" s="284" t="s">
        <v>6098</v>
      </c>
      <c r="M4740" s="188"/>
    </row>
    <row r="4741" spans="1:13" x14ac:dyDescent="0.25">
      <c r="A4741" s="266">
        <v>2010</v>
      </c>
      <c r="B4741" s="267">
        <v>4</v>
      </c>
      <c r="C4741" s="267" t="s">
        <v>697</v>
      </c>
      <c r="D4741" s="267" t="s">
        <v>925</v>
      </c>
      <c r="E4741" s="285" t="s">
        <v>4347</v>
      </c>
      <c r="F4741" s="267" t="s">
        <v>69</v>
      </c>
      <c r="G4741" s="268" t="s">
        <v>70</v>
      </c>
      <c r="H4741" s="268" t="s">
        <v>66</v>
      </c>
      <c r="I4741" s="268" t="s">
        <v>1905</v>
      </c>
      <c r="J4741" s="267" t="s">
        <v>1942</v>
      </c>
      <c r="K4741" s="267">
        <v>811</v>
      </c>
      <c r="L4741" s="284" t="s">
        <v>6099</v>
      </c>
      <c r="M4741" s="188"/>
    </row>
    <row r="4742" spans="1:13" x14ac:dyDescent="0.25">
      <c r="A4742" s="266">
        <v>2010</v>
      </c>
      <c r="B4742" s="267">
        <v>4</v>
      </c>
      <c r="C4742" s="267" t="s">
        <v>697</v>
      </c>
      <c r="D4742" s="267" t="s">
        <v>925</v>
      </c>
      <c r="E4742" s="285" t="s">
        <v>4347</v>
      </c>
      <c r="F4742" s="267" t="s">
        <v>69</v>
      </c>
      <c r="G4742" s="268" t="s">
        <v>70</v>
      </c>
      <c r="H4742" s="268" t="s">
        <v>66</v>
      </c>
      <c r="I4742" s="268" t="s">
        <v>1905</v>
      </c>
      <c r="J4742" s="267" t="s">
        <v>1942</v>
      </c>
      <c r="K4742" s="267">
        <v>811</v>
      </c>
      <c r="L4742" s="284" t="s">
        <v>6100</v>
      </c>
      <c r="M4742" s="188"/>
    </row>
    <row r="4743" spans="1:13" x14ac:dyDescent="0.25">
      <c r="A4743" s="266">
        <v>2010</v>
      </c>
      <c r="B4743" s="267">
        <v>4</v>
      </c>
      <c r="C4743" s="267" t="s">
        <v>697</v>
      </c>
      <c r="D4743" s="267" t="s">
        <v>925</v>
      </c>
      <c r="E4743" s="285" t="s">
        <v>4347</v>
      </c>
      <c r="F4743" s="267" t="s">
        <v>69</v>
      </c>
      <c r="G4743" s="268" t="s">
        <v>70</v>
      </c>
      <c r="H4743" s="268" t="s">
        <v>66</v>
      </c>
      <c r="I4743" s="268" t="s">
        <v>1905</v>
      </c>
      <c r="J4743" s="267" t="s">
        <v>1942</v>
      </c>
      <c r="K4743" s="267">
        <v>811</v>
      </c>
      <c r="L4743" s="284" t="s">
        <v>6101</v>
      </c>
      <c r="M4743" s="188"/>
    </row>
    <row r="4744" spans="1:13" x14ac:dyDescent="0.25">
      <c r="A4744" s="266">
        <v>2010</v>
      </c>
      <c r="B4744" s="267">
        <v>4</v>
      </c>
      <c r="C4744" s="267" t="s">
        <v>697</v>
      </c>
      <c r="D4744" s="267" t="s">
        <v>925</v>
      </c>
      <c r="E4744" s="285" t="s">
        <v>4347</v>
      </c>
      <c r="F4744" s="267" t="s">
        <v>69</v>
      </c>
      <c r="G4744" s="268" t="s">
        <v>70</v>
      </c>
      <c r="H4744" s="268" t="s">
        <v>66</v>
      </c>
      <c r="I4744" s="268" t="s">
        <v>1905</v>
      </c>
      <c r="J4744" s="267" t="s">
        <v>1942</v>
      </c>
      <c r="K4744" s="267">
        <v>811</v>
      </c>
      <c r="L4744" s="284" t="s">
        <v>6102</v>
      </c>
      <c r="M4744" s="188"/>
    </row>
    <row r="4745" spans="1:13" x14ac:dyDescent="0.25">
      <c r="A4745" s="266">
        <v>2010</v>
      </c>
      <c r="B4745" s="267">
        <v>4</v>
      </c>
      <c r="C4745" s="267" t="s">
        <v>697</v>
      </c>
      <c r="D4745" s="267" t="s">
        <v>925</v>
      </c>
      <c r="E4745" s="285" t="s">
        <v>4347</v>
      </c>
      <c r="F4745" s="267" t="s">
        <v>69</v>
      </c>
      <c r="G4745" s="268" t="s">
        <v>70</v>
      </c>
      <c r="H4745" s="268" t="s">
        <v>66</v>
      </c>
      <c r="I4745" s="268" t="s">
        <v>1905</v>
      </c>
      <c r="J4745" s="267" t="s">
        <v>2329</v>
      </c>
      <c r="K4745" s="267">
        <v>831</v>
      </c>
      <c r="L4745" s="268" t="s">
        <v>6113</v>
      </c>
      <c r="M4745" s="188"/>
    </row>
    <row r="4746" spans="1:13" x14ac:dyDescent="0.25">
      <c r="A4746" s="266">
        <v>2010</v>
      </c>
      <c r="B4746" s="267">
        <v>4</v>
      </c>
      <c r="C4746" s="267" t="s">
        <v>697</v>
      </c>
      <c r="D4746" s="267" t="s">
        <v>925</v>
      </c>
      <c r="E4746" s="285" t="s">
        <v>4347</v>
      </c>
      <c r="F4746" s="267" t="s">
        <v>69</v>
      </c>
      <c r="G4746" s="268" t="s">
        <v>70</v>
      </c>
      <c r="H4746" s="268" t="s">
        <v>66</v>
      </c>
      <c r="I4746" s="268" t="s">
        <v>1905</v>
      </c>
      <c r="J4746" s="267" t="s">
        <v>2039</v>
      </c>
      <c r="K4746" s="267">
        <v>862</v>
      </c>
      <c r="L4746" s="284" t="s">
        <v>6114</v>
      </c>
      <c r="M4746" s="188"/>
    </row>
    <row r="4747" spans="1:13" x14ac:dyDescent="0.25">
      <c r="A4747" s="266">
        <v>2010</v>
      </c>
      <c r="B4747" s="267">
        <v>4</v>
      </c>
      <c r="C4747" s="267" t="s">
        <v>697</v>
      </c>
      <c r="D4747" s="267" t="s">
        <v>925</v>
      </c>
      <c r="E4747" s="285" t="s">
        <v>4347</v>
      </c>
      <c r="F4747" s="267" t="s">
        <v>69</v>
      </c>
      <c r="G4747" s="268" t="s">
        <v>70</v>
      </c>
      <c r="H4747" s="268" t="s">
        <v>66</v>
      </c>
      <c r="I4747" s="268" t="s">
        <v>1905</v>
      </c>
      <c r="J4747" s="267" t="s">
        <v>2043</v>
      </c>
      <c r="K4747" s="267">
        <v>862</v>
      </c>
      <c r="L4747" s="284" t="s">
        <v>6115</v>
      </c>
      <c r="M4747" s="188"/>
    </row>
    <row r="4748" spans="1:13" x14ac:dyDescent="0.25">
      <c r="A4748" s="266">
        <v>2010</v>
      </c>
      <c r="B4748" s="267">
        <v>4</v>
      </c>
      <c r="C4748" s="267" t="s">
        <v>697</v>
      </c>
      <c r="D4748" s="267" t="s">
        <v>925</v>
      </c>
      <c r="E4748" s="285" t="s">
        <v>4347</v>
      </c>
      <c r="F4748" s="267" t="s">
        <v>69</v>
      </c>
      <c r="G4748" s="268" t="s">
        <v>70</v>
      </c>
      <c r="H4748" s="268" t="s">
        <v>66</v>
      </c>
      <c r="I4748" s="268" t="s">
        <v>1905</v>
      </c>
      <c r="J4748" s="267" t="s">
        <v>1918</v>
      </c>
      <c r="K4748" s="267">
        <v>862</v>
      </c>
      <c r="L4748" s="284" t="s">
        <v>6116</v>
      </c>
      <c r="M4748" s="188"/>
    </row>
    <row r="4749" spans="1:13" x14ac:dyDescent="0.25">
      <c r="A4749" s="266">
        <v>2010</v>
      </c>
      <c r="B4749" s="267">
        <v>4</v>
      </c>
      <c r="C4749" s="267" t="s">
        <v>697</v>
      </c>
      <c r="D4749" s="267" t="s">
        <v>925</v>
      </c>
      <c r="E4749" s="285" t="s">
        <v>4347</v>
      </c>
      <c r="F4749" s="267" t="s">
        <v>69</v>
      </c>
      <c r="G4749" s="268" t="s">
        <v>70</v>
      </c>
      <c r="H4749" s="268" t="s">
        <v>66</v>
      </c>
      <c r="I4749" s="268" t="s">
        <v>1905</v>
      </c>
      <c r="J4749" s="267" t="s">
        <v>1918</v>
      </c>
      <c r="K4749" s="267">
        <v>862</v>
      </c>
      <c r="L4749" s="284" t="s">
        <v>6117</v>
      </c>
      <c r="M4749" s="188"/>
    </row>
    <row r="4750" spans="1:13" x14ac:dyDescent="0.25">
      <c r="A4750" s="266">
        <v>2010</v>
      </c>
      <c r="B4750" s="267">
        <v>4</v>
      </c>
      <c r="C4750" s="267" t="s">
        <v>697</v>
      </c>
      <c r="D4750" s="267" t="s">
        <v>925</v>
      </c>
      <c r="E4750" s="285" t="s">
        <v>4347</v>
      </c>
      <c r="F4750" s="267" t="s">
        <v>69</v>
      </c>
      <c r="G4750" s="268" t="s">
        <v>70</v>
      </c>
      <c r="H4750" s="268" t="s">
        <v>66</v>
      </c>
      <c r="I4750" s="268" t="s">
        <v>1905</v>
      </c>
      <c r="J4750" s="267" t="s">
        <v>1918</v>
      </c>
      <c r="K4750" s="267">
        <v>861</v>
      </c>
      <c r="L4750" s="284" t="s">
        <v>6118</v>
      </c>
      <c r="M4750" s="188"/>
    </row>
    <row r="4751" spans="1:13" x14ac:dyDescent="0.25">
      <c r="A4751" s="266">
        <v>2010</v>
      </c>
      <c r="B4751" s="267">
        <v>4</v>
      </c>
      <c r="C4751" s="267" t="s">
        <v>697</v>
      </c>
      <c r="D4751" s="267" t="s">
        <v>925</v>
      </c>
      <c r="E4751" s="285" t="s">
        <v>4347</v>
      </c>
      <c r="F4751" s="267" t="s">
        <v>69</v>
      </c>
      <c r="G4751" s="268" t="s">
        <v>70</v>
      </c>
      <c r="H4751" s="268" t="s">
        <v>66</v>
      </c>
      <c r="I4751" s="268" t="s">
        <v>1905</v>
      </c>
      <c r="J4751" s="267" t="s">
        <v>1918</v>
      </c>
      <c r="K4751" s="267">
        <v>861</v>
      </c>
      <c r="L4751" s="284" t="s">
        <v>6119</v>
      </c>
      <c r="M4751" s="188"/>
    </row>
    <row r="4752" spans="1:13" x14ac:dyDescent="0.25">
      <c r="A4752" s="266">
        <v>2010</v>
      </c>
      <c r="B4752" s="267">
        <v>4</v>
      </c>
      <c r="C4752" s="267" t="s">
        <v>697</v>
      </c>
      <c r="D4752" s="267" t="s">
        <v>925</v>
      </c>
      <c r="E4752" s="285" t="s">
        <v>4347</v>
      </c>
      <c r="F4752" s="267" t="s">
        <v>69</v>
      </c>
      <c r="G4752" s="268" t="s">
        <v>70</v>
      </c>
      <c r="H4752" s="268" t="s">
        <v>66</v>
      </c>
      <c r="I4752" s="268" t="s">
        <v>1905</v>
      </c>
      <c r="J4752" s="267" t="s">
        <v>1950</v>
      </c>
      <c r="K4752" s="267">
        <v>725</v>
      </c>
      <c r="L4752" s="268" t="s">
        <v>6125</v>
      </c>
      <c r="M4752" s="188"/>
    </row>
    <row r="4753" spans="1:13" x14ac:dyDescent="0.25">
      <c r="A4753" s="266">
        <v>2010</v>
      </c>
      <c r="B4753" s="267">
        <v>4</v>
      </c>
      <c r="C4753" s="267" t="s">
        <v>697</v>
      </c>
      <c r="D4753" s="267" t="s">
        <v>925</v>
      </c>
      <c r="E4753" s="285" t="s">
        <v>4347</v>
      </c>
      <c r="F4753" s="267" t="s">
        <v>69</v>
      </c>
      <c r="G4753" s="268" t="s">
        <v>70</v>
      </c>
      <c r="H4753" s="268" t="s">
        <v>66</v>
      </c>
      <c r="I4753" s="268" t="s">
        <v>1905</v>
      </c>
      <c r="J4753" s="267" t="s">
        <v>1921</v>
      </c>
      <c r="K4753" s="267">
        <v>851</v>
      </c>
      <c r="L4753" s="284" t="s">
        <v>6145</v>
      </c>
      <c r="M4753" s="188"/>
    </row>
    <row r="4754" spans="1:13" x14ac:dyDescent="0.25">
      <c r="A4754" s="266">
        <v>2010</v>
      </c>
      <c r="B4754" s="267">
        <v>4</v>
      </c>
      <c r="C4754" s="267" t="s">
        <v>697</v>
      </c>
      <c r="D4754" s="267" t="s">
        <v>925</v>
      </c>
      <c r="E4754" s="285" t="s">
        <v>4347</v>
      </c>
      <c r="F4754" s="267" t="s">
        <v>69</v>
      </c>
      <c r="G4754" s="268" t="s">
        <v>70</v>
      </c>
      <c r="H4754" s="268" t="s">
        <v>66</v>
      </c>
      <c r="I4754" s="268" t="s">
        <v>1905</v>
      </c>
      <c r="J4754" s="267" t="s">
        <v>1921</v>
      </c>
      <c r="K4754" s="267">
        <v>851</v>
      </c>
      <c r="L4754" s="284" t="s">
        <v>6146</v>
      </c>
      <c r="M4754" s="188"/>
    </row>
    <row r="4755" spans="1:13" x14ac:dyDescent="0.25">
      <c r="A4755" s="266">
        <v>2010</v>
      </c>
      <c r="B4755" s="267">
        <v>4</v>
      </c>
      <c r="C4755" s="267" t="s">
        <v>697</v>
      </c>
      <c r="D4755" s="267" t="s">
        <v>925</v>
      </c>
      <c r="E4755" s="285" t="s">
        <v>4347</v>
      </c>
      <c r="F4755" s="267" t="s">
        <v>69</v>
      </c>
      <c r="G4755" s="268" t="s">
        <v>70</v>
      </c>
      <c r="H4755" s="268" t="s">
        <v>66</v>
      </c>
      <c r="I4755" s="268" t="s">
        <v>1905</v>
      </c>
      <c r="J4755" s="267" t="s">
        <v>1921</v>
      </c>
      <c r="K4755" s="267">
        <v>851</v>
      </c>
      <c r="L4755" s="284" t="s">
        <v>6147</v>
      </c>
      <c r="M4755" s="188"/>
    </row>
    <row r="4756" spans="1:13" x14ac:dyDescent="0.25">
      <c r="A4756" s="266">
        <v>2010</v>
      </c>
      <c r="B4756" s="267">
        <v>4</v>
      </c>
      <c r="C4756" s="267" t="s">
        <v>697</v>
      </c>
      <c r="D4756" s="267" t="s">
        <v>925</v>
      </c>
      <c r="E4756" s="285" t="s">
        <v>4347</v>
      </c>
      <c r="F4756" s="267" t="s">
        <v>69</v>
      </c>
      <c r="G4756" s="268" t="s">
        <v>70</v>
      </c>
      <c r="H4756" s="268" t="s">
        <v>66</v>
      </c>
      <c r="I4756" s="268" t="s">
        <v>1905</v>
      </c>
      <c r="J4756" s="267" t="s">
        <v>1950</v>
      </c>
      <c r="K4756" s="267">
        <v>832</v>
      </c>
      <c r="L4756" s="284" t="s">
        <v>6148</v>
      </c>
      <c r="M4756" s="188"/>
    </row>
    <row r="4757" spans="1:13" x14ac:dyDescent="0.25">
      <c r="A4757" s="266">
        <v>2010</v>
      </c>
      <c r="B4757" s="267">
        <v>4</v>
      </c>
      <c r="C4757" s="267" t="s">
        <v>697</v>
      </c>
      <c r="D4757" s="267" t="s">
        <v>921</v>
      </c>
      <c r="E4757" s="268" t="s">
        <v>922</v>
      </c>
      <c r="F4757" s="267" t="s">
        <v>130</v>
      </c>
      <c r="G4757" s="268" t="s">
        <v>5683</v>
      </c>
      <c r="H4757" s="268" t="s">
        <v>66</v>
      </c>
      <c r="I4757" s="268" t="s">
        <v>1905</v>
      </c>
      <c r="J4757" s="267" t="s">
        <v>1906</v>
      </c>
      <c r="K4757" s="267">
        <v>322</v>
      </c>
      <c r="L4757" s="268" t="s">
        <v>5684</v>
      </c>
      <c r="M4757" s="188"/>
    </row>
    <row r="4758" spans="1:13" x14ac:dyDescent="0.25">
      <c r="A4758" s="266">
        <v>2010</v>
      </c>
      <c r="B4758" s="267">
        <v>4</v>
      </c>
      <c r="C4758" s="267" t="s">
        <v>697</v>
      </c>
      <c r="D4758" s="267" t="s">
        <v>921</v>
      </c>
      <c r="E4758" s="285" t="s">
        <v>922</v>
      </c>
      <c r="F4758" s="267" t="s">
        <v>130</v>
      </c>
      <c r="G4758" s="268" t="s">
        <v>5683</v>
      </c>
      <c r="H4758" s="268" t="s">
        <v>66</v>
      </c>
      <c r="I4758" s="268" t="s">
        <v>1905</v>
      </c>
      <c r="J4758" s="267" t="s">
        <v>1906</v>
      </c>
      <c r="K4758" s="267">
        <v>311</v>
      </c>
      <c r="L4758" s="284" t="s">
        <v>5713</v>
      </c>
      <c r="M4758" s="188"/>
    </row>
    <row r="4759" spans="1:13" x14ac:dyDescent="0.25">
      <c r="A4759" s="266">
        <v>2010</v>
      </c>
      <c r="B4759" s="267">
        <v>4</v>
      </c>
      <c r="C4759" s="267" t="s">
        <v>697</v>
      </c>
      <c r="D4759" s="267" t="s">
        <v>921</v>
      </c>
      <c r="E4759" s="285" t="s">
        <v>922</v>
      </c>
      <c r="F4759" s="267" t="s">
        <v>130</v>
      </c>
      <c r="G4759" s="268" t="s">
        <v>5683</v>
      </c>
      <c r="H4759" s="268" t="s">
        <v>66</v>
      </c>
      <c r="I4759" s="268" t="s">
        <v>1905</v>
      </c>
      <c r="J4759" s="267" t="s">
        <v>1906</v>
      </c>
      <c r="K4759" s="267">
        <v>311</v>
      </c>
      <c r="L4759" s="284" t="s">
        <v>5773</v>
      </c>
      <c r="M4759" s="188"/>
    </row>
    <row r="4760" spans="1:13" x14ac:dyDescent="0.25">
      <c r="A4760" s="266">
        <v>2010</v>
      </c>
      <c r="B4760" s="267">
        <v>4</v>
      </c>
      <c r="C4760" s="267" t="s">
        <v>697</v>
      </c>
      <c r="D4760" s="267" t="s">
        <v>921</v>
      </c>
      <c r="E4760" s="285" t="s">
        <v>922</v>
      </c>
      <c r="F4760" s="267" t="s">
        <v>130</v>
      </c>
      <c r="G4760" s="268" t="s">
        <v>5683</v>
      </c>
      <c r="H4760" s="268" t="s">
        <v>66</v>
      </c>
      <c r="I4760" s="268" t="s">
        <v>1905</v>
      </c>
      <c r="J4760" s="267" t="s">
        <v>1934</v>
      </c>
      <c r="K4760" s="267">
        <v>311</v>
      </c>
      <c r="L4760" s="284" t="s">
        <v>5774</v>
      </c>
      <c r="M4760" s="188"/>
    </row>
    <row r="4761" spans="1:13" x14ac:dyDescent="0.25">
      <c r="A4761" s="266">
        <v>2010</v>
      </c>
      <c r="B4761" s="267">
        <v>4</v>
      </c>
      <c r="C4761" s="267" t="s">
        <v>697</v>
      </c>
      <c r="D4761" s="267" t="s">
        <v>921</v>
      </c>
      <c r="E4761" s="285" t="s">
        <v>922</v>
      </c>
      <c r="F4761" s="267" t="s">
        <v>130</v>
      </c>
      <c r="G4761" s="268" t="s">
        <v>5683</v>
      </c>
      <c r="H4761" s="268" t="s">
        <v>66</v>
      </c>
      <c r="I4761" s="268" t="s">
        <v>1905</v>
      </c>
      <c r="J4761" s="267" t="s">
        <v>1934</v>
      </c>
      <c r="K4761" s="267">
        <v>321</v>
      </c>
      <c r="L4761" s="284" t="s">
        <v>5775</v>
      </c>
      <c r="M4761" s="188"/>
    </row>
    <row r="4762" spans="1:13" x14ac:dyDescent="0.25">
      <c r="A4762" s="266">
        <v>2010</v>
      </c>
      <c r="B4762" s="267">
        <v>4</v>
      </c>
      <c r="C4762" s="267" t="s">
        <v>697</v>
      </c>
      <c r="D4762" s="267" t="s">
        <v>921</v>
      </c>
      <c r="E4762" s="285" t="s">
        <v>922</v>
      </c>
      <c r="F4762" s="267" t="s">
        <v>130</v>
      </c>
      <c r="G4762" s="268" t="s">
        <v>5683</v>
      </c>
      <c r="H4762" s="268" t="s">
        <v>66</v>
      </c>
      <c r="I4762" s="268" t="s">
        <v>1905</v>
      </c>
      <c r="J4762" s="267" t="s">
        <v>2767</v>
      </c>
      <c r="K4762" s="267">
        <v>522</v>
      </c>
      <c r="L4762" s="284" t="s">
        <v>5776</v>
      </c>
      <c r="M4762" s="188"/>
    </row>
    <row r="4763" spans="1:13" x14ac:dyDescent="0.25">
      <c r="A4763" s="266">
        <v>2010</v>
      </c>
      <c r="B4763" s="267">
        <v>4</v>
      </c>
      <c r="C4763" s="267" t="s">
        <v>697</v>
      </c>
      <c r="D4763" s="267" t="s">
        <v>921</v>
      </c>
      <c r="E4763" s="285" t="s">
        <v>922</v>
      </c>
      <c r="F4763" s="267" t="s">
        <v>130</v>
      </c>
      <c r="G4763" s="268" t="s">
        <v>5683</v>
      </c>
      <c r="H4763" s="268" t="s">
        <v>66</v>
      </c>
      <c r="I4763" s="268" t="s">
        <v>1905</v>
      </c>
      <c r="J4763" s="267" t="s">
        <v>2527</v>
      </c>
      <c r="K4763" s="267">
        <v>322</v>
      </c>
      <c r="L4763" s="284" t="s">
        <v>5777</v>
      </c>
      <c r="M4763" s="188"/>
    </row>
    <row r="4764" spans="1:13" x14ac:dyDescent="0.25">
      <c r="A4764" s="266">
        <v>2010</v>
      </c>
      <c r="B4764" s="267">
        <v>4</v>
      </c>
      <c r="C4764" s="267" t="s">
        <v>697</v>
      </c>
      <c r="D4764" s="267" t="s">
        <v>921</v>
      </c>
      <c r="E4764" s="285" t="s">
        <v>922</v>
      </c>
      <c r="F4764" s="267" t="s">
        <v>130</v>
      </c>
      <c r="G4764" s="268" t="s">
        <v>5683</v>
      </c>
      <c r="H4764" s="268" t="s">
        <v>66</v>
      </c>
      <c r="I4764" s="268" t="s">
        <v>1905</v>
      </c>
      <c r="J4764" s="267" t="s">
        <v>1906</v>
      </c>
      <c r="K4764" s="267">
        <v>311</v>
      </c>
      <c r="L4764" s="284" t="s">
        <v>5798</v>
      </c>
      <c r="M4764" s="188"/>
    </row>
    <row r="4765" spans="1:13" x14ac:dyDescent="0.25">
      <c r="A4765" s="266">
        <v>2010</v>
      </c>
      <c r="B4765" s="267">
        <v>4</v>
      </c>
      <c r="C4765" s="267" t="s">
        <v>697</v>
      </c>
      <c r="D4765" s="267" t="s">
        <v>921</v>
      </c>
      <c r="E4765" s="285" t="s">
        <v>922</v>
      </c>
      <c r="F4765" s="267" t="s">
        <v>130</v>
      </c>
      <c r="G4765" s="268" t="s">
        <v>5683</v>
      </c>
      <c r="H4765" s="268" t="s">
        <v>66</v>
      </c>
      <c r="I4765" s="268" t="s">
        <v>1905</v>
      </c>
      <c r="J4765" s="267" t="s">
        <v>1906</v>
      </c>
      <c r="K4765" s="267">
        <v>311</v>
      </c>
      <c r="L4765" s="284" t="s">
        <v>5820</v>
      </c>
      <c r="M4765" s="188"/>
    </row>
    <row r="4766" spans="1:13" x14ac:dyDescent="0.25">
      <c r="A4766" s="266">
        <v>2010</v>
      </c>
      <c r="B4766" s="267">
        <v>4</v>
      </c>
      <c r="C4766" s="267" t="s">
        <v>697</v>
      </c>
      <c r="D4766" s="267" t="s">
        <v>921</v>
      </c>
      <c r="E4766" s="285" t="s">
        <v>922</v>
      </c>
      <c r="F4766" s="267" t="s">
        <v>130</v>
      </c>
      <c r="G4766" s="268" t="s">
        <v>5683</v>
      </c>
      <c r="H4766" s="268" t="s">
        <v>66</v>
      </c>
      <c r="I4766" s="268" t="s">
        <v>1905</v>
      </c>
      <c r="J4766" s="267" t="s">
        <v>2767</v>
      </c>
      <c r="K4766" s="267">
        <v>311</v>
      </c>
      <c r="L4766" s="284" t="s">
        <v>5821</v>
      </c>
      <c r="M4766" s="188"/>
    </row>
    <row r="4767" spans="1:13" x14ac:dyDescent="0.25">
      <c r="A4767" s="266">
        <v>2010</v>
      </c>
      <c r="B4767" s="267">
        <v>4</v>
      </c>
      <c r="C4767" s="267" t="s">
        <v>697</v>
      </c>
      <c r="D4767" s="267" t="s">
        <v>921</v>
      </c>
      <c r="E4767" s="285" t="s">
        <v>922</v>
      </c>
      <c r="F4767" s="267" t="s">
        <v>130</v>
      </c>
      <c r="G4767" s="268" t="s">
        <v>5683</v>
      </c>
      <c r="H4767" s="268" t="s">
        <v>66</v>
      </c>
      <c r="I4767" s="268" t="s">
        <v>1905</v>
      </c>
      <c r="J4767" s="267" t="s">
        <v>1938</v>
      </c>
      <c r="K4767" s="267">
        <v>324</v>
      </c>
      <c r="L4767" s="284" t="s">
        <v>5822</v>
      </c>
      <c r="M4767" s="188"/>
    </row>
    <row r="4768" spans="1:13" x14ac:dyDescent="0.25">
      <c r="A4768" s="272">
        <v>2011</v>
      </c>
      <c r="B4768" s="267">
        <v>1</v>
      </c>
      <c r="C4768" s="267" t="s">
        <v>697</v>
      </c>
      <c r="D4768" s="267" t="s">
        <v>994</v>
      </c>
      <c r="E4768" s="285" t="s">
        <v>3505</v>
      </c>
      <c r="F4768" s="267" t="s">
        <v>52</v>
      </c>
      <c r="G4768" s="268" t="s">
        <v>222</v>
      </c>
      <c r="H4768" s="268" t="s">
        <v>55</v>
      </c>
      <c r="I4768" s="268" t="s">
        <v>1905</v>
      </c>
      <c r="J4768" s="267" t="s">
        <v>1944</v>
      </c>
      <c r="K4768" s="267">
        <v>656</v>
      </c>
      <c r="L4768" s="284" t="s">
        <v>4592</v>
      </c>
      <c r="M4768" s="188"/>
    </row>
    <row r="4769" spans="1:13" x14ac:dyDescent="0.25">
      <c r="A4769" s="272">
        <v>2011</v>
      </c>
      <c r="B4769" s="267">
        <v>1</v>
      </c>
      <c r="C4769" s="267" t="s">
        <v>697</v>
      </c>
      <c r="D4769" s="267" t="s">
        <v>994</v>
      </c>
      <c r="E4769" s="285" t="s">
        <v>3505</v>
      </c>
      <c r="F4769" s="267" t="s">
        <v>52</v>
      </c>
      <c r="G4769" s="268" t="s">
        <v>222</v>
      </c>
      <c r="H4769" s="268" t="s">
        <v>55</v>
      </c>
      <c r="I4769" s="268" t="s">
        <v>1905</v>
      </c>
      <c r="J4769" s="267" t="s">
        <v>1942</v>
      </c>
      <c r="K4769" s="267">
        <v>431</v>
      </c>
      <c r="L4769" s="284" t="s">
        <v>4593</v>
      </c>
      <c r="M4769" s="188"/>
    </row>
    <row r="4770" spans="1:13" x14ac:dyDescent="0.25">
      <c r="A4770" s="272">
        <v>2011</v>
      </c>
      <c r="B4770" s="267">
        <v>1</v>
      </c>
      <c r="C4770" s="267" t="s">
        <v>697</v>
      </c>
      <c r="D4770" s="267" t="s">
        <v>994</v>
      </c>
      <c r="E4770" s="285" t="s">
        <v>3505</v>
      </c>
      <c r="F4770" s="267" t="s">
        <v>52</v>
      </c>
      <c r="G4770" s="268" t="s">
        <v>222</v>
      </c>
      <c r="H4770" s="268" t="s">
        <v>55</v>
      </c>
      <c r="I4770" s="268" t="s">
        <v>1905</v>
      </c>
      <c r="J4770" s="267" t="s">
        <v>1942</v>
      </c>
      <c r="K4770" s="267">
        <v>411</v>
      </c>
      <c r="L4770" s="284" t="s">
        <v>4643</v>
      </c>
      <c r="M4770" s="188"/>
    </row>
    <row r="4771" spans="1:13" x14ac:dyDescent="0.25">
      <c r="A4771" s="272">
        <v>2011</v>
      </c>
      <c r="B4771" s="267">
        <v>1</v>
      </c>
      <c r="C4771" s="267" t="s">
        <v>697</v>
      </c>
      <c r="D4771" s="267" t="s">
        <v>994</v>
      </c>
      <c r="E4771" s="285" t="s">
        <v>3505</v>
      </c>
      <c r="F4771" s="267" t="s">
        <v>52</v>
      </c>
      <c r="G4771" s="268" t="s">
        <v>222</v>
      </c>
      <c r="H4771" s="268" t="s">
        <v>55</v>
      </c>
      <c r="I4771" s="268" t="s">
        <v>1905</v>
      </c>
      <c r="J4771" s="267" t="s">
        <v>1942</v>
      </c>
      <c r="K4771" s="267">
        <v>411</v>
      </c>
      <c r="L4771" s="284" t="s">
        <v>4644</v>
      </c>
      <c r="M4771" s="188"/>
    </row>
    <row r="4772" spans="1:13" x14ac:dyDescent="0.25">
      <c r="A4772" s="272">
        <v>2011</v>
      </c>
      <c r="B4772" s="267">
        <v>1</v>
      </c>
      <c r="C4772" s="267" t="s">
        <v>697</v>
      </c>
      <c r="D4772" s="267" t="s">
        <v>994</v>
      </c>
      <c r="E4772" s="285" t="s">
        <v>3505</v>
      </c>
      <c r="F4772" s="267" t="s">
        <v>52</v>
      </c>
      <c r="G4772" s="268" t="s">
        <v>222</v>
      </c>
      <c r="H4772" s="268" t="s">
        <v>55</v>
      </c>
      <c r="I4772" s="268" t="s">
        <v>1905</v>
      </c>
      <c r="J4772" s="267" t="s">
        <v>1942</v>
      </c>
      <c r="K4772" s="267">
        <v>411</v>
      </c>
      <c r="L4772" s="284" t="s">
        <v>4645</v>
      </c>
      <c r="M4772" s="188"/>
    </row>
    <row r="4773" spans="1:13" x14ac:dyDescent="0.25">
      <c r="A4773" s="272">
        <v>2011</v>
      </c>
      <c r="B4773" s="267">
        <v>1</v>
      </c>
      <c r="C4773" s="267" t="s">
        <v>697</v>
      </c>
      <c r="D4773" s="267" t="s">
        <v>994</v>
      </c>
      <c r="E4773" s="285" t="s">
        <v>3505</v>
      </c>
      <c r="F4773" s="267" t="s">
        <v>52</v>
      </c>
      <c r="G4773" s="268" t="s">
        <v>222</v>
      </c>
      <c r="H4773" s="268" t="s">
        <v>55</v>
      </c>
      <c r="I4773" s="268" t="s">
        <v>1905</v>
      </c>
      <c r="J4773" s="267" t="s">
        <v>1942</v>
      </c>
      <c r="K4773" s="267">
        <v>411</v>
      </c>
      <c r="L4773" s="268" t="s">
        <v>4646</v>
      </c>
      <c r="M4773" s="188"/>
    </row>
    <row r="4774" spans="1:13" x14ac:dyDescent="0.25">
      <c r="A4774" s="272">
        <v>2011</v>
      </c>
      <c r="B4774" s="267">
        <v>1</v>
      </c>
      <c r="C4774" s="267" t="s">
        <v>697</v>
      </c>
      <c r="D4774" s="267" t="s">
        <v>994</v>
      </c>
      <c r="E4774" s="285" t="s">
        <v>3505</v>
      </c>
      <c r="F4774" s="267" t="s">
        <v>52</v>
      </c>
      <c r="G4774" s="268" t="s">
        <v>222</v>
      </c>
      <c r="H4774" s="268" t="s">
        <v>55</v>
      </c>
      <c r="I4774" s="268" t="s">
        <v>1905</v>
      </c>
      <c r="J4774" s="267" t="s">
        <v>1942</v>
      </c>
      <c r="K4774" s="267">
        <v>411</v>
      </c>
      <c r="L4774" s="284" t="s">
        <v>4647</v>
      </c>
      <c r="M4774" s="188"/>
    </row>
    <row r="4775" spans="1:13" x14ac:dyDescent="0.25">
      <c r="A4775" s="272">
        <v>2011</v>
      </c>
      <c r="B4775" s="267">
        <v>1</v>
      </c>
      <c r="C4775" s="267" t="s">
        <v>697</v>
      </c>
      <c r="D4775" s="267" t="s">
        <v>994</v>
      </c>
      <c r="E4775" s="285" t="s">
        <v>3505</v>
      </c>
      <c r="F4775" s="267" t="s">
        <v>52</v>
      </c>
      <c r="G4775" s="268" t="s">
        <v>222</v>
      </c>
      <c r="H4775" s="268" t="s">
        <v>55</v>
      </c>
      <c r="I4775" s="268" t="s">
        <v>1905</v>
      </c>
      <c r="J4775" s="267" t="s">
        <v>4692</v>
      </c>
      <c r="K4775" s="267">
        <v>70</v>
      </c>
      <c r="L4775" s="284" t="s">
        <v>4892</v>
      </c>
      <c r="M4775" s="188"/>
    </row>
    <row r="4776" spans="1:13" x14ac:dyDescent="0.25">
      <c r="A4776" s="272">
        <v>2011</v>
      </c>
      <c r="B4776" s="267">
        <v>1</v>
      </c>
      <c r="C4776" s="267" t="s">
        <v>697</v>
      </c>
      <c r="D4776" s="267" t="s">
        <v>994</v>
      </c>
      <c r="E4776" s="285" t="s">
        <v>3505</v>
      </c>
      <c r="F4776" s="267" t="s">
        <v>52</v>
      </c>
      <c r="G4776" s="268" t="s">
        <v>222</v>
      </c>
      <c r="H4776" s="268" t="s">
        <v>55</v>
      </c>
      <c r="I4776" s="268" t="s">
        <v>1905</v>
      </c>
      <c r="J4776" s="270" t="s">
        <v>5004</v>
      </c>
      <c r="K4776" s="267">
        <v>211</v>
      </c>
      <c r="L4776" s="284" t="s">
        <v>4893</v>
      </c>
      <c r="M4776" s="188"/>
    </row>
    <row r="4777" spans="1:13" x14ac:dyDescent="0.25">
      <c r="A4777" s="272">
        <v>2011</v>
      </c>
      <c r="B4777" s="267">
        <v>1</v>
      </c>
      <c r="C4777" s="267" t="s">
        <v>697</v>
      </c>
      <c r="D4777" s="267" t="s">
        <v>994</v>
      </c>
      <c r="E4777" s="285" t="s">
        <v>3505</v>
      </c>
      <c r="F4777" s="267" t="s">
        <v>52</v>
      </c>
      <c r="G4777" s="268" t="s">
        <v>222</v>
      </c>
      <c r="H4777" s="268" t="s">
        <v>55</v>
      </c>
      <c r="I4777" s="268" t="s">
        <v>1905</v>
      </c>
      <c r="J4777" s="267" t="s">
        <v>2016</v>
      </c>
      <c r="K4777" s="267">
        <v>631</v>
      </c>
      <c r="L4777" s="284" t="s">
        <v>5146</v>
      </c>
      <c r="M4777" s="188"/>
    </row>
    <row r="4778" spans="1:13" x14ac:dyDescent="0.25">
      <c r="A4778" s="272">
        <v>2011</v>
      </c>
      <c r="B4778" s="267">
        <v>1</v>
      </c>
      <c r="C4778" s="267" t="s">
        <v>697</v>
      </c>
      <c r="D4778" s="267" t="s">
        <v>994</v>
      </c>
      <c r="E4778" s="285" t="s">
        <v>3505</v>
      </c>
      <c r="F4778" s="267" t="s">
        <v>52</v>
      </c>
      <c r="G4778" s="268" t="s">
        <v>222</v>
      </c>
      <c r="H4778" s="268" t="s">
        <v>55</v>
      </c>
      <c r="I4778" s="268" t="s">
        <v>1905</v>
      </c>
      <c r="J4778" s="267" t="s">
        <v>1921</v>
      </c>
      <c r="K4778" s="267">
        <v>851</v>
      </c>
      <c r="L4778" s="284" t="s">
        <v>5284</v>
      </c>
      <c r="M4778" s="188"/>
    </row>
    <row r="4779" spans="1:13" x14ac:dyDescent="0.25">
      <c r="A4779" s="267">
        <v>2011</v>
      </c>
      <c r="B4779" s="267">
        <v>3</v>
      </c>
      <c r="C4779" s="267" t="s">
        <v>697</v>
      </c>
      <c r="D4779" s="267" t="s">
        <v>1059</v>
      </c>
      <c r="E4779" s="268" t="s">
        <v>1060</v>
      </c>
      <c r="F4779" s="267" t="s">
        <v>135</v>
      </c>
      <c r="G4779" s="268" t="s">
        <v>200</v>
      </c>
      <c r="H4779" s="268" t="s">
        <v>66</v>
      </c>
      <c r="I4779" s="268" t="s">
        <v>1905</v>
      </c>
      <c r="J4779" s="270" t="s">
        <v>5004</v>
      </c>
      <c r="K4779" s="267">
        <v>212</v>
      </c>
      <c r="L4779" s="268" t="s">
        <v>4891</v>
      </c>
      <c r="M4779" s="188"/>
    </row>
    <row r="4780" spans="1:13" x14ac:dyDescent="0.25">
      <c r="A4780" s="267">
        <v>2011</v>
      </c>
      <c r="B4780" s="267">
        <v>3</v>
      </c>
      <c r="C4780" s="267" t="s">
        <v>697</v>
      </c>
      <c r="D4780" s="267" t="s">
        <v>1059</v>
      </c>
      <c r="E4780" s="268" t="s">
        <v>1060</v>
      </c>
      <c r="F4780" s="267" t="s">
        <v>135</v>
      </c>
      <c r="G4780" s="268" t="s">
        <v>200</v>
      </c>
      <c r="H4780" s="268" t="s">
        <v>66</v>
      </c>
      <c r="I4780" s="268" t="s">
        <v>1905</v>
      </c>
      <c r="J4780" s="270" t="s">
        <v>5004</v>
      </c>
      <c r="K4780" s="267">
        <v>212</v>
      </c>
      <c r="L4780" s="268" t="s">
        <v>4923</v>
      </c>
      <c r="M4780" s="188"/>
    </row>
    <row r="4781" spans="1:13" x14ac:dyDescent="0.25">
      <c r="A4781" s="267">
        <v>2011</v>
      </c>
      <c r="B4781" s="267">
        <v>3</v>
      </c>
      <c r="C4781" s="267" t="s">
        <v>697</v>
      </c>
      <c r="D4781" s="267" t="s">
        <v>1059</v>
      </c>
      <c r="E4781" s="268" t="s">
        <v>1060</v>
      </c>
      <c r="F4781" s="267" t="s">
        <v>135</v>
      </c>
      <c r="G4781" s="268" t="s">
        <v>200</v>
      </c>
      <c r="H4781" s="268" t="s">
        <v>66</v>
      </c>
      <c r="I4781" s="268" t="s">
        <v>1905</v>
      </c>
      <c r="J4781" s="267" t="s">
        <v>1942</v>
      </c>
      <c r="K4781" s="267">
        <v>411</v>
      </c>
      <c r="L4781" s="268" t="s">
        <v>4962</v>
      </c>
      <c r="M4781" s="188"/>
    </row>
    <row r="4782" spans="1:13" x14ac:dyDescent="0.25">
      <c r="A4782" s="267">
        <v>2011</v>
      </c>
      <c r="B4782" s="267">
        <v>3</v>
      </c>
      <c r="C4782" s="267" t="s">
        <v>697</v>
      </c>
      <c r="D4782" s="267" t="s">
        <v>1059</v>
      </c>
      <c r="E4782" s="268" t="s">
        <v>1060</v>
      </c>
      <c r="F4782" s="267" t="s">
        <v>135</v>
      </c>
      <c r="G4782" s="268" t="s">
        <v>200</v>
      </c>
      <c r="H4782" s="268" t="s">
        <v>66</v>
      </c>
      <c r="I4782" s="268" t="s">
        <v>1905</v>
      </c>
      <c r="J4782" s="267" t="s">
        <v>1906</v>
      </c>
      <c r="K4782" s="267">
        <v>311</v>
      </c>
      <c r="L4782" s="268" t="s">
        <v>4963</v>
      </c>
      <c r="M4782" s="188"/>
    </row>
    <row r="4783" spans="1:13" x14ac:dyDescent="0.25">
      <c r="A4783" s="267">
        <v>2011</v>
      </c>
      <c r="B4783" s="267">
        <v>3</v>
      </c>
      <c r="C4783" s="267" t="s">
        <v>697</v>
      </c>
      <c r="D4783" s="267" t="s">
        <v>1059</v>
      </c>
      <c r="E4783" s="268" t="s">
        <v>1060</v>
      </c>
      <c r="F4783" s="267" t="s">
        <v>135</v>
      </c>
      <c r="G4783" s="268" t="s">
        <v>200</v>
      </c>
      <c r="H4783" s="268" t="s">
        <v>66</v>
      </c>
      <c r="I4783" s="268" t="s">
        <v>1905</v>
      </c>
      <c r="J4783" s="267" t="s">
        <v>1906</v>
      </c>
      <c r="K4783" s="267">
        <v>311</v>
      </c>
      <c r="L4783" s="268" t="s">
        <v>4964</v>
      </c>
      <c r="M4783" s="188"/>
    </row>
    <row r="4784" spans="1:13" x14ac:dyDescent="0.25">
      <c r="A4784" s="267">
        <v>2011</v>
      </c>
      <c r="B4784" s="267">
        <v>3</v>
      </c>
      <c r="C4784" s="267" t="s">
        <v>697</v>
      </c>
      <c r="D4784" s="267" t="s">
        <v>1059</v>
      </c>
      <c r="E4784" s="268" t="s">
        <v>1060</v>
      </c>
      <c r="F4784" s="267" t="s">
        <v>135</v>
      </c>
      <c r="G4784" s="268" t="s">
        <v>200</v>
      </c>
      <c r="H4784" s="268" t="s">
        <v>66</v>
      </c>
      <c r="I4784" s="268" t="s">
        <v>1905</v>
      </c>
      <c r="J4784" s="267" t="s">
        <v>1906</v>
      </c>
      <c r="K4784" s="267">
        <v>436</v>
      </c>
      <c r="L4784" s="268" t="s">
        <v>4965</v>
      </c>
      <c r="M4784" s="188"/>
    </row>
    <row r="4785" spans="1:13" x14ac:dyDescent="0.25">
      <c r="A4785" s="272">
        <v>2011</v>
      </c>
      <c r="B4785" s="267">
        <v>3</v>
      </c>
      <c r="C4785" s="267" t="s">
        <v>697</v>
      </c>
      <c r="D4785" s="267" t="s">
        <v>1082</v>
      </c>
      <c r="E4785" s="285" t="s">
        <v>4594</v>
      </c>
      <c r="F4785" s="267" t="s">
        <v>76</v>
      </c>
      <c r="G4785" s="268" t="s">
        <v>314</v>
      </c>
      <c r="H4785" s="268" t="s">
        <v>66</v>
      </c>
      <c r="I4785" s="268" t="s">
        <v>1905</v>
      </c>
      <c r="J4785" s="267" t="s">
        <v>1942</v>
      </c>
      <c r="K4785" s="267">
        <v>432</v>
      </c>
      <c r="L4785" s="268" t="s">
        <v>4595</v>
      </c>
      <c r="M4785" s="188"/>
    </row>
    <row r="4786" spans="1:13" x14ac:dyDescent="0.25">
      <c r="A4786" s="272">
        <v>2011</v>
      </c>
      <c r="B4786" s="267">
        <v>3</v>
      </c>
      <c r="C4786" s="267" t="s">
        <v>697</v>
      </c>
      <c r="D4786" s="267" t="s">
        <v>1082</v>
      </c>
      <c r="E4786" s="285" t="s">
        <v>4594</v>
      </c>
      <c r="F4786" s="267" t="s">
        <v>76</v>
      </c>
      <c r="G4786" s="268" t="s">
        <v>314</v>
      </c>
      <c r="H4786" s="268" t="s">
        <v>66</v>
      </c>
      <c r="I4786" s="268" t="s">
        <v>1905</v>
      </c>
      <c r="J4786" s="267" t="s">
        <v>1942</v>
      </c>
      <c r="K4786" s="267">
        <v>433</v>
      </c>
      <c r="L4786" s="268" t="s">
        <v>4849</v>
      </c>
      <c r="M4786" s="188"/>
    </row>
    <row r="4787" spans="1:13" x14ac:dyDescent="0.25">
      <c r="A4787" s="272">
        <v>2011</v>
      </c>
      <c r="B4787" s="267">
        <v>3</v>
      </c>
      <c r="C4787" s="267" t="s">
        <v>697</v>
      </c>
      <c r="D4787" s="267" t="s">
        <v>1082</v>
      </c>
      <c r="E4787" s="285" t="s">
        <v>4594</v>
      </c>
      <c r="F4787" s="267" t="s">
        <v>76</v>
      </c>
      <c r="G4787" s="268" t="s">
        <v>314</v>
      </c>
      <c r="H4787" s="268" t="s">
        <v>66</v>
      </c>
      <c r="I4787" s="268" t="s">
        <v>1905</v>
      </c>
      <c r="J4787" s="267" t="s">
        <v>2606</v>
      </c>
      <c r="K4787" s="267">
        <v>433</v>
      </c>
      <c r="L4787" s="268" t="s">
        <v>4881</v>
      </c>
      <c r="M4787" s="188"/>
    </row>
    <row r="4788" spans="1:13" x14ac:dyDescent="0.25">
      <c r="A4788" s="272">
        <v>2011</v>
      </c>
      <c r="B4788" s="267">
        <v>3</v>
      </c>
      <c r="C4788" s="267" t="s">
        <v>697</v>
      </c>
      <c r="D4788" s="267" t="s">
        <v>1082</v>
      </c>
      <c r="E4788" s="285" t="s">
        <v>4594</v>
      </c>
      <c r="F4788" s="267" t="s">
        <v>76</v>
      </c>
      <c r="G4788" s="268" t="s">
        <v>314</v>
      </c>
      <c r="H4788" s="268" t="s">
        <v>66</v>
      </c>
      <c r="I4788" s="268" t="s">
        <v>1905</v>
      </c>
      <c r="J4788" s="267" t="s">
        <v>1942</v>
      </c>
      <c r="K4788" s="267">
        <v>433</v>
      </c>
      <c r="L4788" s="268" t="s">
        <v>4882</v>
      </c>
      <c r="M4788" s="188"/>
    </row>
    <row r="4789" spans="1:13" x14ac:dyDescent="0.25">
      <c r="A4789" s="272">
        <v>2011</v>
      </c>
      <c r="B4789" s="267">
        <v>3</v>
      </c>
      <c r="C4789" s="267" t="s">
        <v>697</v>
      </c>
      <c r="D4789" s="267" t="s">
        <v>1082</v>
      </c>
      <c r="E4789" s="285" t="s">
        <v>4594</v>
      </c>
      <c r="F4789" s="267" t="s">
        <v>76</v>
      </c>
      <c r="G4789" s="268" t="s">
        <v>314</v>
      </c>
      <c r="H4789" s="268" t="s">
        <v>66</v>
      </c>
      <c r="I4789" s="268" t="s">
        <v>1905</v>
      </c>
      <c r="J4789" s="267" t="s">
        <v>2048</v>
      </c>
      <c r="K4789" s="267">
        <v>433</v>
      </c>
      <c r="L4789" s="268" t="s">
        <v>4894</v>
      </c>
      <c r="M4789" s="188"/>
    </row>
    <row r="4790" spans="1:13" x14ac:dyDescent="0.25">
      <c r="A4790" s="272">
        <v>2011</v>
      </c>
      <c r="B4790" s="267">
        <v>3</v>
      </c>
      <c r="C4790" s="267" t="s">
        <v>697</v>
      </c>
      <c r="D4790" s="267" t="s">
        <v>1082</v>
      </c>
      <c r="E4790" s="285" t="s">
        <v>4594</v>
      </c>
      <c r="F4790" s="267" t="s">
        <v>76</v>
      </c>
      <c r="G4790" s="268" t="s">
        <v>314</v>
      </c>
      <c r="H4790" s="268" t="s">
        <v>66</v>
      </c>
      <c r="I4790" s="268" t="s">
        <v>1905</v>
      </c>
      <c r="J4790" s="267" t="s">
        <v>2048</v>
      </c>
      <c r="K4790" s="267">
        <v>324</v>
      </c>
      <c r="L4790" s="268" t="s">
        <v>4895</v>
      </c>
      <c r="M4790" s="188"/>
    </row>
    <row r="4791" spans="1:13" x14ac:dyDescent="0.25">
      <c r="A4791" s="272">
        <v>2011</v>
      </c>
      <c r="B4791" s="267">
        <v>3</v>
      </c>
      <c r="C4791" s="267" t="s">
        <v>697</v>
      </c>
      <c r="D4791" s="267" t="s">
        <v>1082</v>
      </c>
      <c r="E4791" s="285" t="s">
        <v>4594</v>
      </c>
      <c r="F4791" s="267" t="s">
        <v>76</v>
      </c>
      <c r="G4791" s="268" t="s">
        <v>314</v>
      </c>
      <c r="H4791" s="268" t="s">
        <v>66</v>
      </c>
      <c r="I4791" s="268" t="s">
        <v>1905</v>
      </c>
      <c r="J4791" s="267" t="s">
        <v>1942</v>
      </c>
      <c r="K4791" s="267">
        <v>433</v>
      </c>
      <c r="L4791" s="268" t="s">
        <v>5297</v>
      </c>
      <c r="M4791" s="188"/>
    </row>
    <row r="4792" spans="1:13" x14ac:dyDescent="0.25">
      <c r="A4792" s="272">
        <v>2011</v>
      </c>
      <c r="B4792" s="267">
        <v>1</v>
      </c>
      <c r="C4792" s="267" t="s">
        <v>697</v>
      </c>
      <c r="D4792" s="267" t="s">
        <v>975</v>
      </c>
      <c r="E4792" s="285" t="s">
        <v>4648</v>
      </c>
      <c r="F4792" s="267" t="s">
        <v>64</v>
      </c>
      <c r="G4792" s="268" t="s">
        <v>115</v>
      </c>
      <c r="H4792" s="268" t="s">
        <v>66</v>
      </c>
      <c r="I4792" s="268" t="s">
        <v>1905</v>
      </c>
      <c r="J4792" s="267" t="s">
        <v>2063</v>
      </c>
      <c r="K4792" s="267">
        <v>432</v>
      </c>
      <c r="L4792" s="284" t="s">
        <v>4649</v>
      </c>
      <c r="M4792" s="188"/>
    </row>
    <row r="4793" spans="1:13" x14ac:dyDescent="0.25">
      <c r="A4793" s="272">
        <v>2011</v>
      </c>
      <c r="B4793" s="267">
        <v>1</v>
      </c>
      <c r="C4793" s="267" t="s">
        <v>697</v>
      </c>
      <c r="D4793" s="267" t="s">
        <v>975</v>
      </c>
      <c r="E4793" s="285" t="s">
        <v>4648</v>
      </c>
      <c r="F4793" s="267" t="s">
        <v>64</v>
      </c>
      <c r="G4793" s="268" t="s">
        <v>115</v>
      </c>
      <c r="H4793" s="268" t="s">
        <v>66</v>
      </c>
      <c r="I4793" s="268" t="s">
        <v>1905</v>
      </c>
      <c r="J4793" s="267" t="s">
        <v>2063</v>
      </c>
      <c r="K4793" s="267">
        <v>432</v>
      </c>
      <c r="L4793" s="284" t="s">
        <v>4650</v>
      </c>
      <c r="M4793" s="188"/>
    </row>
    <row r="4794" spans="1:13" x14ac:dyDescent="0.25">
      <c r="A4794" s="272">
        <v>2011</v>
      </c>
      <c r="B4794" s="267">
        <v>1</v>
      </c>
      <c r="C4794" s="267" t="s">
        <v>697</v>
      </c>
      <c r="D4794" s="267" t="s">
        <v>975</v>
      </c>
      <c r="E4794" s="285" t="s">
        <v>4648</v>
      </c>
      <c r="F4794" s="267" t="s">
        <v>64</v>
      </c>
      <c r="G4794" s="268" t="s">
        <v>115</v>
      </c>
      <c r="H4794" s="268" t="s">
        <v>66</v>
      </c>
      <c r="I4794" s="268" t="s">
        <v>2879</v>
      </c>
      <c r="J4794" s="267" t="s">
        <v>2063</v>
      </c>
      <c r="K4794" s="267">
        <v>412</v>
      </c>
      <c r="L4794" s="268" t="s">
        <v>4651</v>
      </c>
      <c r="M4794" s="188"/>
    </row>
    <row r="4795" spans="1:13" x14ac:dyDescent="0.25">
      <c r="A4795" s="272">
        <v>2011</v>
      </c>
      <c r="B4795" s="267">
        <v>1</v>
      </c>
      <c r="C4795" s="267" t="s">
        <v>697</v>
      </c>
      <c r="D4795" s="267" t="s">
        <v>975</v>
      </c>
      <c r="E4795" s="285" t="s">
        <v>4648</v>
      </c>
      <c r="F4795" s="267" t="s">
        <v>64</v>
      </c>
      <c r="G4795" s="268" t="s">
        <v>115</v>
      </c>
      <c r="H4795" s="268" t="s">
        <v>66</v>
      </c>
      <c r="I4795" s="268" t="s">
        <v>2879</v>
      </c>
      <c r="J4795" s="267" t="s">
        <v>2063</v>
      </c>
      <c r="K4795" s="267">
        <v>412</v>
      </c>
      <c r="L4795" s="268" t="s">
        <v>4652</v>
      </c>
      <c r="M4795" s="188"/>
    </row>
    <row r="4796" spans="1:13" x14ac:dyDescent="0.25">
      <c r="A4796" s="272">
        <v>2011</v>
      </c>
      <c r="B4796" s="267">
        <v>1</v>
      </c>
      <c r="C4796" s="267" t="s">
        <v>697</v>
      </c>
      <c r="D4796" s="267" t="s">
        <v>975</v>
      </c>
      <c r="E4796" s="285" t="s">
        <v>4648</v>
      </c>
      <c r="F4796" s="267" t="s">
        <v>64</v>
      </c>
      <c r="G4796" s="268" t="s">
        <v>115</v>
      </c>
      <c r="H4796" s="268" t="s">
        <v>66</v>
      </c>
      <c r="I4796" s="268" t="s">
        <v>2879</v>
      </c>
      <c r="J4796" s="267" t="s">
        <v>2063</v>
      </c>
      <c r="K4796" s="267">
        <v>412</v>
      </c>
      <c r="L4796" s="268" t="s">
        <v>4653</v>
      </c>
      <c r="M4796" s="188"/>
    </row>
    <row r="4797" spans="1:13" x14ac:dyDescent="0.25">
      <c r="A4797" s="272">
        <v>2011</v>
      </c>
      <c r="B4797" s="267">
        <v>1</v>
      </c>
      <c r="C4797" s="267" t="s">
        <v>697</v>
      </c>
      <c r="D4797" s="267" t="s">
        <v>975</v>
      </c>
      <c r="E4797" s="285" t="s">
        <v>4648</v>
      </c>
      <c r="F4797" s="267" t="s">
        <v>64</v>
      </c>
      <c r="G4797" s="268" t="s">
        <v>115</v>
      </c>
      <c r="H4797" s="268" t="s">
        <v>66</v>
      </c>
      <c r="I4797" s="268" t="s">
        <v>2879</v>
      </c>
      <c r="J4797" s="267" t="s">
        <v>2063</v>
      </c>
      <c r="K4797" s="267">
        <v>411</v>
      </c>
      <c r="L4797" s="284" t="s">
        <v>4654</v>
      </c>
      <c r="M4797" s="188"/>
    </row>
    <row r="4798" spans="1:13" x14ac:dyDescent="0.25">
      <c r="A4798" s="272">
        <v>2011</v>
      </c>
      <c r="B4798" s="267">
        <v>1</v>
      </c>
      <c r="C4798" s="267" t="s">
        <v>697</v>
      </c>
      <c r="D4798" s="267" t="s">
        <v>975</v>
      </c>
      <c r="E4798" s="285" t="s">
        <v>4648</v>
      </c>
      <c r="F4798" s="267" t="s">
        <v>64</v>
      </c>
      <c r="G4798" s="268" t="s">
        <v>115</v>
      </c>
      <c r="H4798" s="268" t="s">
        <v>66</v>
      </c>
      <c r="I4798" s="268" t="s">
        <v>2879</v>
      </c>
      <c r="J4798" s="267" t="s">
        <v>2063</v>
      </c>
      <c r="K4798" s="267">
        <v>432</v>
      </c>
      <c r="L4798" s="284" t="s">
        <v>4655</v>
      </c>
      <c r="M4798" s="188"/>
    </row>
    <row r="4799" spans="1:13" x14ac:dyDescent="0.25">
      <c r="A4799" s="272">
        <v>2011</v>
      </c>
      <c r="B4799" s="267">
        <v>1</v>
      </c>
      <c r="C4799" s="267" t="s">
        <v>697</v>
      </c>
      <c r="D4799" s="267" t="s">
        <v>975</v>
      </c>
      <c r="E4799" s="285" t="s">
        <v>4648</v>
      </c>
      <c r="F4799" s="267" t="s">
        <v>64</v>
      </c>
      <c r="G4799" s="268" t="s">
        <v>115</v>
      </c>
      <c r="H4799" s="268" t="s">
        <v>66</v>
      </c>
      <c r="I4799" s="268" t="s">
        <v>2879</v>
      </c>
      <c r="J4799" s="267" t="s">
        <v>2063</v>
      </c>
      <c r="K4799" s="267">
        <v>412</v>
      </c>
      <c r="L4799" s="284" t="s">
        <v>4811</v>
      </c>
      <c r="M4799" s="188"/>
    </row>
    <row r="4800" spans="1:13" s="214" customFormat="1" x14ac:dyDescent="0.25">
      <c r="A4800" s="272">
        <v>2011</v>
      </c>
      <c r="B4800" s="267">
        <v>1</v>
      </c>
      <c r="C4800" s="267" t="s">
        <v>697</v>
      </c>
      <c r="D4800" s="267" t="s">
        <v>975</v>
      </c>
      <c r="E4800" s="285" t="s">
        <v>4648</v>
      </c>
      <c r="F4800" s="267" t="s">
        <v>64</v>
      </c>
      <c r="G4800" s="268" t="s">
        <v>115</v>
      </c>
      <c r="H4800" s="268" t="s">
        <v>66</v>
      </c>
      <c r="I4800" s="268" t="s">
        <v>1905</v>
      </c>
      <c r="J4800" s="267" t="s">
        <v>2063</v>
      </c>
      <c r="K4800" s="267">
        <v>23</v>
      </c>
      <c r="L4800" s="284" t="s">
        <v>4883</v>
      </c>
      <c r="M4800" s="188"/>
    </row>
    <row r="4801" spans="1:13" x14ac:dyDescent="0.25">
      <c r="A4801" s="272">
        <v>2011</v>
      </c>
      <c r="B4801" s="267">
        <v>1</v>
      </c>
      <c r="C4801" s="267" t="s">
        <v>697</v>
      </c>
      <c r="D4801" s="267" t="s">
        <v>975</v>
      </c>
      <c r="E4801" s="285" t="s">
        <v>4648</v>
      </c>
      <c r="F4801" s="267" t="s">
        <v>64</v>
      </c>
      <c r="G4801" s="268" t="s">
        <v>115</v>
      </c>
      <c r="H4801" s="268" t="s">
        <v>66</v>
      </c>
      <c r="I4801" s="268" t="s">
        <v>2879</v>
      </c>
      <c r="J4801" s="267" t="s">
        <v>2063</v>
      </c>
      <c r="K4801" s="267">
        <v>23</v>
      </c>
      <c r="L4801" s="284" t="s">
        <v>4896</v>
      </c>
      <c r="M4801" s="188"/>
    </row>
    <row r="4802" spans="1:13" x14ac:dyDescent="0.25">
      <c r="A4802" s="272">
        <v>2011</v>
      </c>
      <c r="B4802" s="267">
        <v>1</v>
      </c>
      <c r="C4802" s="267" t="s">
        <v>697</v>
      </c>
      <c r="D4802" s="267" t="s">
        <v>975</v>
      </c>
      <c r="E4802" s="285" t="s">
        <v>4648</v>
      </c>
      <c r="F4802" s="267" t="s">
        <v>64</v>
      </c>
      <c r="G4802" s="268" t="s">
        <v>115</v>
      </c>
      <c r="H4802" s="268" t="s">
        <v>66</v>
      </c>
      <c r="I4802" s="268" t="s">
        <v>1905</v>
      </c>
      <c r="J4802" s="267" t="s">
        <v>2063</v>
      </c>
      <c r="K4802" s="267">
        <v>211</v>
      </c>
      <c r="L4802" s="284" t="s">
        <v>4910</v>
      </c>
      <c r="M4802" s="188"/>
    </row>
    <row r="4803" spans="1:13" x14ac:dyDescent="0.25">
      <c r="A4803" s="272">
        <v>2011</v>
      </c>
      <c r="B4803" s="267">
        <v>1</v>
      </c>
      <c r="C4803" s="267" t="s">
        <v>697</v>
      </c>
      <c r="D4803" s="267" t="s">
        <v>975</v>
      </c>
      <c r="E4803" s="285" t="s">
        <v>4648</v>
      </c>
      <c r="F4803" s="267" t="s">
        <v>64</v>
      </c>
      <c r="G4803" s="268" t="s">
        <v>115</v>
      </c>
      <c r="H4803" s="268" t="s">
        <v>66</v>
      </c>
      <c r="I4803" s="268" t="s">
        <v>1905</v>
      </c>
      <c r="J4803" s="267" t="s">
        <v>5110</v>
      </c>
      <c r="K4803" s="267">
        <v>651</v>
      </c>
      <c r="L4803" s="284" t="s">
        <v>5111</v>
      </c>
      <c r="M4803" s="188"/>
    </row>
    <row r="4804" spans="1:13" x14ac:dyDescent="0.25">
      <c r="A4804" s="272">
        <v>2011</v>
      </c>
      <c r="B4804" s="267">
        <v>1</v>
      </c>
      <c r="C4804" s="267" t="s">
        <v>697</v>
      </c>
      <c r="D4804" s="267" t="s">
        <v>975</v>
      </c>
      <c r="E4804" s="285" t="s">
        <v>4648</v>
      </c>
      <c r="F4804" s="267" t="s">
        <v>64</v>
      </c>
      <c r="G4804" s="268" t="s">
        <v>115</v>
      </c>
      <c r="H4804" s="268" t="s">
        <v>66</v>
      </c>
      <c r="I4804" s="268" t="s">
        <v>1905</v>
      </c>
      <c r="J4804" s="267" t="s">
        <v>1944</v>
      </c>
      <c r="K4804" s="267">
        <v>651</v>
      </c>
      <c r="L4804" s="284" t="s">
        <v>5112</v>
      </c>
      <c r="M4804" s="188"/>
    </row>
    <row r="4805" spans="1:13" x14ac:dyDescent="0.25">
      <c r="A4805" s="272">
        <v>2011</v>
      </c>
      <c r="B4805" s="267">
        <v>1</v>
      </c>
      <c r="C4805" s="267" t="s">
        <v>697</v>
      </c>
      <c r="D4805" s="267" t="s">
        <v>975</v>
      </c>
      <c r="E4805" s="285" t="s">
        <v>4648</v>
      </c>
      <c r="F4805" s="267" t="s">
        <v>64</v>
      </c>
      <c r="G4805" s="268" t="s">
        <v>115</v>
      </c>
      <c r="H4805" s="268" t="s">
        <v>66</v>
      </c>
      <c r="I4805" s="268" t="s">
        <v>2879</v>
      </c>
      <c r="J4805" s="267" t="s">
        <v>5110</v>
      </c>
      <c r="K4805" s="267">
        <v>651</v>
      </c>
      <c r="L4805" s="284" t="s">
        <v>5113</v>
      </c>
      <c r="M4805" s="188"/>
    </row>
    <row r="4806" spans="1:13" x14ac:dyDescent="0.25">
      <c r="A4806" s="272">
        <v>2011</v>
      </c>
      <c r="B4806" s="267">
        <v>1</v>
      </c>
      <c r="C4806" s="267" t="s">
        <v>697</v>
      </c>
      <c r="D4806" s="267" t="s">
        <v>975</v>
      </c>
      <c r="E4806" s="285" t="s">
        <v>4648</v>
      </c>
      <c r="F4806" s="267" t="s">
        <v>64</v>
      </c>
      <c r="G4806" s="268" t="s">
        <v>115</v>
      </c>
      <c r="H4806" s="268" t="s">
        <v>66</v>
      </c>
      <c r="I4806" s="268" t="s">
        <v>1905</v>
      </c>
      <c r="J4806" s="267" t="s">
        <v>2016</v>
      </c>
      <c r="K4806" s="267">
        <v>634</v>
      </c>
      <c r="L4806" s="284" t="s">
        <v>5147</v>
      </c>
      <c r="M4806" s="188"/>
    </row>
    <row r="4807" spans="1:13" x14ac:dyDescent="0.25">
      <c r="A4807" s="272">
        <v>2011</v>
      </c>
      <c r="B4807" s="267">
        <v>1</v>
      </c>
      <c r="C4807" s="267" t="s">
        <v>697</v>
      </c>
      <c r="D4807" s="267" t="s">
        <v>975</v>
      </c>
      <c r="E4807" s="285" t="s">
        <v>4648</v>
      </c>
      <c r="F4807" s="267" t="s">
        <v>64</v>
      </c>
      <c r="G4807" s="268" t="s">
        <v>115</v>
      </c>
      <c r="H4807" s="268" t="s">
        <v>66</v>
      </c>
      <c r="I4807" s="268" t="s">
        <v>1905</v>
      </c>
      <c r="J4807" s="267" t="s">
        <v>2016</v>
      </c>
      <c r="K4807" s="267">
        <v>634</v>
      </c>
      <c r="L4807" s="284" t="s">
        <v>5148</v>
      </c>
      <c r="M4807" s="188"/>
    </row>
    <row r="4808" spans="1:13" x14ac:dyDescent="0.25">
      <c r="A4808" s="272">
        <v>2011</v>
      </c>
      <c r="B4808" s="267">
        <v>1</v>
      </c>
      <c r="C4808" s="267" t="s">
        <v>697</v>
      </c>
      <c r="D4808" s="267" t="s">
        <v>975</v>
      </c>
      <c r="E4808" s="285" t="s">
        <v>4648</v>
      </c>
      <c r="F4808" s="267" t="s">
        <v>64</v>
      </c>
      <c r="G4808" s="268" t="s">
        <v>115</v>
      </c>
      <c r="H4808" s="268" t="s">
        <v>66</v>
      </c>
      <c r="I4808" s="268" t="s">
        <v>1905</v>
      </c>
      <c r="J4808" s="267" t="s">
        <v>2016</v>
      </c>
      <c r="K4808" s="267">
        <v>631</v>
      </c>
      <c r="L4808" s="284" t="s">
        <v>5149</v>
      </c>
      <c r="M4808" s="188"/>
    </row>
    <row r="4809" spans="1:13" x14ac:dyDescent="0.25">
      <c r="A4809" s="272">
        <v>2011</v>
      </c>
      <c r="B4809" s="267">
        <v>1</v>
      </c>
      <c r="C4809" s="267" t="s">
        <v>697</v>
      </c>
      <c r="D4809" s="267" t="s">
        <v>975</v>
      </c>
      <c r="E4809" s="285" t="s">
        <v>4648</v>
      </c>
      <c r="F4809" s="267" t="s">
        <v>64</v>
      </c>
      <c r="G4809" s="268" t="s">
        <v>115</v>
      </c>
      <c r="H4809" s="268" t="s">
        <v>66</v>
      </c>
      <c r="I4809" s="268" t="s">
        <v>2879</v>
      </c>
      <c r="J4809" s="267" t="s">
        <v>2016</v>
      </c>
      <c r="K4809" s="267">
        <v>631</v>
      </c>
      <c r="L4809" s="284" t="s">
        <v>5150</v>
      </c>
      <c r="M4809" s="188"/>
    </row>
    <row r="4810" spans="1:13" x14ac:dyDescent="0.25">
      <c r="A4810" s="272">
        <v>2011</v>
      </c>
      <c r="B4810" s="267">
        <v>1</v>
      </c>
      <c r="C4810" s="267" t="s">
        <v>697</v>
      </c>
      <c r="D4810" s="267" t="s">
        <v>975</v>
      </c>
      <c r="E4810" s="285" t="s">
        <v>4648</v>
      </c>
      <c r="F4810" s="267" t="s">
        <v>64</v>
      </c>
      <c r="G4810" s="268" t="s">
        <v>115</v>
      </c>
      <c r="H4810" s="268" t="s">
        <v>66</v>
      </c>
      <c r="I4810" s="268" t="s">
        <v>2879</v>
      </c>
      <c r="J4810" s="267" t="s">
        <v>2016</v>
      </c>
      <c r="K4810" s="267">
        <v>631</v>
      </c>
      <c r="L4810" s="284" t="s">
        <v>5151</v>
      </c>
      <c r="M4810" s="188"/>
    </row>
    <row r="4811" spans="1:13" x14ac:dyDescent="0.25">
      <c r="A4811" s="272">
        <v>2011</v>
      </c>
      <c r="B4811" s="267">
        <v>1</v>
      </c>
      <c r="C4811" s="267" t="s">
        <v>697</v>
      </c>
      <c r="D4811" s="267" t="s">
        <v>975</v>
      </c>
      <c r="E4811" s="285" t="s">
        <v>4648</v>
      </c>
      <c r="F4811" s="267" t="s">
        <v>64</v>
      </c>
      <c r="G4811" s="268" t="s">
        <v>115</v>
      </c>
      <c r="H4811" s="268" t="s">
        <v>66</v>
      </c>
      <c r="I4811" s="268" t="s">
        <v>1905</v>
      </c>
      <c r="J4811" s="267" t="s">
        <v>1962</v>
      </c>
      <c r="K4811" s="267">
        <v>715</v>
      </c>
      <c r="L4811" s="284" t="s">
        <v>5189</v>
      </c>
      <c r="M4811" s="188"/>
    </row>
    <row r="4812" spans="1:13" x14ac:dyDescent="0.25">
      <c r="A4812" s="272">
        <v>2011</v>
      </c>
      <c r="B4812" s="267">
        <v>1</v>
      </c>
      <c r="C4812" s="267" t="s">
        <v>697</v>
      </c>
      <c r="D4812" s="267" t="s">
        <v>975</v>
      </c>
      <c r="E4812" s="285" t="s">
        <v>4648</v>
      </c>
      <c r="F4812" s="267" t="s">
        <v>64</v>
      </c>
      <c r="G4812" s="268" t="s">
        <v>115</v>
      </c>
      <c r="H4812" s="268" t="s">
        <v>66</v>
      </c>
      <c r="I4812" s="268" t="s">
        <v>2879</v>
      </c>
      <c r="J4812" s="267" t="s">
        <v>2063</v>
      </c>
      <c r="K4812" s="267">
        <v>715</v>
      </c>
      <c r="L4812" s="284" t="s">
        <v>5190</v>
      </c>
      <c r="M4812" s="188"/>
    </row>
    <row r="4813" spans="1:13" x14ac:dyDescent="0.25">
      <c r="A4813" s="272">
        <v>2011</v>
      </c>
      <c r="B4813" s="267">
        <v>1</v>
      </c>
      <c r="C4813" s="267" t="s">
        <v>697</v>
      </c>
      <c r="D4813" s="267" t="s">
        <v>997</v>
      </c>
      <c r="E4813" s="285" t="s">
        <v>4596</v>
      </c>
      <c r="F4813" s="267" t="s">
        <v>135</v>
      </c>
      <c r="G4813" s="268" t="s">
        <v>999</v>
      </c>
      <c r="H4813" s="268" t="s">
        <v>774</v>
      </c>
      <c r="I4813" s="268" t="s">
        <v>1905</v>
      </c>
      <c r="J4813" s="267" t="s">
        <v>1942</v>
      </c>
      <c r="K4813" s="267">
        <v>431</v>
      </c>
      <c r="L4813" s="284" t="s">
        <v>4597</v>
      </c>
      <c r="M4813" s="188"/>
    </row>
    <row r="4814" spans="1:13" x14ac:dyDescent="0.25">
      <c r="A4814" s="272">
        <v>2011</v>
      </c>
      <c r="B4814" s="267">
        <v>1</v>
      </c>
      <c r="C4814" s="267" t="s">
        <v>697</v>
      </c>
      <c r="D4814" s="267" t="s">
        <v>997</v>
      </c>
      <c r="E4814" s="285" t="s">
        <v>4596</v>
      </c>
      <c r="F4814" s="267" t="s">
        <v>135</v>
      </c>
      <c r="G4814" s="268" t="s">
        <v>999</v>
      </c>
      <c r="H4814" s="268" t="s">
        <v>774</v>
      </c>
      <c r="I4814" s="268" t="s">
        <v>1905</v>
      </c>
      <c r="J4814" s="267" t="s">
        <v>1942</v>
      </c>
      <c r="K4814" s="267">
        <v>411</v>
      </c>
      <c r="L4814" s="268" t="s">
        <v>4656</v>
      </c>
      <c r="M4814" s="188"/>
    </row>
    <row r="4815" spans="1:13" x14ac:dyDescent="0.25">
      <c r="A4815" s="272">
        <v>2011</v>
      </c>
      <c r="B4815" s="267">
        <v>1</v>
      </c>
      <c r="C4815" s="267" t="s">
        <v>697</v>
      </c>
      <c r="D4815" s="267" t="s">
        <v>997</v>
      </c>
      <c r="E4815" s="285" t="s">
        <v>4596</v>
      </c>
      <c r="F4815" s="267" t="s">
        <v>135</v>
      </c>
      <c r="G4815" s="268" t="s">
        <v>999</v>
      </c>
      <c r="H4815" s="268" t="s">
        <v>774</v>
      </c>
      <c r="I4815" s="268" t="s">
        <v>1905</v>
      </c>
      <c r="J4815" s="267" t="s">
        <v>1942</v>
      </c>
      <c r="K4815" s="267">
        <v>22</v>
      </c>
      <c r="L4815" s="284" t="s">
        <v>4976</v>
      </c>
      <c r="M4815" s="188"/>
    </row>
    <row r="4816" spans="1:13" x14ac:dyDescent="0.25">
      <c r="A4816" s="272">
        <v>2011</v>
      </c>
      <c r="B4816" s="267">
        <v>1</v>
      </c>
      <c r="C4816" s="267" t="s">
        <v>697</v>
      </c>
      <c r="D4816" s="267" t="s">
        <v>997</v>
      </c>
      <c r="E4816" s="285" t="s">
        <v>4596</v>
      </c>
      <c r="F4816" s="267" t="s">
        <v>135</v>
      </c>
      <c r="G4816" s="268" t="s">
        <v>999</v>
      </c>
      <c r="H4816" s="268" t="s">
        <v>774</v>
      </c>
      <c r="I4816" s="268" t="s">
        <v>1905</v>
      </c>
      <c r="J4816" s="267" t="s">
        <v>1942</v>
      </c>
      <c r="K4816" s="267">
        <v>22</v>
      </c>
      <c r="L4816" s="284" t="s">
        <v>4977</v>
      </c>
      <c r="M4816" s="188"/>
    </row>
    <row r="4817" spans="1:13" x14ac:dyDescent="0.25">
      <c r="A4817" s="272">
        <v>2011</v>
      </c>
      <c r="B4817" s="267">
        <v>1</v>
      </c>
      <c r="C4817" s="267" t="s">
        <v>697</v>
      </c>
      <c r="D4817" s="267" t="s">
        <v>997</v>
      </c>
      <c r="E4817" s="285" t="s">
        <v>4596</v>
      </c>
      <c r="F4817" s="267" t="s">
        <v>135</v>
      </c>
      <c r="G4817" s="268" t="s">
        <v>999</v>
      </c>
      <c r="H4817" s="268" t="s">
        <v>774</v>
      </c>
      <c r="I4817" s="268" t="s">
        <v>1905</v>
      </c>
      <c r="J4817" s="267" t="s">
        <v>1965</v>
      </c>
      <c r="K4817" s="267">
        <v>112</v>
      </c>
      <c r="L4817" s="284" t="s">
        <v>5046</v>
      </c>
      <c r="M4817" s="188"/>
    </row>
    <row r="4818" spans="1:13" x14ac:dyDescent="0.25">
      <c r="A4818" s="272">
        <v>2011</v>
      </c>
      <c r="B4818" s="267">
        <v>1</v>
      </c>
      <c r="C4818" s="267" t="s">
        <v>697</v>
      </c>
      <c r="D4818" s="267" t="s">
        <v>997</v>
      </c>
      <c r="E4818" s="285" t="s">
        <v>4596</v>
      </c>
      <c r="F4818" s="267" t="s">
        <v>135</v>
      </c>
      <c r="G4818" s="268" t="s">
        <v>999</v>
      </c>
      <c r="H4818" s="268" t="s">
        <v>774</v>
      </c>
      <c r="I4818" s="268" t="s">
        <v>1905</v>
      </c>
      <c r="J4818" s="267" t="s">
        <v>1946</v>
      </c>
      <c r="K4818" s="267">
        <v>659</v>
      </c>
      <c r="L4818" s="268" t="s">
        <v>5135</v>
      </c>
      <c r="M4818" s="188"/>
    </row>
    <row r="4819" spans="1:13" x14ac:dyDescent="0.25">
      <c r="A4819" s="272">
        <v>2011</v>
      </c>
      <c r="B4819" s="267">
        <v>1</v>
      </c>
      <c r="C4819" s="267" t="s">
        <v>697</v>
      </c>
      <c r="D4819" s="267" t="s">
        <v>997</v>
      </c>
      <c r="E4819" s="285" t="s">
        <v>4596</v>
      </c>
      <c r="F4819" s="267" t="s">
        <v>135</v>
      </c>
      <c r="G4819" s="268" t="s">
        <v>999</v>
      </c>
      <c r="H4819" s="268" t="s">
        <v>774</v>
      </c>
      <c r="I4819" s="268" t="s">
        <v>1905</v>
      </c>
      <c r="J4819" s="267" t="s">
        <v>1942</v>
      </c>
      <c r="K4819" s="267">
        <v>725</v>
      </c>
      <c r="L4819" s="284" t="s">
        <v>5263</v>
      </c>
      <c r="M4819" s="188"/>
    </row>
    <row r="4820" spans="1:13" x14ac:dyDescent="0.25">
      <c r="A4820" s="272">
        <v>2011</v>
      </c>
      <c r="B4820" s="267">
        <v>1</v>
      </c>
      <c r="C4820" s="267" t="s">
        <v>697</v>
      </c>
      <c r="D4820" s="267" t="s">
        <v>997</v>
      </c>
      <c r="E4820" s="285" t="s">
        <v>4596</v>
      </c>
      <c r="F4820" s="267" t="s">
        <v>135</v>
      </c>
      <c r="G4820" s="268" t="s">
        <v>999</v>
      </c>
      <c r="H4820" s="268" t="s">
        <v>774</v>
      </c>
      <c r="I4820" s="268" t="s">
        <v>1905</v>
      </c>
      <c r="J4820" s="267" t="s">
        <v>1942</v>
      </c>
      <c r="K4820" s="267">
        <v>725</v>
      </c>
      <c r="L4820" s="284" t="s">
        <v>5264</v>
      </c>
      <c r="M4820" s="188"/>
    </row>
    <row r="4821" spans="1:13" x14ac:dyDescent="0.25">
      <c r="A4821" s="267">
        <v>2011</v>
      </c>
      <c r="B4821" s="267">
        <v>3</v>
      </c>
      <c r="C4821" s="267" t="s">
        <v>697</v>
      </c>
      <c r="D4821" s="267" t="s">
        <v>1051</v>
      </c>
      <c r="E4821" s="286" t="s">
        <v>4657</v>
      </c>
      <c r="F4821" s="267" t="s">
        <v>64</v>
      </c>
      <c r="G4821" s="268" t="s">
        <v>152</v>
      </c>
      <c r="H4821" s="268" t="s">
        <v>66</v>
      </c>
      <c r="I4821" s="268" t="s">
        <v>1905</v>
      </c>
      <c r="J4821" s="267" t="s">
        <v>1942</v>
      </c>
      <c r="K4821" s="267">
        <v>432</v>
      </c>
      <c r="L4821" s="284" t="s">
        <v>4658</v>
      </c>
      <c r="M4821" s="188"/>
    </row>
    <row r="4822" spans="1:13" x14ac:dyDescent="0.25">
      <c r="A4822" s="267">
        <v>2011</v>
      </c>
      <c r="B4822" s="267">
        <v>3</v>
      </c>
      <c r="C4822" s="267" t="s">
        <v>697</v>
      </c>
      <c r="D4822" s="267" t="s">
        <v>1051</v>
      </c>
      <c r="E4822" s="286" t="s">
        <v>4657</v>
      </c>
      <c r="F4822" s="267" t="s">
        <v>64</v>
      </c>
      <c r="G4822" s="268" t="s">
        <v>152</v>
      </c>
      <c r="H4822" s="268" t="s">
        <v>66</v>
      </c>
      <c r="I4822" s="268" t="s">
        <v>1905</v>
      </c>
      <c r="J4822" s="267" t="s">
        <v>1942</v>
      </c>
      <c r="K4822" s="267">
        <v>432</v>
      </c>
      <c r="L4822" s="284" t="s">
        <v>4659</v>
      </c>
      <c r="M4822" s="188"/>
    </row>
    <row r="4823" spans="1:13" x14ac:dyDescent="0.25">
      <c r="A4823" s="267">
        <v>2011</v>
      </c>
      <c r="B4823" s="267">
        <v>3</v>
      </c>
      <c r="C4823" s="267" t="s">
        <v>697</v>
      </c>
      <c r="D4823" s="267" t="s">
        <v>1051</v>
      </c>
      <c r="E4823" s="286" t="s">
        <v>4657</v>
      </c>
      <c r="F4823" s="267" t="s">
        <v>64</v>
      </c>
      <c r="G4823" s="268" t="s">
        <v>152</v>
      </c>
      <c r="H4823" s="268" t="s">
        <v>66</v>
      </c>
      <c r="I4823" s="268" t="s">
        <v>1905</v>
      </c>
      <c r="J4823" s="267" t="s">
        <v>1942</v>
      </c>
      <c r="K4823" s="267">
        <v>412</v>
      </c>
      <c r="L4823" s="284" t="s">
        <v>4812</v>
      </c>
      <c r="M4823" s="188"/>
    </row>
    <row r="4824" spans="1:13" x14ac:dyDescent="0.25">
      <c r="A4824" s="267">
        <v>2011</v>
      </c>
      <c r="B4824" s="267">
        <v>3</v>
      </c>
      <c r="C4824" s="267" t="s">
        <v>697</v>
      </c>
      <c r="D4824" s="267" t="s">
        <v>1051</v>
      </c>
      <c r="E4824" s="286" t="s">
        <v>4657</v>
      </c>
      <c r="F4824" s="267" t="s">
        <v>64</v>
      </c>
      <c r="G4824" s="268" t="s">
        <v>152</v>
      </c>
      <c r="H4824" s="268" t="s">
        <v>66</v>
      </c>
      <c r="I4824" s="268" t="s">
        <v>1905</v>
      </c>
      <c r="J4824" s="270" t="s">
        <v>4692</v>
      </c>
      <c r="K4824" s="267">
        <v>23</v>
      </c>
      <c r="L4824" s="284" t="s">
        <v>4897</v>
      </c>
      <c r="M4824" s="188"/>
    </row>
    <row r="4825" spans="1:13" x14ac:dyDescent="0.25">
      <c r="A4825" s="267">
        <v>2011</v>
      </c>
      <c r="B4825" s="267">
        <v>3</v>
      </c>
      <c r="C4825" s="267" t="s">
        <v>697</v>
      </c>
      <c r="D4825" s="267" t="s">
        <v>1051</v>
      </c>
      <c r="E4825" s="286" t="s">
        <v>4657</v>
      </c>
      <c r="F4825" s="267" t="s">
        <v>64</v>
      </c>
      <c r="G4825" s="268" t="s">
        <v>152</v>
      </c>
      <c r="H4825" s="268" t="s">
        <v>66</v>
      </c>
      <c r="I4825" s="268" t="s">
        <v>1905</v>
      </c>
      <c r="J4825" s="270" t="s">
        <v>4692</v>
      </c>
      <c r="K4825" s="267">
        <v>23</v>
      </c>
      <c r="L4825" s="284" t="s">
        <v>4898</v>
      </c>
      <c r="M4825" s="188"/>
    </row>
    <row r="4826" spans="1:13" x14ac:dyDescent="0.25">
      <c r="A4826" s="267">
        <v>2011</v>
      </c>
      <c r="B4826" s="267">
        <v>3</v>
      </c>
      <c r="C4826" s="267" t="s">
        <v>697</v>
      </c>
      <c r="D4826" s="267" t="s">
        <v>1051</v>
      </c>
      <c r="E4826" s="286" t="s">
        <v>4657</v>
      </c>
      <c r="F4826" s="267" t="s">
        <v>64</v>
      </c>
      <c r="G4826" s="268" t="s">
        <v>152</v>
      </c>
      <c r="H4826" s="268" t="s">
        <v>66</v>
      </c>
      <c r="I4826" s="268" t="s">
        <v>1905</v>
      </c>
      <c r="J4826" s="270" t="s">
        <v>4692</v>
      </c>
      <c r="K4826" s="267">
        <v>23</v>
      </c>
      <c r="L4826" s="284" t="s">
        <v>4899</v>
      </c>
      <c r="M4826" s="188"/>
    </row>
    <row r="4827" spans="1:13" x14ac:dyDescent="0.25">
      <c r="A4827" s="267">
        <v>2011</v>
      </c>
      <c r="B4827" s="267">
        <v>3</v>
      </c>
      <c r="C4827" s="267" t="s">
        <v>697</v>
      </c>
      <c r="D4827" s="267" t="s">
        <v>1051</v>
      </c>
      <c r="E4827" s="286" t="s">
        <v>4657</v>
      </c>
      <c r="F4827" s="267" t="s">
        <v>64</v>
      </c>
      <c r="G4827" s="268" t="s">
        <v>152</v>
      </c>
      <c r="H4827" s="268" t="s">
        <v>66</v>
      </c>
      <c r="I4827" s="268" t="s">
        <v>1905</v>
      </c>
      <c r="J4827" s="267" t="s">
        <v>2048</v>
      </c>
      <c r="K4827" s="267">
        <v>262</v>
      </c>
      <c r="L4827" s="284" t="s">
        <v>4911</v>
      </c>
      <c r="M4827" s="188"/>
    </row>
    <row r="4828" spans="1:13" x14ac:dyDescent="0.25">
      <c r="A4828" s="267">
        <v>2011</v>
      </c>
      <c r="B4828" s="267">
        <v>3</v>
      </c>
      <c r="C4828" s="267" t="s">
        <v>697</v>
      </c>
      <c r="D4828" s="267" t="s">
        <v>1051</v>
      </c>
      <c r="E4828" s="286" t="s">
        <v>4657</v>
      </c>
      <c r="F4828" s="267" t="s">
        <v>64</v>
      </c>
      <c r="G4828" s="268" t="s">
        <v>152</v>
      </c>
      <c r="H4828" s="268" t="s">
        <v>66</v>
      </c>
      <c r="I4828" s="268" t="s">
        <v>1905</v>
      </c>
      <c r="J4828" s="267" t="s">
        <v>2048</v>
      </c>
      <c r="K4828" s="267">
        <v>262</v>
      </c>
      <c r="L4828" s="284" t="s">
        <v>4912</v>
      </c>
      <c r="M4828" s="188"/>
    </row>
    <row r="4829" spans="1:13" x14ac:dyDescent="0.25">
      <c r="A4829" s="267">
        <v>2011</v>
      </c>
      <c r="B4829" s="267">
        <v>3</v>
      </c>
      <c r="C4829" s="267" t="s">
        <v>697</v>
      </c>
      <c r="D4829" s="267" t="s">
        <v>1051</v>
      </c>
      <c r="E4829" s="286" t="s">
        <v>4657</v>
      </c>
      <c r="F4829" s="267" t="s">
        <v>64</v>
      </c>
      <c r="G4829" s="268" t="s">
        <v>152</v>
      </c>
      <c r="H4829" s="268" t="s">
        <v>66</v>
      </c>
      <c r="I4829" s="268" t="s">
        <v>1905</v>
      </c>
      <c r="J4829" s="267" t="s">
        <v>1934</v>
      </c>
      <c r="K4829" s="267">
        <v>324</v>
      </c>
      <c r="L4829" s="284" t="s">
        <v>4913</v>
      </c>
      <c r="M4829" s="188"/>
    </row>
    <row r="4830" spans="1:13" x14ac:dyDescent="0.25">
      <c r="A4830" s="267">
        <v>2011</v>
      </c>
      <c r="B4830" s="267">
        <v>3</v>
      </c>
      <c r="C4830" s="267" t="s">
        <v>697</v>
      </c>
      <c r="D4830" s="267" t="s">
        <v>1051</v>
      </c>
      <c r="E4830" s="286" t="s">
        <v>4657</v>
      </c>
      <c r="F4830" s="267" t="s">
        <v>64</v>
      </c>
      <c r="G4830" s="268" t="s">
        <v>152</v>
      </c>
      <c r="H4830" s="268" t="s">
        <v>66</v>
      </c>
      <c r="I4830" s="268" t="s">
        <v>1905</v>
      </c>
      <c r="J4830" s="267" t="s">
        <v>1934</v>
      </c>
      <c r="K4830" s="267">
        <v>324</v>
      </c>
      <c r="L4830" s="284" t="s">
        <v>4914</v>
      </c>
      <c r="M4830" s="188"/>
    </row>
    <row r="4831" spans="1:13" x14ac:dyDescent="0.25">
      <c r="A4831" s="267">
        <v>2011</v>
      </c>
      <c r="B4831" s="267">
        <v>3</v>
      </c>
      <c r="C4831" s="267" t="s">
        <v>697</v>
      </c>
      <c r="D4831" s="267" t="s">
        <v>1051</v>
      </c>
      <c r="E4831" s="286" t="s">
        <v>4657</v>
      </c>
      <c r="F4831" s="267" t="s">
        <v>64</v>
      </c>
      <c r="G4831" s="268" t="s">
        <v>152</v>
      </c>
      <c r="H4831" s="268" t="s">
        <v>66</v>
      </c>
      <c r="I4831" s="268" t="s">
        <v>1905</v>
      </c>
      <c r="J4831" s="267" t="s">
        <v>1934</v>
      </c>
      <c r="K4831" s="267">
        <v>324</v>
      </c>
      <c r="L4831" s="284" t="s">
        <v>4915</v>
      </c>
      <c r="M4831" s="188"/>
    </row>
    <row r="4832" spans="1:13" x14ac:dyDescent="0.25">
      <c r="A4832" s="267">
        <v>2011</v>
      </c>
      <c r="B4832" s="267">
        <v>3</v>
      </c>
      <c r="C4832" s="267" t="s">
        <v>697</v>
      </c>
      <c r="D4832" s="267" t="s">
        <v>1051</v>
      </c>
      <c r="E4832" s="286" t="s">
        <v>4657</v>
      </c>
      <c r="F4832" s="267" t="s">
        <v>64</v>
      </c>
      <c r="G4832" s="268" t="s">
        <v>152</v>
      </c>
      <c r="H4832" s="268" t="s">
        <v>66</v>
      </c>
      <c r="I4832" s="268" t="s">
        <v>1905</v>
      </c>
      <c r="J4832" s="267" t="s">
        <v>1934</v>
      </c>
      <c r="K4832" s="267">
        <v>324</v>
      </c>
      <c r="L4832" s="284" t="s">
        <v>4916</v>
      </c>
      <c r="M4832" s="188"/>
    </row>
    <row r="4833" spans="1:13" x14ac:dyDescent="0.25">
      <c r="A4833" s="267">
        <v>2011</v>
      </c>
      <c r="B4833" s="267">
        <v>3</v>
      </c>
      <c r="C4833" s="267" t="s">
        <v>697</v>
      </c>
      <c r="D4833" s="267" t="s">
        <v>1051</v>
      </c>
      <c r="E4833" s="286" t="s">
        <v>4657</v>
      </c>
      <c r="F4833" s="267" t="s">
        <v>64</v>
      </c>
      <c r="G4833" s="268" t="s">
        <v>152</v>
      </c>
      <c r="H4833" s="268" t="s">
        <v>66</v>
      </c>
      <c r="I4833" s="268" t="s">
        <v>1905</v>
      </c>
      <c r="J4833" s="267" t="s">
        <v>1942</v>
      </c>
      <c r="K4833" s="267">
        <v>211</v>
      </c>
      <c r="L4833" s="284" t="s">
        <v>4917</v>
      </c>
      <c r="M4833" s="188"/>
    </row>
    <row r="4834" spans="1:13" x14ac:dyDescent="0.25">
      <c r="A4834" s="267">
        <v>2011</v>
      </c>
      <c r="B4834" s="267">
        <v>3</v>
      </c>
      <c r="C4834" s="267" t="s">
        <v>697</v>
      </c>
      <c r="D4834" s="267" t="s">
        <v>1051</v>
      </c>
      <c r="E4834" s="286" t="s">
        <v>4657</v>
      </c>
      <c r="F4834" s="267" t="s">
        <v>64</v>
      </c>
      <c r="G4834" s="268" t="s">
        <v>152</v>
      </c>
      <c r="H4834" s="268" t="s">
        <v>66</v>
      </c>
      <c r="I4834" s="268" t="s">
        <v>1905</v>
      </c>
      <c r="J4834" s="270" t="s">
        <v>3083</v>
      </c>
      <c r="K4834" s="267">
        <v>141</v>
      </c>
      <c r="L4834" s="284" t="s">
        <v>5002</v>
      </c>
      <c r="M4834" s="188"/>
    </row>
    <row r="4835" spans="1:13" x14ac:dyDescent="0.25">
      <c r="A4835" s="272">
        <v>2011</v>
      </c>
      <c r="B4835" s="267">
        <v>2</v>
      </c>
      <c r="C4835" s="267" t="s">
        <v>697</v>
      </c>
      <c r="D4835" s="267" t="s">
        <v>1027</v>
      </c>
      <c r="E4835" s="285" t="s">
        <v>4588</v>
      </c>
      <c r="F4835" s="267" t="s">
        <v>76</v>
      </c>
      <c r="G4835" s="268" t="s">
        <v>264</v>
      </c>
      <c r="H4835" s="268" t="s">
        <v>55</v>
      </c>
      <c r="I4835" s="268" t="s">
        <v>1905</v>
      </c>
      <c r="J4835" s="267" t="s">
        <v>1942</v>
      </c>
      <c r="K4835" s="267">
        <v>132</v>
      </c>
      <c r="L4835" s="268" t="s">
        <v>4589</v>
      </c>
      <c r="M4835" s="188"/>
    </row>
    <row r="4836" spans="1:13" x14ac:dyDescent="0.25">
      <c r="A4836" s="272">
        <v>2011</v>
      </c>
      <c r="B4836" s="267">
        <v>2</v>
      </c>
      <c r="C4836" s="267" t="s">
        <v>697</v>
      </c>
      <c r="D4836" s="267" t="s">
        <v>1027</v>
      </c>
      <c r="E4836" s="285" t="s">
        <v>4588</v>
      </c>
      <c r="F4836" s="267" t="s">
        <v>76</v>
      </c>
      <c r="G4836" s="268" t="s">
        <v>264</v>
      </c>
      <c r="H4836" s="268" t="s">
        <v>55</v>
      </c>
      <c r="I4836" s="268" t="s">
        <v>1905</v>
      </c>
      <c r="J4836" s="267" t="s">
        <v>1942</v>
      </c>
      <c r="K4836" s="267">
        <v>431</v>
      </c>
      <c r="L4836" s="284" t="s">
        <v>4598</v>
      </c>
      <c r="M4836" s="188"/>
    </row>
    <row r="4837" spans="1:13" x14ac:dyDescent="0.25">
      <c r="A4837" s="272">
        <v>2011</v>
      </c>
      <c r="B4837" s="267">
        <v>2</v>
      </c>
      <c r="C4837" s="267" t="s">
        <v>697</v>
      </c>
      <c r="D4837" s="267" t="s">
        <v>1027</v>
      </c>
      <c r="E4837" s="285" t="s">
        <v>4588</v>
      </c>
      <c r="F4837" s="267" t="s">
        <v>76</v>
      </c>
      <c r="G4837" s="268" t="s">
        <v>264</v>
      </c>
      <c r="H4837" s="268" t="s">
        <v>55</v>
      </c>
      <c r="I4837" s="268" t="s">
        <v>1905</v>
      </c>
      <c r="J4837" s="267" t="s">
        <v>1942</v>
      </c>
      <c r="K4837" s="267">
        <v>432</v>
      </c>
      <c r="L4837" s="284" t="s">
        <v>4850</v>
      </c>
      <c r="M4837" s="188"/>
    </row>
    <row r="4838" spans="1:13" x14ac:dyDescent="0.25">
      <c r="A4838" s="272">
        <v>2011</v>
      </c>
      <c r="B4838" s="267">
        <v>2</v>
      </c>
      <c r="C4838" s="267" t="s">
        <v>697</v>
      </c>
      <c r="D4838" s="267" t="s">
        <v>1027</v>
      </c>
      <c r="E4838" s="285" t="s">
        <v>4588</v>
      </c>
      <c r="F4838" s="267" t="s">
        <v>76</v>
      </c>
      <c r="G4838" s="268" t="s">
        <v>264</v>
      </c>
      <c r="H4838" s="268" t="s">
        <v>55</v>
      </c>
      <c r="I4838" s="268" t="s">
        <v>1905</v>
      </c>
      <c r="J4838" s="270" t="s">
        <v>1915</v>
      </c>
      <c r="K4838" s="267">
        <v>321</v>
      </c>
      <c r="L4838" s="268" t="s">
        <v>4978</v>
      </c>
      <c r="M4838" s="188"/>
    </row>
    <row r="4839" spans="1:13" x14ac:dyDescent="0.25">
      <c r="A4839" s="272">
        <v>2011</v>
      </c>
      <c r="B4839" s="267">
        <v>2</v>
      </c>
      <c r="C4839" s="267" t="s">
        <v>697</v>
      </c>
      <c r="D4839" s="267" t="s">
        <v>1027</v>
      </c>
      <c r="E4839" s="285" t="s">
        <v>4588</v>
      </c>
      <c r="F4839" s="267" t="s">
        <v>76</v>
      </c>
      <c r="G4839" s="268" t="s">
        <v>264</v>
      </c>
      <c r="H4839" s="268" t="s">
        <v>55</v>
      </c>
      <c r="I4839" s="268" t="s">
        <v>1905</v>
      </c>
      <c r="J4839" s="270" t="s">
        <v>1952</v>
      </c>
      <c r="K4839" s="267">
        <v>662</v>
      </c>
      <c r="L4839" s="268" t="s">
        <v>5015</v>
      </c>
      <c r="M4839" s="188"/>
    </row>
    <row r="4840" spans="1:13" x14ac:dyDescent="0.25">
      <c r="A4840" s="272">
        <v>2011</v>
      </c>
      <c r="B4840" s="267">
        <v>2</v>
      </c>
      <c r="C4840" s="267" t="s">
        <v>697</v>
      </c>
      <c r="D4840" s="267" t="s">
        <v>1027</v>
      </c>
      <c r="E4840" s="285" t="s">
        <v>4588</v>
      </c>
      <c r="F4840" s="267" t="s">
        <v>76</v>
      </c>
      <c r="G4840" s="268" t="s">
        <v>264</v>
      </c>
      <c r="H4840" s="268" t="s">
        <v>55</v>
      </c>
      <c r="I4840" s="268" t="s">
        <v>1905</v>
      </c>
      <c r="J4840" s="270" t="s">
        <v>3083</v>
      </c>
      <c r="K4840" s="267">
        <v>711</v>
      </c>
      <c r="L4840" s="268" t="s">
        <v>5201</v>
      </c>
      <c r="M4840" s="188"/>
    </row>
    <row r="4841" spans="1:13" x14ac:dyDescent="0.25">
      <c r="A4841" s="272">
        <v>2011</v>
      </c>
      <c r="B4841" s="267">
        <v>2</v>
      </c>
      <c r="C4841" s="267" t="s">
        <v>697</v>
      </c>
      <c r="D4841" s="267" t="s">
        <v>1027</v>
      </c>
      <c r="E4841" s="285" t="s">
        <v>4588</v>
      </c>
      <c r="F4841" s="267" t="s">
        <v>76</v>
      </c>
      <c r="G4841" s="268" t="s">
        <v>264</v>
      </c>
      <c r="H4841" s="268" t="s">
        <v>55</v>
      </c>
      <c r="I4841" s="268" t="s">
        <v>1905</v>
      </c>
      <c r="J4841" s="267" t="s">
        <v>1942</v>
      </c>
      <c r="K4841" s="267">
        <v>822</v>
      </c>
      <c r="L4841" s="284" t="s">
        <v>5273</v>
      </c>
      <c r="M4841" s="188"/>
    </row>
    <row r="4842" spans="1:13" x14ac:dyDescent="0.25">
      <c r="A4842" s="267">
        <v>2011</v>
      </c>
      <c r="B4842" s="267">
        <v>2</v>
      </c>
      <c r="C4842" s="267" t="s">
        <v>697</v>
      </c>
      <c r="D4842" s="267" t="s">
        <v>1015</v>
      </c>
      <c r="E4842" s="285" t="s">
        <v>3962</v>
      </c>
      <c r="F4842" s="267" t="s">
        <v>69</v>
      </c>
      <c r="G4842" s="268" t="s">
        <v>1017</v>
      </c>
      <c r="H4842" s="268" t="s">
        <v>66</v>
      </c>
      <c r="I4842" s="268" t="s">
        <v>1905</v>
      </c>
      <c r="J4842" s="267" t="s">
        <v>1942</v>
      </c>
      <c r="K4842" s="267">
        <v>123</v>
      </c>
      <c r="L4842" s="268" t="s">
        <v>4586</v>
      </c>
      <c r="M4842" s="188"/>
    </row>
    <row r="4843" spans="1:13" x14ac:dyDescent="0.25">
      <c r="A4843" s="267">
        <v>2011</v>
      </c>
      <c r="B4843" s="267">
        <v>2</v>
      </c>
      <c r="C4843" s="267" t="s">
        <v>697</v>
      </c>
      <c r="D4843" s="267" t="s">
        <v>1015</v>
      </c>
      <c r="E4843" s="285" t="s">
        <v>3962</v>
      </c>
      <c r="F4843" s="267" t="s">
        <v>69</v>
      </c>
      <c r="G4843" s="268" t="s">
        <v>1017</v>
      </c>
      <c r="H4843" s="268" t="s">
        <v>66</v>
      </c>
      <c r="I4843" s="268" t="s">
        <v>1905</v>
      </c>
      <c r="J4843" s="267" t="s">
        <v>1942</v>
      </c>
      <c r="K4843" s="267">
        <v>431</v>
      </c>
      <c r="L4843" s="268" t="s">
        <v>4599</v>
      </c>
      <c r="M4843" s="188"/>
    </row>
    <row r="4844" spans="1:13" x14ac:dyDescent="0.25">
      <c r="A4844" s="267">
        <v>2011</v>
      </c>
      <c r="B4844" s="267">
        <v>2</v>
      </c>
      <c r="C4844" s="267" t="s">
        <v>697</v>
      </c>
      <c r="D4844" s="267" t="s">
        <v>1015</v>
      </c>
      <c r="E4844" s="285" t="s">
        <v>3962</v>
      </c>
      <c r="F4844" s="267" t="s">
        <v>69</v>
      </c>
      <c r="G4844" s="268" t="s">
        <v>1017</v>
      </c>
      <c r="H4844" s="268" t="s">
        <v>66</v>
      </c>
      <c r="I4844" s="268" t="s">
        <v>1905</v>
      </c>
      <c r="J4844" s="267" t="s">
        <v>1942</v>
      </c>
      <c r="K4844" s="267">
        <v>431</v>
      </c>
      <c r="L4844" s="268" t="s">
        <v>4600</v>
      </c>
      <c r="M4844" s="188"/>
    </row>
    <row r="4845" spans="1:13" x14ac:dyDescent="0.25">
      <c r="A4845" s="267">
        <v>2011</v>
      </c>
      <c r="B4845" s="267">
        <v>2</v>
      </c>
      <c r="C4845" s="267" t="s">
        <v>697</v>
      </c>
      <c r="D4845" s="267" t="s">
        <v>1015</v>
      </c>
      <c r="E4845" s="285" t="s">
        <v>3962</v>
      </c>
      <c r="F4845" s="267" t="s">
        <v>69</v>
      </c>
      <c r="G4845" s="268" t="s">
        <v>1017</v>
      </c>
      <c r="H4845" s="268" t="s">
        <v>66</v>
      </c>
      <c r="I4845" s="268" t="s">
        <v>1905</v>
      </c>
      <c r="J4845" s="267" t="s">
        <v>1942</v>
      </c>
      <c r="K4845" s="267">
        <v>411</v>
      </c>
      <c r="L4845" s="268" t="s">
        <v>4660</v>
      </c>
      <c r="M4845" s="188"/>
    </row>
    <row r="4846" spans="1:13" x14ac:dyDescent="0.25">
      <c r="A4846" s="267">
        <v>2011</v>
      </c>
      <c r="B4846" s="267">
        <v>2</v>
      </c>
      <c r="C4846" s="267" t="s">
        <v>697</v>
      </c>
      <c r="D4846" s="267" t="s">
        <v>1015</v>
      </c>
      <c r="E4846" s="285" t="s">
        <v>3962</v>
      </c>
      <c r="F4846" s="267" t="s">
        <v>69</v>
      </c>
      <c r="G4846" s="268" t="s">
        <v>1017</v>
      </c>
      <c r="H4846" s="268" t="s">
        <v>66</v>
      </c>
      <c r="I4846" s="268" t="s">
        <v>1905</v>
      </c>
      <c r="J4846" s="267" t="s">
        <v>1942</v>
      </c>
      <c r="K4846" s="267">
        <v>411</v>
      </c>
      <c r="L4846" s="268" t="s">
        <v>4661</v>
      </c>
      <c r="M4846" s="188"/>
    </row>
    <row r="4847" spans="1:13" x14ac:dyDescent="0.25">
      <c r="A4847" s="267">
        <v>2011</v>
      </c>
      <c r="B4847" s="267">
        <v>2</v>
      </c>
      <c r="C4847" s="267" t="s">
        <v>697</v>
      </c>
      <c r="D4847" s="267" t="s">
        <v>1015</v>
      </c>
      <c r="E4847" s="285" t="s">
        <v>3962</v>
      </c>
      <c r="F4847" s="267" t="s">
        <v>69</v>
      </c>
      <c r="G4847" s="268" t="s">
        <v>1017</v>
      </c>
      <c r="H4847" s="268" t="s">
        <v>66</v>
      </c>
      <c r="I4847" s="268" t="s">
        <v>1905</v>
      </c>
      <c r="J4847" s="267" t="s">
        <v>1942</v>
      </c>
      <c r="K4847" s="267">
        <v>411</v>
      </c>
      <c r="L4847" s="268" t="s">
        <v>4662</v>
      </c>
      <c r="M4847" s="188"/>
    </row>
    <row r="4848" spans="1:13" x14ac:dyDescent="0.25">
      <c r="A4848" s="267">
        <v>2011</v>
      </c>
      <c r="B4848" s="267">
        <v>2</v>
      </c>
      <c r="C4848" s="267" t="s">
        <v>697</v>
      </c>
      <c r="D4848" s="267" t="s">
        <v>1015</v>
      </c>
      <c r="E4848" s="285" t="s">
        <v>3962</v>
      </c>
      <c r="F4848" s="267" t="s">
        <v>69</v>
      </c>
      <c r="G4848" s="268" t="s">
        <v>1017</v>
      </c>
      <c r="H4848" s="268" t="s">
        <v>66</v>
      </c>
      <c r="I4848" s="268" t="s">
        <v>1905</v>
      </c>
      <c r="J4848" s="267" t="s">
        <v>1942</v>
      </c>
      <c r="K4848" s="267">
        <v>211</v>
      </c>
      <c r="L4848" s="268" t="s">
        <v>4900</v>
      </c>
      <c r="M4848" s="188"/>
    </row>
    <row r="4849" spans="1:13" x14ac:dyDescent="0.25">
      <c r="A4849" s="272">
        <v>2011</v>
      </c>
      <c r="B4849" s="267">
        <v>4</v>
      </c>
      <c r="C4849" s="267" t="s">
        <v>697</v>
      </c>
      <c r="D4849" s="267" t="s">
        <v>1123</v>
      </c>
      <c r="E4849" s="285" t="s">
        <v>4813</v>
      </c>
      <c r="F4849" s="267" t="s">
        <v>135</v>
      </c>
      <c r="G4849" s="268" t="s">
        <v>652</v>
      </c>
      <c r="H4849" s="268" t="s">
        <v>66</v>
      </c>
      <c r="I4849" s="268" t="s">
        <v>1905</v>
      </c>
      <c r="J4849" s="267" t="s">
        <v>2005</v>
      </c>
      <c r="K4849" s="267">
        <v>412</v>
      </c>
      <c r="L4849" s="284" t="s">
        <v>4814</v>
      </c>
      <c r="M4849" s="188"/>
    </row>
    <row r="4850" spans="1:13" x14ac:dyDescent="0.25">
      <c r="A4850" s="272">
        <v>2011</v>
      </c>
      <c r="B4850" s="267">
        <v>4</v>
      </c>
      <c r="C4850" s="267" t="s">
        <v>697</v>
      </c>
      <c r="D4850" s="267" t="s">
        <v>1123</v>
      </c>
      <c r="E4850" s="285" t="s">
        <v>4813</v>
      </c>
      <c r="F4850" s="267" t="s">
        <v>135</v>
      </c>
      <c r="G4850" s="268" t="s">
        <v>652</v>
      </c>
      <c r="H4850" s="268" t="s">
        <v>66</v>
      </c>
      <c r="I4850" s="268" t="s">
        <v>1905</v>
      </c>
      <c r="J4850" s="267" t="s">
        <v>1918</v>
      </c>
      <c r="K4850" s="267">
        <v>861</v>
      </c>
      <c r="L4850" s="284" t="s">
        <v>5233</v>
      </c>
      <c r="M4850" s="188"/>
    </row>
    <row r="4851" spans="1:13" x14ac:dyDescent="0.25">
      <c r="A4851" s="272">
        <v>2011</v>
      </c>
      <c r="B4851" s="267">
        <v>4</v>
      </c>
      <c r="C4851" s="267" t="s">
        <v>697</v>
      </c>
      <c r="D4851" s="267" t="s">
        <v>1123</v>
      </c>
      <c r="E4851" s="285" t="s">
        <v>4813</v>
      </c>
      <c r="F4851" s="267" t="s">
        <v>135</v>
      </c>
      <c r="G4851" s="268" t="s">
        <v>652</v>
      </c>
      <c r="H4851" s="268" t="s">
        <v>66</v>
      </c>
      <c r="I4851" s="268" t="s">
        <v>1905</v>
      </c>
      <c r="J4851" s="267" t="s">
        <v>1918</v>
      </c>
      <c r="K4851" s="267">
        <v>861</v>
      </c>
      <c r="L4851" s="268" t="s">
        <v>5234</v>
      </c>
      <c r="M4851" s="188"/>
    </row>
    <row r="4852" spans="1:13" x14ac:dyDescent="0.25">
      <c r="A4852" s="272">
        <v>2011</v>
      </c>
      <c r="B4852" s="267">
        <v>4</v>
      </c>
      <c r="C4852" s="267" t="s">
        <v>697</v>
      </c>
      <c r="D4852" s="267" t="s">
        <v>1123</v>
      </c>
      <c r="E4852" s="285" t="s">
        <v>4813</v>
      </c>
      <c r="F4852" s="267" t="s">
        <v>135</v>
      </c>
      <c r="G4852" s="268" t="s">
        <v>652</v>
      </c>
      <c r="H4852" s="268" t="s">
        <v>66</v>
      </c>
      <c r="I4852" s="268" t="s">
        <v>1905</v>
      </c>
      <c r="J4852" s="267" t="s">
        <v>1918</v>
      </c>
      <c r="K4852" s="267">
        <v>112</v>
      </c>
      <c r="L4852" s="284" t="s">
        <v>5235</v>
      </c>
      <c r="M4852" s="188"/>
    </row>
    <row r="4853" spans="1:13" x14ac:dyDescent="0.25">
      <c r="A4853" s="272">
        <v>2011</v>
      </c>
      <c r="B4853" s="267">
        <v>4</v>
      </c>
      <c r="C4853" s="267" t="s">
        <v>697</v>
      </c>
      <c r="D4853" s="267" t="s">
        <v>1123</v>
      </c>
      <c r="E4853" s="285" t="s">
        <v>4813</v>
      </c>
      <c r="F4853" s="267" t="s">
        <v>135</v>
      </c>
      <c r="G4853" s="268" t="s">
        <v>652</v>
      </c>
      <c r="H4853" s="268" t="s">
        <v>66</v>
      </c>
      <c r="I4853" s="268" t="s">
        <v>1905</v>
      </c>
      <c r="J4853" s="267" t="s">
        <v>1923</v>
      </c>
      <c r="K4853" s="267">
        <v>822</v>
      </c>
      <c r="L4853" s="268" t="s">
        <v>5274</v>
      </c>
      <c r="M4853" s="188"/>
    </row>
    <row r="4854" spans="1:13" x14ac:dyDescent="0.25">
      <c r="A4854" s="272">
        <v>2011</v>
      </c>
      <c r="B4854" s="267">
        <v>4</v>
      </c>
      <c r="C4854" s="267" t="s">
        <v>697</v>
      </c>
      <c r="D4854" s="267" t="s">
        <v>1123</v>
      </c>
      <c r="E4854" s="285" t="s">
        <v>4813</v>
      </c>
      <c r="F4854" s="267" t="s">
        <v>135</v>
      </c>
      <c r="G4854" s="268" t="s">
        <v>652</v>
      </c>
      <c r="H4854" s="268" t="s">
        <v>66</v>
      </c>
      <c r="I4854" s="268" t="s">
        <v>1905</v>
      </c>
      <c r="J4854" s="267" t="s">
        <v>1923</v>
      </c>
      <c r="K4854" s="267">
        <v>822</v>
      </c>
      <c r="L4854" s="268" t="s">
        <v>5275</v>
      </c>
      <c r="M4854" s="188"/>
    </row>
    <row r="4855" spans="1:13" s="214" customFormat="1" x14ac:dyDescent="0.25">
      <c r="A4855" s="272">
        <v>2011</v>
      </c>
      <c r="B4855" s="267">
        <v>3</v>
      </c>
      <c r="C4855" s="267" t="s">
        <v>697</v>
      </c>
      <c r="D4855" s="267" t="s">
        <v>1067</v>
      </c>
      <c r="E4855" s="285" t="s">
        <v>4663</v>
      </c>
      <c r="F4855" s="267" t="s">
        <v>130</v>
      </c>
      <c r="G4855" s="268" t="s">
        <v>131</v>
      </c>
      <c r="H4855" s="268" t="s">
        <v>66</v>
      </c>
      <c r="I4855" s="268" t="s">
        <v>1905</v>
      </c>
      <c r="J4855" s="267" t="s">
        <v>2333</v>
      </c>
      <c r="K4855" s="267">
        <v>23</v>
      </c>
      <c r="L4855" s="284" t="s">
        <v>4664</v>
      </c>
      <c r="M4855" s="188"/>
    </row>
    <row r="4856" spans="1:13" x14ac:dyDescent="0.25">
      <c r="A4856" s="272">
        <v>2011</v>
      </c>
      <c r="B4856" s="267">
        <v>3</v>
      </c>
      <c r="C4856" s="267" t="s">
        <v>697</v>
      </c>
      <c r="D4856" s="267" t="s">
        <v>1067</v>
      </c>
      <c r="E4856" s="285" t="s">
        <v>4663</v>
      </c>
      <c r="F4856" s="267" t="s">
        <v>130</v>
      </c>
      <c r="G4856" s="268" t="s">
        <v>131</v>
      </c>
      <c r="H4856" s="268" t="s">
        <v>66</v>
      </c>
      <c r="I4856" s="268" t="s">
        <v>1905</v>
      </c>
      <c r="J4856" s="267" t="s">
        <v>2333</v>
      </c>
      <c r="K4856" s="267">
        <v>411</v>
      </c>
      <c r="L4856" s="268" t="s">
        <v>4665</v>
      </c>
      <c r="M4856" s="188"/>
    </row>
    <row r="4857" spans="1:13" x14ac:dyDescent="0.25">
      <c r="A4857" s="272">
        <v>2011</v>
      </c>
      <c r="B4857" s="267">
        <v>3</v>
      </c>
      <c r="C4857" s="267" t="s">
        <v>697</v>
      </c>
      <c r="D4857" s="267" t="s">
        <v>1067</v>
      </c>
      <c r="E4857" s="285" t="s">
        <v>4663</v>
      </c>
      <c r="F4857" s="267" t="s">
        <v>130</v>
      </c>
      <c r="G4857" s="268" t="s">
        <v>131</v>
      </c>
      <c r="H4857" s="268" t="s">
        <v>66</v>
      </c>
      <c r="I4857" s="268" t="s">
        <v>1905</v>
      </c>
      <c r="J4857" s="267" t="s">
        <v>2333</v>
      </c>
      <c r="K4857" s="267">
        <v>512</v>
      </c>
      <c r="L4857" s="284" t="s">
        <v>5107</v>
      </c>
      <c r="M4857" s="188"/>
    </row>
    <row r="4858" spans="1:13" x14ac:dyDescent="0.25">
      <c r="A4858" s="272">
        <v>2011</v>
      </c>
      <c r="B4858" s="267">
        <v>3</v>
      </c>
      <c r="C4858" s="267" t="s">
        <v>697</v>
      </c>
      <c r="D4858" s="267" t="s">
        <v>1067</v>
      </c>
      <c r="E4858" s="285" t="s">
        <v>4663</v>
      </c>
      <c r="F4858" s="267" t="s">
        <v>130</v>
      </c>
      <c r="G4858" s="268" t="s">
        <v>131</v>
      </c>
      <c r="H4858" s="268" t="s">
        <v>66</v>
      </c>
      <c r="I4858" s="268" t="s">
        <v>1905</v>
      </c>
      <c r="J4858" s="267" t="s">
        <v>2333</v>
      </c>
      <c r="K4858" s="267">
        <v>713</v>
      </c>
      <c r="L4858" s="268" t="s">
        <v>5181</v>
      </c>
      <c r="M4858" s="188"/>
    </row>
    <row r="4859" spans="1:13" x14ac:dyDescent="0.25">
      <c r="A4859" s="272">
        <v>2011</v>
      </c>
      <c r="B4859" s="267">
        <v>3</v>
      </c>
      <c r="C4859" s="267" t="s">
        <v>697</v>
      </c>
      <c r="D4859" s="267" t="s">
        <v>1067</v>
      </c>
      <c r="E4859" s="285" t="s">
        <v>4663</v>
      </c>
      <c r="F4859" s="267" t="s">
        <v>130</v>
      </c>
      <c r="G4859" s="268" t="s">
        <v>131</v>
      </c>
      <c r="H4859" s="268" t="s">
        <v>66</v>
      </c>
      <c r="I4859" s="268" t="s">
        <v>1905</v>
      </c>
      <c r="J4859" s="267" t="s">
        <v>2333</v>
      </c>
      <c r="K4859" s="267">
        <v>713</v>
      </c>
      <c r="L4859" s="284" t="s">
        <v>5182</v>
      </c>
      <c r="M4859" s="188"/>
    </row>
    <row r="4860" spans="1:13" x14ac:dyDescent="0.25">
      <c r="A4860" s="272">
        <v>2011</v>
      </c>
      <c r="B4860" s="267">
        <v>3</v>
      </c>
      <c r="C4860" s="267" t="s">
        <v>697</v>
      </c>
      <c r="D4860" s="267" t="s">
        <v>1067</v>
      </c>
      <c r="E4860" s="285" t="s">
        <v>4663</v>
      </c>
      <c r="F4860" s="267" t="s">
        <v>130</v>
      </c>
      <c r="G4860" s="268" t="s">
        <v>131</v>
      </c>
      <c r="H4860" s="268" t="s">
        <v>66</v>
      </c>
      <c r="I4860" s="268" t="s">
        <v>1905</v>
      </c>
      <c r="J4860" s="267" t="s">
        <v>2333</v>
      </c>
      <c r="K4860" s="267">
        <v>713</v>
      </c>
      <c r="L4860" s="284" t="s">
        <v>5183</v>
      </c>
      <c r="M4860" s="188"/>
    </row>
    <row r="4861" spans="1:13" x14ac:dyDescent="0.25">
      <c r="A4861" s="272">
        <v>2011</v>
      </c>
      <c r="B4861" s="267">
        <v>3</v>
      </c>
      <c r="C4861" s="267" t="s">
        <v>697</v>
      </c>
      <c r="D4861" s="267" t="s">
        <v>1067</v>
      </c>
      <c r="E4861" s="285" t="s">
        <v>4663</v>
      </c>
      <c r="F4861" s="267" t="s">
        <v>130</v>
      </c>
      <c r="G4861" s="268" t="s">
        <v>131</v>
      </c>
      <c r="H4861" s="268" t="s">
        <v>66</v>
      </c>
      <c r="I4861" s="268" t="s">
        <v>1905</v>
      </c>
      <c r="J4861" s="267" t="s">
        <v>2333</v>
      </c>
      <c r="K4861" s="267">
        <v>713</v>
      </c>
      <c r="L4861" s="284" t="s">
        <v>5184</v>
      </c>
      <c r="M4861" s="188"/>
    </row>
    <row r="4862" spans="1:13" x14ac:dyDescent="0.25">
      <c r="A4862" s="272">
        <v>2011</v>
      </c>
      <c r="B4862" s="267">
        <v>3</v>
      </c>
      <c r="C4862" s="267" t="s">
        <v>697</v>
      </c>
      <c r="D4862" s="267" t="s">
        <v>1067</v>
      </c>
      <c r="E4862" s="285" t="s">
        <v>4663</v>
      </c>
      <c r="F4862" s="267" t="s">
        <v>130</v>
      </c>
      <c r="G4862" s="268" t="s">
        <v>131</v>
      </c>
      <c r="H4862" s="268" t="s">
        <v>66</v>
      </c>
      <c r="I4862" s="268" t="s">
        <v>1905</v>
      </c>
      <c r="J4862" s="267" t="s">
        <v>2333</v>
      </c>
      <c r="K4862" s="267">
        <v>713</v>
      </c>
      <c r="L4862" s="284" t="s">
        <v>5185</v>
      </c>
      <c r="M4862" s="188"/>
    </row>
    <row r="4863" spans="1:13" x14ac:dyDescent="0.25">
      <c r="A4863" s="272">
        <v>2011</v>
      </c>
      <c r="B4863" s="267">
        <v>3</v>
      </c>
      <c r="C4863" s="267" t="s">
        <v>697</v>
      </c>
      <c r="D4863" s="267" t="s">
        <v>1067</v>
      </c>
      <c r="E4863" s="285" t="s">
        <v>4663</v>
      </c>
      <c r="F4863" s="267" t="s">
        <v>130</v>
      </c>
      <c r="G4863" s="268" t="s">
        <v>131</v>
      </c>
      <c r="H4863" s="268" t="s">
        <v>66</v>
      </c>
      <c r="I4863" s="268" t="s">
        <v>1905</v>
      </c>
      <c r="J4863" s="267" t="s">
        <v>2333</v>
      </c>
      <c r="K4863" s="267">
        <v>437</v>
      </c>
      <c r="L4863" s="284" t="s">
        <v>5191</v>
      </c>
      <c r="M4863" s="188"/>
    </row>
    <row r="4864" spans="1:13" x14ac:dyDescent="0.25">
      <c r="A4864" s="272">
        <v>2011</v>
      </c>
      <c r="B4864" s="267">
        <v>3</v>
      </c>
      <c r="C4864" s="267" t="s">
        <v>697</v>
      </c>
      <c r="D4864" s="267" t="s">
        <v>1067</v>
      </c>
      <c r="E4864" s="285" t="s">
        <v>4663</v>
      </c>
      <c r="F4864" s="267" t="s">
        <v>130</v>
      </c>
      <c r="G4864" s="268" t="s">
        <v>131</v>
      </c>
      <c r="H4864" s="268" t="s">
        <v>66</v>
      </c>
      <c r="I4864" s="268" t="s">
        <v>1905</v>
      </c>
      <c r="J4864" s="267" t="s">
        <v>2333</v>
      </c>
      <c r="K4864" s="267">
        <v>437</v>
      </c>
      <c r="L4864" s="284" t="s">
        <v>5192</v>
      </c>
      <c r="M4864" s="188"/>
    </row>
    <row r="4865" spans="1:13" x14ac:dyDescent="0.25">
      <c r="A4865" s="272">
        <v>2011</v>
      </c>
      <c r="B4865" s="267">
        <v>3</v>
      </c>
      <c r="C4865" s="267" t="s">
        <v>697</v>
      </c>
      <c r="D4865" s="267" t="s">
        <v>1067</v>
      </c>
      <c r="E4865" s="285" t="s">
        <v>4663</v>
      </c>
      <c r="F4865" s="267" t="s">
        <v>130</v>
      </c>
      <c r="G4865" s="268" t="s">
        <v>131</v>
      </c>
      <c r="H4865" s="268" t="s">
        <v>66</v>
      </c>
      <c r="I4865" s="268" t="s">
        <v>1905</v>
      </c>
      <c r="J4865" s="267" t="s">
        <v>2333</v>
      </c>
      <c r="K4865" s="267">
        <v>437</v>
      </c>
      <c r="L4865" s="284" t="s">
        <v>5193</v>
      </c>
      <c r="M4865" s="188"/>
    </row>
    <row r="4866" spans="1:13" x14ac:dyDescent="0.25">
      <c r="A4866" s="272">
        <v>2011</v>
      </c>
      <c r="B4866" s="267">
        <v>3</v>
      </c>
      <c r="C4866" s="267" t="s">
        <v>697</v>
      </c>
      <c r="D4866" s="267" t="s">
        <v>1067</v>
      </c>
      <c r="E4866" s="285" t="s">
        <v>4663</v>
      </c>
      <c r="F4866" s="267" t="s">
        <v>130</v>
      </c>
      <c r="G4866" s="268" t="s">
        <v>131</v>
      </c>
      <c r="H4866" s="268" t="s">
        <v>66</v>
      </c>
      <c r="I4866" s="268" t="s">
        <v>1905</v>
      </c>
      <c r="J4866" s="267" t="s">
        <v>2333</v>
      </c>
      <c r="K4866" s="267">
        <v>431</v>
      </c>
      <c r="L4866" s="268" t="s">
        <v>5194</v>
      </c>
      <c r="M4866" s="188"/>
    </row>
    <row r="4867" spans="1:13" x14ac:dyDescent="0.25">
      <c r="A4867" s="272">
        <v>2011</v>
      </c>
      <c r="B4867" s="267">
        <v>3</v>
      </c>
      <c r="C4867" s="267" t="s">
        <v>697</v>
      </c>
      <c r="D4867" s="267" t="s">
        <v>1067</v>
      </c>
      <c r="E4867" s="285" t="s">
        <v>4663</v>
      </c>
      <c r="F4867" s="267" t="s">
        <v>130</v>
      </c>
      <c r="G4867" s="268" t="s">
        <v>131</v>
      </c>
      <c r="H4867" s="268" t="s">
        <v>66</v>
      </c>
      <c r="I4867" s="268" t="s">
        <v>1905</v>
      </c>
      <c r="J4867" s="267" t="s">
        <v>2333</v>
      </c>
      <c r="K4867" s="267">
        <v>431</v>
      </c>
      <c r="L4867" s="284" t="s">
        <v>5195</v>
      </c>
      <c r="M4867" s="188"/>
    </row>
    <row r="4868" spans="1:13" x14ac:dyDescent="0.25">
      <c r="A4868" s="272">
        <v>2011</v>
      </c>
      <c r="B4868" s="267">
        <v>3</v>
      </c>
      <c r="C4868" s="267" t="s">
        <v>697</v>
      </c>
      <c r="D4868" s="267" t="s">
        <v>1067</v>
      </c>
      <c r="E4868" s="285" t="s">
        <v>4663</v>
      </c>
      <c r="F4868" s="267" t="s">
        <v>130</v>
      </c>
      <c r="G4868" s="268" t="s">
        <v>131</v>
      </c>
      <c r="H4868" s="268" t="s">
        <v>66</v>
      </c>
      <c r="I4868" s="268" t="s">
        <v>1905</v>
      </c>
      <c r="J4868" s="267" t="s">
        <v>2333</v>
      </c>
      <c r="K4868" s="267">
        <v>431</v>
      </c>
      <c r="L4868" s="284" t="s">
        <v>5196</v>
      </c>
      <c r="M4868" s="188"/>
    </row>
    <row r="4869" spans="1:13" x14ac:dyDescent="0.25">
      <c r="A4869" s="272">
        <v>2011</v>
      </c>
      <c r="B4869" s="267">
        <v>3</v>
      </c>
      <c r="C4869" s="267" t="s">
        <v>697</v>
      </c>
      <c r="D4869" s="267" t="s">
        <v>1067</v>
      </c>
      <c r="E4869" s="285" t="s">
        <v>4663</v>
      </c>
      <c r="F4869" s="267" t="s">
        <v>130</v>
      </c>
      <c r="G4869" s="268" t="s">
        <v>131</v>
      </c>
      <c r="H4869" s="268" t="s">
        <v>66</v>
      </c>
      <c r="I4869" s="268" t="s">
        <v>1905</v>
      </c>
      <c r="J4869" s="267" t="s">
        <v>2333</v>
      </c>
      <c r="K4869" s="267">
        <v>431</v>
      </c>
      <c r="L4869" s="268" t="s">
        <v>5197</v>
      </c>
      <c r="M4869" s="188"/>
    </row>
    <row r="4870" spans="1:13" x14ac:dyDescent="0.25">
      <c r="A4870" s="272">
        <v>2011</v>
      </c>
      <c r="B4870" s="267">
        <v>3</v>
      </c>
      <c r="C4870" s="267" t="s">
        <v>697</v>
      </c>
      <c r="D4870" s="267" t="s">
        <v>1067</v>
      </c>
      <c r="E4870" s="285" t="s">
        <v>4663</v>
      </c>
      <c r="F4870" s="267" t="s">
        <v>130</v>
      </c>
      <c r="G4870" s="268" t="s">
        <v>131</v>
      </c>
      <c r="H4870" s="268" t="s">
        <v>66</v>
      </c>
      <c r="I4870" s="268" t="s">
        <v>1905</v>
      </c>
      <c r="J4870" s="267" t="s">
        <v>2333</v>
      </c>
      <c r="K4870" s="267">
        <v>821</v>
      </c>
      <c r="L4870" s="284" t="s">
        <v>5236</v>
      </c>
      <c r="M4870" s="188"/>
    </row>
    <row r="4871" spans="1:13" x14ac:dyDescent="0.25">
      <c r="A4871" s="272">
        <v>2011</v>
      </c>
      <c r="B4871" s="267">
        <v>3</v>
      </c>
      <c r="C4871" s="267" t="s">
        <v>697</v>
      </c>
      <c r="D4871" s="267" t="s">
        <v>1067</v>
      </c>
      <c r="E4871" s="285" t="s">
        <v>4663</v>
      </c>
      <c r="F4871" s="267" t="s">
        <v>130</v>
      </c>
      <c r="G4871" s="268" t="s">
        <v>131</v>
      </c>
      <c r="H4871" s="268" t="s">
        <v>66</v>
      </c>
      <c r="I4871" s="268" t="s">
        <v>1905</v>
      </c>
      <c r="J4871" s="267" t="s">
        <v>2333</v>
      </c>
      <c r="K4871" s="267">
        <v>821</v>
      </c>
      <c r="L4871" s="284" t="s">
        <v>5237</v>
      </c>
      <c r="M4871" s="188"/>
    </row>
    <row r="4872" spans="1:13" x14ac:dyDescent="0.25">
      <c r="A4872" s="272">
        <v>2011</v>
      </c>
      <c r="B4872" s="267">
        <v>3</v>
      </c>
      <c r="C4872" s="267" t="s">
        <v>697</v>
      </c>
      <c r="D4872" s="267" t="s">
        <v>1067</v>
      </c>
      <c r="E4872" s="285" t="s">
        <v>4663</v>
      </c>
      <c r="F4872" s="267" t="s">
        <v>130</v>
      </c>
      <c r="G4872" s="268" t="s">
        <v>131</v>
      </c>
      <c r="H4872" s="268" t="s">
        <v>66</v>
      </c>
      <c r="I4872" s="268" t="s">
        <v>1905</v>
      </c>
      <c r="J4872" s="267" t="s">
        <v>2333</v>
      </c>
      <c r="K4872" s="267">
        <v>821</v>
      </c>
      <c r="L4872" s="284" t="s">
        <v>5238</v>
      </c>
      <c r="M4872" s="188"/>
    </row>
    <row r="4873" spans="1:13" x14ac:dyDescent="0.25">
      <c r="A4873" s="272">
        <v>2011</v>
      </c>
      <c r="B4873" s="267">
        <v>1</v>
      </c>
      <c r="C4873" s="267" t="s">
        <v>697</v>
      </c>
      <c r="D4873" s="267" t="s">
        <v>983</v>
      </c>
      <c r="E4873" s="285" t="s">
        <v>4666</v>
      </c>
      <c r="F4873" s="267" t="s">
        <v>64</v>
      </c>
      <c r="G4873" s="268" t="s">
        <v>65</v>
      </c>
      <c r="H4873" s="268" t="s">
        <v>66</v>
      </c>
      <c r="I4873" s="268" t="s">
        <v>1905</v>
      </c>
      <c r="J4873" s="267" t="s">
        <v>1942</v>
      </c>
      <c r="K4873" s="267">
        <v>115</v>
      </c>
      <c r="L4873" s="268" t="s">
        <v>4667</v>
      </c>
      <c r="M4873" s="188"/>
    </row>
    <row r="4874" spans="1:13" x14ac:dyDescent="0.25">
      <c r="A4874" s="272">
        <v>2011</v>
      </c>
      <c r="B4874" s="267">
        <v>1</v>
      </c>
      <c r="C4874" s="267" t="s">
        <v>697</v>
      </c>
      <c r="D4874" s="267" t="s">
        <v>983</v>
      </c>
      <c r="E4874" s="285" t="s">
        <v>4666</v>
      </c>
      <c r="F4874" s="267" t="s">
        <v>64</v>
      </c>
      <c r="G4874" s="268" t="s">
        <v>65</v>
      </c>
      <c r="H4874" s="268" t="s">
        <v>66</v>
      </c>
      <c r="I4874" s="268" t="s">
        <v>1905</v>
      </c>
      <c r="J4874" s="267" t="s">
        <v>1942</v>
      </c>
      <c r="K4874" s="267">
        <v>115</v>
      </c>
      <c r="L4874" s="268" t="s">
        <v>4668</v>
      </c>
      <c r="M4874" s="188"/>
    </row>
    <row r="4875" spans="1:13" x14ac:dyDescent="0.25">
      <c r="A4875" s="272">
        <v>2011</v>
      </c>
      <c r="B4875" s="267">
        <v>1</v>
      </c>
      <c r="C4875" s="267" t="s">
        <v>697</v>
      </c>
      <c r="D4875" s="267" t="s">
        <v>983</v>
      </c>
      <c r="E4875" s="285" t="s">
        <v>4666</v>
      </c>
      <c r="F4875" s="267" t="s">
        <v>64</v>
      </c>
      <c r="G4875" s="268" t="s">
        <v>65</v>
      </c>
      <c r="H4875" s="268" t="s">
        <v>66</v>
      </c>
      <c r="I4875" s="268" t="s">
        <v>1905</v>
      </c>
      <c r="J4875" s="267" t="s">
        <v>1942</v>
      </c>
      <c r="K4875" s="267">
        <v>115</v>
      </c>
      <c r="L4875" s="268" t="s">
        <v>4669</v>
      </c>
      <c r="M4875" s="188"/>
    </row>
    <row r="4876" spans="1:13" x14ac:dyDescent="0.25">
      <c r="A4876" s="272">
        <v>2011</v>
      </c>
      <c r="B4876" s="267">
        <v>1</v>
      </c>
      <c r="C4876" s="267" t="s">
        <v>697</v>
      </c>
      <c r="D4876" s="267" t="s">
        <v>983</v>
      </c>
      <c r="E4876" s="285" t="s">
        <v>4666</v>
      </c>
      <c r="F4876" s="267" t="s">
        <v>64</v>
      </c>
      <c r="G4876" s="268" t="s">
        <v>65</v>
      </c>
      <c r="H4876" s="268" t="s">
        <v>66</v>
      </c>
      <c r="I4876" s="268" t="s">
        <v>1905</v>
      </c>
      <c r="J4876" s="267" t="s">
        <v>1942</v>
      </c>
      <c r="K4876" s="267">
        <v>411</v>
      </c>
      <c r="L4876" s="284" t="s">
        <v>4670</v>
      </c>
      <c r="M4876" s="188"/>
    </row>
    <row r="4877" spans="1:13" x14ac:dyDescent="0.25">
      <c r="A4877" s="272">
        <v>2011</v>
      </c>
      <c r="B4877" s="267">
        <v>1</v>
      </c>
      <c r="C4877" s="267" t="s">
        <v>697</v>
      </c>
      <c r="D4877" s="267" t="s">
        <v>983</v>
      </c>
      <c r="E4877" s="285" t="s">
        <v>4666</v>
      </c>
      <c r="F4877" s="267" t="s">
        <v>64</v>
      </c>
      <c r="G4877" s="268" t="s">
        <v>65</v>
      </c>
      <c r="H4877" s="268" t="s">
        <v>66</v>
      </c>
      <c r="I4877" s="268" t="s">
        <v>1905</v>
      </c>
      <c r="J4877" s="267" t="s">
        <v>1942</v>
      </c>
      <c r="K4877" s="267">
        <v>115</v>
      </c>
      <c r="L4877" s="284" t="s">
        <v>4671</v>
      </c>
      <c r="M4877" s="188"/>
    </row>
    <row r="4878" spans="1:13" x14ac:dyDescent="0.25">
      <c r="A4878" s="272">
        <v>2011</v>
      </c>
      <c r="B4878" s="267">
        <v>1</v>
      </c>
      <c r="C4878" s="267" t="s">
        <v>697</v>
      </c>
      <c r="D4878" s="267" t="s">
        <v>983</v>
      </c>
      <c r="E4878" s="285" t="s">
        <v>4666</v>
      </c>
      <c r="F4878" s="267" t="s">
        <v>64</v>
      </c>
      <c r="G4878" s="268" t="s">
        <v>65</v>
      </c>
      <c r="H4878" s="268" t="s">
        <v>66</v>
      </c>
      <c r="I4878" s="268" t="s">
        <v>1905</v>
      </c>
      <c r="J4878" s="267" t="s">
        <v>2063</v>
      </c>
      <c r="K4878" s="267">
        <v>115</v>
      </c>
      <c r="L4878" s="268" t="s">
        <v>4672</v>
      </c>
      <c r="M4878" s="188"/>
    </row>
    <row r="4879" spans="1:13" x14ac:dyDescent="0.25">
      <c r="A4879" s="272">
        <v>2011</v>
      </c>
      <c r="B4879" s="267">
        <v>1</v>
      </c>
      <c r="C4879" s="267" t="s">
        <v>697</v>
      </c>
      <c r="D4879" s="267" t="s">
        <v>983</v>
      </c>
      <c r="E4879" s="285" t="s">
        <v>4666</v>
      </c>
      <c r="F4879" s="267" t="s">
        <v>64</v>
      </c>
      <c r="G4879" s="268" t="s">
        <v>65</v>
      </c>
      <c r="H4879" s="268" t="s">
        <v>66</v>
      </c>
      <c r="I4879" s="268" t="s">
        <v>1905</v>
      </c>
      <c r="J4879" s="267" t="s">
        <v>1942</v>
      </c>
      <c r="K4879" s="267">
        <v>412</v>
      </c>
      <c r="L4879" s="284" t="s">
        <v>4815</v>
      </c>
      <c r="M4879" s="188"/>
    </row>
    <row r="4880" spans="1:13" x14ac:dyDescent="0.25">
      <c r="A4880" s="272">
        <v>2011</v>
      </c>
      <c r="B4880" s="267">
        <v>1</v>
      </c>
      <c r="C4880" s="267" t="s">
        <v>697</v>
      </c>
      <c r="D4880" s="267" t="s">
        <v>983</v>
      </c>
      <c r="E4880" s="285" t="s">
        <v>4666</v>
      </c>
      <c r="F4880" s="267" t="s">
        <v>64</v>
      </c>
      <c r="G4880" s="268" t="s">
        <v>65</v>
      </c>
      <c r="H4880" s="268" t="s">
        <v>66</v>
      </c>
      <c r="I4880" s="268" t="s">
        <v>1905</v>
      </c>
      <c r="J4880" s="267" t="s">
        <v>1938</v>
      </c>
      <c r="K4880" s="267">
        <v>321</v>
      </c>
      <c r="L4880" s="284" t="s">
        <v>4918</v>
      </c>
      <c r="M4880" s="188"/>
    </row>
    <row r="4881" spans="1:13" x14ac:dyDescent="0.25">
      <c r="A4881" s="272">
        <v>2011</v>
      </c>
      <c r="B4881" s="267">
        <v>1</v>
      </c>
      <c r="C4881" s="267" t="s">
        <v>697</v>
      </c>
      <c r="D4881" s="267" t="s">
        <v>983</v>
      </c>
      <c r="E4881" s="285" t="s">
        <v>4666</v>
      </c>
      <c r="F4881" s="267" t="s">
        <v>64</v>
      </c>
      <c r="G4881" s="268" t="s">
        <v>65</v>
      </c>
      <c r="H4881" s="268" t="s">
        <v>66</v>
      </c>
      <c r="I4881" s="268" t="s">
        <v>1905</v>
      </c>
      <c r="J4881" s="267" t="s">
        <v>5004</v>
      </c>
      <c r="K4881" s="267">
        <v>142</v>
      </c>
      <c r="L4881" s="268" t="s">
        <v>5005</v>
      </c>
      <c r="M4881" s="188"/>
    </row>
    <row r="4882" spans="1:13" x14ac:dyDescent="0.25">
      <c r="A4882" s="272">
        <v>2011</v>
      </c>
      <c r="B4882" s="267">
        <v>1</v>
      </c>
      <c r="C4882" s="267" t="s">
        <v>697</v>
      </c>
      <c r="D4882" s="267" t="s">
        <v>983</v>
      </c>
      <c r="E4882" s="285" t="s">
        <v>4666</v>
      </c>
      <c r="F4882" s="267" t="s">
        <v>64</v>
      </c>
      <c r="G4882" s="268" t="s">
        <v>65</v>
      </c>
      <c r="H4882" s="268" t="s">
        <v>66</v>
      </c>
      <c r="I4882" s="268" t="s">
        <v>1905</v>
      </c>
      <c r="J4882" s="267" t="s">
        <v>5004</v>
      </c>
      <c r="K4882" s="267">
        <v>142</v>
      </c>
      <c r="L4882" s="284" t="s">
        <v>5006</v>
      </c>
      <c r="M4882" s="188"/>
    </row>
    <row r="4883" spans="1:13" x14ac:dyDescent="0.25">
      <c r="A4883" s="272">
        <v>2011</v>
      </c>
      <c r="B4883" s="267">
        <v>2</v>
      </c>
      <c r="C4883" s="267" t="s">
        <v>697</v>
      </c>
      <c r="D4883" s="267" t="s">
        <v>1001</v>
      </c>
      <c r="E4883" s="285" t="s">
        <v>4919</v>
      </c>
      <c r="F4883" s="267" t="s">
        <v>64</v>
      </c>
      <c r="G4883" s="268" t="s">
        <v>118</v>
      </c>
      <c r="H4883" s="268" t="s">
        <v>66</v>
      </c>
      <c r="I4883" s="268" t="s">
        <v>1905</v>
      </c>
      <c r="J4883" s="270" t="s">
        <v>5004</v>
      </c>
      <c r="K4883" s="267">
        <v>211</v>
      </c>
      <c r="L4883" s="268" t="s">
        <v>4920</v>
      </c>
      <c r="M4883" s="188"/>
    </row>
    <row r="4884" spans="1:13" x14ac:dyDescent="0.25">
      <c r="A4884" s="272">
        <v>2011</v>
      </c>
      <c r="B4884" s="267">
        <v>2</v>
      </c>
      <c r="C4884" s="267" t="s">
        <v>697</v>
      </c>
      <c r="D4884" s="267" t="s">
        <v>1001</v>
      </c>
      <c r="E4884" s="285" t="s">
        <v>4919</v>
      </c>
      <c r="F4884" s="267" t="s">
        <v>64</v>
      </c>
      <c r="G4884" s="268" t="s">
        <v>118</v>
      </c>
      <c r="H4884" s="268" t="s">
        <v>66</v>
      </c>
      <c r="I4884" s="268" t="s">
        <v>1905</v>
      </c>
      <c r="J4884" s="267" t="s">
        <v>1938</v>
      </c>
      <c r="K4884" s="267">
        <v>311</v>
      </c>
      <c r="L4884" s="268" t="s">
        <v>4979</v>
      </c>
      <c r="M4884" s="188"/>
    </row>
    <row r="4885" spans="1:13" x14ac:dyDescent="0.25">
      <c r="A4885" s="272">
        <v>2011</v>
      </c>
      <c r="B4885" s="267">
        <v>2</v>
      </c>
      <c r="C4885" s="267" t="s">
        <v>697</v>
      </c>
      <c r="D4885" s="267" t="s">
        <v>1001</v>
      </c>
      <c r="E4885" s="285" t="s">
        <v>4919</v>
      </c>
      <c r="F4885" s="267" t="s">
        <v>64</v>
      </c>
      <c r="G4885" s="268" t="s">
        <v>118</v>
      </c>
      <c r="H4885" s="268" t="s">
        <v>66</v>
      </c>
      <c r="I4885" s="268" t="s">
        <v>1905</v>
      </c>
      <c r="J4885" s="267" t="s">
        <v>2048</v>
      </c>
      <c r="K4885" s="267">
        <v>433</v>
      </c>
      <c r="L4885" s="284" t="s">
        <v>4980</v>
      </c>
      <c r="M4885" s="188"/>
    </row>
    <row r="4886" spans="1:13" x14ac:dyDescent="0.25">
      <c r="A4886" s="272">
        <v>2011</v>
      </c>
      <c r="B4886" s="267">
        <v>2</v>
      </c>
      <c r="C4886" s="267" t="s">
        <v>697</v>
      </c>
      <c r="D4886" s="267" t="s">
        <v>1001</v>
      </c>
      <c r="E4886" s="285" t="s">
        <v>4919</v>
      </c>
      <c r="F4886" s="267" t="s">
        <v>64</v>
      </c>
      <c r="G4886" s="268" t="s">
        <v>118</v>
      </c>
      <c r="H4886" s="268" t="s">
        <v>66</v>
      </c>
      <c r="I4886" s="268" t="s">
        <v>1905</v>
      </c>
      <c r="J4886" s="267" t="s">
        <v>2048</v>
      </c>
      <c r="K4886" s="267">
        <v>433</v>
      </c>
      <c r="L4886" s="284" t="s">
        <v>4981</v>
      </c>
      <c r="M4886" s="188"/>
    </row>
    <row r="4887" spans="1:13" x14ac:dyDescent="0.25">
      <c r="A4887" s="272">
        <v>2011</v>
      </c>
      <c r="B4887" s="267">
        <v>2</v>
      </c>
      <c r="C4887" s="267" t="s">
        <v>697</v>
      </c>
      <c r="D4887" s="267" t="s">
        <v>1001</v>
      </c>
      <c r="E4887" s="285" t="s">
        <v>4919</v>
      </c>
      <c r="F4887" s="267" t="s">
        <v>64</v>
      </c>
      <c r="G4887" s="268" t="s">
        <v>118</v>
      </c>
      <c r="H4887" s="268" t="s">
        <v>66</v>
      </c>
      <c r="I4887" s="268" t="s">
        <v>1905</v>
      </c>
      <c r="J4887" s="270" t="s">
        <v>3083</v>
      </c>
      <c r="K4887" s="267">
        <v>141</v>
      </c>
      <c r="L4887" s="268" t="s">
        <v>5007</v>
      </c>
      <c r="M4887" s="188"/>
    </row>
    <row r="4888" spans="1:13" x14ac:dyDescent="0.25">
      <c r="A4888" s="272">
        <v>2011</v>
      </c>
      <c r="B4888" s="267">
        <v>2</v>
      </c>
      <c r="C4888" s="267" t="s">
        <v>697</v>
      </c>
      <c r="D4888" s="267" t="s">
        <v>1001</v>
      </c>
      <c r="E4888" s="285" t="s">
        <v>4919</v>
      </c>
      <c r="F4888" s="267" t="s">
        <v>64</v>
      </c>
      <c r="G4888" s="268" t="s">
        <v>118</v>
      </c>
      <c r="H4888" s="268" t="s">
        <v>66</v>
      </c>
      <c r="I4888" s="268" t="s">
        <v>1905</v>
      </c>
      <c r="J4888" s="270" t="s">
        <v>5004</v>
      </c>
      <c r="K4888" s="267">
        <v>141</v>
      </c>
      <c r="L4888" s="268" t="s">
        <v>5008</v>
      </c>
      <c r="M4888" s="188"/>
    </row>
    <row r="4889" spans="1:13" x14ac:dyDescent="0.25">
      <c r="A4889" s="272">
        <v>2011</v>
      </c>
      <c r="B4889" s="267">
        <v>2</v>
      </c>
      <c r="C4889" s="267" t="s">
        <v>697</v>
      </c>
      <c r="D4889" s="267" t="s">
        <v>1001</v>
      </c>
      <c r="E4889" s="285" t="s">
        <v>4919</v>
      </c>
      <c r="F4889" s="267" t="s">
        <v>64</v>
      </c>
      <c r="G4889" s="268" t="s">
        <v>118</v>
      </c>
      <c r="H4889" s="268" t="s">
        <v>66</v>
      </c>
      <c r="I4889" s="268" t="s">
        <v>1905</v>
      </c>
      <c r="J4889" s="267" t="s">
        <v>1965</v>
      </c>
      <c r="K4889" s="267">
        <v>521</v>
      </c>
      <c r="L4889" s="284" t="s">
        <v>5047</v>
      </c>
      <c r="M4889" s="188"/>
    </row>
    <row r="4890" spans="1:13" x14ac:dyDescent="0.25">
      <c r="A4890" s="272">
        <v>2011</v>
      </c>
      <c r="B4890" s="267">
        <v>2</v>
      </c>
      <c r="C4890" s="267" t="s">
        <v>697</v>
      </c>
      <c r="D4890" s="267" t="s">
        <v>1001</v>
      </c>
      <c r="E4890" s="285" t="s">
        <v>4919</v>
      </c>
      <c r="F4890" s="267" t="s">
        <v>64</v>
      </c>
      <c r="G4890" s="268" t="s">
        <v>118</v>
      </c>
      <c r="H4890" s="268" t="s">
        <v>66</v>
      </c>
      <c r="I4890" s="268" t="s">
        <v>1905</v>
      </c>
      <c r="J4890" s="267" t="s">
        <v>1965</v>
      </c>
      <c r="K4890" s="267">
        <v>521</v>
      </c>
      <c r="L4890" s="284" t="s">
        <v>5048</v>
      </c>
      <c r="M4890" s="188"/>
    </row>
    <row r="4891" spans="1:13" x14ac:dyDescent="0.25">
      <c r="A4891" s="272">
        <v>2011</v>
      </c>
      <c r="B4891" s="267">
        <v>2</v>
      </c>
      <c r="C4891" s="267" t="s">
        <v>697</v>
      </c>
      <c r="D4891" s="267" t="s">
        <v>1001</v>
      </c>
      <c r="E4891" s="285" t="s">
        <v>4919</v>
      </c>
      <c r="F4891" s="267" t="s">
        <v>64</v>
      </c>
      <c r="G4891" s="268" t="s">
        <v>118</v>
      </c>
      <c r="H4891" s="268" t="s">
        <v>66</v>
      </c>
      <c r="I4891" s="268" t="s">
        <v>1905</v>
      </c>
      <c r="J4891" s="267" t="s">
        <v>1962</v>
      </c>
      <c r="K4891" s="267">
        <v>521</v>
      </c>
      <c r="L4891" s="284" t="s">
        <v>5049</v>
      </c>
      <c r="M4891" s="188"/>
    </row>
    <row r="4892" spans="1:13" x14ac:dyDescent="0.25">
      <c r="A4892" s="272">
        <v>2011</v>
      </c>
      <c r="B4892" s="267">
        <v>2</v>
      </c>
      <c r="C4892" s="267" t="s">
        <v>697</v>
      </c>
      <c r="D4892" s="267" t="s">
        <v>1001</v>
      </c>
      <c r="E4892" s="285" t="s">
        <v>4919</v>
      </c>
      <c r="F4892" s="267" t="s">
        <v>64</v>
      </c>
      <c r="G4892" s="268" t="s">
        <v>118</v>
      </c>
      <c r="H4892" s="268" t="s">
        <v>66</v>
      </c>
      <c r="I4892" s="268" t="s">
        <v>1905</v>
      </c>
      <c r="J4892" s="267" t="s">
        <v>2218</v>
      </c>
      <c r="K4892" s="267">
        <v>657</v>
      </c>
      <c r="L4892" s="284" t="s">
        <v>5136</v>
      </c>
      <c r="M4892" s="188"/>
    </row>
    <row r="4893" spans="1:13" x14ac:dyDescent="0.25">
      <c r="A4893" s="272">
        <v>2011</v>
      </c>
      <c r="B4893" s="267">
        <v>2</v>
      </c>
      <c r="C4893" s="267" t="s">
        <v>697</v>
      </c>
      <c r="D4893" s="267" t="s">
        <v>1001</v>
      </c>
      <c r="E4893" s="285" t="s">
        <v>4919</v>
      </c>
      <c r="F4893" s="267" t="s">
        <v>64</v>
      </c>
      <c r="G4893" s="268" t="s">
        <v>118</v>
      </c>
      <c r="H4893" s="268" t="s">
        <v>66</v>
      </c>
      <c r="I4893" s="268" t="s">
        <v>1905</v>
      </c>
      <c r="J4893" s="267" t="s">
        <v>2016</v>
      </c>
      <c r="K4893" s="267">
        <v>632</v>
      </c>
      <c r="L4893" s="268" t="s">
        <v>5180</v>
      </c>
      <c r="M4893" s="188"/>
    </row>
    <row r="4894" spans="1:13" x14ac:dyDescent="0.25">
      <c r="A4894" s="272">
        <v>2011</v>
      </c>
      <c r="B4894" s="267">
        <v>2</v>
      </c>
      <c r="C4894" s="267" t="s">
        <v>697</v>
      </c>
      <c r="D4894" s="267" t="s">
        <v>1030</v>
      </c>
      <c r="E4894" s="285" t="s">
        <v>5050</v>
      </c>
      <c r="F4894" s="267" t="s">
        <v>64</v>
      </c>
      <c r="G4894" s="268" t="s">
        <v>65</v>
      </c>
      <c r="H4894" s="268" t="s">
        <v>66</v>
      </c>
      <c r="I4894" s="268" t="s">
        <v>1905</v>
      </c>
      <c r="J4894" s="267" t="s">
        <v>1962</v>
      </c>
      <c r="K4894" s="267">
        <v>523</v>
      </c>
      <c r="L4894" s="284" t="s">
        <v>5051</v>
      </c>
      <c r="M4894" s="188"/>
    </row>
    <row r="4895" spans="1:13" x14ac:dyDescent="0.25">
      <c r="A4895" s="272">
        <v>2011</v>
      </c>
      <c r="B4895" s="267">
        <v>2</v>
      </c>
      <c r="C4895" s="267" t="s">
        <v>697</v>
      </c>
      <c r="D4895" s="267" t="s">
        <v>1030</v>
      </c>
      <c r="E4895" s="285" t="s">
        <v>5050</v>
      </c>
      <c r="F4895" s="267" t="s">
        <v>64</v>
      </c>
      <c r="G4895" s="268" t="s">
        <v>65</v>
      </c>
      <c r="H4895" s="268" t="s">
        <v>66</v>
      </c>
      <c r="I4895" s="268" t="s">
        <v>1905</v>
      </c>
      <c r="J4895" s="267" t="s">
        <v>1962</v>
      </c>
      <c r="K4895" s="267">
        <v>523</v>
      </c>
      <c r="L4895" s="284" t="s">
        <v>5052</v>
      </c>
      <c r="M4895" s="188"/>
    </row>
    <row r="4896" spans="1:13" x14ac:dyDescent="0.25">
      <c r="A4896" s="272">
        <v>2011</v>
      </c>
      <c r="B4896" s="267">
        <v>2</v>
      </c>
      <c r="C4896" s="267" t="s">
        <v>697</v>
      </c>
      <c r="D4896" s="267" t="s">
        <v>1030</v>
      </c>
      <c r="E4896" s="285" t="s">
        <v>5050</v>
      </c>
      <c r="F4896" s="267" t="s">
        <v>64</v>
      </c>
      <c r="G4896" s="268" t="s">
        <v>65</v>
      </c>
      <c r="H4896" s="268" t="s">
        <v>66</v>
      </c>
      <c r="I4896" s="268" t="s">
        <v>1905</v>
      </c>
      <c r="J4896" s="267" t="s">
        <v>1962</v>
      </c>
      <c r="K4896" s="267">
        <v>411</v>
      </c>
      <c r="L4896" s="284" t="s">
        <v>5053</v>
      </c>
      <c r="M4896" s="188"/>
    </row>
    <row r="4897" spans="1:13" x14ac:dyDescent="0.25">
      <c r="A4897" s="272">
        <v>2011</v>
      </c>
      <c r="B4897" s="267">
        <v>2</v>
      </c>
      <c r="C4897" s="267" t="s">
        <v>697</v>
      </c>
      <c r="D4897" s="267" t="s">
        <v>1030</v>
      </c>
      <c r="E4897" s="285" t="s">
        <v>5050</v>
      </c>
      <c r="F4897" s="267" t="s">
        <v>64</v>
      </c>
      <c r="G4897" s="268" t="s">
        <v>65</v>
      </c>
      <c r="H4897" s="268" t="s">
        <v>66</v>
      </c>
      <c r="I4897" s="268" t="s">
        <v>1905</v>
      </c>
      <c r="J4897" s="267" t="s">
        <v>1948</v>
      </c>
      <c r="K4897" s="267">
        <v>637</v>
      </c>
      <c r="L4897" s="284" t="s">
        <v>5109</v>
      </c>
      <c r="M4897" s="188"/>
    </row>
    <row r="4898" spans="1:13" x14ac:dyDescent="0.25">
      <c r="A4898" s="272">
        <v>2011</v>
      </c>
      <c r="B4898" s="267">
        <v>2</v>
      </c>
      <c r="C4898" s="267" t="s">
        <v>697</v>
      </c>
      <c r="D4898" s="267" t="s">
        <v>1030</v>
      </c>
      <c r="E4898" s="285" t="s">
        <v>5050</v>
      </c>
      <c r="F4898" s="267" t="s">
        <v>64</v>
      </c>
      <c r="G4898" s="268" t="s">
        <v>65</v>
      </c>
      <c r="H4898" s="268" t="s">
        <v>66</v>
      </c>
      <c r="I4898" s="268" t="s">
        <v>1905</v>
      </c>
      <c r="J4898" s="267" t="s">
        <v>1944</v>
      </c>
      <c r="K4898" s="267">
        <v>655</v>
      </c>
      <c r="L4898" s="284" t="s">
        <v>5114</v>
      </c>
      <c r="M4898" s="188"/>
    </row>
    <row r="4899" spans="1:13" x14ac:dyDescent="0.25">
      <c r="A4899" s="272">
        <v>2011</v>
      </c>
      <c r="B4899" s="267">
        <v>2</v>
      </c>
      <c r="C4899" s="267" t="s">
        <v>697</v>
      </c>
      <c r="D4899" s="267" t="s">
        <v>1030</v>
      </c>
      <c r="E4899" s="285" t="s">
        <v>5050</v>
      </c>
      <c r="F4899" s="267" t="s">
        <v>64</v>
      </c>
      <c r="G4899" s="268" t="s">
        <v>65</v>
      </c>
      <c r="H4899" s="268" t="s">
        <v>66</v>
      </c>
      <c r="I4899" s="268" t="s">
        <v>1905</v>
      </c>
      <c r="J4899" s="267" t="s">
        <v>1944</v>
      </c>
      <c r="K4899" s="267">
        <v>655</v>
      </c>
      <c r="L4899" s="284" t="s">
        <v>5115</v>
      </c>
      <c r="M4899" s="188"/>
    </row>
    <row r="4900" spans="1:13" x14ac:dyDescent="0.25">
      <c r="A4900" s="272">
        <v>2011</v>
      </c>
      <c r="B4900" s="267">
        <v>2</v>
      </c>
      <c r="C4900" s="267" t="s">
        <v>697</v>
      </c>
      <c r="D4900" s="267" t="s">
        <v>1030</v>
      </c>
      <c r="E4900" s="285" t="s">
        <v>5050</v>
      </c>
      <c r="F4900" s="267" t="s">
        <v>64</v>
      </c>
      <c r="G4900" s="268" t="s">
        <v>65</v>
      </c>
      <c r="H4900" s="268" t="s">
        <v>66</v>
      </c>
      <c r="I4900" s="268" t="s">
        <v>1905</v>
      </c>
      <c r="J4900" s="267" t="s">
        <v>1948</v>
      </c>
      <c r="K4900" s="267">
        <v>633</v>
      </c>
      <c r="L4900" s="284" t="s">
        <v>5152</v>
      </c>
      <c r="M4900" s="188"/>
    </row>
    <row r="4901" spans="1:13" x14ac:dyDescent="0.25">
      <c r="A4901" s="272">
        <v>2011</v>
      </c>
      <c r="B4901" s="267">
        <v>2</v>
      </c>
      <c r="C4901" s="267" t="s">
        <v>697</v>
      </c>
      <c r="D4901" s="267" t="s">
        <v>1030</v>
      </c>
      <c r="E4901" s="285" t="s">
        <v>5050</v>
      </c>
      <c r="F4901" s="267" t="s">
        <v>64</v>
      </c>
      <c r="G4901" s="268" t="s">
        <v>65</v>
      </c>
      <c r="H4901" s="268" t="s">
        <v>66</v>
      </c>
      <c r="I4901" s="268" t="s">
        <v>1905</v>
      </c>
      <c r="J4901" s="267" t="s">
        <v>1948</v>
      </c>
      <c r="K4901" s="267">
        <v>633</v>
      </c>
      <c r="L4901" s="284" t="s">
        <v>5153</v>
      </c>
      <c r="M4901" s="188"/>
    </row>
    <row r="4902" spans="1:13" x14ac:dyDescent="0.25">
      <c r="A4902" s="272">
        <v>2011</v>
      </c>
      <c r="B4902" s="267">
        <v>2</v>
      </c>
      <c r="C4902" s="267" t="s">
        <v>697</v>
      </c>
      <c r="D4902" s="267" t="s">
        <v>1030</v>
      </c>
      <c r="E4902" s="285" t="s">
        <v>5050</v>
      </c>
      <c r="F4902" s="267" t="s">
        <v>64</v>
      </c>
      <c r="G4902" s="268" t="s">
        <v>65</v>
      </c>
      <c r="H4902" s="268" t="s">
        <v>66</v>
      </c>
      <c r="I4902" s="268" t="s">
        <v>1905</v>
      </c>
      <c r="J4902" s="267" t="s">
        <v>2016</v>
      </c>
      <c r="K4902" s="267">
        <v>671</v>
      </c>
      <c r="L4902" s="284" t="s">
        <v>5175</v>
      </c>
      <c r="M4902" s="188"/>
    </row>
    <row r="4903" spans="1:13" x14ac:dyDescent="0.25">
      <c r="A4903" s="272">
        <v>2011</v>
      </c>
      <c r="B4903" s="267">
        <v>2</v>
      </c>
      <c r="C4903" s="267" t="s">
        <v>697</v>
      </c>
      <c r="D4903" s="267" t="s">
        <v>1025</v>
      </c>
      <c r="E4903" s="285" t="s">
        <v>5137</v>
      </c>
      <c r="F4903" s="267" t="s">
        <v>69</v>
      </c>
      <c r="G4903" s="268" t="s">
        <v>126</v>
      </c>
      <c r="H4903" s="268" t="s">
        <v>55</v>
      </c>
      <c r="I4903" s="268" t="s">
        <v>1905</v>
      </c>
      <c r="J4903" s="267" t="s">
        <v>1946</v>
      </c>
      <c r="K4903" s="267">
        <v>656</v>
      </c>
      <c r="L4903" s="268" t="s">
        <v>5138</v>
      </c>
      <c r="M4903" s="188"/>
    </row>
    <row r="4904" spans="1:13" x14ac:dyDescent="0.25">
      <c r="A4904" s="272">
        <v>2011</v>
      </c>
      <c r="B4904" s="267">
        <v>2</v>
      </c>
      <c r="C4904" s="267" t="s">
        <v>697</v>
      </c>
      <c r="D4904" s="267" t="s">
        <v>1025</v>
      </c>
      <c r="E4904" s="285" t="s">
        <v>5137</v>
      </c>
      <c r="F4904" s="267" t="s">
        <v>69</v>
      </c>
      <c r="G4904" s="268" t="s">
        <v>126</v>
      </c>
      <c r="H4904" s="268" t="s">
        <v>55</v>
      </c>
      <c r="I4904" s="268" t="s">
        <v>1905</v>
      </c>
      <c r="J4904" s="267" t="s">
        <v>1946</v>
      </c>
      <c r="K4904" s="267">
        <v>656</v>
      </c>
      <c r="L4904" s="268" t="s">
        <v>5139</v>
      </c>
      <c r="M4904" s="188"/>
    </row>
    <row r="4905" spans="1:13" x14ac:dyDescent="0.25">
      <c r="A4905" s="272">
        <v>2011</v>
      </c>
      <c r="B4905" s="267">
        <v>2</v>
      </c>
      <c r="C4905" s="267" t="s">
        <v>697</v>
      </c>
      <c r="D4905" s="267" t="s">
        <v>1025</v>
      </c>
      <c r="E4905" s="285" t="s">
        <v>5137</v>
      </c>
      <c r="F4905" s="267" t="s">
        <v>69</v>
      </c>
      <c r="G4905" s="268" t="s">
        <v>126</v>
      </c>
      <c r="H4905" s="268" t="s">
        <v>55</v>
      </c>
      <c r="I4905" s="268" t="s">
        <v>1905</v>
      </c>
      <c r="J4905" s="267" t="s">
        <v>1946</v>
      </c>
      <c r="K4905" s="267">
        <v>656</v>
      </c>
      <c r="L4905" s="268" t="s">
        <v>5140</v>
      </c>
      <c r="M4905" s="188"/>
    </row>
    <row r="4906" spans="1:13" x14ac:dyDescent="0.25">
      <c r="A4906" s="272">
        <v>2011</v>
      </c>
      <c r="B4906" s="267">
        <v>2</v>
      </c>
      <c r="C4906" s="267" t="s">
        <v>697</v>
      </c>
      <c r="D4906" s="267" t="s">
        <v>1025</v>
      </c>
      <c r="E4906" s="285" t="s">
        <v>5137</v>
      </c>
      <c r="F4906" s="267" t="s">
        <v>69</v>
      </c>
      <c r="G4906" s="268" t="s">
        <v>126</v>
      </c>
      <c r="H4906" s="268" t="s">
        <v>55</v>
      </c>
      <c r="I4906" s="268" t="s">
        <v>1905</v>
      </c>
      <c r="J4906" s="267" t="s">
        <v>1946</v>
      </c>
      <c r="K4906" s="267">
        <v>656</v>
      </c>
      <c r="L4906" s="268" t="s">
        <v>5141</v>
      </c>
      <c r="M4906" s="188"/>
    </row>
    <row r="4907" spans="1:13" x14ac:dyDescent="0.25">
      <c r="A4907" s="272">
        <v>2011</v>
      </c>
      <c r="B4907" s="267">
        <v>2</v>
      </c>
      <c r="C4907" s="267" t="s">
        <v>697</v>
      </c>
      <c r="D4907" s="267" t="s">
        <v>1025</v>
      </c>
      <c r="E4907" s="285" t="s">
        <v>5137</v>
      </c>
      <c r="F4907" s="267" t="s">
        <v>69</v>
      </c>
      <c r="G4907" s="268" t="s">
        <v>126</v>
      </c>
      <c r="H4907" s="268" t="s">
        <v>55</v>
      </c>
      <c r="I4907" s="268" t="s">
        <v>1905</v>
      </c>
      <c r="J4907" s="267" t="s">
        <v>1946</v>
      </c>
      <c r="K4907" s="267">
        <v>656</v>
      </c>
      <c r="L4907" s="268" t="s">
        <v>5142</v>
      </c>
      <c r="M4907" s="188"/>
    </row>
    <row r="4908" spans="1:13" x14ac:dyDescent="0.25">
      <c r="A4908" s="272">
        <v>2011</v>
      </c>
      <c r="B4908" s="267">
        <v>2</v>
      </c>
      <c r="C4908" s="267" t="s">
        <v>697</v>
      </c>
      <c r="D4908" s="267" t="s">
        <v>1025</v>
      </c>
      <c r="E4908" s="285" t="s">
        <v>5137</v>
      </c>
      <c r="F4908" s="267" t="s">
        <v>69</v>
      </c>
      <c r="G4908" s="268" t="s">
        <v>126</v>
      </c>
      <c r="H4908" s="268" t="s">
        <v>55</v>
      </c>
      <c r="I4908" s="268" t="s">
        <v>1905</v>
      </c>
      <c r="J4908" s="267" t="s">
        <v>1946</v>
      </c>
      <c r="K4908" s="267">
        <v>656</v>
      </c>
      <c r="L4908" s="284" t="s">
        <v>5143</v>
      </c>
      <c r="M4908" s="188"/>
    </row>
    <row r="4909" spans="1:13" x14ac:dyDescent="0.25">
      <c r="A4909" s="272">
        <v>2011</v>
      </c>
      <c r="B4909" s="267">
        <v>2</v>
      </c>
      <c r="C4909" s="267" t="s">
        <v>697</v>
      </c>
      <c r="D4909" s="267" t="s">
        <v>1025</v>
      </c>
      <c r="E4909" s="285" t="s">
        <v>5137</v>
      </c>
      <c r="F4909" s="267" t="s">
        <v>69</v>
      </c>
      <c r="G4909" s="268" t="s">
        <v>126</v>
      </c>
      <c r="H4909" s="268" t="s">
        <v>55</v>
      </c>
      <c r="I4909" s="268" t="s">
        <v>1905</v>
      </c>
      <c r="J4909" s="267" t="s">
        <v>1946</v>
      </c>
      <c r="K4909" s="267">
        <v>656</v>
      </c>
      <c r="L4909" s="268" t="s">
        <v>5144</v>
      </c>
      <c r="M4909" s="188"/>
    </row>
    <row r="4910" spans="1:13" x14ac:dyDescent="0.25">
      <c r="A4910" s="272">
        <v>2011</v>
      </c>
      <c r="B4910" s="267">
        <v>3</v>
      </c>
      <c r="C4910" s="267" t="s">
        <v>697</v>
      </c>
      <c r="D4910" s="267" t="s">
        <v>1048</v>
      </c>
      <c r="E4910" s="285" t="s">
        <v>2896</v>
      </c>
      <c r="F4910" s="267" t="s">
        <v>135</v>
      </c>
      <c r="G4910" s="268" t="s">
        <v>226</v>
      </c>
      <c r="H4910" s="268" t="s">
        <v>78</v>
      </c>
      <c r="I4910" s="268" t="s">
        <v>1905</v>
      </c>
      <c r="J4910" s="267" t="s">
        <v>1944</v>
      </c>
      <c r="K4910" s="267">
        <v>651</v>
      </c>
      <c r="L4910" s="268" t="s">
        <v>4673</v>
      </c>
      <c r="M4910" s="188"/>
    </row>
    <row r="4911" spans="1:13" x14ac:dyDescent="0.25">
      <c r="A4911" s="272">
        <v>2011</v>
      </c>
      <c r="B4911" s="267">
        <v>3</v>
      </c>
      <c r="C4911" s="267" t="s">
        <v>697</v>
      </c>
      <c r="D4911" s="267" t="s">
        <v>1048</v>
      </c>
      <c r="E4911" s="285" t="s">
        <v>2896</v>
      </c>
      <c r="F4911" s="267" t="s">
        <v>135</v>
      </c>
      <c r="G4911" s="268" t="s">
        <v>226</v>
      </c>
      <c r="H4911" s="268" t="s">
        <v>78</v>
      </c>
      <c r="I4911" s="268" t="s">
        <v>1905</v>
      </c>
      <c r="J4911" s="267" t="s">
        <v>1942</v>
      </c>
      <c r="K4911" s="267">
        <v>411</v>
      </c>
      <c r="L4911" s="268" t="s">
        <v>4674</v>
      </c>
      <c r="M4911" s="188"/>
    </row>
    <row r="4912" spans="1:13" x14ac:dyDescent="0.25">
      <c r="A4912" s="272">
        <v>2011</v>
      </c>
      <c r="B4912" s="267">
        <v>3</v>
      </c>
      <c r="C4912" s="267" t="s">
        <v>697</v>
      </c>
      <c r="D4912" s="267" t="s">
        <v>1048</v>
      </c>
      <c r="E4912" s="285" t="s">
        <v>2896</v>
      </c>
      <c r="F4912" s="267" t="s">
        <v>135</v>
      </c>
      <c r="G4912" s="268" t="s">
        <v>226</v>
      </c>
      <c r="H4912" s="268" t="s">
        <v>78</v>
      </c>
      <c r="I4912" s="268" t="s">
        <v>1905</v>
      </c>
      <c r="J4912" s="267" t="s">
        <v>1942</v>
      </c>
      <c r="K4912" s="267">
        <v>412</v>
      </c>
      <c r="L4912" s="268" t="s">
        <v>4816</v>
      </c>
      <c r="M4912" s="188"/>
    </row>
    <row r="4913" spans="1:13" x14ac:dyDescent="0.25">
      <c r="A4913" s="272">
        <v>2011</v>
      </c>
      <c r="B4913" s="267">
        <v>3</v>
      </c>
      <c r="C4913" s="267" t="s">
        <v>697</v>
      </c>
      <c r="D4913" s="267" t="s">
        <v>1048</v>
      </c>
      <c r="E4913" s="285" t="s">
        <v>2896</v>
      </c>
      <c r="F4913" s="267" t="s">
        <v>135</v>
      </c>
      <c r="G4913" s="268" t="s">
        <v>226</v>
      </c>
      <c r="H4913" s="268" t="s">
        <v>78</v>
      </c>
      <c r="I4913" s="268" t="s">
        <v>1905</v>
      </c>
      <c r="J4913" s="267" t="s">
        <v>1942</v>
      </c>
      <c r="K4913" s="267">
        <v>412</v>
      </c>
      <c r="L4913" s="268" t="s">
        <v>4817</v>
      </c>
      <c r="M4913" s="188"/>
    </row>
    <row r="4914" spans="1:13" x14ac:dyDescent="0.25">
      <c r="A4914" s="272">
        <v>2011</v>
      </c>
      <c r="B4914" s="267">
        <v>3</v>
      </c>
      <c r="C4914" s="267" t="s">
        <v>697</v>
      </c>
      <c r="D4914" s="267" t="s">
        <v>1048</v>
      </c>
      <c r="E4914" s="285" t="s">
        <v>2896</v>
      </c>
      <c r="F4914" s="267" t="s">
        <v>135</v>
      </c>
      <c r="G4914" s="268" t="s">
        <v>226</v>
      </c>
      <c r="H4914" s="268" t="s">
        <v>78</v>
      </c>
      <c r="I4914" s="268" t="s">
        <v>1905</v>
      </c>
      <c r="J4914" s="267" t="s">
        <v>1942</v>
      </c>
      <c r="K4914" s="267">
        <v>412</v>
      </c>
      <c r="L4914" s="268" t="s">
        <v>4818</v>
      </c>
      <c r="M4914" s="188"/>
    </row>
    <row r="4915" spans="1:13" x14ac:dyDescent="0.25">
      <c r="A4915" s="272">
        <v>2011</v>
      </c>
      <c r="B4915" s="267">
        <v>3</v>
      </c>
      <c r="C4915" s="267" t="s">
        <v>697</v>
      </c>
      <c r="D4915" s="267" t="s">
        <v>1048</v>
      </c>
      <c r="E4915" s="285" t="s">
        <v>2896</v>
      </c>
      <c r="F4915" s="267" t="s">
        <v>135</v>
      </c>
      <c r="G4915" s="268" t="s">
        <v>226</v>
      </c>
      <c r="H4915" s="268" t="s">
        <v>78</v>
      </c>
      <c r="I4915" s="268" t="s">
        <v>1905</v>
      </c>
      <c r="J4915" s="267" t="s">
        <v>1942</v>
      </c>
      <c r="K4915" s="267">
        <v>412</v>
      </c>
      <c r="L4915" s="268" t="s">
        <v>4819</v>
      </c>
      <c r="M4915" s="188"/>
    </row>
    <row r="4916" spans="1:13" x14ac:dyDescent="0.25">
      <c r="A4916" s="272">
        <v>2011</v>
      </c>
      <c r="B4916" s="267">
        <v>3</v>
      </c>
      <c r="C4916" s="267" t="s">
        <v>697</v>
      </c>
      <c r="D4916" s="267" t="s">
        <v>1048</v>
      </c>
      <c r="E4916" s="285" t="s">
        <v>2896</v>
      </c>
      <c r="F4916" s="267" t="s">
        <v>135</v>
      </c>
      <c r="G4916" s="268" t="s">
        <v>226</v>
      </c>
      <c r="H4916" s="268" t="s">
        <v>78</v>
      </c>
      <c r="I4916" s="268" t="s">
        <v>1905</v>
      </c>
      <c r="J4916" s="267" t="s">
        <v>1942</v>
      </c>
      <c r="K4916" s="267">
        <v>141</v>
      </c>
      <c r="L4916" s="284" t="s">
        <v>4820</v>
      </c>
      <c r="M4916" s="188"/>
    </row>
    <row r="4917" spans="1:13" x14ac:dyDescent="0.25">
      <c r="A4917" s="272">
        <v>2011</v>
      </c>
      <c r="B4917" s="267">
        <v>3</v>
      </c>
      <c r="C4917" s="267" t="s">
        <v>697</v>
      </c>
      <c r="D4917" s="267" t="s">
        <v>1048</v>
      </c>
      <c r="E4917" s="285" t="s">
        <v>2896</v>
      </c>
      <c r="F4917" s="267" t="s">
        <v>135</v>
      </c>
      <c r="G4917" s="268" t="s">
        <v>226</v>
      </c>
      <c r="H4917" s="268" t="s">
        <v>78</v>
      </c>
      <c r="I4917" s="268" t="s">
        <v>1905</v>
      </c>
      <c r="J4917" s="267" t="s">
        <v>2606</v>
      </c>
      <c r="K4917" s="267">
        <v>262</v>
      </c>
      <c r="L4917" s="284" t="s">
        <v>4921</v>
      </c>
      <c r="M4917" s="188"/>
    </row>
    <row r="4918" spans="1:13" x14ac:dyDescent="0.25">
      <c r="A4918" s="272">
        <v>2011</v>
      </c>
      <c r="B4918" s="267">
        <v>3</v>
      </c>
      <c r="C4918" s="267" t="s">
        <v>697</v>
      </c>
      <c r="D4918" s="267" t="s">
        <v>1048</v>
      </c>
      <c r="E4918" s="285" t="s">
        <v>2896</v>
      </c>
      <c r="F4918" s="267" t="s">
        <v>135</v>
      </c>
      <c r="G4918" s="268" t="s">
        <v>226</v>
      </c>
      <c r="H4918" s="268" t="s">
        <v>78</v>
      </c>
      <c r="I4918" s="268" t="s">
        <v>1905</v>
      </c>
      <c r="J4918" s="270" t="s">
        <v>3083</v>
      </c>
      <c r="K4918" s="267">
        <v>212</v>
      </c>
      <c r="L4918" s="284" t="s">
        <v>4922</v>
      </c>
      <c r="M4918" s="188"/>
    </row>
    <row r="4919" spans="1:13" x14ac:dyDescent="0.25">
      <c r="A4919" s="272">
        <v>2011</v>
      </c>
      <c r="B4919" s="267">
        <v>3</v>
      </c>
      <c r="C4919" s="267" t="s">
        <v>697</v>
      </c>
      <c r="D4919" s="267" t="s">
        <v>1048</v>
      </c>
      <c r="E4919" s="285" t="s">
        <v>2896</v>
      </c>
      <c r="F4919" s="267" t="s">
        <v>135</v>
      </c>
      <c r="G4919" s="268" t="s">
        <v>226</v>
      </c>
      <c r="H4919" s="268" t="s">
        <v>78</v>
      </c>
      <c r="I4919" s="268" t="s">
        <v>1905</v>
      </c>
      <c r="J4919" s="267" t="s">
        <v>1962</v>
      </c>
      <c r="K4919" s="267">
        <v>521</v>
      </c>
      <c r="L4919" s="284" t="s">
        <v>5038</v>
      </c>
      <c r="M4919" s="188"/>
    </row>
    <row r="4920" spans="1:13" x14ac:dyDescent="0.25">
      <c r="A4920" s="272">
        <v>2011</v>
      </c>
      <c r="B4920" s="267">
        <v>3</v>
      </c>
      <c r="C4920" s="267" t="s">
        <v>697</v>
      </c>
      <c r="D4920" s="267" t="s">
        <v>1048</v>
      </c>
      <c r="E4920" s="285" t="s">
        <v>2896</v>
      </c>
      <c r="F4920" s="267" t="s">
        <v>135</v>
      </c>
      <c r="G4920" s="268" t="s">
        <v>226</v>
      </c>
      <c r="H4920" s="268" t="s">
        <v>78</v>
      </c>
      <c r="I4920" s="268" t="s">
        <v>1905</v>
      </c>
      <c r="J4920" s="267" t="s">
        <v>1965</v>
      </c>
      <c r="K4920" s="267">
        <v>112</v>
      </c>
      <c r="L4920" s="284" t="s">
        <v>5054</v>
      </c>
      <c r="M4920" s="188"/>
    </row>
    <row r="4921" spans="1:13" x14ac:dyDescent="0.25">
      <c r="A4921" s="272">
        <v>2011</v>
      </c>
      <c r="B4921" s="267">
        <v>3</v>
      </c>
      <c r="C4921" s="267" t="s">
        <v>697</v>
      </c>
      <c r="D4921" s="267" t="s">
        <v>1048</v>
      </c>
      <c r="E4921" s="285" t="s">
        <v>2896</v>
      </c>
      <c r="F4921" s="267" t="s">
        <v>135</v>
      </c>
      <c r="G4921" s="268" t="s">
        <v>226</v>
      </c>
      <c r="H4921" s="268" t="s">
        <v>78</v>
      </c>
      <c r="I4921" s="268" t="s">
        <v>1905</v>
      </c>
      <c r="J4921" s="267" t="s">
        <v>2151</v>
      </c>
      <c r="K4921" s="267">
        <v>422</v>
      </c>
      <c r="L4921" s="268" t="s">
        <v>5239</v>
      </c>
      <c r="M4921" s="188"/>
    </row>
    <row r="4922" spans="1:13" x14ac:dyDescent="0.25">
      <c r="A4922" s="272">
        <v>2011</v>
      </c>
      <c r="B4922" s="267">
        <v>3</v>
      </c>
      <c r="C4922" s="267" t="s">
        <v>697</v>
      </c>
      <c r="D4922" s="267" t="s">
        <v>1048</v>
      </c>
      <c r="E4922" s="285" t="s">
        <v>2896</v>
      </c>
      <c r="F4922" s="267" t="s">
        <v>135</v>
      </c>
      <c r="G4922" s="268" t="s">
        <v>226</v>
      </c>
      <c r="H4922" s="268" t="s">
        <v>78</v>
      </c>
      <c r="I4922" s="268" t="s">
        <v>1905</v>
      </c>
      <c r="J4922" s="267" t="s">
        <v>2016</v>
      </c>
      <c r="K4922" s="267">
        <v>625</v>
      </c>
      <c r="L4922" s="268" t="s">
        <v>5296</v>
      </c>
      <c r="M4922" s="188"/>
    </row>
    <row r="4923" spans="1:13" x14ac:dyDescent="0.25">
      <c r="A4923" s="272">
        <v>2011</v>
      </c>
      <c r="B4923" s="267">
        <v>3</v>
      </c>
      <c r="C4923" s="267" t="s">
        <v>697</v>
      </c>
      <c r="D4923" s="267" t="s">
        <v>1069</v>
      </c>
      <c r="E4923" s="285" t="s">
        <v>5176</v>
      </c>
      <c r="F4923" s="267" t="s">
        <v>130</v>
      </c>
      <c r="G4923" s="268" t="s">
        <v>131</v>
      </c>
      <c r="H4923" s="268" t="s">
        <v>66</v>
      </c>
      <c r="I4923" s="268" t="s">
        <v>1905</v>
      </c>
      <c r="J4923" s="267" t="s">
        <v>1950</v>
      </c>
      <c r="K4923" s="267">
        <v>671</v>
      </c>
      <c r="L4923" s="284" t="s">
        <v>5177</v>
      </c>
      <c r="M4923" s="188"/>
    </row>
    <row r="4924" spans="1:13" x14ac:dyDescent="0.25">
      <c r="A4924" s="272">
        <v>2011</v>
      </c>
      <c r="B4924" s="267">
        <v>3</v>
      </c>
      <c r="C4924" s="267" t="s">
        <v>697</v>
      </c>
      <c r="D4924" s="267" t="s">
        <v>1069</v>
      </c>
      <c r="E4924" s="285" t="s">
        <v>5176</v>
      </c>
      <c r="F4924" s="267" t="s">
        <v>130</v>
      </c>
      <c r="G4924" s="268" t="s">
        <v>131</v>
      </c>
      <c r="H4924" s="268" t="s">
        <v>66</v>
      </c>
      <c r="I4924" s="268" t="s">
        <v>1905</v>
      </c>
      <c r="J4924" s="267" t="s">
        <v>3306</v>
      </c>
      <c r="K4924" s="267">
        <v>721</v>
      </c>
      <c r="L4924" s="268" t="s">
        <v>5204</v>
      </c>
      <c r="M4924" s="188"/>
    </row>
    <row r="4925" spans="1:13" x14ac:dyDescent="0.25">
      <c r="A4925" s="272">
        <v>2011</v>
      </c>
      <c r="B4925" s="267">
        <v>3</v>
      </c>
      <c r="C4925" s="267" t="s">
        <v>697</v>
      </c>
      <c r="D4925" s="267" t="s">
        <v>1069</v>
      </c>
      <c r="E4925" s="285" t="s">
        <v>5176</v>
      </c>
      <c r="F4925" s="267" t="s">
        <v>130</v>
      </c>
      <c r="G4925" s="268" t="s">
        <v>131</v>
      </c>
      <c r="H4925" s="268" t="s">
        <v>66</v>
      </c>
      <c r="I4925" s="268" t="s">
        <v>1905</v>
      </c>
      <c r="J4925" s="267" t="s">
        <v>2143</v>
      </c>
      <c r="K4925" s="267">
        <v>721</v>
      </c>
      <c r="L4925" s="284" t="s">
        <v>5208</v>
      </c>
      <c r="M4925" s="188"/>
    </row>
    <row r="4926" spans="1:13" x14ac:dyDescent="0.25">
      <c r="A4926" s="272">
        <v>2011</v>
      </c>
      <c r="B4926" s="267">
        <v>3</v>
      </c>
      <c r="C4926" s="267" t="s">
        <v>697</v>
      </c>
      <c r="D4926" s="267" t="s">
        <v>1069</v>
      </c>
      <c r="E4926" s="285" t="s">
        <v>5176</v>
      </c>
      <c r="F4926" s="267" t="s">
        <v>130</v>
      </c>
      <c r="G4926" s="268" t="s">
        <v>131</v>
      </c>
      <c r="H4926" s="268" t="s">
        <v>66</v>
      </c>
      <c r="I4926" s="268" t="s">
        <v>1905</v>
      </c>
      <c r="J4926" s="267" t="s">
        <v>2143</v>
      </c>
      <c r="K4926" s="267">
        <v>332</v>
      </c>
      <c r="L4926" s="284" t="s">
        <v>5209</v>
      </c>
      <c r="M4926" s="188"/>
    </row>
    <row r="4927" spans="1:13" x14ac:dyDescent="0.25">
      <c r="A4927" s="272">
        <v>2011</v>
      </c>
      <c r="B4927" s="267">
        <v>3</v>
      </c>
      <c r="C4927" s="267" t="s">
        <v>697</v>
      </c>
      <c r="D4927" s="267" t="s">
        <v>1069</v>
      </c>
      <c r="E4927" s="285" t="s">
        <v>5176</v>
      </c>
      <c r="F4927" s="267" t="s">
        <v>130</v>
      </c>
      <c r="G4927" s="268" t="s">
        <v>131</v>
      </c>
      <c r="H4927" s="268" t="s">
        <v>66</v>
      </c>
      <c r="I4927" s="268" t="s">
        <v>1905</v>
      </c>
      <c r="J4927" s="267" t="s">
        <v>2143</v>
      </c>
      <c r="K4927" s="267">
        <v>721</v>
      </c>
      <c r="L4927" s="268" t="s">
        <v>5210</v>
      </c>
      <c r="M4927" s="188"/>
    </row>
    <row r="4928" spans="1:13" x14ac:dyDescent="0.25">
      <c r="A4928" s="272">
        <v>2011</v>
      </c>
      <c r="B4928" s="267">
        <v>3</v>
      </c>
      <c r="C4928" s="267" t="s">
        <v>697</v>
      </c>
      <c r="D4928" s="267" t="s">
        <v>1069</v>
      </c>
      <c r="E4928" s="285" t="s">
        <v>5176</v>
      </c>
      <c r="F4928" s="267" t="s">
        <v>130</v>
      </c>
      <c r="G4928" s="268" t="s">
        <v>131</v>
      </c>
      <c r="H4928" s="268" t="s">
        <v>66</v>
      </c>
      <c r="I4928" s="268" t="s">
        <v>1905</v>
      </c>
      <c r="J4928" s="267" t="s">
        <v>2752</v>
      </c>
      <c r="K4928" s="267">
        <v>721</v>
      </c>
      <c r="L4928" s="284" t="s">
        <v>5218</v>
      </c>
      <c r="M4928" s="188"/>
    </row>
    <row r="4929" spans="1:13" x14ac:dyDescent="0.25">
      <c r="A4929" s="272">
        <v>2011</v>
      </c>
      <c r="B4929" s="267">
        <v>3</v>
      </c>
      <c r="C4929" s="267" t="s">
        <v>697</v>
      </c>
      <c r="D4929" s="267" t="s">
        <v>1069</v>
      </c>
      <c r="E4929" s="285" t="s">
        <v>5176</v>
      </c>
      <c r="F4929" s="267" t="s">
        <v>130</v>
      </c>
      <c r="G4929" s="268" t="s">
        <v>131</v>
      </c>
      <c r="H4929" s="268" t="s">
        <v>66</v>
      </c>
      <c r="I4929" s="268" t="s">
        <v>1905</v>
      </c>
      <c r="J4929" s="267" t="s">
        <v>2752</v>
      </c>
      <c r="K4929" s="267">
        <v>721</v>
      </c>
      <c r="L4929" s="284" t="s">
        <v>5219</v>
      </c>
      <c r="M4929" s="188"/>
    </row>
    <row r="4930" spans="1:13" x14ac:dyDescent="0.25">
      <c r="A4930" s="272">
        <v>2011</v>
      </c>
      <c r="B4930" s="267">
        <v>3</v>
      </c>
      <c r="C4930" s="267" t="s">
        <v>697</v>
      </c>
      <c r="D4930" s="267" t="s">
        <v>1069</v>
      </c>
      <c r="E4930" s="285" t="s">
        <v>5176</v>
      </c>
      <c r="F4930" s="267" t="s">
        <v>130</v>
      </c>
      <c r="G4930" s="268" t="s">
        <v>131</v>
      </c>
      <c r="H4930" s="268" t="s">
        <v>66</v>
      </c>
      <c r="I4930" s="268" t="s">
        <v>1905</v>
      </c>
      <c r="J4930" s="267" t="s">
        <v>2752</v>
      </c>
      <c r="K4930" s="267">
        <v>721</v>
      </c>
      <c r="L4930" s="268" t="s">
        <v>5220</v>
      </c>
      <c r="M4930" s="188"/>
    </row>
    <row r="4931" spans="1:13" x14ac:dyDescent="0.25">
      <c r="A4931" s="272">
        <v>2011</v>
      </c>
      <c r="B4931" s="267">
        <v>3</v>
      </c>
      <c r="C4931" s="267" t="s">
        <v>697</v>
      </c>
      <c r="D4931" s="267" t="s">
        <v>1069</v>
      </c>
      <c r="E4931" s="285" t="s">
        <v>5176</v>
      </c>
      <c r="F4931" s="267" t="s">
        <v>130</v>
      </c>
      <c r="G4931" s="268" t="s">
        <v>131</v>
      </c>
      <c r="H4931" s="268" t="s">
        <v>66</v>
      </c>
      <c r="I4931" s="268" t="s">
        <v>1905</v>
      </c>
      <c r="J4931" s="267" t="s">
        <v>1950</v>
      </c>
      <c r="K4931" s="267">
        <v>721</v>
      </c>
      <c r="L4931" s="284" t="s">
        <v>5221</v>
      </c>
      <c r="M4931" s="188"/>
    </row>
    <row r="4932" spans="1:13" x14ac:dyDescent="0.25">
      <c r="A4932" s="272">
        <v>2011</v>
      </c>
      <c r="B4932" s="267">
        <v>3</v>
      </c>
      <c r="C4932" s="267" t="s">
        <v>697</v>
      </c>
      <c r="D4932" s="267" t="s">
        <v>1069</v>
      </c>
      <c r="E4932" s="285" t="s">
        <v>5176</v>
      </c>
      <c r="F4932" s="267" t="s">
        <v>130</v>
      </c>
      <c r="G4932" s="268" t="s">
        <v>131</v>
      </c>
      <c r="H4932" s="268" t="s">
        <v>66</v>
      </c>
      <c r="I4932" s="268" t="s">
        <v>1905</v>
      </c>
      <c r="J4932" s="267" t="s">
        <v>2000</v>
      </c>
      <c r="K4932" s="267">
        <v>721</v>
      </c>
      <c r="L4932" s="268" t="s">
        <v>5222</v>
      </c>
      <c r="M4932" s="188"/>
    </row>
    <row r="4933" spans="1:13" x14ac:dyDescent="0.25">
      <c r="A4933" s="272">
        <v>2011</v>
      </c>
      <c r="B4933" s="267">
        <v>1</v>
      </c>
      <c r="C4933" s="267" t="s">
        <v>697</v>
      </c>
      <c r="D4933" s="267" t="s">
        <v>989</v>
      </c>
      <c r="E4933" s="285" t="s">
        <v>3505</v>
      </c>
      <c r="F4933" s="267" t="s">
        <v>52</v>
      </c>
      <c r="G4933" s="268" t="s">
        <v>155</v>
      </c>
      <c r="H4933" s="268" t="s">
        <v>55</v>
      </c>
      <c r="I4933" s="268" t="s">
        <v>1905</v>
      </c>
      <c r="J4933" s="267" t="s">
        <v>1942</v>
      </c>
      <c r="K4933" s="267">
        <v>411</v>
      </c>
      <c r="L4933" s="268" t="s">
        <v>4675</v>
      </c>
      <c r="M4933" s="188"/>
    </row>
    <row r="4934" spans="1:13" x14ac:dyDescent="0.25">
      <c r="A4934" s="272">
        <v>2011</v>
      </c>
      <c r="B4934" s="267">
        <v>1</v>
      </c>
      <c r="C4934" s="267" t="s">
        <v>697</v>
      </c>
      <c r="D4934" s="267" t="s">
        <v>989</v>
      </c>
      <c r="E4934" s="285" t="s">
        <v>3505</v>
      </c>
      <c r="F4934" s="267" t="s">
        <v>52</v>
      </c>
      <c r="G4934" s="268" t="s">
        <v>155</v>
      </c>
      <c r="H4934" s="268" t="s">
        <v>55</v>
      </c>
      <c r="I4934" s="268" t="s">
        <v>1905</v>
      </c>
      <c r="J4934" s="267" t="s">
        <v>1942</v>
      </c>
      <c r="K4934" s="267">
        <v>411</v>
      </c>
      <c r="L4934" s="268" t="s">
        <v>4676</v>
      </c>
      <c r="M4934" s="188"/>
    </row>
    <row r="4935" spans="1:13" x14ac:dyDescent="0.25">
      <c r="A4935" s="272">
        <v>2011</v>
      </c>
      <c r="B4935" s="267">
        <v>1</v>
      </c>
      <c r="C4935" s="267" t="s">
        <v>697</v>
      </c>
      <c r="D4935" s="267" t="s">
        <v>989</v>
      </c>
      <c r="E4935" s="285" t="s">
        <v>3505</v>
      </c>
      <c r="F4935" s="267" t="s">
        <v>52</v>
      </c>
      <c r="G4935" s="268" t="s">
        <v>155</v>
      </c>
      <c r="H4935" s="268" t="s">
        <v>55</v>
      </c>
      <c r="I4935" s="268" t="s">
        <v>1905</v>
      </c>
      <c r="J4935" s="267" t="s">
        <v>3107</v>
      </c>
      <c r="K4935" s="267">
        <v>141</v>
      </c>
      <c r="L4935" s="284" t="s">
        <v>4821</v>
      </c>
      <c r="M4935" s="188"/>
    </row>
    <row r="4936" spans="1:13" x14ac:dyDescent="0.25">
      <c r="A4936" s="272">
        <v>2011</v>
      </c>
      <c r="B4936" s="267">
        <v>1</v>
      </c>
      <c r="C4936" s="267" t="s">
        <v>697</v>
      </c>
      <c r="D4936" s="267" t="s">
        <v>989</v>
      </c>
      <c r="E4936" s="285" t="s">
        <v>3505</v>
      </c>
      <c r="F4936" s="267" t="s">
        <v>52</v>
      </c>
      <c r="G4936" s="268" t="s">
        <v>155</v>
      </c>
      <c r="H4936" s="268" t="s">
        <v>55</v>
      </c>
      <c r="I4936" s="268" t="s">
        <v>1905</v>
      </c>
      <c r="J4936" s="267" t="s">
        <v>1918</v>
      </c>
      <c r="K4936" s="267">
        <v>862</v>
      </c>
      <c r="L4936" s="268" t="s">
        <v>4982</v>
      </c>
      <c r="M4936" s="188"/>
    </row>
    <row r="4937" spans="1:13" x14ac:dyDescent="0.25">
      <c r="A4937" s="272">
        <v>2011</v>
      </c>
      <c r="B4937" s="267">
        <v>1</v>
      </c>
      <c r="C4937" s="267" t="s">
        <v>697</v>
      </c>
      <c r="D4937" s="267" t="s">
        <v>989</v>
      </c>
      <c r="E4937" s="285" t="s">
        <v>3505</v>
      </c>
      <c r="F4937" s="267" t="s">
        <v>52</v>
      </c>
      <c r="G4937" s="268" t="s">
        <v>155</v>
      </c>
      <c r="H4937" s="268" t="s">
        <v>55</v>
      </c>
      <c r="I4937" s="268" t="s">
        <v>1905</v>
      </c>
      <c r="J4937" s="270" t="s">
        <v>3083</v>
      </c>
      <c r="K4937" s="267">
        <v>23</v>
      </c>
      <c r="L4937" s="268" t="s">
        <v>4983</v>
      </c>
      <c r="M4937" s="188"/>
    </row>
    <row r="4938" spans="1:13" x14ac:dyDescent="0.25">
      <c r="A4938" s="272">
        <v>2011</v>
      </c>
      <c r="B4938" s="267">
        <v>1</v>
      </c>
      <c r="C4938" s="267" t="s">
        <v>697</v>
      </c>
      <c r="D4938" s="267" t="s">
        <v>989</v>
      </c>
      <c r="E4938" s="285" t="s">
        <v>3505</v>
      </c>
      <c r="F4938" s="267" t="s">
        <v>52</v>
      </c>
      <c r="G4938" s="268" t="s">
        <v>155</v>
      </c>
      <c r="H4938" s="268" t="s">
        <v>55</v>
      </c>
      <c r="I4938" s="268" t="s">
        <v>1905</v>
      </c>
      <c r="J4938" s="267" t="s">
        <v>3107</v>
      </c>
      <c r="K4938" s="267">
        <v>142</v>
      </c>
      <c r="L4938" s="284" t="s">
        <v>5013</v>
      </c>
      <c r="M4938" s="188"/>
    </row>
    <row r="4939" spans="1:13" x14ac:dyDescent="0.25">
      <c r="A4939" s="272">
        <v>2011</v>
      </c>
      <c r="B4939" s="267">
        <v>1</v>
      </c>
      <c r="C4939" s="267" t="s">
        <v>697</v>
      </c>
      <c r="D4939" s="267" t="s">
        <v>989</v>
      </c>
      <c r="E4939" s="285" t="s">
        <v>3505</v>
      </c>
      <c r="F4939" s="267" t="s">
        <v>52</v>
      </c>
      <c r="G4939" s="268" t="s">
        <v>155</v>
      </c>
      <c r="H4939" s="268" t="s">
        <v>55</v>
      </c>
      <c r="I4939" s="268" t="s">
        <v>1905</v>
      </c>
      <c r="J4939" s="267" t="s">
        <v>3107</v>
      </c>
      <c r="K4939" s="267">
        <v>142</v>
      </c>
      <c r="L4939" s="284" t="s">
        <v>5014</v>
      </c>
      <c r="M4939" s="188"/>
    </row>
    <row r="4940" spans="1:13" x14ac:dyDescent="0.25">
      <c r="A4940" s="272">
        <v>2011</v>
      </c>
      <c r="B4940" s="267">
        <v>1</v>
      </c>
      <c r="C4940" s="267" t="s">
        <v>697</v>
      </c>
      <c r="D4940" s="267" t="s">
        <v>989</v>
      </c>
      <c r="E4940" s="285" t="s">
        <v>3505</v>
      </c>
      <c r="F4940" s="267" t="s">
        <v>52</v>
      </c>
      <c r="G4940" s="268" t="s">
        <v>155</v>
      </c>
      <c r="H4940" s="268" t="s">
        <v>55</v>
      </c>
      <c r="I4940" s="268" t="s">
        <v>1905</v>
      </c>
      <c r="J4940" s="270" t="s">
        <v>5004</v>
      </c>
      <c r="K4940" s="267">
        <v>725</v>
      </c>
      <c r="L4940" s="268" t="s">
        <v>5265</v>
      </c>
      <c r="M4940" s="188"/>
    </row>
    <row r="4941" spans="1:13" x14ac:dyDescent="0.25">
      <c r="A4941" s="272">
        <v>2011</v>
      </c>
      <c r="B4941" s="267">
        <v>1</v>
      </c>
      <c r="C4941" s="267" t="s">
        <v>697</v>
      </c>
      <c r="D4941" s="267" t="s">
        <v>989</v>
      </c>
      <c r="E4941" s="285" t="s">
        <v>3505</v>
      </c>
      <c r="F4941" s="267" t="s">
        <v>52</v>
      </c>
      <c r="G4941" s="268" t="s">
        <v>155</v>
      </c>
      <c r="H4941" s="268" t="s">
        <v>55</v>
      </c>
      <c r="I4941" s="268" t="s">
        <v>1905</v>
      </c>
      <c r="J4941" s="267" t="s">
        <v>1952</v>
      </c>
      <c r="K4941" s="267">
        <v>862</v>
      </c>
      <c r="L4941" s="268" t="s">
        <v>5286</v>
      </c>
      <c r="M4941" s="188"/>
    </row>
    <row r="4942" spans="1:13" x14ac:dyDescent="0.25">
      <c r="A4942" s="272">
        <v>2011</v>
      </c>
      <c r="B4942" s="267">
        <v>1</v>
      </c>
      <c r="C4942" s="267" t="s">
        <v>697</v>
      </c>
      <c r="D4942" s="267" t="s">
        <v>989</v>
      </c>
      <c r="E4942" s="285" t="s">
        <v>3505</v>
      </c>
      <c r="F4942" s="267" t="s">
        <v>52</v>
      </c>
      <c r="G4942" s="268" t="s">
        <v>155</v>
      </c>
      <c r="H4942" s="268" t="s">
        <v>55</v>
      </c>
      <c r="I4942" s="268" t="s">
        <v>1905</v>
      </c>
      <c r="J4942" s="267" t="s">
        <v>1952</v>
      </c>
      <c r="K4942" s="267">
        <v>432</v>
      </c>
      <c r="L4942" s="284" t="s">
        <v>5298</v>
      </c>
      <c r="M4942" s="188"/>
    </row>
    <row r="4943" spans="1:13" x14ac:dyDescent="0.25">
      <c r="A4943" s="272">
        <v>2011</v>
      </c>
      <c r="B4943" s="267">
        <v>4</v>
      </c>
      <c r="C4943" s="267" t="s">
        <v>697</v>
      </c>
      <c r="D4943" s="267" t="s">
        <v>1094</v>
      </c>
      <c r="E4943" s="285" t="s">
        <v>1095</v>
      </c>
      <c r="F4943" s="267" t="s">
        <v>135</v>
      </c>
      <c r="G4943" s="268" t="s">
        <v>384</v>
      </c>
      <c r="H4943" s="268" t="s">
        <v>66</v>
      </c>
      <c r="I4943" s="268" t="s">
        <v>1905</v>
      </c>
      <c r="J4943" s="267" t="s">
        <v>1965</v>
      </c>
      <c r="K4943" s="267">
        <v>521</v>
      </c>
      <c r="L4943" s="284" t="s">
        <v>5039</v>
      </c>
      <c r="M4943" s="188"/>
    </row>
    <row r="4944" spans="1:13" x14ac:dyDescent="0.25">
      <c r="A4944" s="272">
        <v>2011</v>
      </c>
      <c r="B4944" s="267">
        <v>4</v>
      </c>
      <c r="C4944" s="267" t="s">
        <v>697</v>
      </c>
      <c r="D4944" s="267" t="s">
        <v>1094</v>
      </c>
      <c r="E4944" s="285" t="s">
        <v>1095</v>
      </c>
      <c r="F4944" s="267" t="s">
        <v>135</v>
      </c>
      <c r="G4944" s="268" t="s">
        <v>384</v>
      </c>
      <c r="H4944" s="268" t="s">
        <v>66</v>
      </c>
      <c r="I4944" s="268" t="s">
        <v>1905</v>
      </c>
      <c r="J4944" s="267" t="s">
        <v>1965</v>
      </c>
      <c r="K4944" s="267">
        <v>112</v>
      </c>
      <c r="L4944" s="284" t="s">
        <v>5055</v>
      </c>
      <c r="M4944" s="188"/>
    </row>
    <row r="4945" spans="1:13" x14ac:dyDescent="0.25">
      <c r="A4945" s="272">
        <v>2011</v>
      </c>
      <c r="B4945" s="267">
        <v>4</v>
      </c>
      <c r="C4945" s="267" t="s">
        <v>697</v>
      </c>
      <c r="D4945" s="267" t="s">
        <v>1094</v>
      </c>
      <c r="E4945" s="285" t="s">
        <v>1095</v>
      </c>
      <c r="F4945" s="267" t="s">
        <v>135</v>
      </c>
      <c r="G4945" s="268" t="s">
        <v>384</v>
      </c>
      <c r="H4945" s="268" t="s">
        <v>66</v>
      </c>
      <c r="I4945" s="268" t="s">
        <v>1905</v>
      </c>
      <c r="J4945" s="267" t="s">
        <v>1965</v>
      </c>
      <c r="K4945" s="267">
        <v>523</v>
      </c>
      <c r="L4945" s="284" t="s">
        <v>5056</v>
      </c>
      <c r="M4945" s="188"/>
    </row>
    <row r="4946" spans="1:13" x14ac:dyDescent="0.25">
      <c r="A4946" s="272">
        <v>2011</v>
      </c>
      <c r="B4946" s="267">
        <v>4</v>
      </c>
      <c r="C4946" s="267" t="s">
        <v>697</v>
      </c>
      <c r="D4946" s="267" t="s">
        <v>1094</v>
      </c>
      <c r="E4946" s="285" t="s">
        <v>1095</v>
      </c>
      <c r="F4946" s="267" t="s">
        <v>135</v>
      </c>
      <c r="G4946" s="268" t="s">
        <v>384</v>
      </c>
      <c r="H4946" s="268" t="s">
        <v>66</v>
      </c>
      <c r="I4946" s="268" t="s">
        <v>1905</v>
      </c>
      <c r="J4946" s="267" t="s">
        <v>1962</v>
      </c>
      <c r="K4946" s="267">
        <v>523</v>
      </c>
      <c r="L4946" s="268" t="s">
        <v>5057</v>
      </c>
      <c r="M4946" s="188"/>
    </row>
    <row r="4947" spans="1:13" x14ac:dyDescent="0.25">
      <c r="A4947" s="272">
        <v>2011</v>
      </c>
      <c r="B4947" s="267">
        <v>4</v>
      </c>
      <c r="C4947" s="267" t="s">
        <v>697</v>
      </c>
      <c r="D4947" s="267" t="s">
        <v>1094</v>
      </c>
      <c r="E4947" s="285" t="s">
        <v>1095</v>
      </c>
      <c r="F4947" s="267" t="s">
        <v>135</v>
      </c>
      <c r="G4947" s="268" t="s">
        <v>384</v>
      </c>
      <c r="H4947" s="268" t="s">
        <v>66</v>
      </c>
      <c r="I4947" s="268" t="s">
        <v>1905</v>
      </c>
      <c r="J4947" s="267" t="s">
        <v>2016</v>
      </c>
      <c r="K4947" s="267">
        <v>633</v>
      </c>
      <c r="L4947" s="284" t="s">
        <v>5154</v>
      </c>
      <c r="M4947" s="188"/>
    </row>
    <row r="4948" spans="1:13" x14ac:dyDescent="0.25">
      <c r="A4948" s="272">
        <v>2011</v>
      </c>
      <c r="B4948" s="267">
        <v>4</v>
      </c>
      <c r="C4948" s="267" t="s">
        <v>697</v>
      </c>
      <c r="D4948" s="267" t="s">
        <v>1094</v>
      </c>
      <c r="E4948" s="285" t="s">
        <v>1095</v>
      </c>
      <c r="F4948" s="267" t="s">
        <v>135</v>
      </c>
      <c r="G4948" s="268" t="s">
        <v>384</v>
      </c>
      <c r="H4948" s="268" t="s">
        <v>66</v>
      </c>
      <c r="I4948" s="268" t="s">
        <v>1905</v>
      </c>
      <c r="J4948" s="267" t="s">
        <v>2016</v>
      </c>
      <c r="K4948" s="267">
        <v>631</v>
      </c>
      <c r="L4948" s="284" t="s">
        <v>5155</v>
      </c>
      <c r="M4948" s="188"/>
    </row>
    <row r="4949" spans="1:13" x14ac:dyDescent="0.25">
      <c r="A4949" s="272">
        <v>2011</v>
      </c>
      <c r="B4949" s="267">
        <v>4</v>
      </c>
      <c r="C4949" s="267" t="s">
        <v>697</v>
      </c>
      <c r="D4949" s="267" t="s">
        <v>1094</v>
      </c>
      <c r="E4949" s="285" t="s">
        <v>1095</v>
      </c>
      <c r="F4949" s="267" t="s">
        <v>135</v>
      </c>
      <c r="G4949" s="268" t="s">
        <v>384</v>
      </c>
      <c r="H4949" s="268" t="s">
        <v>66</v>
      </c>
      <c r="I4949" s="268" t="s">
        <v>1905</v>
      </c>
      <c r="J4949" s="267" t="s">
        <v>2016</v>
      </c>
      <c r="K4949" s="267">
        <v>633</v>
      </c>
      <c r="L4949" s="284" t="s">
        <v>5156</v>
      </c>
      <c r="M4949" s="188"/>
    </row>
    <row r="4950" spans="1:13" x14ac:dyDescent="0.25">
      <c r="A4950" s="272">
        <v>2011</v>
      </c>
      <c r="B4950" s="267">
        <v>4</v>
      </c>
      <c r="C4950" s="267" t="s">
        <v>697</v>
      </c>
      <c r="D4950" s="267" t="s">
        <v>1094</v>
      </c>
      <c r="E4950" s="285" t="s">
        <v>1095</v>
      </c>
      <c r="F4950" s="267" t="s">
        <v>135</v>
      </c>
      <c r="G4950" s="268" t="s">
        <v>384</v>
      </c>
      <c r="H4950" s="268" t="s">
        <v>66</v>
      </c>
      <c r="I4950" s="268" t="s">
        <v>1905</v>
      </c>
      <c r="J4950" s="267" t="s">
        <v>2016</v>
      </c>
      <c r="K4950" s="267">
        <v>633</v>
      </c>
      <c r="L4950" s="284" t="s">
        <v>5157</v>
      </c>
      <c r="M4950" s="188"/>
    </row>
    <row r="4951" spans="1:13" x14ac:dyDescent="0.25">
      <c r="A4951" s="272">
        <v>2011</v>
      </c>
      <c r="B4951" s="267">
        <v>1</v>
      </c>
      <c r="C4951" s="267" t="s">
        <v>697</v>
      </c>
      <c r="D4951" s="267" t="s">
        <v>972</v>
      </c>
      <c r="E4951" s="285" t="s">
        <v>4579</v>
      </c>
      <c r="F4951" s="267" t="s">
        <v>130</v>
      </c>
      <c r="G4951" s="268" t="s">
        <v>686</v>
      </c>
      <c r="H4951" s="268" t="s">
        <v>66</v>
      </c>
      <c r="I4951" s="268" t="s">
        <v>1905</v>
      </c>
      <c r="J4951" s="267" t="s">
        <v>2048</v>
      </c>
      <c r="K4951" s="267">
        <v>441</v>
      </c>
      <c r="L4951" s="268" t="s">
        <v>4580</v>
      </c>
      <c r="M4951" s="188"/>
    </row>
    <row r="4952" spans="1:13" x14ac:dyDescent="0.25">
      <c r="A4952" s="272">
        <v>2011</v>
      </c>
      <c r="B4952" s="267">
        <v>1</v>
      </c>
      <c r="C4952" s="267" t="s">
        <v>697</v>
      </c>
      <c r="D4952" s="267" t="s">
        <v>972</v>
      </c>
      <c r="E4952" s="285" t="s">
        <v>4579</v>
      </c>
      <c r="F4952" s="267" t="s">
        <v>130</v>
      </c>
      <c r="G4952" s="268" t="s">
        <v>686</v>
      </c>
      <c r="H4952" s="268" t="s">
        <v>66</v>
      </c>
      <c r="I4952" s="268" t="s">
        <v>1905</v>
      </c>
      <c r="J4952" s="267" t="s">
        <v>2048</v>
      </c>
      <c r="K4952" s="267">
        <v>441</v>
      </c>
      <c r="L4952" s="268" t="s">
        <v>4581</v>
      </c>
      <c r="M4952" s="188"/>
    </row>
    <row r="4953" spans="1:13" x14ac:dyDescent="0.25">
      <c r="A4953" s="272">
        <v>2011</v>
      </c>
      <c r="B4953" s="267">
        <v>1</v>
      </c>
      <c r="C4953" s="267" t="s">
        <v>697</v>
      </c>
      <c r="D4953" s="267" t="s">
        <v>972</v>
      </c>
      <c r="E4953" s="285" t="s">
        <v>4579</v>
      </c>
      <c r="F4953" s="267" t="s">
        <v>130</v>
      </c>
      <c r="G4953" s="268" t="s">
        <v>686</v>
      </c>
      <c r="H4953" s="268" t="s">
        <v>66</v>
      </c>
      <c r="I4953" s="268" t="s">
        <v>1905</v>
      </c>
      <c r="J4953" s="267" t="s">
        <v>1944</v>
      </c>
      <c r="K4953" s="267">
        <v>663</v>
      </c>
      <c r="L4953" s="284" t="s">
        <v>5016</v>
      </c>
      <c r="M4953" s="188"/>
    </row>
    <row r="4954" spans="1:13" x14ac:dyDescent="0.25">
      <c r="A4954" s="272">
        <v>2011</v>
      </c>
      <c r="B4954" s="267">
        <v>1</v>
      </c>
      <c r="C4954" s="267" t="s">
        <v>697</v>
      </c>
      <c r="D4954" s="267" t="s">
        <v>972</v>
      </c>
      <c r="E4954" s="285" t="s">
        <v>4579</v>
      </c>
      <c r="F4954" s="267" t="s">
        <v>130</v>
      </c>
      <c r="G4954" s="268" t="s">
        <v>686</v>
      </c>
      <c r="H4954" s="268" t="s">
        <v>66</v>
      </c>
      <c r="I4954" s="268" t="s">
        <v>1905</v>
      </c>
      <c r="J4954" s="267" t="s">
        <v>1965</v>
      </c>
      <c r="K4954" s="267">
        <v>663</v>
      </c>
      <c r="L4954" s="268" t="s">
        <v>5017</v>
      </c>
      <c r="M4954" s="188"/>
    </row>
    <row r="4955" spans="1:13" x14ac:dyDescent="0.25">
      <c r="A4955" s="272">
        <v>2011</v>
      </c>
      <c r="B4955" s="267">
        <v>1</v>
      </c>
      <c r="C4955" s="267" t="s">
        <v>697</v>
      </c>
      <c r="D4955" s="267" t="s">
        <v>972</v>
      </c>
      <c r="E4955" s="285" t="s">
        <v>4579</v>
      </c>
      <c r="F4955" s="267" t="s">
        <v>130</v>
      </c>
      <c r="G4955" s="268" t="s">
        <v>686</v>
      </c>
      <c r="H4955" s="268" t="s">
        <v>66</v>
      </c>
      <c r="I4955" s="268" t="s">
        <v>1905</v>
      </c>
      <c r="J4955" s="267" t="s">
        <v>1965</v>
      </c>
      <c r="K4955" s="267">
        <v>663</v>
      </c>
      <c r="L4955" s="268" t="s">
        <v>5018</v>
      </c>
      <c r="M4955" s="188"/>
    </row>
    <row r="4956" spans="1:13" x14ac:dyDescent="0.25">
      <c r="A4956" s="272">
        <v>2011</v>
      </c>
      <c r="B4956" s="267">
        <v>1</v>
      </c>
      <c r="C4956" s="267" t="s">
        <v>697</v>
      </c>
      <c r="D4956" s="267" t="s">
        <v>972</v>
      </c>
      <c r="E4956" s="285" t="s">
        <v>4579</v>
      </c>
      <c r="F4956" s="267" t="s">
        <v>130</v>
      </c>
      <c r="G4956" s="268" t="s">
        <v>686</v>
      </c>
      <c r="H4956" s="268" t="s">
        <v>66</v>
      </c>
      <c r="I4956" s="268" t="s">
        <v>1905</v>
      </c>
      <c r="J4956" s="267" t="s">
        <v>1965</v>
      </c>
      <c r="K4956" s="267">
        <v>663</v>
      </c>
      <c r="L4956" s="284" t="s">
        <v>5019</v>
      </c>
      <c r="M4956" s="188"/>
    </row>
    <row r="4957" spans="1:13" x14ac:dyDescent="0.25">
      <c r="A4957" s="272">
        <v>2011</v>
      </c>
      <c r="B4957" s="267">
        <v>1</v>
      </c>
      <c r="C4957" s="267" t="s">
        <v>697</v>
      </c>
      <c r="D4957" s="267" t="s">
        <v>972</v>
      </c>
      <c r="E4957" s="285" t="s">
        <v>4579</v>
      </c>
      <c r="F4957" s="267" t="s">
        <v>130</v>
      </c>
      <c r="G4957" s="268" t="s">
        <v>686</v>
      </c>
      <c r="H4957" s="268" t="s">
        <v>66</v>
      </c>
      <c r="I4957" s="268" t="s">
        <v>1905</v>
      </c>
      <c r="J4957" s="270" t="s">
        <v>1962</v>
      </c>
      <c r="K4957" s="267">
        <v>663</v>
      </c>
      <c r="L4957" s="268" t="s">
        <v>5020</v>
      </c>
      <c r="M4957" s="188"/>
    </row>
    <row r="4958" spans="1:13" x14ac:dyDescent="0.25">
      <c r="A4958" s="272">
        <v>2011</v>
      </c>
      <c r="B4958" s="267">
        <v>1</v>
      </c>
      <c r="C4958" s="267" t="s">
        <v>697</v>
      </c>
      <c r="D4958" s="267" t="s">
        <v>972</v>
      </c>
      <c r="E4958" s="285" t="s">
        <v>4579</v>
      </c>
      <c r="F4958" s="267" t="s">
        <v>130</v>
      </c>
      <c r="G4958" s="268" t="s">
        <v>686</v>
      </c>
      <c r="H4958" s="268" t="s">
        <v>66</v>
      </c>
      <c r="I4958" s="268" t="s">
        <v>1905</v>
      </c>
      <c r="J4958" s="270" t="s">
        <v>2643</v>
      </c>
      <c r="K4958" s="267">
        <v>662</v>
      </c>
      <c r="L4958" s="284" t="s">
        <v>5021</v>
      </c>
      <c r="M4958" s="188"/>
    </row>
    <row r="4959" spans="1:13" x14ac:dyDescent="0.25">
      <c r="A4959" s="272">
        <v>2011</v>
      </c>
      <c r="B4959" s="267">
        <v>3</v>
      </c>
      <c r="C4959" s="267" t="s">
        <v>697</v>
      </c>
      <c r="D4959" s="267" t="s">
        <v>1074</v>
      </c>
      <c r="E4959" s="285" t="s">
        <v>4552</v>
      </c>
      <c r="F4959" s="267" t="s">
        <v>52</v>
      </c>
      <c r="G4959" s="268" t="s">
        <v>783</v>
      </c>
      <c r="H4959" s="268" t="s">
        <v>55</v>
      </c>
      <c r="I4959" s="268" t="s">
        <v>1905</v>
      </c>
      <c r="J4959" s="267" t="s">
        <v>2063</v>
      </c>
      <c r="K4959" s="267">
        <v>111</v>
      </c>
      <c r="L4959" s="268" t="s">
        <v>4553</v>
      </c>
      <c r="M4959" s="188"/>
    </row>
    <row r="4960" spans="1:13" x14ac:dyDescent="0.25">
      <c r="A4960" s="272">
        <v>2011</v>
      </c>
      <c r="B4960" s="267">
        <v>3</v>
      </c>
      <c r="C4960" s="267" t="s">
        <v>697</v>
      </c>
      <c r="D4960" s="267" t="s">
        <v>1074</v>
      </c>
      <c r="E4960" s="285" t="s">
        <v>4552</v>
      </c>
      <c r="F4960" s="267" t="s">
        <v>52</v>
      </c>
      <c r="G4960" s="268" t="s">
        <v>783</v>
      </c>
      <c r="H4960" s="268" t="s">
        <v>55</v>
      </c>
      <c r="I4960" s="268" t="s">
        <v>1905</v>
      </c>
      <c r="J4960" s="267" t="s">
        <v>2063</v>
      </c>
      <c r="K4960" s="267">
        <v>112</v>
      </c>
      <c r="L4960" s="268" t="s">
        <v>4587</v>
      </c>
      <c r="M4960" s="188"/>
    </row>
    <row r="4961" spans="1:13" x14ac:dyDescent="0.25">
      <c r="A4961" s="272">
        <v>2011</v>
      </c>
      <c r="B4961" s="267">
        <v>3</v>
      </c>
      <c r="C4961" s="267" t="s">
        <v>697</v>
      </c>
      <c r="D4961" s="267" t="s">
        <v>1074</v>
      </c>
      <c r="E4961" s="285" t="s">
        <v>4552</v>
      </c>
      <c r="F4961" s="267" t="s">
        <v>52</v>
      </c>
      <c r="G4961" s="268" t="s">
        <v>783</v>
      </c>
      <c r="H4961" s="268" t="s">
        <v>55</v>
      </c>
      <c r="I4961" s="268" t="s">
        <v>1905</v>
      </c>
      <c r="J4961" s="267" t="s">
        <v>2063</v>
      </c>
      <c r="K4961" s="267">
        <v>411</v>
      </c>
      <c r="L4961" s="268" t="s">
        <v>4677</v>
      </c>
      <c r="M4961" s="188"/>
    </row>
    <row r="4962" spans="1:13" x14ac:dyDescent="0.25">
      <c r="A4962" s="272">
        <v>2011</v>
      </c>
      <c r="B4962" s="267">
        <v>3</v>
      </c>
      <c r="C4962" s="267" t="s">
        <v>697</v>
      </c>
      <c r="D4962" s="267" t="s">
        <v>1074</v>
      </c>
      <c r="E4962" s="285" t="s">
        <v>4552</v>
      </c>
      <c r="F4962" s="267" t="s">
        <v>52</v>
      </c>
      <c r="G4962" s="268" t="s">
        <v>783</v>
      </c>
      <c r="H4962" s="268" t="s">
        <v>55</v>
      </c>
      <c r="I4962" s="268" t="s">
        <v>1905</v>
      </c>
      <c r="J4962" s="267" t="s">
        <v>2063</v>
      </c>
      <c r="K4962" s="267">
        <v>432</v>
      </c>
      <c r="L4962" s="268" t="s">
        <v>4678</v>
      </c>
      <c r="M4962" s="188"/>
    </row>
    <row r="4963" spans="1:13" x14ac:dyDescent="0.25">
      <c r="A4963" s="272">
        <v>2011</v>
      </c>
      <c r="B4963" s="267">
        <v>3</v>
      </c>
      <c r="C4963" s="267" t="s">
        <v>697</v>
      </c>
      <c r="D4963" s="267" t="s">
        <v>1074</v>
      </c>
      <c r="E4963" s="285" t="s">
        <v>4552</v>
      </c>
      <c r="F4963" s="267" t="s">
        <v>52</v>
      </c>
      <c r="G4963" s="268" t="s">
        <v>783</v>
      </c>
      <c r="H4963" s="268" t="s">
        <v>55</v>
      </c>
      <c r="I4963" s="268" t="s">
        <v>1905</v>
      </c>
      <c r="J4963" s="267" t="s">
        <v>2063</v>
      </c>
      <c r="K4963" s="267">
        <v>411</v>
      </c>
      <c r="L4963" s="268" t="s">
        <v>4679</v>
      </c>
      <c r="M4963" s="188"/>
    </row>
    <row r="4964" spans="1:13" x14ac:dyDescent="0.25">
      <c r="A4964" s="272">
        <v>2011</v>
      </c>
      <c r="B4964" s="267">
        <v>3</v>
      </c>
      <c r="C4964" s="267" t="s">
        <v>697</v>
      </c>
      <c r="D4964" s="267" t="s">
        <v>1074</v>
      </c>
      <c r="E4964" s="285" t="s">
        <v>4552</v>
      </c>
      <c r="F4964" s="267" t="s">
        <v>52</v>
      </c>
      <c r="G4964" s="268" t="s">
        <v>783</v>
      </c>
      <c r="H4964" s="268" t="s">
        <v>55</v>
      </c>
      <c r="I4964" s="268" t="s">
        <v>1905</v>
      </c>
      <c r="J4964" s="267" t="s">
        <v>2063</v>
      </c>
      <c r="K4964" s="267">
        <v>411</v>
      </c>
      <c r="L4964" s="268" t="s">
        <v>4680</v>
      </c>
      <c r="M4964" s="188"/>
    </row>
    <row r="4965" spans="1:13" x14ac:dyDescent="0.25">
      <c r="A4965" s="272">
        <v>2011</v>
      </c>
      <c r="B4965" s="267">
        <v>3</v>
      </c>
      <c r="C4965" s="267" t="s">
        <v>697</v>
      </c>
      <c r="D4965" s="267" t="s">
        <v>1074</v>
      </c>
      <c r="E4965" s="285" t="s">
        <v>4552</v>
      </c>
      <c r="F4965" s="267" t="s">
        <v>52</v>
      </c>
      <c r="G4965" s="268" t="s">
        <v>783</v>
      </c>
      <c r="H4965" s="268" t="s">
        <v>55</v>
      </c>
      <c r="I4965" s="268" t="s">
        <v>1905</v>
      </c>
      <c r="J4965" s="267" t="s">
        <v>2063</v>
      </c>
      <c r="K4965" s="267">
        <v>411</v>
      </c>
      <c r="L4965" s="268" t="s">
        <v>4681</v>
      </c>
      <c r="M4965" s="188"/>
    </row>
    <row r="4966" spans="1:13" x14ac:dyDescent="0.25">
      <c r="A4966" s="272">
        <v>2011</v>
      </c>
      <c r="B4966" s="267">
        <v>3</v>
      </c>
      <c r="C4966" s="267" t="s">
        <v>697</v>
      </c>
      <c r="D4966" s="267" t="s">
        <v>1074</v>
      </c>
      <c r="E4966" s="285" t="s">
        <v>4552</v>
      </c>
      <c r="F4966" s="267" t="s">
        <v>52</v>
      </c>
      <c r="G4966" s="268" t="s">
        <v>783</v>
      </c>
      <c r="H4966" s="268" t="s">
        <v>55</v>
      </c>
      <c r="I4966" s="268" t="s">
        <v>1905</v>
      </c>
      <c r="J4966" s="267" t="s">
        <v>2063</v>
      </c>
      <c r="K4966" s="267">
        <v>411</v>
      </c>
      <c r="L4966" s="268" t="s">
        <v>4682</v>
      </c>
      <c r="M4966" s="188"/>
    </row>
    <row r="4967" spans="1:13" x14ac:dyDescent="0.25">
      <c r="A4967" s="272">
        <v>2011</v>
      </c>
      <c r="B4967" s="267">
        <v>3</v>
      </c>
      <c r="C4967" s="267" t="s">
        <v>697</v>
      </c>
      <c r="D4967" s="267" t="s">
        <v>1074</v>
      </c>
      <c r="E4967" s="285" t="s">
        <v>4552</v>
      </c>
      <c r="F4967" s="267" t="s">
        <v>52</v>
      </c>
      <c r="G4967" s="268" t="s">
        <v>783</v>
      </c>
      <c r="H4967" s="268" t="s">
        <v>55</v>
      </c>
      <c r="I4967" s="268" t="s">
        <v>1905</v>
      </c>
      <c r="J4967" s="267" t="s">
        <v>2063</v>
      </c>
      <c r="K4967" s="267">
        <v>411</v>
      </c>
      <c r="L4967" s="268" t="s">
        <v>4683</v>
      </c>
      <c r="M4967" s="188"/>
    </row>
    <row r="4968" spans="1:13" x14ac:dyDescent="0.25">
      <c r="A4968" s="272">
        <v>2011</v>
      </c>
      <c r="B4968" s="267">
        <v>3</v>
      </c>
      <c r="C4968" s="267" t="s">
        <v>697</v>
      </c>
      <c r="D4968" s="267" t="s">
        <v>1074</v>
      </c>
      <c r="E4968" s="285" t="s">
        <v>4552</v>
      </c>
      <c r="F4968" s="267" t="s">
        <v>52</v>
      </c>
      <c r="G4968" s="268" t="s">
        <v>783</v>
      </c>
      <c r="H4968" s="268" t="s">
        <v>55</v>
      </c>
      <c r="I4968" s="268" t="s">
        <v>1905</v>
      </c>
      <c r="J4968" s="270" t="s">
        <v>5004</v>
      </c>
      <c r="K4968" s="267">
        <v>212</v>
      </c>
      <c r="L4968" s="268" t="s">
        <v>4924</v>
      </c>
      <c r="M4968" s="188"/>
    </row>
    <row r="4969" spans="1:13" x14ac:dyDescent="0.25">
      <c r="A4969" s="272">
        <v>2011</v>
      </c>
      <c r="B4969" s="267">
        <v>3</v>
      </c>
      <c r="C4969" s="267" t="s">
        <v>697</v>
      </c>
      <c r="D4969" s="267" t="s">
        <v>1074</v>
      </c>
      <c r="E4969" s="285" t="s">
        <v>4552</v>
      </c>
      <c r="F4969" s="267" t="s">
        <v>52</v>
      </c>
      <c r="G4969" s="268" t="s">
        <v>783</v>
      </c>
      <c r="H4969" s="268" t="s">
        <v>55</v>
      </c>
      <c r="I4969" s="268" t="s">
        <v>1905</v>
      </c>
      <c r="J4969" s="270" t="s">
        <v>5004</v>
      </c>
      <c r="K4969" s="267">
        <v>211</v>
      </c>
      <c r="L4969" s="268" t="s">
        <v>4925</v>
      </c>
      <c r="M4969" s="188"/>
    </row>
    <row r="4970" spans="1:13" x14ac:dyDescent="0.25">
      <c r="A4970" s="272">
        <v>2011</v>
      </c>
      <c r="B4970" s="267">
        <v>3</v>
      </c>
      <c r="C4970" s="267" t="s">
        <v>697</v>
      </c>
      <c r="D4970" s="267" t="s">
        <v>1074</v>
      </c>
      <c r="E4970" s="285" t="s">
        <v>4552</v>
      </c>
      <c r="F4970" s="267" t="s">
        <v>52</v>
      </c>
      <c r="G4970" s="268" t="s">
        <v>783</v>
      </c>
      <c r="H4970" s="268" t="s">
        <v>55</v>
      </c>
      <c r="I4970" s="268" t="s">
        <v>1905</v>
      </c>
      <c r="J4970" s="270" t="s">
        <v>5004</v>
      </c>
      <c r="K4970" s="267">
        <v>211</v>
      </c>
      <c r="L4970" s="268" t="s">
        <v>4926</v>
      </c>
      <c r="M4970" s="188"/>
    </row>
    <row r="4971" spans="1:13" x14ac:dyDescent="0.25">
      <c r="A4971" s="272">
        <v>2011</v>
      </c>
      <c r="B4971" s="267">
        <v>3</v>
      </c>
      <c r="C4971" s="267" t="s">
        <v>697</v>
      </c>
      <c r="D4971" s="267" t="s">
        <v>1074</v>
      </c>
      <c r="E4971" s="285" t="s">
        <v>4552</v>
      </c>
      <c r="F4971" s="267" t="s">
        <v>52</v>
      </c>
      <c r="G4971" s="268" t="s">
        <v>783</v>
      </c>
      <c r="H4971" s="268" t="s">
        <v>55</v>
      </c>
      <c r="I4971" s="268" t="s">
        <v>1905</v>
      </c>
      <c r="J4971" s="270" t="s">
        <v>5004</v>
      </c>
      <c r="K4971" s="267">
        <v>211</v>
      </c>
      <c r="L4971" s="268" t="s">
        <v>4927</v>
      </c>
      <c r="M4971" s="188"/>
    </row>
    <row r="4972" spans="1:13" x14ac:dyDescent="0.25">
      <c r="A4972" s="272">
        <v>2011</v>
      </c>
      <c r="B4972" s="267">
        <v>3</v>
      </c>
      <c r="C4972" s="267" t="s">
        <v>697</v>
      </c>
      <c r="D4972" s="267" t="s">
        <v>1074</v>
      </c>
      <c r="E4972" s="285" t="s">
        <v>4552</v>
      </c>
      <c r="F4972" s="267" t="s">
        <v>52</v>
      </c>
      <c r="G4972" s="268" t="s">
        <v>783</v>
      </c>
      <c r="H4972" s="268" t="s">
        <v>55</v>
      </c>
      <c r="I4972" s="268" t="s">
        <v>1905</v>
      </c>
      <c r="J4972" s="270" t="s">
        <v>5004</v>
      </c>
      <c r="K4972" s="267">
        <v>211</v>
      </c>
      <c r="L4972" s="268" t="s">
        <v>4928</v>
      </c>
      <c r="M4972" s="188"/>
    </row>
    <row r="4973" spans="1:13" x14ac:dyDescent="0.25">
      <c r="A4973" s="272">
        <v>2011</v>
      </c>
      <c r="B4973" s="267">
        <v>1</v>
      </c>
      <c r="C4973" s="267" t="s">
        <v>697</v>
      </c>
      <c r="D4973" s="267" t="s">
        <v>991</v>
      </c>
      <c r="E4973" s="285" t="s">
        <v>4684</v>
      </c>
      <c r="F4973" s="267" t="s">
        <v>52</v>
      </c>
      <c r="G4973" s="268" t="s">
        <v>486</v>
      </c>
      <c r="H4973" s="268" t="s">
        <v>55</v>
      </c>
      <c r="I4973" s="268" t="s">
        <v>1905</v>
      </c>
      <c r="J4973" s="267" t="s">
        <v>1942</v>
      </c>
      <c r="K4973" s="267">
        <v>411</v>
      </c>
      <c r="L4973" s="268" t="s">
        <v>4685</v>
      </c>
      <c r="M4973" s="188"/>
    </row>
    <row r="4974" spans="1:13" x14ac:dyDescent="0.25">
      <c r="A4974" s="272">
        <v>2011</v>
      </c>
      <c r="B4974" s="267">
        <v>1</v>
      </c>
      <c r="C4974" s="267" t="s">
        <v>697</v>
      </c>
      <c r="D4974" s="267" t="s">
        <v>991</v>
      </c>
      <c r="E4974" s="285" t="s">
        <v>4684</v>
      </c>
      <c r="F4974" s="267" t="s">
        <v>52</v>
      </c>
      <c r="G4974" s="268" t="s">
        <v>486</v>
      </c>
      <c r="H4974" s="268" t="s">
        <v>55</v>
      </c>
      <c r="I4974" s="268" t="s">
        <v>1905</v>
      </c>
      <c r="J4974" s="267" t="s">
        <v>1942</v>
      </c>
      <c r="K4974" s="267">
        <v>411</v>
      </c>
      <c r="L4974" s="268" t="s">
        <v>4686</v>
      </c>
      <c r="M4974" s="188"/>
    </row>
    <row r="4975" spans="1:13" x14ac:dyDescent="0.25">
      <c r="A4975" s="272">
        <v>2011</v>
      </c>
      <c r="B4975" s="267">
        <v>1</v>
      </c>
      <c r="C4975" s="267" t="s">
        <v>697</v>
      </c>
      <c r="D4975" s="267" t="s">
        <v>991</v>
      </c>
      <c r="E4975" s="285" t="s">
        <v>4684</v>
      </c>
      <c r="F4975" s="267" t="s">
        <v>52</v>
      </c>
      <c r="G4975" s="268" t="s">
        <v>486</v>
      </c>
      <c r="H4975" s="268" t="s">
        <v>55</v>
      </c>
      <c r="I4975" s="268" t="s">
        <v>1905</v>
      </c>
      <c r="J4975" s="267" t="s">
        <v>1942</v>
      </c>
      <c r="K4975" s="267">
        <v>725</v>
      </c>
      <c r="L4975" s="268" t="s">
        <v>5266</v>
      </c>
      <c r="M4975" s="188"/>
    </row>
    <row r="4976" spans="1:13" x14ac:dyDescent="0.25">
      <c r="A4976" s="272">
        <v>2011</v>
      </c>
      <c r="B4976" s="267">
        <v>4</v>
      </c>
      <c r="C4976" s="267" t="s">
        <v>697</v>
      </c>
      <c r="D4976" s="267" t="s">
        <v>1131</v>
      </c>
      <c r="E4976" s="285" t="s">
        <v>4687</v>
      </c>
      <c r="F4976" s="267" t="s">
        <v>52</v>
      </c>
      <c r="G4976" s="268" t="s">
        <v>109</v>
      </c>
      <c r="H4976" s="268" t="s">
        <v>55</v>
      </c>
      <c r="I4976" s="268" t="s">
        <v>1905</v>
      </c>
      <c r="J4976" s="267" t="s">
        <v>1942</v>
      </c>
      <c r="K4976" s="267">
        <v>411</v>
      </c>
      <c r="L4976" s="268" t="s">
        <v>4688</v>
      </c>
      <c r="M4976" s="188"/>
    </row>
    <row r="4977" spans="1:13" x14ac:dyDescent="0.25">
      <c r="A4977" s="272">
        <v>2011</v>
      </c>
      <c r="B4977" s="267">
        <v>4</v>
      </c>
      <c r="C4977" s="267" t="s">
        <v>697</v>
      </c>
      <c r="D4977" s="267" t="s">
        <v>1131</v>
      </c>
      <c r="E4977" s="285" t="s">
        <v>4687</v>
      </c>
      <c r="F4977" s="267" t="s">
        <v>52</v>
      </c>
      <c r="G4977" s="268" t="s">
        <v>109</v>
      </c>
      <c r="H4977" s="268" t="s">
        <v>55</v>
      </c>
      <c r="I4977" s="268" t="s">
        <v>1905</v>
      </c>
      <c r="J4977" s="267" t="s">
        <v>1942</v>
      </c>
      <c r="K4977" s="267">
        <v>411</v>
      </c>
      <c r="L4977" s="268" t="s">
        <v>4689</v>
      </c>
      <c r="M4977" s="188"/>
    </row>
    <row r="4978" spans="1:13" x14ac:dyDescent="0.25">
      <c r="A4978" s="272">
        <v>2011</v>
      </c>
      <c r="B4978" s="267">
        <v>4</v>
      </c>
      <c r="C4978" s="267" t="s">
        <v>697</v>
      </c>
      <c r="D4978" s="267" t="s">
        <v>1131</v>
      </c>
      <c r="E4978" s="285" t="s">
        <v>4687</v>
      </c>
      <c r="F4978" s="267" t="s">
        <v>52</v>
      </c>
      <c r="G4978" s="268" t="s">
        <v>109</v>
      </c>
      <c r="H4978" s="268" t="s">
        <v>55</v>
      </c>
      <c r="I4978" s="268" t="s">
        <v>1905</v>
      </c>
      <c r="J4978" s="267" t="s">
        <v>1942</v>
      </c>
      <c r="K4978" s="267">
        <v>114</v>
      </c>
      <c r="L4978" s="268" t="s">
        <v>4822</v>
      </c>
      <c r="M4978" s="188"/>
    </row>
    <row r="4979" spans="1:13" x14ac:dyDescent="0.25">
      <c r="A4979" s="272">
        <v>2011</v>
      </c>
      <c r="B4979" s="267">
        <v>4</v>
      </c>
      <c r="C4979" s="267" t="s">
        <v>697</v>
      </c>
      <c r="D4979" s="267" t="s">
        <v>1131</v>
      </c>
      <c r="E4979" s="285" t="s">
        <v>4687</v>
      </c>
      <c r="F4979" s="267" t="s">
        <v>52</v>
      </c>
      <c r="G4979" s="268" t="s">
        <v>109</v>
      </c>
      <c r="H4979" s="268" t="s">
        <v>55</v>
      </c>
      <c r="I4979" s="268" t="s">
        <v>1905</v>
      </c>
      <c r="J4979" s="267" t="s">
        <v>1942</v>
      </c>
      <c r="K4979" s="267">
        <v>114</v>
      </c>
      <c r="L4979" s="284" t="s">
        <v>4823</v>
      </c>
      <c r="M4979" s="188"/>
    </row>
    <row r="4980" spans="1:13" x14ac:dyDescent="0.25">
      <c r="A4980" s="272">
        <v>2011</v>
      </c>
      <c r="B4980" s="267">
        <v>4</v>
      </c>
      <c r="C4980" s="267" t="s">
        <v>697</v>
      </c>
      <c r="D4980" s="267" t="s">
        <v>1131</v>
      </c>
      <c r="E4980" s="285" t="s">
        <v>4687</v>
      </c>
      <c r="F4980" s="267" t="s">
        <v>52</v>
      </c>
      <c r="G4980" s="268" t="s">
        <v>109</v>
      </c>
      <c r="H4980" s="268" t="s">
        <v>55</v>
      </c>
      <c r="I4980" s="268" t="s">
        <v>1905</v>
      </c>
      <c r="J4980" s="270" t="s">
        <v>5004</v>
      </c>
      <c r="K4980" s="267">
        <v>211</v>
      </c>
      <c r="L4980" s="268" t="s">
        <v>4929</v>
      </c>
      <c r="M4980" s="188"/>
    </row>
    <row r="4981" spans="1:13" x14ac:dyDescent="0.25">
      <c r="A4981" s="272">
        <v>2011</v>
      </c>
      <c r="B4981" s="267">
        <v>4</v>
      </c>
      <c r="C4981" s="267" t="s">
        <v>697</v>
      </c>
      <c r="D4981" s="267" t="s">
        <v>1131</v>
      </c>
      <c r="E4981" s="285" t="s">
        <v>4687</v>
      </c>
      <c r="F4981" s="267" t="s">
        <v>52</v>
      </c>
      <c r="G4981" s="268" t="s">
        <v>109</v>
      </c>
      <c r="H4981" s="268" t="s">
        <v>55</v>
      </c>
      <c r="I4981" s="268" t="s">
        <v>1905</v>
      </c>
      <c r="J4981" s="267" t="s">
        <v>1906</v>
      </c>
      <c r="K4981" s="267">
        <v>311</v>
      </c>
      <c r="L4981" s="284" t="s">
        <v>4984</v>
      </c>
      <c r="M4981" s="188"/>
    </row>
    <row r="4982" spans="1:13" x14ac:dyDescent="0.25">
      <c r="A4982" s="272">
        <v>2011</v>
      </c>
      <c r="B4982" s="267">
        <v>4</v>
      </c>
      <c r="C4982" s="267" t="s">
        <v>697</v>
      </c>
      <c r="D4982" s="267" t="s">
        <v>1131</v>
      </c>
      <c r="E4982" s="285" t="s">
        <v>4687</v>
      </c>
      <c r="F4982" s="267" t="s">
        <v>52</v>
      </c>
      <c r="G4982" s="268" t="s">
        <v>109</v>
      </c>
      <c r="H4982" s="268" t="s">
        <v>55</v>
      </c>
      <c r="I4982" s="268" t="s">
        <v>1905</v>
      </c>
      <c r="J4982" s="267" t="s">
        <v>1906</v>
      </c>
      <c r="K4982" s="267">
        <v>324</v>
      </c>
      <c r="L4982" s="284" t="s">
        <v>4985</v>
      </c>
      <c r="M4982" s="188"/>
    </row>
    <row r="4983" spans="1:13" x14ac:dyDescent="0.25">
      <c r="A4983" s="272">
        <v>2011</v>
      </c>
      <c r="B4983" s="267">
        <v>4</v>
      </c>
      <c r="C4983" s="267" t="s">
        <v>697</v>
      </c>
      <c r="D4983" s="267" t="s">
        <v>1131</v>
      </c>
      <c r="E4983" s="285" t="s">
        <v>4687</v>
      </c>
      <c r="F4983" s="267" t="s">
        <v>52</v>
      </c>
      <c r="G4983" s="268" t="s">
        <v>109</v>
      </c>
      <c r="H4983" s="268" t="s">
        <v>55</v>
      </c>
      <c r="I4983" s="268" t="s">
        <v>1905</v>
      </c>
      <c r="J4983" s="267" t="s">
        <v>1942</v>
      </c>
      <c r="K4983" s="267">
        <v>311</v>
      </c>
      <c r="L4983" s="284" t="s">
        <v>4986</v>
      </c>
      <c r="M4983" s="188"/>
    </row>
    <row r="4984" spans="1:13" x14ac:dyDescent="0.25">
      <c r="A4984" s="272">
        <v>2011</v>
      </c>
      <c r="B4984" s="290">
        <v>4</v>
      </c>
      <c r="C4984" s="290" t="s">
        <v>697</v>
      </c>
      <c r="D4984" s="290" t="s">
        <v>1131</v>
      </c>
      <c r="E4984" s="291" t="s">
        <v>4687</v>
      </c>
      <c r="F4984" s="290" t="s">
        <v>52</v>
      </c>
      <c r="G4984" s="291" t="s">
        <v>109</v>
      </c>
      <c r="H4984" s="291" t="s">
        <v>55</v>
      </c>
      <c r="I4984" s="291" t="s">
        <v>1905</v>
      </c>
      <c r="J4984" s="290" t="s">
        <v>1965</v>
      </c>
      <c r="K4984" s="290">
        <v>411</v>
      </c>
      <c r="L4984" s="291" t="s">
        <v>5040</v>
      </c>
      <c r="M4984" s="188"/>
    </row>
    <row r="4985" spans="1:13" x14ac:dyDescent="0.25">
      <c r="A4985" s="272">
        <v>2011</v>
      </c>
      <c r="B4985" s="267">
        <v>4</v>
      </c>
      <c r="C4985" s="267" t="s">
        <v>697</v>
      </c>
      <c r="D4985" s="267" t="s">
        <v>1131</v>
      </c>
      <c r="E4985" s="285" t="s">
        <v>4687</v>
      </c>
      <c r="F4985" s="267" t="s">
        <v>52</v>
      </c>
      <c r="G4985" s="268" t="s">
        <v>109</v>
      </c>
      <c r="H4985" s="268" t="s">
        <v>55</v>
      </c>
      <c r="I4985" s="268" t="s">
        <v>1905</v>
      </c>
      <c r="J4985" s="267" t="s">
        <v>2752</v>
      </c>
      <c r="K4985" s="267">
        <v>721</v>
      </c>
      <c r="L4985" s="284" t="s">
        <v>5223</v>
      </c>
      <c r="M4985" s="188"/>
    </row>
    <row r="4986" spans="1:13" x14ac:dyDescent="0.25">
      <c r="A4986" s="272">
        <v>2011</v>
      </c>
      <c r="B4986" s="267">
        <v>4</v>
      </c>
      <c r="C4986" s="267" t="s">
        <v>697</v>
      </c>
      <c r="D4986" s="267" t="s">
        <v>1131</v>
      </c>
      <c r="E4986" s="285" t="s">
        <v>4687</v>
      </c>
      <c r="F4986" s="267" t="s">
        <v>52</v>
      </c>
      <c r="G4986" s="268" t="s">
        <v>109</v>
      </c>
      <c r="H4986" s="268" t="s">
        <v>55</v>
      </c>
      <c r="I4986" s="268" t="s">
        <v>1905</v>
      </c>
      <c r="J4986" s="267" t="s">
        <v>2752</v>
      </c>
      <c r="K4986" s="267">
        <v>72</v>
      </c>
      <c r="L4986" s="284" t="s">
        <v>5224</v>
      </c>
      <c r="M4986" s="188"/>
    </row>
    <row r="4987" spans="1:13" x14ac:dyDescent="0.25">
      <c r="A4987" s="272">
        <v>2011</v>
      </c>
      <c r="B4987" s="267">
        <v>3</v>
      </c>
      <c r="C4987" s="267" t="s">
        <v>697</v>
      </c>
      <c r="D4987" s="267" t="s">
        <v>1080</v>
      </c>
      <c r="E4987" s="285" t="s">
        <v>4554</v>
      </c>
      <c r="F4987" s="267" t="s">
        <v>52</v>
      </c>
      <c r="G4987" s="268" t="s">
        <v>528</v>
      </c>
      <c r="H4987" s="268" t="s">
        <v>55</v>
      </c>
      <c r="I4987" s="268" t="s">
        <v>1905</v>
      </c>
      <c r="J4987" s="267" t="s">
        <v>1942</v>
      </c>
      <c r="K4987" s="267">
        <v>111</v>
      </c>
      <c r="L4987" s="284" t="s">
        <v>4555</v>
      </c>
      <c r="M4987" s="188"/>
    </row>
    <row r="4988" spans="1:13" x14ac:dyDescent="0.25">
      <c r="A4988" s="272">
        <v>2011</v>
      </c>
      <c r="B4988" s="267">
        <v>3</v>
      </c>
      <c r="C4988" s="267" t="s">
        <v>697</v>
      </c>
      <c r="D4988" s="267" t="s">
        <v>1080</v>
      </c>
      <c r="E4988" s="285" t="s">
        <v>4554</v>
      </c>
      <c r="F4988" s="267" t="s">
        <v>52</v>
      </c>
      <c r="G4988" s="268" t="s">
        <v>528</v>
      </c>
      <c r="H4988" s="268" t="s">
        <v>55</v>
      </c>
      <c r="I4988" s="268" t="s">
        <v>1905</v>
      </c>
      <c r="J4988" s="267" t="s">
        <v>1942</v>
      </c>
      <c r="K4988" s="267">
        <v>431</v>
      </c>
      <c r="L4988" s="268" t="s">
        <v>4601</v>
      </c>
      <c r="M4988" s="188"/>
    </row>
    <row r="4989" spans="1:13" x14ac:dyDescent="0.25">
      <c r="A4989" s="272">
        <v>2011</v>
      </c>
      <c r="B4989" s="267">
        <v>3</v>
      </c>
      <c r="C4989" s="267" t="s">
        <v>697</v>
      </c>
      <c r="D4989" s="267" t="s">
        <v>1080</v>
      </c>
      <c r="E4989" s="285" t="s">
        <v>4554</v>
      </c>
      <c r="F4989" s="267" t="s">
        <v>52</v>
      </c>
      <c r="G4989" s="268" t="s">
        <v>528</v>
      </c>
      <c r="H4989" s="268" t="s">
        <v>55</v>
      </c>
      <c r="I4989" s="268" t="s">
        <v>1905</v>
      </c>
      <c r="J4989" s="267" t="s">
        <v>1942</v>
      </c>
      <c r="K4989" s="267">
        <v>431</v>
      </c>
      <c r="L4989" s="284" t="s">
        <v>4602</v>
      </c>
      <c r="M4989" s="188"/>
    </row>
    <row r="4990" spans="1:13" x14ac:dyDescent="0.25">
      <c r="A4990" s="272">
        <v>2011</v>
      </c>
      <c r="B4990" s="267">
        <v>3</v>
      </c>
      <c r="C4990" s="267" t="s">
        <v>697</v>
      </c>
      <c r="D4990" s="267" t="s">
        <v>1080</v>
      </c>
      <c r="E4990" s="285" t="s">
        <v>4554</v>
      </c>
      <c r="F4990" s="267" t="s">
        <v>52</v>
      </c>
      <c r="G4990" s="268" t="s">
        <v>528</v>
      </c>
      <c r="H4990" s="268" t="s">
        <v>55</v>
      </c>
      <c r="I4990" s="268" t="s">
        <v>1905</v>
      </c>
      <c r="J4990" s="267" t="s">
        <v>1942</v>
      </c>
      <c r="K4990" s="267">
        <v>431</v>
      </c>
      <c r="L4990" s="284" t="s">
        <v>4603</v>
      </c>
      <c r="M4990" s="188"/>
    </row>
    <row r="4991" spans="1:13" x14ac:dyDescent="0.25">
      <c r="A4991" s="272">
        <v>2011</v>
      </c>
      <c r="B4991" s="267">
        <v>3</v>
      </c>
      <c r="C4991" s="267" t="s">
        <v>697</v>
      </c>
      <c r="D4991" s="267" t="s">
        <v>1080</v>
      </c>
      <c r="E4991" s="285" t="s">
        <v>4554</v>
      </c>
      <c r="F4991" s="267" t="s">
        <v>52</v>
      </c>
      <c r="G4991" s="268" t="s">
        <v>528</v>
      </c>
      <c r="H4991" s="268" t="s">
        <v>55</v>
      </c>
      <c r="I4991" s="268" t="s">
        <v>1905</v>
      </c>
      <c r="J4991" s="267" t="s">
        <v>1942</v>
      </c>
      <c r="K4991" s="267">
        <v>411</v>
      </c>
      <c r="L4991" s="284" t="s">
        <v>4690</v>
      </c>
      <c r="M4991" s="188"/>
    </row>
    <row r="4992" spans="1:13" x14ac:dyDescent="0.25">
      <c r="A4992" s="272">
        <v>2011</v>
      </c>
      <c r="B4992" s="267">
        <v>3</v>
      </c>
      <c r="C4992" s="267" t="s">
        <v>697</v>
      </c>
      <c r="D4992" s="267" t="s">
        <v>1080</v>
      </c>
      <c r="E4992" s="285" t="s">
        <v>4554</v>
      </c>
      <c r="F4992" s="267" t="s">
        <v>52</v>
      </c>
      <c r="G4992" s="268" t="s">
        <v>528</v>
      </c>
      <c r="H4992" s="268" t="s">
        <v>55</v>
      </c>
      <c r="I4992" s="268" t="s">
        <v>1905</v>
      </c>
      <c r="J4992" s="267" t="s">
        <v>1942</v>
      </c>
      <c r="K4992" s="267">
        <v>411</v>
      </c>
      <c r="L4992" s="268" t="s">
        <v>4691</v>
      </c>
      <c r="M4992" s="188"/>
    </row>
    <row r="4993" spans="1:13" x14ac:dyDescent="0.25">
      <c r="A4993" s="272">
        <v>2011</v>
      </c>
      <c r="B4993" s="267">
        <v>3</v>
      </c>
      <c r="C4993" s="267" t="s">
        <v>697</v>
      </c>
      <c r="D4993" s="267" t="s">
        <v>1080</v>
      </c>
      <c r="E4993" s="285" t="s">
        <v>4554</v>
      </c>
      <c r="F4993" s="267" t="s">
        <v>52</v>
      </c>
      <c r="G4993" s="268" t="s">
        <v>528</v>
      </c>
      <c r="H4993" s="268" t="s">
        <v>55</v>
      </c>
      <c r="I4993" s="268" t="s">
        <v>1905</v>
      </c>
      <c r="J4993" s="267" t="s">
        <v>1918</v>
      </c>
      <c r="K4993" s="267">
        <v>863</v>
      </c>
      <c r="L4993" s="268" t="s">
        <v>4901</v>
      </c>
      <c r="M4993" s="188"/>
    </row>
    <row r="4994" spans="1:13" x14ac:dyDescent="0.25">
      <c r="A4994" s="272">
        <v>2011</v>
      </c>
      <c r="B4994" s="267">
        <v>3</v>
      </c>
      <c r="C4994" s="267" t="s">
        <v>697</v>
      </c>
      <c r="D4994" s="267" t="s">
        <v>1080</v>
      </c>
      <c r="E4994" s="285" t="s">
        <v>4554</v>
      </c>
      <c r="F4994" s="267" t="s">
        <v>52</v>
      </c>
      <c r="G4994" s="268" t="s">
        <v>528</v>
      </c>
      <c r="H4994" s="268" t="s">
        <v>55</v>
      </c>
      <c r="I4994" s="268" t="s">
        <v>1905</v>
      </c>
      <c r="J4994" s="267" t="s">
        <v>1923</v>
      </c>
      <c r="K4994" s="267">
        <v>863</v>
      </c>
      <c r="L4994" s="268" t="s">
        <v>4902</v>
      </c>
      <c r="M4994" s="188"/>
    </row>
    <row r="4995" spans="1:13" x14ac:dyDescent="0.25">
      <c r="A4995" s="272">
        <v>2011</v>
      </c>
      <c r="B4995" s="267">
        <v>3</v>
      </c>
      <c r="C4995" s="267" t="s">
        <v>697</v>
      </c>
      <c r="D4995" s="267" t="s">
        <v>1080</v>
      </c>
      <c r="E4995" s="285" t="s">
        <v>4554</v>
      </c>
      <c r="F4995" s="267" t="s">
        <v>52</v>
      </c>
      <c r="G4995" s="268" t="s">
        <v>528</v>
      </c>
      <c r="H4995" s="268" t="s">
        <v>55</v>
      </c>
      <c r="I4995" s="268" t="s">
        <v>1905</v>
      </c>
      <c r="J4995" s="270" t="s">
        <v>5004</v>
      </c>
      <c r="K4995" s="267">
        <v>211</v>
      </c>
      <c r="L4995" s="268" t="s">
        <v>4930</v>
      </c>
      <c r="M4995" s="188"/>
    </row>
    <row r="4996" spans="1:13" x14ac:dyDescent="0.25">
      <c r="A4996" s="272">
        <v>2011</v>
      </c>
      <c r="B4996" s="267">
        <v>2</v>
      </c>
      <c r="C4996" s="267" t="s">
        <v>697</v>
      </c>
      <c r="D4996" s="267" t="s">
        <v>1003</v>
      </c>
      <c r="E4996" s="285" t="s">
        <v>3511</v>
      </c>
      <c r="F4996" s="267" t="s">
        <v>69</v>
      </c>
      <c r="G4996" s="268" t="s">
        <v>749</v>
      </c>
      <c r="H4996" s="268" t="s">
        <v>55</v>
      </c>
      <c r="I4996" s="268" t="s">
        <v>1905</v>
      </c>
      <c r="J4996" s="267" t="s">
        <v>4692</v>
      </c>
      <c r="K4996" s="267">
        <v>411</v>
      </c>
      <c r="L4996" s="284" t="s">
        <v>4693</v>
      </c>
      <c r="M4996" s="188"/>
    </row>
    <row r="4997" spans="1:13" x14ac:dyDescent="0.25">
      <c r="A4997" s="272">
        <v>2011</v>
      </c>
      <c r="B4997" s="267">
        <v>2</v>
      </c>
      <c r="C4997" s="267" t="s">
        <v>697</v>
      </c>
      <c r="D4997" s="267" t="s">
        <v>1003</v>
      </c>
      <c r="E4997" s="285" t="s">
        <v>3511</v>
      </c>
      <c r="F4997" s="267" t="s">
        <v>69</v>
      </c>
      <c r="G4997" s="268" t="s">
        <v>749</v>
      </c>
      <c r="H4997" s="268" t="s">
        <v>55</v>
      </c>
      <c r="I4997" s="268" t="s">
        <v>1905</v>
      </c>
      <c r="J4997" s="267" t="s">
        <v>1942</v>
      </c>
      <c r="K4997" s="267">
        <v>411</v>
      </c>
      <c r="L4997" s="268" t="s">
        <v>4694</v>
      </c>
      <c r="M4997" s="188"/>
    </row>
    <row r="4998" spans="1:13" x14ac:dyDescent="0.25">
      <c r="A4998" s="272">
        <v>2011</v>
      </c>
      <c r="B4998" s="267">
        <v>2</v>
      </c>
      <c r="C4998" s="267" t="s">
        <v>697</v>
      </c>
      <c r="D4998" s="267" t="s">
        <v>1003</v>
      </c>
      <c r="E4998" s="285" t="s">
        <v>3511</v>
      </c>
      <c r="F4998" s="267" t="s">
        <v>69</v>
      </c>
      <c r="G4998" s="268" t="s">
        <v>749</v>
      </c>
      <c r="H4998" s="268" t="s">
        <v>55</v>
      </c>
      <c r="I4998" s="268" t="s">
        <v>1905</v>
      </c>
      <c r="J4998" s="267" t="s">
        <v>2151</v>
      </c>
      <c r="K4998" s="267">
        <v>422</v>
      </c>
      <c r="L4998" s="268" t="s">
        <v>4931</v>
      </c>
      <c r="M4998" s="188"/>
    </row>
    <row r="4999" spans="1:13" x14ac:dyDescent="0.25">
      <c r="A4999" s="272">
        <v>2011</v>
      </c>
      <c r="B4999" s="267">
        <v>2</v>
      </c>
      <c r="C4999" s="267" t="s">
        <v>697</v>
      </c>
      <c r="D4999" s="267" t="s">
        <v>1003</v>
      </c>
      <c r="E4999" s="285" t="s">
        <v>3511</v>
      </c>
      <c r="F4999" s="267" t="s">
        <v>69</v>
      </c>
      <c r="G4999" s="268" t="s">
        <v>749</v>
      </c>
      <c r="H4999" s="268" t="s">
        <v>55</v>
      </c>
      <c r="I4999" s="268" t="s">
        <v>1905</v>
      </c>
      <c r="J4999" s="267" t="s">
        <v>1923</v>
      </c>
      <c r="K4999" s="267">
        <v>862</v>
      </c>
      <c r="L4999" s="268" t="s">
        <v>4932</v>
      </c>
      <c r="M4999" s="188"/>
    </row>
    <row r="5000" spans="1:13" x14ac:dyDescent="0.25">
      <c r="A5000" s="272">
        <v>2011</v>
      </c>
      <c r="B5000" s="267">
        <v>2</v>
      </c>
      <c r="C5000" s="267" t="s">
        <v>697</v>
      </c>
      <c r="D5000" s="267" t="s">
        <v>1003</v>
      </c>
      <c r="E5000" s="285" t="s">
        <v>3511</v>
      </c>
      <c r="F5000" s="267" t="s">
        <v>69</v>
      </c>
      <c r="G5000" s="268" t="s">
        <v>749</v>
      </c>
      <c r="H5000" s="268" t="s">
        <v>55</v>
      </c>
      <c r="I5000" s="268" t="s">
        <v>1905</v>
      </c>
      <c r="J5000" s="267" t="s">
        <v>1906</v>
      </c>
      <c r="K5000" s="267">
        <v>311</v>
      </c>
      <c r="L5000" s="268" t="s">
        <v>4933</v>
      </c>
      <c r="M5000" s="188"/>
    </row>
    <row r="5001" spans="1:13" x14ac:dyDescent="0.25">
      <c r="A5001" s="272">
        <v>2011</v>
      </c>
      <c r="B5001" s="267">
        <v>2</v>
      </c>
      <c r="C5001" s="267" t="s">
        <v>697</v>
      </c>
      <c r="D5001" s="267" t="s">
        <v>1003</v>
      </c>
      <c r="E5001" s="285" t="s">
        <v>3511</v>
      </c>
      <c r="F5001" s="267" t="s">
        <v>69</v>
      </c>
      <c r="G5001" s="268" t="s">
        <v>749</v>
      </c>
      <c r="H5001" s="268" t="s">
        <v>55</v>
      </c>
      <c r="I5001" s="268" t="s">
        <v>1905</v>
      </c>
      <c r="J5001" s="267" t="s">
        <v>1906</v>
      </c>
      <c r="K5001" s="267">
        <v>311</v>
      </c>
      <c r="L5001" s="268" t="s">
        <v>4934</v>
      </c>
      <c r="M5001" s="188"/>
    </row>
    <row r="5002" spans="1:13" x14ac:dyDescent="0.25">
      <c r="A5002" s="272">
        <v>2011</v>
      </c>
      <c r="B5002" s="267">
        <v>2</v>
      </c>
      <c r="C5002" s="267" t="s">
        <v>697</v>
      </c>
      <c r="D5002" s="267" t="s">
        <v>1003</v>
      </c>
      <c r="E5002" s="285" t="s">
        <v>3511</v>
      </c>
      <c r="F5002" s="267" t="s">
        <v>69</v>
      </c>
      <c r="G5002" s="268" t="s">
        <v>749</v>
      </c>
      <c r="H5002" s="268" t="s">
        <v>55</v>
      </c>
      <c r="I5002" s="268" t="s">
        <v>1905</v>
      </c>
      <c r="J5002" s="267" t="s">
        <v>1906</v>
      </c>
      <c r="K5002" s="267">
        <v>311</v>
      </c>
      <c r="L5002" s="268" t="s">
        <v>4966</v>
      </c>
      <c r="M5002" s="188"/>
    </row>
    <row r="5003" spans="1:13" x14ac:dyDescent="0.25">
      <c r="A5003" s="272">
        <v>2011</v>
      </c>
      <c r="B5003" s="267">
        <v>2</v>
      </c>
      <c r="C5003" s="267" t="s">
        <v>697</v>
      </c>
      <c r="D5003" s="267" t="s">
        <v>1003</v>
      </c>
      <c r="E5003" s="285" t="s">
        <v>3511</v>
      </c>
      <c r="F5003" s="267" t="s">
        <v>69</v>
      </c>
      <c r="G5003" s="268" t="s">
        <v>749</v>
      </c>
      <c r="H5003" s="268" t="s">
        <v>55</v>
      </c>
      <c r="I5003" s="268" t="s">
        <v>1905</v>
      </c>
      <c r="J5003" s="267" t="s">
        <v>1965</v>
      </c>
      <c r="K5003" s="267">
        <v>523</v>
      </c>
      <c r="L5003" s="284" t="s">
        <v>5058</v>
      </c>
      <c r="M5003" s="188"/>
    </row>
    <row r="5004" spans="1:13" x14ac:dyDescent="0.25">
      <c r="A5004" s="272">
        <v>2011</v>
      </c>
      <c r="B5004" s="267">
        <v>2</v>
      </c>
      <c r="C5004" s="267" t="s">
        <v>697</v>
      </c>
      <c r="D5004" s="267" t="s">
        <v>1003</v>
      </c>
      <c r="E5004" s="285" t="s">
        <v>3511</v>
      </c>
      <c r="F5004" s="267" t="s">
        <v>69</v>
      </c>
      <c r="G5004" s="268" t="s">
        <v>749</v>
      </c>
      <c r="H5004" s="268" t="s">
        <v>55</v>
      </c>
      <c r="I5004" s="268" t="s">
        <v>1905</v>
      </c>
      <c r="J5004" s="267" t="s">
        <v>1962</v>
      </c>
      <c r="K5004" s="267">
        <v>523</v>
      </c>
      <c r="L5004" s="268" t="s">
        <v>5059</v>
      </c>
      <c r="M5004" s="188"/>
    </row>
    <row r="5005" spans="1:13" x14ac:dyDescent="0.25">
      <c r="A5005" s="272">
        <v>2011</v>
      </c>
      <c r="B5005" s="267">
        <v>2</v>
      </c>
      <c r="C5005" s="267" t="s">
        <v>697</v>
      </c>
      <c r="D5005" s="267" t="s">
        <v>1003</v>
      </c>
      <c r="E5005" s="285" t="s">
        <v>3511</v>
      </c>
      <c r="F5005" s="267" t="s">
        <v>69</v>
      </c>
      <c r="G5005" s="268" t="s">
        <v>749</v>
      </c>
      <c r="H5005" s="268" t="s">
        <v>55</v>
      </c>
      <c r="I5005" s="268" t="s">
        <v>1905</v>
      </c>
      <c r="J5005" s="267" t="s">
        <v>1918</v>
      </c>
      <c r="K5005" s="267">
        <v>84</v>
      </c>
      <c r="L5005" s="268" t="s">
        <v>5240</v>
      </c>
      <c r="M5005" s="188"/>
    </row>
    <row r="5006" spans="1:13" x14ac:dyDescent="0.25">
      <c r="A5006" s="272">
        <v>2011</v>
      </c>
      <c r="B5006" s="267">
        <v>3</v>
      </c>
      <c r="C5006" s="267" t="s">
        <v>697</v>
      </c>
      <c r="D5006" s="267" t="s">
        <v>4604</v>
      </c>
      <c r="E5006" s="285" t="s">
        <v>4605</v>
      </c>
      <c r="F5006" s="267" t="s">
        <v>52</v>
      </c>
      <c r="G5006" s="268" t="s">
        <v>184</v>
      </c>
      <c r="H5006" s="268" t="s">
        <v>55</v>
      </c>
      <c r="I5006" s="268" t="s">
        <v>1905</v>
      </c>
      <c r="J5006" s="267" t="s">
        <v>1942</v>
      </c>
      <c r="K5006" s="267">
        <v>431</v>
      </c>
      <c r="L5006" s="268" t="s">
        <v>4606</v>
      </c>
      <c r="M5006" s="188"/>
    </row>
    <row r="5007" spans="1:13" x14ac:dyDescent="0.25">
      <c r="A5007" s="272">
        <v>2011</v>
      </c>
      <c r="B5007" s="267">
        <v>3</v>
      </c>
      <c r="C5007" s="267" t="s">
        <v>697</v>
      </c>
      <c r="D5007" s="267" t="s">
        <v>4604</v>
      </c>
      <c r="E5007" s="285" t="s">
        <v>4605</v>
      </c>
      <c r="F5007" s="267" t="s">
        <v>52</v>
      </c>
      <c r="G5007" s="268" t="s">
        <v>184</v>
      </c>
      <c r="H5007" s="268" t="s">
        <v>55</v>
      </c>
      <c r="I5007" s="268" t="s">
        <v>1905</v>
      </c>
      <c r="J5007" s="267" t="s">
        <v>2063</v>
      </c>
      <c r="K5007" s="267">
        <v>431</v>
      </c>
      <c r="L5007" s="268" t="s">
        <v>4607</v>
      </c>
      <c r="M5007" s="188"/>
    </row>
    <row r="5008" spans="1:13" x14ac:dyDescent="0.25">
      <c r="A5008" s="272">
        <v>2011</v>
      </c>
      <c r="B5008" s="267">
        <v>3</v>
      </c>
      <c r="C5008" s="267" t="s">
        <v>697</v>
      </c>
      <c r="D5008" s="267" t="s">
        <v>4604</v>
      </c>
      <c r="E5008" s="285" t="s">
        <v>4605</v>
      </c>
      <c r="F5008" s="267" t="s">
        <v>52</v>
      </c>
      <c r="G5008" s="268" t="s">
        <v>184</v>
      </c>
      <c r="H5008" s="268" t="s">
        <v>55</v>
      </c>
      <c r="I5008" s="268" t="s">
        <v>1905</v>
      </c>
      <c r="J5008" s="267" t="s">
        <v>1942</v>
      </c>
      <c r="K5008" s="267">
        <v>411</v>
      </c>
      <c r="L5008" s="268" t="s">
        <v>4695</v>
      </c>
      <c r="M5008" s="188"/>
    </row>
    <row r="5009" spans="1:13" x14ac:dyDescent="0.25">
      <c r="A5009" s="272">
        <v>2011</v>
      </c>
      <c r="B5009" s="267">
        <v>3</v>
      </c>
      <c r="C5009" s="267" t="s">
        <v>697</v>
      </c>
      <c r="D5009" s="267" t="s">
        <v>4604</v>
      </c>
      <c r="E5009" s="285" t="s">
        <v>4605</v>
      </c>
      <c r="F5009" s="267" t="s">
        <v>52</v>
      </c>
      <c r="G5009" s="268" t="s">
        <v>184</v>
      </c>
      <c r="H5009" s="268" t="s">
        <v>55</v>
      </c>
      <c r="I5009" s="268" t="s">
        <v>1905</v>
      </c>
      <c r="J5009" s="267" t="s">
        <v>1942</v>
      </c>
      <c r="K5009" s="267">
        <v>411</v>
      </c>
      <c r="L5009" s="268" t="s">
        <v>4696</v>
      </c>
      <c r="M5009" s="188"/>
    </row>
    <row r="5010" spans="1:13" x14ac:dyDescent="0.25">
      <c r="A5010" s="272">
        <v>2011</v>
      </c>
      <c r="B5010" s="267">
        <v>3</v>
      </c>
      <c r="C5010" s="267" t="s">
        <v>697</v>
      </c>
      <c r="D5010" s="267" t="s">
        <v>4604</v>
      </c>
      <c r="E5010" s="285" t="s">
        <v>4605</v>
      </c>
      <c r="F5010" s="267" t="s">
        <v>52</v>
      </c>
      <c r="G5010" s="268" t="s">
        <v>184</v>
      </c>
      <c r="H5010" s="268" t="s">
        <v>55</v>
      </c>
      <c r="I5010" s="268" t="s">
        <v>1905</v>
      </c>
      <c r="J5010" s="267" t="s">
        <v>2039</v>
      </c>
      <c r="K5010" s="267">
        <v>114</v>
      </c>
      <c r="L5010" s="268" t="s">
        <v>4824</v>
      </c>
      <c r="M5010" s="188"/>
    </row>
    <row r="5011" spans="1:13" x14ac:dyDescent="0.25">
      <c r="A5011" s="272">
        <v>2011</v>
      </c>
      <c r="B5011" s="267">
        <v>3</v>
      </c>
      <c r="C5011" s="267" t="s">
        <v>697</v>
      </c>
      <c r="D5011" s="267" t="s">
        <v>4604</v>
      </c>
      <c r="E5011" s="285" t="s">
        <v>4605</v>
      </c>
      <c r="F5011" s="267" t="s">
        <v>52</v>
      </c>
      <c r="G5011" s="268" t="s">
        <v>184</v>
      </c>
      <c r="H5011" s="268" t="s">
        <v>55</v>
      </c>
      <c r="I5011" s="268" t="s">
        <v>1905</v>
      </c>
      <c r="J5011" s="267" t="s">
        <v>1950</v>
      </c>
      <c r="K5011" s="267">
        <v>721</v>
      </c>
      <c r="L5011" s="268" t="s">
        <v>4903</v>
      </c>
      <c r="M5011" s="188"/>
    </row>
    <row r="5012" spans="1:13" x14ac:dyDescent="0.25">
      <c r="A5012" s="272">
        <v>2011</v>
      </c>
      <c r="B5012" s="267">
        <v>3</v>
      </c>
      <c r="C5012" s="267" t="s">
        <v>697</v>
      </c>
      <c r="D5012" s="267" t="s">
        <v>4604</v>
      </c>
      <c r="E5012" s="285" t="s">
        <v>4605</v>
      </c>
      <c r="F5012" s="267" t="s">
        <v>52</v>
      </c>
      <c r="G5012" s="268" t="s">
        <v>184</v>
      </c>
      <c r="H5012" s="268" t="s">
        <v>55</v>
      </c>
      <c r="I5012" s="268" t="s">
        <v>1905</v>
      </c>
      <c r="J5012" s="267" t="s">
        <v>1915</v>
      </c>
      <c r="K5012" s="267">
        <v>322</v>
      </c>
      <c r="L5012" s="268" t="s">
        <v>4935</v>
      </c>
      <c r="M5012" s="188"/>
    </row>
    <row r="5013" spans="1:13" x14ac:dyDescent="0.25">
      <c r="A5013" s="272">
        <v>2011</v>
      </c>
      <c r="B5013" s="267">
        <v>3</v>
      </c>
      <c r="C5013" s="267" t="s">
        <v>697</v>
      </c>
      <c r="D5013" s="267" t="s">
        <v>4604</v>
      </c>
      <c r="E5013" s="285" t="s">
        <v>4605</v>
      </c>
      <c r="F5013" s="267" t="s">
        <v>52</v>
      </c>
      <c r="G5013" s="268" t="s">
        <v>184</v>
      </c>
      <c r="H5013" s="268" t="s">
        <v>55</v>
      </c>
      <c r="I5013" s="268" t="s">
        <v>1905</v>
      </c>
      <c r="J5013" s="270" t="s">
        <v>1938</v>
      </c>
      <c r="K5013" s="267">
        <v>243</v>
      </c>
      <c r="L5013" s="268" t="s">
        <v>4956</v>
      </c>
      <c r="M5013" s="188"/>
    </row>
    <row r="5014" spans="1:13" x14ac:dyDescent="0.25">
      <c r="A5014" s="272">
        <v>2011</v>
      </c>
      <c r="B5014" s="267">
        <v>3</v>
      </c>
      <c r="C5014" s="267" t="s">
        <v>697</v>
      </c>
      <c r="D5014" s="267" t="s">
        <v>4604</v>
      </c>
      <c r="E5014" s="285" t="s">
        <v>4605</v>
      </c>
      <c r="F5014" s="267" t="s">
        <v>52</v>
      </c>
      <c r="G5014" s="268" t="s">
        <v>184</v>
      </c>
      <c r="H5014" s="268" t="s">
        <v>55</v>
      </c>
      <c r="I5014" s="268" t="s">
        <v>1905</v>
      </c>
      <c r="J5014" s="267" t="s">
        <v>1918</v>
      </c>
      <c r="K5014" s="267">
        <v>862</v>
      </c>
      <c r="L5014" s="268" t="s">
        <v>4987</v>
      </c>
      <c r="M5014" s="188"/>
    </row>
    <row r="5015" spans="1:13" x14ac:dyDescent="0.25">
      <c r="A5015" s="272">
        <v>2011</v>
      </c>
      <c r="B5015" s="267">
        <v>3</v>
      </c>
      <c r="C5015" s="267" t="s">
        <v>697</v>
      </c>
      <c r="D5015" s="267" t="s">
        <v>4604</v>
      </c>
      <c r="E5015" s="285" t="s">
        <v>4605</v>
      </c>
      <c r="F5015" s="267" t="s">
        <v>52</v>
      </c>
      <c r="G5015" s="268" t="s">
        <v>184</v>
      </c>
      <c r="H5015" s="268" t="s">
        <v>55</v>
      </c>
      <c r="I5015" s="268" t="s">
        <v>1905</v>
      </c>
      <c r="J5015" s="267" t="s">
        <v>1921</v>
      </c>
      <c r="K5015" s="267">
        <v>851</v>
      </c>
      <c r="L5015" s="268" t="s">
        <v>4988</v>
      </c>
      <c r="M5015" s="188"/>
    </row>
    <row r="5016" spans="1:13" x14ac:dyDescent="0.25">
      <c r="A5016" s="272">
        <v>2011</v>
      </c>
      <c r="B5016" s="267">
        <v>3</v>
      </c>
      <c r="C5016" s="267" t="s">
        <v>697</v>
      </c>
      <c r="D5016" s="267" t="s">
        <v>4604</v>
      </c>
      <c r="E5016" s="285" t="s">
        <v>4605</v>
      </c>
      <c r="F5016" s="267" t="s">
        <v>52</v>
      </c>
      <c r="G5016" s="268" t="s">
        <v>184</v>
      </c>
      <c r="H5016" s="268" t="s">
        <v>55</v>
      </c>
      <c r="I5016" s="268" t="s">
        <v>1905</v>
      </c>
      <c r="J5016" s="267" t="s">
        <v>1944</v>
      </c>
      <c r="K5016" s="267">
        <v>661</v>
      </c>
      <c r="L5016" s="268" t="s">
        <v>5145</v>
      </c>
      <c r="M5016" s="188"/>
    </row>
    <row r="5017" spans="1:13" x14ac:dyDescent="0.25">
      <c r="A5017" s="272">
        <v>2011</v>
      </c>
      <c r="B5017" s="267">
        <v>2</v>
      </c>
      <c r="C5017" s="267" t="s">
        <v>697</v>
      </c>
      <c r="D5017" s="267" t="s">
        <v>1032</v>
      </c>
      <c r="E5017" s="285" t="s">
        <v>4697</v>
      </c>
      <c r="F5017" s="267" t="s">
        <v>52</v>
      </c>
      <c r="G5017" s="268" t="s">
        <v>311</v>
      </c>
      <c r="H5017" s="268" t="s">
        <v>55</v>
      </c>
      <c r="I5017" s="268" t="s">
        <v>1905</v>
      </c>
      <c r="J5017" s="267" t="s">
        <v>1942</v>
      </c>
      <c r="K5017" s="267">
        <v>411</v>
      </c>
      <c r="L5017" s="284" t="s">
        <v>4698</v>
      </c>
      <c r="M5017" s="188"/>
    </row>
    <row r="5018" spans="1:13" x14ac:dyDescent="0.25">
      <c r="A5018" s="272">
        <v>2011</v>
      </c>
      <c r="B5018" s="267">
        <v>2</v>
      </c>
      <c r="C5018" s="267" t="s">
        <v>697</v>
      </c>
      <c r="D5018" s="267" t="s">
        <v>1032</v>
      </c>
      <c r="E5018" s="285" t="s">
        <v>4697</v>
      </c>
      <c r="F5018" s="267" t="s">
        <v>52</v>
      </c>
      <c r="G5018" s="268" t="s">
        <v>311</v>
      </c>
      <c r="H5018" s="268" t="s">
        <v>55</v>
      </c>
      <c r="I5018" s="268" t="s">
        <v>1905</v>
      </c>
      <c r="J5018" s="267" t="s">
        <v>1942</v>
      </c>
      <c r="K5018" s="267">
        <v>411</v>
      </c>
      <c r="L5018" s="284" t="s">
        <v>4699</v>
      </c>
      <c r="M5018" s="188"/>
    </row>
    <row r="5019" spans="1:13" x14ac:dyDescent="0.25">
      <c r="A5019" s="272">
        <v>2011</v>
      </c>
      <c r="B5019" s="267">
        <v>2</v>
      </c>
      <c r="C5019" s="267" t="s">
        <v>697</v>
      </c>
      <c r="D5019" s="267" t="s">
        <v>1032</v>
      </c>
      <c r="E5019" s="285" t="s">
        <v>4697</v>
      </c>
      <c r="F5019" s="267" t="s">
        <v>52</v>
      </c>
      <c r="G5019" s="268" t="s">
        <v>311</v>
      </c>
      <c r="H5019" s="268" t="s">
        <v>55</v>
      </c>
      <c r="I5019" s="268" t="s">
        <v>1905</v>
      </c>
      <c r="J5019" s="267" t="s">
        <v>1942</v>
      </c>
      <c r="K5019" s="267">
        <v>411</v>
      </c>
      <c r="L5019" s="268" t="s">
        <v>4700</v>
      </c>
      <c r="M5019" s="188"/>
    </row>
    <row r="5020" spans="1:13" x14ac:dyDescent="0.25">
      <c r="A5020" s="272">
        <v>2011</v>
      </c>
      <c r="B5020" s="267">
        <v>2</v>
      </c>
      <c r="C5020" s="267" t="s">
        <v>697</v>
      </c>
      <c r="D5020" s="267" t="s">
        <v>1032</v>
      </c>
      <c r="E5020" s="285" t="s">
        <v>4697</v>
      </c>
      <c r="F5020" s="267" t="s">
        <v>52</v>
      </c>
      <c r="G5020" s="268" t="s">
        <v>311</v>
      </c>
      <c r="H5020" s="268" t="s">
        <v>55</v>
      </c>
      <c r="I5020" s="268" t="s">
        <v>1905</v>
      </c>
      <c r="J5020" s="267" t="s">
        <v>1952</v>
      </c>
      <c r="K5020" s="267">
        <v>411</v>
      </c>
      <c r="L5020" s="284" t="s">
        <v>4851</v>
      </c>
      <c r="M5020" s="188"/>
    </row>
    <row r="5021" spans="1:13" x14ac:dyDescent="0.25">
      <c r="A5021" s="272">
        <v>2011</v>
      </c>
      <c r="B5021" s="267">
        <v>2</v>
      </c>
      <c r="C5021" s="267" t="s">
        <v>697</v>
      </c>
      <c r="D5021" s="267" t="s">
        <v>1032</v>
      </c>
      <c r="E5021" s="285" t="s">
        <v>4697</v>
      </c>
      <c r="F5021" s="267" t="s">
        <v>52</v>
      </c>
      <c r="G5021" s="268" t="s">
        <v>311</v>
      </c>
      <c r="H5021" s="268" t="s">
        <v>55</v>
      </c>
      <c r="I5021" s="268" t="s">
        <v>1905</v>
      </c>
      <c r="J5021" s="267" t="s">
        <v>1918</v>
      </c>
      <c r="K5021" s="267">
        <v>862</v>
      </c>
      <c r="L5021" s="284" t="s">
        <v>4967</v>
      </c>
      <c r="M5021" s="188"/>
    </row>
    <row r="5022" spans="1:13" x14ac:dyDescent="0.25">
      <c r="A5022" s="272">
        <v>2011</v>
      </c>
      <c r="B5022" s="267">
        <v>2</v>
      </c>
      <c r="C5022" s="267" t="s">
        <v>697</v>
      </c>
      <c r="D5022" s="267" t="s">
        <v>1032</v>
      </c>
      <c r="E5022" s="285" t="s">
        <v>4697</v>
      </c>
      <c r="F5022" s="267" t="s">
        <v>52</v>
      </c>
      <c r="G5022" s="268" t="s">
        <v>311</v>
      </c>
      <c r="H5022" s="268" t="s">
        <v>55</v>
      </c>
      <c r="I5022" s="268" t="s">
        <v>1905</v>
      </c>
      <c r="J5022" s="270" t="s">
        <v>3083</v>
      </c>
      <c r="K5022" s="267">
        <v>436</v>
      </c>
      <c r="L5022" s="268" t="s">
        <v>4968</v>
      </c>
      <c r="M5022" s="188"/>
    </row>
    <row r="5023" spans="1:13" x14ac:dyDescent="0.25">
      <c r="A5023" s="272">
        <v>2011</v>
      </c>
      <c r="B5023" s="267">
        <v>2</v>
      </c>
      <c r="C5023" s="267" t="s">
        <v>697</v>
      </c>
      <c r="D5023" s="267" t="s">
        <v>1032</v>
      </c>
      <c r="E5023" s="285" t="s">
        <v>4697</v>
      </c>
      <c r="F5023" s="267" t="s">
        <v>52</v>
      </c>
      <c r="G5023" s="268" t="s">
        <v>311</v>
      </c>
      <c r="H5023" s="268" t="s">
        <v>55</v>
      </c>
      <c r="I5023" s="268" t="s">
        <v>1905</v>
      </c>
      <c r="J5023" s="270" t="s">
        <v>5004</v>
      </c>
      <c r="K5023" s="267">
        <v>211</v>
      </c>
      <c r="L5023" s="284" t="s">
        <v>4989</v>
      </c>
      <c r="M5023" s="188"/>
    </row>
    <row r="5024" spans="1:13" x14ac:dyDescent="0.25">
      <c r="A5024" s="272">
        <v>2011</v>
      </c>
      <c r="B5024" s="267">
        <v>4</v>
      </c>
      <c r="C5024" s="267" t="s">
        <v>697</v>
      </c>
      <c r="D5024" s="267" t="s">
        <v>1090</v>
      </c>
      <c r="E5024" s="285" t="s">
        <v>4701</v>
      </c>
      <c r="F5024" s="267" t="s">
        <v>69</v>
      </c>
      <c r="G5024" s="268" t="s">
        <v>126</v>
      </c>
      <c r="H5024" s="268" t="s">
        <v>55</v>
      </c>
      <c r="I5024" s="268" t="s">
        <v>1905</v>
      </c>
      <c r="J5024" s="267" t="s">
        <v>2063</v>
      </c>
      <c r="K5024" s="267">
        <v>411</v>
      </c>
      <c r="L5024" s="284" t="s">
        <v>4702</v>
      </c>
      <c r="M5024" s="188"/>
    </row>
    <row r="5025" spans="1:13" x14ac:dyDescent="0.25">
      <c r="A5025" s="272">
        <v>2011</v>
      </c>
      <c r="B5025" s="267">
        <v>4</v>
      </c>
      <c r="C5025" s="267" t="s">
        <v>697</v>
      </c>
      <c r="D5025" s="267" t="s">
        <v>1090</v>
      </c>
      <c r="E5025" s="285" t="s">
        <v>4701</v>
      </c>
      <c r="F5025" s="267" t="s">
        <v>69</v>
      </c>
      <c r="G5025" s="268" t="s">
        <v>126</v>
      </c>
      <c r="H5025" s="268" t="s">
        <v>55</v>
      </c>
      <c r="I5025" s="268" t="s">
        <v>1905</v>
      </c>
      <c r="J5025" s="267" t="s">
        <v>2063</v>
      </c>
      <c r="K5025" s="267">
        <v>411</v>
      </c>
      <c r="L5025" s="284" t="s">
        <v>4703</v>
      </c>
      <c r="M5025" s="188"/>
    </row>
    <row r="5026" spans="1:13" x14ac:dyDescent="0.25">
      <c r="A5026" s="272">
        <v>2011</v>
      </c>
      <c r="B5026" s="267">
        <v>4</v>
      </c>
      <c r="C5026" s="267" t="s">
        <v>697</v>
      </c>
      <c r="D5026" s="267" t="s">
        <v>1090</v>
      </c>
      <c r="E5026" s="285" t="s">
        <v>4701</v>
      </c>
      <c r="F5026" s="267" t="s">
        <v>69</v>
      </c>
      <c r="G5026" s="268" t="s">
        <v>126</v>
      </c>
      <c r="H5026" s="268" t="s">
        <v>55</v>
      </c>
      <c r="I5026" s="268" t="s">
        <v>1905</v>
      </c>
      <c r="J5026" s="267" t="s">
        <v>2063</v>
      </c>
      <c r="K5026" s="267">
        <v>513</v>
      </c>
      <c r="L5026" s="268" t="s">
        <v>5101</v>
      </c>
      <c r="M5026" s="188"/>
    </row>
    <row r="5027" spans="1:13" x14ac:dyDescent="0.25">
      <c r="A5027" s="272">
        <v>2011</v>
      </c>
      <c r="B5027" s="267">
        <v>4</v>
      </c>
      <c r="C5027" s="267" t="s">
        <v>697</v>
      </c>
      <c r="D5027" s="267" t="s">
        <v>1090</v>
      </c>
      <c r="E5027" s="285" t="s">
        <v>4701</v>
      </c>
      <c r="F5027" s="267" t="s">
        <v>69</v>
      </c>
      <c r="G5027" s="268" t="s">
        <v>126</v>
      </c>
      <c r="H5027" s="268" t="s">
        <v>55</v>
      </c>
      <c r="I5027" s="268" t="s">
        <v>1905</v>
      </c>
      <c r="J5027" s="267" t="s">
        <v>1962</v>
      </c>
      <c r="K5027" s="267">
        <v>513</v>
      </c>
      <c r="L5027" s="284" t="s">
        <v>5104</v>
      </c>
      <c r="M5027" s="188"/>
    </row>
    <row r="5028" spans="1:13" x14ac:dyDescent="0.25">
      <c r="A5028" s="272">
        <v>2011</v>
      </c>
      <c r="B5028" s="267">
        <v>3</v>
      </c>
      <c r="C5028" s="267" t="s">
        <v>697</v>
      </c>
      <c r="D5028" s="267" t="s">
        <v>1056</v>
      </c>
      <c r="E5028" s="285" t="s">
        <v>4608</v>
      </c>
      <c r="F5028" s="267" t="s">
        <v>135</v>
      </c>
      <c r="G5028" s="268" t="s">
        <v>777</v>
      </c>
      <c r="H5028" s="268" t="s">
        <v>66</v>
      </c>
      <c r="I5028" s="268" t="s">
        <v>1905</v>
      </c>
      <c r="J5028" s="267" t="s">
        <v>1942</v>
      </c>
      <c r="K5028" s="267">
        <v>431</v>
      </c>
      <c r="L5028" s="268" t="s">
        <v>4609</v>
      </c>
      <c r="M5028" s="188"/>
    </row>
    <row r="5029" spans="1:13" x14ac:dyDescent="0.25">
      <c r="A5029" s="272">
        <v>2011</v>
      </c>
      <c r="B5029" s="267">
        <v>3</v>
      </c>
      <c r="C5029" s="267" t="s">
        <v>697</v>
      </c>
      <c r="D5029" s="267" t="s">
        <v>1056</v>
      </c>
      <c r="E5029" s="285" t="s">
        <v>4608</v>
      </c>
      <c r="F5029" s="267" t="s">
        <v>135</v>
      </c>
      <c r="G5029" s="268" t="s">
        <v>777</v>
      </c>
      <c r="H5029" s="268" t="s">
        <v>66</v>
      </c>
      <c r="I5029" s="268" t="s">
        <v>1905</v>
      </c>
      <c r="J5029" s="267" t="s">
        <v>1942</v>
      </c>
      <c r="K5029" s="267">
        <v>411</v>
      </c>
      <c r="L5029" s="284" t="s">
        <v>4704</v>
      </c>
      <c r="M5029" s="188"/>
    </row>
    <row r="5030" spans="1:13" x14ac:dyDescent="0.25">
      <c r="A5030" s="272">
        <v>2011</v>
      </c>
      <c r="B5030" s="267">
        <v>3</v>
      </c>
      <c r="C5030" s="267" t="s">
        <v>697</v>
      </c>
      <c r="D5030" s="267" t="s">
        <v>1056</v>
      </c>
      <c r="E5030" s="285" t="s">
        <v>4608</v>
      </c>
      <c r="F5030" s="267" t="s">
        <v>135</v>
      </c>
      <c r="G5030" s="268" t="s">
        <v>777</v>
      </c>
      <c r="H5030" s="268" t="s">
        <v>66</v>
      </c>
      <c r="I5030" s="268" t="s">
        <v>1905</v>
      </c>
      <c r="J5030" s="267" t="s">
        <v>1952</v>
      </c>
      <c r="K5030" s="267">
        <v>324</v>
      </c>
      <c r="L5030" s="284" t="s">
        <v>4990</v>
      </c>
      <c r="M5030" s="188"/>
    </row>
    <row r="5031" spans="1:13" x14ac:dyDescent="0.25">
      <c r="A5031" s="272">
        <v>2011</v>
      </c>
      <c r="B5031" s="267">
        <v>3</v>
      </c>
      <c r="C5031" s="267" t="s">
        <v>697</v>
      </c>
      <c r="D5031" s="267" t="s">
        <v>1056</v>
      </c>
      <c r="E5031" s="285" t="s">
        <v>4608</v>
      </c>
      <c r="F5031" s="267" t="s">
        <v>135</v>
      </c>
      <c r="G5031" s="268" t="s">
        <v>777</v>
      </c>
      <c r="H5031" s="268" t="s">
        <v>66</v>
      </c>
      <c r="I5031" s="268" t="s">
        <v>1905</v>
      </c>
      <c r="J5031" s="267" t="s">
        <v>1952</v>
      </c>
      <c r="K5031" s="267">
        <v>321</v>
      </c>
      <c r="L5031" s="284" t="s">
        <v>4991</v>
      </c>
      <c r="M5031" s="188"/>
    </row>
    <row r="5032" spans="1:13" s="214" customFormat="1" x14ac:dyDescent="0.25">
      <c r="A5032" s="272">
        <v>2011</v>
      </c>
      <c r="B5032" s="267">
        <v>3</v>
      </c>
      <c r="C5032" s="267" t="s">
        <v>697</v>
      </c>
      <c r="D5032" s="267" t="s">
        <v>1056</v>
      </c>
      <c r="E5032" s="285" t="s">
        <v>4608</v>
      </c>
      <c r="F5032" s="267" t="s">
        <v>135</v>
      </c>
      <c r="G5032" s="268" t="s">
        <v>777</v>
      </c>
      <c r="H5032" s="268" t="s">
        <v>66</v>
      </c>
      <c r="I5032" s="268" t="s">
        <v>1905</v>
      </c>
      <c r="J5032" s="267" t="s">
        <v>1952</v>
      </c>
      <c r="K5032" s="267">
        <v>321</v>
      </c>
      <c r="L5032" s="284" t="s">
        <v>4992</v>
      </c>
      <c r="M5032" s="188"/>
    </row>
    <row r="5033" spans="1:13" x14ac:dyDescent="0.25">
      <c r="A5033" s="272">
        <v>2011</v>
      </c>
      <c r="B5033" s="267">
        <v>3</v>
      </c>
      <c r="C5033" s="267" t="s">
        <v>697</v>
      </c>
      <c r="D5033" s="267" t="s">
        <v>1056</v>
      </c>
      <c r="E5033" s="285" t="s">
        <v>4608</v>
      </c>
      <c r="F5033" s="267" t="s">
        <v>135</v>
      </c>
      <c r="G5033" s="268" t="s">
        <v>777</v>
      </c>
      <c r="H5033" s="268" t="s">
        <v>66</v>
      </c>
      <c r="I5033" s="268" t="s">
        <v>1905</v>
      </c>
      <c r="J5033" s="267" t="s">
        <v>1952</v>
      </c>
      <c r="K5033" s="267">
        <v>311</v>
      </c>
      <c r="L5033" s="284" t="s">
        <v>4993</v>
      </c>
      <c r="M5033" s="188"/>
    </row>
    <row r="5034" spans="1:13" x14ac:dyDescent="0.25">
      <c r="A5034" s="272">
        <v>2011</v>
      </c>
      <c r="B5034" s="267">
        <v>3</v>
      </c>
      <c r="C5034" s="267" t="s">
        <v>697</v>
      </c>
      <c r="D5034" s="267" t="s">
        <v>1056</v>
      </c>
      <c r="E5034" s="285" t="s">
        <v>4608</v>
      </c>
      <c r="F5034" s="267" t="s">
        <v>135</v>
      </c>
      <c r="G5034" s="268" t="s">
        <v>777</v>
      </c>
      <c r="H5034" s="268" t="s">
        <v>66</v>
      </c>
      <c r="I5034" s="268" t="s">
        <v>1905</v>
      </c>
      <c r="J5034" s="267" t="s">
        <v>1965</v>
      </c>
      <c r="K5034" s="267">
        <v>523</v>
      </c>
      <c r="L5034" s="284" t="s">
        <v>5060</v>
      </c>
      <c r="M5034" s="188"/>
    </row>
    <row r="5035" spans="1:13" x14ac:dyDescent="0.25">
      <c r="A5035" s="272">
        <v>2011</v>
      </c>
      <c r="B5035" s="267">
        <v>3</v>
      </c>
      <c r="C5035" s="267" t="s">
        <v>697</v>
      </c>
      <c r="D5035" s="267" t="s">
        <v>1056</v>
      </c>
      <c r="E5035" s="285" t="s">
        <v>4608</v>
      </c>
      <c r="F5035" s="267" t="s">
        <v>135</v>
      </c>
      <c r="G5035" s="268" t="s">
        <v>777</v>
      </c>
      <c r="H5035" s="268" t="s">
        <v>66</v>
      </c>
      <c r="I5035" s="268" t="s">
        <v>1905</v>
      </c>
      <c r="J5035" s="267" t="s">
        <v>1965</v>
      </c>
      <c r="K5035" s="267">
        <v>523</v>
      </c>
      <c r="L5035" s="284" t="s">
        <v>5061</v>
      </c>
      <c r="M5035" s="188"/>
    </row>
    <row r="5036" spans="1:13" x14ac:dyDescent="0.25">
      <c r="A5036" s="272">
        <v>2011</v>
      </c>
      <c r="B5036" s="267">
        <v>3</v>
      </c>
      <c r="C5036" s="267" t="s">
        <v>697</v>
      </c>
      <c r="D5036" s="267" t="s">
        <v>1056</v>
      </c>
      <c r="E5036" s="285" t="s">
        <v>4608</v>
      </c>
      <c r="F5036" s="267" t="s">
        <v>135</v>
      </c>
      <c r="G5036" s="268" t="s">
        <v>777</v>
      </c>
      <c r="H5036" s="268" t="s">
        <v>66</v>
      </c>
      <c r="I5036" s="268" t="s">
        <v>1905</v>
      </c>
      <c r="J5036" s="267" t="s">
        <v>1965</v>
      </c>
      <c r="K5036" s="267">
        <v>523</v>
      </c>
      <c r="L5036" s="284" t="s">
        <v>5062</v>
      </c>
      <c r="M5036" s="188"/>
    </row>
    <row r="5037" spans="1:13" x14ac:dyDescent="0.25">
      <c r="A5037" s="272">
        <v>2011</v>
      </c>
      <c r="B5037" s="267">
        <v>3</v>
      </c>
      <c r="C5037" s="267" t="s">
        <v>697</v>
      </c>
      <c r="D5037" s="267" t="s">
        <v>1056</v>
      </c>
      <c r="E5037" s="285" t="s">
        <v>4608</v>
      </c>
      <c r="F5037" s="267" t="s">
        <v>135</v>
      </c>
      <c r="G5037" s="268" t="s">
        <v>777</v>
      </c>
      <c r="H5037" s="268" t="s">
        <v>66</v>
      </c>
      <c r="I5037" s="268" t="s">
        <v>1905</v>
      </c>
      <c r="J5037" s="267" t="s">
        <v>1965</v>
      </c>
      <c r="K5037" s="267">
        <v>523</v>
      </c>
      <c r="L5037" s="284" t="s">
        <v>5063</v>
      </c>
      <c r="M5037" s="188"/>
    </row>
    <row r="5038" spans="1:13" x14ac:dyDescent="0.25">
      <c r="A5038" s="272">
        <v>2011</v>
      </c>
      <c r="B5038" s="267">
        <v>3</v>
      </c>
      <c r="C5038" s="267" t="s">
        <v>697</v>
      </c>
      <c r="D5038" s="267" t="s">
        <v>1056</v>
      </c>
      <c r="E5038" s="285" t="s">
        <v>4608</v>
      </c>
      <c r="F5038" s="267" t="s">
        <v>135</v>
      </c>
      <c r="G5038" s="268" t="s">
        <v>777</v>
      </c>
      <c r="H5038" s="268" t="s">
        <v>66</v>
      </c>
      <c r="I5038" s="268" t="s">
        <v>1905</v>
      </c>
      <c r="J5038" s="267" t="s">
        <v>1962</v>
      </c>
      <c r="K5038" s="267">
        <v>522</v>
      </c>
      <c r="L5038" s="284" t="s">
        <v>5064</v>
      </c>
      <c r="M5038" s="188"/>
    </row>
    <row r="5039" spans="1:13" x14ac:dyDescent="0.25">
      <c r="A5039" s="272">
        <v>2011</v>
      </c>
      <c r="B5039" s="267">
        <v>1</v>
      </c>
      <c r="C5039" s="267" t="s">
        <v>697</v>
      </c>
      <c r="D5039" s="267" t="s">
        <v>977</v>
      </c>
      <c r="E5039" s="285" t="s">
        <v>2896</v>
      </c>
      <c r="F5039" s="267" t="s">
        <v>135</v>
      </c>
      <c r="G5039" s="268" t="s">
        <v>163</v>
      </c>
      <c r="H5039" s="268" t="s">
        <v>78</v>
      </c>
      <c r="I5039" s="268" t="s">
        <v>1905</v>
      </c>
      <c r="J5039" s="267" t="s">
        <v>1942</v>
      </c>
      <c r="K5039" s="267">
        <v>442</v>
      </c>
      <c r="L5039" s="268" t="s">
        <v>4582</v>
      </c>
      <c r="M5039" s="188"/>
    </row>
    <row r="5040" spans="1:13" x14ac:dyDescent="0.25">
      <c r="A5040" s="272">
        <v>2011</v>
      </c>
      <c r="B5040" s="267">
        <v>1</v>
      </c>
      <c r="C5040" s="267" t="s">
        <v>697</v>
      </c>
      <c r="D5040" s="267" t="s">
        <v>977</v>
      </c>
      <c r="E5040" s="285" t="s">
        <v>2896</v>
      </c>
      <c r="F5040" s="267" t="s">
        <v>135</v>
      </c>
      <c r="G5040" s="268" t="s">
        <v>163</v>
      </c>
      <c r="H5040" s="268" t="s">
        <v>78</v>
      </c>
      <c r="I5040" s="268" t="s">
        <v>1905</v>
      </c>
      <c r="J5040" s="267" t="s">
        <v>1942</v>
      </c>
      <c r="K5040" s="267">
        <v>442</v>
      </c>
      <c r="L5040" s="268" t="s">
        <v>4583</v>
      </c>
      <c r="M5040" s="188"/>
    </row>
    <row r="5041" spans="1:13" x14ac:dyDescent="0.25">
      <c r="A5041" s="272">
        <v>2011</v>
      </c>
      <c r="B5041" s="267">
        <v>1</v>
      </c>
      <c r="C5041" s="267" t="s">
        <v>697</v>
      </c>
      <c r="D5041" s="267" t="s">
        <v>977</v>
      </c>
      <c r="E5041" s="285" t="s">
        <v>2896</v>
      </c>
      <c r="F5041" s="267" t="s">
        <v>135</v>
      </c>
      <c r="G5041" s="268" t="s">
        <v>163</v>
      </c>
      <c r="H5041" s="268" t="s">
        <v>78</v>
      </c>
      <c r="I5041" s="268" t="s">
        <v>1905</v>
      </c>
      <c r="J5041" s="267" t="s">
        <v>1942</v>
      </c>
      <c r="K5041" s="267">
        <v>442</v>
      </c>
      <c r="L5041" s="268" t="s">
        <v>4610</v>
      </c>
      <c r="M5041" s="188"/>
    </row>
    <row r="5042" spans="1:13" x14ac:dyDescent="0.25">
      <c r="A5042" s="272">
        <v>2011</v>
      </c>
      <c r="B5042" s="267">
        <v>1</v>
      </c>
      <c r="C5042" s="267" t="s">
        <v>697</v>
      </c>
      <c r="D5042" s="267" t="s">
        <v>977</v>
      </c>
      <c r="E5042" s="285" t="s">
        <v>2896</v>
      </c>
      <c r="F5042" s="267" t="s">
        <v>135</v>
      </c>
      <c r="G5042" s="268" t="s">
        <v>163</v>
      </c>
      <c r="H5042" s="268" t="s">
        <v>78</v>
      </c>
      <c r="I5042" s="268" t="s">
        <v>1905</v>
      </c>
      <c r="J5042" s="267" t="s">
        <v>1942</v>
      </c>
      <c r="K5042" s="267">
        <v>411</v>
      </c>
      <c r="L5042" s="268" t="s">
        <v>4705</v>
      </c>
      <c r="M5042" s="188"/>
    </row>
    <row r="5043" spans="1:13" x14ac:dyDescent="0.25">
      <c r="A5043" s="272">
        <v>2011</v>
      </c>
      <c r="B5043" s="267">
        <v>1</v>
      </c>
      <c r="C5043" s="267" t="s">
        <v>697</v>
      </c>
      <c r="D5043" s="267" t="s">
        <v>977</v>
      </c>
      <c r="E5043" s="285" t="s">
        <v>2896</v>
      </c>
      <c r="F5043" s="267" t="s">
        <v>135</v>
      </c>
      <c r="G5043" s="268" t="s">
        <v>163</v>
      </c>
      <c r="H5043" s="268" t="s">
        <v>78</v>
      </c>
      <c r="I5043" s="268" t="s">
        <v>1905</v>
      </c>
      <c r="J5043" s="267" t="s">
        <v>1942</v>
      </c>
      <c r="K5043" s="267">
        <v>411</v>
      </c>
      <c r="L5043" s="268" t="s">
        <v>4706</v>
      </c>
      <c r="M5043" s="188"/>
    </row>
    <row r="5044" spans="1:13" x14ac:dyDescent="0.25">
      <c r="A5044" s="272">
        <v>2011</v>
      </c>
      <c r="B5044" s="267">
        <v>1</v>
      </c>
      <c r="C5044" s="267" t="s">
        <v>697</v>
      </c>
      <c r="D5044" s="267" t="s">
        <v>977</v>
      </c>
      <c r="E5044" s="285" t="s">
        <v>2896</v>
      </c>
      <c r="F5044" s="267" t="s">
        <v>135</v>
      </c>
      <c r="G5044" s="268" t="s">
        <v>163</v>
      </c>
      <c r="H5044" s="268" t="s">
        <v>78</v>
      </c>
      <c r="I5044" s="268" t="s">
        <v>1905</v>
      </c>
      <c r="J5044" s="267" t="s">
        <v>1942</v>
      </c>
      <c r="K5044" s="267">
        <v>411</v>
      </c>
      <c r="L5044" s="284" t="s">
        <v>4707</v>
      </c>
      <c r="M5044" s="188"/>
    </row>
    <row r="5045" spans="1:13" x14ac:dyDescent="0.25">
      <c r="A5045" s="272">
        <v>2011</v>
      </c>
      <c r="B5045" s="267">
        <v>1</v>
      </c>
      <c r="C5045" s="267" t="s">
        <v>697</v>
      </c>
      <c r="D5045" s="267" t="s">
        <v>977</v>
      </c>
      <c r="E5045" s="285" t="s">
        <v>2896</v>
      </c>
      <c r="F5045" s="267" t="s">
        <v>135</v>
      </c>
      <c r="G5045" s="268" t="s">
        <v>163</v>
      </c>
      <c r="H5045" s="268" t="s">
        <v>78</v>
      </c>
      <c r="I5045" s="268" t="s">
        <v>1905</v>
      </c>
      <c r="J5045" s="267" t="s">
        <v>1942</v>
      </c>
      <c r="K5045" s="267">
        <v>411</v>
      </c>
      <c r="L5045" s="284" t="s">
        <v>4708</v>
      </c>
      <c r="M5045" s="188"/>
    </row>
    <row r="5046" spans="1:13" x14ac:dyDescent="0.25">
      <c r="A5046" s="272">
        <v>2011</v>
      </c>
      <c r="B5046" s="267">
        <v>1</v>
      </c>
      <c r="C5046" s="267" t="s">
        <v>697</v>
      </c>
      <c r="D5046" s="267" t="s">
        <v>977</v>
      </c>
      <c r="E5046" s="285" t="s">
        <v>2896</v>
      </c>
      <c r="F5046" s="267" t="s">
        <v>135</v>
      </c>
      <c r="G5046" s="268" t="s">
        <v>163</v>
      </c>
      <c r="H5046" s="268" t="s">
        <v>78</v>
      </c>
      <c r="I5046" s="268" t="s">
        <v>1905</v>
      </c>
      <c r="J5046" s="267" t="s">
        <v>1942</v>
      </c>
      <c r="K5046" s="267">
        <v>411</v>
      </c>
      <c r="L5046" s="284" t="s">
        <v>4709</v>
      </c>
      <c r="M5046" s="188"/>
    </row>
    <row r="5047" spans="1:13" x14ac:dyDescent="0.25">
      <c r="A5047" s="272">
        <v>2011</v>
      </c>
      <c r="B5047" s="267">
        <v>1</v>
      </c>
      <c r="C5047" s="267" t="s">
        <v>697</v>
      </c>
      <c r="D5047" s="267" t="s">
        <v>977</v>
      </c>
      <c r="E5047" s="285" t="s">
        <v>2896</v>
      </c>
      <c r="F5047" s="267" t="s">
        <v>135</v>
      </c>
      <c r="G5047" s="268" t="s">
        <v>163</v>
      </c>
      <c r="H5047" s="268" t="s">
        <v>78</v>
      </c>
      <c r="I5047" s="268" t="s">
        <v>1905</v>
      </c>
      <c r="J5047" s="267" t="s">
        <v>1942</v>
      </c>
      <c r="K5047" s="267">
        <v>412</v>
      </c>
      <c r="L5047" s="268" t="s">
        <v>4825</v>
      </c>
      <c r="M5047" s="188"/>
    </row>
    <row r="5048" spans="1:13" x14ac:dyDescent="0.25">
      <c r="A5048" s="272">
        <v>2011</v>
      </c>
      <c r="B5048" s="267">
        <v>1</v>
      </c>
      <c r="C5048" s="267" t="s">
        <v>697</v>
      </c>
      <c r="D5048" s="267" t="s">
        <v>977</v>
      </c>
      <c r="E5048" s="285" t="s">
        <v>2896</v>
      </c>
      <c r="F5048" s="267" t="s">
        <v>135</v>
      </c>
      <c r="G5048" s="268" t="s">
        <v>163</v>
      </c>
      <c r="H5048" s="268" t="s">
        <v>78</v>
      </c>
      <c r="I5048" s="268" t="s">
        <v>1905</v>
      </c>
      <c r="J5048" s="267" t="s">
        <v>1942</v>
      </c>
      <c r="K5048" s="267">
        <v>141</v>
      </c>
      <c r="L5048" s="284" t="s">
        <v>4826</v>
      </c>
      <c r="M5048" s="188"/>
    </row>
    <row r="5049" spans="1:13" x14ac:dyDescent="0.25">
      <c r="A5049" s="272">
        <v>2011</v>
      </c>
      <c r="B5049" s="267">
        <v>1</v>
      </c>
      <c r="C5049" s="267" t="s">
        <v>697</v>
      </c>
      <c r="D5049" s="267" t="s">
        <v>977</v>
      </c>
      <c r="E5049" s="285" t="s">
        <v>2896</v>
      </c>
      <c r="F5049" s="267" t="s">
        <v>135</v>
      </c>
      <c r="G5049" s="268" t="s">
        <v>163</v>
      </c>
      <c r="H5049" s="268" t="s">
        <v>78</v>
      </c>
      <c r="I5049" s="268" t="s">
        <v>1905</v>
      </c>
      <c r="J5049" s="267" t="s">
        <v>1915</v>
      </c>
      <c r="K5049" s="267">
        <v>412</v>
      </c>
      <c r="L5049" s="268" t="s">
        <v>4827</v>
      </c>
      <c r="M5049" s="188"/>
    </row>
    <row r="5050" spans="1:13" x14ac:dyDescent="0.25">
      <c r="A5050" s="272">
        <v>2011</v>
      </c>
      <c r="B5050" s="267">
        <v>1</v>
      </c>
      <c r="C5050" s="267" t="s">
        <v>697</v>
      </c>
      <c r="D5050" s="267" t="s">
        <v>977</v>
      </c>
      <c r="E5050" s="285" t="s">
        <v>2896</v>
      </c>
      <c r="F5050" s="267" t="s">
        <v>135</v>
      </c>
      <c r="G5050" s="268" t="s">
        <v>163</v>
      </c>
      <c r="H5050" s="268" t="s">
        <v>78</v>
      </c>
      <c r="I5050" s="268" t="s">
        <v>1905</v>
      </c>
      <c r="J5050" s="270" t="s">
        <v>5004</v>
      </c>
      <c r="K5050" s="267">
        <v>142</v>
      </c>
      <c r="L5050" s="284" t="s">
        <v>5009</v>
      </c>
      <c r="M5050" s="188"/>
    </row>
    <row r="5051" spans="1:13" x14ac:dyDescent="0.25">
      <c r="A5051" s="272">
        <v>2011</v>
      </c>
      <c r="B5051" s="267">
        <v>1</v>
      </c>
      <c r="C5051" s="267" t="s">
        <v>697</v>
      </c>
      <c r="D5051" s="267" t="s">
        <v>977</v>
      </c>
      <c r="E5051" s="285" t="s">
        <v>2896</v>
      </c>
      <c r="F5051" s="267" t="s">
        <v>135</v>
      </c>
      <c r="G5051" s="268" t="s">
        <v>163</v>
      </c>
      <c r="H5051" s="268" t="s">
        <v>78</v>
      </c>
      <c r="I5051" s="268" t="s">
        <v>1905</v>
      </c>
      <c r="J5051" s="267" t="s">
        <v>1948</v>
      </c>
      <c r="K5051" s="267">
        <v>522</v>
      </c>
      <c r="L5051" s="284" t="s">
        <v>5065</v>
      </c>
      <c r="M5051" s="188"/>
    </row>
    <row r="5052" spans="1:13" x14ac:dyDescent="0.25">
      <c r="A5052" s="272">
        <v>2011</v>
      </c>
      <c r="B5052" s="267">
        <v>1</v>
      </c>
      <c r="C5052" s="267" t="s">
        <v>697</v>
      </c>
      <c r="D5052" s="267" t="s">
        <v>977</v>
      </c>
      <c r="E5052" s="285" t="s">
        <v>2896</v>
      </c>
      <c r="F5052" s="267" t="s">
        <v>135</v>
      </c>
      <c r="G5052" s="268" t="s">
        <v>163</v>
      </c>
      <c r="H5052" s="268" t="s">
        <v>78</v>
      </c>
      <c r="I5052" s="268" t="s">
        <v>1905</v>
      </c>
      <c r="J5052" s="267" t="s">
        <v>2016</v>
      </c>
      <c r="K5052" s="267">
        <v>522</v>
      </c>
      <c r="L5052" s="268" t="s">
        <v>5066</v>
      </c>
      <c r="M5052" s="188"/>
    </row>
    <row r="5053" spans="1:13" x14ac:dyDescent="0.25">
      <c r="A5053" s="272">
        <v>2011</v>
      </c>
      <c r="B5053" s="267">
        <v>1</v>
      </c>
      <c r="C5053" s="267" t="s">
        <v>697</v>
      </c>
      <c r="D5053" s="267" t="s">
        <v>977</v>
      </c>
      <c r="E5053" s="285" t="s">
        <v>2896</v>
      </c>
      <c r="F5053" s="267" t="s">
        <v>135</v>
      </c>
      <c r="G5053" s="268" t="s">
        <v>163</v>
      </c>
      <c r="H5053" s="268" t="s">
        <v>78</v>
      </c>
      <c r="I5053" s="268" t="s">
        <v>1905</v>
      </c>
      <c r="J5053" s="267" t="s">
        <v>1965</v>
      </c>
      <c r="K5053" s="267">
        <v>523</v>
      </c>
      <c r="L5053" s="284" t="s">
        <v>5067</v>
      </c>
      <c r="M5053" s="188"/>
    </row>
    <row r="5054" spans="1:13" x14ac:dyDescent="0.25">
      <c r="A5054" s="272">
        <v>2011</v>
      </c>
      <c r="B5054" s="267">
        <v>1</v>
      </c>
      <c r="C5054" s="267" t="s">
        <v>697</v>
      </c>
      <c r="D5054" s="267" t="s">
        <v>977</v>
      </c>
      <c r="E5054" s="285" t="s">
        <v>2896</v>
      </c>
      <c r="F5054" s="267" t="s">
        <v>135</v>
      </c>
      <c r="G5054" s="268" t="s">
        <v>163</v>
      </c>
      <c r="H5054" s="268" t="s">
        <v>78</v>
      </c>
      <c r="I5054" s="268" t="s">
        <v>1905</v>
      </c>
      <c r="J5054" s="267" t="s">
        <v>1965</v>
      </c>
      <c r="K5054" s="267">
        <v>523</v>
      </c>
      <c r="L5054" s="284" t="s">
        <v>5068</v>
      </c>
      <c r="M5054" s="188"/>
    </row>
    <row r="5055" spans="1:13" x14ac:dyDescent="0.25">
      <c r="A5055" s="272">
        <v>2011</v>
      </c>
      <c r="B5055" s="267">
        <v>1</v>
      </c>
      <c r="C5055" s="267" t="s">
        <v>697</v>
      </c>
      <c r="D5055" s="267" t="s">
        <v>977</v>
      </c>
      <c r="E5055" s="285" t="s">
        <v>2896</v>
      </c>
      <c r="F5055" s="267" t="s">
        <v>135</v>
      </c>
      <c r="G5055" s="268" t="s">
        <v>163</v>
      </c>
      <c r="H5055" s="268" t="s">
        <v>78</v>
      </c>
      <c r="I5055" s="268" t="s">
        <v>1905</v>
      </c>
      <c r="J5055" s="267" t="s">
        <v>1965</v>
      </c>
      <c r="K5055" s="267">
        <v>523</v>
      </c>
      <c r="L5055" s="284" t="s">
        <v>5069</v>
      </c>
      <c r="M5055" s="188"/>
    </row>
    <row r="5056" spans="1:13" x14ac:dyDescent="0.25">
      <c r="A5056" s="272">
        <v>2011</v>
      </c>
      <c r="B5056" s="267">
        <v>1</v>
      </c>
      <c r="C5056" s="267" t="s">
        <v>697</v>
      </c>
      <c r="D5056" s="267" t="s">
        <v>977</v>
      </c>
      <c r="E5056" s="285" t="s">
        <v>2896</v>
      </c>
      <c r="F5056" s="267" t="s">
        <v>135</v>
      </c>
      <c r="G5056" s="268" t="s">
        <v>163</v>
      </c>
      <c r="H5056" s="268" t="s">
        <v>78</v>
      </c>
      <c r="I5056" s="268" t="s">
        <v>1905</v>
      </c>
      <c r="J5056" s="267" t="s">
        <v>1965</v>
      </c>
      <c r="K5056" s="267">
        <v>523</v>
      </c>
      <c r="L5056" s="284" t="s">
        <v>5070</v>
      </c>
      <c r="M5056" s="188"/>
    </row>
    <row r="5057" spans="1:13" s="214" customFormat="1" x14ac:dyDescent="0.25">
      <c r="A5057" s="272">
        <v>2011</v>
      </c>
      <c r="B5057" s="267">
        <v>2</v>
      </c>
      <c r="C5057" s="267" t="s">
        <v>697</v>
      </c>
      <c r="D5057" s="267" t="s">
        <v>1043</v>
      </c>
      <c r="E5057" s="285" t="s">
        <v>4556</v>
      </c>
      <c r="F5057" s="267" t="s">
        <v>52</v>
      </c>
      <c r="G5057" s="268" t="s">
        <v>123</v>
      </c>
      <c r="H5057" s="268" t="s">
        <v>55</v>
      </c>
      <c r="I5057" s="268" t="s">
        <v>1905</v>
      </c>
      <c r="J5057" s="267" t="s">
        <v>1942</v>
      </c>
      <c r="K5057" s="267">
        <v>113</v>
      </c>
      <c r="L5057" s="268" t="s">
        <v>4557</v>
      </c>
      <c r="M5057" s="188"/>
    </row>
    <row r="5058" spans="1:13" s="214" customFormat="1" x14ac:dyDescent="0.25">
      <c r="A5058" s="272">
        <v>2011</v>
      </c>
      <c r="B5058" s="267">
        <v>2</v>
      </c>
      <c r="C5058" s="267" t="s">
        <v>697</v>
      </c>
      <c r="D5058" s="267" t="s">
        <v>1043</v>
      </c>
      <c r="E5058" s="285" t="s">
        <v>4556</v>
      </c>
      <c r="F5058" s="267" t="s">
        <v>52</v>
      </c>
      <c r="G5058" s="268" t="s">
        <v>123</v>
      </c>
      <c r="H5058" s="268" t="s">
        <v>55</v>
      </c>
      <c r="I5058" s="268" t="s">
        <v>1905</v>
      </c>
      <c r="J5058" s="267" t="s">
        <v>1942</v>
      </c>
      <c r="K5058" s="267">
        <v>411</v>
      </c>
      <c r="L5058" s="268" t="s">
        <v>4710</v>
      </c>
      <c r="M5058" s="188"/>
    </row>
    <row r="5059" spans="1:13" s="214" customFormat="1" x14ac:dyDescent="0.25">
      <c r="A5059" s="272">
        <v>2011</v>
      </c>
      <c r="B5059" s="267">
        <v>2</v>
      </c>
      <c r="C5059" s="267" t="s">
        <v>697</v>
      </c>
      <c r="D5059" s="267" t="s">
        <v>1043</v>
      </c>
      <c r="E5059" s="285" t="s">
        <v>4556</v>
      </c>
      <c r="F5059" s="267" t="s">
        <v>52</v>
      </c>
      <c r="G5059" s="268" t="s">
        <v>123</v>
      </c>
      <c r="H5059" s="268" t="s">
        <v>55</v>
      </c>
      <c r="I5059" s="268" t="s">
        <v>1905</v>
      </c>
      <c r="J5059" s="267" t="s">
        <v>1942</v>
      </c>
      <c r="K5059" s="267">
        <v>411</v>
      </c>
      <c r="L5059" s="268" t="s">
        <v>4711</v>
      </c>
      <c r="M5059" s="188"/>
    </row>
    <row r="5060" spans="1:13" x14ac:dyDescent="0.25">
      <c r="A5060" s="272">
        <v>2011</v>
      </c>
      <c r="B5060" s="267">
        <v>2</v>
      </c>
      <c r="C5060" s="267" t="s">
        <v>697</v>
      </c>
      <c r="D5060" s="267" t="s">
        <v>1043</v>
      </c>
      <c r="E5060" s="285" t="s">
        <v>4556</v>
      </c>
      <c r="F5060" s="267" t="s">
        <v>52</v>
      </c>
      <c r="G5060" s="268" t="s">
        <v>123</v>
      </c>
      <c r="H5060" s="268" t="s">
        <v>55</v>
      </c>
      <c r="I5060" s="268" t="s">
        <v>1905</v>
      </c>
      <c r="J5060" s="267" t="s">
        <v>1942</v>
      </c>
      <c r="K5060" s="267">
        <v>411</v>
      </c>
      <c r="L5060" s="268" t="s">
        <v>4712</v>
      </c>
      <c r="M5060" s="188"/>
    </row>
    <row r="5061" spans="1:13" x14ac:dyDescent="0.25">
      <c r="A5061" s="272">
        <v>2011</v>
      </c>
      <c r="B5061" s="267">
        <v>2</v>
      </c>
      <c r="C5061" s="267" t="s">
        <v>697</v>
      </c>
      <c r="D5061" s="267" t="s">
        <v>1043</v>
      </c>
      <c r="E5061" s="285" t="s">
        <v>4556</v>
      </c>
      <c r="F5061" s="267" t="s">
        <v>52</v>
      </c>
      <c r="G5061" s="268" t="s">
        <v>123</v>
      </c>
      <c r="H5061" s="268" t="s">
        <v>55</v>
      </c>
      <c r="I5061" s="268" t="s">
        <v>1905</v>
      </c>
      <c r="J5061" s="267" t="s">
        <v>1942</v>
      </c>
      <c r="K5061" s="267">
        <v>411</v>
      </c>
      <c r="L5061" s="268" t="s">
        <v>4713</v>
      </c>
      <c r="M5061" s="188"/>
    </row>
    <row r="5062" spans="1:13" x14ac:dyDescent="0.25">
      <c r="A5062" s="272">
        <v>2011</v>
      </c>
      <c r="B5062" s="267">
        <v>2</v>
      </c>
      <c r="C5062" s="267" t="s">
        <v>697</v>
      </c>
      <c r="D5062" s="267" t="s">
        <v>1043</v>
      </c>
      <c r="E5062" s="285" t="s">
        <v>4556</v>
      </c>
      <c r="F5062" s="267" t="s">
        <v>52</v>
      </c>
      <c r="G5062" s="268" t="s">
        <v>123</v>
      </c>
      <c r="H5062" s="268" t="s">
        <v>55</v>
      </c>
      <c r="I5062" s="268" t="s">
        <v>1905</v>
      </c>
      <c r="J5062" s="267" t="s">
        <v>1942</v>
      </c>
      <c r="K5062" s="267">
        <v>411</v>
      </c>
      <c r="L5062" s="268" t="s">
        <v>4714</v>
      </c>
      <c r="M5062" s="188"/>
    </row>
    <row r="5063" spans="1:13" x14ac:dyDescent="0.25">
      <c r="A5063" s="272">
        <v>2011</v>
      </c>
      <c r="B5063" s="267">
        <v>2</v>
      </c>
      <c r="C5063" s="267" t="s">
        <v>697</v>
      </c>
      <c r="D5063" s="267" t="s">
        <v>1043</v>
      </c>
      <c r="E5063" s="285" t="s">
        <v>4556</v>
      </c>
      <c r="F5063" s="267" t="s">
        <v>52</v>
      </c>
      <c r="G5063" s="268" t="s">
        <v>123</v>
      </c>
      <c r="H5063" s="268" t="s">
        <v>55</v>
      </c>
      <c r="I5063" s="268" t="s">
        <v>1905</v>
      </c>
      <c r="J5063" s="267" t="s">
        <v>1942</v>
      </c>
      <c r="K5063" s="267">
        <v>411</v>
      </c>
      <c r="L5063" s="268" t="s">
        <v>4715</v>
      </c>
      <c r="M5063" s="188"/>
    </row>
    <row r="5064" spans="1:13" x14ac:dyDescent="0.25">
      <c r="A5064" s="272">
        <v>2011</v>
      </c>
      <c r="B5064" s="267">
        <v>2</v>
      </c>
      <c r="C5064" s="267" t="s">
        <v>697</v>
      </c>
      <c r="D5064" s="267" t="s">
        <v>1043</v>
      </c>
      <c r="E5064" s="285" t="s">
        <v>4556</v>
      </c>
      <c r="F5064" s="267" t="s">
        <v>52</v>
      </c>
      <c r="G5064" s="268" t="s">
        <v>123</v>
      </c>
      <c r="H5064" s="268" t="s">
        <v>55</v>
      </c>
      <c r="I5064" s="268" t="s">
        <v>1905</v>
      </c>
      <c r="J5064" s="267" t="s">
        <v>1942</v>
      </c>
      <c r="K5064" s="267">
        <v>114</v>
      </c>
      <c r="L5064" s="268" t="s">
        <v>4828</v>
      </c>
      <c r="M5064" s="188"/>
    </row>
    <row r="5065" spans="1:13" x14ac:dyDescent="0.25">
      <c r="A5065" s="272">
        <v>2011</v>
      </c>
      <c r="B5065" s="267">
        <v>2</v>
      </c>
      <c r="C5065" s="267" t="s">
        <v>697</v>
      </c>
      <c r="D5065" s="267" t="s">
        <v>1043</v>
      </c>
      <c r="E5065" s="285" t="s">
        <v>4556</v>
      </c>
      <c r="F5065" s="267" t="s">
        <v>52</v>
      </c>
      <c r="G5065" s="268" t="s">
        <v>123</v>
      </c>
      <c r="H5065" s="268" t="s">
        <v>55</v>
      </c>
      <c r="I5065" s="268" t="s">
        <v>1905</v>
      </c>
      <c r="J5065" s="267" t="s">
        <v>1942</v>
      </c>
      <c r="K5065" s="267">
        <v>432</v>
      </c>
      <c r="L5065" s="268" t="s">
        <v>4852</v>
      </c>
      <c r="M5065" s="188"/>
    </row>
    <row r="5066" spans="1:13" x14ac:dyDescent="0.25">
      <c r="A5066" s="272">
        <v>2011</v>
      </c>
      <c r="B5066" s="267">
        <v>2</v>
      </c>
      <c r="C5066" s="267" t="s">
        <v>697</v>
      </c>
      <c r="D5066" s="267" t="s">
        <v>1043</v>
      </c>
      <c r="E5066" s="285" t="s">
        <v>4556</v>
      </c>
      <c r="F5066" s="267" t="s">
        <v>52</v>
      </c>
      <c r="G5066" s="268" t="s">
        <v>123</v>
      </c>
      <c r="H5066" s="268" t="s">
        <v>55</v>
      </c>
      <c r="I5066" s="268" t="s">
        <v>1905</v>
      </c>
      <c r="J5066" s="267" t="s">
        <v>1918</v>
      </c>
      <c r="K5066" s="267">
        <v>862</v>
      </c>
      <c r="L5066" s="268" t="s">
        <v>4969</v>
      </c>
      <c r="M5066" s="188"/>
    </row>
    <row r="5067" spans="1:13" x14ac:dyDescent="0.25">
      <c r="A5067" s="272">
        <v>2011</v>
      </c>
      <c r="B5067" s="267">
        <v>2</v>
      </c>
      <c r="C5067" s="267" t="s">
        <v>697</v>
      </c>
      <c r="D5067" s="267" t="s">
        <v>1043</v>
      </c>
      <c r="E5067" s="285" t="s">
        <v>4556</v>
      </c>
      <c r="F5067" s="267" t="s">
        <v>52</v>
      </c>
      <c r="G5067" s="268" t="s">
        <v>123</v>
      </c>
      <c r="H5067" s="268" t="s">
        <v>55</v>
      </c>
      <c r="I5067" s="268" t="s">
        <v>1905</v>
      </c>
      <c r="J5067" s="270" t="s">
        <v>3083</v>
      </c>
      <c r="K5067" s="267">
        <v>23</v>
      </c>
      <c r="L5067" s="268" t="s">
        <v>4994</v>
      </c>
      <c r="M5067" s="188"/>
    </row>
    <row r="5068" spans="1:13" x14ac:dyDescent="0.25">
      <c r="A5068" s="272">
        <v>2011</v>
      </c>
      <c r="B5068" s="267">
        <v>2</v>
      </c>
      <c r="C5068" s="267" t="s">
        <v>697</v>
      </c>
      <c r="D5068" s="267" t="s">
        <v>1012</v>
      </c>
      <c r="E5068" s="285" t="s">
        <v>4716</v>
      </c>
      <c r="F5068" s="267" t="s">
        <v>69</v>
      </c>
      <c r="G5068" s="268" t="s">
        <v>70</v>
      </c>
      <c r="H5068" s="268" t="s">
        <v>66</v>
      </c>
      <c r="I5068" s="268" t="s">
        <v>1905</v>
      </c>
      <c r="J5068" s="267" t="s">
        <v>1942</v>
      </c>
      <c r="K5068" s="267">
        <v>411</v>
      </c>
      <c r="L5068" s="284" t="s">
        <v>4717</v>
      </c>
      <c r="M5068" s="188"/>
    </row>
    <row r="5069" spans="1:13" x14ac:dyDescent="0.25">
      <c r="A5069" s="272">
        <v>2011</v>
      </c>
      <c r="B5069" s="267">
        <v>2</v>
      </c>
      <c r="C5069" s="267" t="s">
        <v>697</v>
      </c>
      <c r="D5069" s="267" t="s">
        <v>1012</v>
      </c>
      <c r="E5069" s="285" t="s">
        <v>4716</v>
      </c>
      <c r="F5069" s="267" t="s">
        <v>69</v>
      </c>
      <c r="G5069" s="268" t="s">
        <v>70</v>
      </c>
      <c r="H5069" s="268" t="s">
        <v>66</v>
      </c>
      <c r="I5069" s="268" t="s">
        <v>1905</v>
      </c>
      <c r="J5069" s="267" t="s">
        <v>1942</v>
      </c>
      <c r="K5069" s="267">
        <v>411</v>
      </c>
      <c r="L5069" s="284" t="s">
        <v>4718</v>
      </c>
      <c r="M5069" s="188"/>
    </row>
    <row r="5070" spans="1:13" x14ac:dyDescent="0.25">
      <c r="A5070" s="272">
        <v>2011</v>
      </c>
      <c r="B5070" s="267">
        <v>2</v>
      </c>
      <c r="C5070" s="267" t="s">
        <v>697</v>
      </c>
      <c r="D5070" s="267" t="s">
        <v>1012</v>
      </c>
      <c r="E5070" s="285" t="s">
        <v>4716</v>
      </c>
      <c r="F5070" s="267" t="s">
        <v>69</v>
      </c>
      <c r="G5070" s="268" t="s">
        <v>70</v>
      </c>
      <c r="H5070" s="268" t="s">
        <v>66</v>
      </c>
      <c r="I5070" s="268" t="s">
        <v>1905</v>
      </c>
      <c r="J5070" s="267" t="s">
        <v>1942</v>
      </c>
      <c r="K5070" s="267">
        <v>411</v>
      </c>
      <c r="L5070" s="268" t="s">
        <v>4719</v>
      </c>
      <c r="M5070" s="188"/>
    </row>
    <row r="5071" spans="1:13" x14ac:dyDescent="0.25">
      <c r="A5071" s="272">
        <v>2011</v>
      </c>
      <c r="B5071" s="267">
        <v>2</v>
      </c>
      <c r="C5071" s="267" t="s">
        <v>697</v>
      </c>
      <c r="D5071" s="267" t="s">
        <v>1012</v>
      </c>
      <c r="E5071" s="285" t="s">
        <v>4716</v>
      </c>
      <c r="F5071" s="267" t="s">
        <v>69</v>
      </c>
      <c r="G5071" s="268" t="s">
        <v>70</v>
      </c>
      <c r="H5071" s="268" t="s">
        <v>66</v>
      </c>
      <c r="I5071" s="268" t="s">
        <v>1905</v>
      </c>
      <c r="J5071" s="267" t="s">
        <v>1942</v>
      </c>
      <c r="K5071" s="267">
        <v>411</v>
      </c>
      <c r="L5071" s="268" t="s">
        <v>4720</v>
      </c>
      <c r="M5071" s="188"/>
    </row>
    <row r="5072" spans="1:13" x14ac:dyDescent="0.25">
      <c r="A5072" s="272">
        <v>2011</v>
      </c>
      <c r="B5072" s="267">
        <v>2</v>
      </c>
      <c r="C5072" s="267" t="s">
        <v>697</v>
      </c>
      <c r="D5072" s="267" t="s">
        <v>1012</v>
      </c>
      <c r="E5072" s="285" t="s">
        <v>4716</v>
      </c>
      <c r="F5072" s="267" t="s">
        <v>69</v>
      </c>
      <c r="G5072" s="268" t="s">
        <v>70</v>
      </c>
      <c r="H5072" s="268" t="s">
        <v>66</v>
      </c>
      <c r="I5072" s="268" t="s">
        <v>1905</v>
      </c>
      <c r="J5072" s="267" t="s">
        <v>1942</v>
      </c>
      <c r="K5072" s="267">
        <v>432</v>
      </c>
      <c r="L5072" s="284" t="s">
        <v>4721</v>
      </c>
      <c r="M5072" s="188"/>
    </row>
    <row r="5073" spans="1:13" x14ac:dyDescent="0.25">
      <c r="A5073" s="272">
        <v>2011</v>
      </c>
      <c r="B5073" s="267">
        <v>2</v>
      </c>
      <c r="C5073" s="267" t="s">
        <v>697</v>
      </c>
      <c r="D5073" s="267" t="s">
        <v>1012</v>
      </c>
      <c r="E5073" s="285" t="s">
        <v>4716</v>
      </c>
      <c r="F5073" s="267" t="s">
        <v>69</v>
      </c>
      <c r="G5073" s="268" t="s">
        <v>70</v>
      </c>
      <c r="H5073" s="268" t="s">
        <v>66</v>
      </c>
      <c r="I5073" s="268" t="s">
        <v>1905</v>
      </c>
      <c r="J5073" s="267" t="s">
        <v>1942</v>
      </c>
      <c r="K5073" s="267">
        <v>432</v>
      </c>
      <c r="L5073" s="284" t="s">
        <v>4722</v>
      </c>
      <c r="M5073" s="188"/>
    </row>
    <row r="5074" spans="1:13" x14ac:dyDescent="0.25">
      <c r="A5074" s="272">
        <v>2011</v>
      </c>
      <c r="B5074" s="267">
        <v>2</v>
      </c>
      <c r="C5074" s="267" t="s">
        <v>697</v>
      </c>
      <c r="D5074" s="267" t="s">
        <v>1012</v>
      </c>
      <c r="E5074" s="285" t="s">
        <v>4716</v>
      </c>
      <c r="F5074" s="267" t="s">
        <v>69</v>
      </c>
      <c r="G5074" s="268" t="s">
        <v>70</v>
      </c>
      <c r="H5074" s="268" t="s">
        <v>66</v>
      </c>
      <c r="I5074" s="268" t="s">
        <v>1905</v>
      </c>
      <c r="J5074" s="267" t="s">
        <v>1942</v>
      </c>
      <c r="K5074" s="267">
        <v>432</v>
      </c>
      <c r="L5074" s="284" t="s">
        <v>4723</v>
      </c>
      <c r="M5074" s="188"/>
    </row>
    <row r="5075" spans="1:13" x14ac:dyDescent="0.25">
      <c r="A5075" s="272">
        <v>2011</v>
      </c>
      <c r="B5075" s="267">
        <v>2</v>
      </c>
      <c r="C5075" s="267" t="s">
        <v>697</v>
      </c>
      <c r="D5075" s="267" t="s">
        <v>1012</v>
      </c>
      <c r="E5075" s="285" t="s">
        <v>4716</v>
      </c>
      <c r="F5075" s="267" t="s">
        <v>69</v>
      </c>
      <c r="G5075" s="268" t="s">
        <v>70</v>
      </c>
      <c r="H5075" s="268" t="s">
        <v>66</v>
      </c>
      <c r="I5075" s="268" t="s">
        <v>1905</v>
      </c>
      <c r="J5075" s="267" t="s">
        <v>1942</v>
      </c>
      <c r="K5075" s="267">
        <v>412</v>
      </c>
      <c r="L5075" s="268" t="s">
        <v>4829</v>
      </c>
      <c r="M5075" s="188"/>
    </row>
    <row r="5076" spans="1:13" x14ac:dyDescent="0.25">
      <c r="A5076" s="272">
        <v>2011</v>
      </c>
      <c r="B5076" s="267">
        <v>2</v>
      </c>
      <c r="C5076" s="267" t="s">
        <v>697</v>
      </c>
      <c r="D5076" s="267" t="s">
        <v>1012</v>
      </c>
      <c r="E5076" s="285" t="s">
        <v>4716</v>
      </c>
      <c r="F5076" s="267" t="s">
        <v>69</v>
      </c>
      <c r="G5076" s="268" t="s">
        <v>70</v>
      </c>
      <c r="H5076" s="268" t="s">
        <v>66</v>
      </c>
      <c r="I5076" s="268" t="s">
        <v>1905</v>
      </c>
      <c r="J5076" s="267" t="s">
        <v>1942</v>
      </c>
      <c r="K5076" s="267">
        <v>411</v>
      </c>
      <c r="L5076" s="268" t="s">
        <v>4853</v>
      </c>
      <c r="M5076" s="188"/>
    </row>
    <row r="5077" spans="1:13" x14ac:dyDescent="0.25">
      <c r="A5077" s="272">
        <v>2011</v>
      </c>
      <c r="B5077" s="267">
        <v>2</v>
      </c>
      <c r="C5077" s="267" t="s">
        <v>697</v>
      </c>
      <c r="D5077" s="267" t="s">
        <v>1012</v>
      </c>
      <c r="E5077" s="285" t="s">
        <v>4716</v>
      </c>
      <c r="F5077" s="267" t="s">
        <v>69</v>
      </c>
      <c r="G5077" s="268" t="s">
        <v>70</v>
      </c>
      <c r="H5077" s="268" t="s">
        <v>66</v>
      </c>
      <c r="I5077" s="268" t="s">
        <v>1905</v>
      </c>
      <c r="J5077" s="270" t="s">
        <v>5004</v>
      </c>
      <c r="K5077" s="267">
        <v>142</v>
      </c>
      <c r="L5077" s="284" t="s">
        <v>5010</v>
      </c>
      <c r="M5077" s="188"/>
    </row>
    <row r="5078" spans="1:13" x14ac:dyDescent="0.25">
      <c r="A5078" s="272">
        <v>2011</v>
      </c>
      <c r="B5078" s="267">
        <v>2</v>
      </c>
      <c r="C5078" s="267" t="s">
        <v>697</v>
      </c>
      <c r="D5078" s="267" t="s">
        <v>1012</v>
      </c>
      <c r="E5078" s="285" t="s">
        <v>4716</v>
      </c>
      <c r="F5078" s="267" t="s">
        <v>69</v>
      </c>
      <c r="G5078" s="268" t="s">
        <v>70</v>
      </c>
      <c r="H5078" s="268" t="s">
        <v>66</v>
      </c>
      <c r="I5078" s="268" t="s">
        <v>1905</v>
      </c>
      <c r="J5078" s="270" t="s">
        <v>5004</v>
      </c>
      <c r="K5078" s="267">
        <v>142</v>
      </c>
      <c r="L5078" s="268" t="s">
        <v>5011</v>
      </c>
      <c r="M5078" s="188"/>
    </row>
    <row r="5079" spans="1:13" x14ac:dyDescent="0.25">
      <c r="A5079" s="272">
        <v>2011</v>
      </c>
      <c r="B5079" s="267">
        <v>2</v>
      </c>
      <c r="C5079" s="267" t="s">
        <v>697</v>
      </c>
      <c r="D5079" s="267" t="s">
        <v>1012</v>
      </c>
      <c r="E5079" s="285" t="s">
        <v>4716</v>
      </c>
      <c r="F5079" s="267" t="s">
        <v>69</v>
      </c>
      <c r="G5079" s="268" t="s">
        <v>70</v>
      </c>
      <c r="H5079" s="268" t="s">
        <v>66</v>
      </c>
      <c r="I5079" s="268" t="s">
        <v>1905</v>
      </c>
      <c r="J5079" s="267" t="s">
        <v>1962</v>
      </c>
      <c r="K5079" s="267">
        <v>131</v>
      </c>
      <c r="L5079" s="268" t="s">
        <v>5041</v>
      </c>
      <c r="M5079" s="188"/>
    </row>
    <row r="5080" spans="1:13" x14ac:dyDescent="0.25">
      <c r="A5080" s="272">
        <v>2011</v>
      </c>
      <c r="B5080" s="267">
        <v>2</v>
      </c>
      <c r="C5080" s="267" t="s">
        <v>697</v>
      </c>
      <c r="D5080" s="267" t="s">
        <v>1012</v>
      </c>
      <c r="E5080" s="285" t="s">
        <v>4716</v>
      </c>
      <c r="F5080" s="267" t="s">
        <v>69</v>
      </c>
      <c r="G5080" s="268" t="s">
        <v>70</v>
      </c>
      <c r="H5080" s="268" t="s">
        <v>66</v>
      </c>
      <c r="I5080" s="268" t="s">
        <v>1905</v>
      </c>
      <c r="J5080" s="267" t="s">
        <v>1962</v>
      </c>
      <c r="K5080" s="267">
        <v>441</v>
      </c>
      <c r="L5080" s="284" t="s">
        <v>5042</v>
      </c>
      <c r="M5080" s="188"/>
    </row>
    <row r="5081" spans="1:13" x14ac:dyDescent="0.25">
      <c r="A5081" s="272">
        <v>2011</v>
      </c>
      <c r="B5081" s="267">
        <v>2</v>
      </c>
      <c r="C5081" s="267" t="s">
        <v>697</v>
      </c>
      <c r="D5081" s="267" t="s">
        <v>1012</v>
      </c>
      <c r="E5081" s="285" t="s">
        <v>4716</v>
      </c>
      <c r="F5081" s="267" t="s">
        <v>69</v>
      </c>
      <c r="G5081" s="268" t="s">
        <v>70</v>
      </c>
      <c r="H5081" s="268" t="s">
        <v>66</v>
      </c>
      <c r="I5081" s="268" t="s">
        <v>1905</v>
      </c>
      <c r="J5081" s="267" t="s">
        <v>1962</v>
      </c>
      <c r="K5081" s="267">
        <v>441</v>
      </c>
      <c r="L5081" s="284" t="s">
        <v>5043</v>
      </c>
      <c r="M5081" s="188"/>
    </row>
    <row r="5082" spans="1:13" x14ac:dyDescent="0.25">
      <c r="A5082" s="272">
        <v>2011</v>
      </c>
      <c r="B5082" s="267">
        <v>2</v>
      </c>
      <c r="C5082" s="267" t="s">
        <v>697</v>
      </c>
      <c r="D5082" s="267" t="s">
        <v>1012</v>
      </c>
      <c r="E5082" s="285" t="s">
        <v>4716</v>
      </c>
      <c r="F5082" s="267" t="s">
        <v>69</v>
      </c>
      <c r="G5082" s="268" t="s">
        <v>70</v>
      </c>
      <c r="H5082" s="268" t="s">
        <v>66</v>
      </c>
      <c r="I5082" s="268" t="s">
        <v>1905</v>
      </c>
      <c r="J5082" s="267" t="s">
        <v>1962</v>
      </c>
      <c r="K5082" s="267">
        <v>441</v>
      </c>
      <c r="L5082" s="284" t="s">
        <v>5044</v>
      </c>
      <c r="M5082" s="188"/>
    </row>
    <row r="5083" spans="1:13" x14ac:dyDescent="0.25">
      <c r="A5083" s="272">
        <v>2011</v>
      </c>
      <c r="B5083" s="267">
        <v>3</v>
      </c>
      <c r="C5083" s="267" t="s">
        <v>697</v>
      </c>
      <c r="D5083" s="267" t="s">
        <v>1053</v>
      </c>
      <c r="E5083" s="285" t="s">
        <v>4001</v>
      </c>
      <c r="F5083" s="267" t="s">
        <v>52</v>
      </c>
      <c r="G5083" s="268" t="s">
        <v>147</v>
      </c>
      <c r="H5083" s="268" t="s">
        <v>55</v>
      </c>
      <c r="I5083" s="268" t="s">
        <v>1905</v>
      </c>
      <c r="J5083" s="267" t="s">
        <v>1942</v>
      </c>
      <c r="K5083" s="267">
        <v>431</v>
      </c>
      <c r="L5083" s="284" t="s">
        <v>4611</v>
      </c>
      <c r="M5083" s="188"/>
    </row>
    <row r="5084" spans="1:13" x14ac:dyDescent="0.25">
      <c r="A5084" s="272">
        <v>2011</v>
      </c>
      <c r="B5084" s="267">
        <v>3</v>
      </c>
      <c r="C5084" s="267" t="s">
        <v>697</v>
      </c>
      <c r="D5084" s="267" t="s">
        <v>1053</v>
      </c>
      <c r="E5084" s="285" t="s">
        <v>4001</v>
      </c>
      <c r="F5084" s="267" t="s">
        <v>52</v>
      </c>
      <c r="G5084" s="268" t="s">
        <v>147</v>
      </c>
      <c r="H5084" s="268" t="s">
        <v>55</v>
      </c>
      <c r="I5084" s="268" t="s">
        <v>1905</v>
      </c>
      <c r="J5084" s="267" t="s">
        <v>1923</v>
      </c>
      <c r="K5084" s="267">
        <v>862</v>
      </c>
      <c r="L5084" s="268" t="s">
        <v>4724</v>
      </c>
      <c r="M5084" s="188"/>
    </row>
    <row r="5085" spans="1:13" x14ac:dyDescent="0.25">
      <c r="A5085" s="272">
        <v>2011</v>
      </c>
      <c r="B5085" s="267">
        <v>3</v>
      </c>
      <c r="C5085" s="267" t="s">
        <v>697</v>
      </c>
      <c r="D5085" s="267" t="s">
        <v>1053</v>
      </c>
      <c r="E5085" s="285" t="s">
        <v>4001</v>
      </c>
      <c r="F5085" s="267" t="s">
        <v>52</v>
      </c>
      <c r="G5085" s="268" t="s">
        <v>147</v>
      </c>
      <c r="H5085" s="268" t="s">
        <v>55</v>
      </c>
      <c r="I5085" s="268" t="s">
        <v>1905</v>
      </c>
      <c r="J5085" s="267" t="s">
        <v>1942</v>
      </c>
      <c r="K5085" s="267">
        <v>411</v>
      </c>
      <c r="L5085" s="284" t="s">
        <v>4725</v>
      </c>
      <c r="M5085" s="188"/>
    </row>
    <row r="5086" spans="1:13" x14ac:dyDescent="0.25">
      <c r="A5086" s="272">
        <v>2011</v>
      </c>
      <c r="B5086" s="267">
        <v>3</v>
      </c>
      <c r="C5086" s="267" t="s">
        <v>697</v>
      </c>
      <c r="D5086" s="267" t="s">
        <v>1053</v>
      </c>
      <c r="E5086" s="285" t="s">
        <v>4001</v>
      </c>
      <c r="F5086" s="267" t="s">
        <v>52</v>
      </c>
      <c r="G5086" s="268" t="s">
        <v>147</v>
      </c>
      <c r="H5086" s="268" t="s">
        <v>55</v>
      </c>
      <c r="I5086" s="268" t="s">
        <v>1905</v>
      </c>
      <c r="J5086" s="267" t="s">
        <v>1942</v>
      </c>
      <c r="K5086" s="267">
        <v>411</v>
      </c>
      <c r="L5086" s="268" t="s">
        <v>4726</v>
      </c>
      <c r="M5086" s="188"/>
    </row>
    <row r="5087" spans="1:13" x14ac:dyDescent="0.25">
      <c r="A5087" s="272">
        <v>2011</v>
      </c>
      <c r="B5087" s="267">
        <v>3</v>
      </c>
      <c r="C5087" s="267" t="s">
        <v>697</v>
      </c>
      <c r="D5087" s="267" t="s">
        <v>1053</v>
      </c>
      <c r="E5087" s="285" t="s">
        <v>4001</v>
      </c>
      <c r="F5087" s="267" t="s">
        <v>52</v>
      </c>
      <c r="G5087" s="268" t="s">
        <v>147</v>
      </c>
      <c r="H5087" s="268" t="s">
        <v>55</v>
      </c>
      <c r="I5087" s="268" t="s">
        <v>1905</v>
      </c>
      <c r="J5087" s="267" t="s">
        <v>1942</v>
      </c>
      <c r="K5087" s="267">
        <v>411</v>
      </c>
      <c r="L5087" s="268" t="s">
        <v>4727</v>
      </c>
      <c r="M5087" s="188"/>
    </row>
    <row r="5088" spans="1:13" x14ac:dyDescent="0.25">
      <c r="A5088" s="272">
        <v>2011</v>
      </c>
      <c r="B5088" s="267">
        <v>3</v>
      </c>
      <c r="C5088" s="267" t="s">
        <v>697</v>
      </c>
      <c r="D5088" s="267" t="s">
        <v>1053</v>
      </c>
      <c r="E5088" s="285" t="s">
        <v>4001</v>
      </c>
      <c r="F5088" s="267" t="s">
        <v>52</v>
      </c>
      <c r="G5088" s="268" t="s">
        <v>147</v>
      </c>
      <c r="H5088" s="268" t="s">
        <v>55</v>
      </c>
      <c r="I5088" s="268" t="s">
        <v>1905</v>
      </c>
      <c r="J5088" s="267" t="s">
        <v>1965</v>
      </c>
      <c r="K5088" s="267">
        <v>523</v>
      </c>
      <c r="L5088" s="284" t="s">
        <v>5071</v>
      </c>
      <c r="M5088" s="188"/>
    </row>
    <row r="5089" spans="1:13" x14ac:dyDescent="0.25">
      <c r="A5089" s="272">
        <v>2011</v>
      </c>
      <c r="B5089" s="267">
        <v>3</v>
      </c>
      <c r="C5089" s="267" t="s">
        <v>697</v>
      </c>
      <c r="D5089" s="267" t="s">
        <v>1053</v>
      </c>
      <c r="E5089" s="285" t="s">
        <v>4001</v>
      </c>
      <c r="F5089" s="267" t="s">
        <v>52</v>
      </c>
      <c r="G5089" s="268" t="s">
        <v>147</v>
      </c>
      <c r="H5089" s="268" t="s">
        <v>55</v>
      </c>
      <c r="I5089" s="268" t="s">
        <v>1905</v>
      </c>
      <c r="J5089" s="267" t="s">
        <v>2039</v>
      </c>
      <c r="K5089" s="267">
        <v>862</v>
      </c>
      <c r="L5089" s="284" t="s">
        <v>5241</v>
      </c>
      <c r="M5089" s="188"/>
    </row>
    <row r="5090" spans="1:13" x14ac:dyDescent="0.25">
      <c r="A5090" s="272">
        <v>2011</v>
      </c>
      <c r="B5090" s="267">
        <v>3</v>
      </c>
      <c r="C5090" s="267" t="s">
        <v>697</v>
      </c>
      <c r="D5090" s="267" t="s">
        <v>1053</v>
      </c>
      <c r="E5090" s="285" t="s">
        <v>4001</v>
      </c>
      <c r="F5090" s="267" t="s">
        <v>52</v>
      </c>
      <c r="G5090" s="268" t="s">
        <v>147</v>
      </c>
      <c r="H5090" s="268" t="s">
        <v>55</v>
      </c>
      <c r="I5090" s="268" t="s">
        <v>1905</v>
      </c>
      <c r="J5090" s="267" t="s">
        <v>2039</v>
      </c>
      <c r="K5090" s="267">
        <v>123</v>
      </c>
      <c r="L5090" s="268" t="s">
        <v>5287</v>
      </c>
      <c r="M5090" s="188"/>
    </row>
    <row r="5091" spans="1:13" x14ac:dyDescent="0.25">
      <c r="A5091" s="272">
        <v>2011</v>
      </c>
      <c r="B5091" s="267">
        <v>4</v>
      </c>
      <c r="C5091" s="267" t="s">
        <v>697</v>
      </c>
      <c r="D5091" s="267" t="s">
        <v>1135</v>
      </c>
      <c r="E5091" s="285" t="s">
        <v>1557</v>
      </c>
      <c r="F5091" s="267" t="s">
        <v>52</v>
      </c>
      <c r="G5091" s="268" t="s">
        <v>222</v>
      </c>
      <c r="H5091" s="268" t="s">
        <v>55</v>
      </c>
      <c r="I5091" s="268" t="s">
        <v>1905</v>
      </c>
      <c r="J5091" s="267" t="s">
        <v>1962</v>
      </c>
      <c r="K5091" s="267">
        <v>411</v>
      </c>
      <c r="L5091" s="268" t="s">
        <v>4728</v>
      </c>
      <c r="M5091" s="188"/>
    </row>
    <row r="5092" spans="1:13" x14ac:dyDescent="0.25">
      <c r="A5092" s="272">
        <v>2011</v>
      </c>
      <c r="B5092" s="267">
        <v>4</v>
      </c>
      <c r="C5092" s="267" t="s">
        <v>697</v>
      </c>
      <c r="D5092" s="267" t="s">
        <v>1135</v>
      </c>
      <c r="E5092" s="285" t="s">
        <v>1557</v>
      </c>
      <c r="F5092" s="267" t="s">
        <v>52</v>
      </c>
      <c r="G5092" s="268" t="s">
        <v>222</v>
      </c>
      <c r="H5092" s="268" t="s">
        <v>55</v>
      </c>
      <c r="I5092" s="268" t="s">
        <v>1905</v>
      </c>
      <c r="J5092" s="267" t="s">
        <v>1962</v>
      </c>
      <c r="K5092" s="267">
        <v>411</v>
      </c>
      <c r="L5092" s="268" t="s">
        <v>4854</v>
      </c>
      <c r="M5092" s="188"/>
    </row>
    <row r="5093" spans="1:13" x14ac:dyDescent="0.25">
      <c r="A5093" s="272">
        <v>2011</v>
      </c>
      <c r="B5093" s="267">
        <v>4</v>
      </c>
      <c r="C5093" s="267" t="s">
        <v>697</v>
      </c>
      <c r="D5093" s="267" t="s">
        <v>1135</v>
      </c>
      <c r="E5093" s="285" t="s">
        <v>1557</v>
      </c>
      <c r="F5093" s="267" t="s">
        <v>52</v>
      </c>
      <c r="G5093" s="268" t="s">
        <v>222</v>
      </c>
      <c r="H5093" s="268" t="s">
        <v>55</v>
      </c>
      <c r="I5093" s="268" t="s">
        <v>1905</v>
      </c>
      <c r="J5093" s="267" t="s">
        <v>1962</v>
      </c>
      <c r="K5093" s="267">
        <v>432</v>
      </c>
      <c r="L5093" s="268" t="s">
        <v>4884</v>
      </c>
      <c r="M5093" s="188"/>
    </row>
    <row r="5094" spans="1:13" x14ac:dyDescent="0.25">
      <c r="A5094" s="272">
        <v>2011</v>
      </c>
      <c r="B5094" s="267">
        <v>4</v>
      </c>
      <c r="C5094" s="267" t="s">
        <v>697</v>
      </c>
      <c r="D5094" s="267" t="s">
        <v>1135</v>
      </c>
      <c r="E5094" s="285" t="s">
        <v>1557</v>
      </c>
      <c r="F5094" s="267" t="s">
        <v>52</v>
      </c>
      <c r="G5094" s="268" t="s">
        <v>222</v>
      </c>
      <c r="H5094" s="268" t="s">
        <v>55</v>
      </c>
      <c r="I5094" s="268" t="s">
        <v>1905</v>
      </c>
      <c r="J5094" s="267" t="s">
        <v>1934</v>
      </c>
      <c r="K5094" s="267">
        <v>334</v>
      </c>
      <c r="L5094" s="268" t="s">
        <v>4936</v>
      </c>
      <c r="M5094" s="188"/>
    </row>
    <row r="5095" spans="1:13" x14ac:dyDescent="0.25">
      <c r="A5095" s="272">
        <v>2011</v>
      </c>
      <c r="B5095" s="267">
        <v>4</v>
      </c>
      <c r="C5095" s="267" t="s">
        <v>697</v>
      </c>
      <c r="D5095" s="267" t="s">
        <v>1135</v>
      </c>
      <c r="E5095" s="285" t="s">
        <v>1557</v>
      </c>
      <c r="F5095" s="267" t="s">
        <v>52</v>
      </c>
      <c r="G5095" s="268" t="s">
        <v>222</v>
      </c>
      <c r="H5095" s="268" t="s">
        <v>55</v>
      </c>
      <c r="I5095" s="268" t="s">
        <v>1905</v>
      </c>
      <c r="J5095" s="267" t="s">
        <v>1906</v>
      </c>
      <c r="K5095" s="267">
        <v>311</v>
      </c>
      <c r="L5095" s="268" t="s">
        <v>4937</v>
      </c>
      <c r="M5095" s="188"/>
    </row>
    <row r="5096" spans="1:13" x14ac:dyDescent="0.25">
      <c r="A5096" s="272">
        <v>2011</v>
      </c>
      <c r="B5096" s="267">
        <v>4</v>
      </c>
      <c r="C5096" s="267" t="s">
        <v>697</v>
      </c>
      <c r="D5096" s="267" t="s">
        <v>1135</v>
      </c>
      <c r="E5096" s="285" t="s">
        <v>1557</v>
      </c>
      <c r="F5096" s="267" t="s">
        <v>52</v>
      </c>
      <c r="G5096" s="268" t="s">
        <v>222</v>
      </c>
      <c r="H5096" s="268" t="s">
        <v>55</v>
      </c>
      <c r="I5096" s="268" t="s">
        <v>1905</v>
      </c>
      <c r="J5096" s="267" t="s">
        <v>1906</v>
      </c>
      <c r="K5096" s="267">
        <v>421</v>
      </c>
      <c r="L5096" s="268" t="s">
        <v>4938</v>
      </c>
      <c r="M5096" s="188"/>
    </row>
    <row r="5097" spans="1:13" s="214" customFormat="1" x14ac:dyDescent="0.25">
      <c r="A5097" s="272">
        <v>2011</v>
      </c>
      <c r="B5097" s="267">
        <v>4</v>
      </c>
      <c r="C5097" s="267" t="s">
        <v>697</v>
      </c>
      <c r="D5097" s="267" t="s">
        <v>1135</v>
      </c>
      <c r="E5097" s="285" t="s">
        <v>1557</v>
      </c>
      <c r="F5097" s="267" t="s">
        <v>52</v>
      </c>
      <c r="G5097" s="268" t="s">
        <v>222</v>
      </c>
      <c r="H5097" s="268" t="s">
        <v>55</v>
      </c>
      <c r="I5097" s="268" t="s">
        <v>1905</v>
      </c>
      <c r="J5097" s="267" t="s">
        <v>1906</v>
      </c>
      <c r="K5097" s="267">
        <v>324</v>
      </c>
      <c r="L5097" s="268" t="s">
        <v>4939</v>
      </c>
      <c r="M5097" s="188"/>
    </row>
    <row r="5098" spans="1:13" x14ac:dyDescent="0.25">
      <c r="A5098" s="272">
        <v>2011</v>
      </c>
      <c r="B5098" s="267">
        <v>4</v>
      </c>
      <c r="C5098" s="267" t="s">
        <v>697</v>
      </c>
      <c r="D5098" s="267" t="s">
        <v>1135</v>
      </c>
      <c r="E5098" s="285" t="s">
        <v>1557</v>
      </c>
      <c r="F5098" s="267" t="s">
        <v>52</v>
      </c>
      <c r="G5098" s="268" t="s">
        <v>222</v>
      </c>
      <c r="H5098" s="268" t="s">
        <v>55</v>
      </c>
      <c r="I5098" s="268" t="s">
        <v>1905</v>
      </c>
      <c r="J5098" s="270" t="s">
        <v>1915</v>
      </c>
      <c r="K5098" s="267">
        <v>23</v>
      </c>
      <c r="L5098" s="284" t="s">
        <v>4940</v>
      </c>
      <c r="M5098" s="188"/>
    </row>
    <row r="5099" spans="1:13" x14ac:dyDescent="0.25">
      <c r="A5099" s="272">
        <v>2011</v>
      </c>
      <c r="B5099" s="267">
        <v>1</v>
      </c>
      <c r="C5099" s="267" t="s">
        <v>697</v>
      </c>
      <c r="D5099" s="267" t="s">
        <v>979</v>
      </c>
      <c r="E5099" s="285" t="s">
        <v>4612</v>
      </c>
      <c r="F5099" s="267" t="s">
        <v>64</v>
      </c>
      <c r="G5099" s="268" t="s">
        <v>366</v>
      </c>
      <c r="H5099" s="268" t="s">
        <v>55</v>
      </c>
      <c r="I5099" s="268" t="s">
        <v>1905</v>
      </c>
      <c r="J5099" s="267" t="s">
        <v>1942</v>
      </c>
      <c r="K5099" s="267">
        <v>431</v>
      </c>
      <c r="L5099" s="268" t="s">
        <v>4613</v>
      </c>
      <c r="M5099" s="188"/>
    </row>
    <row r="5100" spans="1:13" x14ac:dyDescent="0.25">
      <c r="A5100" s="272">
        <v>2011</v>
      </c>
      <c r="B5100" s="267">
        <v>1</v>
      </c>
      <c r="C5100" s="267" t="s">
        <v>697</v>
      </c>
      <c r="D5100" s="267" t="s">
        <v>979</v>
      </c>
      <c r="E5100" s="285" t="s">
        <v>4612</v>
      </c>
      <c r="F5100" s="267" t="s">
        <v>64</v>
      </c>
      <c r="G5100" s="268" t="s">
        <v>366</v>
      </c>
      <c r="H5100" s="268" t="s">
        <v>55</v>
      </c>
      <c r="I5100" s="268" t="s">
        <v>1905</v>
      </c>
      <c r="J5100" s="267" t="s">
        <v>1942</v>
      </c>
      <c r="K5100" s="267">
        <v>411</v>
      </c>
      <c r="L5100" s="284" t="s">
        <v>4729</v>
      </c>
      <c r="M5100" s="188"/>
    </row>
    <row r="5101" spans="1:13" x14ac:dyDescent="0.25">
      <c r="A5101" s="272">
        <v>2011</v>
      </c>
      <c r="B5101" s="267">
        <v>1</v>
      </c>
      <c r="C5101" s="267" t="s">
        <v>697</v>
      </c>
      <c r="D5101" s="267" t="s">
        <v>979</v>
      </c>
      <c r="E5101" s="285" t="s">
        <v>4612</v>
      </c>
      <c r="F5101" s="267" t="s">
        <v>64</v>
      </c>
      <c r="G5101" s="268" t="s">
        <v>366</v>
      </c>
      <c r="H5101" s="268" t="s">
        <v>55</v>
      </c>
      <c r="I5101" s="268" t="s">
        <v>1905</v>
      </c>
      <c r="J5101" s="267" t="s">
        <v>1942</v>
      </c>
      <c r="K5101" s="267">
        <v>411</v>
      </c>
      <c r="L5101" s="284" t="s">
        <v>4730</v>
      </c>
      <c r="M5101" s="188"/>
    </row>
    <row r="5102" spans="1:13" x14ac:dyDescent="0.25">
      <c r="A5102" s="272">
        <v>2011</v>
      </c>
      <c r="B5102" s="267">
        <v>1</v>
      </c>
      <c r="C5102" s="267" t="s">
        <v>697</v>
      </c>
      <c r="D5102" s="267" t="s">
        <v>979</v>
      </c>
      <c r="E5102" s="285" t="s">
        <v>4612</v>
      </c>
      <c r="F5102" s="267" t="s">
        <v>64</v>
      </c>
      <c r="G5102" s="268" t="s">
        <v>366</v>
      </c>
      <c r="H5102" s="268" t="s">
        <v>55</v>
      </c>
      <c r="I5102" s="268" t="s">
        <v>1905</v>
      </c>
      <c r="J5102" s="267" t="s">
        <v>1942</v>
      </c>
      <c r="K5102" s="267">
        <v>411</v>
      </c>
      <c r="L5102" s="268" t="s">
        <v>4731</v>
      </c>
      <c r="M5102" s="188"/>
    </row>
    <row r="5103" spans="1:13" x14ac:dyDescent="0.25">
      <c r="A5103" s="272">
        <v>2011</v>
      </c>
      <c r="B5103" s="267">
        <v>1</v>
      </c>
      <c r="C5103" s="267" t="s">
        <v>697</v>
      </c>
      <c r="D5103" s="267" t="s">
        <v>979</v>
      </c>
      <c r="E5103" s="285" t="s">
        <v>4612</v>
      </c>
      <c r="F5103" s="267" t="s">
        <v>64</v>
      </c>
      <c r="G5103" s="268" t="s">
        <v>366</v>
      </c>
      <c r="H5103" s="268" t="s">
        <v>55</v>
      </c>
      <c r="I5103" s="268" t="s">
        <v>1905</v>
      </c>
      <c r="J5103" s="267" t="s">
        <v>1942</v>
      </c>
      <c r="K5103" s="267">
        <v>411</v>
      </c>
      <c r="L5103" s="284" t="s">
        <v>4732</v>
      </c>
      <c r="M5103" s="188"/>
    </row>
    <row r="5104" spans="1:13" x14ac:dyDescent="0.25">
      <c r="A5104" s="272">
        <v>2011</v>
      </c>
      <c r="B5104" s="267">
        <v>1</v>
      </c>
      <c r="C5104" s="267" t="s">
        <v>697</v>
      </c>
      <c r="D5104" s="267" t="s">
        <v>979</v>
      </c>
      <c r="E5104" s="285" t="s">
        <v>4612</v>
      </c>
      <c r="F5104" s="267" t="s">
        <v>64</v>
      </c>
      <c r="G5104" s="268" t="s">
        <v>366</v>
      </c>
      <c r="H5104" s="268" t="s">
        <v>55</v>
      </c>
      <c r="I5104" s="268" t="s">
        <v>1905</v>
      </c>
      <c r="J5104" s="267" t="s">
        <v>1942</v>
      </c>
      <c r="K5104" s="267">
        <v>432</v>
      </c>
      <c r="L5104" s="268" t="s">
        <v>4855</v>
      </c>
      <c r="M5104" s="188"/>
    </row>
    <row r="5105" spans="1:13" x14ac:dyDescent="0.25">
      <c r="A5105" s="272">
        <v>2011</v>
      </c>
      <c r="B5105" s="267">
        <v>1</v>
      </c>
      <c r="C5105" s="267" t="s">
        <v>697</v>
      </c>
      <c r="D5105" s="267" t="s">
        <v>979</v>
      </c>
      <c r="E5105" s="285" t="s">
        <v>4612</v>
      </c>
      <c r="F5105" s="267" t="s">
        <v>64</v>
      </c>
      <c r="G5105" s="268" t="s">
        <v>366</v>
      </c>
      <c r="H5105" s="268" t="s">
        <v>55</v>
      </c>
      <c r="I5105" s="268" t="s">
        <v>1905</v>
      </c>
      <c r="J5105" s="267" t="s">
        <v>1942</v>
      </c>
      <c r="K5105" s="267">
        <v>432</v>
      </c>
      <c r="L5105" s="268" t="s">
        <v>4856</v>
      </c>
      <c r="M5105" s="188"/>
    </row>
    <row r="5106" spans="1:13" x14ac:dyDescent="0.25">
      <c r="A5106" s="272">
        <v>2011</v>
      </c>
      <c r="B5106" s="267">
        <v>1</v>
      </c>
      <c r="C5106" s="267" t="s">
        <v>697</v>
      </c>
      <c r="D5106" s="267" t="s">
        <v>979</v>
      </c>
      <c r="E5106" s="285" t="s">
        <v>4612</v>
      </c>
      <c r="F5106" s="267" t="s">
        <v>64</v>
      </c>
      <c r="G5106" s="268" t="s">
        <v>366</v>
      </c>
      <c r="H5106" s="268" t="s">
        <v>55</v>
      </c>
      <c r="I5106" s="268" t="s">
        <v>1905</v>
      </c>
      <c r="J5106" s="267" t="s">
        <v>1942</v>
      </c>
      <c r="K5106" s="267">
        <v>432</v>
      </c>
      <c r="L5106" s="268" t="s">
        <v>4857</v>
      </c>
      <c r="M5106" s="188"/>
    </row>
    <row r="5107" spans="1:13" x14ac:dyDescent="0.25">
      <c r="A5107" s="272">
        <v>2011</v>
      </c>
      <c r="B5107" s="267">
        <v>1</v>
      </c>
      <c r="C5107" s="267" t="s">
        <v>697</v>
      </c>
      <c r="D5107" s="267" t="s">
        <v>979</v>
      </c>
      <c r="E5107" s="285" t="s">
        <v>4612</v>
      </c>
      <c r="F5107" s="267" t="s">
        <v>64</v>
      </c>
      <c r="G5107" s="268" t="s">
        <v>366</v>
      </c>
      <c r="H5107" s="268" t="s">
        <v>55</v>
      </c>
      <c r="I5107" s="268" t="s">
        <v>1905</v>
      </c>
      <c r="J5107" s="267" t="s">
        <v>1942</v>
      </c>
      <c r="K5107" s="267">
        <v>432</v>
      </c>
      <c r="L5107" s="284" t="s">
        <v>4858</v>
      </c>
      <c r="M5107" s="188"/>
    </row>
    <row r="5108" spans="1:13" x14ac:dyDescent="0.25">
      <c r="A5108" s="272">
        <v>2011</v>
      </c>
      <c r="B5108" s="267">
        <v>2</v>
      </c>
      <c r="C5108" s="267" t="s">
        <v>697</v>
      </c>
      <c r="D5108" s="267" t="s">
        <v>1010</v>
      </c>
      <c r="E5108" s="285" t="s">
        <v>4733</v>
      </c>
      <c r="F5108" s="267" t="s">
        <v>69</v>
      </c>
      <c r="G5108" s="268" t="s">
        <v>70</v>
      </c>
      <c r="H5108" s="268" t="s">
        <v>66</v>
      </c>
      <c r="I5108" s="268" t="s">
        <v>1905</v>
      </c>
      <c r="J5108" s="267" t="s">
        <v>1942</v>
      </c>
      <c r="K5108" s="267">
        <v>411</v>
      </c>
      <c r="L5108" s="268" t="s">
        <v>4734</v>
      </c>
      <c r="M5108" s="188"/>
    </row>
    <row r="5109" spans="1:13" x14ac:dyDescent="0.25">
      <c r="A5109" s="272">
        <v>2011</v>
      </c>
      <c r="B5109" s="267">
        <v>2</v>
      </c>
      <c r="C5109" s="267" t="s">
        <v>697</v>
      </c>
      <c r="D5109" s="267" t="s">
        <v>1010</v>
      </c>
      <c r="E5109" s="285" t="s">
        <v>4733</v>
      </c>
      <c r="F5109" s="267" t="s">
        <v>69</v>
      </c>
      <c r="G5109" s="268" t="s">
        <v>70</v>
      </c>
      <c r="H5109" s="268" t="s">
        <v>66</v>
      </c>
      <c r="I5109" s="268" t="s">
        <v>1905</v>
      </c>
      <c r="J5109" s="267" t="s">
        <v>1942</v>
      </c>
      <c r="K5109" s="267">
        <v>411</v>
      </c>
      <c r="L5109" s="268" t="s">
        <v>4735</v>
      </c>
      <c r="M5109" s="188"/>
    </row>
    <row r="5110" spans="1:13" x14ac:dyDescent="0.25">
      <c r="A5110" s="272">
        <v>2011</v>
      </c>
      <c r="B5110" s="267">
        <v>2</v>
      </c>
      <c r="C5110" s="267" t="s">
        <v>697</v>
      </c>
      <c r="D5110" s="267" t="s">
        <v>1010</v>
      </c>
      <c r="E5110" s="285" t="s">
        <v>4733</v>
      </c>
      <c r="F5110" s="267" t="s">
        <v>69</v>
      </c>
      <c r="G5110" s="268" t="s">
        <v>70</v>
      </c>
      <c r="H5110" s="268" t="s">
        <v>66</v>
      </c>
      <c r="I5110" s="268" t="s">
        <v>1905</v>
      </c>
      <c r="J5110" s="267" t="s">
        <v>1942</v>
      </c>
      <c r="K5110" s="267">
        <v>411</v>
      </c>
      <c r="L5110" s="268" t="s">
        <v>4736</v>
      </c>
      <c r="M5110" s="188"/>
    </row>
    <row r="5111" spans="1:13" x14ac:dyDescent="0.25">
      <c r="A5111" s="272">
        <v>2011</v>
      </c>
      <c r="B5111" s="267">
        <v>2</v>
      </c>
      <c r="C5111" s="267" t="s">
        <v>697</v>
      </c>
      <c r="D5111" s="267" t="s">
        <v>1010</v>
      </c>
      <c r="E5111" s="285" t="s">
        <v>4733</v>
      </c>
      <c r="F5111" s="267" t="s">
        <v>69</v>
      </c>
      <c r="G5111" s="268" t="s">
        <v>70</v>
      </c>
      <c r="H5111" s="268" t="s">
        <v>66</v>
      </c>
      <c r="I5111" s="268" t="s">
        <v>1905</v>
      </c>
      <c r="J5111" s="267" t="s">
        <v>1942</v>
      </c>
      <c r="K5111" s="267">
        <v>432</v>
      </c>
      <c r="L5111" s="268" t="s">
        <v>4859</v>
      </c>
      <c r="M5111" s="188"/>
    </row>
    <row r="5112" spans="1:13" x14ac:dyDescent="0.25">
      <c r="A5112" s="272">
        <v>2011</v>
      </c>
      <c r="B5112" s="267">
        <v>2</v>
      </c>
      <c r="C5112" s="267" t="s">
        <v>697</v>
      </c>
      <c r="D5112" s="267" t="s">
        <v>1010</v>
      </c>
      <c r="E5112" s="285" t="s">
        <v>4733</v>
      </c>
      <c r="F5112" s="267" t="s">
        <v>69</v>
      </c>
      <c r="G5112" s="268" t="s">
        <v>70</v>
      </c>
      <c r="H5112" s="268" t="s">
        <v>66</v>
      </c>
      <c r="I5112" s="268" t="s">
        <v>1905</v>
      </c>
      <c r="J5112" s="267" t="s">
        <v>1923</v>
      </c>
      <c r="K5112" s="267">
        <v>862</v>
      </c>
      <c r="L5112" s="268" t="s">
        <v>4904</v>
      </c>
      <c r="M5112" s="188"/>
    </row>
    <row r="5113" spans="1:13" x14ac:dyDescent="0.25">
      <c r="A5113" s="272">
        <v>2011</v>
      </c>
      <c r="B5113" s="267">
        <v>2</v>
      </c>
      <c r="C5113" s="267" t="s">
        <v>697</v>
      </c>
      <c r="D5113" s="267" t="s">
        <v>1010</v>
      </c>
      <c r="E5113" s="285" t="s">
        <v>4733</v>
      </c>
      <c r="F5113" s="267" t="s">
        <v>69</v>
      </c>
      <c r="G5113" s="268" t="s">
        <v>70</v>
      </c>
      <c r="H5113" s="268" t="s">
        <v>66</v>
      </c>
      <c r="I5113" s="268" t="s">
        <v>1905</v>
      </c>
      <c r="J5113" s="267" t="s">
        <v>1934</v>
      </c>
      <c r="K5113" s="267">
        <v>333</v>
      </c>
      <c r="L5113" s="268" t="s">
        <v>4905</v>
      </c>
      <c r="M5113" s="188"/>
    </row>
    <row r="5114" spans="1:13" x14ac:dyDescent="0.25">
      <c r="A5114" s="272">
        <v>2011</v>
      </c>
      <c r="B5114" s="267">
        <v>2</v>
      </c>
      <c r="C5114" s="267" t="s">
        <v>697</v>
      </c>
      <c r="D5114" s="267" t="s">
        <v>1010</v>
      </c>
      <c r="E5114" s="285" t="s">
        <v>4733</v>
      </c>
      <c r="F5114" s="267" t="s">
        <v>69</v>
      </c>
      <c r="G5114" s="268" t="s">
        <v>70</v>
      </c>
      <c r="H5114" s="268" t="s">
        <v>66</v>
      </c>
      <c r="I5114" s="268" t="s">
        <v>1905</v>
      </c>
      <c r="J5114" s="270" t="s">
        <v>1952</v>
      </c>
      <c r="K5114" s="267">
        <v>23</v>
      </c>
      <c r="L5114" s="268" t="s">
        <v>4906</v>
      </c>
      <c r="M5114" s="188"/>
    </row>
    <row r="5115" spans="1:13" x14ac:dyDescent="0.25">
      <c r="A5115" s="272">
        <v>2011</v>
      </c>
      <c r="B5115" s="267">
        <v>2</v>
      </c>
      <c r="C5115" s="267" t="s">
        <v>697</v>
      </c>
      <c r="D5115" s="267" t="s">
        <v>1010</v>
      </c>
      <c r="E5115" s="285" t="s">
        <v>4733</v>
      </c>
      <c r="F5115" s="267" t="s">
        <v>69</v>
      </c>
      <c r="G5115" s="268" t="s">
        <v>70</v>
      </c>
      <c r="H5115" s="268" t="s">
        <v>66</v>
      </c>
      <c r="I5115" s="268" t="s">
        <v>1905</v>
      </c>
      <c r="J5115" s="270" t="s">
        <v>4692</v>
      </c>
      <c r="K5115" s="267">
        <v>333</v>
      </c>
      <c r="L5115" s="268" t="s">
        <v>4907</v>
      </c>
      <c r="M5115" s="188"/>
    </row>
    <row r="5116" spans="1:13" x14ac:dyDescent="0.25">
      <c r="A5116" s="272">
        <v>2011</v>
      </c>
      <c r="B5116" s="267">
        <v>2</v>
      </c>
      <c r="C5116" s="267" t="s">
        <v>697</v>
      </c>
      <c r="D5116" s="267" t="s">
        <v>1010</v>
      </c>
      <c r="E5116" s="285" t="s">
        <v>4733</v>
      </c>
      <c r="F5116" s="267" t="s">
        <v>69</v>
      </c>
      <c r="G5116" s="268" t="s">
        <v>70</v>
      </c>
      <c r="H5116" s="268" t="s">
        <v>66</v>
      </c>
      <c r="I5116" s="268" t="s">
        <v>1905</v>
      </c>
      <c r="J5116" s="267" t="s">
        <v>1921</v>
      </c>
      <c r="K5116" s="267">
        <v>333</v>
      </c>
      <c r="L5116" s="268" t="s">
        <v>4908</v>
      </c>
      <c r="M5116" s="188"/>
    </row>
    <row r="5117" spans="1:13" x14ac:dyDescent="0.25">
      <c r="A5117" s="272">
        <v>2011</v>
      </c>
      <c r="B5117" s="267">
        <v>2</v>
      </c>
      <c r="C5117" s="267" t="s">
        <v>697</v>
      </c>
      <c r="D5117" s="267" t="s">
        <v>1010</v>
      </c>
      <c r="E5117" s="285" t="s">
        <v>4733</v>
      </c>
      <c r="F5117" s="267" t="s">
        <v>69</v>
      </c>
      <c r="G5117" s="268" t="s">
        <v>70</v>
      </c>
      <c r="H5117" s="268" t="s">
        <v>66</v>
      </c>
      <c r="I5117" s="268" t="s">
        <v>1905</v>
      </c>
      <c r="J5117" s="267" t="s">
        <v>2333</v>
      </c>
      <c r="K5117" s="267">
        <v>112</v>
      </c>
      <c r="L5117" s="268" t="s">
        <v>5225</v>
      </c>
      <c r="M5117" s="188"/>
    </row>
    <row r="5118" spans="1:13" x14ac:dyDescent="0.25">
      <c r="A5118" s="272">
        <v>2011</v>
      </c>
      <c r="B5118" s="267">
        <v>2</v>
      </c>
      <c r="C5118" s="267" t="s">
        <v>697</v>
      </c>
      <c r="D5118" s="267" t="s">
        <v>1010</v>
      </c>
      <c r="E5118" s="285" t="s">
        <v>4733</v>
      </c>
      <c r="F5118" s="267" t="s">
        <v>69</v>
      </c>
      <c r="G5118" s="268" t="s">
        <v>70</v>
      </c>
      <c r="H5118" s="268" t="s">
        <v>66</v>
      </c>
      <c r="I5118" s="268" t="s">
        <v>1905</v>
      </c>
      <c r="J5118" s="267" t="s">
        <v>2011</v>
      </c>
      <c r="K5118" s="267">
        <v>84</v>
      </c>
      <c r="L5118" s="268" t="s">
        <v>5242</v>
      </c>
      <c r="M5118" s="188"/>
    </row>
    <row r="5119" spans="1:13" x14ac:dyDescent="0.25">
      <c r="A5119" s="272">
        <v>2011</v>
      </c>
      <c r="B5119" s="267">
        <v>1</v>
      </c>
      <c r="C5119" s="267" t="s">
        <v>697</v>
      </c>
      <c r="D5119" s="267" t="s">
        <v>985</v>
      </c>
      <c r="E5119" s="285" t="s">
        <v>4614</v>
      </c>
      <c r="F5119" s="267" t="s">
        <v>130</v>
      </c>
      <c r="G5119" s="268" t="s">
        <v>559</v>
      </c>
      <c r="H5119" s="268" t="s">
        <v>546</v>
      </c>
      <c r="I5119" s="268" t="s">
        <v>1905</v>
      </c>
      <c r="J5119" s="267" t="s">
        <v>1942</v>
      </c>
      <c r="K5119" s="267">
        <v>112</v>
      </c>
      <c r="L5119" s="268" t="s">
        <v>4615</v>
      </c>
      <c r="M5119" s="188"/>
    </row>
    <row r="5120" spans="1:13" x14ac:dyDescent="0.25">
      <c r="A5120" s="272">
        <v>2011</v>
      </c>
      <c r="B5120" s="267">
        <v>1</v>
      </c>
      <c r="C5120" s="267" t="s">
        <v>697</v>
      </c>
      <c r="D5120" s="267" t="s">
        <v>985</v>
      </c>
      <c r="E5120" s="285" t="s">
        <v>4614</v>
      </c>
      <c r="F5120" s="267" t="s">
        <v>130</v>
      </c>
      <c r="G5120" s="268" t="s">
        <v>559</v>
      </c>
      <c r="H5120" s="268" t="s">
        <v>546</v>
      </c>
      <c r="I5120" s="268" t="s">
        <v>1905</v>
      </c>
      <c r="J5120" s="267" t="s">
        <v>1942</v>
      </c>
      <c r="K5120" s="267">
        <v>411</v>
      </c>
      <c r="L5120" s="268" t="s">
        <v>4737</v>
      </c>
      <c r="M5120" s="188"/>
    </row>
    <row r="5121" spans="1:13" x14ac:dyDescent="0.25">
      <c r="A5121" s="272">
        <v>2011</v>
      </c>
      <c r="B5121" s="267">
        <v>1</v>
      </c>
      <c r="C5121" s="267" t="s">
        <v>697</v>
      </c>
      <c r="D5121" s="267" t="s">
        <v>985</v>
      </c>
      <c r="E5121" s="285" t="s">
        <v>4614</v>
      </c>
      <c r="F5121" s="267" t="s">
        <v>130</v>
      </c>
      <c r="G5121" s="268" t="s">
        <v>559</v>
      </c>
      <c r="H5121" s="268" t="s">
        <v>546</v>
      </c>
      <c r="I5121" s="268" t="s">
        <v>1905</v>
      </c>
      <c r="J5121" s="267" t="s">
        <v>1942</v>
      </c>
      <c r="K5121" s="267">
        <v>411</v>
      </c>
      <c r="L5121" s="268" t="s">
        <v>4738</v>
      </c>
      <c r="M5121" s="188"/>
    </row>
    <row r="5122" spans="1:13" x14ac:dyDescent="0.25">
      <c r="A5122" s="272">
        <v>2011</v>
      </c>
      <c r="B5122" s="267">
        <v>1</v>
      </c>
      <c r="C5122" s="267" t="s">
        <v>697</v>
      </c>
      <c r="D5122" s="267" t="s">
        <v>985</v>
      </c>
      <c r="E5122" s="285" t="s">
        <v>4614</v>
      </c>
      <c r="F5122" s="267" t="s">
        <v>130</v>
      </c>
      <c r="G5122" s="268" t="s">
        <v>559</v>
      </c>
      <c r="H5122" s="268" t="s">
        <v>546</v>
      </c>
      <c r="I5122" s="268" t="s">
        <v>1905</v>
      </c>
      <c r="J5122" s="267" t="s">
        <v>1942</v>
      </c>
      <c r="K5122" s="267">
        <v>411</v>
      </c>
      <c r="L5122" s="268" t="s">
        <v>4739</v>
      </c>
      <c r="M5122" s="188"/>
    </row>
    <row r="5123" spans="1:13" x14ac:dyDescent="0.25">
      <c r="A5123" s="272">
        <v>2011</v>
      </c>
      <c r="B5123" s="267">
        <v>1</v>
      </c>
      <c r="C5123" s="267" t="s">
        <v>697</v>
      </c>
      <c r="D5123" s="267" t="s">
        <v>985</v>
      </c>
      <c r="E5123" s="285" t="s">
        <v>4614</v>
      </c>
      <c r="F5123" s="267" t="s">
        <v>130</v>
      </c>
      <c r="G5123" s="268" t="s">
        <v>559</v>
      </c>
      <c r="H5123" s="268" t="s">
        <v>546</v>
      </c>
      <c r="I5123" s="268" t="s">
        <v>1905</v>
      </c>
      <c r="J5123" s="267" t="s">
        <v>1942</v>
      </c>
      <c r="K5123" s="267">
        <v>114</v>
      </c>
      <c r="L5123" s="268" t="s">
        <v>4830</v>
      </c>
      <c r="M5123" s="188"/>
    </row>
    <row r="5124" spans="1:13" x14ac:dyDescent="0.25">
      <c r="A5124" s="272">
        <v>2011</v>
      </c>
      <c r="B5124" s="267">
        <v>1</v>
      </c>
      <c r="C5124" s="267" t="s">
        <v>697</v>
      </c>
      <c r="D5124" s="267" t="s">
        <v>985</v>
      </c>
      <c r="E5124" s="285" t="s">
        <v>4614</v>
      </c>
      <c r="F5124" s="267" t="s">
        <v>130</v>
      </c>
      <c r="G5124" s="268" t="s">
        <v>559</v>
      </c>
      <c r="H5124" s="268" t="s">
        <v>546</v>
      </c>
      <c r="I5124" s="268" t="s">
        <v>1905</v>
      </c>
      <c r="J5124" s="267" t="s">
        <v>1942</v>
      </c>
      <c r="K5124" s="267">
        <v>432</v>
      </c>
      <c r="L5124" s="268" t="s">
        <v>4860</v>
      </c>
      <c r="M5124" s="188"/>
    </row>
    <row r="5125" spans="1:13" x14ac:dyDescent="0.25">
      <c r="A5125" s="272">
        <v>2011</v>
      </c>
      <c r="B5125" s="267">
        <v>1</v>
      </c>
      <c r="C5125" s="267" t="s">
        <v>697</v>
      </c>
      <c r="D5125" s="267" t="s">
        <v>985</v>
      </c>
      <c r="E5125" s="285" t="s">
        <v>4614</v>
      </c>
      <c r="F5125" s="267" t="s">
        <v>130</v>
      </c>
      <c r="G5125" s="268" t="s">
        <v>559</v>
      </c>
      <c r="H5125" s="268" t="s">
        <v>546</v>
      </c>
      <c r="I5125" s="268" t="s">
        <v>1905</v>
      </c>
      <c r="J5125" s="267" t="s">
        <v>1942</v>
      </c>
      <c r="K5125" s="267">
        <v>521</v>
      </c>
      <c r="L5125" s="268" t="s">
        <v>5072</v>
      </c>
      <c r="M5125" s="188"/>
    </row>
    <row r="5126" spans="1:13" x14ac:dyDescent="0.25">
      <c r="A5126" s="272">
        <v>2011</v>
      </c>
      <c r="B5126" s="267">
        <v>1</v>
      </c>
      <c r="C5126" s="267" t="s">
        <v>697</v>
      </c>
      <c r="D5126" s="267" t="s">
        <v>985</v>
      </c>
      <c r="E5126" s="285" t="s">
        <v>4614</v>
      </c>
      <c r="F5126" s="267" t="s">
        <v>130</v>
      </c>
      <c r="G5126" s="268" t="s">
        <v>559</v>
      </c>
      <c r="H5126" s="268" t="s">
        <v>546</v>
      </c>
      <c r="I5126" s="268" t="s">
        <v>1905</v>
      </c>
      <c r="J5126" s="267" t="s">
        <v>1962</v>
      </c>
      <c r="K5126" s="267">
        <v>522</v>
      </c>
      <c r="L5126" s="268" t="s">
        <v>5073</v>
      </c>
      <c r="M5126" s="188"/>
    </row>
    <row r="5127" spans="1:13" x14ac:dyDescent="0.25">
      <c r="A5127" s="272">
        <v>2011</v>
      </c>
      <c r="B5127" s="267">
        <v>1</v>
      </c>
      <c r="C5127" s="267" t="s">
        <v>697</v>
      </c>
      <c r="D5127" s="267" t="s">
        <v>985</v>
      </c>
      <c r="E5127" s="285" t="s">
        <v>4614</v>
      </c>
      <c r="F5127" s="267" t="s">
        <v>130</v>
      </c>
      <c r="G5127" s="268" t="s">
        <v>559</v>
      </c>
      <c r="H5127" s="268" t="s">
        <v>546</v>
      </c>
      <c r="I5127" s="268" t="s">
        <v>1905</v>
      </c>
      <c r="J5127" s="267" t="s">
        <v>1962</v>
      </c>
      <c r="K5127" s="267">
        <v>522</v>
      </c>
      <c r="L5127" s="268" t="s">
        <v>5074</v>
      </c>
      <c r="M5127" s="188"/>
    </row>
    <row r="5128" spans="1:13" x14ac:dyDescent="0.25">
      <c r="A5128" s="272">
        <v>2011</v>
      </c>
      <c r="B5128" s="267">
        <v>1</v>
      </c>
      <c r="C5128" s="267" t="s">
        <v>697</v>
      </c>
      <c r="D5128" s="267" t="s">
        <v>985</v>
      </c>
      <c r="E5128" s="285" t="s">
        <v>4614</v>
      </c>
      <c r="F5128" s="267" t="s">
        <v>130</v>
      </c>
      <c r="G5128" s="268" t="s">
        <v>559</v>
      </c>
      <c r="H5128" s="268" t="s">
        <v>546</v>
      </c>
      <c r="I5128" s="268" t="s">
        <v>1905</v>
      </c>
      <c r="J5128" s="267" t="s">
        <v>2036</v>
      </c>
      <c r="K5128" s="267">
        <v>437</v>
      </c>
      <c r="L5128" s="268" t="s">
        <v>5198</v>
      </c>
      <c r="M5128" s="188"/>
    </row>
    <row r="5129" spans="1:13" x14ac:dyDescent="0.25">
      <c r="A5129" s="272">
        <v>2011</v>
      </c>
      <c r="B5129" s="267">
        <v>1</v>
      </c>
      <c r="C5129" s="267" t="s">
        <v>697</v>
      </c>
      <c r="D5129" s="267" t="s">
        <v>981</v>
      </c>
      <c r="E5129" s="285" t="s">
        <v>5243</v>
      </c>
      <c r="F5129" s="267" t="s">
        <v>64</v>
      </c>
      <c r="G5129" s="268" t="s">
        <v>65</v>
      </c>
      <c r="H5129" s="268" t="s">
        <v>66</v>
      </c>
      <c r="I5129" s="268" t="s">
        <v>1905</v>
      </c>
      <c r="J5129" s="267" t="s">
        <v>2629</v>
      </c>
      <c r="K5129" s="267">
        <v>84</v>
      </c>
      <c r="L5129" s="284" t="s">
        <v>5244</v>
      </c>
      <c r="M5129" s="188"/>
    </row>
    <row r="5130" spans="1:13" x14ac:dyDescent="0.25">
      <c r="A5130" s="272">
        <v>2011</v>
      </c>
      <c r="B5130" s="267">
        <v>1</v>
      </c>
      <c r="C5130" s="267" t="s">
        <v>697</v>
      </c>
      <c r="D5130" s="267" t="s">
        <v>981</v>
      </c>
      <c r="E5130" s="285" t="s">
        <v>5243</v>
      </c>
      <c r="F5130" s="267" t="s">
        <v>64</v>
      </c>
      <c r="G5130" s="268" t="s">
        <v>65</v>
      </c>
      <c r="H5130" s="268" t="s">
        <v>66</v>
      </c>
      <c r="I5130" s="268" t="s">
        <v>1905</v>
      </c>
      <c r="J5130" s="267" t="s">
        <v>2329</v>
      </c>
      <c r="K5130" s="267">
        <v>84</v>
      </c>
      <c r="L5130" s="284" t="s">
        <v>5245</v>
      </c>
      <c r="M5130" s="188"/>
    </row>
    <row r="5131" spans="1:13" x14ac:dyDescent="0.25">
      <c r="A5131" s="272">
        <v>2011</v>
      </c>
      <c r="B5131" s="267">
        <v>1</v>
      </c>
      <c r="C5131" s="267" t="s">
        <v>697</v>
      </c>
      <c r="D5131" s="267" t="s">
        <v>981</v>
      </c>
      <c r="E5131" s="285" t="s">
        <v>5243</v>
      </c>
      <c r="F5131" s="267" t="s">
        <v>64</v>
      </c>
      <c r="G5131" s="268" t="s">
        <v>65</v>
      </c>
      <c r="H5131" s="268" t="s">
        <v>66</v>
      </c>
      <c r="I5131" s="268" t="s">
        <v>1905</v>
      </c>
      <c r="J5131" s="267" t="s">
        <v>2329</v>
      </c>
      <c r="K5131" s="267">
        <v>84</v>
      </c>
      <c r="L5131" s="284" t="s">
        <v>5246</v>
      </c>
      <c r="M5131" s="188"/>
    </row>
    <row r="5132" spans="1:13" x14ac:dyDescent="0.25">
      <c r="A5132" s="272">
        <v>2011</v>
      </c>
      <c r="B5132" s="267">
        <v>1</v>
      </c>
      <c r="C5132" s="267" t="s">
        <v>697</v>
      </c>
      <c r="D5132" s="267" t="s">
        <v>981</v>
      </c>
      <c r="E5132" s="285" t="s">
        <v>5243</v>
      </c>
      <c r="F5132" s="267" t="s">
        <v>64</v>
      </c>
      <c r="G5132" s="268" t="s">
        <v>65</v>
      </c>
      <c r="H5132" s="268" t="s">
        <v>66</v>
      </c>
      <c r="I5132" s="268" t="s">
        <v>1905</v>
      </c>
      <c r="J5132" s="267" t="s">
        <v>2151</v>
      </c>
      <c r="K5132" s="267">
        <v>822</v>
      </c>
      <c r="L5132" s="284" t="s">
        <v>5276</v>
      </c>
      <c r="M5132" s="188"/>
    </row>
    <row r="5133" spans="1:13" x14ac:dyDescent="0.25">
      <c r="A5133" s="272">
        <v>2011</v>
      </c>
      <c r="B5133" s="267">
        <v>1</v>
      </c>
      <c r="C5133" s="267" t="s">
        <v>697</v>
      </c>
      <c r="D5133" s="267" t="s">
        <v>981</v>
      </c>
      <c r="E5133" s="285" t="s">
        <v>5243</v>
      </c>
      <c r="F5133" s="267" t="s">
        <v>64</v>
      </c>
      <c r="G5133" s="268" t="s">
        <v>65</v>
      </c>
      <c r="H5133" s="268" t="s">
        <v>66</v>
      </c>
      <c r="I5133" s="268" t="s">
        <v>1905</v>
      </c>
      <c r="J5133" s="267" t="s">
        <v>2333</v>
      </c>
      <c r="K5133" s="267">
        <v>822</v>
      </c>
      <c r="L5133" s="284" t="s">
        <v>5277</v>
      </c>
      <c r="M5133" s="188"/>
    </row>
    <row r="5134" spans="1:13" x14ac:dyDescent="0.25">
      <c r="A5134" s="272">
        <v>2011</v>
      </c>
      <c r="B5134" s="267">
        <v>1</v>
      </c>
      <c r="C5134" s="267" t="s">
        <v>697</v>
      </c>
      <c r="D5134" s="267" t="s">
        <v>981</v>
      </c>
      <c r="E5134" s="285" t="s">
        <v>5243</v>
      </c>
      <c r="F5134" s="267" t="s">
        <v>64</v>
      </c>
      <c r="G5134" s="268" t="s">
        <v>65</v>
      </c>
      <c r="H5134" s="268" t="s">
        <v>66</v>
      </c>
      <c r="I5134" s="268" t="s">
        <v>1905</v>
      </c>
      <c r="J5134" s="267" t="s">
        <v>2333</v>
      </c>
      <c r="K5134" s="267">
        <v>822</v>
      </c>
      <c r="L5134" s="284" t="s">
        <v>5278</v>
      </c>
      <c r="M5134" s="188"/>
    </row>
    <row r="5135" spans="1:13" x14ac:dyDescent="0.25">
      <c r="A5135" s="272">
        <v>2011</v>
      </c>
      <c r="B5135" s="267">
        <v>1</v>
      </c>
      <c r="C5135" s="267" t="s">
        <v>697</v>
      </c>
      <c r="D5135" s="267" t="s">
        <v>981</v>
      </c>
      <c r="E5135" s="285" t="s">
        <v>5243</v>
      </c>
      <c r="F5135" s="267" t="s">
        <v>64</v>
      </c>
      <c r="G5135" s="268" t="s">
        <v>65</v>
      </c>
      <c r="H5135" s="268" t="s">
        <v>66</v>
      </c>
      <c r="I5135" s="268" t="s">
        <v>1905</v>
      </c>
      <c r="J5135" s="267" t="s">
        <v>2629</v>
      </c>
      <c r="K5135" s="267">
        <v>832</v>
      </c>
      <c r="L5135" s="284" t="s">
        <v>5285</v>
      </c>
      <c r="M5135" s="188"/>
    </row>
    <row r="5136" spans="1:13" x14ac:dyDescent="0.25">
      <c r="A5136" s="272">
        <v>2011</v>
      </c>
      <c r="B5136" s="267">
        <v>4</v>
      </c>
      <c r="C5136" s="267" t="s">
        <v>697</v>
      </c>
      <c r="D5136" s="267" t="s">
        <v>1105</v>
      </c>
      <c r="E5136" s="285" t="s">
        <v>4740</v>
      </c>
      <c r="F5136" s="267" t="s">
        <v>69</v>
      </c>
      <c r="G5136" s="268" t="s">
        <v>357</v>
      </c>
      <c r="H5136" s="268" t="s">
        <v>66</v>
      </c>
      <c r="I5136" s="268" t="s">
        <v>1905</v>
      </c>
      <c r="J5136" s="267" t="s">
        <v>1942</v>
      </c>
      <c r="K5136" s="267">
        <v>411</v>
      </c>
      <c r="L5136" s="268" t="s">
        <v>4741</v>
      </c>
      <c r="M5136" s="188"/>
    </row>
    <row r="5137" spans="1:13" x14ac:dyDescent="0.25">
      <c r="A5137" s="272">
        <v>2011</v>
      </c>
      <c r="B5137" s="267">
        <v>4</v>
      </c>
      <c r="C5137" s="267" t="s">
        <v>697</v>
      </c>
      <c r="D5137" s="267" t="s">
        <v>1105</v>
      </c>
      <c r="E5137" s="285" t="s">
        <v>4740</v>
      </c>
      <c r="F5137" s="267" t="s">
        <v>69</v>
      </c>
      <c r="G5137" s="268" t="s">
        <v>357</v>
      </c>
      <c r="H5137" s="268" t="s">
        <v>66</v>
      </c>
      <c r="I5137" s="268" t="s">
        <v>1905</v>
      </c>
      <c r="J5137" s="267" t="s">
        <v>1942</v>
      </c>
      <c r="K5137" s="267">
        <v>411</v>
      </c>
      <c r="L5137" s="284" t="s">
        <v>4831</v>
      </c>
      <c r="M5137" s="188"/>
    </row>
    <row r="5138" spans="1:13" x14ac:dyDescent="0.25">
      <c r="A5138" s="272">
        <v>2011</v>
      </c>
      <c r="B5138" s="267">
        <v>4</v>
      </c>
      <c r="C5138" s="267" t="s">
        <v>697</v>
      </c>
      <c r="D5138" s="267" t="s">
        <v>1105</v>
      </c>
      <c r="E5138" s="285" t="s">
        <v>4740</v>
      </c>
      <c r="F5138" s="267" t="s">
        <v>69</v>
      </c>
      <c r="G5138" s="268" t="s">
        <v>357</v>
      </c>
      <c r="H5138" s="268" t="s">
        <v>66</v>
      </c>
      <c r="I5138" s="268" t="s">
        <v>1905</v>
      </c>
      <c r="J5138" s="267" t="s">
        <v>1942</v>
      </c>
      <c r="K5138" s="267">
        <v>114</v>
      </c>
      <c r="L5138" s="268" t="s">
        <v>4832</v>
      </c>
      <c r="M5138" s="188"/>
    </row>
    <row r="5139" spans="1:13" x14ac:dyDescent="0.25">
      <c r="A5139" s="272">
        <v>2011</v>
      </c>
      <c r="B5139" s="267">
        <v>4</v>
      </c>
      <c r="C5139" s="267" t="s">
        <v>697</v>
      </c>
      <c r="D5139" s="267" t="s">
        <v>1105</v>
      </c>
      <c r="E5139" s="285" t="s">
        <v>4740</v>
      </c>
      <c r="F5139" s="267" t="s">
        <v>69</v>
      </c>
      <c r="G5139" s="268" t="s">
        <v>357</v>
      </c>
      <c r="H5139" s="268" t="s">
        <v>66</v>
      </c>
      <c r="I5139" s="268" t="s">
        <v>1905</v>
      </c>
      <c r="J5139" s="267" t="s">
        <v>1942</v>
      </c>
      <c r="K5139" s="267">
        <v>432</v>
      </c>
      <c r="L5139" s="284" t="s">
        <v>4861</v>
      </c>
      <c r="M5139" s="188"/>
    </row>
    <row r="5140" spans="1:13" x14ac:dyDescent="0.25">
      <c r="A5140" s="272">
        <v>2011</v>
      </c>
      <c r="B5140" s="267">
        <v>4</v>
      </c>
      <c r="C5140" s="267" t="s">
        <v>697</v>
      </c>
      <c r="D5140" s="267" t="s">
        <v>1105</v>
      </c>
      <c r="E5140" s="285" t="s">
        <v>4740</v>
      </c>
      <c r="F5140" s="267" t="s">
        <v>69</v>
      </c>
      <c r="G5140" s="268" t="s">
        <v>357</v>
      </c>
      <c r="H5140" s="268" t="s">
        <v>66</v>
      </c>
      <c r="I5140" s="268" t="s">
        <v>1905</v>
      </c>
      <c r="J5140" s="270" t="s">
        <v>5004</v>
      </c>
      <c r="K5140" s="267">
        <v>211</v>
      </c>
      <c r="L5140" s="268" t="s">
        <v>4941</v>
      </c>
      <c r="M5140" s="188"/>
    </row>
    <row r="5141" spans="1:13" x14ac:dyDescent="0.25">
      <c r="A5141" s="272">
        <v>2011</v>
      </c>
      <c r="B5141" s="267">
        <v>4</v>
      </c>
      <c r="C5141" s="267" t="s">
        <v>697</v>
      </c>
      <c r="D5141" s="267" t="s">
        <v>1105</v>
      </c>
      <c r="E5141" s="285" t="s">
        <v>4740</v>
      </c>
      <c r="F5141" s="267" t="s">
        <v>69</v>
      </c>
      <c r="G5141" s="268" t="s">
        <v>357</v>
      </c>
      <c r="H5141" s="268" t="s">
        <v>66</v>
      </c>
      <c r="I5141" s="268" t="s">
        <v>1905</v>
      </c>
      <c r="J5141" s="267" t="s">
        <v>1942</v>
      </c>
      <c r="K5141" s="267">
        <v>411</v>
      </c>
      <c r="L5141" s="284" t="s">
        <v>4970</v>
      </c>
      <c r="M5141" s="188"/>
    </row>
    <row r="5142" spans="1:13" x14ac:dyDescent="0.25">
      <c r="A5142" s="272">
        <v>2011</v>
      </c>
      <c r="B5142" s="267">
        <v>4</v>
      </c>
      <c r="C5142" s="267" t="s">
        <v>697</v>
      </c>
      <c r="D5142" s="267" t="s">
        <v>1105</v>
      </c>
      <c r="E5142" s="285" t="s">
        <v>4740</v>
      </c>
      <c r="F5142" s="267" t="s">
        <v>69</v>
      </c>
      <c r="G5142" s="268" t="s">
        <v>357</v>
      </c>
      <c r="H5142" s="268" t="s">
        <v>66</v>
      </c>
      <c r="I5142" s="268" t="s">
        <v>1905</v>
      </c>
      <c r="J5142" s="267" t="s">
        <v>1944</v>
      </c>
      <c r="K5142" s="267">
        <v>652</v>
      </c>
      <c r="L5142" s="268" t="s">
        <v>5116</v>
      </c>
      <c r="M5142" s="188"/>
    </row>
    <row r="5143" spans="1:13" x14ac:dyDescent="0.25">
      <c r="A5143" s="272">
        <v>2011</v>
      </c>
      <c r="B5143" s="267">
        <v>4</v>
      </c>
      <c r="C5143" s="267" t="s">
        <v>697</v>
      </c>
      <c r="D5143" s="267" t="s">
        <v>1105</v>
      </c>
      <c r="E5143" s="285" t="s">
        <v>4740</v>
      </c>
      <c r="F5143" s="267" t="s">
        <v>69</v>
      </c>
      <c r="G5143" s="268" t="s">
        <v>357</v>
      </c>
      <c r="H5143" s="268" t="s">
        <v>66</v>
      </c>
      <c r="I5143" s="268" t="s">
        <v>1905</v>
      </c>
      <c r="J5143" s="267" t="s">
        <v>1944</v>
      </c>
      <c r="K5143" s="267">
        <v>652</v>
      </c>
      <c r="L5143" s="268" t="s">
        <v>5117</v>
      </c>
      <c r="M5143" s="188"/>
    </row>
    <row r="5144" spans="1:13" x14ac:dyDescent="0.25">
      <c r="A5144" s="272">
        <v>2011</v>
      </c>
      <c r="B5144" s="267">
        <v>4</v>
      </c>
      <c r="C5144" s="267" t="s">
        <v>697</v>
      </c>
      <c r="D5144" s="267" t="s">
        <v>1105</v>
      </c>
      <c r="E5144" s="285" t="s">
        <v>4740</v>
      </c>
      <c r="F5144" s="267" t="s">
        <v>69</v>
      </c>
      <c r="G5144" s="268" t="s">
        <v>357</v>
      </c>
      <c r="H5144" s="268" t="s">
        <v>66</v>
      </c>
      <c r="I5144" s="268" t="s">
        <v>1905</v>
      </c>
      <c r="J5144" s="267" t="s">
        <v>1948</v>
      </c>
      <c r="K5144" s="267">
        <v>633</v>
      </c>
      <c r="L5144" s="268" t="s">
        <v>5158</v>
      </c>
      <c r="M5144" s="188"/>
    </row>
    <row r="5145" spans="1:13" x14ac:dyDescent="0.25">
      <c r="A5145" s="272">
        <v>2011</v>
      </c>
      <c r="B5145" s="267">
        <v>3</v>
      </c>
      <c r="C5145" s="267" t="s">
        <v>697</v>
      </c>
      <c r="D5145" s="267" t="s">
        <v>1078</v>
      </c>
      <c r="E5145" s="285" t="s">
        <v>4616</v>
      </c>
      <c r="F5145" s="267" t="s">
        <v>52</v>
      </c>
      <c r="G5145" s="268" t="s">
        <v>104</v>
      </c>
      <c r="H5145" s="268" t="s">
        <v>758</v>
      </c>
      <c r="I5145" s="268" t="s">
        <v>1905</v>
      </c>
      <c r="J5145" s="267" t="s">
        <v>2260</v>
      </c>
      <c r="K5145" s="267">
        <v>654</v>
      </c>
      <c r="L5145" s="284" t="s">
        <v>4617</v>
      </c>
      <c r="M5145" s="188"/>
    </row>
    <row r="5146" spans="1:13" x14ac:dyDescent="0.25">
      <c r="A5146" s="272">
        <v>2011</v>
      </c>
      <c r="B5146" s="267">
        <v>3</v>
      </c>
      <c r="C5146" s="267" t="s">
        <v>697</v>
      </c>
      <c r="D5146" s="267" t="s">
        <v>1078</v>
      </c>
      <c r="E5146" s="285" t="s">
        <v>4616</v>
      </c>
      <c r="F5146" s="267" t="s">
        <v>52</v>
      </c>
      <c r="G5146" s="268" t="s">
        <v>104</v>
      </c>
      <c r="H5146" s="268" t="s">
        <v>758</v>
      </c>
      <c r="I5146" s="268" t="s">
        <v>1905</v>
      </c>
      <c r="J5146" s="267" t="s">
        <v>1944</v>
      </c>
      <c r="K5146" s="267">
        <v>654</v>
      </c>
      <c r="L5146" s="284" t="s">
        <v>4618</v>
      </c>
      <c r="M5146" s="188"/>
    </row>
    <row r="5147" spans="1:13" x14ac:dyDescent="0.25">
      <c r="A5147" s="272">
        <v>2011</v>
      </c>
      <c r="B5147" s="267">
        <v>3</v>
      </c>
      <c r="C5147" s="267" t="s">
        <v>697</v>
      </c>
      <c r="D5147" s="267" t="s">
        <v>1078</v>
      </c>
      <c r="E5147" s="285" t="s">
        <v>4616</v>
      </c>
      <c r="F5147" s="267" t="s">
        <v>52</v>
      </c>
      <c r="G5147" s="268" t="s">
        <v>104</v>
      </c>
      <c r="H5147" s="268" t="s">
        <v>758</v>
      </c>
      <c r="I5147" s="268" t="s">
        <v>1905</v>
      </c>
      <c r="J5147" s="267" t="s">
        <v>1944</v>
      </c>
      <c r="K5147" s="267">
        <v>654</v>
      </c>
      <c r="L5147" s="284" t="s">
        <v>4619</v>
      </c>
      <c r="M5147" s="188"/>
    </row>
    <row r="5148" spans="1:13" x14ac:dyDescent="0.25">
      <c r="A5148" s="272">
        <v>2011</v>
      </c>
      <c r="B5148" s="267">
        <v>3</v>
      </c>
      <c r="C5148" s="267" t="s">
        <v>697</v>
      </c>
      <c r="D5148" s="267" t="s">
        <v>1078</v>
      </c>
      <c r="E5148" s="285" t="s">
        <v>4616</v>
      </c>
      <c r="F5148" s="267" t="s">
        <v>52</v>
      </c>
      <c r="G5148" s="268" t="s">
        <v>104</v>
      </c>
      <c r="H5148" s="268" t="s">
        <v>758</v>
      </c>
      <c r="I5148" s="268" t="s">
        <v>1905</v>
      </c>
      <c r="J5148" s="267" t="s">
        <v>1944</v>
      </c>
      <c r="K5148" s="267">
        <v>656</v>
      </c>
      <c r="L5148" s="284" t="s">
        <v>4641</v>
      </c>
      <c r="M5148" s="188"/>
    </row>
    <row r="5149" spans="1:13" x14ac:dyDescent="0.25">
      <c r="A5149" s="272">
        <v>2011</v>
      </c>
      <c r="B5149" s="267">
        <v>3</v>
      </c>
      <c r="C5149" s="267" t="s">
        <v>697</v>
      </c>
      <c r="D5149" s="267" t="s">
        <v>1078</v>
      </c>
      <c r="E5149" s="285" t="s">
        <v>4616</v>
      </c>
      <c r="F5149" s="267" t="s">
        <v>52</v>
      </c>
      <c r="G5149" s="268" t="s">
        <v>104</v>
      </c>
      <c r="H5149" s="268" t="s">
        <v>758</v>
      </c>
      <c r="I5149" s="268" t="s">
        <v>1905</v>
      </c>
      <c r="J5149" s="267" t="s">
        <v>1944</v>
      </c>
      <c r="K5149" s="267">
        <v>656</v>
      </c>
      <c r="L5149" s="284" t="s">
        <v>4642</v>
      </c>
      <c r="M5149" s="188"/>
    </row>
    <row r="5150" spans="1:13" x14ac:dyDescent="0.25">
      <c r="A5150" s="272">
        <v>2011</v>
      </c>
      <c r="B5150" s="267">
        <v>3</v>
      </c>
      <c r="C5150" s="267" t="s">
        <v>697</v>
      </c>
      <c r="D5150" s="267" t="s">
        <v>1078</v>
      </c>
      <c r="E5150" s="285" t="s">
        <v>4616</v>
      </c>
      <c r="F5150" s="267" t="s">
        <v>52</v>
      </c>
      <c r="G5150" s="268" t="s">
        <v>104</v>
      </c>
      <c r="H5150" s="268" t="s">
        <v>758</v>
      </c>
      <c r="I5150" s="268" t="s">
        <v>1905</v>
      </c>
      <c r="J5150" s="267" t="s">
        <v>1946</v>
      </c>
      <c r="K5150" s="267">
        <v>654</v>
      </c>
      <c r="L5150" s="268" t="s">
        <v>5118</v>
      </c>
      <c r="M5150" s="188"/>
    </row>
    <row r="5151" spans="1:13" x14ac:dyDescent="0.25">
      <c r="A5151" s="272">
        <v>2011</v>
      </c>
      <c r="B5151" s="267">
        <v>3</v>
      </c>
      <c r="C5151" s="267" t="s">
        <v>697</v>
      </c>
      <c r="D5151" s="267" t="s">
        <v>1078</v>
      </c>
      <c r="E5151" s="285" t="s">
        <v>4616</v>
      </c>
      <c r="F5151" s="267" t="s">
        <v>52</v>
      </c>
      <c r="G5151" s="268" t="s">
        <v>104</v>
      </c>
      <c r="H5151" s="268" t="s">
        <v>758</v>
      </c>
      <c r="I5151" s="268" t="s">
        <v>1905</v>
      </c>
      <c r="J5151" s="267" t="s">
        <v>2643</v>
      </c>
      <c r="K5151" s="267">
        <v>661</v>
      </c>
      <c r="L5151" s="284" t="s">
        <v>5119</v>
      </c>
      <c r="M5151" s="188"/>
    </row>
    <row r="5152" spans="1:13" x14ac:dyDescent="0.25">
      <c r="A5152" s="272">
        <v>2011</v>
      </c>
      <c r="B5152" s="267">
        <v>3</v>
      </c>
      <c r="C5152" s="267" t="s">
        <v>697</v>
      </c>
      <c r="D5152" s="267" t="s">
        <v>1078</v>
      </c>
      <c r="E5152" s="285" t="s">
        <v>4616</v>
      </c>
      <c r="F5152" s="267" t="s">
        <v>52</v>
      </c>
      <c r="G5152" s="268" t="s">
        <v>104</v>
      </c>
      <c r="H5152" s="268" t="s">
        <v>758</v>
      </c>
      <c r="I5152" s="268" t="s">
        <v>1905</v>
      </c>
      <c r="J5152" s="267" t="s">
        <v>2643</v>
      </c>
      <c r="K5152" s="267">
        <v>652</v>
      </c>
      <c r="L5152" s="284" t="s">
        <v>5120</v>
      </c>
      <c r="M5152" s="188"/>
    </row>
    <row r="5153" spans="1:13" x14ac:dyDescent="0.25">
      <c r="A5153" s="272">
        <v>2011</v>
      </c>
      <c r="B5153" s="267">
        <v>3</v>
      </c>
      <c r="C5153" s="267" t="s">
        <v>697</v>
      </c>
      <c r="D5153" s="267" t="s">
        <v>1078</v>
      </c>
      <c r="E5153" s="285" t="s">
        <v>4616</v>
      </c>
      <c r="F5153" s="267" t="s">
        <v>52</v>
      </c>
      <c r="G5153" s="268" t="s">
        <v>104</v>
      </c>
      <c r="H5153" s="268" t="s">
        <v>758</v>
      </c>
      <c r="I5153" s="268" t="s">
        <v>1905</v>
      </c>
      <c r="J5153" s="267" t="s">
        <v>2643</v>
      </c>
      <c r="K5153" s="267">
        <v>656</v>
      </c>
      <c r="L5153" s="284" t="s">
        <v>5121</v>
      </c>
      <c r="M5153" s="188"/>
    </row>
    <row r="5154" spans="1:13" x14ac:dyDescent="0.25">
      <c r="A5154" s="272">
        <v>2011</v>
      </c>
      <c r="B5154" s="267">
        <v>3</v>
      </c>
      <c r="C5154" s="267" t="s">
        <v>697</v>
      </c>
      <c r="D5154" s="267" t="s">
        <v>1078</v>
      </c>
      <c r="E5154" s="285" t="s">
        <v>4616</v>
      </c>
      <c r="F5154" s="267" t="s">
        <v>52</v>
      </c>
      <c r="G5154" s="268" t="s">
        <v>104</v>
      </c>
      <c r="H5154" s="268" t="s">
        <v>758</v>
      </c>
      <c r="I5154" s="268" t="s">
        <v>1905</v>
      </c>
      <c r="J5154" s="267" t="s">
        <v>1944</v>
      </c>
      <c r="K5154" s="267">
        <v>658</v>
      </c>
      <c r="L5154" s="284" t="s">
        <v>5122</v>
      </c>
      <c r="M5154" s="188"/>
    </row>
    <row r="5155" spans="1:13" x14ac:dyDescent="0.25">
      <c r="A5155" s="272">
        <v>2011</v>
      </c>
      <c r="B5155" s="267">
        <v>3</v>
      </c>
      <c r="C5155" s="267" t="s">
        <v>697</v>
      </c>
      <c r="D5155" s="267" t="s">
        <v>1078</v>
      </c>
      <c r="E5155" s="285" t="s">
        <v>4616</v>
      </c>
      <c r="F5155" s="267" t="s">
        <v>52</v>
      </c>
      <c r="G5155" s="268" t="s">
        <v>104</v>
      </c>
      <c r="H5155" s="268" t="s">
        <v>758</v>
      </c>
      <c r="I5155" s="268" t="s">
        <v>1905</v>
      </c>
      <c r="J5155" s="267" t="s">
        <v>1944</v>
      </c>
      <c r="K5155" s="267">
        <v>652</v>
      </c>
      <c r="L5155" s="284" t="s">
        <v>5123</v>
      </c>
      <c r="M5155" s="188"/>
    </row>
    <row r="5156" spans="1:13" x14ac:dyDescent="0.25">
      <c r="A5156" s="272">
        <v>2011</v>
      </c>
      <c r="B5156" s="267">
        <v>3</v>
      </c>
      <c r="C5156" s="267" t="s">
        <v>697</v>
      </c>
      <c r="D5156" s="267" t="s">
        <v>1078</v>
      </c>
      <c r="E5156" s="285" t="s">
        <v>4616</v>
      </c>
      <c r="F5156" s="267" t="s">
        <v>52</v>
      </c>
      <c r="G5156" s="268" t="s">
        <v>104</v>
      </c>
      <c r="H5156" s="268" t="s">
        <v>758</v>
      </c>
      <c r="I5156" s="268" t="s">
        <v>1905</v>
      </c>
      <c r="J5156" s="267" t="s">
        <v>1944</v>
      </c>
      <c r="K5156" s="267">
        <v>656</v>
      </c>
      <c r="L5156" s="284" t="s">
        <v>5124</v>
      </c>
      <c r="M5156" s="188"/>
    </row>
    <row r="5157" spans="1:13" x14ac:dyDescent="0.25">
      <c r="A5157" s="272">
        <v>2011</v>
      </c>
      <c r="B5157" s="267">
        <v>3</v>
      </c>
      <c r="C5157" s="267" t="s">
        <v>697</v>
      </c>
      <c r="D5157" s="267" t="s">
        <v>1078</v>
      </c>
      <c r="E5157" s="285" t="s">
        <v>4616</v>
      </c>
      <c r="F5157" s="267" t="s">
        <v>52</v>
      </c>
      <c r="G5157" s="268" t="s">
        <v>104</v>
      </c>
      <c r="H5157" s="268" t="s">
        <v>758</v>
      </c>
      <c r="I5157" s="268" t="s">
        <v>1905</v>
      </c>
      <c r="J5157" s="267" t="s">
        <v>1944</v>
      </c>
      <c r="K5157" s="267">
        <v>654</v>
      </c>
      <c r="L5157" s="284" t="s">
        <v>5125</v>
      </c>
      <c r="M5157" s="188"/>
    </row>
    <row r="5158" spans="1:13" x14ac:dyDescent="0.25">
      <c r="A5158" s="272">
        <v>2011</v>
      </c>
      <c r="B5158" s="267">
        <v>3</v>
      </c>
      <c r="C5158" s="267" t="s">
        <v>697</v>
      </c>
      <c r="D5158" s="267" t="s">
        <v>1078</v>
      </c>
      <c r="E5158" s="285" t="s">
        <v>4616</v>
      </c>
      <c r="F5158" s="267" t="s">
        <v>52</v>
      </c>
      <c r="G5158" s="268" t="s">
        <v>104</v>
      </c>
      <c r="H5158" s="268" t="s">
        <v>758</v>
      </c>
      <c r="I5158" s="268" t="s">
        <v>1905</v>
      </c>
      <c r="J5158" s="267" t="s">
        <v>1944</v>
      </c>
      <c r="K5158" s="267">
        <v>654</v>
      </c>
      <c r="L5158" s="284" t="s">
        <v>5126</v>
      </c>
      <c r="M5158" s="188"/>
    </row>
    <row r="5159" spans="1:13" x14ac:dyDescent="0.25">
      <c r="A5159" s="272">
        <v>2011</v>
      </c>
      <c r="B5159" s="267">
        <v>3</v>
      </c>
      <c r="C5159" s="267" t="s">
        <v>697</v>
      </c>
      <c r="D5159" s="267" t="s">
        <v>1078</v>
      </c>
      <c r="E5159" s="285" t="s">
        <v>4616</v>
      </c>
      <c r="F5159" s="267" t="s">
        <v>52</v>
      </c>
      <c r="G5159" s="268" t="s">
        <v>104</v>
      </c>
      <c r="H5159" s="268" t="s">
        <v>758</v>
      </c>
      <c r="I5159" s="268" t="s">
        <v>1905</v>
      </c>
      <c r="J5159" s="267" t="s">
        <v>1944</v>
      </c>
      <c r="K5159" s="267">
        <v>656</v>
      </c>
      <c r="L5159" s="284" t="s">
        <v>5127</v>
      </c>
      <c r="M5159" s="188"/>
    </row>
    <row r="5160" spans="1:13" x14ac:dyDescent="0.25">
      <c r="A5160" s="272">
        <v>2011</v>
      </c>
      <c r="B5160" s="267">
        <v>3</v>
      </c>
      <c r="C5160" s="267" t="s">
        <v>697</v>
      </c>
      <c r="D5160" s="267" t="s">
        <v>1078</v>
      </c>
      <c r="E5160" s="285" t="s">
        <v>4616</v>
      </c>
      <c r="F5160" s="267" t="s">
        <v>52</v>
      </c>
      <c r="G5160" s="268" t="s">
        <v>104</v>
      </c>
      <c r="H5160" s="268" t="s">
        <v>758</v>
      </c>
      <c r="I5160" s="268" t="s">
        <v>1905</v>
      </c>
      <c r="J5160" s="267" t="s">
        <v>1944</v>
      </c>
      <c r="K5160" s="267">
        <v>655</v>
      </c>
      <c r="L5160" s="284" t="s">
        <v>5128</v>
      </c>
      <c r="M5160" s="188"/>
    </row>
    <row r="5161" spans="1:13" x14ac:dyDescent="0.25">
      <c r="A5161" s="272">
        <v>2011</v>
      </c>
      <c r="B5161" s="267">
        <v>3</v>
      </c>
      <c r="C5161" s="267" t="s">
        <v>697</v>
      </c>
      <c r="D5161" s="267" t="s">
        <v>1078</v>
      </c>
      <c r="E5161" s="285" t="s">
        <v>4616</v>
      </c>
      <c r="F5161" s="267" t="s">
        <v>52</v>
      </c>
      <c r="G5161" s="268" t="s">
        <v>104</v>
      </c>
      <c r="H5161" s="268" t="s">
        <v>758</v>
      </c>
      <c r="I5161" s="268" t="s">
        <v>1905</v>
      </c>
      <c r="J5161" s="267" t="s">
        <v>1944</v>
      </c>
      <c r="K5161" s="267">
        <v>657</v>
      </c>
      <c r="L5161" s="284" t="s">
        <v>5294</v>
      </c>
      <c r="M5161" s="188"/>
    </row>
    <row r="5162" spans="1:13" x14ac:dyDescent="0.25">
      <c r="A5162" s="272">
        <v>2011</v>
      </c>
      <c r="B5162" s="267">
        <v>2</v>
      </c>
      <c r="C5162" s="267" t="s">
        <v>697</v>
      </c>
      <c r="D5162" s="267" t="s">
        <v>1046</v>
      </c>
      <c r="E5162" s="285" t="s">
        <v>5247</v>
      </c>
      <c r="F5162" s="267" t="s">
        <v>130</v>
      </c>
      <c r="G5162" s="268" t="s">
        <v>131</v>
      </c>
      <c r="H5162" s="268" t="s">
        <v>66</v>
      </c>
      <c r="I5162" s="268" t="s">
        <v>1905</v>
      </c>
      <c r="J5162" s="267" t="s">
        <v>2652</v>
      </c>
      <c r="K5162" s="267">
        <v>84</v>
      </c>
      <c r="L5162" s="268" t="s">
        <v>5248</v>
      </c>
      <c r="M5162" s="188"/>
    </row>
    <row r="5163" spans="1:13" x14ac:dyDescent="0.25">
      <c r="A5163" s="272">
        <v>2011</v>
      </c>
      <c r="B5163" s="267">
        <v>2</v>
      </c>
      <c r="C5163" s="267" t="s">
        <v>697</v>
      </c>
      <c r="D5163" s="267" t="s">
        <v>1046</v>
      </c>
      <c r="E5163" s="285" t="s">
        <v>5247</v>
      </c>
      <c r="F5163" s="267" t="s">
        <v>130</v>
      </c>
      <c r="G5163" s="268" t="s">
        <v>131</v>
      </c>
      <c r="H5163" s="268" t="s">
        <v>66</v>
      </c>
      <c r="I5163" s="268" t="s">
        <v>1905</v>
      </c>
      <c r="J5163" s="267" t="s">
        <v>2652</v>
      </c>
      <c r="K5163" s="267">
        <v>84</v>
      </c>
      <c r="L5163" s="268" t="s">
        <v>5249</v>
      </c>
      <c r="M5163" s="188"/>
    </row>
    <row r="5164" spans="1:13" x14ac:dyDescent="0.25">
      <c r="A5164" s="272">
        <v>2011</v>
      </c>
      <c r="B5164" s="267">
        <v>2</v>
      </c>
      <c r="C5164" s="267" t="s">
        <v>697</v>
      </c>
      <c r="D5164" s="267" t="s">
        <v>1046</v>
      </c>
      <c r="E5164" s="285" t="s">
        <v>5247</v>
      </c>
      <c r="F5164" s="267" t="s">
        <v>130</v>
      </c>
      <c r="G5164" s="268" t="s">
        <v>131</v>
      </c>
      <c r="H5164" s="268" t="s">
        <v>66</v>
      </c>
      <c r="I5164" s="268" t="s">
        <v>1905</v>
      </c>
      <c r="J5164" s="267" t="s">
        <v>2652</v>
      </c>
      <c r="K5164" s="267">
        <v>84</v>
      </c>
      <c r="L5164" s="268" t="s">
        <v>5250</v>
      </c>
      <c r="M5164" s="188"/>
    </row>
    <row r="5165" spans="1:13" x14ac:dyDescent="0.25">
      <c r="A5165" s="272">
        <v>2011</v>
      </c>
      <c r="B5165" s="267">
        <v>2</v>
      </c>
      <c r="C5165" s="267" t="s">
        <v>697</v>
      </c>
      <c r="D5165" s="267" t="s">
        <v>1046</v>
      </c>
      <c r="E5165" s="285" t="s">
        <v>5247</v>
      </c>
      <c r="F5165" s="267" t="s">
        <v>130</v>
      </c>
      <c r="G5165" s="268" t="s">
        <v>131</v>
      </c>
      <c r="H5165" s="268" t="s">
        <v>66</v>
      </c>
      <c r="I5165" s="268" t="s">
        <v>1905</v>
      </c>
      <c r="J5165" s="267" t="s">
        <v>2652</v>
      </c>
      <c r="K5165" s="267">
        <v>84</v>
      </c>
      <c r="L5165" s="268" t="s">
        <v>5251</v>
      </c>
      <c r="M5165" s="188"/>
    </row>
    <row r="5166" spans="1:13" x14ac:dyDescent="0.25">
      <c r="A5166" s="272">
        <v>2011</v>
      </c>
      <c r="B5166" s="267">
        <v>2</v>
      </c>
      <c r="C5166" s="267" t="s">
        <v>697</v>
      </c>
      <c r="D5166" s="267" t="s">
        <v>1046</v>
      </c>
      <c r="E5166" s="285" t="s">
        <v>5247</v>
      </c>
      <c r="F5166" s="267" t="s">
        <v>130</v>
      </c>
      <c r="G5166" s="268" t="s">
        <v>131</v>
      </c>
      <c r="H5166" s="268" t="s">
        <v>66</v>
      </c>
      <c r="I5166" s="268" t="s">
        <v>1905</v>
      </c>
      <c r="J5166" s="267" t="s">
        <v>2652</v>
      </c>
      <c r="K5166" s="267">
        <v>84</v>
      </c>
      <c r="L5166" s="268" t="s">
        <v>5252</v>
      </c>
      <c r="M5166" s="188"/>
    </row>
    <row r="5167" spans="1:13" x14ac:dyDescent="0.25">
      <c r="A5167" s="272">
        <v>2011</v>
      </c>
      <c r="B5167" s="267">
        <v>2</v>
      </c>
      <c r="C5167" s="267" t="s">
        <v>697</v>
      </c>
      <c r="D5167" s="267" t="s">
        <v>1046</v>
      </c>
      <c r="E5167" s="285" t="s">
        <v>5247</v>
      </c>
      <c r="F5167" s="267" t="s">
        <v>130</v>
      </c>
      <c r="G5167" s="268" t="s">
        <v>131</v>
      </c>
      <c r="H5167" s="268" t="s">
        <v>66</v>
      </c>
      <c r="I5167" s="268" t="s">
        <v>1905</v>
      </c>
      <c r="J5167" s="267" t="s">
        <v>2652</v>
      </c>
      <c r="K5167" s="267">
        <v>822</v>
      </c>
      <c r="L5167" s="284" t="s">
        <v>5279</v>
      </c>
      <c r="M5167" s="188"/>
    </row>
    <row r="5168" spans="1:13" x14ac:dyDescent="0.25">
      <c r="A5168" s="272">
        <v>2011</v>
      </c>
      <c r="B5168" s="267">
        <v>2</v>
      </c>
      <c r="C5168" s="267" t="s">
        <v>697</v>
      </c>
      <c r="D5168" s="267" t="s">
        <v>1046</v>
      </c>
      <c r="E5168" s="285" t="s">
        <v>5247</v>
      </c>
      <c r="F5168" s="267" t="s">
        <v>130</v>
      </c>
      <c r="G5168" s="268" t="s">
        <v>131</v>
      </c>
      <c r="H5168" s="268" t="s">
        <v>66</v>
      </c>
      <c r="I5168" s="268" t="s">
        <v>1905</v>
      </c>
      <c r="J5168" s="267" t="s">
        <v>2652</v>
      </c>
      <c r="K5168" s="267">
        <v>822</v>
      </c>
      <c r="L5168" s="284" t="s">
        <v>5280</v>
      </c>
      <c r="M5168" s="188"/>
    </row>
    <row r="5169" spans="1:13" x14ac:dyDescent="0.25">
      <c r="A5169" s="272">
        <v>2011</v>
      </c>
      <c r="B5169" s="267">
        <v>2</v>
      </c>
      <c r="C5169" s="267" t="s">
        <v>697</v>
      </c>
      <c r="D5169" s="267" t="s">
        <v>1046</v>
      </c>
      <c r="E5169" s="285" t="s">
        <v>5247</v>
      </c>
      <c r="F5169" s="267" t="s">
        <v>130</v>
      </c>
      <c r="G5169" s="268" t="s">
        <v>131</v>
      </c>
      <c r="H5169" s="268" t="s">
        <v>66</v>
      </c>
      <c r="I5169" s="268" t="s">
        <v>1905</v>
      </c>
      <c r="J5169" s="267" t="s">
        <v>2652</v>
      </c>
      <c r="K5169" s="267">
        <v>822</v>
      </c>
      <c r="L5169" s="268" t="s">
        <v>5281</v>
      </c>
      <c r="M5169" s="188"/>
    </row>
    <row r="5170" spans="1:13" x14ac:dyDescent="0.25">
      <c r="A5170" s="272">
        <v>2011</v>
      </c>
      <c r="B5170" s="267">
        <v>4</v>
      </c>
      <c r="C5170" s="267" t="s">
        <v>697</v>
      </c>
      <c r="D5170" s="267" t="s">
        <v>1096</v>
      </c>
      <c r="E5170" s="285" t="s">
        <v>1097</v>
      </c>
      <c r="F5170" s="267" t="s">
        <v>135</v>
      </c>
      <c r="G5170" s="268" t="s">
        <v>200</v>
      </c>
      <c r="H5170" s="268" t="s">
        <v>66</v>
      </c>
      <c r="I5170" s="268" t="s">
        <v>1905</v>
      </c>
      <c r="J5170" s="267" t="s">
        <v>1942</v>
      </c>
      <c r="K5170" s="267">
        <v>413</v>
      </c>
      <c r="L5170" s="268" t="s">
        <v>4558</v>
      </c>
      <c r="M5170" s="188"/>
    </row>
    <row r="5171" spans="1:13" x14ac:dyDescent="0.25">
      <c r="A5171" s="272">
        <v>2011</v>
      </c>
      <c r="B5171" s="267">
        <v>4</v>
      </c>
      <c r="C5171" s="267" t="s">
        <v>697</v>
      </c>
      <c r="D5171" s="267" t="s">
        <v>1096</v>
      </c>
      <c r="E5171" s="285" t="s">
        <v>1097</v>
      </c>
      <c r="F5171" s="267" t="s">
        <v>135</v>
      </c>
      <c r="G5171" s="268" t="s">
        <v>200</v>
      </c>
      <c r="H5171" s="268" t="s">
        <v>66</v>
      </c>
      <c r="I5171" s="268" t="s">
        <v>1905</v>
      </c>
      <c r="J5171" s="267" t="s">
        <v>1942</v>
      </c>
      <c r="K5171" s="267">
        <v>413</v>
      </c>
      <c r="L5171" s="268" t="s">
        <v>4559</v>
      </c>
      <c r="M5171" s="188"/>
    </row>
    <row r="5172" spans="1:13" x14ac:dyDescent="0.25">
      <c r="A5172" s="272">
        <v>2011</v>
      </c>
      <c r="B5172" s="267">
        <v>4</v>
      </c>
      <c r="C5172" s="267" t="s">
        <v>697</v>
      </c>
      <c r="D5172" s="267" t="s">
        <v>1096</v>
      </c>
      <c r="E5172" s="285" t="s">
        <v>1097</v>
      </c>
      <c r="F5172" s="267" t="s">
        <v>135</v>
      </c>
      <c r="G5172" s="268" t="s">
        <v>200</v>
      </c>
      <c r="H5172" s="268" t="s">
        <v>66</v>
      </c>
      <c r="I5172" s="268" t="s">
        <v>1905</v>
      </c>
      <c r="J5172" s="267" t="s">
        <v>1942</v>
      </c>
      <c r="K5172" s="267">
        <v>413</v>
      </c>
      <c r="L5172" s="268" t="s">
        <v>4560</v>
      </c>
      <c r="M5172" s="188"/>
    </row>
    <row r="5173" spans="1:13" x14ac:dyDescent="0.25">
      <c r="A5173" s="272">
        <v>2011</v>
      </c>
      <c r="B5173" s="267">
        <v>4</v>
      </c>
      <c r="C5173" s="267" t="s">
        <v>697</v>
      </c>
      <c r="D5173" s="267" t="s">
        <v>1096</v>
      </c>
      <c r="E5173" s="285" t="s">
        <v>1097</v>
      </c>
      <c r="F5173" s="267" t="s">
        <v>135</v>
      </c>
      <c r="G5173" s="268" t="s">
        <v>200</v>
      </c>
      <c r="H5173" s="268" t="s">
        <v>66</v>
      </c>
      <c r="I5173" s="268" t="s">
        <v>1905</v>
      </c>
      <c r="J5173" s="267" t="s">
        <v>1942</v>
      </c>
      <c r="K5173" s="267">
        <v>413</v>
      </c>
      <c r="L5173" s="268" t="s">
        <v>4561</v>
      </c>
      <c r="M5173" s="188"/>
    </row>
    <row r="5174" spans="1:13" x14ac:dyDescent="0.25">
      <c r="A5174" s="272">
        <v>2011</v>
      </c>
      <c r="B5174" s="267">
        <v>4</v>
      </c>
      <c r="C5174" s="267" t="s">
        <v>697</v>
      </c>
      <c r="D5174" s="267" t="s">
        <v>1096</v>
      </c>
      <c r="E5174" s="285" t="s">
        <v>1097</v>
      </c>
      <c r="F5174" s="267" t="s">
        <v>135</v>
      </c>
      <c r="G5174" s="268" t="s">
        <v>200</v>
      </c>
      <c r="H5174" s="268" t="s">
        <v>66</v>
      </c>
      <c r="I5174" s="268" t="s">
        <v>1905</v>
      </c>
      <c r="J5174" s="267" t="s">
        <v>1942</v>
      </c>
      <c r="K5174" s="267">
        <v>112</v>
      </c>
      <c r="L5174" s="284" t="s">
        <v>4620</v>
      </c>
      <c r="M5174" s="188"/>
    </row>
    <row r="5175" spans="1:13" x14ac:dyDescent="0.25">
      <c r="A5175" s="272">
        <v>2011</v>
      </c>
      <c r="B5175" s="267">
        <v>4</v>
      </c>
      <c r="C5175" s="267" t="s">
        <v>697</v>
      </c>
      <c r="D5175" s="267" t="s">
        <v>1096</v>
      </c>
      <c r="E5175" s="285" t="s">
        <v>1097</v>
      </c>
      <c r="F5175" s="267" t="s">
        <v>135</v>
      </c>
      <c r="G5175" s="268" t="s">
        <v>200</v>
      </c>
      <c r="H5175" s="268" t="s">
        <v>66</v>
      </c>
      <c r="I5175" s="268" t="s">
        <v>1905</v>
      </c>
      <c r="J5175" s="267" t="s">
        <v>1942</v>
      </c>
      <c r="K5175" s="267">
        <v>411</v>
      </c>
      <c r="L5175" s="268" t="s">
        <v>4742</v>
      </c>
      <c r="M5175" s="188"/>
    </row>
    <row r="5176" spans="1:13" x14ac:dyDescent="0.25">
      <c r="A5176" s="272">
        <v>2011</v>
      </c>
      <c r="B5176" s="267">
        <v>4</v>
      </c>
      <c r="C5176" s="267" t="s">
        <v>697</v>
      </c>
      <c r="D5176" s="267" t="s">
        <v>1096</v>
      </c>
      <c r="E5176" s="285" t="s">
        <v>1097</v>
      </c>
      <c r="F5176" s="267" t="s">
        <v>135</v>
      </c>
      <c r="G5176" s="268" t="s">
        <v>200</v>
      </c>
      <c r="H5176" s="268" t="s">
        <v>66</v>
      </c>
      <c r="I5176" s="268" t="s">
        <v>1905</v>
      </c>
      <c r="J5176" s="267" t="s">
        <v>1965</v>
      </c>
      <c r="K5176" s="267">
        <v>523</v>
      </c>
      <c r="L5176" s="284" t="s">
        <v>5075</v>
      </c>
      <c r="M5176" s="188"/>
    </row>
    <row r="5177" spans="1:13" x14ac:dyDescent="0.25">
      <c r="A5177" s="272">
        <v>2011</v>
      </c>
      <c r="B5177" s="267">
        <v>4</v>
      </c>
      <c r="C5177" s="267" t="s">
        <v>697</v>
      </c>
      <c r="D5177" s="267" t="s">
        <v>1096</v>
      </c>
      <c r="E5177" s="285" t="s">
        <v>1097</v>
      </c>
      <c r="F5177" s="267" t="s">
        <v>135</v>
      </c>
      <c r="G5177" s="268" t="s">
        <v>200</v>
      </c>
      <c r="H5177" s="268" t="s">
        <v>66</v>
      </c>
      <c r="I5177" s="268" t="s">
        <v>1905</v>
      </c>
      <c r="J5177" s="267" t="s">
        <v>1965</v>
      </c>
      <c r="K5177" s="267">
        <v>521</v>
      </c>
      <c r="L5177" s="284" t="s">
        <v>5076</v>
      </c>
      <c r="M5177" s="188"/>
    </row>
    <row r="5178" spans="1:13" x14ac:dyDescent="0.25">
      <c r="A5178" s="272">
        <v>2011</v>
      </c>
      <c r="B5178" s="267">
        <v>4</v>
      </c>
      <c r="C5178" s="267" t="s">
        <v>697</v>
      </c>
      <c r="D5178" s="267" t="s">
        <v>1096</v>
      </c>
      <c r="E5178" s="285" t="s">
        <v>1097</v>
      </c>
      <c r="F5178" s="267" t="s">
        <v>135</v>
      </c>
      <c r="G5178" s="268" t="s">
        <v>200</v>
      </c>
      <c r="H5178" s="268" t="s">
        <v>66</v>
      </c>
      <c r="I5178" s="268" t="s">
        <v>1905</v>
      </c>
      <c r="J5178" s="267" t="s">
        <v>1962</v>
      </c>
      <c r="K5178" s="267">
        <v>522</v>
      </c>
      <c r="L5178" s="268" t="s">
        <v>5077</v>
      </c>
      <c r="M5178" s="188"/>
    </row>
    <row r="5179" spans="1:13" x14ac:dyDescent="0.25">
      <c r="A5179" s="272">
        <v>2011</v>
      </c>
      <c r="B5179" s="267">
        <v>4</v>
      </c>
      <c r="C5179" s="267" t="s">
        <v>697</v>
      </c>
      <c r="D5179" s="267" t="s">
        <v>1125</v>
      </c>
      <c r="E5179" s="285" t="s">
        <v>4621</v>
      </c>
      <c r="F5179" s="267" t="s">
        <v>135</v>
      </c>
      <c r="G5179" s="268" t="s">
        <v>302</v>
      </c>
      <c r="H5179" s="268" t="s">
        <v>55</v>
      </c>
      <c r="I5179" s="268" t="s">
        <v>1905</v>
      </c>
      <c r="J5179" s="267" t="s">
        <v>1942</v>
      </c>
      <c r="K5179" s="267">
        <v>431</v>
      </c>
      <c r="L5179" s="268" t="s">
        <v>4622</v>
      </c>
      <c r="M5179" s="188"/>
    </row>
    <row r="5180" spans="1:13" x14ac:dyDescent="0.25">
      <c r="A5180" s="272">
        <v>2011</v>
      </c>
      <c r="B5180" s="267">
        <v>4</v>
      </c>
      <c r="C5180" s="267" t="s">
        <v>697</v>
      </c>
      <c r="D5180" s="267" t="s">
        <v>1125</v>
      </c>
      <c r="E5180" s="285" t="s">
        <v>4621</v>
      </c>
      <c r="F5180" s="267" t="s">
        <v>135</v>
      </c>
      <c r="G5180" s="268" t="s">
        <v>302</v>
      </c>
      <c r="H5180" s="268" t="s">
        <v>55</v>
      </c>
      <c r="I5180" s="268" t="s">
        <v>1905</v>
      </c>
      <c r="J5180" s="267" t="s">
        <v>1944</v>
      </c>
      <c r="K5180" s="267">
        <v>411</v>
      </c>
      <c r="L5180" s="268" t="s">
        <v>4743</v>
      </c>
      <c r="M5180" s="188"/>
    </row>
    <row r="5181" spans="1:13" x14ac:dyDescent="0.25">
      <c r="A5181" s="272">
        <v>2011</v>
      </c>
      <c r="B5181" s="267">
        <v>4</v>
      </c>
      <c r="C5181" s="267" t="s">
        <v>697</v>
      </c>
      <c r="D5181" s="267" t="s">
        <v>1125</v>
      </c>
      <c r="E5181" s="285" t="s">
        <v>4621</v>
      </c>
      <c r="F5181" s="267" t="s">
        <v>135</v>
      </c>
      <c r="G5181" s="268" t="s">
        <v>302</v>
      </c>
      <c r="H5181" s="268" t="s">
        <v>55</v>
      </c>
      <c r="I5181" s="268" t="s">
        <v>1905</v>
      </c>
      <c r="J5181" s="267" t="s">
        <v>1918</v>
      </c>
      <c r="K5181" s="267">
        <v>862</v>
      </c>
      <c r="L5181" s="284" t="s">
        <v>4862</v>
      </c>
      <c r="M5181" s="188"/>
    </row>
    <row r="5182" spans="1:13" x14ac:dyDescent="0.25">
      <c r="A5182" s="272">
        <v>2011</v>
      </c>
      <c r="B5182" s="267">
        <v>4</v>
      </c>
      <c r="C5182" s="267" t="s">
        <v>697</v>
      </c>
      <c r="D5182" s="267" t="s">
        <v>1125</v>
      </c>
      <c r="E5182" s="285" t="s">
        <v>4621</v>
      </c>
      <c r="F5182" s="267" t="s">
        <v>135</v>
      </c>
      <c r="G5182" s="268" t="s">
        <v>302</v>
      </c>
      <c r="H5182" s="268" t="s">
        <v>55</v>
      </c>
      <c r="I5182" s="268" t="s">
        <v>1905</v>
      </c>
      <c r="J5182" s="267" t="s">
        <v>1918</v>
      </c>
      <c r="K5182" s="267">
        <v>862</v>
      </c>
      <c r="L5182" s="284" t="s">
        <v>4863</v>
      </c>
      <c r="M5182" s="188"/>
    </row>
    <row r="5183" spans="1:13" x14ac:dyDescent="0.25">
      <c r="A5183" s="272">
        <v>2011</v>
      </c>
      <c r="B5183" s="267">
        <v>4</v>
      </c>
      <c r="C5183" s="267" t="s">
        <v>697</v>
      </c>
      <c r="D5183" s="267" t="s">
        <v>1125</v>
      </c>
      <c r="E5183" s="285" t="s">
        <v>4621</v>
      </c>
      <c r="F5183" s="267" t="s">
        <v>135</v>
      </c>
      <c r="G5183" s="268" t="s">
        <v>302</v>
      </c>
      <c r="H5183" s="268" t="s">
        <v>55</v>
      </c>
      <c r="I5183" s="268" t="s">
        <v>1905</v>
      </c>
      <c r="J5183" s="267" t="s">
        <v>1942</v>
      </c>
      <c r="K5183" s="267">
        <v>432</v>
      </c>
      <c r="L5183" s="268" t="s">
        <v>4864</v>
      </c>
      <c r="M5183" s="188"/>
    </row>
    <row r="5184" spans="1:13" x14ac:dyDescent="0.25">
      <c r="A5184" s="272">
        <v>2011</v>
      </c>
      <c r="B5184" s="267">
        <v>4</v>
      </c>
      <c r="C5184" s="267" t="s">
        <v>697</v>
      </c>
      <c r="D5184" s="267" t="s">
        <v>1125</v>
      </c>
      <c r="E5184" s="285" t="s">
        <v>4621</v>
      </c>
      <c r="F5184" s="267" t="s">
        <v>135</v>
      </c>
      <c r="G5184" s="268" t="s">
        <v>302</v>
      </c>
      <c r="H5184" s="268" t="s">
        <v>55</v>
      </c>
      <c r="I5184" s="268" t="s">
        <v>1905</v>
      </c>
      <c r="J5184" s="267" t="s">
        <v>1942</v>
      </c>
      <c r="K5184" s="267">
        <v>212</v>
      </c>
      <c r="L5184" s="284" t="s">
        <v>4942</v>
      </c>
      <c r="M5184" s="188"/>
    </row>
    <row r="5185" spans="1:13" s="261" customFormat="1" ht="12.6" customHeight="1" x14ac:dyDescent="0.25">
      <c r="A5185" s="272">
        <v>2011</v>
      </c>
      <c r="B5185" s="267">
        <v>4</v>
      </c>
      <c r="C5185" s="267" t="s">
        <v>697</v>
      </c>
      <c r="D5185" s="267" t="s">
        <v>1125</v>
      </c>
      <c r="E5185" s="285" t="s">
        <v>4621</v>
      </c>
      <c r="F5185" s="267" t="s">
        <v>135</v>
      </c>
      <c r="G5185" s="268" t="s">
        <v>302</v>
      </c>
      <c r="H5185" s="268" t="s">
        <v>55</v>
      </c>
      <c r="I5185" s="268" t="s">
        <v>1905</v>
      </c>
      <c r="J5185" s="267" t="s">
        <v>1906</v>
      </c>
      <c r="K5185" s="267">
        <v>311</v>
      </c>
      <c r="L5185" s="284" t="s">
        <v>4995</v>
      </c>
      <c r="M5185" s="187"/>
    </row>
    <row r="5186" spans="1:13" x14ac:dyDescent="0.25">
      <c r="A5186" s="272">
        <v>2011</v>
      </c>
      <c r="B5186" s="267">
        <v>4</v>
      </c>
      <c r="C5186" s="267" t="s">
        <v>697</v>
      </c>
      <c r="D5186" s="267" t="s">
        <v>1125</v>
      </c>
      <c r="E5186" s="285" t="s">
        <v>4621</v>
      </c>
      <c r="F5186" s="267" t="s">
        <v>135</v>
      </c>
      <c r="G5186" s="268" t="s">
        <v>302</v>
      </c>
      <c r="H5186" s="268" t="s">
        <v>55</v>
      </c>
      <c r="I5186" s="268" t="s">
        <v>1905</v>
      </c>
      <c r="J5186" s="267" t="s">
        <v>1906</v>
      </c>
      <c r="K5186" s="267">
        <v>312</v>
      </c>
      <c r="L5186" s="284" t="s">
        <v>4996</v>
      </c>
      <c r="M5186" s="188"/>
    </row>
    <row r="5187" spans="1:13" x14ac:dyDescent="0.25">
      <c r="A5187" s="272">
        <v>2011</v>
      </c>
      <c r="B5187" s="267">
        <v>4</v>
      </c>
      <c r="C5187" s="267" t="s">
        <v>697</v>
      </c>
      <c r="D5187" s="267" t="s">
        <v>1125</v>
      </c>
      <c r="E5187" s="285" t="s">
        <v>4621</v>
      </c>
      <c r="F5187" s="267" t="s">
        <v>135</v>
      </c>
      <c r="G5187" s="268" t="s">
        <v>302</v>
      </c>
      <c r="H5187" s="268" t="s">
        <v>55</v>
      </c>
      <c r="I5187" s="268" t="s">
        <v>1905</v>
      </c>
      <c r="J5187" s="267" t="s">
        <v>1962</v>
      </c>
      <c r="K5187" s="267">
        <v>521</v>
      </c>
      <c r="L5187" s="268" t="s">
        <v>5045</v>
      </c>
      <c r="M5187" s="188"/>
    </row>
    <row r="5188" spans="1:13" x14ac:dyDescent="0.25">
      <c r="A5188" s="272">
        <v>2011</v>
      </c>
      <c r="B5188" s="267">
        <v>4</v>
      </c>
      <c r="C5188" s="267" t="s">
        <v>697</v>
      </c>
      <c r="D5188" s="267" t="s">
        <v>1125</v>
      </c>
      <c r="E5188" s="285" t="s">
        <v>4621</v>
      </c>
      <c r="F5188" s="267" t="s">
        <v>135</v>
      </c>
      <c r="G5188" s="268" t="s">
        <v>302</v>
      </c>
      <c r="H5188" s="268" t="s">
        <v>55</v>
      </c>
      <c r="I5188" s="268" t="s">
        <v>1905</v>
      </c>
      <c r="J5188" s="267" t="s">
        <v>2016</v>
      </c>
      <c r="K5188" s="267">
        <v>631</v>
      </c>
      <c r="L5188" s="268" t="s">
        <v>5159</v>
      </c>
      <c r="M5188" s="188"/>
    </row>
    <row r="5189" spans="1:13" x14ac:dyDescent="0.25">
      <c r="A5189" s="272">
        <v>2011</v>
      </c>
      <c r="B5189" s="267">
        <v>4</v>
      </c>
      <c r="C5189" s="267" t="s">
        <v>697</v>
      </c>
      <c r="D5189" s="267" t="s">
        <v>1125</v>
      </c>
      <c r="E5189" s="285" t="s">
        <v>4621</v>
      </c>
      <c r="F5189" s="267" t="s">
        <v>135</v>
      </c>
      <c r="G5189" s="268" t="s">
        <v>302</v>
      </c>
      <c r="H5189" s="268" t="s">
        <v>55</v>
      </c>
      <c r="I5189" s="268" t="s">
        <v>1905</v>
      </c>
      <c r="J5189" s="267" t="s">
        <v>1942</v>
      </c>
      <c r="K5189" s="267">
        <v>725</v>
      </c>
      <c r="L5189" s="268" t="s">
        <v>5267</v>
      </c>
      <c r="M5189" s="188"/>
    </row>
    <row r="5190" spans="1:13" x14ac:dyDescent="0.25">
      <c r="A5190" s="272">
        <v>2011</v>
      </c>
      <c r="B5190" s="267">
        <v>1</v>
      </c>
      <c r="C5190" s="267" t="s">
        <v>697</v>
      </c>
      <c r="D5190" s="267" t="s">
        <v>987</v>
      </c>
      <c r="E5190" s="285" t="s">
        <v>4562</v>
      </c>
      <c r="F5190" s="267" t="s">
        <v>52</v>
      </c>
      <c r="G5190" s="268" t="s">
        <v>338</v>
      </c>
      <c r="H5190" s="268" t="s">
        <v>55</v>
      </c>
      <c r="I5190" s="268" t="s">
        <v>1905</v>
      </c>
      <c r="J5190" s="267" t="s">
        <v>1942</v>
      </c>
      <c r="K5190" s="267">
        <v>113</v>
      </c>
      <c r="L5190" s="284" t="s">
        <v>4563</v>
      </c>
      <c r="M5190" s="188"/>
    </row>
    <row r="5191" spans="1:13" x14ac:dyDescent="0.25">
      <c r="A5191" s="272">
        <v>2011</v>
      </c>
      <c r="B5191" s="267">
        <v>1</v>
      </c>
      <c r="C5191" s="267" t="s">
        <v>697</v>
      </c>
      <c r="D5191" s="267" t="s">
        <v>987</v>
      </c>
      <c r="E5191" s="285" t="s">
        <v>4562</v>
      </c>
      <c r="F5191" s="267" t="s">
        <v>52</v>
      </c>
      <c r="G5191" s="268" t="s">
        <v>338</v>
      </c>
      <c r="H5191" s="268" t="s">
        <v>55</v>
      </c>
      <c r="I5191" s="268" t="s">
        <v>2879</v>
      </c>
      <c r="J5191" s="267" t="s">
        <v>1942</v>
      </c>
      <c r="K5191" s="267">
        <v>113</v>
      </c>
      <c r="L5191" s="268" t="s">
        <v>4564</v>
      </c>
      <c r="M5191" s="188"/>
    </row>
    <row r="5192" spans="1:13" x14ac:dyDescent="0.25">
      <c r="A5192" s="272">
        <v>2011</v>
      </c>
      <c r="B5192" s="267">
        <v>1</v>
      </c>
      <c r="C5192" s="267" t="s">
        <v>697</v>
      </c>
      <c r="D5192" s="267" t="s">
        <v>987</v>
      </c>
      <c r="E5192" s="285" t="s">
        <v>4562</v>
      </c>
      <c r="F5192" s="267" t="s">
        <v>52</v>
      </c>
      <c r="G5192" s="268" t="s">
        <v>338</v>
      </c>
      <c r="H5192" s="268" t="s">
        <v>55</v>
      </c>
      <c r="I5192" s="268" t="s">
        <v>1905</v>
      </c>
      <c r="J5192" s="267" t="s">
        <v>1942</v>
      </c>
      <c r="K5192" s="267">
        <v>411</v>
      </c>
      <c r="L5192" s="284" t="s">
        <v>4744</v>
      </c>
      <c r="M5192" s="188"/>
    </row>
    <row r="5193" spans="1:13" x14ac:dyDescent="0.25">
      <c r="A5193" s="272">
        <v>2011</v>
      </c>
      <c r="B5193" s="267">
        <v>1</v>
      </c>
      <c r="C5193" s="267" t="s">
        <v>697</v>
      </c>
      <c r="D5193" s="267" t="s">
        <v>987</v>
      </c>
      <c r="E5193" s="285" t="s">
        <v>4562</v>
      </c>
      <c r="F5193" s="267" t="s">
        <v>52</v>
      </c>
      <c r="G5193" s="268" t="s">
        <v>338</v>
      </c>
      <c r="H5193" s="268" t="s">
        <v>55</v>
      </c>
      <c r="I5193" s="268" t="s">
        <v>1905</v>
      </c>
      <c r="J5193" s="267" t="s">
        <v>1942</v>
      </c>
      <c r="K5193" s="267">
        <v>411</v>
      </c>
      <c r="L5193" s="284" t="s">
        <v>4745</v>
      </c>
      <c r="M5193" s="188"/>
    </row>
    <row r="5194" spans="1:13" x14ac:dyDescent="0.25">
      <c r="A5194" s="272">
        <v>2011</v>
      </c>
      <c r="B5194" s="267">
        <v>1</v>
      </c>
      <c r="C5194" s="267" t="s">
        <v>697</v>
      </c>
      <c r="D5194" s="267" t="s">
        <v>987</v>
      </c>
      <c r="E5194" s="285" t="s">
        <v>4562</v>
      </c>
      <c r="F5194" s="267" t="s">
        <v>52</v>
      </c>
      <c r="G5194" s="268" t="s">
        <v>338</v>
      </c>
      <c r="H5194" s="268" t="s">
        <v>55</v>
      </c>
      <c r="I5194" s="268" t="s">
        <v>1905</v>
      </c>
      <c r="J5194" s="267" t="s">
        <v>1942</v>
      </c>
      <c r="K5194" s="267">
        <v>411</v>
      </c>
      <c r="L5194" s="268" t="s">
        <v>4746</v>
      </c>
      <c r="M5194" s="188"/>
    </row>
    <row r="5195" spans="1:13" x14ac:dyDescent="0.25">
      <c r="A5195" s="272">
        <v>2011</v>
      </c>
      <c r="B5195" s="267">
        <v>1</v>
      </c>
      <c r="C5195" s="267" t="s">
        <v>697</v>
      </c>
      <c r="D5195" s="267" t="s">
        <v>987</v>
      </c>
      <c r="E5195" s="285" t="s">
        <v>4562</v>
      </c>
      <c r="F5195" s="267" t="s">
        <v>52</v>
      </c>
      <c r="G5195" s="268" t="s">
        <v>338</v>
      </c>
      <c r="H5195" s="268" t="s">
        <v>55</v>
      </c>
      <c r="I5195" s="268" t="s">
        <v>2879</v>
      </c>
      <c r="J5195" s="267" t="s">
        <v>1942</v>
      </c>
      <c r="K5195" s="267">
        <v>411</v>
      </c>
      <c r="L5195" s="284" t="s">
        <v>4747</v>
      </c>
      <c r="M5195" s="188"/>
    </row>
    <row r="5196" spans="1:13" x14ac:dyDescent="0.25">
      <c r="A5196" s="272">
        <v>2011</v>
      </c>
      <c r="B5196" s="267">
        <v>1</v>
      </c>
      <c r="C5196" s="267" t="s">
        <v>697</v>
      </c>
      <c r="D5196" s="267" t="s">
        <v>987</v>
      </c>
      <c r="E5196" s="285" t="s">
        <v>4562</v>
      </c>
      <c r="F5196" s="267" t="s">
        <v>52</v>
      </c>
      <c r="G5196" s="268" t="s">
        <v>338</v>
      </c>
      <c r="H5196" s="268" t="s">
        <v>55</v>
      </c>
      <c r="I5196" s="268" t="s">
        <v>2879</v>
      </c>
      <c r="J5196" s="267" t="s">
        <v>1942</v>
      </c>
      <c r="K5196" s="267">
        <v>411</v>
      </c>
      <c r="L5196" s="268" t="s">
        <v>4748</v>
      </c>
      <c r="M5196" s="188"/>
    </row>
    <row r="5197" spans="1:13" x14ac:dyDescent="0.25">
      <c r="A5197" s="272">
        <v>2011</v>
      </c>
      <c r="B5197" s="267">
        <v>1</v>
      </c>
      <c r="C5197" s="267" t="s">
        <v>697</v>
      </c>
      <c r="D5197" s="267" t="s">
        <v>987</v>
      </c>
      <c r="E5197" s="285" t="s">
        <v>4562</v>
      </c>
      <c r="F5197" s="267" t="s">
        <v>52</v>
      </c>
      <c r="G5197" s="268" t="s">
        <v>338</v>
      </c>
      <c r="H5197" s="268" t="s">
        <v>55</v>
      </c>
      <c r="I5197" s="268" t="s">
        <v>1905</v>
      </c>
      <c r="J5197" s="267" t="s">
        <v>1942</v>
      </c>
      <c r="K5197" s="267">
        <v>114</v>
      </c>
      <c r="L5197" s="284" t="s">
        <v>4833</v>
      </c>
      <c r="M5197" s="188"/>
    </row>
    <row r="5198" spans="1:13" x14ac:dyDescent="0.25">
      <c r="A5198" s="272">
        <v>2011</v>
      </c>
      <c r="B5198" s="267">
        <v>1</v>
      </c>
      <c r="C5198" s="267" t="s">
        <v>697</v>
      </c>
      <c r="D5198" s="267" t="s">
        <v>987</v>
      </c>
      <c r="E5198" s="285" t="s">
        <v>4562</v>
      </c>
      <c r="F5198" s="267" t="s">
        <v>52</v>
      </c>
      <c r="G5198" s="268" t="s">
        <v>338</v>
      </c>
      <c r="H5198" s="268" t="s">
        <v>55</v>
      </c>
      <c r="I5198" s="268" t="s">
        <v>1905</v>
      </c>
      <c r="J5198" s="267" t="s">
        <v>1990</v>
      </c>
      <c r="K5198" s="267">
        <v>211</v>
      </c>
      <c r="L5198" s="284" t="s">
        <v>4943</v>
      </c>
      <c r="M5198" s="188"/>
    </row>
    <row r="5199" spans="1:13" x14ac:dyDescent="0.25">
      <c r="A5199" s="272">
        <v>2011</v>
      </c>
      <c r="B5199" s="267">
        <v>1</v>
      </c>
      <c r="C5199" s="267" t="s">
        <v>697</v>
      </c>
      <c r="D5199" s="267" t="s">
        <v>987</v>
      </c>
      <c r="E5199" s="285" t="s">
        <v>4562</v>
      </c>
      <c r="F5199" s="267" t="s">
        <v>52</v>
      </c>
      <c r="G5199" s="268" t="s">
        <v>338</v>
      </c>
      <c r="H5199" s="268" t="s">
        <v>55</v>
      </c>
      <c r="I5199" s="268" t="s">
        <v>1905</v>
      </c>
      <c r="J5199" s="267" t="s">
        <v>1990</v>
      </c>
      <c r="K5199" s="267">
        <v>211</v>
      </c>
      <c r="L5199" s="284" t="s">
        <v>4944</v>
      </c>
      <c r="M5199" s="188"/>
    </row>
    <row r="5200" spans="1:13" x14ac:dyDescent="0.25">
      <c r="A5200" s="272">
        <v>2011</v>
      </c>
      <c r="B5200" s="267">
        <v>1</v>
      </c>
      <c r="C5200" s="267" t="s">
        <v>697</v>
      </c>
      <c r="D5200" s="267" t="s">
        <v>987</v>
      </c>
      <c r="E5200" s="285" t="s">
        <v>4562</v>
      </c>
      <c r="F5200" s="267" t="s">
        <v>52</v>
      </c>
      <c r="G5200" s="268" t="s">
        <v>338</v>
      </c>
      <c r="H5200" s="268" t="s">
        <v>55</v>
      </c>
      <c r="I5200" s="268" t="s">
        <v>2879</v>
      </c>
      <c r="J5200" s="267" t="s">
        <v>1990</v>
      </c>
      <c r="K5200" s="267">
        <v>211</v>
      </c>
      <c r="L5200" s="284" t="s">
        <v>4945</v>
      </c>
      <c r="M5200" s="188"/>
    </row>
    <row r="5201" spans="1:13" x14ac:dyDescent="0.25">
      <c r="A5201" s="272">
        <v>2011</v>
      </c>
      <c r="B5201" s="267">
        <v>1</v>
      </c>
      <c r="C5201" s="267" t="s">
        <v>697</v>
      </c>
      <c r="D5201" s="267" t="s">
        <v>987</v>
      </c>
      <c r="E5201" s="285" t="s">
        <v>4562</v>
      </c>
      <c r="F5201" s="267" t="s">
        <v>52</v>
      </c>
      <c r="G5201" s="268" t="s">
        <v>338</v>
      </c>
      <c r="H5201" s="268" t="s">
        <v>55</v>
      </c>
      <c r="I5201" s="268" t="s">
        <v>2879</v>
      </c>
      <c r="J5201" s="267" t="s">
        <v>2039</v>
      </c>
      <c r="K5201" s="267">
        <v>862</v>
      </c>
      <c r="L5201" s="268" t="s">
        <v>4997</v>
      </c>
      <c r="M5201" s="188"/>
    </row>
    <row r="5202" spans="1:13" x14ac:dyDescent="0.25">
      <c r="A5202" s="272">
        <v>2011</v>
      </c>
      <c r="B5202" s="267">
        <v>1</v>
      </c>
      <c r="C5202" s="267" t="s">
        <v>697</v>
      </c>
      <c r="D5202" s="267" t="s">
        <v>987</v>
      </c>
      <c r="E5202" s="285" t="s">
        <v>4562</v>
      </c>
      <c r="F5202" s="267" t="s">
        <v>52</v>
      </c>
      <c r="G5202" s="268" t="s">
        <v>338</v>
      </c>
      <c r="H5202" s="268" t="s">
        <v>55</v>
      </c>
      <c r="I5202" s="268" t="s">
        <v>2879</v>
      </c>
      <c r="J5202" s="267" t="s">
        <v>2329</v>
      </c>
      <c r="K5202" s="267">
        <v>84</v>
      </c>
      <c r="L5202" s="268" t="s">
        <v>5253</v>
      </c>
      <c r="M5202" s="188"/>
    </row>
    <row r="5203" spans="1:13" x14ac:dyDescent="0.25">
      <c r="A5203" s="272">
        <v>2011</v>
      </c>
      <c r="B5203" s="267">
        <v>1</v>
      </c>
      <c r="C5203" s="267" t="s">
        <v>697</v>
      </c>
      <c r="D5203" s="267" t="s">
        <v>987</v>
      </c>
      <c r="E5203" s="285" t="s">
        <v>4562</v>
      </c>
      <c r="F5203" s="267" t="s">
        <v>52</v>
      </c>
      <c r="G5203" s="268" t="s">
        <v>338</v>
      </c>
      <c r="H5203" s="268" t="s">
        <v>55</v>
      </c>
      <c r="I5203" s="268" t="s">
        <v>2879</v>
      </c>
      <c r="J5203" s="267" t="s">
        <v>2329</v>
      </c>
      <c r="K5203" s="267">
        <v>84</v>
      </c>
      <c r="L5203" s="268" t="s">
        <v>5254</v>
      </c>
      <c r="M5203" s="188"/>
    </row>
    <row r="5204" spans="1:13" x14ac:dyDescent="0.25">
      <c r="A5204" s="272">
        <v>2011</v>
      </c>
      <c r="B5204" s="267">
        <v>1</v>
      </c>
      <c r="C5204" s="267" t="s">
        <v>697</v>
      </c>
      <c r="D5204" s="267" t="s">
        <v>987</v>
      </c>
      <c r="E5204" s="285" t="s">
        <v>4562</v>
      </c>
      <c r="F5204" s="267" t="s">
        <v>52</v>
      </c>
      <c r="G5204" s="268" t="s">
        <v>338</v>
      </c>
      <c r="H5204" s="268" t="s">
        <v>55</v>
      </c>
      <c r="I5204" s="268" t="s">
        <v>2879</v>
      </c>
      <c r="J5204" s="267" t="s">
        <v>2039</v>
      </c>
      <c r="K5204" s="267">
        <v>862</v>
      </c>
      <c r="L5204" s="284" t="s">
        <v>5255</v>
      </c>
      <c r="M5204" s="188"/>
    </row>
    <row r="5205" spans="1:13" x14ac:dyDescent="0.25">
      <c r="A5205" s="272">
        <v>2011</v>
      </c>
      <c r="B5205" s="267">
        <v>1</v>
      </c>
      <c r="C5205" s="267" t="s">
        <v>697</v>
      </c>
      <c r="D5205" s="267" t="s">
        <v>987</v>
      </c>
      <c r="E5205" s="285" t="s">
        <v>4562</v>
      </c>
      <c r="F5205" s="267" t="s">
        <v>52</v>
      </c>
      <c r="G5205" s="268" t="s">
        <v>338</v>
      </c>
      <c r="H5205" s="268" t="s">
        <v>55</v>
      </c>
      <c r="I5205" s="268" t="s">
        <v>2879</v>
      </c>
      <c r="J5205" s="267" t="s">
        <v>1923</v>
      </c>
      <c r="K5205" s="267">
        <v>862</v>
      </c>
      <c r="L5205" s="268" t="s">
        <v>5288</v>
      </c>
      <c r="M5205" s="188"/>
    </row>
    <row r="5206" spans="1:13" x14ac:dyDescent="0.25">
      <c r="A5206" s="272">
        <v>2011</v>
      </c>
      <c r="B5206" s="267">
        <v>2</v>
      </c>
      <c r="C5206" s="267" t="s">
        <v>697</v>
      </c>
      <c r="D5206" s="267" t="s">
        <v>1035</v>
      </c>
      <c r="E5206" s="285" t="s">
        <v>5025</v>
      </c>
      <c r="F5206" s="267" t="s">
        <v>64</v>
      </c>
      <c r="G5206" s="268" t="s">
        <v>65</v>
      </c>
      <c r="H5206" s="268" t="s">
        <v>66</v>
      </c>
      <c r="I5206" s="268" t="s">
        <v>1905</v>
      </c>
      <c r="J5206" s="267" t="s">
        <v>1948</v>
      </c>
      <c r="K5206" s="267">
        <v>753</v>
      </c>
      <c r="L5206" s="268" t="s">
        <v>5026</v>
      </c>
      <c r="M5206" s="188"/>
    </row>
    <row r="5207" spans="1:13" x14ac:dyDescent="0.25">
      <c r="A5207" s="272">
        <v>2011</v>
      </c>
      <c r="B5207" s="267">
        <v>2</v>
      </c>
      <c r="C5207" s="267" t="s">
        <v>697</v>
      </c>
      <c r="D5207" s="267" t="s">
        <v>1035</v>
      </c>
      <c r="E5207" s="285" t="s">
        <v>5025</v>
      </c>
      <c r="F5207" s="267" t="s">
        <v>64</v>
      </c>
      <c r="G5207" s="268" t="s">
        <v>65</v>
      </c>
      <c r="H5207" s="268" t="s">
        <v>66</v>
      </c>
      <c r="I5207" s="268" t="s">
        <v>1905</v>
      </c>
      <c r="J5207" s="267" t="s">
        <v>1942</v>
      </c>
      <c r="K5207" s="267">
        <v>331</v>
      </c>
      <c r="L5207" s="268" t="s">
        <v>5027</v>
      </c>
      <c r="M5207" s="188"/>
    </row>
    <row r="5208" spans="1:13" x14ac:dyDescent="0.25">
      <c r="A5208" s="272">
        <v>2011</v>
      </c>
      <c r="B5208" s="267">
        <v>2</v>
      </c>
      <c r="C5208" s="267" t="s">
        <v>697</v>
      </c>
      <c r="D5208" s="267" t="s">
        <v>1035</v>
      </c>
      <c r="E5208" s="285" t="s">
        <v>5025</v>
      </c>
      <c r="F5208" s="267" t="s">
        <v>64</v>
      </c>
      <c r="G5208" s="268" t="s">
        <v>65</v>
      </c>
      <c r="H5208" s="268" t="s">
        <v>66</v>
      </c>
      <c r="I5208" s="268" t="s">
        <v>1905</v>
      </c>
      <c r="J5208" s="267" t="s">
        <v>1942</v>
      </c>
      <c r="K5208" s="267">
        <v>331</v>
      </c>
      <c r="L5208" s="284" t="s">
        <v>5028</v>
      </c>
      <c r="M5208" s="188"/>
    </row>
    <row r="5209" spans="1:13" x14ac:dyDescent="0.25">
      <c r="A5209" s="272">
        <v>2011</v>
      </c>
      <c r="B5209" s="267">
        <v>2</v>
      </c>
      <c r="C5209" s="267" t="s">
        <v>697</v>
      </c>
      <c r="D5209" s="267" t="s">
        <v>1035</v>
      </c>
      <c r="E5209" s="285" t="s">
        <v>5025</v>
      </c>
      <c r="F5209" s="267" t="s">
        <v>64</v>
      </c>
      <c r="G5209" s="268" t="s">
        <v>65</v>
      </c>
      <c r="H5209" s="268" t="s">
        <v>66</v>
      </c>
      <c r="I5209" s="268" t="s">
        <v>1905</v>
      </c>
      <c r="J5209" s="267" t="s">
        <v>1921</v>
      </c>
      <c r="K5209" s="267">
        <v>753</v>
      </c>
      <c r="L5209" s="284" t="s">
        <v>5029</v>
      </c>
      <c r="M5209" s="188"/>
    </row>
    <row r="5210" spans="1:13" x14ac:dyDescent="0.25">
      <c r="A5210" s="272">
        <v>2011</v>
      </c>
      <c r="B5210" s="267">
        <v>4</v>
      </c>
      <c r="C5210" s="267" t="s">
        <v>697</v>
      </c>
      <c r="D5210" s="267" t="s">
        <v>1110</v>
      </c>
      <c r="E5210" s="285" t="s">
        <v>4749</v>
      </c>
      <c r="F5210" s="267" t="s">
        <v>69</v>
      </c>
      <c r="G5210" s="268" t="s">
        <v>126</v>
      </c>
      <c r="H5210" s="268" t="s">
        <v>78</v>
      </c>
      <c r="I5210" s="268" t="s">
        <v>1905</v>
      </c>
      <c r="J5210" s="267" t="s">
        <v>1942</v>
      </c>
      <c r="K5210" s="267">
        <v>433</v>
      </c>
      <c r="L5210" s="268" t="s">
        <v>4750</v>
      </c>
      <c r="M5210" s="188"/>
    </row>
    <row r="5211" spans="1:13" x14ac:dyDescent="0.25">
      <c r="A5211" s="272">
        <v>2011</v>
      </c>
      <c r="B5211" s="267">
        <v>4</v>
      </c>
      <c r="C5211" s="267" t="s">
        <v>697</v>
      </c>
      <c r="D5211" s="267" t="s">
        <v>1110</v>
      </c>
      <c r="E5211" s="285" t="s">
        <v>4749</v>
      </c>
      <c r="F5211" s="267" t="s">
        <v>69</v>
      </c>
      <c r="G5211" s="268" t="s">
        <v>126</v>
      </c>
      <c r="H5211" s="268" t="s">
        <v>78</v>
      </c>
      <c r="I5211" s="268" t="s">
        <v>1905</v>
      </c>
      <c r="J5211" s="267" t="s">
        <v>1942</v>
      </c>
      <c r="K5211" s="267">
        <v>411</v>
      </c>
      <c r="L5211" s="268" t="s">
        <v>4751</v>
      </c>
      <c r="M5211" s="188"/>
    </row>
    <row r="5212" spans="1:13" x14ac:dyDescent="0.25">
      <c r="A5212" s="272">
        <v>2011</v>
      </c>
      <c r="B5212" s="267">
        <v>4</v>
      </c>
      <c r="C5212" s="267" t="s">
        <v>697</v>
      </c>
      <c r="D5212" s="267" t="s">
        <v>1110</v>
      </c>
      <c r="E5212" s="285" t="s">
        <v>4749</v>
      </c>
      <c r="F5212" s="267" t="s">
        <v>69</v>
      </c>
      <c r="G5212" s="268" t="s">
        <v>126</v>
      </c>
      <c r="H5212" s="268" t="s">
        <v>78</v>
      </c>
      <c r="I5212" s="268" t="s">
        <v>1905</v>
      </c>
      <c r="J5212" s="267" t="s">
        <v>1942</v>
      </c>
      <c r="K5212" s="267">
        <v>411</v>
      </c>
      <c r="L5212" s="268" t="s">
        <v>4752</v>
      </c>
      <c r="M5212" s="188"/>
    </row>
    <row r="5213" spans="1:13" x14ac:dyDescent="0.25">
      <c r="A5213" s="272">
        <v>2011</v>
      </c>
      <c r="B5213" s="267">
        <v>4</v>
      </c>
      <c r="C5213" s="267" t="s">
        <v>697</v>
      </c>
      <c r="D5213" s="267" t="s">
        <v>1110</v>
      </c>
      <c r="E5213" s="285" t="s">
        <v>4749</v>
      </c>
      <c r="F5213" s="267" t="s">
        <v>69</v>
      </c>
      <c r="G5213" s="268" t="s">
        <v>126</v>
      </c>
      <c r="H5213" s="268" t="s">
        <v>78</v>
      </c>
      <c r="I5213" s="268" t="s">
        <v>1905</v>
      </c>
      <c r="J5213" s="267" t="s">
        <v>1942</v>
      </c>
      <c r="K5213" s="267">
        <v>411</v>
      </c>
      <c r="L5213" s="268" t="s">
        <v>4753</v>
      </c>
      <c r="M5213" s="188"/>
    </row>
    <row r="5214" spans="1:13" x14ac:dyDescent="0.25">
      <c r="A5214" s="272">
        <v>2011</v>
      </c>
      <c r="B5214" s="267">
        <v>4</v>
      </c>
      <c r="C5214" s="267" t="s">
        <v>697</v>
      </c>
      <c r="D5214" s="267" t="s">
        <v>1110</v>
      </c>
      <c r="E5214" s="285" t="s">
        <v>4749</v>
      </c>
      <c r="F5214" s="267" t="s">
        <v>69</v>
      </c>
      <c r="G5214" s="268" t="s">
        <v>126</v>
      </c>
      <c r="H5214" s="268" t="s">
        <v>78</v>
      </c>
      <c r="I5214" s="268" t="s">
        <v>1905</v>
      </c>
      <c r="J5214" s="267" t="s">
        <v>1942</v>
      </c>
      <c r="K5214" s="267">
        <v>411</v>
      </c>
      <c r="L5214" s="268" t="s">
        <v>4754</v>
      </c>
      <c r="M5214" s="188"/>
    </row>
    <row r="5215" spans="1:13" x14ac:dyDescent="0.25">
      <c r="A5215" s="272">
        <v>2011</v>
      </c>
      <c r="B5215" s="267">
        <v>4</v>
      </c>
      <c r="C5215" s="267" t="s">
        <v>697</v>
      </c>
      <c r="D5215" s="267" t="s">
        <v>1110</v>
      </c>
      <c r="E5215" s="285" t="s">
        <v>4749</v>
      </c>
      <c r="F5215" s="267" t="s">
        <v>69</v>
      </c>
      <c r="G5215" s="268" t="s">
        <v>126</v>
      </c>
      <c r="H5215" s="268" t="s">
        <v>78</v>
      </c>
      <c r="I5215" s="268" t="s">
        <v>1905</v>
      </c>
      <c r="J5215" s="267" t="s">
        <v>1942</v>
      </c>
      <c r="K5215" s="267">
        <v>435</v>
      </c>
      <c r="L5215" s="268" t="s">
        <v>4888</v>
      </c>
      <c r="M5215" s="188"/>
    </row>
    <row r="5216" spans="1:13" x14ac:dyDescent="0.25">
      <c r="A5216" s="272">
        <v>2011</v>
      </c>
      <c r="B5216" s="267">
        <v>4</v>
      </c>
      <c r="C5216" s="267" t="s">
        <v>697</v>
      </c>
      <c r="D5216" s="267" t="s">
        <v>1110</v>
      </c>
      <c r="E5216" s="285" t="s">
        <v>4749</v>
      </c>
      <c r="F5216" s="267" t="s">
        <v>69</v>
      </c>
      <c r="G5216" s="268" t="s">
        <v>126</v>
      </c>
      <c r="H5216" s="268" t="s">
        <v>78</v>
      </c>
      <c r="I5216" s="268" t="s">
        <v>1905</v>
      </c>
      <c r="J5216" s="270" t="s">
        <v>5004</v>
      </c>
      <c r="K5216" s="267">
        <v>23</v>
      </c>
      <c r="L5216" s="268" t="s">
        <v>4998</v>
      </c>
      <c r="M5216" s="188"/>
    </row>
    <row r="5217" spans="1:13" x14ac:dyDescent="0.25">
      <c r="A5217" s="272">
        <v>2011</v>
      </c>
      <c r="B5217" s="267">
        <v>4</v>
      </c>
      <c r="C5217" s="267" t="s">
        <v>697</v>
      </c>
      <c r="D5217" s="267" t="s">
        <v>1110</v>
      </c>
      <c r="E5217" s="285" t="s">
        <v>4749</v>
      </c>
      <c r="F5217" s="267" t="s">
        <v>69</v>
      </c>
      <c r="G5217" s="268" t="s">
        <v>126</v>
      </c>
      <c r="H5217" s="268" t="s">
        <v>78</v>
      </c>
      <c r="I5217" s="268" t="s">
        <v>1905</v>
      </c>
      <c r="J5217" s="267" t="s">
        <v>1942</v>
      </c>
      <c r="K5217" s="267">
        <v>84</v>
      </c>
      <c r="L5217" s="268" t="s">
        <v>5256</v>
      </c>
      <c r="M5217" s="188"/>
    </row>
    <row r="5218" spans="1:13" x14ac:dyDescent="0.25">
      <c r="A5218" s="272">
        <v>2011</v>
      </c>
      <c r="B5218" s="267">
        <v>4</v>
      </c>
      <c r="C5218" s="267" t="s">
        <v>697</v>
      </c>
      <c r="D5218" s="267" t="s">
        <v>1110</v>
      </c>
      <c r="E5218" s="285" t="s">
        <v>4749</v>
      </c>
      <c r="F5218" s="267" t="s">
        <v>69</v>
      </c>
      <c r="G5218" s="268" t="s">
        <v>126</v>
      </c>
      <c r="H5218" s="268" t="s">
        <v>78</v>
      </c>
      <c r="I5218" s="268" t="s">
        <v>1905</v>
      </c>
      <c r="J5218" s="267" t="s">
        <v>1942</v>
      </c>
      <c r="K5218" s="267">
        <v>84</v>
      </c>
      <c r="L5218" s="268" t="s">
        <v>5299</v>
      </c>
      <c r="M5218" s="188"/>
    </row>
    <row r="5219" spans="1:13" x14ac:dyDescent="0.25">
      <c r="A5219" s="272">
        <v>2011</v>
      </c>
      <c r="B5219" s="267">
        <v>4</v>
      </c>
      <c r="C5219" s="267" t="s">
        <v>697</v>
      </c>
      <c r="D5219" s="267" t="s">
        <v>1110</v>
      </c>
      <c r="E5219" s="285" t="s">
        <v>4749</v>
      </c>
      <c r="F5219" s="267" t="s">
        <v>69</v>
      </c>
      <c r="G5219" s="268" t="s">
        <v>126</v>
      </c>
      <c r="H5219" s="268" t="s">
        <v>78</v>
      </c>
      <c r="I5219" s="268" t="s">
        <v>1905</v>
      </c>
      <c r="J5219" s="267" t="s">
        <v>1942</v>
      </c>
      <c r="K5219" s="267">
        <v>84</v>
      </c>
      <c r="L5219" s="268" t="s">
        <v>5300</v>
      </c>
      <c r="M5219" s="188"/>
    </row>
    <row r="5220" spans="1:13" x14ac:dyDescent="0.25">
      <c r="A5220" s="272">
        <v>2011</v>
      </c>
      <c r="B5220" s="267">
        <v>4</v>
      </c>
      <c r="C5220" s="267" t="s">
        <v>697</v>
      </c>
      <c r="D5220" s="267" t="s">
        <v>1110</v>
      </c>
      <c r="E5220" s="285" t="s">
        <v>4749</v>
      </c>
      <c r="F5220" s="267" t="s">
        <v>69</v>
      </c>
      <c r="G5220" s="268" t="s">
        <v>126</v>
      </c>
      <c r="H5220" s="268" t="s">
        <v>78</v>
      </c>
      <c r="I5220" s="268" t="s">
        <v>1905</v>
      </c>
      <c r="J5220" s="267" t="s">
        <v>1942</v>
      </c>
      <c r="K5220" s="267">
        <v>436</v>
      </c>
      <c r="L5220" s="268" t="s">
        <v>5301</v>
      </c>
      <c r="M5220" s="188"/>
    </row>
    <row r="5221" spans="1:13" x14ac:dyDescent="0.25">
      <c r="A5221" s="272">
        <v>2011</v>
      </c>
      <c r="B5221" s="267">
        <v>4</v>
      </c>
      <c r="C5221" s="267" t="s">
        <v>697</v>
      </c>
      <c r="D5221" s="267" t="s">
        <v>1110</v>
      </c>
      <c r="E5221" s="285" t="s">
        <v>4749</v>
      </c>
      <c r="F5221" s="267" t="s">
        <v>69</v>
      </c>
      <c r="G5221" s="268" t="s">
        <v>126</v>
      </c>
      <c r="H5221" s="268" t="s">
        <v>78</v>
      </c>
      <c r="I5221" s="268" t="s">
        <v>1905</v>
      </c>
      <c r="J5221" s="267" t="s">
        <v>1942</v>
      </c>
      <c r="K5221" s="267">
        <v>435</v>
      </c>
      <c r="L5221" s="268" t="s">
        <v>5302</v>
      </c>
      <c r="M5221" s="188"/>
    </row>
    <row r="5222" spans="1:13" x14ac:dyDescent="0.25">
      <c r="A5222" s="272">
        <v>2011</v>
      </c>
      <c r="B5222" s="267">
        <v>2</v>
      </c>
      <c r="C5222" s="267" t="s">
        <v>697</v>
      </c>
      <c r="D5222" s="267" t="s">
        <v>1021</v>
      </c>
      <c r="E5222" s="285" t="s">
        <v>4608</v>
      </c>
      <c r="F5222" s="267" t="s">
        <v>52</v>
      </c>
      <c r="G5222" s="268" t="s">
        <v>819</v>
      </c>
      <c r="H5222" s="268" t="s">
        <v>66</v>
      </c>
      <c r="I5222" s="268" t="s">
        <v>1905</v>
      </c>
      <c r="J5222" s="267" t="s">
        <v>1942</v>
      </c>
      <c r="K5222" s="267">
        <v>431</v>
      </c>
      <c r="L5222" s="284" t="s">
        <v>4623</v>
      </c>
      <c r="M5222" s="188"/>
    </row>
    <row r="5223" spans="1:13" x14ac:dyDescent="0.25">
      <c r="A5223" s="272">
        <v>2011</v>
      </c>
      <c r="B5223" s="267">
        <v>2</v>
      </c>
      <c r="C5223" s="267" t="s">
        <v>697</v>
      </c>
      <c r="D5223" s="267" t="s">
        <v>1021</v>
      </c>
      <c r="E5223" s="285" t="s">
        <v>4608</v>
      </c>
      <c r="F5223" s="267" t="s">
        <v>52</v>
      </c>
      <c r="G5223" s="268" t="s">
        <v>819</v>
      </c>
      <c r="H5223" s="268" t="s">
        <v>66</v>
      </c>
      <c r="I5223" s="268" t="s">
        <v>1905</v>
      </c>
      <c r="J5223" s="267" t="s">
        <v>1942</v>
      </c>
      <c r="K5223" s="267">
        <v>431</v>
      </c>
      <c r="L5223" s="284" t="s">
        <v>4624</v>
      </c>
      <c r="M5223" s="188"/>
    </row>
    <row r="5224" spans="1:13" x14ac:dyDescent="0.25">
      <c r="A5224" s="272">
        <v>2011</v>
      </c>
      <c r="B5224" s="267">
        <v>2</v>
      </c>
      <c r="C5224" s="267" t="s">
        <v>697</v>
      </c>
      <c r="D5224" s="267" t="s">
        <v>1021</v>
      </c>
      <c r="E5224" s="285" t="s">
        <v>4608</v>
      </c>
      <c r="F5224" s="267" t="s">
        <v>52</v>
      </c>
      <c r="G5224" s="268" t="s">
        <v>819</v>
      </c>
      <c r="H5224" s="268" t="s">
        <v>66</v>
      </c>
      <c r="I5224" s="268" t="s">
        <v>1905</v>
      </c>
      <c r="J5224" s="267" t="s">
        <v>1942</v>
      </c>
      <c r="K5224" s="267">
        <v>431</v>
      </c>
      <c r="L5224" s="268" t="s">
        <v>4625</v>
      </c>
      <c r="M5224" s="188"/>
    </row>
    <row r="5225" spans="1:13" x14ac:dyDescent="0.25">
      <c r="A5225" s="272">
        <v>2011</v>
      </c>
      <c r="B5225" s="267">
        <v>2</v>
      </c>
      <c r="C5225" s="267" t="s">
        <v>697</v>
      </c>
      <c r="D5225" s="267" t="s">
        <v>1021</v>
      </c>
      <c r="E5225" s="285" t="s">
        <v>4608</v>
      </c>
      <c r="F5225" s="267" t="s">
        <v>52</v>
      </c>
      <c r="G5225" s="268" t="s">
        <v>819</v>
      </c>
      <c r="H5225" s="268" t="s">
        <v>66</v>
      </c>
      <c r="I5225" s="268" t="s">
        <v>1905</v>
      </c>
      <c r="J5225" s="267" t="s">
        <v>1942</v>
      </c>
      <c r="K5225" s="267">
        <v>411</v>
      </c>
      <c r="L5225" s="268" t="s">
        <v>4755</v>
      </c>
      <c r="M5225" s="188"/>
    </row>
    <row r="5226" spans="1:13" x14ac:dyDescent="0.25">
      <c r="A5226" s="272">
        <v>2011</v>
      </c>
      <c r="B5226" s="267">
        <v>2</v>
      </c>
      <c r="C5226" s="267" t="s">
        <v>697</v>
      </c>
      <c r="D5226" s="267" t="s">
        <v>1021</v>
      </c>
      <c r="E5226" s="285" t="s">
        <v>4608</v>
      </c>
      <c r="F5226" s="267" t="s">
        <v>52</v>
      </c>
      <c r="G5226" s="268" t="s">
        <v>819</v>
      </c>
      <c r="H5226" s="268" t="s">
        <v>66</v>
      </c>
      <c r="I5226" s="268" t="s">
        <v>1905</v>
      </c>
      <c r="J5226" s="270" t="s">
        <v>5004</v>
      </c>
      <c r="K5226" s="267">
        <v>212</v>
      </c>
      <c r="L5226" s="284" t="s">
        <v>4946</v>
      </c>
      <c r="M5226" s="188"/>
    </row>
    <row r="5227" spans="1:13" x14ac:dyDescent="0.25">
      <c r="A5227" s="272">
        <v>2011</v>
      </c>
      <c r="B5227" s="267">
        <v>2</v>
      </c>
      <c r="C5227" s="267" t="s">
        <v>697</v>
      </c>
      <c r="D5227" s="267" t="s">
        <v>1021</v>
      </c>
      <c r="E5227" s="285" t="s">
        <v>4608</v>
      </c>
      <c r="F5227" s="267" t="s">
        <v>52</v>
      </c>
      <c r="G5227" s="268" t="s">
        <v>819</v>
      </c>
      <c r="H5227" s="268" t="s">
        <v>66</v>
      </c>
      <c r="I5227" s="268" t="s">
        <v>1905</v>
      </c>
      <c r="J5227" s="270" t="s">
        <v>5004</v>
      </c>
      <c r="K5227" s="267">
        <v>212</v>
      </c>
      <c r="L5227" s="284" t="s">
        <v>4947</v>
      </c>
      <c r="M5227" s="188"/>
    </row>
    <row r="5228" spans="1:13" x14ac:dyDescent="0.25">
      <c r="A5228" s="272">
        <v>2011</v>
      </c>
      <c r="B5228" s="267">
        <v>4</v>
      </c>
      <c r="C5228" s="267" t="s">
        <v>697</v>
      </c>
      <c r="D5228" s="267" t="s">
        <v>1112</v>
      </c>
      <c r="E5228" s="285" t="s">
        <v>4584</v>
      </c>
      <c r="F5228" s="267" t="s">
        <v>52</v>
      </c>
      <c r="G5228" s="268" t="s">
        <v>248</v>
      </c>
      <c r="H5228" s="268" t="s">
        <v>55</v>
      </c>
      <c r="I5228" s="268" t="s">
        <v>1905</v>
      </c>
      <c r="J5228" s="267" t="s">
        <v>1942</v>
      </c>
      <c r="K5228" s="267">
        <v>442</v>
      </c>
      <c r="L5228" s="268" t="s">
        <v>4585</v>
      </c>
      <c r="M5228" s="188"/>
    </row>
    <row r="5229" spans="1:13" x14ac:dyDescent="0.25">
      <c r="A5229" s="272">
        <v>2011</v>
      </c>
      <c r="B5229" s="267">
        <v>4</v>
      </c>
      <c r="C5229" s="267" t="s">
        <v>697</v>
      </c>
      <c r="D5229" s="267" t="s">
        <v>1112</v>
      </c>
      <c r="E5229" s="285" t="s">
        <v>4584</v>
      </c>
      <c r="F5229" s="267" t="s">
        <v>52</v>
      </c>
      <c r="G5229" s="268" t="s">
        <v>248</v>
      </c>
      <c r="H5229" s="268" t="s">
        <v>55</v>
      </c>
      <c r="I5229" s="268" t="s">
        <v>1905</v>
      </c>
      <c r="J5229" s="267" t="s">
        <v>1944</v>
      </c>
      <c r="K5229" s="267">
        <v>431</v>
      </c>
      <c r="L5229" s="284" t="s">
        <v>4626</v>
      </c>
      <c r="M5229" s="188"/>
    </row>
    <row r="5230" spans="1:13" x14ac:dyDescent="0.25">
      <c r="A5230" s="272">
        <v>2011</v>
      </c>
      <c r="B5230" s="267">
        <v>4</v>
      </c>
      <c r="C5230" s="267" t="s">
        <v>697</v>
      </c>
      <c r="D5230" s="267" t="s">
        <v>1112</v>
      </c>
      <c r="E5230" s="285" t="s">
        <v>4584</v>
      </c>
      <c r="F5230" s="267" t="s">
        <v>52</v>
      </c>
      <c r="G5230" s="268" t="s">
        <v>248</v>
      </c>
      <c r="H5230" s="268" t="s">
        <v>55</v>
      </c>
      <c r="I5230" s="268" t="s">
        <v>1905</v>
      </c>
      <c r="J5230" s="267" t="s">
        <v>4692</v>
      </c>
      <c r="K5230" s="267">
        <v>713</v>
      </c>
      <c r="L5230" s="268" t="s">
        <v>4756</v>
      </c>
      <c r="M5230" s="188"/>
    </row>
    <row r="5231" spans="1:13" x14ac:dyDescent="0.25">
      <c r="A5231" s="272">
        <v>2011</v>
      </c>
      <c r="B5231" s="267">
        <v>4</v>
      </c>
      <c r="C5231" s="267" t="s">
        <v>697</v>
      </c>
      <c r="D5231" s="267" t="s">
        <v>1112</v>
      </c>
      <c r="E5231" s="285" t="s">
        <v>4584</v>
      </c>
      <c r="F5231" s="267" t="s">
        <v>52</v>
      </c>
      <c r="G5231" s="268" t="s">
        <v>248</v>
      </c>
      <c r="H5231" s="268" t="s">
        <v>55</v>
      </c>
      <c r="I5231" s="268" t="s">
        <v>1905</v>
      </c>
      <c r="J5231" s="267" t="s">
        <v>1942</v>
      </c>
      <c r="K5231" s="267">
        <v>411</v>
      </c>
      <c r="L5231" s="284" t="s">
        <v>4757</v>
      </c>
      <c r="M5231" s="188"/>
    </row>
    <row r="5232" spans="1:13" x14ac:dyDescent="0.25">
      <c r="A5232" s="272">
        <v>2011</v>
      </c>
      <c r="B5232" s="267">
        <v>4</v>
      </c>
      <c r="C5232" s="267" t="s">
        <v>697</v>
      </c>
      <c r="D5232" s="267" t="s">
        <v>1112</v>
      </c>
      <c r="E5232" s="285" t="s">
        <v>4584</v>
      </c>
      <c r="F5232" s="267" t="s">
        <v>52</v>
      </c>
      <c r="G5232" s="268" t="s">
        <v>248</v>
      </c>
      <c r="H5232" s="268" t="s">
        <v>55</v>
      </c>
      <c r="I5232" s="268" t="s">
        <v>1905</v>
      </c>
      <c r="J5232" s="267" t="s">
        <v>1950</v>
      </c>
      <c r="K5232" s="267">
        <v>832</v>
      </c>
      <c r="L5232" s="268" t="s">
        <v>4909</v>
      </c>
      <c r="M5232" s="188"/>
    </row>
    <row r="5233" spans="1:13" x14ac:dyDescent="0.25">
      <c r="A5233" s="272">
        <v>2011</v>
      </c>
      <c r="B5233" s="267">
        <v>4</v>
      </c>
      <c r="C5233" s="267" t="s">
        <v>697</v>
      </c>
      <c r="D5233" s="267" t="s">
        <v>1112</v>
      </c>
      <c r="E5233" s="285" t="s">
        <v>4584</v>
      </c>
      <c r="F5233" s="267" t="s">
        <v>52</v>
      </c>
      <c r="G5233" s="268" t="s">
        <v>248</v>
      </c>
      <c r="H5233" s="268" t="s">
        <v>55</v>
      </c>
      <c r="I5233" s="268" t="s">
        <v>1905</v>
      </c>
      <c r="J5233" s="267" t="s">
        <v>2016</v>
      </c>
      <c r="K5233" s="267">
        <v>631</v>
      </c>
      <c r="L5233" s="284" t="s">
        <v>5160</v>
      </c>
      <c r="M5233" s="188"/>
    </row>
    <row r="5234" spans="1:13" x14ac:dyDescent="0.25">
      <c r="A5234" s="272">
        <v>2011</v>
      </c>
      <c r="B5234" s="267">
        <v>4</v>
      </c>
      <c r="C5234" s="267" t="s">
        <v>697</v>
      </c>
      <c r="D5234" s="267" t="s">
        <v>1112</v>
      </c>
      <c r="E5234" s="285" t="s">
        <v>4584</v>
      </c>
      <c r="F5234" s="267" t="s">
        <v>52</v>
      </c>
      <c r="G5234" s="268" t="s">
        <v>248</v>
      </c>
      <c r="H5234" s="268" t="s">
        <v>55</v>
      </c>
      <c r="I5234" s="268" t="s">
        <v>1905</v>
      </c>
      <c r="J5234" s="267" t="s">
        <v>1965</v>
      </c>
      <c r="K5234" s="267">
        <v>671</v>
      </c>
      <c r="L5234" s="268" t="s">
        <v>5178</v>
      </c>
      <c r="M5234" s="188"/>
    </row>
    <row r="5235" spans="1:13" x14ac:dyDescent="0.25">
      <c r="A5235" s="272">
        <v>2011</v>
      </c>
      <c r="B5235" s="267">
        <v>4</v>
      </c>
      <c r="C5235" s="267" t="s">
        <v>697</v>
      </c>
      <c r="D5235" s="267" t="s">
        <v>1112</v>
      </c>
      <c r="E5235" s="285" t="s">
        <v>4584</v>
      </c>
      <c r="F5235" s="267" t="s">
        <v>52</v>
      </c>
      <c r="G5235" s="268" t="s">
        <v>248</v>
      </c>
      <c r="H5235" s="268" t="s">
        <v>55</v>
      </c>
      <c r="I5235" s="268" t="s">
        <v>1905</v>
      </c>
      <c r="J5235" s="267" t="s">
        <v>1942</v>
      </c>
      <c r="K5235" s="267">
        <v>727</v>
      </c>
      <c r="L5235" s="268" t="s">
        <v>5268</v>
      </c>
      <c r="M5235" s="188"/>
    </row>
    <row r="5236" spans="1:13" x14ac:dyDescent="0.25">
      <c r="A5236" s="272">
        <v>2011</v>
      </c>
      <c r="B5236" s="267">
        <v>2</v>
      </c>
      <c r="C5236" s="267" t="s">
        <v>697</v>
      </c>
      <c r="D5236" s="267" t="s">
        <v>1008</v>
      </c>
      <c r="E5236" s="285" t="s">
        <v>4565</v>
      </c>
      <c r="F5236" s="267" t="s">
        <v>64</v>
      </c>
      <c r="G5236" s="268" t="s">
        <v>87</v>
      </c>
      <c r="H5236" s="268" t="s">
        <v>55</v>
      </c>
      <c r="I5236" s="268" t="s">
        <v>1905</v>
      </c>
      <c r="J5236" s="267" t="s">
        <v>1942</v>
      </c>
      <c r="K5236" s="267">
        <v>113</v>
      </c>
      <c r="L5236" s="268" t="s">
        <v>4566</v>
      </c>
      <c r="M5236" s="188"/>
    </row>
    <row r="5237" spans="1:13" x14ac:dyDescent="0.25">
      <c r="A5237" s="272">
        <v>2011</v>
      </c>
      <c r="B5237" s="267">
        <v>2</v>
      </c>
      <c r="C5237" s="267" t="s">
        <v>697</v>
      </c>
      <c r="D5237" s="267" t="s">
        <v>1008</v>
      </c>
      <c r="E5237" s="285" t="s">
        <v>4565</v>
      </c>
      <c r="F5237" s="267" t="s">
        <v>64</v>
      </c>
      <c r="G5237" s="268" t="s">
        <v>87</v>
      </c>
      <c r="H5237" s="268" t="s">
        <v>55</v>
      </c>
      <c r="I5237" s="268" t="s">
        <v>1905</v>
      </c>
      <c r="J5237" s="267" t="s">
        <v>1942</v>
      </c>
      <c r="K5237" s="267">
        <v>113</v>
      </c>
      <c r="L5237" s="268" t="s">
        <v>4567</v>
      </c>
      <c r="M5237" s="188"/>
    </row>
    <row r="5238" spans="1:13" x14ac:dyDescent="0.25">
      <c r="A5238" s="272">
        <v>2011</v>
      </c>
      <c r="B5238" s="267">
        <v>2</v>
      </c>
      <c r="C5238" s="267" t="s">
        <v>697</v>
      </c>
      <c r="D5238" s="267" t="s">
        <v>1008</v>
      </c>
      <c r="E5238" s="285" t="s">
        <v>4565</v>
      </c>
      <c r="F5238" s="267" t="s">
        <v>64</v>
      </c>
      <c r="G5238" s="268" t="s">
        <v>87</v>
      </c>
      <c r="H5238" s="268" t="s">
        <v>55</v>
      </c>
      <c r="I5238" s="268" t="s">
        <v>1905</v>
      </c>
      <c r="J5238" s="267" t="s">
        <v>1944</v>
      </c>
      <c r="K5238" s="267">
        <v>654</v>
      </c>
      <c r="L5238" s="268" t="s">
        <v>4627</v>
      </c>
      <c r="M5238" s="188"/>
    </row>
    <row r="5239" spans="1:13" x14ac:dyDescent="0.25">
      <c r="A5239" s="272">
        <v>2011</v>
      </c>
      <c r="B5239" s="267">
        <v>2</v>
      </c>
      <c r="C5239" s="267" t="s">
        <v>697</v>
      </c>
      <c r="D5239" s="267" t="s">
        <v>1008</v>
      </c>
      <c r="E5239" s="285" t="s">
        <v>4565</v>
      </c>
      <c r="F5239" s="267" t="s">
        <v>64</v>
      </c>
      <c r="G5239" s="268" t="s">
        <v>87</v>
      </c>
      <c r="H5239" s="268" t="s">
        <v>55</v>
      </c>
      <c r="I5239" s="268" t="s">
        <v>1905</v>
      </c>
      <c r="J5239" s="267" t="s">
        <v>1944</v>
      </c>
      <c r="K5239" s="267">
        <v>654</v>
      </c>
      <c r="L5239" s="268" t="s">
        <v>4628</v>
      </c>
      <c r="M5239" s="188"/>
    </row>
    <row r="5240" spans="1:13" x14ac:dyDescent="0.25">
      <c r="A5240" s="272">
        <v>2011</v>
      </c>
      <c r="B5240" s="267">
        <v>2</v>
      </c>
      <c r="C5240" s="267" t="s">
        <v>697</v>
      </c>
      <c r="D5240" s="267" t="s">
        <v>1008</v>
      </c>
      <c r="E5240" s="285" t="s">
        <v>4565</v>
      </c>
      <c r="F5240" s="267" t="s">
        <v>64</v>
      </c>
      <c r="G5240" s="268" t="s">
        <v>87</v>
      </c>
      <c r="H5240" s="268" t="s">
        <v>55</v>
      </c>
      <c r="I5240" s="268" t="s">
        <v>1905</v>
      </c>
      <c r="J5240" s="267" t="s">
        <v>1944</v>
      </c>
      <c r="K5240" s="267">
        <v>654</v>
      </c>
      <c r="L5240" s="268" t="s">
        <v>4629</v>
      </c>
      <c r="M5240" s="188"/>
    </row>
    <row r="5241" spans="1:13" x14ac:dyDescent="0.25">
      <c r="A5241" s="272">
        <v>2011</v>
      </c>
      <c r="B5241" s="267">
        <v>2</v>
      </c>
      <c r="C5241" s="267" t="s">
        <v>697</v>
      </c>
      <c r="D5241" s="267" t="s">
        <v>1008</v>
      </c>
      <c r="E5241" s="285" t="s">
        <v>4565</v>
      </c>
      <c r="F5241" s="267" t="s">
        <v>64</v>
      </c>
      <c r="G5241" s="268" t="s">
        <v>87</v>
      </c>
      <c r="H5241" s="268" t="s">
        <v>55</v>
      </c>
      <c r="I5241" s="268" t="s">
        <v>1905</v>
      </c>
      <c r="J5241" s="267" t="s">
        <v>1923</v>
      </c>
      <c r="K5241" s="267">
        <v>111</v>
      </c>
      <c r="L5241" s="268" t="s">
        <v>4758</v>
      </c>
      <c r="M5241" s="188"/>
    </row>
    <row r="5242" spans="1:13" x14ac:dyDescent="0.25">
      <c r="A5242" s="272">
        <v>2011</v>
      </c>
      <c r="B5242" s="267">
        <v>2</v>
      </c>
      <c r="C5242" s="267" t="s">
        <v>697</v>
      </c>
      <c r="D5242" s="267" t="s">
        <v>1008</v>
      </c>
      <c r="E5242" s="285" t="s">
        <v>4565</v>
      </c>
      <c r="F5242" s="267" t="s">
        <v>64</v>
      </c>
      <c r="G5242" s="268" t="s">
        <v>87</v>
      </c>
      <c r="H5242" s="268" t="s">
        <v>55</v>
      </c>
      <c r="I5242" s="268" t="s">
        <v>1905</v>
      </c>
      <c r="J5242" s="267" t="s">
        <v>1923</v>
      </c>
      <c r="K5242" s="267">
        <v>111</v>
      </c>
      <c r="L5242" s="268" t="s">
        <v>4759</v>
      </c>
      <c r="M5242" s="188"/>
    </row>
    <row r="5243" spans="1:13" x14ac:dyDescent="0.25">
      <c r="A5243" s="272">
        <v>2011</v>
      </c>
      <c r="B5243" s="267">
        <v>2</v>
      </c>
      <c r="C5243" s="267" t="s">
        <v>697</v>
      </c>
      <c r="D5243" s="267" t="s">
        <v>1008</v>
      </c>
      <c r="E5243" s="285" t="s">
        <v>4565</v>
      </c>
      <c r="F5243" s="267" t="s">
        <v>64</v>
      </c>
      <c r="G5243" s="268" t="s">
        <v>87</v>
      </c>
      <c r="H5243" s="268" t="s">
        <v>55</v>
      </c>
      <c r="I5243" s="268" t="s">
        <v>1905</v>
      </c>
      <c r="J5243" s="267" t="s">
        <v>1923</v>
      </c>
      <c r="K5243" s="267">
        <v>411</v>
      </c>
      <c r="L5243" s="268" t="s">
        <v>4834</v>
      </c>
      <c r="M5243" s="188"/>
    </row>
    <row r="5244" spans="1:13" x14ac:dyDescent="0.25">
      <c r="A5244" s="272">
        <v>2011</v>
      </c>
      <c r="B5244" s="267">
        <v>2</v>
      </c>
      <c r="C5244" s="267" t="s">
        <v>697</v>
      </c>
      <c r="D5244" s="267" t="s">
        <v>1008</v>
      </c>
      <c r="E5244" s="285" t="s">
        <v>4565</v>
      </c>
      <c r="F5244" s="267" t="s">
        <v>64</v>
      </c>
      <c r="G5244" s="268" t="s">
        <v>87</v>
      </c>
      <c r="H5244" s="268" t="s">
        <v>55</v>
      </c>
      <c r="I5244" s="268" t="s">
        <v>1905</v>
      </c>
      <c r="J5244" s="267" t="s">
        <v>1942</v>
      </c>
      <c r="K5244" s="267">
        <v>114</v>
      </c>
      <c r="L5244" s="268" t="s">
        <v>4835</v>
      </c>
      <c r="M5244" s="188"/>
    </row>
    <row r="5245" spans="1:13" x14ac:dyDescent="0.25">
      <c r="A5245" s="272">
        <v>2011</v>
      </c>
      <c r="B5245" s="267">
        <v>2</v>
      </c>
      <c r="C5245" s="267" t="s">
        <v>697</v>
      </c>
      <c r="D5245" s="267" t="s">
        <v>1008</v>
      </c>
      <c r="E5245" s="285" t="s">
        <v>4565</v>
      </c>
      <c r="F5245" s="267" t="s">
        <v>64</v>
      </c>
      <c r="G5245" s="268" t="s">
        <v>87</v>
      </c>
      <c r="H5245" s="268" t="s">
        <v>55</v>
      </c>
      <c r="I5245" s="268" t="s">
        <v>1905</v>
      </c>
      <c r="J5245" s="267" t="s">
        <v>1942</v>
      </c>
      <c r="K5245" s="267">
        <v>412</v>
      </c>
      <c r="L5245" s="268" t="s">
        <v>4836</v>
      </c>
      <c r="M5245" s="188"/>
    </row>
    <row r="5246" spans="1:13" x14ac:dyDescent="0.25">
      <c r="A5246" s="272">
        <v>2011</v>
      </c>
      <c r="B5246" s="267">
        <v>2</v>
      </c>
      <c r="C5246" s="267" t="s">
        <v>697</v>
      </c>
      <c r="D5246" s="267" t="s">
        <v>1008</v>
      </c>
      <c r="E5246" s="285" t="s">
        <v>4565</v>
      </c>
      <c r="F5246" s="267" t="s">
        <v>64</v>
      </c>
      <c r="G5246" s="268" t="s">
        <v>87</v>
      </c>
      <c r="H5246" s="268" t="s">
        <v>55</v>
      </c>
      <c r="I5246" s="268" t="s">
        <v>1905</v>
      </c>
      <c r="J5246" s="267" t="s">
        <v>1942</v>
      </c>
      <c r="K5246" s="267">
        <v>412</v>
      </c>
      <c r="L5246" s="268" t="s">
        <v>4837</v>
      </c>
      <c r="M5246" s="188"/>
    </row>
    <row r="5247" spans="1:13" x14ac:dyDescent="0.25">
      <c r="A5247" s="272">
        <v>2011</v>
      </c>
      <c r="B5247" s="267">
        <v>2</v>
      </c>
      <c r="C5247" s="267" t="s">
        <v>697</v>
      </c>
      <c r="D5247" s="267" t="s">
        <v>1019</v>
      </c>
      <c r="E5247" s="285" t="s">
        <v>4760</v>
      </c>
      <c r="F5247" s="267" t="s">
        <v>64</v>
      </c>
      <c r="G5247" s="268" t="s">
        <v>830</v>
      </c>
      <c r="H5247" s="268" t="s">
        <v>66</v>
      </c>
      <c r="I5247" s="268" t="s">
        <v>1905</v>
      </c>
      <c r="J5247" s="267" t="s">
        <v>1942</v>
      </c>
      <c r="K5247" s="267">
        <v>411</v>
      </c>
      <c r="L5247" s="268" t="s">
        <v>4761</v>
      </c>
      <c r="M5247" s="188"/>
    </row>
    <row r="5248" spans="1:13" x14ac:dyDescent="0.25">
      <c r="A5248" s="272">
        <v>2011</v>
      </c>
      <c r="B5248" s="267">
        <v>2</v>
      </c>
      <c r="C5248" s="267" t="s">
        <v>697</v>
      </c>
      <c r="D5248" s="267" t="s">
        <v>1019</v>
      </c>
      <c r="E5248" s="285" t="s">
        <v>4760</v>
      </c>
      <c r="F5248" s="267" t="s">
        <v>64</v>
      </c>
      <c r="G5248" s="268" t="s">
        <v>830</v>
      </c>
      <c r="H5248" s="268" t="s">
        <v>66</v>
      </c>
      <c r="I5248" s="268" t="s">
        <v>1905</v>
      </c>
      <c r="J5248" s="267" t="s">
        <v>1942</v>
      </c>
      <c r="K5248" s="267">
        <v>411</v>
      </c>
      <c r="L5248" s="268" t="s">
        <v>4762</v>
      </c>
      <c r="M5248" s="188"/>
    </row>
    <row r="5249" spans="1:13" x14ac:dyDescent="0.25">
      <c r="A5249" s="272">
        <v>2011</v>
      </c>
      <c r="B5249" s="267">
        <v>2</v>
      </c>
      <c r="C5249" s="267" t="s">
        <v>697</v>
      </c>
      <c r="D5249" s="267" t="s">
        <v>1019</v>
      </c>
      <c r="E5249" s="285" t="s">
        <v>4760</v>
      </c>
      <c r="F5249" s="267" t="s">
        <v>64</v>
      </c>
      <c r="G5249" s="268" t="s">
        <v>830</v>
      </c>
      <c r="H5249" s="268" t="s">
        <v>66</v>
      </c>
      <c r="I5249" s="268" t="s">
        <v>1905</v>
      </c>
      <c r="J5249" s="267" t="s">
        <v>1962</v>
      </c>
      <c r="K5249" s="267">
        <v>521</v>
      </c>
      <c r="L5249" s="268" t="s">
        <v>5078</v>
      </c>
      <c r="M5249" s="188"/>
    </row>
    <row r="5250" spans="1:13" x14ac:dyDescent="0.25">
      <c r="A5250" s="272">
        <v>2011</v>
      </c>
      <c r="B5250" s="267">
        <v>2</v>
      </c>
      <c r="C5250" s="267" t="s">
        <v>697</v>
      </c>
      <c r="D5250" s="267" t="s">
        <v>1019</v>
      </c>
      <c r="E5250" s="285" t="s">
        <v>4760</v>
      </c>
      <c r="F5250" s="267" t="s">
        <v>64</v>
      </c>
      <c r="G5250" s="268" t="s">
        <v>830</v>
      </c>
      <c r="H5250" s="268" t="s">
        <v>66</v>
      </c>
      <c r="I5250" s="268" t="s">
        <v>1905</v>
      </c>
      <c r="J5250" s="267" t="s">
        <v>1962</v>
      </c>
      <c r="K5250" s="267">
        <v>521</v>
      </c>
      <c r="L5250" s="268" t="s">
        <v>5079</v>
      </c>
      <c r="M5250" s="188"/>
    </row>
    <row r="5251" spans="1:13" x14ac:dyDescent="0.25">
      <c r="A5251" s="272">
        <v>2011</v>
      </c>
      <c r="B5251" s="267">
        <v>2</v>
      </c>
      <c r="C5251" s="267" t="s">
        <v>697</v>
      </c>
      <c r="D5251" s="267" t="s">
        <v>1019</v>
      </c>
      <c r="E5251" s="285" t="s">
        <v>4760</v>
      </c>
      <c r="F5251" s="267" t="s">
        <v>64</v>
      </c>
      <c r="G5251" s="268" t="s">
        <v>830</v>
      </c>
      <c r="H5251" s="268" t="s">
        <v>66</v>
      </c>
      <c r="I5251" s="268" t="s">
        <v>1905</v>
      </c>
      <c r="J5251" s="267" t="s">
        <v>1965</v>
      </c>
      <c r="K5251" s="267">
        <v>521</v>
      </c>
      <c r="L5251" s="268" t="s">
        <v>5080</v>
      </c>
      <c r="M5251" s="188"/>
    </row>
    <row r="5252" spans="1:13" x14ac:dyDescent="0.25">
      <c r="A5252" s="272">
        <v>2011</v>
      </c>
      <c r="B5252" s="267">
        <v>2</v>
      </c>
      <c r="C5252" s="267" t="s">
        <v>697</v>
      </c>
      <c r="D5252" s="267" t="s">
        <v>1019</v>
      </c>
      <c r="E5252" s="285" t="s">
        <v>4760</v>
      </c>
      <c r="F5252" s="267" t="s">
        <v>64</v>
      </c>
      <c r="G5252" s="268" t="s">
        <v>830</v>
      </c>
      <c r="H5252" s="268" t="s">
        <v>66</v>
      </c>
      <c r="I5252" s="268" t="s">
        <v>1905</v>
      </c>
      <c r="J5252" s="267" t="s">
        <v>1962</v>
      </c>
      <c r="K5252" s="267">
        <v>523</v>
      </c>
      <c r="L5252" s="268" t="s">
        <v>5081</v>
      </c>
      <c r="M5252" s="188"/>
    </row>
    <row r="5253" spans="1:13" x14ac:dyDescent="0.25">
      <c r="A5253" s="272">
        <v>2011</v>
      </c>
      <c r="B5253" s="267">
        <v>2</v>
      </c>
      <c r="C5253" s="267" t="s">
        <v>697</v>
      </c>
      <c r="D5253" s="267" t="s">
        <v>1019</v>
      </c>
      <c r="E5253" s="285" t="s">
        <v>4760</v>
      </c>
      <c r="F5253" s="267" t="s">
        <v>64</v>
      </c>
      <c r="G5253" s="268" t="s">
        <v>830</v>
      </c>
      <c r="H5253" s="268" t="s">
        <v>66</v>
      </c>
      <c r="I5253" s="268" t="s">
        <v>1905</v>
      </c>
      <c r="J5253" s="267" t="s">
        <v>1962</v>
      </c>
      <c r="K5253" s="267">
        <v>523</v>
      </c>
      <c r="L5253" s="268" t="s">
        <v>5082</v>
      </c>
      <c r="M5253" s="188"/>
    </row>
    <row r="5254" spans="1:13" x14ac:dyDescent="0.25">
      <c r="A5254" s="272">
        <v>2011</v>
      </c>
      <c r="B5254" s="267">
        <v>2</v>
      </c>
      <c r="C5254" s="267" t="s">
        <v>697</v>
      </c>
      <c r="D5254" s="267" t="s">
        <v>1019</v>
      </c>
      <c r="E5254" s="285" t="s">
        <v>4760</v>
      </c>
      <c r="F5254" s="267" t="s">
        <v>64</v>
      </c>
      <c r="G5254" s="268" t="s">
        <v>830</v>
      </c>
      <c r="H5254" s="268" t="s">
        <v>66</v>
      </c>
      <c r="I5254" s="268" t="s">
        <v>1905</v>
      </c>
      <c r="J5254" s="267" t="s">
        <v>1944</v>
      </c>
      <c r="K5254" s="267">
        <v>655</v>
      </c>
      <c r="L5254" s="268" t="s">
        <v>5129</v>
      </c>
      <c r="M5254" s="188"/>
    </row>
    <row r="5255" spans="1:13" x14ac:dyDescent="0.25">
      <c r="A5255" s="272">
        <v>2011</v>
      </c>
      <c r="B5255" s="267">
        <v>2</v>
      </c>
      <c r="C5255" s="267" t="s">
        <v>697</v>
      </c>
      <c r="D5255" s="267" t="s">
        <v>1019</v>
      </c>
      <c r="E5255" s="285" t="s">
        <v>4760</v>
      </c>
      <c r="F5255" s="267" t="s">
        <v>64</v>
      </c>
      <c r="G5255" s="268" t="s">
        <v>830</v>
      </c>
      <c r="H5255" s="268" t="s">
        <v>66</v>
      </c>
      <c r="I5255" s="268" t="s">
        <v>1905</v>
      </c>
      <c r="J5255" s="267" t="s">
        <v>2016</v>
      </c>
      <c r="K5255" s="267">
        <v>631</v>
      </c>
      <c r="L5255" s="268" t="s">
        <v>5161</v>
      </c>
      <c r="M5255" s="188"/>
    </row>
    <row r="5256" spans="1:13" x14ac:dyDescent="0.25">
      <c r="A5256" s="272">
        <v>2011</v>
      </c>
      <c r="B5256" s="267">
        <v>2</v>
      </c>
      <c r="C5256" s="267" t="s">
        <v>697</v>
      </c>
      <c r="D5256" s="267" t="s">
        <v>1019</v>
      </c>
      <c r="E5256" s="285" t="s">
        <v>4760</v>
      </c>
      <c r="F5256" s="267" t="s">
        <v>64</v>
      </c>
      <c r="G5256" s="268" t="s">
        <v>830</v>
      </c>
      <c r="H5256" s="268" t="s">
        <v>66</v>
      </c>
      <c r="I5256" s="268" t="s">
        <v>1905</v>
      </c>
      <c r="J5256" s="267" t="s">
        <v>1942</v>
      </c>
      <c r="K5256" s="267">
        <v>431</v>
      </c>
      <c r="L5256" s="268" t="s">
        <v>5303</v>
      </c>
      <c r="M5256" s="188"/>
    </row>
    <row r="5257" spans="1:13" x14ac:dyDescent="0.25">
      <c r="A5257" s="272">
        <v>2011</v>
      </c>
      <c r="B5257" s="267">
        <v>2</v>
      </c>
      <c r="C5257" s="267" t="s">
        <v>697</v>
      </c>
      <c r="D5257" s="267" t="s">
        <v>1019</v>
      </c>
      <c r="E5257" s="285" t="s">
        <v>4760</v>
      </c>
      <c r="F5257" s="267" t="s">
        <v>64</v>
      </c>
      <c r="G5257" s="268" t="s">
        <v>830</v>
      </c>
      <c r="H5257" s="268" t="s">
        <v>66</v>
      </c>
      <c r="I5257" s="268" t="s">
        <v>1905</v>
      </c>
      <c r="J5257" s="267" t="s">
        <v>1942</v>
      </c>
      <c r="K5257" s="267">
        <v>432</v>
      </c>
      <c r="L5257" s="268" t="s">
        <v>5304</v>
      </c>
      <c r="M5257" s="188"/>
    </row>
    <row r="5258" spans="1:13" x14ac:dyDescent="0.25">
      <c r="A5258" s="272">
        <v>2011</v>
      </c>
      <c r="B5258" s="267">
        <v>4</v>
      </c>
      <c r="C5258" s="267" t="s">
        <v>697</v>
      </c>
      <c r="D5258" s="267" t="s">
        <v>1119</v>
      </c>
      <c r="E5258" s="285" t="s">
        <v>4763</v>
      </c>
      <c r="F5258" s="267" t="s">
        <v>135</v>
      </c>
      <c r="G5258" s="268" t="s">
        <v>798</v>
      </c>
      <c r="H5258" s="268" t="s">
        <v>66</v>
      </c>
      <c r="I5258" s="268" t="s">
        <v>1905</v>
      </c>
      <c r="J5258" s="267" t="s">
        <v>1942</v>
      </c>
      <c r="K5258" s="267">
        <v>411</v>
      </c>
      <c r="L5258" s="268" t="s">
        <v>4764</v>
      </c>
      <c r="M5258" s="188"/>
    </row>
    <row r="5259" spans="1:13" x14ac:dyDescent="0.25">
      <c r="A5259" s="272">
        <v>2011</v>
      </c>
      <c r="B5259" s="267">
        <v>4</v>
      </c>
      <c r="C5259" s="267" t="s">
        <v>697</v>
      </c>
      <c r="D5259" s="267" t="s">
        <v>1119</v>
      </c>
      <c r="E5259" s="285" t="s">
        <v>4763</v>
      </c>
      <c r="F5259" s="267" t="s">
        <v>135</v>
      </c>
      <c r="G5259" s="268" t="s">
        <v>798</v>
      </c>
      <c r="H5259" s="268" t="s">
        <v>66</v>
      </c>
      <c r="I5259" s="268" t="s">
        <v>1905</v>
      </c>
      <c r="J5259" s="267" t="s">
        <v>1962</v>
      </c>
      <c r="K5259" s="267">
        <v>523</v>
      </c>
      <c r="L5259" s="284" t="s">
        <v>5083</v>
      </c>
      <c r="M5259" s="188"/>
    </row>
    <row r="5260" spans="1:13" x14ac:dyDescent="0.25">
      <c r="A5260" s="272">
        <v>2011</v>
      </c>
      <c r="B5260" s="267">
        <v>4</v>
      </c>
      <c r="C5260" s="267" t="s">
        <v>697</v>
      </c>
      <c r="D5260" s="267" t="s">
        <v>1119</v>
      </c>
      <c r="E5260" s="285" t="s">
        <v>4763</v>
      </c>
      <c r="F5260" s="267" t="s">
        <v>135</v>
      </c>
      <c r="G5260" s="268" t="s">
        <v>798</v>
      </c>
      <c r="H5260" s="268" t="s">
        <v>66</v>
      </c>
      <c r="I5260" s="268" t="s">
        <v>1905</v>
      </c>
      <c r="J5260" s="267" t="s">
        <v>1962</v>
      </c>
      <c r="K5260" s="267">
        <v>432</v>
      </c>
      <c r="L5260" s="268" t="s">
        <v>5084</v>
      </c>
      <c r="M5260" s="188"/>
    </row>
    <row r="5261" spans="1:13" x14ac:dyDescent="0.25">
      <c r="A5261" s="272">
        <v>2011</v>
      </c>
      <c r="B5261" s="267">
        <v>4</v>
      </c>
      <c r="C5261" s="267" t="s">
        <v>697</v>
      </c>
      <c r="D5261" s="267" t="s">
        <v>1119</v>
      </c>
      <c r="E5261" s="285" t="s">
        <v>4763</v>
      </c>
      <c r="F5261" s="267" t="s">
        <v>135</v>
      </c>
      <c r="G5261" s="268" t="s">
        <v>798</v>
      </c>
      <c r="H5261" s="268" t="s">
        <v>66</v>
      </c>
      <c r="I5261" s="268" t="s">
        <v>1905</v>
      </c>
      <c r="J5261" s="267" t="s">
        <v>1962</v>
      </c>
      <c r="K5261" s="267">
        <v>523</v>
      </c>
      <c r="L5261" s="284" t="s">
        <v>5085</v>
      </c>
      <c r="M5261" s="188"/>
    </row>
    <row r="5262" spans="1:13" x14ac:dyDescent="0.25">
      <c r="A5262" s="272">
        <v>2011</v>
      </c>
      <c r="B5262" s="267">
        <v>4</v>
      </c>
      <c r="C5262" s="267" t="s">
        <v>697</v>
      </c>
      <c r="D5262" s="267" t="s">
        <v>1119</v>
      </c>
      <c r="E5262" s="285" t="s">
        <v>4763</v>
      </c>
      <c r="F5262" s="267" t="s">
        <v>135</v>
      </c>
      <c r="G5262" s="268" t="s">
        <v>798</v>
      </c>
      <c r="H5262" s="268" t="s">
        <v>66</v>
      </c>
      <c r="I5262" s="268" t="s">
        <v>1905</v>
      </c>
      <c r="J5262" s="267" t="s">
        <v>5110</v>
      </c>
      <c r="K5262" s="267">
        <v>652</v>
      </c>
      <c r="L5262" s="268" t="s">
        <v>5130</v>
      </c>
      <c r="M5262" s="188"/>
    </row>
    <row r="5263" spans="1:13" x14ac:dyDescent="0.25">
      <c r="A5263" s="272">
        <v>2011</v>
      </c>
      <c r="B5263" s="267">
        <v>4</v>
      </c>
      <c r="C5263" s="267" t="s">
        <v>697</v>
      </c>
      <c r="D5263" s="267" t="s">
        <v>1119</v>
      </c>
      <c r="E5263" s="285" t="s">
        <v>4763</v>
      </c>
      <c r="F5263" s="267" t="s">
        <v>135</v>
      </c>
      <c r="G5263" s="268" t="s">
        <v>798</v>
      </c>
      <c r="H5263" s="268" t="s">
        <v>66</v>
      </c>
      <c r="I5263" s="268" t="s">
        <v>1905</v>
      </c>
      <c r="J5263" s="267" t="s">
        <v>1944</v>
      </c>
      <c r="K5263" s="267">
        <v>652</v>
      </c>
      <c r="L5263" s="268" t="s">
        <v>5131</v>
      </c>
      <c r="M5263" s="188"/>
    </row>
    <row r="5264" spans="1:13" x14ac:dyDescent="0.25">
      <c r="A5264" s="272">
        <v>2011</v>
      </c>
      <c r="B5264" s="267">
        <v>4</v>
      </c>
      <c r="C5264" s="267" t="s">
        <v>697</v>
      </c>
      <c r="D5264" s="267" t="s">
        <v>1119</v>
      </c>
      <c r="E5264" s="285" t="s">
        <v>4763</v>
      </c>
      <c r="F5264" s="267" t="s">
        <v>135</v>
      </c>
      <c r="G5264" s="268" t="s">
        <v>798</v>
      </c>
      <c r="H5264" s="268" t="s">
        <v>66</v>
      </c>
      <c r="I5264" s="268" t="s">
        <v>1905</v>
      </c>
      <c r="J5264" s="267" t="s">
        <v>1948</v>
      </c>
      <c r="K5264" s="267">
        <v>631</v>
      </c>
      <c r="L5264" s="284" t="s">
        <v>5162</v>
      </c>
      <c r="M5264" s="188"/>
    </row>
    <row r="5265" spans="1:13" x14ac:dyDescent="0.25">
      <c r="A5265" s="272">
        <v>2011</v>
      </c>
      <c r="B5265" s="267">
        <v>4</v>
      </c>
      <c r="C5265" s="267" t="s">
        <v>697</v>
      </c>
      <c r="D5265" s="267" t="s">
        <v>1119</v>
      </c>
      <c r="E5265" s="285" t="s">
        <v>4763</v>
      </c>
      <c r="F5265" s="267" t="s">
        <v>135</v>
      </c>
      <c r="G5265" s="268" t="s">
        <v>798</v>
      </c>
      <c r="H5265" s="268" t="s">
        <v>66</v>
      </c>
      <c r="I5265" s="268" t="s">
        <v>1905</v>
      </c>
      <c r="J5265" s="267" t="s">
        <v>2016</v>
      </c>
      <c r="K5265" s="267">
        <v>631</v>
      </c>
      <c r="L5265" s="284" t="s">
        <v>5163</v>
      </c>
      <c r="M5265" s="188"/>
    </row>
    <row r="5266" spans="1:13" x14ac:dyDescent="0.25">
      <c r="A5266" s="272">
        <v>2011</v>
      </c>
      <c r="B5266" s="267">
        <v>4</v>
      </c>
      <c r="C5266" s="267" t="s">
        <v>697</v>
      </c>
      <c r="D5266" s="267" t="s">
        <v>1119</v>
      </c>
      <c r="E5266" s="285" t="s">
        <v>4763</v>
      </c>
      <c r="F5266" s="267" t="s">
        <v>135</v>
      </c>
      <c r="G5266" s="268" t="s">
        <v>798</v>
      </c>
      <c r="H5266" s="268" t="s">
        <v>66</v>
      </c>
      <c r="I5266" s="268" t="s">
        <v>1905</v>
      </c>
      <c r="J5266" s="267" t="s">
        <v>2016</v>
      </c>
      <c r="K5266" s="267">
        <v>631</v>
      </c>
      <c r="L5266" s="284" t="s">
        <v>5164</v>
      </c>
      <c r="M5266" s="188"/>
    </row>
    <row r="5267" spans="1:13" x14ac:dyDescent="0.25">
      <c r="A5267" s="272">
        <v>2011</v>
      </c>
      <c r="B5267" s="267">
        <v>4</v>
      </c>
      <c r="C5267" s="267" t="s">
        <v>697</v>
      </c>
      <c r="D5267" s="267" t="s">
        <v>1119</v>
      </c>
      <c r="E5267" s="285" t="s">
        <v>4763</v>
      </c>
      <c r="F5267" s="267" t="s">
        <v>135</v>
      </c>
      <c r="G5267" s="268" t="s">
        <v>798</v>
      </c>
      <c r="H5267" s="268" t="s">
        <v>66</v>
      </c>
      <c r="I5267" s="268" t="s">
        <v>1905</v>
      </c>
      <c r="J5267" s="267" t="s">
        <v>1948</v>
      </c>
      <c r="K5267" s="267">
        <v>631</v>
      </c>
      <c r="L5267" s="284" t="s">
        <v>5165</v>
      </c>
      <c r="M5267" s="188"/>
    </row>
    <row r="5268" spans="1:13" x14ac:dyDescent="0.25">
      <c r="A5268" s="272">
        <v>2011</v>
      </c>
      <c r="B5268" s="267">
        <v>2</v>
      </c>
      <c r="C5268" s="267" t="s">
        <v>697</v>
      </c>
      <c r="D5268" s="267" t="s">
        <v>1023</v>
      </c>
      <c r="E5268" s="285" t="s">
        <v>5202</v>
      </c>
      <c r="F5268" s="267" t="s">
        <v>64</v>
      </c>
      <c r="G5268" s="268" t="s">
        <v>152</v>
      </c>
      <c r="H5268" s="268" t="s">
        <v>66</v>
      </c>
      <c r="I5268" s="268" t="s">
        <v>1905</v>
      </c>
      <c r="J5268" s="267" t="s">
        <v>2660</v>
      </c>
      <c r="K5268" s="267">
        <v>711</v>
      </c>
      <c r="L5268" s="284" t="s">
        <v>5203</v>
      </c>
      <c r="M5268" s="188"/>
    </row>
    <row r="5269" spans="1:13" x14ac:dyDescent="0.25">
      <c r="A5269" s="272">
        <v>2011</v>
      </c>
      <c r="B5269" s="267">
        <v>2</v>
      </c>
      <c r="C5269" s="267" t="s">
        <v>697</v>
      </c>
      <c r="D5269" s="267" t="s">
        <v>1023</v>
      </c>
      <c r="E5269" s="285" t="s">
        <v>5202</v>
      </c>
      <c r="F5269" s="267" t="s">
        <v>64</v>
      </c>
      <c r="G5269" s="268" t="s">
        <v>152</v>
      </c>
      <c r="H5269" s="268" t="s">
        <v>66</v>
      </c>
      <c r="I5269" s="268" t="s">
        <v>1905</v>
      </c>
      <c r="J5269" s="267" t="s">
        <v>2329</v>
      </c>
      <c r="K5269" s="267">
        <v>811</v>
      </c>
      <c r="L5269" s="284" t="s">
        <v>5231</v>
      </c>
      <c r="M5269" s="188"/>
    </row>
    <row r="5270" spans="1:13" x14ac:dyDescent="0.25">
      <c r="A5270" s="272">
        <v>2011</v>
      </c>
      <c r="B5270" s="267">
        <v>2</v>
      </c>
      <c r="C5270" s="267" t="s">
        <v>697</v>
      </c>
      <c r="D5270" s="267" t="s">
        <v>1023</v>
      </c>
      <c r="E5270" s="285" t="s">
        <v>5202</v>
      </c>
      <c r="F5270" s="267" t="s">
        <v>64</v>
      </c>
      <c r="G5270" s="268" t="s">
        <v>152</v>
      </c>
      <c r="H5270" s="268" t="s">
        <v>66</v>
      </c>
      <c r="I5270" s="268" t="s">
        <v>1905</v>
      </c>
      <c r="J5270" s="267" t="s">
        <v>1918</v>
      </c>
      <c r="K5270" s="267">
        <v>811</v>
      </c>
      <c r="L5270" s="284" t="s">
        <v>5232</v>
      </c>
      <c r="M5270" s="188"/>
    </row>
    <row r="5271" spans="1:13" x14ac:dyDescent="0.25">
      <c r="A5271" s="272">
        <v>2011</v>
      </c>
      <c r="B5271" s="267">
        <v>2</v>
      </c>
      <c r="C5271" s="267" t="s">
        <v>697</v>
      </c>
      <c r="D5271" s="267" t="s">
        <v>1023</v>
      </c>
      <c r="E5271" s="285" t="s">
        <v>5202</v>
      </c>
      <c r="F5271" s="267" t="s">
        <v>64</v>
      </c>
      <c r="G5271" s="268" t="s">
        <v>152</v>
      </c>
      <c r="H5271" s="268" t="s">
        <v>66</v>
      </c>
      <c r="I5271" s="268" t="s">
        <v>1905</v>
      </c>
      <c r="J5271" s="267" t="s">
        <v>1918</v>
      </c>
      <c r="K5271" s="267">
        <v>861</v>
      </c>
      <c r="L5271" s="284" t="s">
        <v>5257</v>
      </c>
      <c r="M5271" s="188"/>
    </row>
    <row r="5272" spans="1:13" x14ac:dyDescent="0.25">
      <c r="A5272" s="272">
        <v>2011</v>
      </c>
      <c r="B5272" s="267">
        <v>2</v>
      </c>
      <c r="C5272" s="267" t="s">
        <v>697</v>
      </c>
      <c r="D5272" s="267" t="s">
        <v>1023</v>
      </c>
      <c r="E5272" s="285" t="s">
        <v>5202</v>
      </c>
      <c r="F5272" s="267" t="s">
        <v>64</v>
      </c>
      <c r="G5272" s="268" t="s">
        <v>152</v>
      </c>
      <c r="H5272" s="268" t="s">
        <v>66</v>
      </c>
      <c r="I5272" s="268" t="s">
        <v>1905</v>
      </c>
      <c r="J5272" s="267" t="s">
        <v>2333</v>
      </c>
      <c r="K5272" s="267">
        <v>861</v>
      </c>
      <c r="L5272" s="284" t="s">
        <v>5258</v>
      </c>
      <c r="M5272" s="188"/>
    </row>
    <row r="5273" spans="1:13" x14ac:dyDescent="0.25">
      <c r="A5273" s="272">
        <v>2011</v>
      </c>
      <c r="B5273" s="267">
        <v>2</v>
      </c>
      <c r="C5273" s="267" t="s">
        <v>697</v>
      </c>
      <c r="D5273" s="267" t="s">
        <v>1023</v>
      </c>
      <c r="E5273" s="285" t="s">
        <v>5202</v>
      </c>
      <c r="F5273" s="267" t="s">
        <v>64</v>
      </c>
      <c r="G5273" s="268" t="s">
        <v>152</v>
      </c>
      <c r="H5273" s="268" t="s">
        <v>66</v>
      </c>
      <c r="I5273" s="268" t="s">
        <v>1905</v>
      </c>
      <c r="J5273" s="267" t="s">
        <v>2329</v>
      </c>
      <c r="K5273" s="267">
        <v>822</v>
      </c>
      <c r="L5273" s="284" t="s">
        <v>5282</v>
      </c>
      <c r="M5273" s="188"/>
    </row>
    <row r="5274" spans="1:13" x14ac:dyDescent="0.25">
      <c r="A5274" s="272">
        <v>2011</v>
      </c>
      <c r="B5274" s="267">
        <v>2</v>
      </c>
      <c r="C5274" s="267" t="s">
        <v>697</v>
      </c>
      <c r="D5274" s="267" t="s">
        <v>1041</v>
      </c>
      <c r="E5274" s="285" t="s">
        <v>4568</v>
      </c>
      <c r="F5274" s="267" t="s">
        <v>52</v>
      </c>
      <c r="G5274" s="268" t="s">
        <v>277</v>
      </c>
      <c r="H5274" s="268" t="s">
        <v>55</v>
      </c>
      <c r="I5274" s="268" t="s">
        <v>1905</v>
      </c>
      <c r="J5274" s="267" t="s">
        <v>1918</v>
      </c>
      <c r="K5274" s="267">
        <v>113</v>
      </c>
      <c r="L5274" s="284" t="s">
        <v>4569</v>
      </c>
      <c r="M5274" s="188"/>
    </row>
    <row r="5275" spans="1:13" x14ac:dyDescent="0.25">
      <c r="A5275" s="272">
        <v>2011</v>
      </c>
      <c r="B5275" s="267">
        <v>2</v>
      </c>
      <c r="C5275" s="267" t="s">
        <v>697</v>
      </c>
      <c r="D5275" s="267" t="s">
        <v>1041</v>
      </c>
      <c r="E5275" s="285" t="s">
        <v>4568</v>
      </c>
      <c r="F5275" s="267" t="s">
        <v>52</v>
      </c>
      <c r="G5275" s="268" t="s">
        <v>277</v>
      </c>
      <c r="H5275" s="268" t="s">
        <v>55</v>
      </c>
      <c r="I5275" s="268" t="s">
        <v>1905</v>
      </c>
      <c r="J5275" s="267" t="s">
        <v>2545</v>
      </c>
      <c r="K5275" s="267">
        <v>113</v>
      </c>
      <c r="L5275" s="284" t="s">
        <v>4570</v>
      </c>
      <c r="M5275" s="188"/>
    </row>
    <row r="5276" spans="1:13" x14ac:dyDescent="0.25">
      <c r="A5276" s="272">
        <v>2011</v>
      </c>
      <c r="B5276" s="267">
        <v>2</v>
      </c>
      <c r="C5276" s="267" t="s">
        <v>697</v>
      </c>
      <c r="D5276" s="267" t="s">
        <v>1041</v>
      </c>
      <c r="E5276" s="285" t="s">
        <v>4568</v>
      </c>
      <c r="F5276" s="267" t="s">
        <v>52</v>
      </c>
      <c r="G5276" s="268" t="s">
        <v>277</v>
      </c>
      <c r="H5276" s="268" t="s">
        <v>55</v>
      </c>
      <c r="I5276" s="268" t="s">
        <v>1905</v>
      </c>
      <c r="J5276" s="267" t="s">
        <v>2545</v>
      </c>
      <c r="K5276" s="267">
        <v>113</v>
      </c>
      <c r="L5276" s="284" t="s">
        <v>4571</v>
      </c>
      <c r="M5276" s="188"/>
    </row>
    <row r="5277" spans="1:13" x14ac:dyDescent="0.25">
      <c r="A5277" s="272">
        <v>2011</v>
      </c>
      <c r="B5277" s="267">
        <v>2</v>
      </c>
      <c r="C5277" s="267" t="s">
        <v>697</v>
      </c>
      <c r="D5277" s="267" t="s">
        <v>1041</v>
      </c>
      <c r="E5277" s="285" t="s">
        <v>4568</v>
      </c>
      <c r="F5277" s="267" t="s">
        <v>52</v>
      </c>
      <c r="G5277" s="268" t="s">
        <v>277</v>
      </c>
      <c r="H5277" s="268" t="s">
        <v>55</v>
      </c>
      <c r="I5277" s="268" t="s">
        <v>1905</v>
      </c>
      <c r="J5277" s="267" t="s">
        <v>1942</v>
      </c>
      <c r="K5277" s="267">
        <v>113</v>
      </c>
      <c r="L5277" s="284" t="s">
        <v>4572</v>
      </c>
      <c r="M5277" s="188"/>
    </row>
    <row r="5278" spans="1:13" x14ac:dyDescent="0.25">
      <c r="A5278" s="272">
        <v>2011</v>
      </c>
      <c r="B5278" s="267">
        <v>2</v>
      </c>
      <c r="C5278" s="267" t="s">
        <v>697</v>
      </c>
      <c r="D5278" s="267" t="s">
        <v>1041</v>
      </c>
      <c r="E5278" s="285" t="s">
        <v>4568</v>
      </c>
      <c r="F5278" s="267" t="s">
        <v>52</v>
      </c>
      <c r="G5278" s="268" t="s">
        <v>277</v>
      </c>
      <c r="H5278" s="268" t="s">
        <v>55</v>
      </c>
      <c r="I5278" s="268" t="s">
        <v>1905</v>
      </c>
      <c r="J5278" s="267" t="s">
        <v>2545</v>
      </c>
      <c r="K5278" s="267">
        <v>431</v>
      </c>
      <c r="L5278" s="284" t="s">
        <v>4630</v>
      </c>
      <c r="M5278" s="188"/>
    </row>
    <row r="5279" spans="1:13" x14ac:dyDescent="0.25">
      <c r="A5279" s="272">
        <v>2011</v>
      </c>
      <c r="B5279" s="267">
        <v>2</v>
      </c>
      <c r="C5279" s="267" t="s">
        <v>697</v>
      </c>
      <c r="D5279" s="267" t="s">
        <v>1041</v>
      </c>
      <c r="E5279" s="285" t="s">
        <v>4568</v>
      </c>
      <c r="F5279" s="267" t="s">
        <v>52</v>
      </c>
      <c r="G5279" s="268" t="s">
        <v>277</v>
      </c>
      <c r="H5279" s="268" t="s">
        <v>55</v>
      </c>
      <c r="I5279" s="268" t="s">
        <v>1905</v>
      </c>
      <c r="J5279" s="267" t="s">
        <v>1942</v>
      </c>
      <c r="K5279" s="267">
        <v>431</v>
      </c>
      <c r="L5279" s="268" t="s">
        <v>4631</v>
      </c>
      <c r="M5279" s="188"/>
    </row>
    <row r="5280" spans="1:13" x14ac:dyDescent="0.25">
      <c r="A5280" s="272">
        <v>2011</v>
      </c>
      <c r="B5280" s="267">
        <v>2</v>
      </c>
      <c r="C5280" s="267" t="s">
        <v>697</v>
      </c>
      <c r="D5280" s="267" t="s">
        <v>1041</v>
      </c>
      <c r="E5280" s="285" t="s">
        <v>4568</v>
      </c>
      <c r="F5280" s="267" t="s">
        <v>52</v>
      </c>
      <c r="G5280" s="268" t="s">
        <v>277</v>
      </c>
      <c r="H5280" s="268" t="s">
        <v>55</v>
      </c>
      <c r="I5280" s="268" t="s">
        <v>1905</v>
      </c>
      <c r="J5280" s="267" t="s">
        <v>1918</v>
      </c>
      <c r="K5280" s="267">
        <v>411</v>
      </c>
      <c r="L5280" s="284" t="s">
        <v>4765</v>
      </c>
      <c r="M5280" s="188"/>
    </row>
    <row r="5281" spans="1:13" x14ac:dyDescent="0.25">
      <c r="A5281" s="272">
        <v>2011</v>
      </c>
      <c r="B5281" s="267">
        <v>2</v>
      </c>
      <c r="C5281" s="267" t="s">
        <v>697</v>
      </c>
      <c r="D5281" s="267" t="s">
        <v>1041</v>
      </c>
      <c r="E5281" s="285" t="s">
        <v>4568</v>
      </c>
      <c r="F5281" s="267" t="s">
        <v>52</v>
      </c>
      <c r="G5281" s="268" t="s">
        <v>277</v>
      </c>
      <c r="H5281" s="268" t="s">
        <v>55</v>
      </c>
      <c r="I5281" s="268" t="s">
        <v>1905</v>
      </c>
      <c r="J5281" s="267" t="s">
        <v>2545</v>
      </c>
      <c r="K5281" s="267">
        <v>411</v>
      </c>
      <c r="L5281" s="284" t="s">
        <v>4766</v>
      </c>
      <c r="M5281" s="188"/>
    </row>
    <row r="5282" spans="1:13" x14ac:dyDescent="0.25">
      <c r="A5282" s="272">
        <v>2011</v>
      </c>
      <c r="B5282" s="267">
        <v>2</v>
      </c>
      <c r="C5282" s="267" t="s">
        <v>697</v>
      </c>
      <c r="D5282" s="267" t="s">
        <v>1041</v>
      </c>
      <c r="E5282" s="285" t="s">
        <v>4568</v>
      </c>
      <c r="F5282" s="267" t="s">
        <v>52</v>
      </c>
      <c r="G5282" s="268" t="s">
        <v>277</v>
      </c>
      <c r="H5282" s="268" t="s">
        <v>55</v>
      </c>
      <c r="I5282" s="268" t="s">
        <v>1905</v>
      </c>
      <c r="J5282" s="267" t="s">
        <v>1942</v>
      </c>
      <c r="K5282" s="267">
        <v>411</v>
      </c>
      <c r="L5282" s="284" t="s">
        <v>4767</v>
      </c>
      <c r="M5282" s="188"/>
    </row>
    <row r="5283" spans="1:13" x14ac:dyDescent="0.25">
      <c r="A5283" s="272">
        <v>2011</v>
      </c>
      <c r="B5283" s="267">
        <v>2</v>
      </c>
      <c r="C5283" s="267" t="s">
        <v>697</v>
      </c>
      <c r="D5283" s="267" t="s">
        <v>1041</v>
      </c>
      <c r="E5283" s="285" t="s">
        <v>4568</v>
      </c>
      <c r="F5283" s="267" t="s">
        <v>52</v>
      </c>
      <c r="G5283" s="268" t="s">
        <v>277</v>
      </c>
      <c r="H5283" s="268" t="s">
        <v>55</v>
      </c>
      <c r="I5283" s="268" t="s">
        <v>1905</v>
      </c>
      <c r="J5283" s="267" t="s">
        <v>2545</v>
      </c>
      <c r="K5283" s="267">
        <v>432</v>
      </c>
      <c r="L5283" s="284" t="s">
        <v>4865</v>
      </c>
      <c r="M5283" s="188"/>
    </row>
    <row r="5284" spans="1:13" x14ac:dyDescent="0.25">
      <c r="A5284" s="272">
        <v>2011</v>
      </c>
      <c r="B5284" s="267">
        <v>2</v>
      </c>
      <c r="C5284" s="267" t="s">
        <v>697</v>
      </c>
      <c r="D5284" s="267" t="s">
        <v>1041</v>
      </c>
      <c r="E5284" s="285" t="s">
        <v>4568</v>
      </c>
      <c r="F5284" s="267" t="s">
        <v>52</v>
      </c>
      <c r="G5284" s="268" t="s">
        <v>277</v>
      </c>
      <c r="H5284" s="268" t="s">
        <v>55</v>
      </c>
      <c r="I5284" s="268" t="s">
        <v>1905</v>
      </c>
      <c r="J5284" s="267" t="s">
        <v>1942</v>
      </c>
      <c r="K5284" s="267">
        <v>432</v>
      </c>
      <c r="L5284" s="284" t="s">
        <v>4866</v>
      </c>
      <c r="M5284" s="188"/>
    </row>
    <row r="5285" spans="1:13" x14ac:dyDescent="0.25">
      <c r="A5285" s="272">
        <v>2011</v>
      </c>
      <c r="B5285" s="267">
        <v>2</v>
      </c>
      <c r="C5285" s="267" t="s">
        <v>697</v>
      </c>
      <c r="D5285" s="267" t="s">
        <v>1041</v>
      </c>
      <c r="E5285" s="285" t="s">
        <v>4568</v>
      </c>
      <c r="F5285" s="267" t="s">
        <v>52</v>
      </c>
      <c r="G5285" s="268" t="s">
        <v>277</v>
      </c>
      <c r="H5285" s="268" t="s">
        <v>55</v>
      </c>
      <c r="I5285" s="268" t="s">
        <v>1905</v>
      </c>
      <c r="J5285" s="267" t="s">
        <v>1942</v>
      </c>
      <c r="K5285" s="267">
        <v>432</v>
      </c>
      <c r="L5285" s="284" t="s">
        <v>4867</v>
      </c>
      <c r="M5285" s="188"/>
    </row>
    <row r="5286" spans="1:13" x14ac:dyDescent="0.25">
      <c r="A5286" s="272">
        <v>2011</v>
      </c>
      <c r="B5286" s="267">
        <v>2</v>
      </c>
      <c r="C5286" s="267" t="s">
        <v>697</v>
      </c>
      <c r="D5286" s="267" t="s">
        <v>1041</v>
      </c>
      <c r="E5286" s="285" t="s">
        <v>4568</v>
      </c>
      <c r="F5286" s="267" t="s">
        <v>52</v>
      </c>
      <c r="G5286" s="268" t="s">
        <v>277</v>
      </c>
      <c r="H5286" s="268" t="s">
        <v>55</v>
      </c>
      <c r="I5286" s="268" t="s">
        <v>1905</v>
      </c>
      <c r="J5286" s="267" t="s">
        <v>2545</v>
      </c>
      <c r="K5286" s="267">
        <v>713</v>
      </c>
      <c r="L5286" s="284" t="s">
        <v>4948</v>
      </c>
      <c r="M5286" s="188"/>
    </row>
    <row r="5287" spans="1:13" x14ac:dyDescent="0.25">
      <c r="A5287" s="272">
        <v>2011</v>
      </c>
      <c r="B5287" s="267">
        <v>2</v>
      </c>
      <c r="C5287" s="267" t="s">
        <v>697</v>
      </c>
      <c r="D5287" s="267" t="s">
        <v>1041</v>
      </c>
      <c r="E5287" s="285" t="s">
        <v>4568</v>
      </c>
      <c r="F5287" s="267" t="s">
        <v>52</v>
      </c>
      <c r="G5287" s="268" t="s">
        <v>277</v>
      </c>
      <c r="H5287" s="268" t="s">
        <v>55</v>
      </c>
      <c r="I5287" s="268" t="s">
        <v>1905</v>
      </c>
      <c r="J5287" s="267" t="s">
        <v>1906</v>
      </c>
      <c r="K5287" s="267">
        <v>311</v>
      </c>
      <c r="L5287" s="284" t="s">
        <v>4949</v>
      </c>
      <c r="M5287" s="188"/>
    </row>
    <row r="5288" spans="1:13" x14ac:dyDescent="0.25">
      <c r="A5288" s="272">
        <v>2011</v>
      </c>
      <c r="B5288" s="267">
        <v>2</v>
      </c>
      <c r="C5288" s="267" t="s">
        <v>697</v>
      </c>
      <c r="D5288" s="267" t="s">
        <v>1041</v>
      </c>
      <c r="E5288" s="285" t="s">
        <v>4568</v>
      </c>
      <c r="F5288" s="267" t="s">
        <v>52</v>
      </c>
      <c r="G5288" s="268" t="s">
        <v>277</v>
      </c>
      <c r="H5288" s="268" t="s">
        <v>55</v>
      </c>
      <c r="I5288" s="268" t="s">
        <v>1905</v>
      </c>
      <c r="J5288" s="270" t="s">
        <v>5004</v>
      </c>
      <c r="K5288" s="267">
        <v>212</v>
      </c>
      <c r="L5288" s="284" t="s">
        <v>4950</v>
      </c>
      <c r="M5288" s="188"/>
    </row>
    <row r="5289" spans="1:13" x14ac:dyDescent="0.25">
      <c r="A5289" s="272">
        <v>2011</v>
      </c>
      <c r="B5289" s="267">
        <v>2</v>
      </c>
      <c r="C5289" s="267" t="s">
        <v>697</v>
      </c>
      <c r="D5289" s="267" t="s">
        <v>1041</v>
      </c>
      <c r="E5289" s="285" t="s">
        <v>4568</v>
      </c>
      <c r="F5289" s="267" t="s">
        <v>52</v>
      </c>
      <c r="G5289" s="268" t="s">
        <v>277</v>
      </c>
      <c r="H5289" s="268" t="s">
        <v>55</v>
      </c>
      <c r="I5289" s="268" t="s">
        <v>1905</v>
      </c>
      <c r="J5289" s="267" t="s">
        <v>1918</v>
      </c>
      <c r="K5289" s="267">
        <v>862</v>
      </c>
      <c r="L5289" s="284" t="s">
        <v>4971</v>
      </c>
      <c r="M5289" s="188"/>
    </row>
    <row r="5290" spans="1:13" x14ac:dyDescent="0.25">
      <c r="A5290" s="272">
        <v>2011</v>
      </c>
      <c r="B5290" s="267">
        <v>2</v>
      </c>
      <c r="C5290" s="267" t="s">
        <v>697</v>
      </c>
      <c r="D5290" s="267" t="s">
        <v>1041</v>
      </c>
      <c r="E5290" s="285" t="s">
        <v>4568</v>
      </c>
      <c r="F5290" s="267" t="s">
        <v>52</v>
      </c>
      <c r="G5290" s="268" t="s">
        <v>277</v>
      </c>
      <c r="H5290" s="268" t="s">
        <v>55</v>
      </c>
      <c r="I5290" s="268" t="s">
        <v>1905</v>
      </c>
      <c r="J5290" s="267" t="s">
        <v>1918</v>
      </c>
      <c r="K5290" s="267">
        <v>862</v>
      </c>
      <c r="L5290" s="284" t="s">
        <v>4972</v>
      </c>
      <c r="M5290" s="188"/>
    </row>
    <row r="5291" spans="1:13" x14ac:dyDescent="0.25">
      <c r="A5291" s="272">
        <v>2011</v>
      </c>
      <c r="B5291" s="267">
        <v>2</v>
      </c>
      <c r="C5291" s="267" t="s">
        <v>697</v>
      </c>
      <c r="D5291" s="267" t="s">
        <v>1041</v>
      </c>
      <c r="E5291" s="285" t="s">
        <v>4568</v>
      </c>
      <c r="F5291" s="267" t="s">
        <v>52</v>
      </c>
      <c r="G5291" s="268" t="s">
        <v>277</v>
      </c>
      <c r="H5291" s="268" t="s">
        <v>55</v>
      </c>
      <c r="I5291" s="268" t="s">
        <v>1905</v>
      </c>
      <c r="J5291" s="267" t="s">
        <v>1942</v>
      </c>
      <c r="K5291" s="267">
        <v>431</v>
      </c>
      <c r="L5291" s="284" t="s">
        <v>5305</v>
      </c>
      <c r="M5291" s="188"/>
    </row>
    <row r="5292" spans="1:13" x14ac:dyDescent="0.25">
      <c r="A5292" s="272">
        <v>2011</v>
      </c>
      <c r="B5292" s="267">
        <v>2</v>
      </c>
      <c r="C5292" s="267" t="s">
        <v>697</v>
      </c>
      <c r="D5292" s="267" t="s">
        <v>1005</v>
      </c>
      <c r="E5292" s="285" t="s">
        <v>1617</v>
      </c>
      <c r="F5292" s="267" t="s">
        <v>69</v>
      </c>
      <c r="G5292" s="268" t="s">
        <v>1007</v>
      </c>
      <c r="H5292" s="268" t="s">
        <v>55</v>
      </c>
      <c r="I5292" s="268" t="s">
        <v>1905</v>
      </c>
      <c r="J5292" s="267" t="s">
        <v>1923</v>
      </c>
      <c r="K5292" s="267">
        <v>862</v>
      </c>
      <c r="L5292" s="268" t="s">
        <v>4590</v>
      </c>
      <c r="M5292" s="188"/>
    </row>
    <row r="5293" spans="1:13" x14ac:dyDescent="0.25">
      <c r="A5293" s="272">
        <v>2011</v>
      </c>
      <c r="B5293" s="267">
        <v>2</v>
      </c>
      <c r="C5293" s="267" t="s">
        <v>697</v>
      </c>
      <c r="D5293" s="267" t="s">
        <v>1005</v>
      </c>
      <c r="E5293" s="285" t="s">
        <v>1617</v>
      </c>
      <c r="F5293" s="267" t="s">
        <v>69</v>
      </c>
      <c r="G5293" s="268" t="s">
        <v>1007</v>
      </c>
      <c r="H5293" s="268" t="s">
        <v>55</v>
      </c>
      <c r="I5293" s="268" t="s">
        <v>1905</v>
      </c>
      <c r="J5293" s="267" t="s">
        <v>1923</v>
      </c>
      <c r="K5293" s="267">
        <v>862</v>
      </c>
      <c r="L5293" s="268" t="s">
        <v>4591</v>
      </c>
      <c r="M5293" s="188"/>
    </row>
    <row r="5294" spans="1:13" x14ac:dyDescent="0.25">
      <c r="A5294" s="272">
        <v>2011</v>
      </c>
      <c r="B5294" s="267">
        <v>2</v>
      </c>
      <c r="C5294" s="267" t="s">
        <v>697</v>
      </c>
      <c r="D5294" s="267" t="s">
        <v>1005</v>
      </c>
      <c r="E5294" s="285" t="s">
        <v>1617</v>
      </c>
      <c r="F5294" s="267" t="s">
        <v>69</v>
      </c>
      <c r="G5294" s="268" t="s">
        <v>1007</v>
      </c>
      <c r="H5294" s="268" t="s">
        <v>55</v>
      </c>
      <c r="I5294" s="268" t="s">
        <v>1905</v>
      </c>
      <c r="J5294" s="267" t="s">
        <v>1942</v>
      </c>
      <c r="K5294" s="267">
        <v>411</v>
      </c>
      <c r="L5294" s="268" t="s">
        <v>4768</v>
      </c>
      <c r="M5294" s="188"/>
    </row>
    <row r="5295" spans="1:13" x14ac:dyDescent="0.25">
      <c r="A5295" s="272">
        <v>2011</v>
      </c>
      <c r="B5295" s="267">
        <v>2</v>
      </c>
      <c r="C5295" s="267" t="s">
        <v>697</v>
      </c>
      <c r="D5295" s="267" t="s">
        <v>1005</v>
      </c>
      <c r="E5295" s="285" t="s">
        <v>1617</v>
      </c>
      <c r="F5295" s="267" t="s">
        <v>69</v>
      </c>
      <c r="G5295" s="268" t="s">
        <v>1007</v>
      </c>
      <c r="H5295" s="268" t="s">
        <v>55</v>
      </c>
      <c r="I5295" s="268" t="s">
        <v>1905</v>
      </c>
      <c r="J5295" s="267" t="s">
        <v>1942</v>
      </c>
      <c r="K5295" s="267">
        <v>411</v>
      </c>
      <c r="L5295" s="268" t="s">
        <v>4769</v>
      </c>
      <c r="M5295" s="188"/>
    </row>
    <row r="5296" spans="1:13" x14ac:dyDescent="0.25">
      <c r="A5296" s="272">
        <v>2011</v>
      </c>
      <c r="B5296" s="267">
        <v>2</v>
      </c>
      <c r="C5296" s="267" t="s">
        <v>697</v>
      </c>
      <c r="D5296" s="267" t="s">
        <v>1005</v>
      </c>
      <c r="E5296" s="285" t="s">
        <v>1617</v>
      </c>
      <c r="F5296" s="267" t="s">
        <v>69</v>
      </c>
      <c r="G5296" s="268" t="s">
        <v>1007</v>
      </c>
      <c r="H5296" s="268" t="s">
        <v>55</v>
      </c>
      <c r="I5296" s="268" t="s">
        <v>1905</v>
      </c>
      <c r="J5296" s="267" t="s">
        <v>1918</v>
      </c>
      <c r="K5296" s="267">
        <v>432</v>
      </c>
      <c r="L5296" s="268" t="s">
        <v>4868</v>
      </c>
      <c r="M5296" s="188"/>
    </row>
    <row r="5297" spans="1:13" x14ac:dyDescent="0.25">
      <c r="A5297" s="272">
        <v>2011</v>
      </c>
      <c r="B5297" s="267">
        <v>3</v>
      </c>
      <c r="C5297" s="267" t="s">
        <v>697</v>
      </c>
      <c r="D5297" s="267" t="s">
        <v>1076</v>
      </c>
      <c r="E5297" s="285" t="s">
        <v>4770</v>
      </c>
      <c r="F5297" s="267" t="s">
        <v>52</v>
      </c>
      <c r="G5297" s="268" t="s">
        <v>184</v>
      </c>
      <c r="H5297" s="268" t="s">
        <v>55</v>
      </c>
      <c r="I5297" s="268" t="s">
        <v>1905</v>
      </c>
      <c r="J5297" s="267" t="s">
        <v>1948</v>
      </c>
      <c r="K5297" s="267">
        <v>411</v>
      </c>
      <c r="L5297" s="284" t="s">
        <v>4771</v>
      </c>
      <c r="M5297" s="188"/>
    </row>
    <row r="5298" spans="1:13" x14ac:dyDescent="0.25">
      <c r="A5298" s="272">
        <v>2011</v>
      </c>
      <c r="B5298" s="267">
        <v>3</v>
      </c>
      <c r="C5298" s="267" t="s">
        <v>697</v>
      </c>
      <c r="D5298" s="267" t="s">
        <v>1076</v>
      </c>
      <c r="E5298" s="285" t="s">
        <v>4770</v>
      </c>
      <c r="F5298" s="267" t="s">
        <v>52</v>
      </c>
      <c r="G5298" s="268" t="s">
        <v>184</v>
      </c>
      <c r="H5298" s="268" t="s">
        <v>55</v>
      </c>
      <c r="I5298" s="268" t="s">
        <v>1905</v>
      </c>
      <c r="J5298" s="267" t="s">
        <v>1942</v>
      </c>
      <c r="K5298" s="267">
        <v>411</v>
      </c>
      <c r="L5298" s="284" t="s">
        <v>4772</v>
      </c>
      <c r="M5298" s="188"/>
    </row>
    <row r="5299" spans="1:13" x14ac:dyDescent="0.25">
      <c r="A5299" s="272">
        <v>2011</v>
      </c>
      <c r="B5299" s="267">
        <v>3</v>
      </c>
      <c r="C5299" s="267" t="s">
        <v>697</v>
      </c>
      <c r="D5299" s="267" t="s">
        <v>1076</v>
      </c>
      <c r="E5299" s="285" t="s">
        <v>4770</v>
      </c>
      <c r="F5299" s="267" t="s">
        <v>52</v>
      </c>
      <c r="G5299" s="268" t="s">
        <v>184</v>
      </c>
      <c r="H5299" s="268" t="s">
        <v>55</v>
      </c>
      <c r="I5299" s="268" t="s">
        <v>1905</v>
      </c>
      <c r="J5299" s="267" t="s">
        <v>1965</v>
      </c>
      <c r="K5299" s="267">
        <v>523</v>
      </c>
      <c r="L5299" s="268" t="s">
        <v>5086</v>
      </c>
      <c r="M5299" s="188"/>
    </row>
    <row r="5300" spans="1:13" x14ac:dyDescent="0.25">
      <c r="A5300" s="272">
        <v>2011</v>
      </c>
      <c r="B5300" s="267">
        <v>3</v>
      </c>
      <c r="C5300" s="267" t="s">
        <v>697</v>
      </c>
      <c r="D5300" s="267" t="s">
        <v>1076</v>
      </c>
      <c r="E5300" s="285" t="s">
        <v>4770</v>
      </c>
      <c r="F5300" s="267" t="s">
        <v>52</v>
      </c>
      <c r="G5300" s="268" t="s">
        <v>184</v>
      </c>
      <c r="H5300" s="268" t="s">
        <v>55</v>
      </c>
      <c r="I5300" s="268" t="s">
        <v>1905</v>
      </c>
      <c r="J5300" s="267" t="s">
        <v>1965</v>
      </c>
      <c r="K5300" s="267">
        <v>523</v>
      </c>
      <c r="L5300" s="268" t="s">
        <v>5108</v>
      </c>
      <c r="M5300" s="188"/>
    </row>
    <row r="5301" spans="1:13" x14ac:dyDescent="0.25">
      <c r="A5301" s="272">
        <v>2011</v>
      </c>
      <c r="B5301" s="267">
        <v>3</v>
      </c>
      <c r="C5301" s="267" t="s">
        <v>697</v>
      </c>
      <c r="D5301" s="267" t="s">
        <v>1076</v>
      </c>
      <c r="E5301" s="285" t="s">
        <v>4770</v>
      </c>
      <c r="F5301" s="267" t="s">
        <v>52</v>
      </c>
      <c r="G5301" s="268" t="s">
        <v>184</v>
      </c>
      <c r="H5301" s="268" t="s">
        <v>55</v>
      </c>
      <c r="I5301" s="268" t="s">
        <v>1905</v>
      </c>
      <c r="J5301" s="267" t="s">
        <v>2016</v>
      </c>
      <c r="K5301" s="267">
        <v>631</v>
      </c>
      <c r="L5301" s="284" t="s">
        <v>5166</v>
      </c>
      <c r="M5301" s="188"/>
    </row>
    <row r="5302" spans="1:13" x14ac:dyDescent="0.25">
      <c r="A5302" s="272">
        <v>2011</v>
      </c>
      <c r="B5302" s="267">
        <v>3</v>
      </c>
      <c r="C5302" s="267" t="s">
        <v>697</v>
      </c>
      <c r="D5302" s="267" t="s">
        <v>1076</v>
      </c>
      <c r="E5302" s="285" t="s">
        <v>4770</v>
      </c>
      <c r="F5302" s="267" t="s">
        <v>52</v>
      </c>
      <c r="G5302" s="268" t="s">
        <v>184</v>
      </c>
      <c r="H5302" s="268" t="s">
        <v>55</v>
      </c>
      <c r="I5302" s="268" t="s">
        <v>1905</v>
      </c>
      <c r="J5302" s="267" t="s">
        <v>2016</v>
      </c>
      <c r="K5302" s="267">
        <v>631</v>
      </c>
      <c r="L5302" s="268" t="s">
        <v>5167</v>
      </c>
      <c r="M5302" s="188"/>
    </row>
    <row r="5303" spans="1:13" x14ac:dyDescent="0.25">
      <c r="A5303" s="272">
        <v>2011</v>
      </c>
      <c r="B5303" s="267">
        <v>3</v>
      </c>
      <c r="C5303" s="267" t="s">
        <v>697</v>
      </c>
      <c r="D5303" s="267" t="s">
        <v>1076</v>
      </c>
      <c r="E5303" s="285" t="s">
        <v>4770</v>
      </c>
      <c r="F5303" s="267" t="s">
        <v>52</v>
      </c>
      <c r="G5303" s="268" t="s">
        <v>184</v>
      </c>
      <c r="H5303" s="268" t="s">
        <v>55</v>
      </c>
      <c r="I5303" s="268" t="s">
        <v>1905</v>
      </c>
      <c r="J5303" s="267" t="s">
        <v>1948</v>
      </c>
      <c r="K5303" s="267">
        <v>635</v>
      </c>
      <c r="L5303" s="268" t="s">
        <v>5179</v>
      </c>
      <c r="M5303" s="188"/>
    </row>
    <row r="5304" spans="1:13" x14ac:dyDescent="0.25">
      <c r="A5304" s="272">
        <v>2011</v>
      </c>
      <c r="B5304" s="267">
        <v>4</v>
      </c>
      <c r="C5304" s="267" t="s">
        <v>697</v>
      </c>
      <c r="D5304" s="267" t="s">
        <v>1101</v>
      </c>
      <c r="E5304" s="285" t="s">
        <v>967</v>
      </c>
      <c r="F5304" s="267" t="s">
        <v>135</v>
      </c>
      <c r="G5304" s="268" t="s">
        <v>407</v>
      </c>
      <c r="H5304" s="268" t="s">
        <v>66</v>
      </c>
      <c r="I5304" s="268" t="s">
        <v>1905</v>
      </c>
      <c r="J5304" s="267" t="s">
        <v>1942</v>
      </c>
      <c r="K5304" s="267">
        <v>431</v>
      </c>
      <c r="L5304" s="284" t="s">
        <v>4632</v>
      </c>
      <c r="M5304" s="188"/>
    </row>
    <row r="5305" spans="1:13" x14ac:dyDescent="0.25">
      <c r="A5305" s="272">
        <v>2011</v>
      </c>
      <c r="B5305" s="267">
        <v>4</v>
      </c>
      <c r="C5305" s="267" t="s">
        <v>697</v>
      </c>
      <c r="D5305" s="267" t="s">
        <v>1101</v>
      </c>
      <c r="E5305" s="285" t="s">
        <v>967</v>
      </c>
      <c r="F5305" s="267" t="s">
        <v>135</v>
      </c>
      <c r="G5305" s="268" t="s">
        <v>407</v>
      </c>
      <c r="H5305" s="268" t="s">
        <v>66</v>
      </c>
      <c r="I5305" s="268" t="s">
        <v>1905</v>
      </c>
      <c r="J5305" s="267" t="s">
        <v>1962</v>
      </c>
      <c r="K5305" s="267">
        <v>431</v>
      </c>
      <c r="L5305" s="284" t="s">
        <v>4633</v>
      </c>
      <c r="M5305" s="188"/>
    </row>
    <row r="5306" spans="1:13" x14ac:dyDescent="0.25">
      <c r="A5306" s="272">
        <v>2011</v>
      </c>
      <c r="B5306" s="267">
        <v>4</v>
      </c>
      <c r="C5306" s="267" t="s">
        <v>697</v>
      </c>
      <c r="D5306" s="267" t="s">
        <v>1101</v>
      </c>
      <c r="E5306" s="285" t="s">
        <v>967</v>
      </c>
      <c r="F5306" s="267" t="s">
        <v>135</v>
      </c>
      <c r="G5306" s="268" t="s">
        <v>407</v>
      </c>
      <c r="H5306" s="268" t="s">
        <v>66</v>
      </c>
      <c r="I5306" s="268" t="s">
        <v>1905</v>
      </c>
      <c r="J5306" s="267" t="s">
        <v>1962</v>
      </c>
      <c r="K5306" s="267">
        <v>522</v>
      </c>
      <c r="L5306" s="284" t="s">
        <v>4634</v>
      </c>
      <c r="M5306" s="188"/>
    </row>
    <row r="5307" spans="1:13" x14ac:dyDescent="0.25">
      <c r="A5307" s="272">
        <v>2011</v>
      </c>
      <c r="B5307" s="267">
        <v>4</v>
      </c>
      <c r="C5307" s="267" t="s">
        <v>697</v>
      </c>
      <c r="D5307" s="267" t="s">
        <v>1101</v>
      </c>
      <c r="E5307" s="285" t="s">
        <v>967</v>
      </c>
      <c r="F5307" s="267" t="s">
        <v>135</v>
      </c>
      <c r="G5307" s="268" t="s">
        <v>407</v>
      </c>
      <c r="H5307" s="268" t="s">
        <v>66</v>
      </c>
      <c r="I5307" s="268" t="s">
        <v>1905</v>
      </c>
      <c r="J5307" s="267" t="s">
        <v>1962</v>
      </c>
      <c r="K5307" s="267">
        <v>522</v>
      </c>
      <c r="L5307" s="284" t="s">
        <v>4635</v>
      </c>
      <c r="M5307" s="188"/>
    </row>
    <row r="5308" spans="1:13" x14ac:dyDescent="0.25">
      <c r="A5308" s="272">
        <v>2011</v>
      </c>
      <c r="B5308" s="267">
        <v>4</v>
      </c>
      <c r="C5308" s="267" t="s">
        <v>697</v>
      </c>
      <c r="D5308" s="267" t="s">
        <v>1101</v>
      </c>
      <c r="E5308" s="285" t="s">
        <v>967</v>
      </c>
      <c r="F5308" s="267" t="s">
        <v>135</v>
      </c>
      <c r="G5308" s="268" t="s">
        <v>407</v>
      </c>
      <c r="H5308" s="268" t="s">
        <v>66</v>
      </c>
      <c r="I5308" s="268" t="s">
        <v>1905</v>
      </c>
      <c r="J5308" s="267" t="s">
        <v>1942</v>
      </c>
      <c r="K5308" s="267">
        <v>111</v>
      </c>
      <c r="L5308" s="284" t="s">
        <v>4773</v>
      </c>
      <c r="M5308" s="188"/>
    </row>
    <row r="5309" spans="1:13" x14ac:dyDescent="0.25">
      <c r="A5309" s="272">
        <v>2011</v>
      </c>
      <c r="B5309" s="267">
        <v>4</v>
      </c>
      <c r="C5309" s="267" t="s">
        <v>697</v>
      </c>
      <c r="D5309" s="267" t="s">
        <v>1101</v>
      </c>
      <c r="E5309" s="285" t="s">
        <v>967</v>
      </c>
      <c r="F5309" s="267" t="s">
        <v>135</v>
      </c>
      <c r="G5309" s="268" t="s">
        <v>407</v>
      </c>
      <c r="H5309" s="268" t="s">
        <v>66</v>
      </c>
      <c r="I5309" s="268" t="s">
        <v>1905</v>
      </c>
      <c r="J5309" s="267" t="s">
        <v>1942</v>
      </c>
      <c r="K5309" s="267">
        <v>111</v>
      </c>
      <c r="L5309" s="284" t="s">
        <v>4774</v>
      </c>
      <c r="M5309" s="188"/>
    </row>
    <row r="5310" spans="1:13" x14ac:dyDescent="0.25">
      <c r="A5310" s="272">
        <v>2011</v>
      </c>
      <c r="B5310" s="267">
        <v>4</v>
      </c>
      <c r="C5310" s="267" t="s">
        <v>697</v>
      </c>
      <c r="D5310" s="267" t="s">
        <v>1101</v>
      </c>
      <c r="E5310" s="285" t="s">
        <v>967</v>
      </c>
      <c r="F5310" s="267" t="s">
        <v>135</v>
      </c>
      <c r="G5310" s="268" t="s">
        <v>407</v>
      </c>
      <c r="H5310" s="268" t="s">
        <v>66</v>
      </c>
      <c r="I5310" s="268" t="s">
        <v>1905</v>
      </c>
      <c r="J5310" s="270" t="s">
        <v>3083</v>
      </c>
      <c r="K5310" s="267">
        <v>421</v>
      </c>
      <c r="L5310" s="284" t="s">
        <v>4951</v>
      </c>
      <c r="M5310" s="188"/>
    </row>
    <row r="5311" spans="1:13" x14ac:dyDescent="0.25">
      <c r="A5311" s="272">
        <v>2011</v>
      </c>
      <c r="B5311" s="267">
        <v>4</v>
      </c>
      <c r="C5311" s="267" t="s">
        <v>697</v>
      </c>
      <c r="D5311" s="267" t="s">
        <v>1101</v>
      </c>
      <c r="E5311" s="285" t="s">
        <v>967</v>
      </c>
      <c r="F5311" s="267" t="s">
        <v>135</v>
      </c>
      <c r="G5311" s="268" t="s">
        <v>407</v>
      </c>
      <c r="H5311" s="268" t="s">
        <v>66</v>
      </c>
      <c r="I5311" s="268" t="s">
        <v>1905</v>
      </c>
      <c r="J5311" s="267" t="s">
        <v>1942</v>
      </c>
      <c r="K5311" s="267">
        <v>436</v>
      </c>
      <c r="L5311" s="284" t="s">
        <v>4973</v>
      </c>
      <c r="M5311" s="188"/>
    </row>
    <row r="5312" spans="1:13" x14ac:dyDescent="0.25">
      <c r="A5312" s="272">
        <v>2011</v>
      </c>
      <c r="B5312" s="267">
        <v>4</v>
      </c>
      <c r="C5312" s="267" t="s">
        <v>697</v>
      </c>
      <c r="D5312" s="267" t="s">
        <v>1101</v>
      </c>
      <c r="E5312" s="285" t="s">
        <v>967</v>
      </c>
      <c r="F5312" s="267" t="s">
        <v>135</v>
      </c>
      <c r="G5312" s="268" t="s">
        <v>407</v>
      </c>
      <c r="H5312" s="268" t="s">
        <v>66</v>
      </c>
      <c r="I5312" s="268" t="s">
        <v>1905</v>
      </c>
      <c r="J5312" s="267" t="s">
        <v>1942</v>
      </c>
      <c r="K5312" s="267">
        <v>436</v>
      </c>
      <c r="L5312" s="284" t="s">
        <v>4974</v>
      </c>
      <c r="M5312" s="188"/>
    </row>
    <row r="5313" spans="1:13" x14ac:dyDescent="0.25">
      <c r="A5313" s="272">
        <v>2011</v>
      </c>
      <c r="B5313" s="267">
        <v>4</v>
      </c>
      <c r="C5313" s="267" t="s">
        <v>697</v>
      </c>
      <c r="D5313" s="267" t="s">
        <v>1101</v>
      </c>
      <c r="E5313" s="285" t="s">
        <v>967</v>
      </c>
      <c r="F5313" s="267" t="s">
        <v>135</v>
      </c>
      <c r="G5313" s="268" t="s">
        <v>407</v>
      </c>
      <c r="H5313" s="268" t="s">
        <v>66</v>
      </c>
      <c r="I5313" s="268" t="s">
        <v>1905</v>
      </c>
      <c r="J5313" s="267" t="s">
        <v>1965</v>
      </c>
      <c r="K5313" s="267">
        <v>523</v>
      </c>
      <c r="L5313" s="284" t="s">
        <v>5087</v>
      </c>
      <c r="M5313" s="188"/>
    </row>
    <row r="5314" spans="1:13" x14ac:dyDescent="0.25">
      <c r="A5314" s="272">
        <v>2011</v>
      </c>
      <c r="B5314" s="267">
        <v>4</v>
      </c>
      <c r="C5314" s="267" t="s">
        <v>697</v>
      </c>
      <c r="D5314" s="267" t="s">
        <v>1101</v>
      </c>
      <c r="E5314" s="285" t="s">
        <v>967</v>
      </c>
      <c r="F5314" s="267" t="s">
        <v>135</v>
      </c>
      <c r="G5314" s="268" t="s">
        <v>407</v>
      </c>
      <c r="H5314" s="268" t="s">
        <v>66</v>
      </c>
      <c r="I5314" s="268" t="s">
        <v>1905</v>
      </c>
      <c r="J5314" s="267" t="s">
        <v>1965</v>
      </c>
      <c r="K5314" s="267">
        <v>523</v>
      </c>
      <c r="L5314" s="284" t="s">
        <v>5088</v>
      </c>
      <c r="M5314" s="188"/>
    </row>
    <row r="5315" spans="1:13" x14ac:dyDescent="0.25">
      <c r="A5315" s="272">
        <v>2011</v>
      </c>
      <c r="B5315" s="267">
        <v>4</v>
      </c>
      <c r="C5315" s="267" t="s">
        <v>697</v>
      </c>
      <c r="D5315" s="267" t="s">
        <v>1101</v>
      </c>
      <c r="E5315" s="285" t="s">
        <v>967</v>
      </c>
      <c r="F5315" s="267" t="s">
        <v>135</v>
      </c>
      <c r="G5315" s="268" t="s">
        <v>407</v>
      </c>
      <c r="H5315" s="268" t="s">
        <v>66</v>
      </c>
      <c r="I5315" s="268" t="s">
        <v>1905</v>
      </c>
      <c r="J5315" s="267" t="s">
        <v>1962</v>
      </c>
      <c r="K5315" s="267">
        <v>522</v>
      </c>
      <c r="L5315" s="284" t="s">
        <v>5089</v>
      </c>
      <c r="M5315" s="188"/>
    </row>
    <row r="5316" spans="1:13" x14ac:dyDescent="0.25">
      <c r="A5316" s="272">
        <v>2011</v>
      </c>
      <c r="B5316" s="267">
        <v>4</v>
      </c>
      <c r="C5316" s="267" t="s">
        <v>697</v>
      </c>
      <c r="D5316" s="267" t="s">
        <v>1101</v>
      </c>
      <c r="E5316" s="285" t="s">
        <v>967</v>
      </c>
      <c r="F5316" s="267" t="s">
        <v>135</v>
      </c>
      <c r="G5316" s="268" t="s">
        <v>407</v>
      </c>
      <c r="H5316" s="268" t="s">
        <v>66</v>
      </c>
      <c r="I5316" s="268" t="s">
        <v>1905</v>
      </c>
      <c r="J5316" s="267" t="s">
        <v>1962</v>
      </c>
      <c r="K5316" s="267">
        <v>522</v>
      </c>
      <c r="L5316" s="284" t="s">
        <v>5090</v>
      </c>
      <c r="M5316" s="188"/>
    </row>
    <row r="5317" spans="1:13" x14ac:dyDescent="0.25">
      <c r="A5317" s="272">
        <v>2011</v>
      </c>
      <c r="B5317" s="267">
        <v>4</v>
      </c>
      <c r="C5317" s="267" t="s">
        <v>697</v>
      </c>
      <c r="D5317" s="267" t="s">
        <v>1101</v>
      </c>
      <c r="E5317" s="285" t="s">
        <v>967</v>
      </c>
      <c r="F5317" s="267" t="s">
        <v>135</v>
      </c>
      <c r="G5317" s="268" t="s">
        <v>407</v>
      </c>
      <c r="H5317" s="268" t="s">
        <v>66</v>
      </c>
      <c r="I5317" s="268" t="s">
        <v>1905</v>
      </c>
      <c r="J5317" s="267" t="s">
        <v>1962</v>
      </c>
      <c r="K5317" s="267">
        <v>522</v>
      </c>
      <c r="L5317" s="284" t="s">
        <v>5091</v>
      </c>
      <c r="M5317" s="188"/>
    </row>
    <row r="5318" spans="1:13" x14ac:dyDescent="0.25">
      <c r="A5318" s="272">
        <v>2011</v>
      </c>
      <c r="B5318" s="267">
        <v>4</v>
      </c>
      <c r="C5318" s="267" t="s">
        <v>697</v>
      </c>
      <c r="D5318" s="267" t="s">
        <v>1101</v>
      </c>
      <c r="E5318" s="285" t="s">
        <v>967</v>
      </c>
      <c r="F5318" s="267" t="s">
        <v>135</v>
      </c>
      <c r="G5318" s="268" t="s">
        <v>407</v>
      </c>
      <c r="H5318" s="268" t="s">
        <v>66</v>
      </c>
      <c r="I5318" s="268" t="s">
        <v>1905</v>
      </c>
      <c r="J5318" s="267" t="s">
        <v>1948</v>
      </c>
      <c r="K5318" s="267">
        <v>633</v>
      </c>
      <c r="L5318" s="284" t="s">
        <v>5168</v>
      </c>
      <c r="M5318" s="188"/>
    </row>
    <row r="5319" spans="1:13" x14ac:dyDescent="0.25">
      <c r="A5319" s="272">
        <v>2011</v>
      </c>
      <c r="B5319" s="267">
        <v>4</v>
      </c>
      <c r="C5319" s="267" t="s">
        <v>697</v>
      </c>
      <c r="D5319" s="267" t="s">
        <v>1101</v>
      </c>
      <c r="E5319" s="285" t="s">
        <v>967</v>
      </c>
      <c r="F5319" s="267" t="s">
        <v>135</v>
      </c>
      <c r="G5319" s="268" t="s">
        <v>407</v>
      </c>
      <c r="H5319" s="268" t="s">
        <v>66</v>
      </c>
      <c r="I5319" s="268" t="s">
        <v>1905</v>
      </c>
      <c r="J5319" s="267" t="s">
        <v>1948</v>
      </c>
      <c r="K5319" s="267">
        <v>633</v>
      </c>
      <c r="L5319" s="284" t="s">
        <v>5169</v>
      </c>
      <c r="M5319" s="188"/>
    </row>
    <row r="5320" spans="1:13" x14ac:dyDescent="0.25">
      <c r="A5320" s="272">
        <v>2011</v>
      </c>
      <c r="B5320" s="267">
        <v>4</v>
      </c>
      <c r="C5320" s="267" t="s">
        <v>697</v>
      </c>
      <c r="D5320" s="267" t="s">
        <v>1101</v>
      </c>
      <c r="E5320" s="285" t="s">
        <v>967</v>
      </c>
      <c r="F5320" s="267" t="s">
        <v>135</v>
      </c>
      <c r="G5320" s="268" t="s">
        <v>407</v>
      </c>
      <c r="H5320" s="268" t="s">
        <v>66</v>
      </c>
      <c r="I5320" s="268" t="s">
        <v>1905</v>
      </c>
      <c r="J5320" s="267" t="s">
        <v>1948</v>
      </c>
      <c r="K5320" s="267">
        <v>631</v>
      </c>
      <c r="L5320" s="284" t="s">
        <v>5170</v>
      </c>
      <c r="M5320" s="188"/>
    </row>
    <row r="5321" spans="1:13" x14ac:dyDescent="0.25">
      <c r="A5321" s="272">
        <v>2011</v>
      </c>
      <c r="B5321" s="267">
        <v>3</v>
      </c>
      <c r="C5321" s="267" t="s">
        <v>697</v>
      </c>
      <c r="D5321" s="267" t="s">
        <v>1072</v>
      </c>
      <c r="E5321" s="285" t="s">
        <v>5030</v>
      </c>
      <c r="F5321" s="267" t="s">
        <v>64</v>
      </c>
      <c r="G5321" s="268" t="s">
        <v>115</v>
      </c>
      <c r="H5321" s="268" t="s">
        <v>66</v>
      </c>
      <c r="I5321" s="268" t="s">
        <v>1905</v>
      </c>
      <c r="J5321" s="267" t="s">
        <v>2063</v>
      </c>
      <c r="K5321" s="267">
        <v>752</v>
      </c>
      <c r="L5321" s="284" t="s">
        <v>5031</v>
      </c>
      <c r="M5321" s="188"/>
    </row>
    <row r="5322" spans="1:13" x14ac:dyDescent="0.25">
      <c r="A5322" s="272">
        <v>2011</v>
      </c>
      <c r="B5322" s="267">
        <v>3</v>
      </c>
      <c r="C5322" s="267" t="s">
        <v>697</v>
      </c>
      <c r="D5322" s="267" t="s">
        <v>1072</v>
      </c>
      <c r="E5322" s="285" t="s">
        <v>5030</v>
      </c>
      <c r="F5322" s="267" t="s">
        <v>64</v>
      </c>
      <c r="G5322" s="268" t="s">
        <v>115</v>
      </c>
      <c r="H5322" s="268" t="s">
        <v>66</v>
      </c>
      <c r="I5322" s="268" t="s">
        <v>1905</v>
      </c>
      <c r="J5322" s="267" t="s">
        <v>1962</v>
      </c>
      <c r="K5322" s="267">
        <v>523</v>
      </c>
      <c r="L5322" s="284" t="s">
        <v>5092</v>
      </c>
      <c r="M5322" s="188"/>
    </row>
    <row r="5323" spans="1:13" x14ac:dyDescent="0.25">
      <c r="A5323" s="272">
        <v>2011</v>
      </c>
      <c r="B5323" s="267">
        <v>3</v>
      </c>
      <c r="C5323" s="267" t="s">
        <v>697</v>
      </c>
      <c r="D5323" s="267" t="s">
        <v>1072</v>
      </c>
      <c r="E5323" s="285" t="s">
        <v>5030</v>
      </c>
      <c r="F5323" s="267" t="s">
        <v>64</v>
      </c>
      <c r="G5323" s="268" t="s">
        <v>115</v>
      </c>
      <c r="H5323" s="268" t="s">
        <v>66</v>
      </c>
      <c r="I5323" s="268" t="s">
        <v>2879</v>
      </c>
      <c r="J5323" s="267" t="s">
        <v>1962</v>
      </c>
      <c r="K5323" s="267">
        <v>523</v>
      </c>
      <c r="L5323" s="284" t="s">
        <v>5093</v>
      </c>
      <c r="M5323" s="188"/>
    </row>
    <row r="5324" spans="1:13" x14ac:dyDescent="0.25">
      <c r="A5324" s="272">
        <v>2011</v>
      </c>
      <c r="B5324" s="267">
        <v>3</v>
      </c>
      <c r="C5324" s="267" t="s">
        <v>697</v>
      </c>
      <c r="D5324" s="267" t="s">
        <v>1072</v>
      </c>
      <c r="E5324" s="285" t="s">
        <v>5030</v>
      </c>
      <c r="F5324" s="267" t="s">
        <v>64</v>
      </c>
      <c r="G5324" s="268" t="s">
        <v>115</v>
      </c>
      <c r="H5324" s="268" t="s">
        <v>66</v>
      </c>
      <c r="I5324" s="268" t="s">
        <v>1905</v>
      </c>
      <c r="J5324" s="267" t="s">
        <v>2333</v>
      </c>
      <c r="K5324" s="267">
        <v>713</v>
      </c>
      <c r="L5324" s="284" t="s">
        <v>5186</v>
      </c>
      <c r="M5324" s="188"/>
    </row>
    <row r="5325" spans="1:13" x14ac:dyDescent="0.25">
      <c r="A5325" s="272">
        <v>2011</v>
      </c>
      <c r="B5325" s="267">
        <v>3</v>
      </c>
      <c r="C5325" s="267" t="s">
        <v>697</v>
      </c>
      <c r="D5325" s="267" t="s">
        <v>1072</v>
      </c>
      <c r="E5325" s="285" t="s">
        <v>5030</v>
      </c>
      <c r="F5325" s="267" t="s">
        <v>64</v>
      </c>
      <c r="G5325" s="268" t="s">
        <v>115</v>
      </c>
      <c r="H5325" s="268" t="s">
        <v>66</v>
      </c>
      <c r="I5325" s="268" t="s">
        <v>1905</v>
      </c>
      <c r="J5325" s="267" t="s">
        <v>1965</v>
      </c>
      <c r="K5325" s="267">
        <v>712</v>
      </c>
      <c r="L5325" s="284" t="s">
        <v>5187</v>
      </c>
      <c r="M5325" s="188"/>
    </row>
    <row r="5326" spans="1:13" x14ac:dyDescent="0.25">
      <c r="A5326" s="272">
        <v>2011</v>
      </c>
      <c r="B5326" s="267">
        <v>3</v>
      </c>
      <c r="C5326" s="267" t="s">
        <v>697</v>
      </c>
      <c r="D5326" s="267" t="s">
        <v>1072</v>
      </c>
      <c r="E5326" s="285" t="s">
        <v>5030</v>
      </c>
      <c r="F5326" s="267" t="s">
        <v>64</v>
      </c>
      <c r="G5326" s="268" t="s">
        <v>115</v>
      </c>
      <c r="H5326" s="268" t="s">
        <v>66</v>
      </c>
      <c r="I5326" s="268" t="s">
        <v>2879</v>
      </c>
      <c r="J5326" s="267" t="s">
        <v>1965</v>
      </c>
      <c r="K5326" s="267">
        <v>712</v>
      </c>
      <c r="L5326" s="284" t="s">
        <v>5188</v>
      </c>
      <c r="M5326" s="188"/>
    </row>
    <row r="5327" spans="1:13" x14ac:dyDescent="0.25">
      <c r="A5327" s="272">
        <v>2011</v>
      </c>
      <c r="B5327" s="267">
        <v>3</v>
      </c>
      <c r="C5327" s="267" t="s">
        <v>697</v>
      </c>
      <c r="D5327" s="267" t="s">
        <v>1072</v>
      </c>
      <c r="E5327" s="285" t="s">
        <v>5030</v>
      </c>
      <c r="F5327" s="267" t="s">
        <v>64</v>
      </c>
      <c r="G5327" s="268" t="s">
        <v>115</v>
      </c>
      <c r="H5327" s="268" t="s">
        <v>66</v>
      </c>
      <c r="I5327" s="268" t="s">
        <v>1905</v>
      </c>
      <c r="J5327" s="267" t="s">
        <v>2063</v>
      </c>
      <c r="K5327" s="267">
        <v>437</v>
      </c>
      <c r="L5327" s="284" t="s">
        <v>5199</v>
      </c>
      <c r="M5327" s="188"/>
    </row>
    <row r="5328" spans="1:13" x14ac:dyDescent="0.25">
      <c r="A5328" s="272">
        <v>2011</v>
      </c>
      <c r="B5328" s="267">
        <v>3</v>
      </c>
      <c r="C5328" s="267" t="s">
        <v>697</v>
      </c>
      <c r="D5328" s="267" t="s">
        <v>1072</v>
      </c>
      <c r="E5328" s="285" t="s">
        <v>5030</v>
      </c>
      <c r="F5328" s="267" t="s">
        <v>64</v>
      </c>
      <c r="G5328" s="268" t="s">
        <v>115</v>
      </c>
      <c r="H5328" s="268" t="s">
        <v>66</v>
      </c>
      <c r="I5328" s="268" t="s">
        <v>2879</v>
      </c>
      <c r="J5328" s="267" t="s">
        <v>2063</v>
      </c>
      <c r="K5328" s="267">
        <v>437</v>
      </c>
      <c r="L5328" s="284" t="s">
        <v>5200</v>
      </c>
      <c r="M5328" s="188"/>
    </row>
    <row r="5329" spans="1:13" x14ac:dyDescent="0.25">
      <c r="A5329" s="272">
        <v>2011</v>
      </c>
      <c r="B5329" s="267">
        <v>3</v>
      </c>
      <c r="C5329" s="267" t="s">
        <v>697</v>
      </c>
      <c r="D5329" s="267" t="s">
        <v>1072</v>
      </c>
      <c r="E5329" s="285" t="s">
        <v>5030</v>
      </c>
      <c r="F5329" s="267" t="s">
        <v>64</v>
      </c>
      <c r="G5329" s="268" t="s">
        <v>115</v>
      </c>
      <c r="H5329" s="268" t="s">
        <v>66</v>
      </c>
      <c r="I5329" s="268" t="s">
        <v>1905</v>
      </c>
      <c r="J5329" s="267" t="s">
        <v>2063</v>
      </c>
      <c r="K5329" s="267">
        <v>83</v>
      </c>
      <c r="L5329" s="284" t="s">
        <v>5259</v>
      </c>
      <c r="M5329" s="188"/>
    </row>
    <row r="5330" spans="1:13" x14ac:dyDescent="0.25">
      <c r="A5330" s="272">
        <v>2011</v>
      </c>
      <c r="B5330" s="267">
        <v>3</v>
      </c>
      <c r="C5330" s="267" t="s">
        <v>697</v>
      </c>
      <c r="D5330" s="267" t="s">
        <v>1072</v>
      </c>
      <c r="E5330" s="285" t="s">
        <v>5030</v>
      </c>
      <c r="F5330" s="267" t="s">
        <v>64</v>
      </c>
      <c r="G5330" s="268" t="s">
        <v>115</v>
      </c>
      <c r="H5330" s="268" t="s">
        <v>66</v>
      </c>
      <c r="I5330" s="268" t="s">
        <v>1905</v>
      </c>
      <c r="J5330" s="267" t="s">
        <v>2063</v>
      </c>
      <c r="K5330" s="267">
        <v>837</v>
      </c>
      <c r="L5330" s="284" t="s">
        <v>5260</v>
      </c>
      <c r="M5330" s="188"/>
    </row>
    <row r="5331" spans="1:13" x14ac:dyDescent="0.25">
      <c r="A5331" s="272">
        <v>2011</v>
      </c>
      <c r="B5331" s="267">
        <v>3</v>
      </c>
      <c r="C5331" s="267" t="s">
        <v>697</v>
      </c>
      <c r="D5331" s="267" t="s">
        <v>1072</v>
      </c>
      <c r="E5331" s="285" t="s">
        <v>5030</v>
      </c>
      <c r="F5331" s="267" t="s">
        <v>64</v>
      </c>
      <c r="G5331" s="268" t="s">
        <v>115</v>
      </c>
      <c r="H5331" s="268" t="s">
        <v>66</v>
      </c>
      <c r="I5331" s="268" t="s">
        <v>1905</v>
      </c>
      <c r="J5331" s="267" t="s">
        <v>2063</v>
      </c>
      <c r="K5331" s="267">
        <v>837</v>
      </c>
      <c r="L5331" s="284" t="s">
        <v>5261</v>
      </c>
      <c r="M5331" s="188"/>
    </row>
    <row r="5332" spans="1:13" x14ac:dyDescent="0.25">
      <c r="A5332" s="272">
        <v>2011</v>
      </c>
      <c r="B5332" s="267">
        <v>3</v>
      </c>
      <c r="C5332" s="267" t="s">
        <v>697</v>
      </c>
      <c r="D5332" s="267" t="s">
        <v>1072</v>
      </c>
      <c r="E5332" s="285" t="s">
        <v>5030</v>
      </c>
      <c r="F5332" s="267" t="s">
        <v>64</v>
      </c>
      <c r="G5332" s="268" t="s">
        <v>115</v>
      </c>
      <c r="H5332" s="268" t="s">
        <v>66</v>
      </c>
      <c r="I5332" s="268" t="s">
        <v>1905</v>
      </c>
      <c r="J5332" s="267" t="s">
        <v>2063</v>
      </c>
      <c r="K5332" s="267">
        <v>725</v>
      </c>
      <c r="L5332" s="284" t="s">
        <v>5269</v>
      </c>
      <c r="M5332" s="188"/>
    </row>
    <row r="5333" spans="1:13" x14ac:dyDescent="0.25">
      <c r="A5333" s="272">
        <v>2011</v>
      </c>
      <c r="B5333" s="267">
        <v>3</v>
      </c>
      <c r="C5333" s="267" t="s">
        <v>697</v>
      </c>
      <c r="D5333" s="267" t="s">
        <v>1072</v>
      </c>
      <c r="E5333" s="285" t="s">
        <v>5030</v>
      </c>
      <c r="F5333" s="267" t="s">
        <v>64</v>
      </c>
      <c r="G5333" s="268" t="s">
        <v>115</v>
      </c>
      <c r="H5333" s="268" t="s">
        <v>66</v>
      </c>
      <c r="I5333" s="268" t="s">
        <v>1905</v>
      </c>
      <c r="J5333" s="267" t="s">
        <v>2063</v>
      </c>
      <c r="K5333" s="267">
        <v>725</v>
      </c>
      <c r="L5333" s="284" t="s">
        <v>5270</v>
      </c>
      <c r="M5333" s="188"/>
    </row>
    <row r="5334" spans="1:13" x14ac:dyDescent="0.25">
      <c r="A5334" s="272">
        <v>2011</v>
      </c>
      <c r="B5334" s="267">
        <v>3</v>
      </c>
      <c r="C5334" s="267" t="s">
        <v>697</v>
      </c>
      <c r="D5334" s="267" t="s">
        <v>1072</v>
      </c>
      <c r="E5334" s="285" t="s">
        <v>5030</v>
      </c>
      <c r="F5334" s="267" t="s">
        <v>64</v>
      </c>
      <c r="G5334" s="268" t="s">
        <v>115</v>
      </c>
      <c r="H5334" s="268" t="s">
        <v>66</v>
      </c>
      <c r="I5334" s="268" t="s">
        <v>1905</v>
      </c>
      <c r="J5334" s="267" t="s">
        <v>2063</v>
      </c>
      <c r="K5334" s="267">
        <v>725</v>
      </c>
      <c r="L5334" s="284" t="s">
        <v>5271</v>
      </c>
      <c r="M5334" s="188"/>
    </row>
    <row r="5335" spans="1:13" x14ac:dyDescent="0.25">
      <c r="A5335" s="272">
        <v>2011</v>
      </c>
      <c r="B5335" s="267">
        <v>3</v>
      </c>
      <c r="C5335" s="267" t="s">
        <v>697</v>
      </c>
      <c r="D5335" s="267" t="s">
        <v>1072</v>
      </c>
      <c r="E5335" s="285" t="s">
        <v>5030</v>
      </c>
      <c r="F5335" s="267" t="s">
        <v>64</v>
      </c>
      <c r="G5335" s="268" t="s">
        <v>115</v>
      </c>
      <c r="H5335" s="268" t="s">
        <v>66</v>
      </c>
      <c r="I5335" s="268" t="s">
        <v>2879</v>
      </c>
      <c r="J5335" s="267" t="s">
        <v>2063</v>
      </c>
      <c r="K5335" s="267">
        <v>727</v>
      </c>
      <c r="L5335" s="284" t="s">
        <v>5272</v>
      </c>
      <c r="M5335" s="188"/>
    </row>
    <row r="5336" spans="1:13" x14ac:dyDescent="0.25">
      <c r="A5336" s="272">
        <v>2011</v>
      </c>
      <c r="B5336" s="267">
        <v>2</v>
      </c>
      <c r="C5336" s="267" t="s">
        <v>697</v>
      </c>
      <c r="D5336" s="267" t="s">
        <v>1037</v>
      </c>
      <c r="E5336" s="285" t="s">
        <v>4775</v>
      </c>
      <c r="F5336" s="267" t="s">
        <v>130</v>
      </c>
      <c r="G5336" s="268" t="s">
        <v>4776</v>
      </c>
      <c r="H5336" s="268" t="s">
        <v>55</v>
      </c>
      <c r="I5336" s="268" t="s">
        <v>1905</v>
      </c>
      <c r="J5336" s="267" t="s">
        <v>1942</v>
      </c>
      <c r="K5336" s="267">
        <v>411</v>
      </c>
      <c r="L5336" s="268" t="s">
        <v>4777</v>
      </c>
      <c r="M5336" s="188"/>
    </row>
    <row r="5337" spans="1:13" x14ac:dyDescent="0.25">
      <c r="A5337" s="272">
        <v>2011</v>
      </c>
      <c r="B5337" s="267">
        <v>2</v>
      </c>
      <c r="C5337" s="267" t="s">
        <v>697</v>
      </c>
      <c r="D5337" s="267" t="s">
        <v>1037</v>
      </c>
      <c r="E5337" s="285" t="s">
        <v>4775</v>
      </c>
      <c r="F5337" s="267" t="s">
        <v>130</v>
      </c>
      <c r="G5337" s="268" t="s">
        <v>4776</v>
      </c>
      <c r="H5337" s="268" t="s">
        <v>55</v>
      </c>
      <c r="I5337" s="268" t="s">
        <v>1905</v>
      </c>
      <c r="J5337" s="267" t="s">
        <v>1942</v>
      </c>
      <c r="K5337" s="267">
        <v>411</v>
      </c>
      <c r="L5337" s="268" t="s">
        <v>4778</v>
      </c>
      <c r="M5337" s="188"/>
    </row>
    <row r="5338" spans="1:13" x14ac:dyDescent="0.25">
      <c r="A5338" s="272">
        <v>2011</v>
      </c>
      <c r="B5338" s="267">
        <v>2</v>
      </c>
      <c r="C5338" s="267" t="s">
        <v>697</v>
      </c>
      <c r="D5338" s="267" t="s">
        <v>1037</v>
      </c>
      <c r="E5338" s="285" t="s">
        <v>4775</v>
      </c>
      <c r="F5338" s="267" t="s">
        <v>130</v>
      </c>
      <c r="G5338" s="268" t="s">
        <v>4776</v>
      </c>
      <c r="H5338" s="268" t="s">
        <v>55</v>
      </c>
      <c r="I5338" s="268" t="s">
        <v>1905</v>
      </c>
      <c r="J5338" s="267" t="s">
        <v>1942</v>
      </c>
      <c r="K5338" s="267">
        <v>411</v>
      </c>
      <c r="L5338" s="284" t="s">
        <v>4779</v>
      </c>
      <c r="M5338" s="188"/>
    </row>
    <row r="5339" spans="1:13" x14ac:dyDescent="0.25">
      <c r="A5339" s="272">
        <v>2011</v>
      </c>
      <c r="B5339" s="267">
        <v>2</v>
      </c>
      <c r="C5339" s="267" t="s">
        <v>697</v>
      </c>
      <c r="D5339" s="267" t="s">
        <v>1037</v>
      </c>
      <c r="E5339" s="285" t="s">
        <v>4775</v>
      </c>
      <c r="F5339" s="267" t="s">
        <v>130</v>
      </c>
      <c r="G5339" s="268" t="s">
        <v>4776</v>
      </c>
      <c r="H5339" s="268" t="s">
        <v>55</v>
      </c>
      <c r="I5339" s="268" t="s">
        <v>1905</v>
      </c>
      <c r="J5339" s="270" t="s">
        <v>5004</v>
      </c>
      <c r="K5339" s="267">
        <v>212</v>
      </c>
      <c r="L5339" s="284" t="s">
        <v>4952</v>
      </c>
      <c r="M5339" s="188"/>
    </row>
    <row r="5340" spans="1:13" x14ac:dyDescent="0.25">
      <c r="A5340" s="272">
        <v>2011</v>
      </c>
      <c r="B5340" s="267">
        <v>2</v>
      </c>
      <c r="C5340" s="267" t="s">
        <v>697</v>
      </c>
      <c r="D5340" s="267" t="s">
        <v>1037</v>
      </c>
      <c r="E5340" s="285" t="s">
        <v>4775</v>
      </c>
      <c r="F5340" s="267" t="s">
        <v>130</v>
      </c>
      <c r="G5340" s="268" t="s">
        <v>4776</v>
      </c>
      <c r="H5340" s="268" t="s">
        <v>55</v>
      </c>
      <c r="I5340" s="268" t="s">
        <v>1905</v>
      </c>
      <c r="J5340" s="267" t="s">
        <v>1934</v>
      </c>
      <c r="K5340" s="267">
        <v>311</v>
      </c>
      <c r="L5340" s="268" t="s">
        <v>4957</v>
      </c>
      <c r="M5340" s="188"/>
    </row>
    <row r="5341" spans="1:13" x14ac:dyDescent="0.25">
      <c r="A5341" s="272">
        <v>2011</v>
      </c>
      <c r="B5341" s="267">
        <v>2</v>
      </c>
      <c r="C5341" s="267" t="s">
        <v>697</v>
      </c>
      <c r="D5341" s="267" t="s">
        <v>1037</v>
      </c>
      <c r="E5341" s="285" t="s">
        <v>4775</v>
      </c>
      <c r="F5341" s="267" t="s">
        <v>130</v>
      </c>
      <c r="G5341" s="268" t="s">
        <v>4776</v>
      </c>
      <c r="H5341" s="268" t="s">
        <v>55</v>
      </c>
      <c r="I5341" s="268" t="s">
        <v>1905</v>
      </c>
      <c r="J5341" s="267" t="s">
        <v>1906</v>
      </c>
      <c r="K5341" s="267">
        <v>311</v>
      </c>
      <c r="L5341" s="284" t="s">
        <v>4960</v>
      </c>
      <c r="M5341" s="188"/>
    </row>
    <row r="5342" spans="1:13" x14ac:dyDescent="0.25">
      <c r="A5342" s="272">
        <v>2011</v>
      </c>
      <c r="B5342" s="267">
        <v>2</v>
      </c>
      <c r="C5342" s="267" t="s">
        <v>697</v>
      </c>
      <c r="D5342" s="267" t="s">
        <v>1037</v>
      </c>
      <c r="E5342" s="285" t="s">
        <v>4775</v>
      </c>
      <c r="F5342" s="267" t="s">
        <v>130</v>
      </c>
      <c r="G5342" s="268" t="s">
        <v>4776</v>
      </c>
      <c r="H5342" s="268" t="s">
        <v>55</v>
      </c>
      <c r="I5342" s="268" t="s">
        <v>1905</v>
      </c>
      <c r="J5342" s="267" t="s">
        <v>1915</v>
      </c>
      <c r="K5342" s="267">
        <v>211</v>
      </c>
      <c r="L5342" s="268" t="s">
        <v>4999</v>
      </c>
      <c r="M5342" s="188"/>
    </row>
    <row r="5343" spans="1:13" x14ac:dyDescent="0.25">
      <c r="A5343" s="272">
        <v>2011</v>
      </c>
      <c r="B5343" s="267">
        <v>2</v>
      </c>
      <c r="C5343" s="267" t="s">
        <v>697</v>
      </c>
      <c r="D5343" s="267" t="s">
        <v>1037</v>
      </c>
      <c r="E5343" s="285" t="s">
        <v>4775</v>
      </c>
      <c r="F5343" s="267" t="s">
        <v>130</v>
      </c>
      <c r="G5343" s="268" t="s">
        <v>4776</v>
      </c>
      <c r="H5343" s="268" t="s">
        <v>55</v>
      </c>
      <c r="I5343" s="268" t="s">
        <v>1905</v>
      </c>
      <c r="J5343" s="267" t="s">
        <v>1962</v>
      </c>
      <c r="K5343" s="267">
        <v>523</v>
      </c>
      <c r="L5343" s="284" t="s">
        <v>5094</v>
      </c>
      <c r="M5343" s="188"/>
    </row>
    <row r="5344" spans="1:13" x14ac:dyDescent="0.25">
      <c r="A5344" s="272">
        <v>2011</v>
      </c>
      <c r="B5344" s="267">
        <v>2</v>
      </c>
      <c r="C5344" s="267" t="s">
        <v>697</v>
      </c>
      <c r="D5344" s="267" t="s">
        <v>1037</v>
      </c>
      <c r="E5344" s="285" t="s">
        <v>4775</v>
      </c>
      <c r="F5344" s="267" t="s">
        <v>130</v>
      </c>
      <c r="G5344" s="268" t="s">
        <v>4776</v>
      </c>
      <c r="H5344" s="268" t="s">
        <v>55</v>
      </c>
      <c r="I5344" s="268" t="s">
        <v>1905</v>
      </c>
      <c r="J5344" s="267" t="s">
        <v>1965</v>
      </c>
      <c r="K5344" s="267">
        <v>523</v>
      </c>
      <c r="L5344" s="268" t="s">
        <v>5095</v>
      </c>
      <c r="M5344" s="188"/>
    </row>
    <row r="5345" spans="1:13" x14ac:dyDescent="0.25">
      <c r="A5345" s="272">
        <v>2011</v>
      </c>
      <c r="B5345" s="267">
        <v>2</v>
      </c>
      <c r="C5345" s="267" t="s">
        <v>697</v>
      </c>
      <c r="D5345" s="267" t="s">
        <v>1039</v>
      </c>
      <c r="E5345" s="285" t="s">
        <v>4001</v>
      </c>
      <c r="F5345" s="267" t="s">
        <v>52</v>
      </c>
      <c r="G5345" s="268" t="s">
        <v>159</v>
      </c>
      <c r="H5345" s="268" t="s">
        <v>55</v>
      </c>
      <c r="I5345" s="268" t="s">
        <v>1905</v>
      </c>
      <c r="J5345" s="267" t="s">
        <v>1942</v>
      </c>
      <c r="K5345" s="267">
        <v>411</v>
      </c>
      <c r="L5345" s="284" t="s">
        <v>4780</v>
      </c>
      <c r="M5345" s="188"/>
    </row>
    <row r="5346" spans="1:13" x14ac:dyDescent="0.25">
      <c r="A5346" s="272">
        <v>2011</v>
      </c>
      <c r="B5346" s="267">
        <v>2</v>
      </c>
      <c r="C5346" s="267" t="s">
        <v>697</v>
      </c>
      <c r="D5346" s="267" t="s">
        <v>1039</v>
      </c>
      <c r="E5346" s="285" t="s">
        <v>4001</v>
      </c>
      <c r="F5346" s="267" t="s">
        <v>52</v>
      </c>
      <c r="G5346" s="268" t="s">
        <v>159</v>
      </c>
      <c r="H5346" s="268" t="s">
        <v>55</v>
      </c>
      <c r="I5346" s="268" t="s">
        <v>1905</v>
      </c>
      <c r="J5346" s="267" t="s">
        <v>1942</v>
      </c>
      <c r="K5346" s="267">
        <v>411</v>
      </c>
      <c r="L5346" s="268" t="s">
        <v>4781</v>
      </c>
      <c r="M5346" s="188"/>
    </row>
    <row r="5347" spans="1:13" x14ac:dyDescent="0.25">
      <c r="A5347" s="272">
        <v>2011</v>
      </c>
      <c r="B5347" s="267">
        <v>2</v>
      </c>
      <c r="C5347" s="267" t="s">
        <v>697</v>
      </c>
      <c r="D5347" s="267" t="s">
        <v>1039</v>
      </c>
      <c r="E5347" s="285" t="s">
        <v>4001</v>
      </c>
      <c r="F5347" s="267" t="s">
        <v>52</v>
      </c>
      <c r="G5347" s="268" t="s">
        <v>159</v>
      </c>
      <c r="H5347" s="268" t="s">
        <v>55</v>
      </c>
      <c r="I5347" s="268" t="s">
        <v>1905</v>
      </c>
      <c r="J5347" s="267" t="s">
        <v>1950</v>
      </c>
      <c r="K5347" s="267">
        <v>114</v>
      </c>
      <c r="L5347" s="268" t="s">
        <v>4838</v>
      </c>
      <c r="M5347" s="188"/>
    </row>
    <row r="5348" spans="1:13" x14ac:dyDescent="0.25">
      <c r="A5348" s="272">
        <v>2011</v>
      </c>
      <c r="B5348" s="267">
        <v>2</v>
      </c>
      <c r="C5348" s="267" t="s">
        <v>697</v>
      </c>
      <c r="D5348" s="267" t="s">
        <v>1039</v>
      </c>
      <c r="E5348" s="285" t="s">
        <v>4001</v>
      </c>
      <c r="F5348" s="267" t="s">
        <v>52</v>
      </c>
      <c r="G5348" s="268" t="s">
        <v>159</v>
      </c>
      <c r="H5348" s="268" t="s">
        <v>55</v>
      </c>
      <c r="I5348" s="268" t="s">
        <v>1905</v>
      </c>
      <c r="J5348" s="267" t="s">
        <v>1942</v>
      </c>
      <c r="K5348" s="267">
        <v>432</v>
      </c>
      <c r="L5348" s="268" t="s">
        <v>4869</v>
      </c>
      <c r="M5348" s="188"/>
    </row>
    <row r="5349" spans="1:13" x14ac:dyDescent="0.25">
      <c r="A5349" s="272">
        <v>2011</v>
      </c>
      <c r="B5349" s="267">
        <v>2</v>
      </c>
      <c r="C5349" s="267" t="s">
        <v>697</v>
      </c>
      <c r="D5349" s="267" t="s">
        <v>1039</v>
      </c>
      <c r="E5349" s="285" t="s">
        <v>4001</v>
      </c>
      <c r="F5349" s="267" t="s">
        <v>52</v>
      </c>
      <c r="G5349" s="268" t="s">
        <v>159</v>
      </c>
      <c r="H5349" s="268" t="s">
        <v>55</v>
      </c>
      <c r="I5349" s="268" t="s">
        <v>1905</v>
      </c>
      <c r="J5349" s="270" t="s">
        <v>1915</v>
      </c>
      <c r="K5349" s="267">
        <v>311</v>
      </c>
      <c r="L5349" s="268" t="s">
        <v>4961</v>
      </c>
      <c r="M5349" s="188"/>
    </row>
    <row r="5350" spans="1:13" x14ac:dyDescent="0.25">
      <c r="A5350" s="272">
        <v>2011</v>
      </c>
      <c r="B5350" s="267">
        <v>2</v>
      </c>
      <c r="C5350" s="267" t="s">
        <v>697</v>
      </c>
      <c r="D5350" s="267" t="s">
        <v>1039</v>
      </c>
      <c r="E5350" s="285" t="s">
        <v>4001</v>
      </c>
      <c r="F5350" s="267" t="s">
        <v>52</v>
      </c>
      <c r="G5350" s="268" t="s">
        <v>159</v>
      </c>
      <c r="H5350" s="268" t="s">
        <v>55</v>
      </c>
      <c r="I5350" s="268" t="s">
        <v>1905</v>
      </c>
      <c r="J5350" s="270" t="s">
        <v>3083</v>
      </c>
      <c r="K5350" s="267">
        <v>142</v>
      </c>
      <c r="L5350" s="268" t="s">
        <v>5003</v>
      </c>
      <c r="M5350" s="188"/>
    </row>
    <row r="5351" spans="1:13" x14ac:dyDescent="0.25">
      <c r="A5351" s="272">
        <v>2011</v>
      </c>
      <c r="B5351" s="267">
        <v>2</v>
      </c>
      <c r="C5351" s="267" t="s">
        <v>697</v>
      </c>
      <c r="D5351" s="267" t="s">
        <v>1039</v>
      </c>
      <c r="E5351" s="285" t="s">
        <v>4001</v>
      </c>
      <c r="F5351" s="267" t="s">
        <v>52</v>
      </c>
      <c r="G5351" s="268" t="s">
        <v>159</v>
      </c>
      <c r="H5351" s="268" t="s">
        <v>55</v>
      </c>
      <c r="I5351" s="268" t="s">
        <v>1905</v>
      </c>
      <c r="J5351" s="267" t="s">
        <v>1923</v>
      </c>
      <c r="K5351" s="267">
        <v>862</v>
      </c>
      <c r="L5351" s="268" t="s">
        <v>5289</v>
      </c>
      <c r="M5351" s="188"/>
    </row>
    <row r="5352" spans="1:13" x14ac:dyDescent="0.25">
      <c r="A5352" s="272">
        <v>2011</v>
      </c>
      <c r="B5352" s="267">
        <v>2</v>
      </c>
      <c r="C5352" s="267" t="s">
        <v>697</v>
      </c>
      <c r="D5352" s="267" t="s">
        <v>1039</v>
      </c>
      <c r="E5352" s="285" t="s">
        <v>4001</v>
      </c>
      <c r="F5352" s="267" t="s">
        <v>52</v>
      </c>
      <c r="G5352" s="268" t="s">
        <v>159</v>
      </c>
      <c r="H5352" s="268" t="s">
        <v>55</v>
      </c>
      <c r="I5352" s="268" t="s">
        <v>1905</v>
      </c>
      <c r="J5352" s="267" t="s">
        <v>1923</v>
      </c>
      <c r="K5352" s="267">
        <v>862</v>
      </c>
      <c r="L5352" s="268" t="s">
        <v>5290</v>
      </c>
      <c r="M5352" s="188"/>
    </row>
    <row r="5353" spans="1:13" x14ac:dyDescent="0.25">
      <c r="A5353" s="272">
        <v>2011</v>
      </c>
      <c r="B5353" s="267">
        <v>2</v>
      </c>
      <c r="C5353" s="267" t="s">
        <v>697</v>
      </c>
      <c r="D5353" s="267" t="s">
        <v>1039</v>
      </c>
      <c r="E5353" s="285" t="s">
        <v>4001</v>
      </c>
      <c r="F5353" s="267" t="s">
        <v>52</v>
      </c>
      <c r="G5353" s="268" t="s">
        <v>159</v>
      </c>
      <c r="H5353" s="268" t="s">
        <v>55</v>
      </c>
      <c r="I5353" s="268" t="s">
        <v>1905</v>
      </c>
      <c r="J5353" s="267" t="s">
        <v>1923</v>
      </c>
      <c r="K5353" s="267">
        <v>862</v>
      </c>
      <c r="L5353" s="268" t="s">
        <v>5291</v>
      </c>
      <c r="M5353" s="188"/>
    </row>
    <row r="5354" spans="1:13" x14ac:dyDescent="0.25">
      <c r="A5354" s="272">
        <v>2011</v>
      </c>
      <c r="B5354" s="267">
        <v>4</v>
      </c>
      <c r="C5354" s="267" t="s">
        <v>697</v>
      </c>
      <c r="D5354" s="267" t="s">
        <v>1092</v>
      </c>
      <c r="E5354" s="285" t="s">
        <v>4584</v>
      </c>
      <c r="F5354" s="267" t="s">
        <v>52</v>
      </c>
      <c r="G5354" s="268" t="s">
        <v>230</v>
      </c>
      <c r="H5354" s="268" t="s">
        <v>55</v>
      </c>
      <c r="I5354" s="268" t="s">
        <v>1905</v>
      </c>
      <c r="J5354" s="267" t="s">
        <v>1942</v>
      </c>
      <c r="K5354" s="267">
        <v>432</v>
      </c>
      <c r="L5354" s="268" t="s">
        <v>4782</v>
      </c>
      <c r="M5354" s="188"/>
    </row>
    <row r="5355" spans="1:13" x14ac:dyDescent="0.25">
      <c r="A5355" s="272">
        <v>2011</v>
      </c>
      <c r="B5355" s="267">
        <v>4</v>
      </c>
      <c r="C5355" s="267" t="s">
        <v>697</v>
      </c>
      <c r="D5355" s="267" t="s">
        <v>1092</v>
      </c>
      <c r="E5355" s="285" t="s">
        <v>4584</v>
      </c>
      <c r="F5355" s="267" t="s">
        <v>52</v>
      </c>
      <c r="G5355" s="268" t="s">
        <v>230</v>
      </c>
      <c r="H5355" s="268" t="s">
        <v>55</v>
      </c>
      <c r="I5355" s="268" t="s">
        <v>1905</v>
      </c>
      <c r="J5355" s="267" t="s">
        <v>1942</v>
      </c>
      <c r="K5355" s="267">
        <v>432</v>
      </c>
      <c r="L5355" s="284" t="s">
        <v>4870</v>
      </c>
      <c r="M5355" s="188"/>
    </row>
    <row r="5356" spans="1:13" s="214" customFormat="1" x14ac:dyDescent="0.25">
      <c r="A5356" s="272">
        <v>2011</v>
      </c>
      <c r="B5356" s="267">
        <v>4</v>
      </c>
      <c r="C5356" s="267" t="s">
        <v>697</v>
      </c>
      <c r="D5356" s="267" t="s">
        <v>1092</v>
      </c>
      <c r="E5356" s="285" t="s">
        <v>4584</v>
      </c>
      <c r="F5356" s="267" t="s">
        <v>52</v>
      </c>
      <c r="G5356" s="268" t="s">
        <v>230</v>
      </c>
      <c r="H5356" s="268" t="s">
        <v>55</v>
      </c>
      <c r="I5356" s="268" t="s">
        <v>1905</v>
      </c>
      <c r="J5356" s="270" t="s">
        <v>3083</v>
      </c>
      <c r="K5356" s="267">
        <v>211</v>
      </c>
      <c r="L5356" s="268" t="s">
        <v>5000</v>
      </c>
      <c r="M5356" s="188"/>
    </row>
    <row r="5357" spans="1:13" s="214" customFormat="1" x14ac:dyDescent="0.25">
      <c r="A5357" s="272">
        <v>2011</v>
      </c>
      <c r="B5357" s="267">
        <v>4</v>
      </c>
      <c r="C5357" s="267" t="s">
        <v>697</v>
      </c>
      <c r="D5357" s="267" t="s">
        <v>1092</v>
      </c>
      <c r="E5357" s="285" t="s">
        <v>4584</v>
      </c>
      <c r="F5357" s="267" t="s">
        <v>52</v>
      </c>
      <c r="G5357" s="268" t="s">
        <v>230</v>
      </c>
      <c r="H5357" s="268" t="s">
        <v>55</v>
      </c>
      <c r="I5357" s="268" t="s">
        <v>1905</v>
      </c>
      <c r="J5357" s="267" t="s">
        <v>1944</v>
      </c>
      <c r="K5357" s="267">
        <v>651</v>
      </c>
      <c r="L5357" s="268" t="s">
        <v>5132</v>
      </c>
      <c r="M5357" s="188"/>
    </row>
    <row r="5358" spans="1:13" x14ac:dyDescent="0.25">
      <c r="A5358" s="272">
        <v>2011</v>
      </c>
      <c r="B5358" s="267">
        <v>4</v>
      </c>
      <c r="C5358" s="267" t="s">
        <v>697</v>
      </c>
      <c r="D5358" s="267" t="s">
        <v>1092</v>
      </c>
      <c r="E5358" s="285" t="s">
        <v>4584</v>
      </c>
      <c r="F5358" s="267" t="s">
        <v>52</v>
      </c>
      <c r="G5358" s="268" t="s">
        <v>230</v>
      </c>
      <c r="H5358" s="268" t="s">
        <v>55</v>
      </c>
      <c r="I5358" s="268" t="s">
        <v>1905</v>
      </c>
      <c r="J5358" s="267" t="s">
        <v>2016</v>
      </c>
      <c r="K5358" s="267">
        <v>631</v>
      </c>
      <c r="L5358" s="284" t="s">
        <v>5171</v>
      </c>
      <c r="M5358" s="188"/>
    </row>
    <row r="5359" spans="1:13" x14ac:dyDescent="0.25">
      <c r="A5359" s="272">
        <v>2011</v>
      </c>
      <c r="B5359" s="267">
        <v>4</v>
      </c>
      <c r="C5359" s="267" t="s">
        <v>697</v>
      </c>
      <c r="D5359" s="267" t="s">
        <v>1092</v>
      </c>
      <c r="E5359" s="285" t="s">
        <v>4584</v>
      </c>
      <c r="F5359" s="267" t="s">
        <v>52</v>
      </c>
      <c r="G5359" s="268" t="s">
        <v>230</v>
      </c>
      <c r="H5359" s="268" t="s">
        <v>55</v>
      </c>
      <c r="I5359" s="268" t="s">
        <v>1905</v>
      </c>
      <c r="J5359" s="267" t="s">
        <v>2016</v>
      </c>
      <c r="K5359" s="267">
        <v>631</v>
      </c>
      <c r="L5359" s="284" t="s">
        <v>5172</v>
      </c>
      <c r="M5359" s="188"/>
    </row>
    <row r="5360" spans="1:13" x14ac:dyDescent="0.25">
      <c r="A5360" s="272">
        <v>2011</v>
      </c>
      <c r="B5360" s="267">
        <v>4</v>
      </c>
      <c r="C5360" s="267" t="s">
        <v>697</v>
      </c>
      <c r="D5360" s="267" t="s">
        <v>1092</v>
      </c>
      <c r="E5360" s="285" t="s">
        <v>4584</v>
      </c>
      <c r="F5360" s="267" t="s">
        <v>52</v>
      </c>
      <c r="G5360" s="268" t="s">
        <v>230</v>
      </c>
      <c r="H5360" s="268" t="s">
        <v>55</v>
      </c>
      <c r="I5360" s="268" t="s">
        <v>1905</v>
      </c>
      <c r="J5360" s="267" t="s">
        <v>2000</v>
      </c>
      <c r="K5360" s="267">
        <v>332</v>
      </c>
      <c r="L5360" s="268" t="s">
        <v>5211</v>
      </c>
      <c r="M5360" s="188"/>
    </row>
    <row r="5361" spans="1:13" x14ac:dyDescent="0.25">
      <c r="A5361" s="272">
        <v>2011</v>
      </c>
      <c r="B5361" s="267">
        <v>4</v>
      </c>
      <c r="C5361" s="267" t="s">
        <v>697</v>
      </c>
      <c r="D5361" s="267" t="s">
        <v>1092</v>
      </c>
      <c r="E5361" s="285" t="s">
        <v>4584</v>
      </c>
      <c r="F5361" s="267" t="s">
        <v>52</v>
      </c>
      <c r="G5361" s="268" t="s">
        <v>230</v>
      </c>
      <c r="H5361" s="268" t="s">
        <v>55</v>
      </c>
      <c r="I5361" s="268" t="s">
        <v>1905</v>
      </c>
      <c r="J5361" s="267" t="s">
        <v>2000</v>
      </c>
      <c r="K5361" s="267">
        <v>721</v>
      </c>
      <c r="L5361" s="268" t="s">
        <v>5212</v>
      </c>
      <c r="M5361" s="188"/>
    </row>
    <row r="5362" spans="1:13" x14ac:dyDescent="0.25">
      <c r="A5362" s="272">
        <v>2011</v>
      </c>
      <c r="B5362" s="267">
        <v>4</v>
      </c>
      <c r="C5362" s="267" t="s">
        <v>697</v>
      </c>
      <c r="D5362" s="267" t="s">
        <v>1092</v>
      </c>
      <c r="E5362" s="285" t="s">
        <v>4584</v>
      </c>
      <c r="F5362" s="267" t="s">
        <v>52</v>
      </c>
      <c r="G5362" s="268" t="s">
        <v>230</v>
      </c>
      <c r="H5362" s="268" t="s">
        <v>55</v>
      </c>
      <c r="I5362" s="268" t="s">
        <v>1905</v>
      </c>
      <c r="J5362" s="267" t="s">
        <v>2143</v>
      </c>
      <c r="K5362" s="267">
        <v>721</v>
      </c>
      <c r="L5362" s="284" t="s">
        <v>5213</v>
      </c>
      <c r="M5362" s="188"/>
    </row>
    <row r="5363" spans="1:13" x14ac:dyDescent="0.25">
      <c r="A5363" s="272">
        <v>2011</v>
      </c>
      <c r="B5363" s="267">
        <v>4</v>
      </c>
      <c r="C5363" s="267" t="s">
        <v>697</v>
      </c>
      <c r="D5363" s="267" t="s">
        <v>1092</v>
      </c>
      <c r="E5363" s="285" t="s">
        <v>4584</v>
      </c>
      <c r="F5363" s="267" t="s">
        <v>52</v>
      </c>
      <c r="G5363" s="268" t="s">
        <v>230</v>
      </c>
      <c r="H5363" s="268" t="s">
        <v>55</v>
      </c>
      <c r="I5363" s="268" t="s">
        <v>1905</v>
      </c>
      <c r="J5363" s="267" t="s">
        <v>1923</v>
      </c>
      <c r="K5363" s="267">
        <v>862</v>
      </c>
      <c r="L5363" s="268" t="s">
        <v>5214</v>
      </c>
      <c r="M5363" s="188"/>
    </row>
    <row r="5364" spans="1:13" x14ac:dyDescent="0.25">
      <c r="A5364" s="272">
        <v>2011</v>
      </c>
      <c r="B5364" s="267">
        <v>4</v>
      </c>
      <c r="C5364" s="267" t="s">
        <v>697</v>
      </c>
      <c r="D5364" s="267" t="s">
        <v>1092</v>
      </c>
      <c r="E5364" s="285" t="s">
        <v>4584</v>
      </c>
      <c r="F5364" s="267" t="s">
        <v>52</v>
      </c>
      <c r="G5364" s="268" t="s">
        <v>230</v>
      </c>
      <c r="H5364" s="268" t="s">
        <v>55</v>
      </c>
      <c r="I5364" s="268" t="s">
        <v>1905</v>
      </c>
      <c r="J5364" s="267" t="s">
        <v>1923</v>
      </c>
      <c r="K5364" s="267">
        <v>862</v>
      </c>
      <c r="L5364" s="268" t="s">
        <v>5262</v>
      </c>
      <c r="M5364" s="188"/>
    </row>
    <row r="5365" spans="1:13" x14ac:dyDescent="0.25">
      <c r="A5365" s="272">
        <v>2011</v>
      </c>
      <c r="B5365" s="267">
        <v>3</v>
      </c>
      <c r="C5365" s="267" t="s">
        <v>697</v>
      </c>
      <c r="D5365" s="267" t="s">
        <v>1057</v>
      </c>
      <c r="E5365" s="285" t="s">
        <v>5025</v>
      </c>
      <c r="F5365" s="267" t="s">
        <v>64</v>
      </c>
      <c r="G5365" s="268" t="s">
        <v>83</v>
      </c>
      <c r="H5365" s="268" t="s">
        <v>66</v>
      </c>
      <c r="I5365" s="268" t="s">
        <v>1905</v>
      </c>
      <c r="J5365" s="267" t="s">
        <v>1942</v>
      </c>
      <c r="K5365" s="267">
        <v>752</v>
      </c>
      <c r="L5365" s="284" t="s">
        <v>5032</v>
      </c>
      <c r="M5365" s="188"/>
    </row>
    <row r="5366" spans="1:13" x14ac:dyDescent="0.25">
      <c r="A5366" s="272">
        <v>2011</v>
      </c>
      <c r="B5366" s="267">
        <v>3</v>
      </c>
      <c r="C5366" s="267" t="s">
        <v>697</v>
      </c>
      <c r="D5366" s="267" t="s">
        <v>1057</v>
      </c>
      <c r="E5366" s="285" t="s">
        <v>5025</v>
      </c>
      <c r="F5366" s="267" t="s">
        <v>64</v>
      </c>
      <c r="G5366" s="268" t="s">
        <v>83</v>
      </c>
      <c r="H5366" s="268" t="s">
        <v>66</v>
      </c>
      <c r="I5366" s="268" t="s">
        <v>1905</v>
      </c>
      <c r="J5366" s="267" t="s">
        <v>1942</v>
      </c>
      <c r="K5366" s="267">
        <v>751</v>
      </c>
      <c r="L5366" s="284" t="s">
        <v>5033</v>
      </c>
      <c r="M5366" s="188"/>
    </row>
    <row r="5367" spans="1:13" x14ac:dyDescent="0.25">
      <c r="A5367" s="272">
        <v>2011</v>
      </c>
      <c r="B5367" s="267">
        <v>3</v>
      </c>
      <c r="C5367" s="267" t="s">
        <v>697</v>
      </c>
      <c r="D5367" s="267" t="s">
        <v>1057</v>
      </c>
      <c r="E5367" s="285" t="s">
        <v>5025</v>
      </c>
      <c r="F5367" s="267" t="s">
        <v>64</v>
      </c>
      <c r="G5367" s="268" t="s">
        <v>83</v>
      </c>
      <c r="H5367" s="268" t="s">
        <v>66</v>
      </c>
      <c r="I5367" s="268" t="s">
        <v>1905</v>
      </c>
      <c r="J5367" s="267" t="s">
        <v>1942</v>
      </c>
      <c r="K5367" s="267">
        <v>751</v>
      </c>
      <c r="L5367" s="284" t="s">
        <v>5034</v>
      </c>
      <c r="M5367" s="188"/>
    </row>
    <row r="5368" spans="1:13" x14ac:dyDescent="0.25">
      <c r="A5368" s="272">
        <v>2011</v>
      </c>
      <c r="B5368" s="267">
        <v>3</v>
      </c>
      <c r="C5368" s="267" t="s">
        <v>697</v>
      </c>
      <c r="D5368" s="267" t="s">
        <v>1057</v>
      </c>
      <c r="E5368" s="285" t="s">
        <v>5025</v>
      </c>
      <c r="F5368" s="267" t="s">
        <v>64</v>
      </c>
      <c r="G5368" s="268" t="s">
        <v>83</v>
      </c>
      <c r="H5368" s="268" t="s">
        <v>66</v>
      </c>
      <c r="I5368" s="268" t="s">
        <v>1905</v>
      </c>
      <c r="J5368" s="267" t="s">
        <v>1942</v>
      </c>
      <c r="K5368" s="267">
        <v>753</v>
      </c>
      <c r="L5368" s="268" t="s">
        <v>5035</v>
      </c>
      <c r="M5368" s="188"/>
    </row>
    <row r="5369" spans="1:13" x14ac:dyDescent="0.25">
      <c r="A5369" s="272">
        <v>2011</v>
      </c>
      <c r="B5369" s="267">
        <v>3</v>
      </c>
      <c r="C5369" s="267" t="s">
        <v>697</v>
      </c>
      <c r="D5369" s="267" t="s">
        <v>1057</v>
      </c>
      <c r="E5369" s="285" t="s">
        <v>5025</v>
      </c>
      <c r="F5369" s="267" t="s">
        <v>64</v>
      </c>
      <c r="G5369" s="268" t="s">
        <v>83</v>
      </c>
      <c r="H5369" s="268" t="s">
        <v>66</v>
      </c>
      <c r="I5369" s="268" t="s">
        <v>1905</v>
      </c>
      <c r="J5369" s="267" t="s">
        <v>1942</v>
      </c>
      <c r="K5369" s="267">
        <v>754</v>
      </c>
      <c r="L5369" s="268" t="s">
        <v>5036</v>
      </c>
      <c r="M5369" s="188"/>
    </row>
    <row r="5370" spans="1:13" x14ac:dyDescent="0.25">
      <c r="A5370" s="272">
        <v>2011</v>
      </c>
      <c r="B5370" s="267">
        <v>3</v>
      </c>
      <c r="C5370" s="267" t="s">
        <v>697</v>
      </c>
      <c r="D5370" s="267" t="s">
        <v>1057</v>
      </c>
      <c r="E5370" s="285" t="s">
        <v>5025</v>
      </c>
      <c r="F5370" s="267" t="s">
        <v>64</v>
      </c>
      <c r="G5370" s="268" t="s">
        <v>83</v>
      </c>
      <c r="H5370" s="268" t="s">
        <v>66</v>
      </c>
      <c r="I5370" s="268" t="s">
        <v>1905</v>
      </c>
      <c r="J5370" s="267" t="s">
        <v>1942</v>
      </c>
      <c r="K5370" s="267">
        <v>752</v>
      </c>
      <c r="L5370" s="284" t="s">
        <v>5037</v>
      </c>
      <c r="M5370" s="188"/>
    </row>
    <row r="5371" spans="1:13" s="214" customFormat="1" x14ac:dyDescent="0.25">
      <c r="A5371" s="272">
        <v>2011</v>
      </c>
      <c r="B5371" s="267">
        <v>3</v>
      </c>
      <c r="C5371" s="267" t="s">
        <v>697</v>
      </c>
      <c r="D5371" s="267" t="s">
        <v>1057</v>
      </c>
      <c r="E5371" s="285" t="s">
        <v>5025</v>
      </c>
      <c r="F5371" s="267" t="s">
        <v>64</v>
      </c>
      <c r="G5371" s="268" t="s">
        <v>83</v>
      </c>
      <c r="H5371" s="268" t="s">
        <v>66</v>
      </c>
      <c r="I5371" s="268" t="s">
        <v>1905</v>
      </c>
      <c r="J5371" s="267" t="s">
        <v>1942</v>
      </c>
      <c r="K5371" s="267">
        <v>753</v>
      </c>
      <c r="L5371" s="284" t="s">
        <v>5306</v>
      </c>
      <c r="M5371" s="188"/>
    </row>
    <row r="5372" spans="1:13" s="214" customFormat="1" x14ac:dyDescent="0.25">
      <c r="A5372" s="272">
        <v>2011</v>
      </c>
      <c r="B5372" s="267">
        <v>4</v>
      </c>
      <c r="C5372" s="267" t="s">
        <v>697</v>
      </c>
      <c r="D5372" s="267" t="s">
        <v>1121</v>
      </c>
      <c r="E5372" s="285" t="s">
        <v>4783</v>
      </c>
      <c r="F5372" s="267" t="s">
        <v>64</v>
      </c>
      <c r="G5372" s="268" t="s">
        <v>83</v>
      </c>
      <c r="H5372" s="268" t="s">
        <v>66</v>
      </c>
      <c r="I5372" s="268" t="s">
        <v>1905</v>
      </c>
      <c r="J5372" s="267" t="s">
        <v>1942</v>
      </c>
      <c r="K5372" s="267">
        <v>411</v>
      </c>
      <c r="L5372" s="284" t="s">
        <v>4784</v>
      </c>
      <c r="M5372" s="188"/>
    </row>
    <row r="5373" spans="1:13" s="214" customFormat="1" x14ac:dyDescent="0.25">
      <c r="A5373" s="272">
        <v>2011</v>
      </c>
      <c r="B5373" s="267">
        <v>4</v>
      </c>
      <c r="C5373" s="267" t="s">
        <v>697</v>
      </c>
      <c r="D5373" s="267" t="s">
        <v>1121</v>
      </c>
      <c r="E5373" s="285" t="s">
        <v>4783</v>
      </c>
      <c r="F5373" s="267" t="s">
        <v>64</v>
      </c>
      <c r="G5373" s="268" t="s">
        <v>83</v>
      </c>
      <c r="H5373" s="268" t="s">
        <v>66</v>
      </c>
      <c r="I5373" s="268" t="s">
        <v>1905</v>
      </c>
      <c r="J5373" s="267" t="s">
        <v>1942</v>
      </c>
      <c r="K5373" s="267">
        <v>412</v>
      </c>
      <c r="L5373" s="284" t="s">
        <v>4839</v>
      </c>
      <c r="M5373" s="188"/>
    </row>
    <row r="5374" spans="1:13" s="214" customFormat="1" x14ac:dyDescent="0.25">
      <c r="A5374" s="272">
        <v>2011</v>
      </c>
      <c r="B5374" s="267">
        <v>4</v>
      </c>
      <c r="C5374" s="267" t="s">
        <v>697</v>
      </c>
      <c r="D5374" s="267" t="s">
        <v>1121</v>
      </c>
      <c r="E5374" s="285" t="s">
        <v>4783</v>
      </c>
      <c r="F5374" s="267" t="s">
        <v>64</v>
      </c>
      <c r="G5374" s="268" t="s">
        <v>83</v>
      </c>
      <c r="H5374" s="268" t="s">
        <v>66</v>
      </c>
      <c r="I5374" s="268" t="s">
        <v>1905</v>
      </c>
      <c r="J5374" s="267" t="s">
        <v>1942</v>
      </c>
      <c r="K5374" s="267">
        <v>412</v>
      </c>
      <c r="L5374" s="284" t="s">
        <v>4840</v>
      </c>
      <c r="M5374" s="188"/>
    </row>
    <row r="5375" spans="1:13" x14ac:dyDescent="0.25">
      <c r="A5375" s="272">
        <v>2011</v>
      </c>
      <c r="B5375" s="267">
        <v>4</v>
      </c>
      <c r="C5375" s="267" t="s">
        <v>697</v>
      </c>
      <c r="D5375" s="267" t="s">
        <v>1121</v>
      </c>
      <c r="E5375" s="285" t="s">
        <v>4783</v>
      </c>
      <c r="F5375" s="267" t="s">
        <v>64</v>
      </c>
      <c r="G5375" s="268" t="s">
        <v>83</v>
      </c>
      <c r="H5375" s="268" t="s">
        <v>66</v>
      </c>
      <c r="I5375" s="268" t="s">
        <v>1905</v>
      </c>
      <c r="J5375" s="267" t="s">
        <v>1942</v>
      </c>
      <c r="K5375" s="267">
        <v>412</v>
      </c>
      <c r="L5375" s="284" t="s">
        <v>4841</v>
      </c>
      <c r="M5375" s="188"/>
    </row>
    <row r="5376" spans="1:13" x14ac:dyDescent="0.25">
      <c r="A5376" s="272">
        <v>2011</v>
      </c>
      <c r="B5376" s="267">
        <v>4</v>
      </c>
      <c r="C5376" s="267" t="s">
        <v>697</v>
      </c>
      <c r="D5376" s="267" t="s">
        <v>1121</v>
      </c>
      <c r="E5376" s="285" t="s">
        <v>4783</v>
      </c>
      <c r="F5376" s="267" t="s">
        <v>64</v>
      </c>
      <c r="G5376" s="268" t="s">
        <v>83</v>
      </c>
      <c r="H5376" s="268" t="s">
        <v>66</v>
      </c>
      <c r="I5376" s="268" t="s">
        <v>1905</v>
      </c>
      <c r="J5376" s="267" t="s">
        <v>1942</v>
      </c>
      <c r="K5376" s="267">
        <v>412</v>
      </c>
      <c r="L5376" s="284" t="s">
        <v>4842</v>
      </c>
      <c r="M5376" s="188"/>
    </row>
    <row r="5377" spans="1:13" x14ac:dyDescent="0.25">
      <c r="A5377" s="272">
        <v>2011</v>
      </c>
      <c r="B5377" s="267">
        <v>4</v>
      </c>
      <c r="C5377" s="267" t="s">
        <v>697</v>
      </c>
      <c r="D5377" s="267" t="s">
        <v>1121</v>
      </c>
      <c r="E5377" s="285" t="s">
        <v>4783</v>
      </c>
      <c r="F5377" s="267" t="s">
        <v>64</v>
      </c>
      <c r="G5377" s="268" t="s">
        <v>83</v>
      </c>
      <c r="H5377" s="268" t="s">
        <v>66</v>
      </c>
      <c r="I5377" s="268" t="s">
        <v>1905</v>
      </c>
      <c r="J5377" s="267" t="s">
        <v>1942</v>
      </c>
      <c r="K5377" s="267">
        <v>432</v>
      </c>
      <c r="L5377" s="284" t="s">
        <v>4871</v>
      </c>
      <c r="M5377" s="188"/>
    </row>
    <row r="5378" spans="1:13" x14ac:dyDescent="0.25">
      <c r="A5378" s="272">
        <v>2011</v>
      </c>
      <c r="B5378" s="267">
        <v>4</v>
      </c>
      <c r="C5378" s="267" t="s">
        <v>697</v>
      </c>
      <c r="D5378" s="267" t="s">
        <v>1121</v>
      </c>
      <c r="E5378" s="285" t="s">
        <v>4783</v>
      </c>
      <c r="F5378" s="267" t="s">
        <v>64</v>
      </c>
      <c r="G5378" s="268" t="s">
        <v>83</v>
      </c>
      <c r="H5378" s="268" t="s">
        <v>66</v>
      </c>
      <c r="I5378" s="268" t="s">
        <v>1905</v>
      </c>
      <c r="J5378" s="267" t="s">
        <v>1942</v>
      </c>
      <c r="K5378" s="267">
        <v>432</v>
      </c>
      <c r="L5378" s="268" t="s">
        <v>4872</v>
      </c>
      <c r="M5378" s="188"/>
    </row>
    <row r="5379" spans="1:13" x14ac:dyDescent="0.25">
      <c r="A5379" s="272">
        <v>2011</v>
      </c>
      <c r="B5379" s="267">
        <v>4</v>
      </c>
      <c r="C5379" s="267" t="s">
        <v>697</v>
      </c>
      <c r="D5379" s="267" t="s">
        <v>1121</v>
      </c>
      <c r="E5379" s="285" t="s">
        <v>4783</v>
      </c>
      <c r="F5379" s="267" t="s">
        <v>64</v>
      </c>
      <c r="G5379" s="268" t="s">
        <v>83</v>
      </c>
      <c r="H5379" s="268" t="s">
        <v>66</v>
      </c>
      <c r="I5379" s="268" t="s">
        <v>1905</v>
      </c>
      <c r="J5379" s="267" t="s">
        <v>1962</v>
      </c>
      <c r="K5379" s="267">
        <v>521</v>
      </c>
      <c r="L5379" s="284" t="s">
        <v>5096</v>
      </c>
      <c r="M5379" s="188"/>
    </row>
    <row r="5380" spans="1:13" x14ac:dyDescent="0.25">
      <c r="A5380" s="272">
        <v>2011</v>
      </c>
      <c r="B5380" s="267">
        <v>4</v>
      </c>
      <c r="C5380" s="267" t="s">
        <v>697</v>
      </c>
      <c r="D5380" s="267" t="s">
        <v>1121</v>
      </c>
      <c r="E5380" s="285" t="s">
        <v>4783</v>
      </c>
      <c r="F5380" s="267" t="s">
        <v>64</v>
      </c>
      <c r="G5380" s="268" t="s">
        <v>83</v>
      </c>
      <c r="H5380" s="268" t="s">
        <v>66</v>
      </c>
      <c r="I5380" s="268" t="s">
        <v>1905</v>
      </c>
      <c r="J5380" s="267" t="s">
        <v>1965</v>
      </c>
      <c r="K5380" s="267">
        <v>61</v>
      </c>
      <c r="L5380" s="284" t="s">
        <v>5105</v>
      </c>
      <c r="M5380" s="188"/>
    </row>
    <row r="5381" spans="1:13" x14ac:dyDescent="0.25">
      <c r="A5381" s="272">
        <v>2011</v>
      </c>
      <c r="B5381" s="267">
        <v>4</v>
      </c>
      <c r="C5381" s="267" t="s">
        <v>697</v>
      </c>
      <c r="D5381" s="267" t="s">
        <v>1121</v>
      </c>
      <c r="E5381" s="285" t="s">
        <v>4783</v>
      </c>
      <c r="F5381" s="267" t="s">
        <v>64</v>
      </c>
      <c r="G5381" s="268" t="s">
        <v>83</v>
      </c>
      <c r="H5381" s="268" t="s">
        <v>66</v>
      </c>
      <c r="I5381" s="268" t="s">
        <v>1905</v>
      </c>
      <c r="J5381" s="267" t="s">
        <v>1965</v>
      </c>
      <c r="K5381" s="267">
        <v>61</v>
      </c>
      <c r="L5381" s="284" t="s">
        <v>5106</v>
      </c>
      <c r="M5381" s="188"/>
    </row>
    <row r="5382" spans="1:13" x14ac:dyDescent="0.25">
      <c r="A5382" s="272">
        <v>2011</v>
      </c>
      <c r="B5382" s="267">
        <v>4</v>
      </c>
      <c r="C5382" s="267" t="s">
        <v>697</v>
      </c>
      <c r="D5382" s="267" t="s">
        <v>1133</v>
      </c>
      <c r="E5382" s="285" t="s">
        <v>4022</v>
      </c>
      <c r="F5382" s="267" t="s">
        <v>52</v>
      </c>
      <c r="G5382" s="268" t="s">
        <v>531</v>
      </c>
      <c r="H5382" s="268" t="s">
        <v>55</v>
      </c>
      <c r="I5382" s="268" t="s">
        <v>1905</v>
      </c>
      <c r="J5382" s="267" t="s">
        <v>1942</v>
      </c>
      <c r="K5382" s="267">
        <v>411</v>
      </c>
      <c r="L5382" s="268" t="s">
        <v>4785</v>
      </c>
      <c r="M5382" s="188"/>
    </row>
    <row r="5383" spans="1:13" x14ac:dyDescent="0.25">
      <c r="A5383" s="272">
        <v>2011</v>
      </c>
      <c r="B5383" s="267">
        <v>4</v>
      </c>
      <c r="C5383" s="267" t="s">
        <v>697</v>
      </c>
      <c r="D5383" s="267" t="s">
        <v>1133</v>
      </c>
      <c r="E5383" s="285" t="s">
        <v>4022</v>
      </c>
      <c r="F5383" s="267" t="s">
        <v>52</v>
      </c>
      <c r="G5383" s="268" t="s">
        <v>531</v>
      </c>
      <c r="H5383" s="268" t="s">
        <v>55</v>
      </c>
      <c r="I5383" s="268" t="s">
        <v>1905</v>
      </c>
      <c r="J5383" s="267" t="s">
        <v>1942</v>
      </c>
      <c r="K5383" s="267">
        <v>411</v>
      </c>
      <c r="L5383" s="284" t="s">
        <v>4786</v>
      </c>
      <c r="M5383" s="188"/>
    </row>
    <row r="5384" spans="1:13" x14ac:dyDescent="0.25">
      <c r="A5384" s="272">
        <v>2011</v>
      </c>
      <c r="B5384" s="267">
        <v>4</v>
      </c>
      <c r="C5384" s="267" t="s">
        <v>697</v>
      </c>
      <c r="D5384" s="267" t="s">
        <v>1133</v>
      </c>
      <c r="E5384" s="285" t="s">
        <v>4022</v>
      </c>
      <c r="F5384" s="267" t="s">
        <v>52</v>
      </c>
      <c r="G5384" s="268" t="s">
        <v>531</v>
      </c>
      <c r="H5384" s="268" t="s">
        <v>55</v>
      </c>
      <c r="I5384" s="268" t="s">
        <v>1905</v>
      </c>
      <c r="J5384" s="267" t="s">
        <v>1942</v>
      </c>
      <c r="K5384" s="267">
        <v>411</v>
      </c>
      <c r="L5384" s="284" t="s">
        <v>4787</v>
      </c>
      <c r="M5384" s="188"/>
    </row>
    <row r="5385" spans="1:13" x14ac:dyDescent="0.25">
      <c r="A5385" s="272">
        <v>2011</v>
      </c>
      <c r="B5385" s="267">
        <v>4</v>
      </c>
      <c r="C5385" s="267" t="s">
        <v>697</v>
      </c>
      <c r="D5385" s="267" t="s">
        <v>1133</v>
      </c>
      <c r="E5385" s="285" t="s">
        <v>4022</v>
      </c>
      <c r="F5385" s="267" t="s">
        <v>52</v>
      </c>
      <c r="G5385" s="268" t="s">
        <v>531</v>
      </c>
      <c r="H5385" s="268" t="s">
        <v>55</v>
      </c>
      <c r="I5385" s="268" t="s">
        <v>1905</v>
      </c>
      <c r="J5385" s="267" t="s">
        <v>1942</v>
      </c>
      <c r="K5385" s="267">
        <v>411</v>
      </c>
      <c r="L5385" s="268" t="s">
        <v>4788</v>
      </c>
      <c r="M5385" s="188"/>
    </row>
    <row r="5386" spans="1:13" x14ac:dyDescent="0.25">
      <c r="A5386" s="272">
        <v>2011</v>
      </c>
      <c r="B5386" s="267">
        <v>4</v>
      </c>
      <c r="C5386" s="267" t="s">
        <v>697</v>
      </c>
      <c r="D5386" s="267" t="s">
        <v>1133</v>
      </c>
      <c r="E5386" s="285" t="s">
        <v>4022</v>
      </c>
      <c r="F5386" s="267" t="s">
        <v>52</v>
      </c>
      <c r="G5386" s="268" t="s">
        <v>531</v>
      </c>
      <c r="H5386" s="268" t="s">
        <v>55</v>
      </c>
      <c r="I5386" s="268" t="s">
        <v>1905</v>
      </c>
      <c r="J5386" s="270" t="s">
        <v>5004</v>
      </c>
      <c r="K5386" s="267">
        <v>212</v>
      </c>
      <c r="L5386" s="268" t="s">
        <v>4953</v>
      </c>
      <c r="M5386" s="188"/>
    </row>
    <row r="5387" spans="1:13" x14ac:dyDescent="0.25">
      <c r="A5387" s="272">
        <v>2011</v>
      </c>
      <c r="B5387" s="267">
        <v>4</v>
      </c>
      <c r="C5387" s="267" t="s">
        <v>697</v>
      </c>
      <c r="D5387" s="267" t="s">
        <v>1133</v>
      </c>
      <c r="E5387" s="285" t="s">
        <v>4022</v>
      </c>
      <c r="F5387" s="267" t="s">
        <v>52</v>
      </c>
      <c r="G5387" s="268" t="s">
        <v>531</v>
      </c>
      <c r="H5387" s="268" t="s">
        <v>55</v>
      </c>
      <c r="I5387" s="268" t="s">
        <v>1905</v>
      </c>
      <c r="J5387" s="267" t="s">
        <v>1962</v>
      </c>
      <c r="K5387" s="267">
        <v>521</v>
      </c>
      <c r="L5387" s="268" t="s">
        <v>5097</v>
      </c>
      <c r="M5387" s="188"/>
    </row>
    <row r="5388" spans="1:13" x14ac:dyDescent="0.25">
      <c r="A5388" s="272">
        <v>2011</v>
      </c>
      <c r="B5388" s="267">
        <v>4</v>
      </c>
      <c r="C5388" s="267" t="s">
        <v>697</v>
      </c>
      <c r="D5388" s="267" t="s">
        <v>1133</v>
      </c>
      <c r="E5388" s="285" t="s">
        <v>4022</v>
      </c>
      <c r="F5388" s="267" t="s">
        <v>52</v>
      </c>
      <c r="G5388" s="268" t="s">
        <v>531</v>
      </c>
      <c r="H5388" s="268" t="s">
        <v>55</v>
      </c>
      <c r="I5388" s="268" t="s">
        <v>1905</v>
      </c>
      <c r="J5388" s="267" t="s">
        <v>1948</v>
      </c>
      <c r="K5388" s="267">
        <v>621</v>
      </c>
      <c r="L5388" s="268" t="s">
        <v>5295</v>
      </c>
      <c r="M5388" s="188"/>
    </row>
    <row r="5389" spans="1:13" x14ac:dyDescent="0.25">
      <c r="A5389" s="272">
        <v>2011</v>
      </c>
      <c r="B5389" s="267">
        <v>4</v>
      </c>
      <c r="C5389" s="267" t="s">
        <v>697</v>
      </c>
      <c r="D5389" s="267" t="s">
        <v>1114</v>
      </c>
      <c r="E5389" s="285" t="s">
        <v>5205</v>
      </c>
      <c r="F5389" s="267" t="s">
        <v>52</v>
      </c>
      <c r="G5389" s="268" t="s">
        <v>147</v>
      </c>
      <c r="H5389" s="268" t="s">
        <v>55</v>
      </c>
      <c r="I5389" s="268" t="s">
        <v>1905</v>
      </c>
      <c r="J5389" s="267" t="s">
        <v>1998</v>
      </c>
      <c r="K5389" s="267">
        <v>721</v>
      </c>
      <c r="L5389" s="268" t="s">
        <v>5206</v>
      </c>
      <c r="M5389" s="188"/>
    </row>
    <row r="5390" spans="1:13" x14ac:dyDescent="0.25">
      <c r="A5390" s="272">
        <v>2011</v>
      </c>
      <c r="B5390" s="267">
        <v>4</v>
      </c>
      <c r="C5390" s="267" t="s">
        <v>697</v>
      </c>
      <c r="D5390" s="267" t="s">
        <v>1114</v>
      </c>
      <c r="E5390" s="285" t="s">
        <v>5205</v>
      </c>
      <c r="F5390" s="267" t="s">
        <v>52</v>
      </c>
      <c r="G5390" s="268" t="s">
        <v>147</v>
      </c>
      <c r="H5390" s="268" t="s">
        <v>55</v>
      </c>
      <c r="I5390" s="268" t="s">
        <v>1905</v>
      </c>
      <c r="J5390" s="267" t="s">
        <v>1998</v>
      </c>
      <c r="K5390" s="267">
        <v>721</v>
      </c>
      <c r="L5390" s="268" t="s">
        <v>5207</v>
      </c>
      <c r="M5390" s="188"/>
    </row>
    <row r="5391" spans="1:13" x14ac:dyDescent="0.25">
      <c r="A5391" s="272">
        <v>2011</v>
      </c>
      <c r="B5391" s="267">
        <v>4</v>
      </c>
      <c r="C5391" s="267" t="s">
        <v>697</v>
      </c>
      <c r="D5391" s="267" t="s">
        <v>1114</v>
      </c>
      <c r="E5391" s="285" t="s">
        <v>5205</v>
      </c>
      <c r="F5391" s="267" t="s">
        <v>52</v>
      </c>
      <c r="G5391" s="268" t="s">
        <v>147</v>
      </c>
      <c r="H5391" s="268" t="s">
        <v>55</v>
      </c>
      <c r="I5391" s="268" t="s">
        <v>1905</v>
      </c>
      <c r="J5391" s="267" t="s">
        <v>2752</v>
      </c>
      <c r="K5391" s="267">
        <v>721</v>
      </c>
      <c r="L5391" s="284" t="s">
        <v>5215</v>
      </c>
      <c r="M5391" s="188"/>
    </row>
    <row r="5392" spans="1:13" x14ac:dyDescent="0.25">
      <c r="A5392" s="272">
        <v>2011</v>
      </c>
      <c r="B5392" s="267">
        <v>4</v>
      </c>
      <c r="C5392" s="267" t="s">
        <v>697</v>
      </c>
      <c r="D5392" s="267" t="s">
        <v>1114</v>
      </c>
      <c r="E5392" s="285" t="s">
        <v>5205</v>
      </c>
      <c r="F5392" s="267" t="s">
        <v>52</v>
      </c>
      <c r="G5392" s="268" t="s">
        <v>147</v>
      </c>
      <c r="H5392" s="268" t="s">
        <v>55</v>
      </c>
      <c r="I5392" s="268" t="s">
        <v>1905</v>
      </c>
      <c r="J5392" s="267" t="s">
        <v>2752</v>
      </c>
      <c r="K5392" s="267">
        <v>721</v>
      </c>
      <c r="L5392" s="284" t="s">
        <v>5216</v>
      </c>
      <c r="M5392" s="188"/>
    </row>
    <row r="5393" spans="1:13" x14ac:dyDescent="0.25">
      <c r="A5393" s="272">
        <v>2011</v>
      </c>
      <c r="B5393" s="267">
        <v>4</v>
      </c>
      <c r="C5393" s="267" t="s">
        <v>697</v>
      </c>
      <c r="D5393" s="267" t="s">
        <v>1114</v>
      </c>
      <c r="E5393" s="285" t="s">
        <v>5205</v>
      </c>
      <c r="F5393" s="267" t="s">
        <v>52</v>
      </c>
      <c r="G5393" s="268" t="s">
        <v>147</v>
      </c>
      <c r="H5393" s="268" t="s">
        <v>55</v>
      </c>
      <c r="I5393" s="268" t="s">
        <v>1905</v>
      </c>
      <c r="J5393" s="267" t="s">
        <v>2629</v>
      </c>
      <c r="K5393" s="267">
        <v>832</v>
      </c>
      <c r="L5393" s="268" t="s">
        <v>5217</v>
      </c>
      <c r="M5393" s="188"/>
    </row>
    <row r="5394" spans="1:13" x14ac:dyDescent="0.25">
      <c r="A5394" s="272">
        <v>2011</v>
      </c>
      <c r="B5394" s="267">
        <v>4</v>
      </c>
      <c r="C5394" s="267" t="s">
        <v>697</v>
      </c>
      <c r="D5394" s="267" t="s">
        <v>1114</v>
      </c>
      <c r="E5394" s="285" t="s">
        <v>5205</v>
      </c>
      <c r="F5394" s="267" t="s">
        <v>52</v>
      </c>
      <c r="G5394" s="268" t="s">
        <v>147</v>
      </c>
      <c r="H5394" s="268" t="s">
        <v>55</v>
      </c>
      <c r="I5394" s="268" t="s">
        <v>1905</v>
      </c>
      <c r="J5394" s="267" t="s">
        <v>2752</v>
      </c>
      <c r="K5394" s="267">
        <v>112</v>
      </c>
      <c r="L5394" s="284" t="s">
        <v>5226</v>
      </c>
      <c r="M5394" s="188"/>
    </row>
    <row r="5395" spans="1:13" x14ac:dyDescent="0.25">
      <c r="A5395" s="272">
        <v>2011</v>
      </c>
      <c r="B5395" s="267">
        <v>4</v>
      </c>
      <c r="C5395" s="267" t="s">
        <v>697</v>
      </c>
      <c r="D5395" s="267" t="s">
        <v>1114</v>
      </c>
      <c r="E5395" s="285" t="s">
        <v>5205</v>
      </c>
      <c r="F5395" s="267" t="s">
        <v>52</v>
      </c>
      <c r="G5395" s="268" t="s">
        <v>147</v>
      </c>
      <c r="H5395" s="268" t="s">
        <v>55</v>
      </c>
      <c r="I5395" s="268" t="s">
        <v>1905</v>
      </c>
      <c r="J5395" s="267" t="s">
        <v>2143</v>
      </c>
      <c r="K5395" s="267">
        <v>851</v>
      </c>
      <c r="L5395" s="268" t="s">
        <v>5227</v>
      </c>
      <c r="M5395" s="188"/>
    </row>
    <row r="5396" spans="1:13" x14ac:dyDescent="0.25">
      <c r="A5396" s="272">
        <v>2011</v>
      </c>
      <c r="B5396" s="267">
        <v>4</v>
      </c>
      <c r="C5396" s="267" t="s">
        <v>697</v>
      </c>
      <c r="D5396" s="267" t="s">
        <v>1114</v>
      </c>
      <c r="E5396" s="285" t="s">
        <v>5205</v>
      </c>
      <c r="F5396" s="267" t="s">
        <v>52</v>
      </c>
      <c r="G5396" s="268" t="s">
        <v>147</v>
      </c>
      <c r="H5396" s="268" t="s">
        <v>55</v>
      </c>
      <c r="I5396" s="268" t="s">
        <v>1905</v>
      </c>
      <c r="J5396" s="267" t="s">
        <v>1942</v>
      </c>
      <c r="K5396" s="267">
        <v>432</v>
      </c>
      <c r="L5396" s="268" t="s">
        <v>5228</v>
      </c>
      <c r="M5396" s="188"/>
    </row>
    <row r="5397" spans="1:13" x14ac:dyDescent="0.25">
      <c r="A5397" s="272">
        <v>2011</v>
      </c>
      <c r="B5397" s="267">
        <v>4</v>
      </c>
      <c r="C5397" s="267" t="s">
        <v>697</v>
      </c>
      <c r="D5397" s="267" t="s">
        <v>1084</v>
      </c>
      <c r="E5397" s="285" t="s">
        <v>4789</v>
      </c>
      <c r="F5397" s="267" t="s">
        <v>52</v>
      </c>
      <c r="G5397" s="268" t="s">
        <v>539</v>
      </c>
      <c r="H5397" s="268" t="s">
        <v>55</v>
      </c>
      <c r="I5397" s="268" t="s">
        <v>1905</v>
      </c>
      <c r="J5397" s="267" t="s">
        <v>1923</v>
      </c>
      <c r="K5397" s="267">
        <v>411</v>
      </c>
      <c r="L5397" s="268" t="s">
        <v>4790</v>
      </c>
      <c r="M5397" s="188"/>
    </row>
    <row r="5398" spans="1:13" x14ac:dyDescent="0.25">
      <c r="A5398" s="272">
        <v>2011</v>
      </c>
      <c r="B5398" s="267">
        <v>4</v>
      </c>
      <c r="C5398" s="267" t="s">
        <v>697</v>
      </c>
      <c r="D5398" s="267" t="s">
        <v>1084</v>
      </c>
      <c r="E5398" s="285" t="s">
        <v>4789</v>
      </c>
      <c r="F5398" s="267" t="s">
        <v>52</v>
      </c>
      <c r="G5398" s="268" t="s">
        <v>539</v>
      </c>
      <c r="H5398" s="268" t="s">
        <v>55</v>
      </c>
      <c r="I5398" s="268" t="s">
        <v>1905</v>
      </c>
      <c r="J5398" s="267" t="s">
        <v>1942</v>
      </c>
      <c r="K5398" s="267">
        <v>411</v>
      </c>
      <c r="L5398" s="268" t="s">
        <v>4791</v>
      </c>
      <c r="M5398" s="188"/>
    </row>
    <row r="5399" spans="1:13" x14ac:dyDescent="0.25">
      <c r="A5399" s="272">
        <v>2011</v>
      </c>
      <c r="B5399" s="267">
        <v>4</v>
      </c>
      <c r="C5399" s="267" t="s">
        <v>697</v>
      </c>
      <c r="D5399" s="267" t="s">
        <v>1084</v>
      </c>
      <c r="E5399" s="285" t="s">
        <v>4789</v>
      </c>
      <c r="F5399" s="267" t="s">
        <v>52</v>
      </c>
      <c r="G5399" s="268" t="s">
        <v>539</v>
      </c>
      <c r="H5399" s="268" t="s">
        <v>55</v>
      </c>
      <c r="I5399" s="268" t="s">
        <v>1905</v>
      </c>
      <c r="J5399" s="267" t="s">
        <v>1942</v>
      </c>
      <c r="K5399" s="267">
        <v>411</v>
      </c>
      <c r="L5399" s="268" t="s">
        <v>4792</v>
      </c>
      <c r="M5399" s="188"/>
    </row>
    <row r="5400" spans="1:13" x14ac:dyDescent="0.25">
      <c r="A5400" s="272">
        <v>2011</v>
      </c>
      <c r="B5400" s="267">
        <v>4</v>
      </c>
      <c r="C5400" s="267" t="s">
        <v>697</v>
      </c>
      <c r="D5400" s="267" t="s">
        <v>1084</v>
      </c>
      <c r="E5400" s="285" t="s">
        <v>4789</v>
      </c>
      <c r="F5400" s="267" t="s">
        <v>52</v>
      </c>
      <c r="G5400" s="268" t="s">
        <v>539</v>
      </c>
      <c r="H5400" s="268" t="s">
        <v>55</v>
      </c>
      <c r="I5400" s="268" t="s">
        <v>1905</v>
      </c>
      <c r="J5400" s="267" t="s">
        <v>1942</v>
      </c>
      <c r="K5400" s="267">
        <v>411</v>
      </c>
      <c r="L5400" s="268" t="s">
        <v>4793</v>
      </c>
      <c r="M5400" s="188"/>
    </row>
    <row r="5401" spans="1:13" x14ac:dyDescent="0.25">
      <c r="A5401" s="272">
        <v>2011</v>
      </c>
      <c r="B5401" s="267">
        <v>4</v>
      </c>
      <c r="C5401" s="267" t="s">
        <v>697</v>
      </c>
      <c r="D5401" s="267" t="s">
        <v>1084</v>
      </c>
      <c r="E5401" s="285" t="s">
        <v>4789</v>
      </c>
      <c r="F5401" s="267" t="s">
        <v>52</v>
      </c>
      <c r="G5401" s="268" t="s">
        <v>539</v>
      </c>
      <c r="H5401" s="268" t="s">
        <v>55</v>
      </c>
      <c r="I5401" s="268" t="s">
        <v>1905</v>
      </c>
      <c r="J5401" s="267" t="s">
        <v>1942</v>
      </c>
      <c r="K5401" s="267">
        <v>411</v>
      </c>
      <c r="L5401" s="268" t="s">
        <v>4794</v>
      </c>
      <c r="M5401" s="188"/>
    </row>
    <row r="5402" spans="1:13" x14ac:dyDescent="0.25">
      <c r="A5402" s="272">
        <v>2011</v>
      </c>
      <c r="B5402" s="267">
        <v>4</v>
      </c>
      <c r="C5402" s="267" t="s">
        <v>697</v>
      </c>
      <c r="D5402" s="267" t="s">
        <v>1084</v>
      </c>
      <c r="E5402" s="285" t="s">
        <v>4789</v>
      </c>
      <c r="F5402" s="267" t="s">
        <v>52</v>
      </c>
      <c r="G5402" s="268" t="s">
        <v>539</v>
      </c>
      <c r="H5402" s="268" t="s">
        <v>55</v>
      </c>
      <c r="I5402" s="268" t="s">
        <v>1905</v>
      </c>
      <c r="J5402" s="267" t="s">
        <v>1942</v>
      </c>
      <c r="K5402" s="267">
        <v>411</v>
      </c>
      <c r="L5402" s="268" t="s">
        <v>4795</v>
      </c>
      <c r="M5402" s="188"/>
    </row>
    <row r="5403" spans="1:13" x14ac:dyDescent="0.25">
      <c r="A5403" s="272">
        <v>2011</v>
      </c>
      <c r="B5403" s="267">
        <v>4</v>
      </c>
      <c r="C5403" s="267" t="s">
        <v>697</v>
      </c>
      <c r="D5403" s="267" t="s">
        <v>1084</v>
      </c>
      <c r="E5403" s="285" t="s">
        <v>4789</v>
      </c>
      <c r="F5403" s="267" t="s">
        <v>52</v>
      </c>
      <c r="G5403" s="268" t="s">
        <v>539</v>
      </c>
      <c r="H5403" s="268" t="s">
        <v>55</v>
      </c>
      <c r="I5403" s="268" t="s">
        <v>1905</v>
      </c>
      <c r="J5403" s="267" t="s">
        <v>1942</v>
      </c>
      <c r="K5403" s="267">
        <v>432</v>
      </c>
      <c r="L5403" s="268" t="s">
        <v>4873</v>
      </c>
      <c r="M5403" s="188"/>
    </row>
    <row r="5404" spans="1:13" x14ac:dyDescent="0.25">
      <c r="A5404" s="272">
        <v>2011</v>
      </c>
      <c r="B5404" s="267">
        <v>4</v>
      </c>
      <c r="C5404" s="267" t="s">
        <v>697</v>
      </c>
      <c r="D5404" s="267" t="s">
        <v>1084</v>
      </c>
      <c r="E5404" s="285" t="s">
        <v>4789</v>
      </c>
      <c r="F5404" s="267" t="s">
        <v>52</v>
      </c>
      <c r="G5404" s="268" t="s">
        <v>539</v>
      </c>
      <c r="H5404" s="268" t="s">
        <v>55</v>
      </c>
      <c r="I5404" s="268" t="s">
        <v>1905</v>
      </c>
      <c r="J5404" s="267" t="s">
        <v>2000</v>
      </c>
      <c r="K5404" s="267">
        <v>431</v>
      </c>
      <c r="L5404" s="268" t="s">
        <v>5229</v>
      </c>
      <c r="M5404" s="188"/>
    </row>
    <row r="5405" spans="1:13" x14ac:dyDescent="0.25">
      <c r="A5405" s="272">
        <v>2011</v>
      </c>
      <c r="B5405" s="267">
        <v>4</v>
      </c>
      <c r="C5405" s="267" t="s">
        <v>697</v>
      </c>
      <c r="D5405" s="267" t="s">
        <v>1084</v>
      </c>
      <c r="E5405" s="285" t="s">
        <v>4789</v>
      </c>
      <c r="F5405" s="267" t="s">
        <v>52</v>
      </c>
      <c r="G5405" s="268" t="s">
        <v>539</v>
      </c>
      <c r="H5405" s="268" t="s">
        <v>55</v>
      </c>
      <c r="I5405" s="268" t="s">
        <v>1905</v>
      </c>
      <c r="J5405" s="267" t="s">
        <v>2000</v>
      </c>
      <c r="K5405" s="267">
        <v>721</v>
      </c>
      <c r="L5405" s="268" t="s">
        <v>5230</v>
      </c>
      <c r="M5405" s="188"/>
    </row>
    <row r="5406" spans="1:13" s="264" customFormat="1" x14ac:dyDescent="0.25">
      <c r="A5406" s="272">
        <v>2011</v>
      </c>
      <c r="B5406" s="267">
        <v>4</v>
      </c>
      <c r="C5406" s="267" t="s">
        <v>697</v>
      </c>
      <c r="D5406" s="267" t="s">
        <v>1084</v>
      </c>
      <c r="E5406" s="285" t="s">
        <v>4789</v>
      </c>
      <c r="F5406" s="267" t="s">
        <v>52</v>
      </c>
      <c r="G5406" s="268" t="s">
        <v>539</v>
      </c>
      <c r="H5406" s="268" t="s">
        <v>55</v>
      </c>
      <c r="I5406" s="268" t="s">
        <v>1905</v>
      </c>
      <c r="J5406" s="267" t="s">
        <v>1923</v>
      </c>
      <c r="K5406" s="267">
        <v>862</v>
      </c>
      <c r="L5406" s="268" t="s">
        <v>5292</v>
      </c>
      <c r="M5406" s="187"/>
    </row>
    <row r="5407" spans="1:13" s="264" customFormat="1" x14ac:dyDescent="0.25">
      <c r="A5407" s="272">
        <v>2011</v>
      </c>
      <c r="B5407" s="267">
        <v>4</v>
      </c>
      <c r="C5407" s="267" t="s">
        <v>697</v>
      </c>
      <c r="D5407" s="267" t="s">
        <v>1086</v>
      </c>
      <c r="E5407" s="285" t="s">
        <v>4636</v>
      </c>
      <c r="F5407" s="267" t="s">
        <v>52</v>
      </c>
      <c r="G5407" s="268" t="s">
        <v>605</v>
      </c>
      <c r="H5407" s="268" t="s">
        <v>55</v>
      </c>
      <c r="I5407" s="268" t="s">
        <v>1905</v>
      </c>
      <c r="J5407" s="267" t="s">
        <v>1942</v>
      </c>
      <c r="K5407" s="267">
        <v>431</v>
      </c>
      <c r="L5407" s="268" t="s">
        <v>4637</v>
      </c>
      <c r="M5407" s="187"/>
    </row>
    <row r="5408" spans="1:13" s="264" customFormat="1" x14ac:dyDescent="0.25">
      <c r="A5408" s="272">
        <v>2011</v>
      </c>
      <c r="B5408" s="267">
        <v>4</v>
      </c>
      <c r="C5408" s="267" t="s">
        <v>697</v>
      </c>
      <c r="D5408" s="267" t="s">
        <v>1086</v>
      </c>
      <c r="E5408" s="285" t="s">
        <v>4636</v>
      </c>
      <c r="F5408" s="267" t="s">
        <v>52</v>
      </c>
      <c r="G5408" s="268" t="s">
        <v>605</v>
      </c>
      <c r="H5408" s="268" t="s">
        <v>55</v>
      </c>
      <c r="I5408" s="268" t="s">
        <v>1905</v>
      </c>
      <c r="J5408" s="267" t="s">
        <v>1942</v>
      </c>
      <c r="K5408" s="267">
        <v>411</v>
      </c>
      <c r="L5408" s="268" t="s">
        <v>4796</v>
      </c>
      <c r="M5408" s="187"/>
    </row>
    <row r="5409" spans="1:13" s="264" customFormat="1" x14ac:dyDescent="0.25">
      <c r="A5409" s="272">
        <v>2011</v>
      </c>
      <c r="B5409" s="267">
        <v>4</v>
      </c>
      <c r="C5409" s="267" t="s">
        <v>697</v>
      </c>
      <c r="D5409" s="267" t="s">
        <v>1086</v>
      </c>
      <c r="E5409" s="285" t="s">
        <v>4636</v>
      </c>
      <c r="F5409" s="267" t="s">
        <v>52</v>
      </c>
      <c r="G5409" s="268" t="s">
        <v>605</v>
      </c>
      <c r="H5409" s="268" t="s">
        <v>55</v>
      </c>
      <c r="I5409" s="268" t="s">
        <v>1905</v>
      </c>
      <c r="J5409" s="267" t="s">
        <v>1942</v>
      </c>
      <c r="K5409" s="267">
        <v>411</v>
      </c>
      <c r="L5409" s="268" t="s">
        <v>4797</v>
      </c>
      <c r="M5409" s="187"/>
    </row>
    <row r="5410" spans="1:13" s="264" customFormat="1" x14ac:dyDescent="0.25">
      <c r="A5410" s="272">
        <v>2011</v>
      </c>
      <c r="B5410" s="267">
        <v>4</v>
      </c>
      <c r="C5410" s="267" t="s">
        <v>697</v>
      </c>
      <c r="D5410" s="267" t="s">
        <v>1086</v>
      </c>
      <c r="E5410" s="285" t="s">
        <v>4636</v>
      </c>
      <c r="F5410" s="267" t="s">
        <v>52</v>
      </c>
      <c r="G5410" s="268" t="s">
        <v>605</v>
      </c>
      <c r="H5410" s="268" t="s">
        <v>55</v>
      </c>
      <c r="I5410" s="268" t="s">
        <v>1905</v>
      </c>
      <c r="J5410" s="267" t="s">
        <v>1942</v>
      </c>
      <c r="K5410" s="267">
        <v>411</v>
      </c>
      <c r="L5410" s="268" t="s">
        <v>4798</v>
      </c>
      <c r="M5410" s="187"/>
    </row>
    <row r="5411" spans="1:13" s="264" customFormat="1" x14ac:dyDescent="0.25">
      <c r="A5411" s="272">
        <v>2011</v>
      </c>
      <c r="B5411" s="267">
        <v>4</v>
      </c>
      <c r="C5411" s="267" t="s">
        <v>697</v>
      </c>
      <c r="D5411" s="267" t="s">
        <v>1086</v>
      </c>
      <c r="E5411" s="285" t="s">
        <v>4636</v>
      </c>
      <c r="F5411" s="267" t="s">
        <v>52</v>
      </c>
      <c r="G5411" s="268" t="s">
        <v>605</v>
      </c>
      <c r="H5411" s="268" t="s">
        <v>55</v>
      </c>
      <c r="I5411" s="268" t="s">
        <v>1905</v>
      </c>
      <c r="J5411" s="267" t="s">
        <v>1942</v>
      </c>
      <c r="K5411" s="267">
        <v>432</v>
      </c>
      <c r="L5411" s="268" t="s">
        <v>4874</v>
      </c>
      <c r="M5411" s="187"/>
    </row>
    <row r="5412" spans="1:13" s="264" customFormat="1" x14ac:dyDescent="0.25">
      <c r="A5412" s="272">
        <v>2011</v>
      </c>
      <c r="B5412" s="267">
        <v>4</v>
      </c>
      <c r="C5412" s="267" t="s">
        <v>697</v>
      </c>
      <c r="D5412" s="267" t="s">
        <v>1086</v>
      </c>
      <c r="E5412" s="285" t="s">
        <v>4636</v>
      </c>
      <c r="F5412" s="267" t="s">
        <v>52</v>
      </c>
      <c r="G5412" s="268" t="s">
        <v>605</v>
      </c>
      <c r="H5412" s="268" t="s">
        <v>55</v>
      </c>
      <c r="I5412" s="268" t="s">
        <v>1905</v>
      </c>
      <c r="J5412" s="267" t="s">
        <v>2151</v>
      </c>
      <c r="K5412" s="267">
        <v>862</v>
      </c>
      <c r="L5412" s="268" t="s">
        <v>5293</v>
      </c>
      <c r="M5412" s="187"/>
    </row>
    <row r="5413" spans="1:13" x14ac:dyDescent="0.25">
      <c r="A5413" s="272">
        <v>2011</v>
      </c>
      <c r="B5413" s="267">
        <v>4</v>
      </c>
      <c r="C5413" s="267" t="s">
        <v>697</v>
      </c>
      <c r="D5413" s="267" t="s">
        <v>1117</v>
      </c>
      <c r="E5413" s="285" t="s">
        <v>4799</v>
      </c>
      <c r="F5413" s="267" t="s">
        <v>69</v>
      </c>
      <c r="G5413" s="268" t="s">
        <v>2833</v>
      </c>
      <c r="H5413" s="268" t="s">
        <v>55</v>
      </c>
      <c r="I5413" s="268" t="s">
        <v>1905</v>
      </c>
      <c r="J5413" s="267" t="s">
        <v>1942</v>
      </c>
      <c r="K5413" s="267">
        <v>111</v>
      </c>
      <c r="L5413" s="268" t="s">
        <v>4800</v>
      </c>
      <c r="M5413" s="188"/>
    </row>
    <row r="5414" spans="1:13" x14ac:dyDescent="0.25">
      <c r="A5414" s="272">
        <v>2011</v>
      </c>
      <c r="B5414" s="267">
        <v>4</v>
      </c>
      <c r="C5414" s="267" t="s">
        <v>697</v>
      </c>
      <c r="D5414" s="267" t="s">
        <v>1117</v>
      </c>
      <c r="E5414" s="285" t="s">
        <v>4799</v>
      </c>
      <c r="F5414" s="267" t="s">
        <v>69</v>
      </c>
      <c r="G5414" s="268" t="s">
        <v>2833</v>
      </c>
      <c r="H5414" s="268" t="s">
        <v>55</v>
      </c>
      <c r="I5414" s="268" t="s">
        <v>1905</v>
      </c>
      <c r="J5414" s="267" t="s">
        <v>1942</v>
      </c>
      <c r="K5414" s="267">
        <v>411</v>
      </c>
      <c r="L5414" s="268" t="s">
        <v>4801</v>
      </c>
      <c r="M5414" s="188"/>
    </row>
    <row r="5415" spans="1:13" x14ac:dyDescent="0.25">
      <c r="A5415" s="272">
        <v>2011</v>
      </c>
      <c r="B5415" s="267">
        <v>4</v>
      </c>
      <c r="C5415" s="267" t="s">
        <v>697</v>
      </c>
      <c r="D5415" s="267" t="s">
        <v>1117</v>
      </c>
      <c r="E5415" s="285" t="s">
        <v>4799</v>
      </c>
      <c r="F5415" s="267" t="s">
        <v>69</v>
      </c>
      <c r="G5415" s="268" t="s">
        <v>2833</v>
      </c>
      <c r="H5415" s="268" t="s">
        <v>55</v>
      </c>
      <c r="I5415" s="268" t="s">
        <v>1905</v>
      </c>
      <c r="J5415" s="267" t="s">
        <v>1942</v>
      </c>
      <c r="K5415" s="267">
        <v>111</v>
      </c>
      <c r="L5415" s="268" t="s">
        <v>4802</v>
      </c>
      <c r="M5415" s="188"/>
    </row>
    <row r="5416" spans="1:13" x14ac:dyDescent="0.25">
      <c r="A5416" s="272">
        <v>2011</v>
      </c>
      <c r="B5416" s="267">
        <v>4</v>
      </c>
      <c r="C5416" s="267" t="s">
        <v>697</v>
      </c>
      <c r="D5416" s="267" t="s">
        <v>1117</v>
      </c>
      <c r="E5416" s="285" t="s">
        <v>4799</v>
      </c>
      <c r="F5416" s="267" t="s">
        <v>69</v>
      </c>
      <c r="G5416" s="268" t="s">
        <v>2833</v>
      </c>
      <c r="H5416" s="268" t="s">
        <v>55</v>
      </c>
      <c r="I5416" s="268" t="s">
        <v>1905</v>
      </c>
      <c r="J5416" s="267" t="s">
        <v>1942</v>
      </c>
      <c r="K5416" s="267">
        <v>432</v>
      </c>
      <c r="L5416" s="268" t="s">
        <v>4875</v>
      </c>
      <c r="M5416" s="188"/>
    </row>
    <row r="5417" spans="1:13" x14ac:dyDescent="0.25">
      <c r="A5417" s="272">
        <v>2011</v>
      </c>
      <c r="B5417" s="267">
        <v>4</v>
      </c>
      <c r="C5417" s="267" t="s">
        <v>697</v>
      </c>
      <c r="D5417" s="267" t="s">
        <v>1117</v>
      </c>
      <c r="E5417" s="285" t="s">
        <v>4799</v>
      </c>
      <c r="F5417" s="267" t="s">
        <v>69</v>
      </c>
      <c r="G5417" s="268" t="s">
        <v>2833</v>
      </c>
      <c r="H5417" s="268" t="s">
        <v>55</v>
      </c>
      <c r="I5417" s="268" t="s">
        <v>1905</v>
      </c>
      <c r="J5417" s="267" t="s">
        <v>2151</v>
      </c>
      <c r="K5417" s="267">
        <v>862</v>
      </c>
      <c r="L5417" s="268" t="s">
        <v>4954</v>
      </c>
      <c r="M5417" s="188"/>
    </row>
    <row r="5418" spans="1:13" x14ac:dyDescent="0.25">
      <c r="A5418" s="272">
        <v>2011</v>
      </c>
      <c r="B5418" s="267">
        <v>4</v>
      </c>
      <c r="C5418" s="267" t="s">
        <v>697</v>
      </c>
      <c r="D5418" s="267" t="s">
        <v>1117</v>
      </c>
      <c r="E5418" s="285" t="s">
        <v>4799</v>
      </c>
      <c r="F5418" s="267" t="s">
        <v>69</v>
      </c>
      <c r="G5418" s="268" t="s">
        <v>2833</v>
      </c>
      <c r="H5418" s="268" t="s">
        <v>55</v>
      </c>
      <c r="I5418" s="268" t="s">
        <v>1905</v>
      </c>
      <c r="J5418" s="267" t="s">
        <v>1906</v>
      </c>
      <c r="K5418" s="267">
        <v>324</v>
      </c>
      <c r="L5418" s="268" t="s">
        <v>4958</v>
      </c>
      <c r="M5418" s="188"/>
    </row>
    <row r="5419" spans="1:13" x14ac:dyDescent="0.25">
      <c r="A5419" s="272">
        <v>2011</v>
      </c>
      <c r="B5419" s="267">
        <v>4</v>
      </c>
      <c r="C5419" s="267" t="s">
        <v>697</v>
      </c>
      <c r="D5419" s="267" t="s">
        <v>1117</v>
      </c>
      <c r="E5419" s="285" t="s">
        <v>4799</v>
      </c>
      <c r="F5419" s="267" t="s">
        <v>69</v>
      </c>
      <c r="G5419" s="268" t="s">
        <v>2833</v>
      </c>
      <c r="H5419" s="268" t="s">
        <v>55</v>
      </c>
      <c r="I5419" s="268" t="s">
        <v>1905</v>
      </c>
      <c r="J5419" s="267" t="s">
        <v>1906</v>
      </c>
      <c r="K5419" s="267">
        <v>311</v>
      </c>
      <c r="L5419" s="268" t="s">
        <v>4975</v>
      </c>
      <c r="M5419" s="188"/>
    </row>
    <row r="5420" spans="1:13" x14ac:dyDescent="0.25">
      <c r="A5420" s="272">
        <v>2011</v>
      </c>
      <c r="B5420" s="267">
        <v>4</v>
      </c>
      <c r="C5420" s="267" t="s">
        <v>697</v>
      </c>
      <c r="D5420" s="267" t="s">
        <v>1117</v>
      </c>
      <c r="E5420" s="285" t="s">
        <v>4799</v>
      </c>
      <c r="F5420" s="267" t="s">
        <v>69</v>
      </c>
      <c r="G5420" s="268" t="s">
        <v>2833</v>
      </c>
      <c r="H5420" s="268" t="s">
        <v>55</v>
      </c>
      <c r="I5420" s="268" t="s">
        <v>1905</v>
      </c>
      <c r="J5420" s="270" t="s">
        <v>5004</v>
      </c>
      <c r="K5420" s="267">
        <v>142</v>
      </c>
      <c r="L5420" s="268" t="s">
        <v>5012</v>
      </c>
      <c r="M5420" s="188"/>
    </row>
    <row r="5421" spans="1:13" x14ac:dyDescent="0.25">
      <c r="A5421" s="272">
        <v>2011</v>
      </c>
      <c r="B5421" s="267">
        <v>4</v>
      </c>
      <c r="C5421" s="267" t="s">
        <v>697</v>
      </c>
      <c r="D5421" s="267" t="s">
        <v>1117</v>
      </c>
      <c r="E5421" s="285" t="s">
        <v>4799</v>
      </c>
      <c r="F5421" s="267" t="s">
        <v>69</v>
      </c>
      <c r="G5421" s="268" t="s">
        <v>2833</v>
      </c>
      <c r="H5421" s="268" t="s">
        <v>55</v>
      </c>
      <c r="I5421" s="268" t="s">
        <v>1905</v>
      </c>
      <c r="J5421" s="267" t="s">
        <v>2016</v>
      </c>
      <c r="K5421" s="267">
        <v>631</v>
      </c>
      <c r="L5421" s="268" t="s">
        <v>5173</v>
      </c>
      <c r="M5421" s="188"/>
    </row>
    <row r="5422" spans="1:13" x14ac:dyDescent="0.25">
      <c r="A5422" s="272">
        <v>2011</v>
      </c>
      <c r="B5422" s="267">
        <v>4</v>
      </c>
      <c r="C5422" s="267" t="s">
        <v>697</v>
      </c>
      <c r="D5422" s="267" t="s">
        <v>1103</v>
      </c>
      <c r="E5422" s="285" t="s">
        <v>4876</v>
      </c>
      <c r="F5422" s="267" t="s">
        <v>135</v>
      </c>
      <c r="G5422" s="268" t="s">
        <v>298</v>
      </c>
      <c r="H5422" s="268" t="s">
        <v>66</v>
      </c>
      <c r="I5422" s="268" t="s">
        <v>1905</v>
      </c>
      <c r="J5422" s="267" t="s">
        <v>1942</v>
      </c>
      <c r="K5422" s="267">
        <v>432</v>
      </c>
      <c r="L5422" s="284" t="s">
        <v>4877</v>
      </c>
      <c r="M5422" s="188"/>
    </row>
    <row r="5423" spans="1:13" x14ac:dyDescent="0.25">
      <c r="A5423" s="272">
        <v>2011</v>
      </c>
      <c r="B5423" s="267">
        <v>4</v>
      </c>
      <c r="C5423" s="267" t="s">
        <v>697</v>
      </c>
      <c r="D5423" s="267" t="s">
        <v>1103</v>
      </c>
      <c r="E5423" s="285" t="s">
        <v>4876</v>
      </c>
      <c r="F5423" s="267" t="s">
        <v>135</v>
      </c>
      <c r="G5423" s="268" t="s">
        <v>298</v>
      </c>
      <c r="H5423" s="268" t="s">
        <v>66</v>
      </c>
      <c r="I5423" s="268" t="s">
        <v>1905</v>
      </c>
      <c r="J5423" s="270" t="s">
        <v>3083</v>
      </c>
      <c r="K5423" s="267">
        <v>422</v>
      </c>
      <c r="L5423" s="268" t="s">
        <v>4889</v>
      </c>
      <c r="M5423" s="188"/>
    </row>
    <row r="5424" spans="1:13" x14ac:dyDescent="0.25">
      <c r="A5424" s="272">
        <v>2011</v>
      </c>
      <c r="B5424" s="267">
        <v>4</v>
      </c>
      <c r="C5424" s="267" t="s">
        <v>697</v>
      </c>
      <c r="D5424" s="267" t="s">
        <v>1103</v>
      </c>
      <c r="E5424" s="285" t="s">
        <v>4876</v>
      </c>
      <c r="F5424" s="267" t="s">
        <v>135</v>
      </c>
      <c r="G5424" s="268" t="s">
        <v>298</v>
      </c>
      <c r="H5424" s="268" t="s">
        <v>66</v>
      </c>
      <c r="I5424" s="268" t="s">
        <v>1905</v>
      </c>
      <c r="J5424" s="270" t="s">
        <v>3083</v>
      </c>
      <c r="K5424" s="267">
        <v>421</v>
      </c>
      <c r="L5424" s="268" t="s">
        <v>4890</v>
      </c>
      <c r="M5424" s="188"/>
    </row>
    <row r="5425" spans="1:13" x14ac:dyDescent="0.25">
      <c r="A5425" s="272">
        <v>2011</v>
      </c>
      <c r="B5425" s="267">
        <v>4</v>
      </c>
      <c r="C5425" s="267" t="s">
        <v>697</v>
      </c>
      <c r="D5425" s="267" t="s">
        <v>1103</v>
      </c>
      <c r="E5425" s="285" t="s">
        <v>4876</v>
      </c>
      <c r="F5425" s="267" t="s">
        <v>135</v>
      </c>
      <c r="G5425" s="268" t="s">
        <v>298</v>
      </c>
      <c r="H5425" s="268" t="s">
        <v>66</v>
      </c>
      <c r="I5425" s="268" t="s">
        <v>1905</v>
      </c>
      <c r="J5425" s="270" t="s">
        <v>3083</v>
      </c>
      <c r="K5425" s="267">
        <v>311</v>
      </c>
      <c r="L5425" s="268" t="s">
        <v>4959</v>
      </c>
      <c r="M5425" s="188"/>
    </row>
    <row r="5426" spans="1:13" x14ac:dyDescent="0.25">
      <c r="A5426" s="272">
        <v>2011</v>
      </c>
      <c r="B5426" s="267">
        <v>4</v>
      </c>
      <c r="C5426" s="267" t="s">
        <v>697</v>
      </c>
      <c r="D5426" s="267" t="s">
        <v>1103</v>
      </c>
      <c r="E5426" s="285" t="s">
        <v>4876</v>
      </c>
      <c r="F5426" s="267" t="s">
        <v>135</v>
      </c>
      <c r="G5426" s="268" t="s">
        <v>298</v>
      </c>
      <c r="H5426" s="268" t="s">
        <v>66</v>
      </c>
      <c r="I5426" s="268" t="s">
        <v>1905</v>
      </c>
      <c r="J5426" s="267" t="s">
        <v>1952</v>
      </c>
      <c r="K5426" s="267">
        <v>663</v>
      </c>
      <c r="L5426" s="284" t="s">
        <v>5022</v>
      </c>
      <c r="M5426" s="188"/>
    </row>
    <row r="5427" spans="1:13" x14ac:dyDescent="0.25">
      <c r="A5427" s="272">
        <v>2011</v>
      </c>
      <c r="B5427" s="267">
        <v>4</v>
      </c>
      <c r="C5427" s="267" t="s">
        <v>697</v>
      </c>
      <c r="D5427" s="267" t="s">
        <v>1103</v>
      </c>
      <c r="E5427" s="285" t="s">
        <v>4876</v>
      </c>
      <c r="F5427" s="267" t="s">
        <v>135</v>
      </c>
      <c r="G5427" s="268" t="s">
        <v>298</v>
      </c>
      <c r="H5427" s="268" t="s">
        <v>66</v>
      </c>
      <c r="I5427" s="268" t="s">
        <v>1905</v>
      </c>
      <c r="J5427" s="267" t="s">
        <v>1965</v>
      </c>
      <c r="K5427" s="267">
        <v>521</v>
      </c>
      <c r="L5427" s="284" t="s">
        <v>5098</v>
      </c>
      <c r="M5427" s="188"/>
    </row>
    <row r="5428" spans="1:13" x14ac:dyDescent="0.25">
      <c r="A5428" s="272">
        <v>2011</v>
      </c>
      <c r="B5428" s="267">
        <v>4</v>
      </c>
      <c r="C5428" s="267" t="s">
        <v>697</v>
      </c>
      <c r="D5428" s="267" t="s">
        <v>1103</v>
      </c>
      <c r="E5428" s="285" t="s">
        <v>4876</v>
      </c>
      <c r="F5428" s="267" t="s">
        <v>135</v>
      </c>
      <c r="G5428" s="268" t="s">
        <v>298</v>
      </c>
      <c r="H5428" s="268" t="s">
        <v>66</v>
      </c>
      <c r="I5428" s="268" t="s">
        <v>1905</v>
      </c>
      <c r="J5428" s="267" t="s">
        <v>5110</v>
      </c>
      <c r="K5428" s="267">
        <v>651</v>
      </c>
      <c r="L5428" s="284" t="s">
        <v>5133</v>
      </c>
      <c r="M5428" s="188"/>
    </row>
    <row r="5429" spans="1:13" x14ac:dyDescent="0.25">
      <c r="A5429" s="272">
        <v>2011</v>
      </c>
      <c r="B5429" s="267">
        <v>4</v>
      </c>
      <c r="C5429" s="267" t="s">
        <v>697</v>
      </c>
      <c r="D5429" s="267" t="s">
        <v>1103</v>
      </c>
      <c r="E5429" s="285" t="s">
        <v>4876</v>
      </c>
      <c r="F5429" s="267" t="s">
        <v>135</v>
      </c>
      <c r="G5429" s="268" t="s">
        <v>298</v>
      </c>
      <c r="H5429" s="268" t="s">
        <v>66</v>
      </c>
      <c r="I5429" s="268" t="s">
        <v>1905</v>
      </c>
      <c r="J5429" s="267" t="s">
        <v>2016</v>
      </c>
      <c r="K5429" s="267">
        <v>411</v>
      </c>
      <c r="L5429" s="268" t="s">
        <v>5174</v>
      </c>
      <c r="M5429" s="188"/>
    </row>
    <row r="5430" spans="1:13" x14ac:dyDescent="0.25">
      <c r="A5430" s="272">
        <v>2011</v>
      </c>
      <c r="B5430" s="267">
        <v>4</v>
      </c>
      <c r="C5430" s="267" t="s">
        <v>697</v>
      </c>
      <c r="D5430" s="267" t="s">
        <v>1103</v>
      </c>
      <c r="E5430" s="285" t="s">
        <v>4876</v>
      </c>
      <c r="F5430" s="267" t="s">
        <v>135</v>
      </c>
      <c r="G5430" s="268" t="s">
        <v>298</v>
      </c>
      <c r="H5430" s="268" t="s">
        <v>66</v>
      </c>
      <c r="I5430" s="268" t="s">
        <v>1905</v>
      </c>
      <c r="J5430" s="267" t="s">
        <v>1942</v>
      </c>
      <c r="K5430" s="267">
        <v>411</v>
      </c>
      <c r="L5430" s="268" t="s">
        <v>5307</v>
      </c>
      <c r="M5430" s="188"/>
    </row>
    <row r="5431" spans="1:13" x14ac:dyDescent="0.25">
      <c r="A5431" s="267">
        <v>2011</v>
      </c>
      <c r="B5431" s="267">
        <v>4</v>
      </c>
      <c r="C5431" s="267" t="s">
        <v>697</v>
      </c>
      <c r="D5431" s="267" t="s">
        <v>1098</v>
      </c>
      <c r="E5431" s="285" t="s">
        <v>134</v>
      </c>
      <c r="F5431" s="267" t="s">
        <v>64</v>
      </c>
      <c r="G5431" s="268" t="s">
        <v>320</v>
      </c>
      <c r="H5431" s="268" t="s">
        <v>66</v>
      </c>
      <c r="I5431" s="268" t="s">
        <v>1905</v>
      </c>
      <c r="J5431" s="267" t="s">
        <v>1942</v>
      </c>
      <c r="K5431" s="267">
        <v>413</v>
      </c>
      <c r="L5431" s="284" t="s">
        <v>4573</v>
      </c>
      <c r="M5431" s="188"/>
    </row>
    <row r="5432" spans="1:13" x14ac:dyDescent="0.25">
      <c r="A5432" s="267">
        <v>2011</v>
      </c>
      <c r="B5432" s="267">
        <v>4</v>
      </c>
      <c r="C5432" s="267" t="s">
        <v>697</v>
      </c>
      <c r="D5432" s="267" t="s">
        <v>1098</v>
      </c>
      <c r="E5432" s="285" t="s">
        <v>134</v>
      </c>
      <c r="F5432" s="267" t="s">
        <v>64</v>
      </c>
      <c r="G5432" s="268" t="s">
        <v>320</v>
      </c>
      <c r="H5432" s="268" t="s">
        <v>66</v>
      </c>
      <c r="I5432" s="268" t="s">
        <v>1905</v>
      </c>
      <c r="J5432" s="267" t="s">
        <v>1942</v>
      </c>
      <c r="K5432" s="267">
        <v>413</v>
      </c>
      <c r="L5432" s="268" t="s">
        <v>4574</v>
      </c>
      <c r="M5432" s="188"/>
    </row>
    <row r="5433" spans="1:13" x14ac:dyDescent="0.25">
      <c r="A5433" s="267">
        <v>2011</v>
      </c>
      <c r="B5433" s="267">
        <v>4</v>
      </c>
      <c r="C5433" s="267" t="s">
        <v>697</v>
      </c>
      <c r="D5433" s="267" t="s">
        <v>1098</v>
      </c>
      <c r="E5433" s="285" t="s">
        <v>134</v>
      </c>
      <c r="F5433" s="267" t="s">
        <v>64</v>
      </c>
      <c r="G5433" s="268" t="s">
        <v>320</v>
      </c>
      <c r="H5433" s="268" t="s">
        <v>66</v>
      </c>
      <c r="I5433" s="268" t="s">
        <v>1905</v>
      </c>
      <c r="J5433" s="267" t="s">
        <v>1942</v>
      </c>
      <c r="K5433" s="267">
        <v>411</v>
      </c>
      <c r="L5433" s="284" t="s">
        <v>4803</v>
      </c>
      <c r="M5433" s="188"/>
    </row>
    <row r="5434" spans="1:13" x14ac:dyDescent="0.25">
      <c r="A5434" s="267">
        <v>2011</v>
      </c>
      <c r="B5434" s="267">
        <v>4</v>
      </c>
      <c r="C5434" s="267" t="s">
        <v>697</v>
      </c>
      <c r="D5434" s="267" t="s">
        <v>1098</v>
      </c>
      <c r="E5434" s="285" t="s">
        <v>134</v>
      </c>
      <c r="F5434" s="267" t="s">
        <v>64</v>
      </c>
      <c r="G5434" s="268" t="s">
        <v>320</v>
      </c>
      <c r="H5434" s="268" t="s">
        <v>66</v>
      </c>
      <c r="I5434" s="268" t="s">
        <v>1905</v>
      </c>
      <c r="J5434" s="267" t="s">
        <v>1942</v>
      </c>
      <c r="K5434" s="267">
        <v>114</v>
      </c>
      <c r="L5434" s="284" t="s">
        <v>4843</v>
      </c>
      <c r="M5434" s="188"/>
    </row>
    <row r="5435" spans="1:13" x14ac:dyDescent="0.25">
      <c r="A5435" s="267">
        <v>2011</v>
      </c>
      <c r="B5435" s="267">
        <v>4</v>
      </c>
      <c r="C5435" s="267" t="s">
        <v>697</v>
      </c>
      <c r="D5435" s="267" t="s">
        <v>1098</v>
      </c>
      <c r="E5435" s="285" t="s">
        <v>134</v>
      </c>
      <c r="F5435" s="267" t="s">
        <v>64</v>
      </c>
      <c r="G5435" s="268" t="s">
        <v>320</v>
      </c>
      <c r="H5435" s="268" t="s">
        <v>66</v>
      </c>
      <c r="I5435" s="268" t="s">
        <v>1905</v>
      </c>
      <c r="J5435" s="267" t="s">
        <v>1942</v>
      </c>
      <c r="K5435" s="267">
        <v>412</v>
      </c>
      <c r="L5435" s="284" t="s">
        <v>4844</v>
      </c>
      <c r="M5435" s="188"/>
    </row>
    <row r="5436" spans="1:13" x14ac:dyDescent="0.25">
      <c r="A5436" s="267">
        <v>2011</v>
      </c>
      <c r="B5436" s="267">
        <v>4</v>
      </c>
      <c r="C5436" s="267" t="s">
        <v>697</v>
      </c>
      <c r="D5436" s="267" t="s">
        <v>1098</v>
      </c>
      <c r="E5436" s="285" t="s">
        <v>134</v>
      </c>
      <c r="F5436" s="267" t="s">
        <v>64</v>
      </c>
      <c r="G5436" s="268" t="s">
        <v>320</v>
      </c>
      <c r="H5436" s="268" t="s">
        <v>66</v>
      </c>
      <c r="I5436" s="268" t="s">
        <v>1905</v>
      </c>
      <c r="J5436" s="267" t="s">
        <v>1942</v>
      </c>
      <c r="K5436" s="267">
        <v>412</v>
      </c>
      <c r="L5436" s="284" t="s">
        <v>4845</v>
      </c>
      <c r="M5436" s="188"/>
    </row>
    <row r="5437" spans="1:13" x14ac:dyDescent="0.25">
      <c r="A5437" s="267">
        <v>2011</v>
      </c>
      <c r="B5437" s="267">
        <v>4</v>
      </c>
      <c r="C5437" s="267" t="s">
        <v>697</v>
      </c>
      <c r="D5437" s="267" t="s">
        <v>1098</v>
      </c>
      <c r="E5437" s="285" t="s">
        <v>134</v>
      </c>
      <c r="F5437" s="267" t="s">
        <v>64</v>
      </c>
      <c r="G5437" s="268" t="s">
        <v>320</v>
      </c>
      <c r="H5437" s="268" t="s">
        <v>66</v>
      </c>
      <c r="I5437" s="268" t="s">
        <v>1905</v>
      </c>
      <c r="J5437" s="267" t="s">
        <v>1942</v>
      </c>
      <c r="K5437" s="267">
        <v>412</v>
      </c>
      <c r="L5437" s="284" t="s">
        <v>4846</v>
      </c>
      <c r="M5437" s="188"/>
    </row>
    <row r="5438" spans="1:13" x14ac:dyDescent="0.25">
      <c r="A5438" s="267">
        <v>2011</v>
      </c>
      <c r="B5438" s="267">
        <v>4</v>
      </c>
      <c r="C5438" s="267" t="s">
        <v>697</v>
      </c>
      <c r="D5438" s="267" t="s">
        <v>1098</v>
      </c>
      <c r="E5438" s="285" t="s">
        <v>134</v>
      </c>
      <c r="F5438" s="267" t="s">
        <v>64</v>
      </c>
      <c r="G5438" s="268" t="s">
        <v>320</v>
      </c>
      <c r="H5438" s="268" t="s">
        <v>66</v>
      </c>
      <c r="I5438" s="268" t="s">
        <v>1905</v>
      </c>
      <c r="J5438" s="267" t="s">
        <v>1942</v>
      </c>
      <c r="K5438" s="267">
        <v>412</v>
      </c>
      <c r="L5438" s="284" t="s">
        <v>4847</v>
      </c>
      <c r="M5438" s="188"/>
    </row>
    <row r="5439" spans="1:13" x14ac:dyDescent="0.25">
      <c r="A5439" s="267">
        <v>2011</v>
      </c>
      <c r="B5439" s="267">
        <v>4</v>
      </c>
      <c r="C5439" s="267" t="s">
        <v>697</v>
      </c>
      <c r="D5439" s="267" t="s">
        <v>1098</v>
      </c>
      <c r="E5439" s="285" t="s">
        <v>134</v>
      </c>
      <c r="F5439" s="267" t="s">
        <v>64</v>
      </c>
      <c r="G5439" s="268" t="s">
        <v>320</v>
      </c>
      <c r="H5439" s="268" t="s">
        <v>66</v>
      </c>
      <c r="I5439" s="268" t="s">
        <v>1905</v>
      </c>
      <c r="J5439" s="267" t="s">
        <v>1942</v>
      </c>
      <c r="K5439" s="267">
        <v>412</v>
      </c>
      <c r="L5439" s="284" t="s">
        <v>4848</v>
      </c>
      <c r="M5439" s="188"/>
    </row>
    <row r="5440" spans="1:13" x14ac:dyDescent="0.25">
      <c r="A5440" s="267">
        <v>2011</v>
      </c>
      <c r="B5440" s="267">
        <v>4</v>
      </c>
      <c r="C5440" s="267" t="s">
        <v>697</v>
      </c>
      <c r="D5440" s="267" t="s">
        <v>1098</v>
      </c>
      <c r="E5440" s="285" t="s">
        <v>134</v>
      </c>
      <c r="F5440" s="267" t="s">
        <v>64</v>
      </c>
      <c r="G5440" s="268" t="s">
        <v>320</v>
      </c>
      <c r="H5440" s="268" t="s">
        <v>66</v>
      </c>
      <c r="I5440" s="268" t="s">
        <v>1905</v>
      </c>
      <c r="J5440" s="267" t="s">
        <v>1942</v>
      </c>
      <c r="K5440" s="267">
        <v>432</v>
      </c>
      <c r="L5440" s="284" t="s">
        <v>4878</v>
      </c>
      <c r="M5440" s="188"/>
    </row>
    <row r="5441" spans="1:13" x14ac:dyDescent="0.25">
      <c r="A5441" s="267">
        <v>2011</v>
      </c>
      <c r="B5441" s="267">
        <v>4</v>
      </c>
      <c r="C5441" s="267" t="s">
        <v>697</v>
      </c>
      <c r="D5441" s="267" t="s">
        <v>1098</v>
      </c>
      <c r="E5441" s="285" t="s">
        <v>134</v>
      </c>
      <c r="F5441" s="267" t="s">
        <v>64</v>
      </c>
      <c r="G5441" s="268" t="s">
        <v>320</v>
      </c>
      <c r="H5441" s="268" t="s">
        <v>66</v>
      </c>
      <c r="I5441" s="268" t="s">
        <v>1905</v>
      </c>
      <c r="J5441" s="267" t="s">
        <v>1965</v>
      </c>
      <c r="K5441" s="267">
        <v>521</v>
      </c>
      <c r="L5441" s="284" t="s">
        <v>5099</v>
      </c>
      <c r="M5441" s="188"/>
    </row>
    <row r="5442" spans="1:13" x14ac:dyDescent="0.25">
      <c r="A5442" s="267">
        <v>2011</v>
      </c>
      <c r="B5442" s="267">
        <v>4</v>
      </c>
      <c r="C5442" s="267" t="s">
        <v>697</v>
      </c>
      <c r="D5442" s="267" t="s">
        <v>1098</v>
      </c>
      <c r="E5442" s="285" t="s">
        <v>134</v>
      </c>
      <c r="F5442" s="267" t="s">
        <v>64</v>
      </c>
      <c r="G5442" s="268" t="s">
        <v>320</v>
      </c>
      <c r="H5442" s="268" t="s">
        <v>66</v>
      </c>
      <c r="I5442" s="268" t="s">
        <v>1905</v>
      </c>
      <c r="J5442" s="267" t="s">
        <v>1965</v>
      </c>
      <c r="K5442" s="267">
        <v>521</v>
      </c>
      <c r="L5442" s="284" t="s">
        <v>5100</v>
      </c>
      <c r="M5442" s="188"/>
    </row>
    <row r="5443" spans="1:13" x14ac:dyDescent="0.25">
      <c r="A5443" s="267">
        <v>2011</v>
      </c>
      <c r="B5443" s="267">
        <v>4</v>
      </c>
      <c r="C5443" s="267" t="s">
        <v>697</v>
      </c>
      <c r="D5443" s="267" t="s">
        <v>1098</v>
      </c>
      <c r="E5443" s="285" t="s">
        <v>134</v>
      </c>
      <c r="F5443" s="267" t="s">
        <v>64</v>
      </c>
      <c r="G5443" s="268" t="s">
        <v>320</v>
      </c>
      <c r="H5443" s="268" t="s">
        <v>66</v>
      </c>
      <c r="I5443" s="268" t="s">
        <v>1905</v>
      </c>
      <c r="J5443" s="267" t="s">
        <v>2260</v>
      </c>
      <c r="K5443" s="267">
        <v>651</v>
      </c>
      <c r="L5443" s="284" t="s">
        <v>5134</v>
      </c>
      <c r="M5443" s="188"/>
    </row>
    <row r="5444" spans="1:13" x14ac:dyDescent="0.25">
      <c r="A5444" s="272">
        <v>2011</v>
      </c>
      <c r="B5444" s="267">
        <v>4</v>
      </c>
      <c r="C5444" s="267" t="s">
        <v>697</v>
      </c>
      <c r="D5444" s="267" t="s">
        <v>1108</v>
      </c>
      <c r="E5444" s="285" t="s">
        <v>4575</v>
      </c>
      <c r="F5444" s="267" t="s">
        <v>52</v>
      </c>
      <c r="G5444" s="268" t="s">
        <v>562</v>
      </c>
      <c r="H5444" s="268" t="s">
        <v>55</v>
      </c>
      <c r="I5444" s="268" t="s">
        <v>1905</v>
      </c>
      <c r="J5444" s="267" t="s">
        <v>1942</v>
      </c>
      <c r="K5444" s="267">
        <v>413</v>
      </c>
      <c r="L5444" s="284" t="s">
        <v>4576</v>
      </c>
      <c r="M5444" s="188"/>
    </row>
    <row r="5445" spans="1:13" x14ac:dyDescent="0.25">
      <c r="A5445" s="272">
        <v>2011</v>
      </c>
      <c r="B5445" s="267">
        <v>4</v>
      </c>
      <c r="C5445" s="267" t="s">
        <v>697</v>
      </c>
      <c r="D5445" s="267" t="s">
        <v>1108</v>
      </c>
      <c r="E5445" s="285" t="s">
        <v>4575</v>
      </c>
      <c r="F5445" s="267" t="s">
        <v>52</v>
      </c>
      <c r="G5445" s="268" t="s">
        <v>562</v>
      </c>
      <c r="H5445" s="268" t="s">
        <v>55</v>
      </c>
      <c r="I5445" s="268" t="s">
        <v>1905</v>
      </c>
      <c r="J5445" s="267" t="s">
        <v>1942</v>
      </c>
      <c r="K5445" s="267">
        <v>431</v>
      </c>
      <c r="L5445" s="268" t="s">
        <v>4638</v>
      </c>
      <c r="M5445" s="188"/>
    </row>
    <row r="5446" spans="1:13" x14ac:dyDescent="0.25">
      <c r="A5446" s="272">
        <v>2011</v>
      </c>
      <c r="B5446" s="267">
        <v>4</v>
      </c>
      <c r="C5446" s="267" t="s">
        <v>697</v>
      </c>
      <c r="D5446" s="267" t="s">
        <v>1108</v>
      </c>
      <c r="E5446" s="285" t="s">
        <v>4575</v>
      </c>
      <c r="F5446" s="267" t="s">
        <v>52</v>
      </c>
      <c r="G5446" s="268" t="s">
        <v>562</v>
      </c>
      <c r="H5446" s="268" t="s">
        <v>55</v>
      </c>
      <c r="I5446" s="268" t="s">
        <v>1905</v>
      </c>
      <c r="J5446" s="267" t="s">
        <v>1942</v>
      </c>
      <c r="K5446" s="267">
        <v>411</v>
      </c>
      <c r="L5446" s="268" t="s">
        <v>4804</v>
      </c>
      <c r="M5446" s="188"/>
    </row>
    <row r="5447" spans="1:13" x14ac:dyDescent="0.25">
      <c r="A5447" s="272">
        <v>2011</v>
      </c>
      <c r="B5447" s="267">
        <v>4</v>
      </c>
      <c r="C5447" s="267" t="s">
        <v>697</v>
      </c>
      <c r="D5447" s="267" t="s">
        <v>1108</v>
      </c>
      <c r="E5447" s="285" t="s">
        <v>4575</v>
      </c>
      <c r="F5447" s="267" t="s">
        <v>52</v>
      </c>
      <c r="G5447" s="268" t="s">
        <v>562</v>
      </c>
      <c r="H5447" s="268" t="s">
        <v>55</v>
      </c>
      <c r="I5447" s="268" t="s">
        <v>1905</v>
      </c>
      <c r="J5447" s="267" t="s">
        <v>1942</v>
      </c>
      <c r="K5447" s="267">
        <v>411</v>
      </c>
      <c r="L5447" s="284" t="s">
        <v>4805</v>
      </c>
      <c r="M5447" s="188"/>
    </row>
    <row r="5448" spans="1:13" x14ac:dyDescent="0.25">
      <c r="A5448" s="272">
        <v>2011</v>
      </c>
      <c r="B5448" s="267">
        <v>4</v>
      </c>
      <c r="C5448" s="267" t="s">
        <v>697</v>
      </c>
      <c r="D5448" s="267" t="s">
        <v>1108</v>
      </c>
      <c r="E5448" s="285" t="s">
        <v>4575</v>
      </c>
      <c r="F5448" s="267" t="s">
        <v>52</v>
      </c>
      <c r="G5448" s="268" t="s">
        <v>562</v>
      </c>
      <c r="H5448" s="268" t="s">
        <v>55</v>
      </c>
      <c r="I5448" s="268" t="s">
        <v>1905</v>
      </c>
      <c r="J5448" s="267" t="s">
        <v>1942</v>
      </c>
      <c r="K5448" s="267">
        <v>411</v>
      </c>
      <c r="L5448" s="284" t="s">
        <v>4806</v>
      </c>
      <c r="M5448" s="188"/>
    </row>
    <row r="5449" spans="1:13" x14ac:dyDescent="0.25">
      <c r="A5449" s="272">
        <v>2011</v>
      </c>
      <c r="B5449" s="267">
        <v>4</v>
      </c>
      <c r="C5449" s="267" t="s">
        <v>697</v>
      </c>
      <c r="D5449" s="267" t="s">
        <v>1108</v>
      </c>
      <c r="E5449" s="285" t="s">
        <v>4575</v>
      </c>
      <c r="F5449" s="267" t="s">
        <v>52</v>
      </c>
      <c r="G5449" s="268" t="s">
        <v>562</v>
      </c>
      <c r="H5449" s="268" t="s">
        <v>55</v>
      </c>
      <c r="I5449" s="268" t="s">
        <v>1905</v>
      </c>
      <c r="J5449" s="267" t="s">
        <v>1942</v>
      </c>
      <c r="K5449" s="267">
        <v>432</v>
      </c>
      <c r="L5449" s="284" t="s">
        <v>4885</v>
      </c>
      <c r="M5449" s="188"/>
    </row>
    <row r="5450" spans="1:13" x14ac:dyDescent="0.25">
      <c r="A5450" s="272">
        <v>2011</v>
      </c>
      <c r="B5450" s="267">
        <v>4</v>
      </c>
      <c r="C5450" s="267" t="s">
        <v>697</v>
      </c>
      <c r="D5450" s="267" t="s">
        <v>1108</v>
      </c>
      <c r="E5450" s="285" t="s">
        <v>4575</v>
      </c>
      <c r="F5450" s="267" t="s">
        <v>52</v>
      </c>
      <c r="G5450" s="268" t="s">
        <v>562</v>
      </c>
      <c r="H5450" s="268" t="s">
        <v>55</v>
      </c>
      <c r="I5450" s="268" t="s">
        <v>1905</v>
      </c>
      <c r="J5450" s="267" t="s">
        <v>1942</v>
      </c>
      <c r="K5450" s="267">
        <v>432</v>
      </c>
      <c r="L5450" s="284" t="s">
        <v>4886</v>
      </c>
      <c r="M5450" s="188"/>
    </row>
    <row r="5451" spans="1:13" x14ac:dyDescent="0.25">
      <c r="A5451" s="272">
        <v>2011</v>
      </c>
      <c r="B5451" s="267">
        <v>4</v>
      </c>
      <c r="C5451" s="267" t="s">
        <v>697</v>
      </c>
      <c r="D5451" s="267" t="s">
        <v>1108</v>
      </c>
      <c r="E5451" s="285" t="s">
        <v>4575</v>
      </c>
      <c r="F5451" s="267" t="s">
        <v>52</v>
      </c>
      <c r="G5451" s="268" t="s">
        <v>562</v>
      </c>
      <c r="H5451" s="268" t="s">
        <v>55</v>
      </c>
      <c r="I5451" s="268" t="s">
        <v>1905</v>
      </c>
      <c r="J5451" s="267" t="s">
        <v>1942</v>
      </c>
      <c r="K5451" s="267">
        <v>432</v>
      </c>
      <c r="L5451" s="284" t="s">
        <v>4887</v>
      </c>
      <c r="M5451" s="188"/>
    </row>
    <row r="5452" spans="1:13" x14ac:dyDescent="0.25">
      <c r="A5452" s="272">
        <v>2011</v>
      </c>
      <c r="B5452" s="267">
        <v>4</v>
      </c>
      <c r="C5452" s="267" t="s">
        <v>697</v>
      </c>
      <c r="D5452" s="267" t="s">
        <v>1108</v>
      </c>
      <c r="E5452" s="285" t="s">
        <v>4575</v>
      </c>
      <c r="F5452" s="267" t="s">
        <v>52</v>
      </c>
      <c r="G5452" s="268" t="s">
        <v>562</v>
      </c>
      <c r="H5452" s="268" t="s">
        <v>55</v>
      </c>
      <c r="I5452" s="268" t="s">
        <v>1905</v>
      </c>
      <c r="J5452" s="267" t="s">
        <v>1942</v>
      </c>
      <c r="K5452" s="267">
        <v>431</v>
      </c>
      <c r="L5452" s="284" t="s">
        <v>5308</v>
      </c>
      <c r="M5452" s="188"/>
    </row>
    <row r="5453" spans="1:13" x14ac:dyDescent="0.25">
      <c r="A5453" s="272">
        <v>2011</v>
      </c>
      <c r="B5453" s="267">
        <v>4</v>
      </c>
      <c r="C5453" s="267" t="s">
        <v>697</v>
      </c>
      <c r="D5453" s="267" t="s">
        <v>1108</v>
      </c>
      <c r="E5453" s="285" t="s">
        <v>4575</v>
      </c>
      <c r="F5453" s="267" t="s">
        <v>52</v>
      </c>
      <c r="G5453" s="268" t="s">
        <v>562</v>
      </c>
      <c r="H5453" s="268" t="s">
        <v>55</v>
      </c>
      <c r="I5453" s="268" t="s">
        <v>1905</v>
      </c>
      <c r="J5453" s="267" t="s">
        <v>1942</v>
      </c>
      <c r="K5453" s="267">
        <v>431</v>
      </c>
      <c r="L5453" s="284" t="s">
        <v>5309</v>
      </c>
      <c r="M5453" s="188"/>
    </row>
    <row r="5454" spans="1:13" x14ac:dyDescent="0.25">
      <c r="A5454" s="272">
        <v>2011</v>
      </c>
      <c r="B5454" s="267">
        <v>4</v>
      </c>
      <c r="C5454" s="267" t="s">
        <v>697</v>
      </c>
      <c r="D5454" s="267" t="s">
        <v>1129</v>
      </c>
      <c r="E5454" s="285" t="s">
        <v>4577</v>
      </c>
      <c r="F5454" s="267" t="s">
        <v>52</v>
      </c>
      <c r="G5454" s="268" t="s">
        <v>742</v>
      </c>
      <c r="H5454" s="268" t="s">
        <v>55</v>
      </c>
      <c r="I5454" s="268" t="s">
        <v>1905</v>
      </c>
      <c r="J5454" s="267" t="s">
        <v>1942</v>
      </c>
      <c r="K5454" s="267">
        <v>413</v>
      </c>
      <c r="L5454" s="268" t="s">
        <v>4578</v>
      </c>
      <c r="M5454" s="188"/>
    </row>
    <row r="5455" spans="1:13" x14ac:dyDescent="0.25">
      <c r="A5455" s="272">
        <v>2011</v>
      </c>
      <c r="B5455" s="267">
        <v>4</v>
      </c>
      <c r="C5455" s="267" t="s">
        <v>697</v>
      </c>
      <c r="D5455" s="267" t="s">
        <v>1129</v>
      </c>
      <c r="E5455" s="285" t="s">
        <v>4577</v>
      </c>
      <c r="F5455" s="267" t="s">
        <v>52</v>
      </c>
      <c r="G5455" s="268" t="s">
        <v>742</v>
      </c>
      <c r="H5455" s="268" t="s">
        <v>55</v>
      </c>
      <c r="I5455" s="268" t="s">
        <v>1905</v>
      </c>
      <c r="J5455" s="267" t="s">
        <v>1944</v>
      </c>
      <c r="K5455" s="267">
        <v>654</v>
      </c>
      <c r="L5455" s="268" t="s">
        <v>4639</v>
      </c>
      <c r="M5455" s="188"/>
    </row>
    <row r="5456" spans="1:13" x14ac:dyDescent="0.25">
      <c r="A5456" s="272">
        <v>2011</v>
      </c>
      <c r="B5456" s="267">
        <v>4</v>
      </c>
      <c r="C5456" s="267" t="s">
        <v>697</v>
      </c>
      <c r="D5456" s="267" t="s">
        <v>1129</v>
      </c>
      <c r="E5456" s="285" t="s">
        <v>4577</v>
      </c>
      <c r="F5456" s="267" t="s">
        <v>52</v>
      </c>
      <c r="G5456" s="268" t="s">
        <v>742</v>
      </c>
      <c r="H5456" s="268" t="s">
        <v>55</v>
      </c>
      <c r="I5456" s="268" t="s">
        <v>1905</v>
      </c>
      <c r="J5456" s="267" t="s">
        <v>1942</v>
      </c>
      <c r="K5456" s="267">
        <v>431</v>
      </c>
      <c r="L5456" s="268" t="s">
        <v>4640</v>
      </c>
      <c r="M5456" s="188"/>
    </row>
    <row r="5457" spans="1:13" x14ac:dyDescent="0.25">
      <c r="A5457" s="272">
        <v>2011</v>
      </c>
      <c r="B5457" s="267">
        <v>4</v>
      </c>
      <c r="C5457" s="267" t="s">
        <v>697</v>
      </c>
      <c r="D5457" s="267" t="s">
        <v>1129</v>
      </c>
      <c r="E5457" s="285" t="s">
        <v>4577</v>
      </c>
      <c r="F5457" s="267" t="s">
        <v>52</v>
      </c>
      <c r="G5457" s="268" t="s">
        <v>742</v>
      </c>
      <c r="H5457" s="268" t="s">
        <v>55</v>
      </c>
      <c r="I5457" s="268" t="s">
        <v>1905</v>
      </c>
      <c r="J5457" s="267" t="s">
        <v>1942</v>
      </c>
      <c r="K5457" s="267">
        <v>411</v>
      </c>
      <c r="L5457" s="268" t="s">
        <v>4807</v>
      </c>
      <c r="M5457" s="188"/>
    </row>
    <row r="5458" spans="1:13" x14ac:dyDescent="0.25">
      <c r="A5458" s="272">
        <v>2011</v>
      </c>
      <c r="B5458" s="267">
        <v>4</v>
      </c>
      <c r="C5458" s="267" t="s">
        <v>697</v>
      </c>
      <c r="D5458" s="267" t="s">
        <v>1129</v>
      </c>
      <c r="E5458" s="285" t="s">
        <v>4577</v>
      </c>
      <c r="F5458" s="267" t="s">
        <v>52</v>
      </c>
      <c r="G5458" s="268" t="s">
        <v>742</v>
      </c>
      <c r="H5458" s="268" t="s">
        <v>55</v>
      </c>
      <c r="I5458" s="268" t="s">
        <v>1905</v>
      </c>
      <c r="J5458" s="267" t="s">
        <v>1942</v>
      </c>
      <c r="K5458" s="267">
        <v>411</v>
      </c>
      <c r="L5458" s="284" t="s">
        <v>4808</v>
      </c>
      <c r="M5458" s="188"/>
    </row>
    <row r="5459" spans="1:13" x14ac:dyDescent="0.25">
      <c r="A5459" s="272">
        <v>2011</v>
      </c>
      <c r="B5459" s="267">
        <v>4</v>
      </c>
      <c r="C5459" s="267" t="s">
        <v>697</v>
      </c>
      <c r="D5459" s="267" t="s">
        <v>1129</v>
      </c>
      <c r="E5459" s="285" t="s">
        <v>4577</v>
      </c>
      <c r="F5459" s="267" t="s">
        <v>52</v>
      </c>
      <c r="G5459" s="268" t="s">
        <v>742</v>
      </c>
      <c r="H5459" s="268" t="s">
        <v>55</v>
      </c>
      <c r="I5459" s="268" t="s">
        <v>1905</v>
      </c>
      <c r="J5459" s="267" t="s">
        <v>1942</v>
      </c>
      <c r="K5459" s="267">
        <v>822</v>
      </c>
      <c r="L5459" s="268" t="s">
        <v>5283</v>
      </c>
      <c r="M5459" s="188"/>
    </row>
    <row r="5460" spans="1:13" x14ac:dyDescent="0.25">
      <c r="A5460" s="272">
        <v>2011</v>
      </c>
      <c r="B5460" s="267">
        <v>4</v>
      </c>
      <c r="C5460" s="267" t="s">
        <v>697</v>
      </c>
      <c r="D5460" s="267" t="s">
        <v>1129</v>
      </c>
      <c r="E5460" s="285" t="s">
        <v>4577</v>
      </c>
      <c r="F5460" s="267" t="s">
        <v>52</v>
      </c>
      <c r="G5460" s="268" t="s">
        <v>742</v>
      </c>
      <c r="H5460" s="268" t="s">
        <v>55</v>
      </c>
      <c r="I5460" s="268" t="s">
        <v>1905</v>
      </c>
      <c r="J5460" s="267" t="s">
        <v>1915</v>
      </c>
      <c r="K5460" s="267">
        <v>212</v>
      </c>
      <c r="L5460" s="284" t="s">
        <v>5310</v>
      </c>
      <c r="M5460" s="188"/>
    </row>
    <row r="5461" spans="1:13" x14ac:dyDescent="0.25">
      <c r="A5461" s="272">
        <v>2011</v>
      </c>
      <c r="B5461" s="267">
        <v>4</v>
      </c>
      <c r="C5461" s="267" t="s">
        <v>697</v>
      </c>
      <c r="D5461" s="267" t="s">
        <v>1129</v>
      </c>
      <c r="E5461" s="285" t="s">
        <v>4577</v>
      </c>
      <c r="F5461" s="267" t="s">
        <v>52</v>
      </c>
      <c r="G5461" s="268" t="s">
        <v>742</v>
      </c>
      <c r="H5461" s="268" t="s">
        <v>55</v>
      </c>
      <c r="I5461" s="268" t="s">
        <v>1905</v>
      </c>
      <c r="J5461" s="270" t="s">
        <v>5004</v>
      </c>
      <c r="K5461" s="267">
        <v>211</v>
      </c>
      <c r="L5461" s="284" t="s">
        <v>5311</v>
      </c>
      <c r="M5461" s="188"/>
    </row>
    <row r="5462" spans="1:13" x14ac:dyDescent="0.25">
      <c r="A5462" s="272">
        <v>2011</v>
      </c>
      <c r="B5462" s="267">
        <v>4</v>
      </c>
      <c r="C5462" s="267" t="s">
        <v>697</v>
      </c>
      <c r="D5462" s="267" t="s">
        <v>1129</v>
      </c>
      <c r="E5462" s="285" t="s">
        <v>4577</v>
      </c>
      <c r="F5462" s="267" t="s">
        <v>52</v>
      </c>
      <c r="G5462" s="268" t="s">
        <v>742</v>
      </c>
      <c r="H5462" s="268" t="s">
        <v>55</v>
      </c>
      <c r="I5462" s="268" t="s">
        <v>1905</v>
      </c>
      <c r="J5462" s="270" t="s">
        <v>5004</v>
      </c>
      <c r="K5462" s="267">
        <v>211</v>
      </c>
      <c r="L5462" s="268" t="s">
        <v>5312</v>
      </c>
      <c r="M5462" s="188"/>
    </row>
    <row r="5463" spans="1:13" x14ac:dyDescent="0.25">
      <c r="A5463" s="272">
        <v>2011</v>
      </c>
      <c r="B5463" s="267">
        <v>4</v>
      </c>
      <c r="C5463" s="267" t="s">
        <v>697</v>
      </c>
      <c r="D5463" s="267" t="s">
        <v>1127</v>
      </c>
      <c r="E5463" s="285" t="s">
        <v>4809</v>
      </c>
      <c r="F5463" s="267" t="s">
        <v>130</v>
      </c>
      <c r="G5463" s="268" t="s">
        <v>686</v>
      </c>
      <c r="H5463" s="268" t="s">
        <v>66</v>
      </c>
      <c r="I5463" s="268" t="s">
        <v>1905</v>
      </c>
      <c r="J5463" s="267" t="s">
        <v>1942</v>
      </c>
      <c r="K5463" s="267">
        <v>411</v>
      </c>
      <c r="L5463" s="284" t="s">
        <v>4810</v>
      </c>
      <c r="M5463" s="188"/>
    </row>
    <row r="5464" spans="1:13" x14ac:dyDescent="0.25">
      <c r="A5464" s="272">
        <v>2011</v>
      </c>
      <c r="B5464" s="267">
        <v>4</v>
      </c>
      <c r="C5464" s="267" t="s">
        <v>697</v>
      </c>
      <c r="D5464" s="267" t="s">
        <v>1127</v>
      </c>
      <c r="E5464" s="285" t="s">
        <v>4809</v>
      </c>
      <c r="F5464" s="267" t="s">
        <v>130</v>
      </c>
      <c r="G5464" s="268" t="s">
        <v>686</v>
      </c>
      <c r="H5464" s="268" t="s">
        <v>66</v>
      </c>
      <c r="I5464" s="268" t="s">
        <v>1905</v>
      </c>
      <c r="J5464" s="267" t="s">
        <v>1942</v>
      </c>
      <c r="K5464" s="267">
        <v>432</v>
      </c>
      <c r="L5464" s="284" t="s">
        <v>4879</v>
      </c>
      <c r="M5464" s="188"/>
    </row>
    <row r="5465" spans="1:13" x14ac:dyDescent="0.25">
      <c r="A5465" s="272">
        <v>2011</v>
      </c>
      <c r="B5465" s="267">
        <v>4</v>
      </c>
      <c r="C5465" s="267" t="s">
        <v>697</v>
      </c>
      <c r="D5465" s="267" t="s">
        <v>1127</v>
      </c>
      <c r="E5465" s="285" t="s">
        <v>4809</v>
      </c>
      <c r="F5465" s="267" t="s">
        <v>130</v>
      </c>
      <c r="G5465" s="268" t="s">
        <v>686</v>
      </c>
      <c r="H5465" s="268" t="s">
        <v>66</v>
      </c>
      <c r="I5465" s="268" t="s">
        <v>1905</v>
      </c>
      <c r="J5465" s="267" t="s">
        <v>1942</v>
      </c>
      <c r="K5465" s="267">
        <v>432</v>
      </c>
      <c r="L5465" s="268" t="s">
        <v>4880</v>
      </c>
      <c r="M5465" s="188"/>
    </row>
    <row r="5466" spans="1:13" x14ac:dyDescent="0.25">
      <c r="A5466" s="272">
        <v>2011</v>
      </c>
      <c r="B5466" s="267">
        <v>4</v>
      </c>
      <c r="C5466" s="267" t="s">
        <v>697</v>
      </c>
      <c r="D5466" s="267" t="s">
        <v>1127</v>
      </c>
      <c r="E5466" s="285" t="s">
        <v>4809</v>
      </c>
      <c r="F5466" s="267" t="s">
        <v>130</v>
      </c>
      <c r="G5466" s="268" t="s">
        <v>686</v>
      </c>
      <c r="H5466" s="268" t="s">
        <v>66</v>
      </c>
      <c r="I5466" s="268" t="s">
        <v>1905</v>
      </c>
      <c r="J5466" s="267" t="s">
        <v>2527</v>
      </c>
      <c r="K5466" s="267">
        <v>262</v>
      </c>
      <c r="L5466" s="284" t="s">
        <v>4955</v>
      </c>
      <c r="M5466" s="188"/>
    </row>
    <row r="5467" spans="1:13" x14ac:dyDescent="0.25">
      <c r="A5467" s="272">
        <v>2011</v>
      </c>
      <c r="B5467" s="267">
        <v>4</v>
      </c>
      <c r="C5467" s="267" t="s">
        <v>697</v>
      </c>
      <c r="D5467" s="267" t="s">
        <v>1127</v>
      </c>
      <c r="E5467" s="285" t="s">
        <v>4809</v>
      </c>
      <c r="F5467" s="267" t="s">
        <v>130</v>
      </c>
      <c r="G5467" s="268" t="s">
        <v>686</v>
      </c>
      <c r="H5467" s="268" t="s">
        <v>66</v>
      </c>
      <c r="I5467" s="268" t="s">
        <v>1905</v>
      </c>
      <c r="J5467" s="267" t="s">
        <v>1906</v>
      </c>
      <c r="K5467" s="267">
        <v>311</v>
      </c>
      <c r="L5467" s="284" t="s">
        <v>5001</v>
      </c>
      <c r="M5467" s="188"/>
    </row>
    <row r="5468" spans="1:13" x14ac:dyDescent="0.25">
      <c r="A5468" s="272">
        <v>2011</v>
      </c>
      <c r="B5468" s="267">
        <v>4</v>
      </c>
      <c r="C5468" s="267" t="s">
        <v>697</v>
      </c>
      <c r="D5468" s="267" t="s">
        <v>1127</v>
      </c>
      <c r="E5468" s="285" t="s">
        <v>4809</v>
      </c>
      <c r="F5468" s="267" t="s">
        <v>130</v>
      </c>
      <c r="G5468" s="268" t="s">
        <v>686</v>
      </c>
      <c r="H5468" s="268" t="s">
        <v>66</v>
      </c>
      <c r="I5468" s="268" t="s">
        <v>1905</v>
      </c>
      <c r="J5468" s="267" t="s">
        <v>2643</v>
      </c>
      <c r="K5468" s="267">
        <v>663</v>
      </c>
      <c r="L5468" s="284" t="s">
        <v>5023</v>
      </c>
      <c r="M5468" s="188"/>
    </row>
    <row r="5469" spans="1:13" x14ac:dyDescent="0.25">
      <c r="A5469" s="272">
        <v>2011</v>
      </c>
      <c r="B5469" s="267">
        <v>4</v>
      </c>
      <c r="C5469" s="267" t="s">
        <v>697</v>
      </c>
      <c r="D5469" s="267" t="s">
        <v>1127</v>
      </c>
      <c r="E5469" s="285" t="s">
        <v>4809</v>
      </c>
      <c r="F5469" s="267" t="s">
        <v>130</v>
      </c>
      <c r="G5469" s="268" t="s">
        <v>686</v>
      </c>
      <c r="H5469" s="268" t="s">
        <v>66</v>
      </c>
      <c r="I5469" s="268" t="s">
        <v>1905</v>
      </c>
      <c r="J5469" s="267" t="s">
        <v>1965</v>
      </c>
      <c r="K5469" s="267">
        <v>663</v>
      </c>
      <c r="L5469" s="284" t="s">
        <v>5024</v>
      </c>
      <c r="M5469" s="188"/>
    </row>
    <row r="5470" spans="1:13" x14ac:dyDescent="0.25">
      <c r="A5470" s="272">
        <v>2011</v>
      </c>
      <c r="B5470" s="267">
        <v>4</v>
      </c>
      <c r="C5470" s="267" t="s">
        <v>697</v>
      </c>
      <c r="D5470" s="267" t="s">
        <v>1127</v>
      </c>
      <c r="E5470" s="285" t="s">
        <v>4809</v>
      </c>
      <c r="F5470" s="267" t="s">
        <v>130</v>
      </c>
      <c r="G5470" s="268" t="s">
        <v>686</v>
      </c>
      <c r="H5470" s="268" t="s">
        <v>66</v>
      </c>
      <c r="I5470" s="268" t="s">
        <v>1905</v>
      </c>
      <c r="J5470" s="267" t="s">
        <v>1942</v>
      </c>
      <c r="K5470" s="267">
        <v>513</v>
      </c>
      <c r="L5470" s="284" t="s">
        <v>5102</v>
      </c>
      <c r="M5470" s="188"/>
    </row>
    <row r="5471" spans="1:13" x14ac:dyDescent="0.25">
      <c r="A5471" s="272">
        <v>2011</v>
      </c>
      <c r="B5471" s="267">
        <v>4</v>
      </c>
      <c r="C5471" s="267" t="s">
        <v>697</v>
      </c>
      <c r="D5471" s="267" t="s">
        <v>1127</v>
      </c>
      <c r="E5471" s="285" t="s">
        <v>4809</v>
      </c>
      <c r="F5471" s="267" t="s">
        <v>130</v>
      </c>
      <c r="G5471" s="268" t="s">
        <v>686</v>
      </c>
      <c r="H5471" s="268" t="s">
        <v>66</v>
      </c>
      <c r="I5471" s="268" t="s">
        <v>1905</v>
      </c>
      <c r="J5471" s="267" t="s">
        <v>1942</v>
      </c>
      <c r="K5471" s="267">
        <v>513</v>
      </c>
      <c r="L5471" s="268" t="s">
        <v>5103</v>
      </c>
      <c r="M5471" s="188"/>
    </row>
    <row r="5472" spans="1:13" x14ac:dyDescent="0.25">
      <c r="A5472" s="267">
        <v>2012</v>
      </c>
      <c r="B5472" s="267">
        <v>3</v>
      </c>
      <c r="C5472" s="267" t="s">
        <v>697</v>
      </c>
      <c r="D5472" s="267" t="s">
        <v>1198</v>
      </c>
      <c r="E5472" s="292" t="s">
        <v>2828</v>
      </c>
      <c r="F5472" s="267" t="s">
        <v>52</v>
      </c>
      <c r="G5472" s="268" t="s">
        <v>222</v>
      </c>
      <c r="H5472" s="268" t="s">
        <v>55</v>
      </c>
      <c r="I5472" s="268" t="s">
        <v>1905</v>
      </c>
      <c r="J5472" s="267" t="s">
        <v>1944</v>
      </c>
      <c r="K5472" s="266">
        <v>654</v>
      </c>
      <c r="L5472" s="284" t="s">
        <v>3992</v>
      </c>
      <c r="M5472" s="188"/>
    </row>
    <row r="5473" spans="1:13" x14ac:dyDescent="0.25">
      <c r="A5473" s="267">
        <v>2012</v>
      </c>
      <c r="B5473" s="267">
        <v>3</v>
      </c>
      <c r="C5473" s="267" t="s">
        <v>697</v>
      </c>
      <c r="D5473" s="267" t="s">
        <v>1198</v>
      </c>
      <c r="E5473" s="292" t="s">
        <v>2828</v>
      </c>
      <c r="F5473" s="267" t="s">
        <v>52</v>
      </c>
      <c r="G5473" s="268" t="s">
        <v>222</v>
      </c>
      <c r="H5473" s="268" t="s">
        <v>55</v>
      </c>
      <c r="I5473" s="268" t="s">
        <v>1905</v>
      </c>
      <c r="J5473" s="267" t="s">
        <v>1942</v>
      </c>
      <c r="K5473" s="266">
        <v>411</v>
      </c>
      <c r="L5473" s="284" t="s">
        <v>4048</v>
      </c>
      <c r="M5473" s="188"/>
    </row>
    <row r="5474" spans="1:13" s="214" customFormat="1" x14ac:dyDescent="0.25">
      <c r="A5474" s="267">
        <v>2012</v>
      </c>
      <c r="B5474" s="267">
        <v>3</v>
      </c>
      <c r="C5474" s="267" t="s">
        <v>697</v>
      </c>
      <c r="D5474" s="267" t="s">
        <v>1198</v>
      </c>
      <c r="E5474" s="292" t="s">
        <v>2828</v>
      </c>
      <c r="F5474" s="267" t="s">
        <v>52</v>
      </c>
      <c r="G5474" s="268" t="s">
        <v>222</v>
      </c>
      <c r="H5474" s="268" t="s">
        <v>55</v>
      </c>
      <c r="I5474" s="268" t="s">
        <v>1905</v>
      </c>
      <c r="J5474" s="267" t="s">
        <v>1942</v>
      </c>
      <c r="K5474" s="266">
        <v>411</v>
      </c>
      <c r="L5474" s="284" t="s">
        <v>4049</v>
      </c>
      <c r="M5474" s="188"/>
    </row>
    <row r="5475" spans="1:13" s="214" customFormat="1" x14ac:dyDescent="0.25">
      <c r="A5475" s="267">
        <v>2012</v>
      </c>
      <c r="B5475" s="267">
        <v>3</v>
      </c>
      <c r="C5475" s="267" t="s">
        <v>697</v>
      </c>
      <c r="D5475" s="267" t="s">
        <v>1198</v>
      </c>
      <c r="E5475" s="292" t="s">
        <v>2828</v>
      </c>
      <c r="F5475" s="267" t="s">
        <v>52</v>
      </c>
      <c r="G5475" s="268" t="s">
        <v>222</v>
      </c>
      <c r="H5475" s="268" t="s">
        <v>55</v>
      </c>
      <c r="I5475" s="268" t="s">
        <v>1905</v>
      </c>
      <c r="J5475" s="267" t="s">
        <v>1942</v>
      </c>
      <c r="K5475" s="266">
        <v>432</v>
      </c>
      <c r="L5475" s="284" t="s">
        <v>4050</v>
      </c>
      <c r="M5475" s="188"/>
    </row>
    <row r="5476" spans="1:13" s="214" customFormat="1" x14ac:dyDescent="0.25">
      <c r="A5476" s="267">
        <v>2012</v>
      </c>
      <c r="B5476" s="267">
        <v>3</v>
      </c>
      <c r="C5476" s="267" t="s">
        <v>697</v>
      </c>
      <c r="D5476" s="267" t="s">
        <v>1198</v>
      </c>
      <c r="E5476" s="292" t="s">
        <v>2828</v>
      </c>
      <c r="F5476" s="267" t="s">
        <v>52</v>
      </c>
      <c r="G5476" s="268" t="s">
        <v>222</v>
      </c>
      <c r="H5476" s="268" t="s">
        <v>55</v>
      </c>
      <c r="I5476" s="268" t="s">
        <v>1905</v>
      </c>
      <c r="J5476" s="267" t="s">
        <v>1942</v>
      </c>
      <c r="K5476" s="266">
        <v>432</v>
      </c>
      <c r="L5476" s="284" t="s">
        <v>4173</v>
      </c>
      <c r="M5476" s="188"/>
    </row>
    <row r="5477" spans="1:13" s="214" customFormat="1" x14ac:dyDescent="0.25">
      <c r="A5477" s="267">
        <v>2012</v>
      </c>
      <c r="B5477" s="267">
        <v>3</v>
      </c>
      <c r="C5477" s="267" t="s">
        <v>697</v>
      </c>
      <c r="D5477" s="267" t="s">
        <v>1198</v>
      </c>
      <c r="E5477" s="292" t="s">
        <v>2828</v>
      </c>
      <c r="F5477" s="267" t="s">
        <v>52</v>
      </c>
      <c r="G5477" s="268" t="s">
        <v>222</v>
      </c>
      <c r="H5477" s="268" t="s">
        <v>55</v>
      </c>
      <c r="I5477" s="268" t="s">
        <v>1905</v>
      </c>
      <c r="J5477" s="267" t="s">
        <v>1942</v>
      </c>
      <c r="K5477" s="266">
        <v>432</v>
      </c>
      <c r="L5477" s="284" t="s">
        <v>4174</v>
      </c>
      <c r="M5477" s="188"/>
    </row>
    <row r="5478" spans="1:13" x14ac:dyDescent="0.25">
      <c r="A5478" s="267">
        <v>2012</v>
      </c>
      <c r="B5478" s="267">
        <v>3</v>
      </c>
      <c r="C5478" s="267" t="s">
        <v>697</v>
      </c>
      <c r="D5478" s="267" t="s">
        <v>1198</v>
      </c>
      <c r="E5478" s="292" t="s">
        <v>2828</v>
      </c>
      <c r="F5478" s="267" t="s">
        <v>52</v>
      </c>
      <c r="G5478" s="268" t="s">
        <v>222</v>
      </c>
      <c r="H5478" s="268" t="s">
        <v>55</v>
      </c>
      <c r="I5478" s="268" t="s">
        <v>1905</v>
      </c>
      <c r="J5478" s="267" t="s">
        <v>1988</v>
      </c>
      <c r="K5478" s="266">
        <v>432</v>
      </c>
      <c r="L5478" s="284" t="s">
        <v>4324</v>
      </c>
      <c r="M5478" s="188"/>
    </row>
    <row r="5479" spans="1:13" s="214" customFormat="1" x14ac:dyDescent="0.25">
      <c r="A5479" s="267">
        <v>2012</v>
      </c>
      <c r="B5479" s="267">
        <v>3</v>
      </c>
      <c r="C5479" s="267" t="s">
        <v>697</v>
      </c>
      <c r="D5479" s="267" t="s">
        <v>1198</v>
      </c>
      <c r="E5479" s="292" t="s">
        <v>2828</v>
      </c>
      <c r="F5479" s="267" t="s">
        <v>52</v>
      </c>
      <c r="G5479" s="268" t="s">
        <v>222</v>
      </c>
      <c r="H5479" s="268" t="s">
        <v>55</v>
      </c>
      <c r="I5479" s="268" t="s">
        <v>1905</v>
      </c>
      <c r="J5479" s="267" t="s">
        <v>2016</v>
      </c>
      <c r="K5479" s="266">
        <v>631</v>
      </c>
      <c r="L5479" s="284" t="s">
        <v>4443</v>
      </c>
      <c r="M5479" s="188"/>
    </row>
    <row r="5480" spans="1:13" x14ac:dyDescent="0.25">
      <c r="A5480" s="267">
        <v>2012</v>
      </c>
      <c r="B5480" s="267">
        <v>3</v>
      </c>
      <c r="C5480" s="267" t="s">
        <v>697</v>
      </c>
      <c r="D5480" s="267" t="s">
        <v>1198</v>
      </c>
      <c r="E5480" s="292" t="s">
        <v>2828</v>
      </c>
      <c r="F5480" s="267" t="s">
        <v>52</v>
      </c>
      <c r="G5480" s="268" t="s">
        <v>222</v>
      </c>
      <c r="H5480" s="268" t="s">
        <v>55</v>
      </c>
      <c r="I5480" s="268" t="s">
        <v>1905</v>
      </c>
      <c r="J5480" s="267" t="s">
        <v>3340</v>
      </c>
      <c r="K5480" s="266">
        <v>851</v>
      </c>
      <c r="L5480" s="284" t="s">
        <v>4505</v>
      </c>
      <c r="M5480" s="188"/>
    </row>
    <row r="5481" spans="1:13" x14ac:dyDescent="0.25">
      <c r="A5481" s="267">
        <v>2012</v>
      </c>
      <c r="B5481" s="267">
        <v>3</v>
      </c>
      <c r="C5481" s="267" t="s">
        <v>697</v>
      </c>
      <c r="D5481" s="267" t="s">
        <v>1198</v>
      </c>
      <c r="E5481" s="292" t="s">
        <v>2828</v>
      </c>
      <c r="F5481" s="267" t="s">
        <v>52</v>
      </c>
      <c r="G5481" s="268" t="s">
        <v>222</v>
      </c>
      <c r="H5481" s="268" t="s">
        <v>55</v>
      </c>
      <c r="I5481" s="268" t="s">
        <v>1905</v>
      </c>
      <c r="J5481" s="267" t="s">
        <v>1942</v>
      </c>
      <c r="K5481" s="266">
        <v>431</v>
      </c>
      <c r="L5481" s="284" t="s">
        <v>4510</v>
      </c>
      <c r="M5481" s="188"/>
    </row>
    <row r="5482" spans="1:13" x14ac:dyDescent="0.25">
      <c r="A5482" s="267">
        <v>2012</v>
      </c>
      <c r="B5482" s="267">
        <v>3</v>
      </c>
      <c r="C5482" s="267" t="s">
        <v>697</v>
      </c>
      <c r="D5482" s="267" t="s">
        <v>1221</v>
      </c>
      <c r="E5482" s="292" t="s">
        <v>3993</v>
      </c>
      <c r="F5482" s="267" t="s">
        <v>64</v>
      </c>
      <c r="G5482" s="268" t="s">
        <v>115</v>
      </c>
      <c r="H5482" s="268" t="s">
        <v>66</v>
      </c>
      <c r="I5482" s="268" t="s">
        <v>1905</v>
      </c>
      <c r="J5482" s="267" t="s">
        <v>2063</v>
      </c>
      <c r="K5482" s="266">
        <v>431</v>
      </c>
      <c r="L5482" s="268" t="s">
        <v>3994</v>
      </c>
      <c r="M5482" s="188"/>
    </row>
    <row r="5483" spans="1:13" x14ac:dyDescent="0.25">
      <c r="A5483" s="267">
        <v>2012</v>
      </c>
      <c r="B5483" s="267">
        <v>3</v>
      </c>
      <c r="C5483" s="267" t="s">
        <v>697</v>
      </c>
      <c r="D5483" s="267" t="s">
        <v>1221</v>
      </c>
      <c r="E5483" s="292" t="s">
        <v>3993</v>
      </c>
      <c r="F5483" s="267" t="s">
        <v>64</v>
      </c>
      <c r="G5483" s="268" t="s">
        <v>115</v>
      </c>
      <c r="H5483" s="268" t="s">
        <v>66</v>
      </c>
      <c r="I5483" s="268" t="s">
        <v>1905</v>
      </c>
      <c r="J5483" s="267" t="s">
        <v>2063</v>
      </c>
      <c r="K5483" s="266">
        <v>114</v>
      </c>
      <c r="L5483" s="268" t="s">
        <v>4051</v>
      </c>
      <c r="M5483" s="188"/>
    </row>
    <row r="5484" spans="1:13" x14ac:dyDescent="0.25">
      <c r="A5484" s="267">
        <v>2012</v>
      </c>
      <c r="B5484" s="267">
        <v>3</v>
      </c>
      <c r="C5484" s="267" t="s">
        <v>697</v>
      </c>
      <c r="D5484" s="267" t="s">
        <v>1221</v>
      </c>
      <c r="E5484" s="292" t="s">
        <v>3993</v>
      </c>
      <c r="F5484" s="267" t="s">
        <v>64</v>
      </c>
      <c r="G5484" s="268" t="s">
        <v>115</v>
      </c>
      <c r="H5484" s="268" t="s">
        <v>66</v>
      </c>
      <c r="I5484" s="268" t="s">
        <v>1905</v>
      </c>
      <c r="J5484" s="267" t="s">
        <v>2063</v>
      </c>
      <c r="K5484" s="266">
        <v>412</v>
      </c>
      <c r="L5484" s="268" t="s">
        <v>4139</v>
      </c>
      <c r="M5484" s="188"/>
    </row>
    <row r="5485" spans="1:13" x14ac:dyDescent="0.25">
      <c r="A5485" s="267">
        <v>2012</v>
      </c>
      <c r="B5485" s="267">
        <v>3</v>
      </c>
      <c r="C5485" s="267" t="s">
        <v>697</v>
      </c>
      <c r="D5485" s="267" t="s">
        <v>1221</v>
      </c>
      <c r="E5485" s="292" t="s">
        <v>3993</v>
      </c>
      <c r="F5485" s="267" t="s">
        <v>64</v>
      </c>
      <c r="G5485" s="268" t="s">
        <v>115</v>
      </c>
      <c r="H5485" s="268" t="s">
        <v>66</v>
      </c>
      <c r="I5485" s="268" t="s">
        <v>1905</v>
      </c>
      <c r="J5485" s="267" t="s">
        <v>2063</v>
      </c>
      <c r="K5485" s="266">
        <v>114</v>
      </c>
      <c r="L5485" s="268" t="s">
        <v>4140</v>
      </c>
      <c r="M5485" s="188"/>
    </row>
    <row r="5486" spans="1:13" x14ac:dyDescent="0.25">
      <c r="A5486" s="267">
        <v>2012</v>
      </c>
      <c r="B5486" s="267">
        <v>3</v>
      </c>
      <c r="C5486" s="267" t="s">
        <v>697</v>
      </c>
      <c r="D5486" s="267" t="s">
        <v>1221</v>
      </c>
      <c r="E5486" s="292" t="s">
        <v>3993</v>
      </c>
      <c r="F5486" s="267" t="s">
        <v>64</v>
      </c>
      <c r="G5486" s="268" t="s">
        <v>115</v>
      </c>
      <c r="H5486" s="268" t="s">
        <v>66</v>
      </c>
      <c r="I5486" s="268" t="s">
        <v>1905</v>
      </c>
      <c r="J5486" s="267" t="s">
        <v>2063</v>
      </c>
      <c r="K5486" s="266">
        <v>753</v>
      </c>
      <c r="L5486" s="284" t="s">
        <v>4343</v>
      </c>
      <c r="M5486" s="188"/>
    </row>
    <row r="5487" spans="1:13" x14ac:dyDescent="0.25">
      <c r="A5487" s="267">
        <v>2012</v>
      </c>
      <c r="B5487" s="267">
        <v>3</v>
      </c>
      <c r="C5487" s="267" t="s">
        <v>697</v>
      </c>
      <c r="D5487" s="267" t="s">
        <v>1221</v>
      </c>
      <c r="E5487" s="292" t="s">
        <v>3993</v>
      </c>
      <c r="F5487" s="267" t="s">
        <v>64</v>
      </c>
      <c r="G5487" s="268" t="s">
        <v>115</v>
      </c>
      <c r="H5487" s="268" t="s">
        <v>66</v>
      </c>
      <c r="I5487" s="268" t="s">
        <v>1905</v>
      </c>
      <c r="J5487" s="267" t="s">
        <v>2063</v>
      </c>
      <c r="K5487" s="266">
        <v>61</v>
      </c>
      <c r="L5487" s="284" t="s">
        <v>4408</v>
      </c>
      <c r="M5487" s="188"/>
    </row>
    <row r="5488" spans="1:13" x14ac:dyDescent="0.25">
      <c r="A5488" s="267">
        <v>2012</v>
      </c>
      <c r="B5488" s="267">
        <v>3</v>
      </c>
      <c r="C5488" s="267" t="s">
        <v>697</v>
      </c>
      <c r="D5488" s="267" t="s">
        <v>1221</v>
      </c>
      <c r="E5488" s="292" t="s">
        <v>3993</v>
      </c>
      <c r="F5488" s="267" t="s">
        <v>64</v>
      </c>
      <c r="G5488" s="268" t="s">
        <v>115</v>
      </c>
      <c r="H5488" s="268" t="s">
        <v>66</v>
      </c>
      <c r="I5488" s="268" t="s">
        <v>1905</v>
      </c>
      <c r="J5488" s="267" t="s">
        <v>2260</v>
      </c>
      <c r="K5488" s="266">
        <v>656</v>
      </c>
      <c r="L5488" s="268" t="s">
        <v>4411</v>
      </c>
      <c r="M5488" s="188"/>
    </row>
    <row r="5489" spans="1:13" x14ac:dyDescent="0.25">
      <c r="A5489" s="267">
        <v>2012</v>
      </c>
      <c r="B5489" s="267">
        <v>3</v>
      </c>
      <c r="C5489" s="267" t="s">
        <v>697</v>
      </c>
      <c r="D5489" s="267" t="s">
        <v>1221</v>
      </c>
      <c r="E5489" s="292" t="s">
        <v>3993</v>
      </c>
      <c r="F5489" s="267" t="s">
        <v>64</v>
      </c>
      <c r="G5489" s="268" t="s">
        <v>115</v>
      </c>
      <c r="H5489" s="268" t="s">
        <v>66</v>
      </c>
      <c r="I5489" s="268" t="s">
        <v>1905</v>
      </c>
      <c r="J5489" s="267" t="s">
        <v>2260</v>
      </c>
      <c r="K5489" s="266">
        <v>656</v>
      </c>
      <c r="L5489" s="268" t="s">
        <v>4412</v>
      </c>
      <c r="M5489" s="188"/>
    </row>
    <row r="5490" spans="1:13" x14ac:dyDescent="0.25">
      <c r="A5490" s="267">
        <v>2012</v>
      </c>
      <c r="B5490" s="267">
        <v>3</v>
      </c>
      <c r="C5490" s="267" t="s">
        <v>697</v>
      </c>
      <c r="D5490" s="267" t="s">
        <v>1221</v>
      </c>
      <c r="E5490" s="292" t="s">
        <v>3993</v>
      </c>
      <c r="F5490" s="267" t="s">
        <v>64</v>
      </c>
      <c r="G5490" s="268" t="s">
        <v>115</v>
      </c>
      <c r="H5490" s="268" t="s">
        <v>66</v>
      </c>
      <c r="I5490" s="268" t="s">
        <v>1905</v>
      </c>
      <c r="J5490" s="267" t="s">
        <v>2643</v>
      </c>
      <c r="K5490" s="266">
        <v>661</v>
      </c>
      <c r="L5490" s="284" t="s">
        <v>4413</v>
      </c>
      <c r="M5490" s="188"/>
    </row>
    <row r="5491" spans="1:13" x14ac:dyDescent="0.25">
      <c r="A5491" s="267">
        <v>2012</v>
      </c>
      <c r="B5491" s="267">
        <v>3</v>
      </c>
      <c r="C5491" s="267" t="s">
        <v>697</v>
      </c>
      <c r="D5491" s="267" t="s">
        <v>1221</v>
      </c>
      <c r="E5491" s="292" t="s">
        <v>3993</v>
      </c>
      <c r="F5491" s="267" t="s">
        <v>64</v>
      </c>
      <c r="G5491" s="268" t="s">
        <v>115</v>
      </c>
      <c r="H5491" s="268" t="s">
        <v>66</v>
      </c>
      <c r="I5491" s="268" t="s">
        <v>1905</v>
      </c>
      <c r="J5491" s="267" t="s">
        <v>1921</v>
      </c>
      <c r="K5491" s="266">
        <v>851</v>
      </c>
      <c r="L5491" s="284" t="s">
        <v>4506</v>
      </c>
      <c r="M5491" s="188"/>
    </row>
    <row r="5492" spans="1:13" x14ac:dyDescent="0.25">
      <c r="A5492" s="267">
        <v>2012</v>
      </c>
      <c r="B5492" s="267">
        <v>3</v>
      </c>
      <c r="C5492" s="267" t="s">
        <v>697</v>
      </c>
      <c r="D5492" s="267" t="s">
        <v>1221</v>
      </c>
      <c r="E5492" s="292" t="s">
        <v>3993</v>
      </c>
      <c r="F5492" s="267" t="s">
        <v>64</v>
      </c>
      <c r="G5492" s="268" t="s">
        <v>115</v>
      </c>
      <c r="H5492" s="268" t="s">
        <v>66</v>
      </c>
      <c r="I5492" s="268" t="s">
        <v>1905</v>
      </c>
      <c r="J5492" s="267" t="s">
        <v>2063</v>
      </c>
      <c r="K5492" s="266">
        <v>243</v>
      </c>
      <c r="L5492" s="284" t="s">
        <v>4511</v>
      </c>
      <c r="M5492" s="188"/>
    </row>
    <row r="5493" spans="1:13" x14ac:dyDescent="0.25">
      <c r="A5493" s="267">
        <v>2012</v>
      </c>
      <c r="B5493" s="267">
        <v>3</v>
      </c>
      <c r="C5493" s="267" t="s">
        <v>697</v>
      </c>
      <c r="D5493" s="267" t="s">
        <v>1221</v>
      </c>
      <c r="E5493" s="292" t="s">
        <v>3993</v>
      </c>
      <c r="F5493" s="267" t="s">
        <v>64</v>
      </c>
      <c r="G5493" s="268" t="s">
        <v>115</v>
      </c>
      <c r="H5493" s="268" t="s">
        <v>66</v>
      </c>
      <c r="I5493" s="268" t="s">
        <v>1905</v>
      </c>
      <c r="J5493" s="267" t="s">
        <v>2063</v>
      </c>
      <c r="K5493" s="266">
        <v>243</v>
      </c>
      <c r="L5493" s="284" t="s">
        <v>4512</v>
      </c>
      <c r="M5493" s="188"/>
    </row>
    <row r="5494" spans="1:13" x14ac:dyDescent="0.25">
      <c r="A5494" s="267">
        <v>2012</v>
      </c>
      <c r="B5494" s="267">
        <v>2</v>
      </c>
      <c r="C5494" s="267" t="s">
        <v>697</v>
      </c>
      <c r="D5494" s="267" t="s">
        <v>1180</v>
      </c>
      <c r="E5494" s="292" t="s">
        <v>1630</v>
      </c>
      <c r="F5494" s="267" t="s">
        <v>69</v>
      </c>
      <c r="G5494" s="268" t="s">
        <v>126</v>
      </c>
      <c r="H5494" s="268" t="s">
        <v>55</v>
      </c>
      <c r="I5494" s="268" t="s">
        <v>1905</v>
      </c>
      <c r="J5494" s="267" t="s">
        <v>1942</v>
      </c>
      <c r="K5494" s="266">
        <v>432</v>
      </c>
      <c r="L5494" s="268" t="s">
        <v>4175</v>
      </c>
      <c r="M5494" s="188"/>
    </row>
    <row r="5495" spans="1:13" x14ac:dyDescent="0.25">
      <c r="A5495" s="267">
        <v>2012</v>
      </c>
      <c r="B5495" s="267">
        <v>2</v>
      </c>
      <c r="C5495" s="267" t="s">
        <v>697</v>
      </c>
      <c r="D5495" s="267" t="s">
        <v>1180</v>
      </c>
      <c r="E5495" s="292" t="s">
        <v>1630</v>
      </c>
      <c r="F5495" s="267" t="s">
        <v>69</v>
      </c>
      <c r="G5495" s="268" t="s">
        <v>126</v>
      </c>
      <c r="H5495" s="268" t="s">
        <v>55</v>
      </c>
      <c r="I5495" s="268" t="s">
        <v>1905</v>
      </c>
      <c r="J5495" s="267" t="s">
        <v>1942</v>
      </c>
      <c r="K5495" s="266">
        <v>432</v>
      </c>
      <c r="L5495" s="268" t="s">
        <v>4176</v>
      </c>
      <c r="M5495" s="188"/>
    </row>
    <row r="5496" spans="1:13" x14ac:dyDescent="0.25">
      <c r="A5496" s="267">
        <v>2012</v>
      </c>
      <c r="B5496" s="267">
        <v>2</v>
      </c>
      <c r="C5496" s="267" t="s">
        <v>697</v>
      </c>
      <c r="D5496" s="267" t="s">
        <v>1180</v>
      </c>
      <c r="E5496" s="292" t="s">
        <v>1630</v>
      </c>
      <c r="F5496" s="267" t="s">
        <v>69</v>
      </c>
      <c r="G5496" s="268" t="s">
        <v>126</v>
      </c>
      <c r="H5496" s="268" t="s">
        <v>55</v>
      </c>
      <c r="I5496" s="268" t="s">
        <v>1905</v>
      </c>
      <c r="J5496" s="267" t="s">
        <v>1938</v>
      </c>
      <c r="K5496" s="266">
        <v>311</v>
      </c>
      <c r="L5496" s="268" t="s">
        <v>4283</v>
      </c>
      <c r="M5496" s="188"/>
    </row>
    <row r="5497" spans="1:13" x14ac:dyDescent="0.25">
      <c r="A5497" s="267">
        <v>2012</v>
      </c>
      <c r="B5497" s="267">
        <v>2</v>
      </c>
      <c r="C5497" s="267" t="s">
        <v>697</v>
      </c>
      <c r="D5497" s="267" t="s">
        <v>1180</v>
      </c>
      <c r="E5497" s="292" t="s">
        <v>1630</v>
      </c>
      <c r="F5497" s="267" t="s">
        <v>69</v>
      </c>
      <c r="G5497" s="268" t="s">
        <v>126</v>
      </c>
      <c r="H5497" s="268" t="s">
        <v>55</v>
      </c>
      <c r="I5497" s="268" t="s">
        <v>1905</v>
      </c>
      <c r="J5497" s="267" t="s">
        <v>2039</v>
      </c>
      <c r="K5497" s="266">
        <v>862</v>
      </c>
      <c r="L5497" s="268" t="s">
        <v>4284</v>
      </c>
      <c r="M5497" s="188"/>
    </row>
    <row r="5498" spans="1:13" x14ac:dyDescent="0.25">
      <c r="A5498" s="267">
        <v>2012</v>
      </c>
      <c r="B5498" s="267">
        <v>2</v>
      </c>
      <c r="C5498" s="267" t="s">
        <v>697</v>
      </c>
      <c r="D5498" s="267" t="s">
        <v>1180</v>
      </c>
      <c r="E5498" s="292" t="s">
        <v>1630</v>
      </c>
      <c r="F5498" s="267" t="s">
        <v>69</v>
      </c>
      <c r="G5498" s="268" t="s">
        <v>126</v>
      </c>
      <c r="H5498" s="268" t="s">
        <v>55</v>
      </c>
      <c r="I5498" s="268" t="s">
        <v>1905</v>
      </c>
      <c r="J5498" s="267" t="s">
        <v>1942</v>
      </c>
      <c r="K5498" s="266">
        <v>436</v>
      </c>
      <c r="L5498" s="268" t="s">
        <v>4285</v>
      </c>
      <c r="M5498" s="188"/>
    </row>
    <row r="5499" spans="1:13" x14ac:dyDescent="0.25">
      <c r="A5499" s="267">
        <v>2012</v>
      </c>
      <c r="B5499" s="267">
        <v>2</v>
      </c>
      <c r="C5499" s="267" t="s">
        <v>697</v>
      </c>
      <c r="D5499" s="267" t="s">
        <v>1180</v>
      </c>
      <c r="E5499" s="292" t="s">
        <v>1630</v>
      </c>
      <c r="F5499" s="267" t="s">
        <v>69</v>
      </c>
      <c r="G5499" s="268" t="s">
        <v>126</v>
      </c>
      <c r="H5499" s="268" t="s">
        <v>55</v>
      </c>
      <c r="I5499" s="268" t="s">
        <v>1905</v>
      </c>
      <c r="J5499" s="267" t="s">
        <v>1942</v>
      </c>
      <c r="K5499" s="266">
        <v>61</v>
      </c>
      <c r="L5499" s="268" t="s">
        <v>4409</v>
      </c>
      <c r="M5499" s="188"/>
    </row>
    <row r="5500" spans="1:13" x14ac:dyDescent="0.25">
      <c r="A5500" s="267">
        <v>2012</v>
      </c>
      <c r="B5500" s="267">
        <v>2</v>
      </c>
      <c r="C5500" s="267" t="s">
        <v>697</v>
      </c>
      <c r="D5500" s="267" t="s">
        <v>1180</v>
      </c>
      <c r="E5500" s="292" t="s">
        <v>1630</v>
      </c>
      <c r="F5500" s="267" t="s">
        <v>69</v>
      </c>
      <c r="G5500" s="268" t="s">
        <v>126</v>
      </c>
      <c r="H5500" s="268" t="s">
        <v>55</v>
      </c>
      <c r="I5500" s="268" t="s">
        <v>1905</v>
      </c>
      <c r="J5500" s="267" t="s">
        <v>1944</v>
      </c>
      <c r="K5500" s="266">
        <v>655</v>
      </c>
      <c r="L5500" s="268" t="s">
        <v>4414</v>
      </c>
      <c r="M5500" s="188"/>
    </row>
    <row r="5501" spans="1:13" x14ac:dyDescent="0.25">
      <c r="A5501" s="267">
        <v>2012</v>
      </c>
      <c r="B5501" s="267">
        <v>2</v>
      </c>
      <c r="C5501" s="267" t="s">
        <v>697</v>
      </c>
      <c r="D5501" s="267" t="s">
        <v>1180</v>
      </c>
      <c r="E5501" s="292" t="s">
        <v>1630</v>
      </c>
      <c r="F5501" s="267" t="s">
        <v>69</v>
      </c>
      <c r="G5501" s="268" t="s">
        <v>126</v>
      </c>
      <c r="H5501" s="268" t="s">
        <v>55</v>
      </c>
      <c r="I5501" s="268" t="s">
        <v>1905</v>
      </c>
      <c r="J5501" s="267" t="s">
        <v>2016</v>
      </c>
      <c r="K5501" s="266">
        <v>631</v>
      </c>
      <c r="L5501" s="268" t="s">
        <v>4444</v>
      </c>
      <c r="M5501" s="188"/>
    </row>
    <row r="5502" spans="1:13" x14ac:dyDescent="0.25">
      <c r="A5502" s="267">
        <v>2012</v>
      </c>
      <c r="B5502" s="267">
        <v>2</v>
      </c>
      <c r="C5502" s="267" t="s">
        <v>697</v>
      </c>
      <c r="D5502" s="267" t="s">
        <v>1180</v>
      </c>
      <c r="E5502" s="292" t="s">
        <v>1630</v>
      </c>
      <c r="F5502" s="267" t="s">
        <v>69</v>
      </c>
      <c r="G5502" s="268" t="s">
        <v>126</v>
      </c>
      <c r="H5502" s="268" t="s">
        <v>55</v>
      </c>
      <c r="I5502" s="268" t="s">
        <v>1905</v>
      </c>
      <c r="J5502" s="267" t="s">
        <v>1942</v>
      </c>
      <c r="K5502" s="266">
        <v>84</v>
      </c>
      <c r="L5502" s="268" t="s">
        <v>4507</v>
      </c>
      <c r="M5502" s="188"/>
    </row>
    <row r="5503" spans="1:13" x14ac:dyDescent="0.25">
      <c r="A5503" s="267">
        <v>2012</v>
      </c>
      <c r="B5503" s="267">
        <v>2</v>
      </c>
      <c r="C5503" s="267" t="s">
        <v>697</v>
      </c>
      <c r="D5503" s="267" t="s">
        <v>1180</v>
      </c>
      <c r="E5503" s="292" t="s">
        <v>1630</v>
      </c>
      <c r="F5503" s="267" t="s">
        <v>69</v>
      </c>
      <c r="G5503" s="268" t="s">
        <v>126</v>
      </c>
      <c r="H5503" s="268" t="s">
        <v>55</v>
      </c>
      <c r="I5503" s="268" t="s">
        <v>1905</v>
      </c>
      <c r="J5503" s="267" t="s">
        <v>1942</v>
      </c>
      <c r="K5503" s="266">
        <v>431</v>
      </c>
      <c r="L5503" s="268" t="s">
        <v>4513</v>
      </c>
      <c r="M5503" s="188"/>
    </row>
    <row r="5504" spans="1:13" s="214" customFormat="1" x14ac:dyDescent="0.25">
      <c r="A5504" s="267">
        <v>2012</v>
      </c>
      <c r="B5504" s="267">
        <v>2</v>
      </c>
      <c r="C5504" s="267" t="s">
        <v>697</v>
      </c>
      <c r="D5504" s="267" t="s">
        <v>1180</v>
      </c>
      <c r="E5504" s="292" t="s">
        <v>1630</v>
      </c>
      <c r="F5504" s="267" t="s">
        <v>69</v>
      </c>
      <c r="G5504" s="268" t="s">
        <v>126</v>
      </c>
      <c r="H5504" s="268" t="s">
        <v>55</v>
      </c>
      <c r="I5504" s="268" t="s">
        <v>1905</v>
      </c>
      <c r="J5504" s="267" t="s">
        <v>1906</v>
      </c>
      <c r="K5504" s="266">
        <v>324</v>
      </c>
      <c r="L5504" s="268" t="s">
        <v>4525</v>
      </c>
      <c r="M5504" s="188"/>
    </row>
    <row r="5505" spans="1:13" x14ac:dyDescent="0.25">
      <c r="A5505" s="267">
        <v>2012</v>
      </c>
      <c r="B5505" s="267">
        <v>3</v>
      </c>
      <c r="C5505" s="267" t="s">
        <v>697</v>
      </c>
      <c r="D5505" s="267" t="s">
        <v>1208</v>
      </c>
      <c r="E5505" s="292" t="s">
        <v>2828</v>
      </c>
      <c r="F5505" s="267" t="s">
        <v>52</v>
      </c>
      <c r="G5505" s="268" t="s">
        <v>155</v>
      </c>
      <c r="H5505" s="268" t="s">
        <v>55</v>
      </c>
      <c r="I5505" s="268" t="s">
        <v>1905</v>
      </c>
      <c r="J5505" s="267" t="s">
        <v>1942</v>
      </c>
      <c r="K5505" s="266">
        <v>411</v>
      </c>
      <c r="L5505" s="284" t="s">
        <v>4052</v>
      </c>
      <c r="M5505" s="188"/>
    </row>
    <row r="5506" spans="1:13" x14ac:dyDescent="0.25">
      <c r="A5506" s="267">
        <v>2012</v>
      </c>
      <c r="B5506" s="267">
        <v>3</v>
      </c>
      <c r="C5506" s="267" t="s">
        <v>697</v>
      </c>
      <c r="D5506" s="267" t="s">
        <v>1208</v>
      </c>
      <c r="E5506" s="292" t="s">
        <v>2828</v>
      </c>
      <c r="F5506" s="267" t="s">
        <v>52</v>
      </c>
      <c r="G5506" s="268" t="s">
        <v>155</v>
      </c>
      <c r="H5506" s="268" t="s">
        <v>55</v>
      </c>
      <c r="I5506" s="268" t="s">
        <v>1905</v>
      </c>
      <c r="J5506" s="267" t="s">
        <v>1923</v>
      </c>
      <c r="K5506" s="266">
        <v>432</v>
      </c>
      <c r="L5506" s="284" t="s">
        <v>4177</v>
      </c>
      <c r="M5506" s="188"/>
    </row>
    <row r="5507" spans="1:13" x14ac:dyDescent="0.25">
      <c r="A5507" s="267">
        <v>2012</v>
      </c>
      <c r="B5507" s="267">
        <v>3</v>
      </c>
      <c r="C5507" s="267" t="s">
        <v>697</v>
      </c>
      <c r="D5507" s="267" t="s">
        <v>1208</v>
      </c>
      <c r="E5507" s="292" t="s">
        <v>2828</v>
      </c>
      <c r="F5507" s="267" t="s">
        <v>52</v>
      </c>
      <c r="G5507" s="268" t="s">
        <v>155</v>
      </c>
      <c r="H5507" s="268" t="s">
        <v>55</v>
      </c>
      <c r="I5507" s="268" t="s">
        <v>1905</v>
      </c>
      <c r="J5507" s="267" t="s">
        <v>1942</v>
      </c>
      <c r="K5507" s="266">
        <v>432</v>
      </c>
      <c r="L5507" s="284" t="s">
        <v>4178</v>
      </c>
      <c r="M5507" s="188"/>
    </row>
    <row r="5508" spans="1:13" x14ac:dyDescent="0.25">
      <c r="A5508" s="267">
        <v>2012</v>
      </c>
      <c r="B5508" s="267">
        <v>3</v>
      </c>
      <c r="C5508" s="267" t="s">
        <v>697</v>
      </c>
      <c r="D5508" s="267" t="s">
        <v>1208</v>
      </c>
      <c r="E5508" s="292" t="s">
        <v>2828</v>
      </c>
      <c r="F5508" s="267" t="s">
        <v>52</v>
      </c>
      <c r="G5508" s="268" t="s">
        <v>155</v>
      </c>
      <c r="H5508" s="268" t="s">
        <v>55</v>
      </c>
      <c r="I5508" s="268" t="s">
        <v>1905</v>
      </c>
      <c r="J5508" s="270" t="s">
        <v>3083</v>
      </c>
      <c r="K5508" s="266">
        <v>212</v>
      </c>
      <c r="L5508" s="284" t="s">
        <v>4249</v>
      </c>
      <c r="M5508" s="188"/>
    </row>
    <row r="5509" spans="1:13" x14ac:dyDescent="0.25">
      <c r="A5509" s="267">
        <v>2012</v>
      </c>
      <c r="B5509" s="267">
        <v>3</v>
      </c>
      <c r="C5509" s="267" t="s">
        <v>697</v>
      </c>
      <c r="D5509" s="267" t="s">
        <v>1208</v>
      </c>
      <c r="E5509" s="292" t="s">
        <v>2828</v>
      </c>
      <c r="F5509" s="267" t="s">
        <v>52</v>
      </c>
      <c r="G5509" s="268" t="s">
        <v>155</v>
      </c>
      <c r="H5509" s="268" t="s">
        <v>55</v>
      </c>
      <c r="I5509" s="268" t="s">
        <v>1905</v>
      </c>
      <c r="J5509" s="267" t="s">
        <v>1974</v>
      </c>
      <c r="K5509" s="266">
        <v>141</v>
      </c>
      <c r="L5509" s="284" t="s">
        <v>4322</v>
      </c>
      <c r="M5509" s="188"/>
    </row>
    <row r="5510" spans="1:13" x14ac:dyDescent="0.25">
      <c r="A5510" s="267">
        <v>2012</v>
      </c>
      <c r="B5510" s="267">
        <v>3</v>
      </c>
      <c r="C5510" s="267" t="s">
        <v>697</v>
      </c>
      <c r="D5510" s="267" t="s">
        <v>1208</v>
      </c>
      <c r="E5510" s="292" t="s">
        <v>2828</v>
      </c>
      <c r="F5510" s="267" t="s">
        <v>52</v>
      </c>
      <c r="G5510" s="268" t="s">
        <v>155</v>
      </c>
      <c r="H5510" s="268" t="s">
        <v>55</v>
      </c>
      <c r="I5510" s="268" t="s">
        <v>1905</v>
      </c>
      <c r="J5510" s="267" t="s">
        <v>1988</v>
      </c>
      <c r="K5510" s="266">
        <v>142</v>
      </c>
      <c r="L5510" s="284" t="s">
        <v>4325</v>
      </c>
      <c r="M5510" s="188"/>
    </row>
    <row r="5511" spans="1:13" x14ac:dyDescent="0.25">
      <c r="A5511" s="267">
        <v>2012</v>
      </c>
      <c r="B5511" s="267">
        <v>3</v>
      </c>
      <c r="C5511" s="267" t="s">
        <v>697</v>
      </c>
      <c r="D5511" s="267" t="s">
        <v>1208</v>
      </c>
      <c r="E5511" s="292" t="s">
        <v>2828</v>
      </c>
      <c r="F5511" s="267" t="s">
        <v>52</v>
      </c>
      <c r="G5511" s="268" t="s">
        <v>155</v>
      </c>
      <c r="H5511" s="268" t="s">
        <v>55</v>
      </c>
      <c r="I5511" s="268" t="s">
        <v>1905</v>
      </c>
      <c r="J5511" s="270" t="s">
        <v>5004</v>
      </c>
      <c r="K5511" s="266">
        <v>23</v>
      </c>
      <c r="L5511" s="284" t="s">
        <v>4543</v>
      </c>
      <c r="M5511" s="188"/>
    </row>
    <row r="5512" spans="1:13" s="214" customFormat="1" x14ac:dyDescent="0.25">
      <c r="A5512" s="267">
        <v>2012</v>
      </c>
      <c r="B5512" s="267">
        <v>1</v>
      </c>
      <c r="C5512" s="267" t="s">
        <v>697</v>
      </c>
      <c r="D5512" s="267" t="s">
        <v>1147</v>
      </c>
      <c r="E5512" s="292" t="s">
        <v>4286</v>
      </c>
      <c r="F5512" s="267" t="s">
        <v>135</v>
      </c>
      <c r="G5512" s="268" t="s">
        <v>1149</v>
      </c>
      <c r="H5512" s="268" t="s">
        <v>66</v>
      </c>
      <c r="I5512" s="268" t="s">
        <v>1905</v>
      </c>
      <c r="J5512" s="267" t="s">
        <v>1906</v>
      </c>
      <c r="K5512" s="266">
        <v>311</v>
      </c>
      <c r="L5512" s="284" t="s">
        <v>4287</v>
      </c>
      <c r="M5512" s="188"/>
    </row>
    <row r="5513" spans="1:13" x14ac:dyDescent="0.25">
      <c r="A5513" s="267">
        <v>2012</v>
      </c>
      <c r="B5513" s="267">
        <v>1</v>
      </c>
      <c r="C5513" s="267" t="s">
        <v>697</v>
      </c>
      <c r="D5513" s="267" t="s">
        <v>1147</v>
      </c>
      <c r="E5513" s="292" t="s">
        <v>4286</v>
      </c>
      <c r="F5513" s="267" t="s">
        <v>135</v>
      </c>
      <c r="G5513" s="268" t="s">
        <v>1149</v>
      </c>
      <c r="H5513" s="268" t="s">
        <v>66</v>
      </c>
      <c r="I5513" s="268" t="s">
        <v>1905</v>
      </c>
      <c r="J5513" s="267" t="s">
        <v>1906</v>
      </c>
      <c r="K5513" s="266">
        <v>311</v>
      </c>
      <c r="L5513" s="284" t="s">
        <v>4288</v>
      </c>
      <c r="M5513" s="188"/>
    </row>
    <row r="5514" spans="1:13" x14ac:dyDescent="0.25">
      <c r="A5514" s="267">
        <v>2012</v>
      </c>
      <c r="B5514" s="267">
        <v>1</v>
      </c>
      <c r="C5514" s="267" t="s">
        <v>697</v>
      </c>
      <c r="D5514" s="267" t="s">
        <v>1147</v>
      </c>
      <c r="E5514" s="292" t="s">
        <v>4286</v>
      </c>
      <c r="F5514" s="267" t="s">
        <v>135</v>
      </c>
      <c r="G5514" s="268" t="s">
        <v>1149</v>
      </c>
      <c r="H5514" s="268" t="s">
        <v>66</v>
      </c>
      <c r="I5514" s="268" t="s">
        <v>1905</v>
      </c>
      <c r="J5514" s="267" t="s">
        <v>1906</v>
      </c>
      <c r="K5514" s="266">
        <v>311</v>
      </c>
      <c r="L5514" s="284" t="s">
        <v>4527</v>
      </c>
      <c r="M5514" s="188"/>
    </row>
    <row r="5515" spans="1:13" x14ac:dyDescent="0.25">
      <c r="A5515" s="267">
        <v>2012</v>
      </c>
      <c r="B5515" s="267">
        <v>1</v>
      </c>
      <c r="C5515" s="267" t="s">
        <v>697</v>
      </c>
      <c r="D5515" s="267" t="s">
        <v>1147</v>
      </c>
      <c r="E5515" s="292" t="s">
        <v>4286</v>
      </c>
      <c r="F5515" s="267" t="s">
        <v>135</v>
      </c>
      <c r="G5515" s="268" t="s">
        <v>1149</v>
      </c>
      <c r="H5515" s="268" t="s">
        <v>66</v>
      </c>
      <c r="I5515" s="268" t="s">
        <v>1905</v>
      </c>
      <c r="J5515" s="267" t="s">
        <v>1906</v>
      </c>
      <c r="K5515" s="266">
        <v>311</v>
      </c>
      <c r="L5515" s="284" t="s">
        <v>4528</v>
      </c>
      <c r="M5515" s="188"/>
    </row>
    <row r="5516" spans="1:13" x14ac:dyDescent="0.25">
      <c r="A5516" s="267">
        <v>2012</v>
      </c>
      <c r="B5516" s="267">
        <v>1</v>
      </c>
      <c r="C5516" s="267" t="s">
        <v>697</v>
      </c>
      <c r="D5516" s="267" t="s">
        <v>1147</v>
      </c>
      <c r="E5516" s="292" t="s">
        <v>4286</v>
      </c>
      <c r="F5516" s="267" t="s">
        <v>135</v>
      </c>
      <c r="G5516" s="268" t="s">
        <v>1149</v>
      </c>
      <c r="H5516" s="268" t="s">
        <v>66</v>
      </c>
      <c r="I5516" s="268" t="s">
        <v>1905</v>
      </c>
      <c r="J5516" s="267" t="s">
        <v>1906</v>
      </c>
      <c r="K5516" s="266">
        <v>311</v>
      </c>
      <c r="L5516" s="284" t="s">
        <v>4529</v>
      </c>
      <c r="M5516" s="188"/>
    </row>
    <row r="5517" spans="1:13" x14ac:dyDescent="0.25">
      <c r="A5517" s="267">
        <v>2012</v>
      </c>
      <c r="B5517" s="267">
        <v>1</v>
      </c>
      <c r="C5517" s="267" t="s">
        <v>697</v>
      </c>
      <c r="D5517" s="267" t="s">
        <v>1147</v>
      </c>
      <c r="E5517" s="292" t="s">
        <v>4286</v>
      </c>
      <c r="F5517" s="267" t="s">
        <v>135</v>
      </c>
      <c r="G5517" s="268" t="s">
        <v>1149</v>
      </c>
      <c r="H5517" s="268" t="s">
        <v>66</v>
      </c>
      <c r="I5517" s="268" t="s">
        <v>1905</v>
      </c>
      <c r="J5517" s="267" t="s">
        <v>1906</v>
      </c>
      <c r="K5517" s="266">
        <v>311</v>
      </c>
      <c r="L5517" s="284" t="s">
        <v>4530</v>
      </c>
      <c r="M5517" s="188"/>
    </row>
    <row r="5518" spans="1:13" x14ac:dyDescent="0.25">
      <c r="A5518" s="267">
        <v>2012</v>
      </c>
      <c r="B5518" s="267">
        <v>1</v>
      </c>
      <c r="C5518" s="267" t="s">
        <v>697</v>
      </c>
      <c r="D5518" s="267" t="s">
        <v>1147</v>
      </c>
      <c r="E5518" s="292" t="s">
        <v>4286</v>
      </c>
      <c r="F5518" s="267" t="s">
        <v>135</v>
      </c>
      <c r="G5518" s="268" t="s">
        <v>1149</v>
      </c>
      <c r="H5518" s="268" t="s">
        <v>66</v>
      </c>
      <c r="I5518" s="268" t="s">
        <v>1905</v>
      </c>
      <c r="J5518" s="267" t="s">
        <v>1906</v>
      </c>
      <c r="K5518" s="266">
        <v>311</v>
      </c>
      <c r="L5518" s="284" t="s">
        <v>4531</v>
      </c>
      <c r="M5518" s="188"/>
    </row>
    <row r="5519" spans="1:13" x14ac:dyDescent="0.25">
      <c r="A5519" s="267">
        <v>2012</v>
      </c>
      <c r="B5519" s="267">
        <v>1</v>
      </c>
      <c r="C5519" s="267" t="s">
        <v>697</v>
      </c>
      <c r="D5519" s="267" t="s">
        <v>1147</v>
      </c>
      <c r="E5519" s="292" t="s">
        <v>4286</v>
      </c>
      <c r="F5519" s="267" t="s">
        <v>135</v>
      </c>
      <c r="G5519" s="268" t="s">
        <v>1149</v>
      </c>
      <c r="H5519" s="268" t="s">
        <v>66</v>
      </c>
      <c r="I5519" s="268" t="s">
        <v>1905</v>
      </c>
      <c r="J5519" s="267" t="s">
        <v>1906</v>
      </c>
      <c r="K5519" s="266">
        <v>311</v>
      </c>
      <c r="L5519" s="284" t="s">
        <v>4532</v>
      </c>
      <c r="M5519" s="188"/>
    </row>
    <row r="5520" spans="1:13" x14ac:dyDescent="0.25">
      <c r="A5520" s="267">
        <v>2012</v>
      </c>
      <c r="B5520" s="267">
        <v>1</v>
      </c>
      <c r="C5520" s="267" t="s">
        <v>697</v>
      </c>
      <c r="D5520" s="267" t="s">
        <v>1147</v>
      </c>
      <c r="E5520" s="292" t="s">
        <v>4286</v>
      </c>
      <c r="F5520" s="267" t="s">
        <v>135</v>
      </c>
      <c r="G5520" s="268" t="s">
        <v>1149</v>
      </c>
      <c r="H5520" s="268" t="s">
        <v>66</v>
      </c>
      <c r="I5520" s="268" t="s">
        <v>1905</v>
      </c>
      <c r="J5520" s="267" t="s">
        <v>1906</v>
      </c>
      <c r="K5520" s="266">
        <v>311</v>
      </c>
      <c r="L5520" s="268" t="s">
        <v>4533</v>
      </c>
      <c r="M5520" s="188"/>
    </row>
    <row r="5521" spans="1:13" x14ac:dyDescent="0.25">
      <c r="A5521" s="267">
        <v>2012</v>
      </c>
      <c r="B5521" s="267">
        <v>2</v>
      </c>
      <c r="C5521" s="267" t="s">
        <v>697</v>
      </c>
      <c r="D5521" s="267" t="s">
        <v>1177</v>
      </c>
      <c r="E5521" s="292" t="s">
        <v>3962</v>
      </c>
      <c r="F5521" s="267" t="s">
        <v>64</v>
      </c>
      <c r="G5521" s="268" t="s">
        <v>713</v>
      </c>
      <c r="H5521" s="268" t="s">
        <v>66</v>
      </c>
      <c r="I5521" s="268" t="s">
        <v>1905</v>
      </c>
      <c r="J5521" s="267" t="s">
        <v>1942</v>
      </c>
      <c r="K5521" s="266">
        <v>111</v>
      </c>
      <c r="L5521" s="268" t="s">
        <v>3963</v>
      </c>
      <c r="M5521" s="188"/>
    </row>
    <row r="5522" spans="1:13" x14ac:dyDescent="0.25">
      <c r="A5522" s="267">
        <v>2012</v>
      </c>
      <c r="B5522" s="267">
        <v>2</v>
      </c>
      <c r="C5522" s="267" t="s">
        <v>697</v>
      </c>
      <c r="D5522" s="267" t="s">
        <v>1177</v>
      </c>
      <c r="E5522" s="292" t="s">
        <v>3962</v>
      </c>
      <c r="F5522" s="267" t="s">
        <v>64</v>
      </c>
      <c r="G5522" s="268" t="s">
        <v>713</v>
      </c>
      <c r="H5522" s="268" t="s">
        <v>66</v>
      </c>
      <c r="I5522" s="268" t="s">
        <v>1905</v>
      </c>
      <c r="J5522" s="267" t="s">
        <v>1942</v>
      </c>
      <c r="K5522" s="266">
        <v>111</v>
      </c>
      <c r="L5522" s="268" t="s">
        <v>3964</v>
      </c>
      <c r="M5522" s="188"/>
    </row>
    <row r="5523" spans="1:13" x14ac:dyDescent="0.25">
      <c r="A5523" s="267">
        <v>2012</v>
      </c>
      <c r="B5523" s="267">
        <v>2</v>
      </c>
      <c r="C5523" s="267" t="s">
        <v>697</v>
      </c>
      <c r="D5523" s="267" t="s">
        <v>1177</v>
      </c>
      <c r="E5523" s="292" t="s">
        <v>3962</v>
      </c>
      <c r="F5523" s="267" t="s">
        <v>64</v>
      </c>
      <c r="G5523" s="268" t="s">
        <v>713</v>
      </c>
      <c r="H5523" s="268" t="s">
        <v>66</v>
      </c>
      <c r="I5523" s="268" t="s">
        <v>1905</v>
      </c>
      <c r="J5523" s="267" t="s">
        <v>1942</v>
      </c>
      <c r="K5523" s="266">
        <v>431</v>
      </c>
      <c r="L5523" s="268" t="s">
        <v>3995</v>
      </c>
      <c r="M5523" s="188"/>
    </row>
    <row r="5524" spans="1:13" x14ac:dyDescent="0.25">
      <c r="A5524" s="267">
        <v>2012</v>
      </c>
      <c r="B5524" s="267">
        <v>2</v>
      </c>
      <c r="C5524" s="267" t="s">
        <v>697</v>
      </c>
      <c r="D5524" s="267" t="s">
        <v>1177</v>
      </c>
      <c r="E5524" s="292" t="s">
        <v>3962</v>
      </c>
      <c r="F5524" s="267" t="s">
        <v>64</v>
      </c>
      <c r="G5524" s="268" t="s">
        <v>713</v>
      </c>
      <c r="H5524" s="268" t="s">
        <v>66</v>
      </c>
      <c r="I5524" s="268" t="s">
        <v>1905</v>
      </c>
      <c r="J5524" s="267" t="s">
        <v>1942</v>
      </c>
      <c r="K5524" s="266">
        <v>411</v>
      </c>
      <c r="L5524" s="268" t="s">
        <v>4053</v>
      </c>
      <c r="M5524" s="188"/>
    </row>
    <row r="5525" spans="1:13" x14ac:dyDescent="0.25">
      <c r="A5525" s="267">
        <v>2012</v>
      </c>
      <c r="B5525" s="267">
        <v>2</v>
      </c>
      <c r="C5525" s="267" t="s">
        <v>697</v>
      </c>
      <c r="D5525" s="267" t="s">
        <v>1177</v>
      </c>
      <c r="E5525" s="292" t="s">
        <v>3962</v>
      </c>
      <c r="F5525" s="267" t="s">
        <v>64</v>
      </c>
      <c r="G5525" s="268" t="s">
        <v>713</v>
      </c>
      <c r="H5525" s="268" t="s">
        <v>66</v>
      </c>
      <c r="I5525" s="268" t="s">
        <v>1905</v>
      </c>
      <c r="J5525" s="267" t="s">
        <v>1942</v>
      </c>
      <c r="K5525" s="266">
        <v>412</v>
      </c>
      <c r="L5525" s="268" t="s">
        <v>4141</v>
      </c>
      <c r="M5525" s="188"/>
    </row>
    <row r="5526" spans="1:13" x14ac:dyDescent="0.25">
      <c r="A5526" s="267">
        <v>2012</v>
      </c>
      <c r="B5526" s="267">
        <v>2</v>
      </c>
      <c r="C5526" s="267" t="s">
        <v>697</v>
      </c>
      <c r="D5526" s="267" t="s">
        <v>1177</v>
      </c>
      <c r="E5526" s="292" t="s">
        <v>3962</v>
      </c>
      <c r="F5526" s="267" t="s">
        <v>64</v>
      </c>
      <c r="G5526" s="268" t="s">
        <v>713</v>
      </c>
      <c r="H5526" s="268" t="s">
        <v>66</v>
      </c>
      <c r="I5526" s="268" t="s">
        <v>1905</v>
      </c>
      <c r="J5526" s="267" t="s">
        <v>1942</v>
      </c>
      <c r="K5526" s="266">
        <v>412</v>
      </c>
      <c r="L5526" s="268" t="s">
        <v>4142</v>
      </c>
      <c r="M5526" s="188"/>
    </row>
    <row r="5527" spans="1:13" x14ac:dyDescent="0.25">
      <c r="A5527" s="267">
        <v>2012</v>
      </c>
      <c r="B5527" s="267">
        <v>2</v>
      </c>
      <c r="C5527" s="267" t="s">
        <v>697</v>
      </c>
      <c r="D5527" s="267" t="s">
        <v>1177</v>
      </c>
      <c r="E5527" s="292" t="s">
        <v>3962</v>
      </c>
      <c r="F5527" s="267" t="s">
        <v>64</v>
      </c>
      <c r="G5527" s="268" t="s">
        <v>713</v>
      </c>
      <c r="H5527" s="268" t="s">
        <v>66</v>
      </c>
      <c r="I5527" s="268" t="s">
        <v>1905</v>
      </c>
      <c r="J5527" s="267" t="s">
        <v>1942</v>
      </c>
      <c r="K5527" s="266">
        <v>412</v>
      </c>
      <c r="L5527" s="268" t="s">
        <v>4143</v>
      </c>
      <c r="M5527" s="188"/>
    </row>
    <row r="5528" spans="1:13" s="214" customFormat="1" x14ac:dyDescent="0.25">
      <c r="A5528" s="267">
        <v>2012</v>
      </c>
      <c r="B5528" s="267">
        <v>2</v>
      </c>
      <c r="C5528" s="267" t="s">
        <v>697</v>
      </c>
      <c r="D5528" s="267" t="s">
        <v>1177</v>
      </c>
      <c r="E5528" s="292" t="s">
        <v>3962</v>
      </c>
      <c r="F5528" s="267" t="s">
        <v>64</v>
      </c>
      <c r="G5528" s="268" t="s">
        <v>713</v>
      </c>
      <c r="H5528" s="268" t="s">
        <v>66</v>
      </c>
      <c r="I5528" s="268" t="s">
        <v>1905</v>
      </c>
      <c r="J5528" s="267" t="s">
        <v>1942</v>
      </c>
      <c r="K5528" s="266">
        <v>412</v>
      </c>
      <c r="L5528" s="268" t="s">
        <v>4144</v>
      </c>
      <c r="M5528" s="188"/>
    </row>
    <row r="5529" spans="1:13" x14ac:dyDescent="0.25">
      <c r="A5529" s="267">
        <v>2012</v>
      </c>
      <c r="B5529" s="267">
        <v>2</v>
      </c>
      <c r="C5529" s="267" t="s">
        <v>697</v>
      </c>
      <c r="D5529" s="267" t="s">
        <v>1177</v>
      </c>
      <c r="E5529" s="292" t="s">
        <v>3962</v>
      </c>
      <c r="F5529" s="267" t="s">
        <v>64</v>
      </c>
      <c r="G5529" s="268" t="s">
        <v>713</v>
      </c>
      <c r="H5529" s="268" t="s">
        <v>66</v>
      </c>
      <c r="I5529" s="268" t="s">
        <v>1905</v>
      </c>
      <c r="J5529" s="267" t="s">
        <v>1942</v>
      </c>
      <c r="K5529" s="266">
        <v>432</v>
      </c>
      <c r="L5529" s="268" t="s">
        <v>4179</v>
      </c>
      <c r="M5529" s="188"/>
    </row>
    <row r="5530" spans="1:13" x14ac:dyDescent="0.25">
      <c r="A5530" s="267">
        <v>2012</v>
      </c>
      <c r="B5530" s="267">
        <v>2</v>
      </c>
      <c r="C5530" s="267" t="s">
        <v>697</v>
      </c>
      <c r="D5530" s="267" t="s">
        <v>1177</v>
      </c>
      <c r="E5530" s="292" t="s">
        <v>3962</v>
      </c>
      <c r="F5530" s="267" t="s">
        <v>64</v>
      </c>
      <c r="G5530" s="268" t="s">
        <v>713</v>
      </c>
      <c r="H5530" s="268" t="s">
        <v>66</v>
      </c>
      <c r="I5530" s="268" t="s">
        <v>1905</v>
      </c>
      <c r="J5530" s="267" t="s">
        <v>1942</v>
      </c>
      <c r="K5530" s="266">
        <v>431</v>
      </c>
      <c r="L5530" s="268" t="s">
        <v>4289</v>
      </c>
      <c r="M5530" s="188"/>
    </row>
    <row r="5531" spans="1:13" x14ac:dyDescent="0.25">
      <c r="A5531" s="267">
        <v>2012</v>
      </c>
      <c r="B5531" s="267">
        <v>2</v>
      </c>
      <c r="C5531" s="267" t="s">
        <v>697</v>
      </c>
      <c r="D5531" s="267" t="s">
        <v>1177</v>
      </c>
      <c r="E5531" s="292" t="s">
        <v>3962</v>
      </c>
      <c r="F5531" s="267" t="s">
        <v>64</v>
      </c>
      <c r="G5531" s="268" t="s">
        <v>713</v>
      </c>
      <c r="H5531" s="268" t="s">
        <v>66</v>
      </c>
      <c r="I5531" s="268" t="s">
        <v>1905</v>
      </c>
      <c r="J5531" s="267" t="s">
        <v>1942</v>
      </c>
      <c r="K5531" s="266">
        <v>431</v>
      </c>
      <c r="L5531" s="268" t="s">
        <v>4290</v>
      </c>
      <c r="M5531" s="188"/>
    </row>
    <row r="5532" spans="1:13" x14ac:dyDescent="0.25">
      <c r="A5532" s="267">
        <v>2012</v>
      </c>
      <c r="B5532" s="267">
        <v>2</v>
      </c>
      <c r="C5532" s="267" t="s">
        <v>697</v>
      </c>
      <c r="D5532" s="267" t="s">
        <v>1177</v>
      </c>
      <c r="E5532" s="292" t="s">
        <v>3962</v>
      </c>
      <c r="F5532" s="267" t="s">
        <v>64</v>
      </c>
      <c r="G5532" s="268" t="s">
        <v>713</v>
      </c>
      <c r="H5532" s="268" t="s">
        <v>66</v>
      </c>
      <c r="I5532" s="268" t="s">
        <v>1905</v>
      </c>
      <c r="J5532" s="267" t="s">
        <v>1942</v>
      </c>
      <c r="K5532" s="266">
        <v>431</v>
      </c>
      <c r="L5532" s="268" t="s">
        <v>4291</v>
      </c>
      <c r="M5532" s="188"/>
    </row>
    <row r="5533" spans="1:13" x14ac:dyDescent="0.25">
      <c r="A5533" s="267">
        <v>2012</v>
      </c>
      <c r="B5533" s="267">
        <v>2</v>
      </c>
      <c r="C5533" s="267" t="s">
        <v>697</v>
      </c>
      <c r="D5533" s="267" t="s">
        <v>1177</v>
      </c>
      <c r="E5533" s="292" t="s">
        <v>3962</v>
      </c>
      <c r="F5533" s="267" t="s">
        <v>64</v>
      </c>
      <c r="G5533" s="268" t="s">
        <v>713</v>
      </c>
      <c r="H5533" s="268" t="s">
        <v>66</v>
      </c>
      <c r="I5533" s="268" t="s">
        <v>1905</v>
      </c>
      <c r="J5533" s="267" t="s">
        <v>1942</v>
      </c>
      <c r="K5533" s="266">
        <v>431</v>
      </c>
      <c r="L5533" s="268" t="s">
        <v>4292</v>
      </c>
      <c r="M5533" s="188"/>
    </row>
    <row r="5534" spans="1:13" s="214" customFormat="1" x14ac:dyDescent="0.25">
      <c r="A5534" s="267">
        <v>2012</v>
      </c>
      <c r="B5534" s="267">
        <v>2</v>
      </c>
      <c r="C5534" s="267" t="s">
        <v>697</v>
      </c>
      <c r="D5534" s="267" t="s">
        <v>1177</v>
      </c>
      <c r="E5534" s="292" t="s">
        <v>3962</v>
      </c>
      <c r="F5534" s="267" t="s">
        <v>64</v>
      </c>
      <c r="G5534" s="268" t="s">
        <v>713</v>
      </c>
      <c r="H5534" s="268" t="s">
        <v>66</v>
      </c>
      <c r="I5534" s="268" t="s">
        <v>1905</v>
      </c>
      <c r="J5534" s="267" t="s">
        <v>1942</v>
      </c>
      <c r="K5534" s="266">
        <v>411</v>
      </c>
      <c r="L5534" s="268" t="s">
        <v>4293</v>
      </c>
      <c r="M5534" s="188"/>
    </row>
    <row r="5535" spans="1:13" x14ac:dyDescent="0.25">
      <c r="A5535" s="267">
        <v>2012</v>
      </c>
      <c r="B5535" s="267">
        <v>2</v>
      </c>
      <c r="C5535" s="267" t="s">
        <v>697</v>
      </c>
      <c r="D5535" s="267" t="s">
        <v>1177</v>
      </c>
      <c r="E5535" s="292" t="s">
        <v>3962</v>
      </c>
      <c r="F5535" s="267" t="s">
        <v>64</v>
      </c>
      <c r="G5535" s="268" t="s">
        <v>713</v>
      </c>
      <c r="H5535" s="268" t="s">
        <v>66</v>
      </c>
      <c r="I5535" s="268" t="s">
        <v>1905</v>
      </c>
      <c r="J5535" s="267" t="s">
        <v>1942</v>
      </c>
      <c r="K5535" s="266">
        <v>436</v>
      </c>
      <c r="L5535" s="268" t="s">
        <v>4294</v>
      </c>
      <c r="M5535" s="188"/>
    </row>
    <row r="5536" spans="1:13" x14ac:dyDescent="0.25">
      <c r="A5536" s="267">
        <v>2012</v>
      </c>
      <c r="B5536" s="267">
        <v>2</v>
      </c>
      <c r="C5536" s="267" t="s">
        <v>697</v>
      </c>
      <c r="D5536" s="267" t="s">
        <v>1178</v>
      </c>
      <c r="E5536" s="292" t="s">
        <v>4054</v>
      </c>
      <c r="F5536" s="267" t="s">
        <v>52</v>
      </c>
      <c r="G5536" s="268" t="s">
        <v>311</v>
      </c>
      <c r="H5536" s="268" t="s">
        <v>55</v>
      </c>
      <c r="I5536" s="268" t="s">
        <v>1905</v>
      </c>
      <c r="J5536" s="267" t="s">
        <v>1942</v>
      </c>
      <c r="K5536" s="266">
        <v>411</v>
      </c>
      <c r="L5536" s="284" t="s">
        <v>4055</v>
      </c>
      <c r="M5536" s="188"/>
    </row>
    <row r="5537" spans="1:13" x14ac:dyDescent="0.25">
      <c r="A5537" s="267">
        <v>2012</v>
      </c>
      <c r="B5537" s="267">
        <v>2</v>
      </c>
      <c r="C5537" s="267" t="s">
        <v>697</v>
      </c>
      <c r="D5537" s="267" t="s">
        <v>1178</v>
      </c>
      <c r="E5537" s="292" t="s">
        <v>4054</v>
      </c>
      <c r="F5537" s="267" t="s">
        <v>52</v>
      </c>
      <c r="G5537" s="268" t="s">
        <v>311</v>
      </c>
      <c r="H5537" s="268" t="s">
        <v>55</v>
      </c>
      <c r="I5537" s="268" t="s">
        <v>1905</v>
      </c>
      <c r="J5537" s="267" t="s">
        <v>1942</v>
      </c>
      <c r="K5537" s="266">
        <v>411</v>
      </c>
      <c r="L5537" s="268" t="s">
        <v>4056</v>
      </c>
      <c r="M5537" s="188"/>
    </row>
    <row r="5538" spans="1:13" x14ac:dyDescent="0.25">
      <c r="A5538" s="267">
        <v>2012</v>
      </c>
      <c r="B5538" s="267">
        <v>2</v>
      </c>
      <c r="C5538" s="267" t="s">
        <v>697</v>
      </c>
      <c r="D5538" s="267" t="s">
        <v>1178</v>
      </c>
      <c r="E5538" s="292" t="s">
        <v>4054</v>
      </c>
      <c r="F5538" s="267" t="s">
        <v>52</v>
      </c>
      <c r="G5538" s="268" t="s">
        <v>311</v>
      </c>
      <c r="H5538" s="268" t="s">
        <v>55</v>
      </c>
      <c r="I5538" s="268" t="s">
        <v>1905</v>
      </c>
      <c r="J5538" s="267" t="s">
        <v>1942</v>
      </c>
      <c r="K5538" s="266">
        <v>432</v>
      </c>
      <c r="L5538" s="284" t="s">
        <v>4057</v>
      </c>
      <c r="M5538" s="188"/>
    </row>
    <row r="5539" spans="1:13" x14ac:dyDescent="0.25">
      <c r="A5539" s="267">
        <v>2012</v>
      </c>
      <c r="B5539" s="267">
        <v>2</v>
      </c>
      <c r="C5539" s="267" t="s">
        <v>697</v>
      </c>
      <c r="D5539" s="267" t="s">
        <v>1178</v>
      </c>
      <c r="E5539" s="292" t="s">
        <v>4054</v>
      </c>
      <c r="F5539" s="267" t="s">
        <v>52</v>
      </c>
      <c r="G5539" s="268" t="s">
        <v>311</v>
      </c>
      <c r="H5539" s="268" t="s">
        <v>55</v>
      </c>
      <c r="I5539" s="268" t="s">
        <v>1905</v>
      </c>
      <c r="J5539" s="267" t="s">
        <v>1942</v>
      </c>
      <c r="K5539" s="266">
        <v>432</v>
      </c>
      <c r="L5539" s="268" t="s">
        <v>4180</v>
      </c>
      <c r="M5539" s="188"/>
    </row>
    <row r="5540" spans="1:13" s="214" customFormat="1" x14ac:dyDescent="0.25">
      <c r="A5540" s="267">
        <v>2012</v>
      </c>
      <c r="B5540" s="267">
        <v>2</v>
      </c>
      <c r="C5540" s="267" t="s">
        <v>697</v>
      </c>
      <c r="D5540" s="267" t="s">
        <v>1178</v>
      </c>
      <c r="E5540" s="292" t="s">
        <v>4054</v>
      </c>
      <c r="F5540" s="267" t="s">
        <v>52</v>
      </c>
      <c r="G5540" s="268" t="s">
        <v>311</v>
      </c>
      <c r="H5540" s="268" t="s">
        <v>55</v>
      </c>
      <c r="I5540" s="268" t="s">
        <v>1905</v>
      </c>
      <c r="J5540" s="267" t="s">
        <v>2000</v>
      </c>
      <c r="K5540" s="266">
        <v>436</v>
      </c>
      <c r="L5540" s="268" t="s">
        <v>4295</v>
      </c>
      <c r="M5540" s="188"/>
    </row>
    <row r="5541" spans="1:13" x14ac:dyDescent="0.25">
      <c r="A5541" s="267">
        <v>2012</v>
      </c>
      <c r="B5541" s="267">
        <v>2</v>
      </c>
      <c r="C5541" s="267" t="s">
        <v>697</v>
      </c>
      <c r="D5541" s="267" t="s">
        <v>1178</v>
      </c>
      <c r="E5541" s="292" t="s">
        <v>4054</v>
      </c>
      <c r="F5541" s="267" t="s">
        <v>52</v>
      </c>
      <c r="G5541" s="268" t="s">
        <v>311</v>
      </c>
      <c r="H5541" s="268" t="s">
        <v>55</v>
      </c>
      <c r="I5541" s="268" t="s">
        <v>1905</v>
      </c>
      <c r="J5541" s="267" t="s">
        <v>1942</v>
      </c>
      <c r="K5541" s="266">
        <v>862</v>
      </c>
      <c r="L5541" s="284" t="s">
        <v>4296</v>
      </c>
      <c r="M5541" s="188"/>
    </row>
    <row r="5542" spans="1:13" x14ac:dyDescent="0.25">
      <c r="A5542" s="267">
        <v>2012</v>
      </c>
      <c r="B5542" s="267">
        <v>2</v>
      </c>
      <c r="C5542" s="267" t="s">
        <v>697</v>
      </c>
      <c r="D5542" s="267" t="s">
        <v>1178</v>
      </c>
      <c r="E5542" s="292" t="s">
        <v>4054</v>
      </c>
      <c r="F5542" s="267" t="s">
        <v>52</v>
      </c>
      <c r="G5542" s="268" t="s">
        <v>311</v>
      </c>
      <c r="H5542" s="268" t="s">
        <v>55</v>
      </c>
      <c r="I5542" s="268" t="s">
        <v>1905</v>
      </c>
      <c r="J5542" s="267" t="s">
        <v>1942</v>
      </c>
      <c r="K5542" s="266">
        <v>862</v>
      </c>
      <c r="L5542" s="284" t="s">
        <v>4297</v>
      </c>
      <c r="M5542" s="188"/>
    </row>
    <row r="5543" spans="1:13" x14ac:dyDescent="0.25">
      <c r="A5543" s="267">
        <v>2012</v>
      </c>
      <c r="B5543" s="267">
        <v>2</v>
      </c>
      <c r="C5543" s="267" t="s">
        <v>697</v>
      </c>
      <c r="D5543" s="267" t="s">
        <v>1178</v>
      </c>
      <c r="E5543" s="292" t="s">
        <v>4054</v>
      </c>
      <c r="F5543" s="267" t="s">
        <v>52</v>
      </c>
      <c r="G5543" s="268" t="s">
        <v>311</v>
      </c>
      <c r="H5543" s="268" t="s">
        <v>55</v>
      </c>
      <c r="I5543" s="268" t="s">
        <v>1905</v>
      </c>
      <c r="J5543" s="267" t="s">
        <v>1942</v>
      </c>
      <c r="K5543" s="266">
        <v>436</v>
      </c>
      <c r="L5543" s="284" t="s">
        <v>4298</v>
      </c>
      <c r="M5543" s="188"/>
    </row>
    <row r="5544" spans="1:13" x14ac:dyDescent="0.25">
      <c r="A5544" s="267">
        <v>2012</v>
      </c>
      <c r="B5544" s="267">
        <v>2</v>
      </c>
      <c r="C5544" s="267" t="s">
        <v>697</v>
      </c>
      <c r="D5544" s="267" t="s">
        <v>1178</v>
      </c>
      <c r="E5544" s="292" t="s">
        <v>4054</v>
      </c>
      <c r="F5544" s="267" t="s">
        <v>52</v>
      </c>
      <c r="G5544" s="268" t="s">
        <v>311</v>
      </c>
      <c r="H5544" s="268" t="s">
        <v>55</v>
      </c>
      <c r="I5544" s="268" t="s">
        <v>1905</v>
      </c>
      <c r="J5544" s="267" t="s">
        <v>1942</v>
      </c>
      <c r="K5544" s="266">
        <v>436</v>
      </c>
      <c r="L5544" s="284" t="s">
        <v>4299</v>
      </c>
      <c r="M5544" s="188"/>
    </row>
    <row r="5545" spans="1:13" x14ac:dyDescent="0.25">
      <c r="A5545" s="267">
        <v>2012</v>
      </c>
      <c r="B5545" s="267">
        <v>2</v>
      </c>
      <c r="C5545" s="267" t="s">
        <v>697</v>
      </c>
      <c r="D5545" s="267" t="s">
        <v>1178</v>
      </c>
      <c r="E5545" s="292" t="s">
        <v>4054</v>
      </c>
      <c r="F5545" s="267" t="s">
        <v>52</v>
      </c>
      <c r="G5545" s="268" t="s">
        <v>311</v>
      </c>
      <c r="H5545" s="268" t="s">
        <v>55</v>
      </c>
      <c r="I5545" s="268" t="s">
        <v>1905</v>
      </c>
      <c r="J5545" s="267" t="s">
        <v>1942</v>
      </c>
      <c r="K5545" s="266">
        <v>114</v>
      </c>
      <c r="L5545" s="268" t="s">
        <v>4467</v>
      </c>
      <c r="M5545" s="188"/>
    </row>
    <row r="5546" spans="1:13" x14ac:dyDescent="0.25">
      <c r="A5546" s="267">
        <v>2012</v>
      </c>
      <c r="B5546" s="267">
        <v>3</v>
      </c>
      <c r="C5546" s="267" t="s">
        <v>697</v>
      </c>
      <c r="D5546" s="267" t="s">
        <v>1200</v>
      </c>
      <c r="E5546" s="292" t="s">
        <v>4344</v>
      </c>
      <c r="F5546" s="267" t="s">
        <v>64</v>
      </c>
      <c r="G5546" s="268" t="s">
        <v>152</v>
      </c>
      <c r="H5546" s="268" t="s">
        <v>66</v>
      </c>
      <c r="I5546" s="268" t="s">
        <v>1905</v>
      </c>
      <c r="J5546" s="267" t="s">
        <v>1942</v>
      </c>
      <c r="K5546" s="266">
        <v>331</v>
      </c>
      <c r="L5546" s="284" t="s">
        <v>4345</v>
      </c>
      <c r="M5546" s="188"/>
    </row>
    <row r="5547" spans="1:13" x14ac:dyDescent="0.25">
      <c r="A5547" s="267">
        <v>2012</v>
      </c>
      <c r="B5547" s="267">
        <v>3</v>
      </c>
      <c r="C5547" s="267" t="s">
        <v>697</v>
      </c>
      <c r="D5547" s="267" t="s">
        <v>1200</v>
      </c>
      <c r="E5547" s="292" t="s">
        <v>4344</v>
      </c>
      <c r="F5547" s="267" t="s">
        <v>64</v>
      </c>
      <c r="G5547" s="268" t="s">
        <v>152</v>
      </c>
      <c r="H5547" s="268" t="s">
        <v>66</v>
      </c>
      <c r="I5547" s="268" t="s">
        <v>1905</v>
      </c>
      <c r="J5547" s="267" t="s">
        <v>1950</v>
      </c>
      <c r="K5547" s="266">
        <v>331</v>
      </c>
      <c r="L5547" s="284" t="s">
        <v>4346</v>
      </c>
      <c r="M5547" s="188"/>
    </row>
    <row r="5548" spans="1:13" x14ac:dyDescent="0.25">
      <c r="A5548" s="267">
        <v>2012</v>
      </c>
      <c r="B5548" s="267">
        <v>3</v>
      </c>
      <c r="C5548" s="267" t="s">
        <v>697</v>
      </c>
      <c r="D5548" s="267" t="s">
        <v>1200</v>
      </c>
      <c r="E5548" s="292" t="s">
        <v>4344</v>
      </c>
      <c r="F5548" s="267" t="s">
        <v>64</v>
      </c>
      <c r="G5548" s="268" t="s">
        <v>152</v>
      </c>
      <c r="H5548" s="268" t="s">
        <v>66</v>
      </c>
      <c r="I5548" s="268" t="s">
        <v>1905</v>
      </c>
      <c r="J5548" s="267" t="s">
        <v>1950</v>
      </c>
      <c r="K5548" s="266">
        <v>513</v>
      </c>
      <c r="L5548" s="284" t="s">
        <v>4399</v>
      </c>
      <c r="M5548" s="188"/>
    </row>
    <row r="5549" spans="1:13" x14ac:dyDescent="0.25">
      <c r="A5549" s="267">
        <v>2012</v>
      </c>
      <c r="B5549" s="267">
        <v>3</v>
      </c>
      <c r="C5549" s="267" t="s">
        <v>697</v>
      </c>
      <c r="D5549" s="267" t="s">
        <v>1200</v>
      </c>
      <c r="E5549" s="292" t="s">
        <v>4344</v>
      </c>
      <c r="F5549" s="267" t="s">
        <v>64</v>
      </c>
      <c r="G5549" s="268" t="s">
        <v>152</v>
      </c>
      <c r="H5549" s="268" t="s">
        <v>66</v>
      </c>
      <c r="I5549" s="268" t="s">
        <v>1905</v>
      </c>
      <c r="J5549" s="267" t="s">
        <v>1942</v>
      </c>
      <c r="K5549" s="266">
        <v>513</v>
      </c>
      <c r="L5549" s="284" t="s">
        <v>4400</v>
      </c>
      <c r="M5549" s="188"/>
    </row>
    <row r="5550" spans="1:13" x14ac:dyDescent="0.25">
      <c r="A5550" s="267">
        <v>2012</v>
      </c>
      <c r="B5550" s="267">
        <v>3</v>
      </c>
      <c r="C5550" s="267" t="s">
        <v>697</v>
      </c>
      <c r="D5550" s="267" t="s">
        <v>1200</v>
      </c>
      <c r="E5550" s="292" t="s">
        <v>4344</v>
      </c>
      <c r="F5550" s="267" t="s">
        <v>64</v>
      </c>
      <c r="G5550" s="268" t="s">
        <v>152</v>
      </c>
      <c r="H5550" s="268" t="s">
        <v>66</v>
      </c>
      <c r="I5550" s="268" t="s">
        <v>1905</v>
      </c>
      <c r="J5550" s="267" t="s">
        <v>2329</v>
      </c>
      <c r="K5550" s="266">
        <v>513</v>
      </c>
      <c r="L5550" s="284" t="s">
        <v>4401</v>
      </c>
      <c r="M5550" s="188"/>
    </row>
    <row r="5551" spans="1:13" x14ac:dyDescent="0.25">
      <c r="A5551" s="267">
        <v>2012</v>
      </c>
      <c r="B5551" s="267">
        <v>3</v>
      </c>
      <c r="C5551" s="267" t="s">
        <v>697</v>
      </c>
      <c r="D5551" s="267" t="s">
        <v>1200</v>
      </c>
      <c r="E5551" s="292" t="s">
        <v>4344</v>
      </c>
      <c r="F5551" s="267" t="s">
        <v>64</v>
      </c>
      <c r="G5551" s="268" t="s">
        <v>152</v>
      </c>
      <c r="H5551" s="268" t="s">
        <v>66</v>
      </c>
      <c r="I5551" s="268" t="s">
        <v>1905</v>
      </c>
      <c r="J5551" s="267" t="s">
        <v>1942</v>
      </c>
      <c r="K5551" s="266">
        <v>812</v>
      </c>
      <c r="L5551" s="284" t="s">
        <v>4486</v>
      </c>
      <c r="M5551" s="188"/>
    </row>
    <row r="5552" spans="1:13" x14ac:dyDescent="0.25">
      <c r="A5552" s="267">
        <v>2012</v>
      </c>
      <c r="B5552" s="267">
        <v>3</v>
      </c>
      <c r="C5552" s="267" t="s">
        <v>697</v>
      </c>
      <c r="D5552" s="267" t="s">
        <v>1200</v>
      </c>
      <c r="E5552" s="292" t="s">
        <v>4344</v>
      </c>
      <c r="F5552" s="267" t="s">
        <v>64</v>
      </c>
      <c r="G5552" s="268" t="s">
        <v>152</v>
      </c>
      <c r="H5552" s="268" t="s">
        <v>66</v>
      </c>
      <c r="I5552" s="268" t="s">
        <v>1905</v>
      </c>
      <c r="J5552" s="267" t="s">
        <v>2063</v>
      </c>
      <c r="K5552" s="266">
        <v>812</v>
      </c>
      <c r="L5552" s="284" t="s">
        <v>4487</v>
      </c>
      <c r="M5552" s="188"/>
    </row>
    <row r="5553" spans="1:13" x14ac:dyDescent="0.25">
      <c r="A5553" s="267">
        <v>2012</v>
      </c>
      <c r="B5553" s="267">
        <v>3</v>
      </c>
      <c r="C5553" s="267" t="s">
        <v>697</v>
      </c>
      <c r="D5553" s="267" t="s">
        <v>1200</v>
      </c>
      <c r="E5553" s="292" t="s">
        <v>4344</v>
      </c>
      <c r="F5553" s="267" t="s">
        <v>64</v>
      </c>
      <c r="G5553" s="268" t="s">
        <v>152</v>
      </c>
      <c r="H5553" s="268" t="s">
        <v>66</v>
      </c>
      <c r="I5553" s="268" t="s">
        <v>1905</v>
      </c>
      <c r="J5553" s="267" t="s">
        <v>1942</v>
      </c>
      <c r="K5553" s="266">
        <v>812</v>
      </c>
      <c r="L5553" s="284" t="s">
        <v>4488</v>
      </c>
      <c r="M5553" s="188"/>
    </row>
    <row r="5554" spans="1:13" x14ac:dyDescent="0.25">
      <c r="A5554" s="267">
        <v>2012</v>
      </c>
      <c r="B5554" s="267">
        <v>3</v>
      </c>
      <c r="C5554" s="267" t="s">
        <v>697</v>
      </c>
      <c r="D5554" s="267" t="s">
        <v>1200</v>
      </c>
      <c r="E5554" s="292" t="s">
        <v>4344</v>
      </c>
      <c r="F5554" s="267" t="s">
        <v>64</v>
      </c>
      <c r="G5554" s="268" t="s">
        <v>152</v>
      </c>
      <c r="H5554" s="268" t="s">
        <v>66</v>
      </c>
      <c r="I5554" s="268" t="s">
        <v>1905</v>
      </c>
      <c r="J5554" s="267" t="s">
        <v>2660</v>
      </c>
      <c r="K5554" s="266">
        <v>714</v>
      </c>
      <c r="L5554" s="284" t="s">
        <v>4551</v>
      </c>
      <c r="M5554" s="188"/>
    </row>
    <row r="5555" spans="1:13" x14ac:dyDescent="0.25">
      <c r="A5555" s="267">
        <v>2012</v>
      </c>
      <c r="B5555" s="267">
        <v>4</v>
      </c>
      <c r="C5555" s="267" t="s">
        <v>1239</v>
      </c>
      <c r="D5555" s="267" t="s">
        <v>1256</v>
      </c>
      <c r="E5555" s="268" t="s">
        <v>4276</v>
      </c>
      <c r="F5555" s="267" t="s">
        <v>130</v>
      </c>
      <c r="G5555" s="268" t="s">
        <v>131</v>
      </c>
      <c r="H5555" s="268" t="s">
        <v>66</v>
      </c>
      <c r="I5555" s="268" t="s">
        <v>1905</v>
      </c>
      <c r="J5555" s="267" t="s">
        <v>1934</v>
      </c>
      <c r="K5555" s="266">
        <v>243</v>
      </c>
      <c r="L5555" s="268" t="s">
        <v>4277</v>
      </c>
      <c r="M5555" s="188"/>
    </row>
    <row r="5556" spans="1:13" x14ac:dyDescent="0.25">
      <c r="A5556" s="267">
        <v>2012</v>
      </c>
      <c r="B5556" s="267">
        <v>4</v>
      </c>
      <c r="C5556" s="267" t="s">
        <v>1239</v>
      </c>
      <c r="D5556" s="267" t="s">
        <v>1256</v>
      </c>
      <c r="E5556" s="268" t="s">
        <v>4276</v>
      </c>
      <c r="F5556" s="267" t="s">
        <v>130</v>
      </c>
      <c r="G5556" s="268" t="s">
        <v>131</v>
      </c>
      <c r="H5556" s="268" t="s">
        <v>66</v>
      </c>
      <c r="I5556" s="268" t="s">
        <v>1905</v>
      </c>
      <c r="J5556" s="267" t="s">
        <v>1965</v>
      </c>
      <c r="K5556" s="266">
        <v>663</v>
      </c>
      <c r="L5556" s="268" t="s">
        <v>4335</v>
      </c>
      <c r="M5556" s="188"/>
    </row>
    <row r="5557" spans="1:13" x14ac:dyDescent="0.25">
      <c r="A5557" s="267">
        <v>2012</v>
      </c>
      <c r="B5557" s="267">
        <v>4</v>
      </c>
      <c r="C5557" s="267" t="s">
        <v>1239</v>
      </c>
      <c r="D5557" s="267" t="s">
        <v>1256</v>
      </c>
      <c r="E5557" s="268" t="s">
        <v>4276</v>
      </c>
      <c r="F5557" s="267" t="s">
        <v>130</v>
      </c>
      <c r="G5557" s="268" t="s">
        <v>131</v>
      </c>
      <c r="H5557" s="268" t="s">
        <v>66</v>
      </c>
      <c r="I5557" s="268" t="s">
        <v>1905</v>
      </c>
      <c r="J5557" s="267" t="s">
        <v>1962</v>
      </c>
      <c r="K5557" s="266">
        <v>663</v>
      </c>
      <c r="L5557" s="268" t="s">
        <v>4336</v>
      </c>
      <c r="M5557" s="188"/>
    </row>
    <row r="5558" spans="1:13" x14ac:dyDescent="0.25">
      <c r="A5558" s="267">
        <v>2012</v>
      </c>
      <c r="B5558" s="267">
        <v>4</v>
      </c>
      <c r="C5558" s="267" t="s">
        <v>1239</v>
      </c>
      <c r="D5558" s="267" t="s">
        <v>1256</v>
      </c>
      <c r="E5558" s="268" t="s">
        <v>4276</v>
      </c>
      <c r="F5558" s="267" t="s">
        <v>130</v>
      </c>
      <c r="G5558" s="268" t="s">
        <v>131</v>
      </c>
      <c r="H5558" s="268" t="s">
        <v>66</v>
      </c>
      <c r="I5558" s="268" t="s">
        <v>1905</v>
      </c>
      <c r="J5558" s="267" t="s">
        <v>1946</v>
      </c>
      <c r="K5558" s="266">
        <v>662</v>
      </c>
      <c r="L5558" s="268" t="s">
        <v>4337</v>
      </c>
      <c r="M5558" s="188"/>
    </row>
    <row r="5559" spans="1:13" x14ac:dyDescent="0.25">
      <c r="A5559" s="267">
        <v>2012</v>
      </c>
      <c r="B5559" s="267">
        <v>4</v>
      </c>
      <c r="C5559" s="267" t="s">
        <v>1239</v>
      </c>
      <c r="D5559" s="267" t="s">
        <v>1256</v>
      </c>
      <c r="E5559" s="268" t="s">
        <v>4276</v>
      </c>
      <c r="F5559" s="267" t="s">
        <v>130</v>
      </c>
      <c r="G5559" s="268" t="s">
        <v>131</v>
      </c>
      <c r="H5559" s="268" t="s">
        <v>66</v>
      </c>
      <c r="I5559" s="268" t="s">
        <v>1905</v>
      </c>
      <c r="J5559" s="267" t="s">
        <v>1946</v>
      </c>
      <c r="K5559" s="266">
        <v>662</v>
      </c>
      <c r="L5559" s="268" t="s">
        <v>4338</v>
      </c>
      <c r="M5559" s="188"/>
    </row>
    <row r="5560" spans="1:13" x14ac:dyDescent="0.25">
      <c r="A5560" s="267">
        <v>2012</v>
      </c>
      <c r="B5560" s="267">
        <v>4</v>
      </c>
      <c r="C5560" s="267" t="s">
        <v>1239</v>
      </c>
      <c r="D5560" s="267" t="s">
        <v>1256</v>
      </c>
      <c r="E5560" s="268" t="s">
        <v>4276</v>
      </c>
      <c r="F5560" s="267" t="s">
        <v>130</v>
      </c>
      <c r="G5560" s="268" t="s">
        <v>131</v>
      </c>
      <c r="H5560" s="268" t="s">
        <v>66</v>
      </c>
      <c r="I5560" s="268" t="s">
        <v>1905</v>
      </c>
      <c r="J5560" s="267" t="s">
        <v>1962</v>
      </c>
      <c r="K5560" s="266">
        <v>523</v>
      </c>
      <c r="L5560" s="268" t="s">
        <v>4359</v>
      </c>
      <c r="M5560" s="188"/>
    </row>
    <row r="5561" spans="1:13" x14ac:dyDescent="0.25">
      <c r="A5561" s="267">
        <v>2012</v>
      </c>
      <c r="B5561" s="267">
        <v>4</v>
      </c>
      <c r="C5561" s="267" t="s">
        <v>1239</v>
      </c>
      <c r="D5561" s="267" t="s">
        <v>1256</v>
      </c>
      <c r="E5561" s="268" t="s">
        <v>4276</v>
      </c>
      <c r="F5561" s="267" t="s">
        <v>130</v>
      </c>
      <c r="G5561" s="268" t="s">
        <v>131</v>
      </c>
      <c r="H5561" s="268" t="s">
        <v>66</v>
      </c>
      <c r="I5561" s="268" t="s">
        <v>1905</v>
      </c>
      <c r="J5561" s="267" t="s">
        <v>1946</v>
      </c>
      <c r="K5561" s="266">
        <v>656</v>
      </c>
      <c r="L5561" s="268" t="s">
        <v>4436</v>
      </c>
      <c r="M5561" s="188"/>
    </row>
    <row r="5562" spans="1:13" x14ac:dyDescent="0.25">
      <c r="A5562" s="267">
        <v>2012</v>
      </c>
      <c r="B5562" s="267">
        <v>4</v>
      </c>
      <c r="C5562" s="267" t="s">
        <v>1239</v>
      </c>
      <c r="D5562" s="267" t="s">
        <v>1256</v>
      </c>
      <c r="E5562" s="268" t="s">
        <v>4276</v>
      </c>
      <c r="F5562" s="267" t="s">
        <v>130</v>
      </c>
      <c r="G5562" s="268" t="s">
        <v>131</v>
      </c>
      <c r="H5562" s="268" t="s">
        <v>66</v>
      </c>
      <c r="I5562" s="268" t="s">
        <v>1905</v>
      </c>
      <c r="J5562" s="267" t="s">
        <v>1946</v>
      </c>
      <c r="K5562" s="266">
        <v>656</v>
      </c>
      <c r="L5562" s="268" t="s">
        <v>4437</v>
      </c>
      <c r="M5562" s="188"/>
    </row>
    <row r="5563" spans="1:13" x14ac:dyDescent="0.25">
      <c r="A5563" s="267">
        <v>2012</v>
      </c>
      <c r="B5563" s="267">
        <v>4</v>
      </c>
      <c r="C5563" s="267" t="s">
        <v>1239</v>
      </c>
      <c r="D5563" s="267" t="s">
        <v>1256</v>
      </c>
      <c r="E5563" s="268" t="s">
        <v>4276</v>
      </c>
      <c r="F5563" s="267" t="s">
        <v>130</v>
      </c>
      <c r="G5563" s="268" t="s">
        <v>131</v>
      </c>
      <c r="H5563" s="268" t="s">
        <v>66</v>
      </c>
      <c r="I5563" s="268" t="s">
        <v>1905</v>
      </c>
      <c r="J5563" s="267" t="s">
        <v>2643</v>
      </c>
      <c r="K5563" s="266">
        <v>659</v>
      </c>
      <c r="L5563" s="268" t="s">
        <v>4438</v>
      </c>
      <c r="M5563" s="188"/>
    </row>
    <row r="5564" spans="1:13" x14ac:dyDescent="0.25">
      <c r="A5564" s="267">
        <v>2012</v>
      </c>
      <c r="B5564" s="267">
        <v>3</v>
      </c>
      <c r="C5564" s="267" t="s">
        <v>697</v>
      </c>
      <c r="D5564" s="267" t="s">
        <v>1227</v>
      </c>
      <c r="E5564" s="292" t="s">
        <v>4227</v>
      </c>
      <c r="F5564" s="267" t="s">
        <v>135</v>
      </c>
      <c r="G5564" s="268" t="s">
        <v>298</v>
      </c>
      <c r="H5564" s="268" t="s">
        <v>66</v>
      </c>
      <c r="I5564" s="268" t="s">
        <v>1905</v>
      </c>
      <c r="J5564" s="267" t="s">
        <v>2036</v>
      </c>
      <c r="K5564" s="266">
        <v>862</v>
      </c>
      <c r="L5564" s="268" t="s">
        <v>4228</v>
      </c>
      <c r="M5564" s="188"/>
    </row>
    <row r="5565" spans="1:13" x14ac:dyDescent="0.25">
      <c r="A5565" s="267">
        <v>2012</v>
      </c>
      <c r="B5565" s="267">
        <v>3</v>
      </c>
      <c r="C5565" s="267" t="s">
        <v>697</v>
      </c>
      <c r="D5565" s="267" t="s">
        <v>1227</v>
      </c>
      <c r="E5565" s="292" t="s">
        <v>4227</v>
      </c>
      <c r="F5565" s="267" t="s">
        <v>135</v>
      </c>
      <c r="G5565" s="268" t="s">
        <v>298</v>
      </c>
      <c r="H5565" s="268" t="s">
        <v>66</v>
      </c>
      <c r="I5565" s="268" t="s">
        <v>1905</v>
      </c>
      <c r="J5565" s="267" t="s">
        <v>1918</v>
      </c>
      <c r="K5565" s="266">
        <v>862</v>
      </c>
      <c r="L5565" s="268" t="s">
        <v>4250</v>
      </c>
      <c r="M5565" s="188"/>
    </row>
    <row r="5566" spans="1:13" x14ac:dyDescent="0.25">
      <c r="A5566" s="267">
        <v>2012</v>
      </c>
      <c r="B5566" s="267">
        <v>3</v>
      </c>
      <c r="C5566" s="267" t="s">
        <v>697</v>
      </c>
      <c r="D5566" s="267" t="s">
        <v>1227</v>
      </c>
      <c r="E5566" s="292" t="s">
        <v>4227</v>
      </c>
      <c r="F5566" s="267" t="s">
        <v>135</v>
      </c>
      <c r="G5566" s="268" t="s">
        <v>298</v>
      </c>
      <c r="H5566" s="268" t="s">
        <v>66</v>
      </c>
      <c r="I5566" s="268" t="s">
        <v>1905</v>
      </c>
      <c r="J5566" s="267" t="s">
        <v>1942</v>
      </c>
      <c r="K5566" s="266">
        <v>211</v>
      </c>
      <c r="L5566" s="284" t="s">
        <v>4251</v>
      </c>
      <c r="M5566" s="188"/>
    </row>
    <row r="5567" spans="1:13" x14ac:dyDescent="0.25">
      <c r="A5567" s="267">
        <v>2012</v>
      </c>
      <c r="B5567" s="267">
        <v>3</v>
      </c>
      <c r="C5567" s="267" t="s">
        <v>697</v>
      </c>
      <c r="D5567" s="267" t="s">
        <v>1227</v>
      </c>
      <c r="E5567" s="292" t="s">
        <v>4227</v>
      </c>
      <c r="F5567" s="267" t="s">
        <v>135</v>
      </c>
      <c r="G5567" s="268" t="s">
        <v>298</v>
      </c>
      <c r="H5567" s="268" t="s">
        <v>66</v>
      </c>
      <c r="I5567" s="268" t="s">
        <v>1905</v>
      </c>
      <c r="J5567" s="267" t="s">
        <v>4300</v>
      </c>
      <c r="K5567" s="266">
        <v>436</v>
      </c>
      <c r="L5567" s="268" t="s">
        <v>4301</v>
      </c>
      <c r="M5567" s="188"/>
    </row>
    <row r="5568" spans="1:13" x14ac:dyDescent="0.25">
      <c r="A5568" s="267">
        <v>2012</v>
      </c>
      <c r="B5568" s="267">
        <v>3</v>
      </c>
      <c r="C5568" s="267" t="s">
        <v>697</v>
      </c>
      <c r="D5568" s="267" t="s">
        <v>1227</v>
      </c>
      <c r="E5568" s="292" t="s">
        <v>4227</v>
      </c>
      <c r="F5568" s="267" t="s">
        <v>135</v>
      </c>
      <c r="G5568" s="268" t="s">
        <v>298</v>
      </c>
      <c r="H5568" s="268" t="s">
        <v>66</v>
      </c>
      <c r="I5568" s="268" t="s">
        <v>1905</v>
      </c>
      <c r="J5568" s="267" t="s">
        <v>1942</v>
      </c>
      <c r="K5568" s="266">
        <v>811</v>
      </c>
      <c r="L5568" s="284" t="s">
        <v>4489</v>
      </c>
      <c r="M5568" s="188"/>
    </row>
    <row r="5569" spans="1:13" x14ac:dyDescent="0.25">
      <c r="A5569" s="267">
        <v>2012</v>
      </c>
      <c r="B5569" s="267">
        <v>3</v>
      </c>
      <c r="C5569" s="267" t="s">
        <v>697</v>
      </c>
      <c r="D5569" s="267" t="s">
        <v>1227</v>
      </c>
      <c r="E5569" s="292" t="s">
        <v>4227</v>
      </c>
      <c r="F5569" s="267" t="s">
        <v>135</v>
      </c>
      <c r="G5569" s="268" t="s">
        <v>298</v>
      </c>
      <c r="H5569" s="268" t="s">
        <v>66</v>
      </c>
      <c r="I5569" s="268" t="s">
        <v>1905</v>
      </c>
      <c r="J5569" s="267" t="s">
        <v>2036</v>
      </c>
      <c r="K5569" s="266">
        <v>862</v>
      </c>
      <c r="L5569" s="284" t="s">
        <v>4494</v>
      </c>
      <c r="M5569" s="188"/>
    </row>
    <row r="5570" spans="1:13" x14ac:dyDescent="0.25">
      <c r="A5570" s="267">
        <v>2012</v>
      </c>
      <c r="B5570" s="267">
        <v>3</v>
      </c>
      <c r="C5570" s="267" t="s">
        <v>697</v>
      </c>
      <c r="D5570" s="267" t="s">
        <v>1227</v>
      </c>
      <c r="E5570" s="292" t="s">
        <v>4227</v>
      </c>
      <c r="F5570" s="267" t="s">
        <v>135</v>
      </c>
      <c r="G5570" s="268" t="s">
        <v>298</v>
      </c>
      <c r="H5570" s="268" t="s">
        <v>66</v>
      </c>
      <c r="I5570" s="268" t="s">
        <v>1905</v>
      </c>
      <c r="J5570" s="267" t="s">
        <v>1918</v>
      </c>
      <c r="K5570" s="266">
        <v>84</v>
      </c>
      <c r="L5570" s="268" t="s">
        <v>4495</v>
      </c>
      <c r="M5570" s="188"/>
    </row>
    <row r="5571" spans="1:13" x14ac:dyDescent="0.25">
      <c r="A5571" s="267">
        <v>2012</v>
      </c>
      <c r="B5571" s="267">
        <v>3</v>
      </c>
      <c r="C5571" s="267" t="s">
        <v>697</v>
      </c>
      <c r="D5571" s="267" t="s">
        <v>1227</v>
      </c>
      <c r="E5571" s="292" t="s">
        <v>4227</v>
      </c>
      <c r="F5571" s="267" t="s">
        <v>135</v>
      </c>
      <c r="G5571" s="268" t="s">
        <v>298</v>
      </c>
      <c r="H5571" s="268" t="s">
        <v>66</v>
      </c>
      <c r="I5571" s="268" t="s">
        <v>1905</v>
      </c>
      <c r="J5571" s="267" t="s">
        <v>1921</v>
      </c>
      <c r="K5571" s="266">
        <v>822</v>
      </c>
      <c r="L5571" s="284" t="s">
        <v>4504</v>
      </c>
      <c r="M5571" s="188"/>
    </row>
    <row r="5572" spans="1:13" x14ac:dyDescent="0.25">
      <c r="A5572" s="267">
        <v>2012</v>
      </c>
      <c r="B5572" s="267">
        <v>3</v>
      </c>
      <c r="C5572" s="267" t="s">
        <v>697</v>
      </c>
      <c r="D5572" s="267" t="s">
        <v>1194</v>
      </c>
      <c r="E5572" s="292" t="s">
        <v>3974</v>
      </c>
      <c r="F5572" s="267" t="s">
        <v>135</v>
      </c>
      <c r="G5572" s="268" t="s">
        <v>226</v>
      </c>
      <c r="H5572" s="268" t="s">
        <v>78</v>
      </c>
      <c r="I5572" s="268" t="s">
        <v>1905</v>
      </c>
      <c r="J5572" s="267" t="s">
        <v>1942</v>
      </c>
      <c r="K5572" s="266">
        <v>412</v>
      </c>
      <c r="L5572" s="284" t="s">
        <v>4145</v>
      </c>
      <c r="M5572" s="188"/>
    </row>
    <row r="5573" spans="1:13" x14ac:dyDescent="0.25">
      <c r="A5573" s="267">
        <v>2012</v>
      </c>
      <c r="B5573" s="267">
        <v>3</v>
      </c>
      <c r="C5573" s="267" t="s">
        <v>697</v>
      </c>
      <c r="D5573" s="267" t="s">
        <v>1194</v>
      </c>
      <c r="E5573" s="292" t="s">
        <v>3974</v>
      </c>
      <c r="F5573" s="267" t="s">
        <v>135</v>
      </c>
      <c r="G5573" s="268" t="s">
        <v>226</v>
      </c>
      <c r="H5573" s="268" t="s">
        <v>78</v>
      </c>
      <c r="I5573" s="268" t="s">
        <v>1905</v>
      </c>
      <c r="J5573" s="267" t="s">
        <v>1942</v>
      </c>
      <c r="K5573" s="266">
        <v>141</v>
      </c>
      <c r="L5573" s="284" t="s">
        <v>4146</v>
      </c>
      <c r="M5573" s="188"/>
    </row>
    <row r="5574" spans="1:13" s="214" customFormat="1" x14ac:dyDescent="0.25">
      <c r="A5574" s="267">
        <v>2012</v>
      </c>
      <c r="B5574" s="267">
        <v>3</v>
      </c>
      <c r="C5574" s="267" t="s">
        <v>697</v>
      </c>
      <c r="D5574" s="267" t="s">
        <v>1194</v>
      </c>
      <c r="E5574" s="292" t="s">
        <v>3974</v>
      </c>
      <c r="F5574" s="267" t="s">
        <v>135</v>
      </c>
      <c r="G5574" s="268" t="s">
        <v>226</v>
      </c>
      <c r="H5574" s="268" t="s">
        <v>78</v>
      </c>
      <c r="I5574" s="268" t="s">
        <v>1905</v>
      </c>
      <c r="J5574" s="267" t="s">
        <v>1942</v>
      </c>
      <c r="K5574" s="266">
        <v>432</v>
      </c>
      <c r="L5574" s="268" t="s">
        <v>4181</v>
      </c>
      <c r="M5574" s="188"/>
    </row>
    <row r="5575" spans="1:13" s="214" customFormat="1" x14ac:dyDescent="0.25">
      <c r="A5575" s="267">
        <v>2012</v>
      </c>
      <c r="B5575" s="267">
        <v>3</v>
      </c>
      <c r="C5575" s="267" t="s">
        <v>697</v>
      </c>
      <c r="D5575" s="267" t="s">
        <v>1194</v>
      </c>
      <c r="E5575" s="292" t="s">
        <v>3974</v>
      </c>
      <c r="F5575" s="267" t="s">
        <v>135</v>
      </c>
      <c r="G5575" s="268" t="s">
        <v>226</v>
      </c>
      <c r="H5575" s="268" t="s">
        <v>78</v>
      </c>
      <c r="I5575" s="268" t="s">
        <v>1905</v>
      </c>
      <c r="J5575" s="267" t="s">
        <v>1923</v>
      </c>
      <c r="K5575" s="266">
        <v>432</v>
      </c>
      <c r="L5575" s="284" t="s">
        <v>4182</v>
      </c>
      <c r="M5575" s="188"/>
    </row>
    <row r="5576" spans="1:13" x14ac:dyDescent="0.25">
      <c r="A5576" s="267">
        <v>2012</v>
      </c>
      <c r="B5576" s="267">
        <v>3</v>
      </c>
      <c r="C5576" s="267" t="s">
        <v>697</v>
      </c>
      <c r="D5576" s="267" t="s">
        <v>1194</v>
      </c>
      <c r="E5576" s="292" t="s">
        <v>3974</v>
      </c>
      <c r="F5576" s="267" t="s">
        <v>135</v>
      </c>
      <c r="G5576" s="268" t="s">
        <v>226</v>
      </c>
      <c r="H5576" s="268" t="s">
        <v>78</v>
      </c>
      <c r="I5576" s="268" t="s">
        <v>1905</v>
      </c>
      <c r="J5576" s="270" t="s">
        <v>5004</v>
      </c>
      <c r="K5576" s="266">
        <v>211</v>
      </c>
      <c r="L5576" s="268" t="s">
        <v>4252</v>
      </c>
      <c r="M5576" s="188"/>
    </row>
    <row r="5577" spans="1:13" x14ac:dyDescent="0.25">
      <c r="A5577" s="267">
        <v>2012</v>
      </c>
      <c r="B5577" s="267">
        <v>3</v>
      </c>
      <c r="C5577" s="267" t="s">
        <v>697</v>
      </c>
      <c r="D5577" s="267" t="s">
        <v>1194</v>
      </c>
      <c r="E5577" s="292" t="s">
        <v>3974</v>
      </c>
      <c r="F5577" s="267" t="s">
        <v>135</v>
      </c>
      <c r="G5577" s="268" t="s">
        <v>226</v>
      </c>
      <c r="H5577" s="268" t="s">
        <v>78</v>
      </c>
      <c r="I5577" s="268" t="s">
        <v>1905</v>
      </c>
      <c r="J5577" s="267" t="s">
        <v>1965</v>
      </c>
      <c r="K5577" s="266">
        <v>112</v>
      </c>
      <c r="L5577" s="268" t="s">
        <v>4360</v>
      </c>
      <c r="M5577" s="188"/>
    </row>
    <row r="5578" spans="1:13" x14ac:dyDescent="0.25">
      <c r="A5578" s="267">
        <v>2012</v>
      </c>
      <c r="B5578" s="267">
        <v>3</v>
      </c>
      <c r="C5578" s="267" t="s">
        <v>697</v>
      </c>
      <c r="D5578" s="267" t="s">
        <v>1194</v>
      </c>
      <c r="E5578" s="292" t="s">
        <v>3974</v>
      </c>
      <c r="F5578" s="267" t="s">
        <v>135</v>
      </c>
      <c r="G5578" s="268" t="s">
        <v>226</v>
      </c>
      <c r="H5578" s="268" t="s">
        <v>78</v>
      </c>
      <c r="I5578" s="268" t="s">
        <v>1905</v>
      </c>
      <c r="J5578" s="267" t="s">
        <v>1946</v>
      </c>
      <c r="K5578" s="266">
        <v>657</v>
      </c>
      <c r="L5578" s="284" t="s">
        <v>4415</v>
      </c>
      <c r="M5578" s="188"/>
    </row>
    <row r="5579" spans="1:13" x14ac:dyDescent="0.25">
      <c r="A5579" s="267">
        <v>2012</v>
      </c>
      <c r="B5579" s="267">
        <v>3</v>
      </c>
      <c r="C5579" s="267" t="s">
        <v>697</v>
      </c>
      <c r="D5579" s="267" t="s">
        <v>1194</v>
      </c>
      <c r="E5579" s="292" t="s">
        <v>3974</v>
      </c>
      <c r="F5579" s="267" t="s">
        <v>135</v>
      </c>
      <c r="G5579" s="268" t="s">
        <v>226</v>
      </c>
      <c r="H5579" s="268" t="s">
        <v>78</v>
      </c>
      <c r="I5579" s="268" t="s">
        <v>1905</v>
      </c>
      <c r="J5579" s="267" t="s">
        <v>1948</v>
      </c>
      <c r="K5579" s="266">
        <v>631</v>
      </c>
      <c r="L5579" s="284" t="s">
        <v>4445</v>
      </c>
      <c r="M5579" s="188"/>
    </row>
    <row r="5580" spans="1:13" x14ac:dyDescent="0.25">
      <c r="A5580" s="272">
        <v>2012</v>
      </c>
      <c r="B5580" s="267">
        <v>1</v>
      </c>
      <c r="C5580" s="267" t="s">
        <v>697</v>
      </c>
      <c r="D5580" s="267" t="s">
        <v>1137</v>
      </c>
      <c r="E5580" s="292" t="s">
        <v>3974</v>
      </c>
      <c r="F5580" s="267" t="s">
        <v>135</v>
      </c>
      <c r="G5580" s="268" t="s">
        <v>163</v>
      </c>
      <c r="H5580" s="268" t="s">
        <v>55</v>
      </c>
      <c r="I5580" s="268" t="s">
        <v>1905</v>
      </c>
      <c r="J5580" s="267" t="s">
        <v>1942</v>
      </c>
      <c r="K5580" s="266">
        <v>442</v>
      </c>
      <c r="L5580" s="268" t="s">
        <v>3975</v>
      </c>
      <c r="M5580" s="188"/>
    </row>
    <row r="5581" spans="1:13" x14ac:dyDescent="0.25">
      <c r="A5581" s="272">
        <v>2012</v>
      </c>
      <c r="B5581" s="267">
        <v>1</v>
      </c>
      <c r="C5581" s="267" t="s">
        <v>697</v>
      </c>
      <c r="D5581" s="267" t="s">
        <v>1137</v>
      </c>
      <c r="E5581" s="292" t="s">
        <v>3974</v>
      </c>
      <c r="F5581" s="267" t="s">
        <v>135</v>
      </c>
      <c r="G5581" s="268" t="s">
        <v>163</v>
      </c>
      <c r="H5581" s="268" t="s">
        <v>55</v>
      </c>
      <c r="I5581" s="268" t="s">
        <v>1905</v>
      </c>
      <c r="J5581" s="267" t="s">
        <v>1942</v>
      </c>
      <c r="K5581" s="266">
        <v>411</v>
      </c>
      <c r="L5581" s="284" t="s">
        <v>4058</v>
      </c>
      <c r="M5581" s="188"/>
    </row>
    <row r="5582" spans="1:13" x14ac:dyDescent="0.25">
      <c r="A5582" s="272">
        <v>2012</v>
      </c>
      <c r="B5582" s="267">
        <v>1</v>
      </c>
      <c r="C5582" s="267" t="s">
        <v>697</v>
      </c>
      <c r="D5582" s="267" t="s">
        <v>1137</v>
      </c>
      <c r="E5582" s="292" t="s">
        <v>3974</v>
      </c>
      <c r="F5582" s="267" t="s">
        <v>135</v>
      </c>
      <c r="G5582" s="268" t="s">
        <v>163</v>
      </c>
      <c r="H5582" s="268" t="s">
        <v>55</v>
      </c>
      <c r="I5582" s="268" t="s">
        <v>1905</v>
      </c>
      <c r="J5582" s="267" t="s">
        <v>1942</v>
      </c>
      <c r="K5582" s="266">
        <v>411</v>
      </c>
      <c r="L5582" s="284" t="s">
        <v>4059</v>
      </c>
      <c r="M5582" s="188"/>
    </row>
    <row r="5583" spans="1:13" x14ac:dyDescent="0.25">
      <c r="A5583" s="272">
        <v>2012</v>
      </c>
      <c r="B5583" s="267">
        <v>1</v>
      </c>
      <c r="C5583" s="267" t="s">
        <v>697</v>
      </c>
      <c r="D5583" s="267" t="s">
        <v>1137</v>
      </c>
      <c r="E5583" s="292" t="s">
        <v>3974</v>
      </c>
      <c r="F5583" s="267" t="s">
        <v>135</v>
      </c>
      <c r="G5583" s="268" t="s">
        <v>163</v>
      </c>
      <c r="H5583" s="268" t="s">
        <v>55</v>
      </c>
      <c r="I5583" s="268" t="s">
        <v>1905</v>
      </c>
      <c r="J5583" s="267" t="s">
        <v>1942</v>
      </c>
      <c r="K5583" s="266">
        <v>412</v>
      </c>
      <c r="L5583" s="268" t="s">
        <v>4147</v>
      </c>
      <c r="M5583" s="188"/>
    </row>
    <row r="5584" spans="1:13" x14ac:dyDescent="0.25">
      <c r="A5584" s="272">
        <v>2012</v>
      </c>
      <c r="B5584" s="267">
        <v>1</v>
      </c>
      <c r="C5584" s="267" t="s">
        <v>697</v>
      </c>
      <c r="D5584" s="267" t="s">
        <v>1137</v>
      </c>
      <c r="E5584" s="292" t="s">
        <v>3974</v>
      </c>
      <c r="F5584" s="267" t="s">
        <v>135</v>
      </c>
      <c r="G5584" s="268" t="s">
        <v>163</v>
      </c>
      <c r="H5584" s="268" t="s">
        <v>55</v>
      </c>
      <c r="I5584" s="268" t="s">
        <v>1905</v>
      </c>
      <c r="J5584" s="267" t="s">
        <v>1942</v>
      </c>
      <c r="K5584" s="266">
        <v>412</v>
      </c>
      <c r="L5584" s="284" t="s">
        <v>4148</v>
      </c>
      <c r="M5584" s="188"/>
    </row>
    <row r="5585" spans="1:13" x14ac:dyDescent="0.25">
      <c r="A5585" s="272">
        <v>2012</v>
      </c>
      <c r="B5585" s="267">
        <v>1</v>
      </c>
      <c r="C5585" s="267" t="s">
        <v>697</v>
      </c>
      <c r="D5585" s="267" t="s">
        <v>1137</v>
      </c>
      <c r="E5585" s="292" t="s">
        <v>3974</v>
      </c>
      <c r="F5585" s="267" t="s">
        <v>135</v>
      </c>
      <c r="G5585" s="268" t="s">
        <v>163</v>
      </c>
      <c r="H5585" s="268" t="s">
        <v>55</v>
      </c>
      <c r="I5585" s="268" t="s">
        <v>1905</v>
      </c>
      <c r="J5585" s="267" t="s">
        <v>1942</v>
      </c>
      <c r="K5585" s="266">
        <v>141</v>
      </c>
      <c r="L5585" s="268" t="s">
        <v>4149</v>
      </c>
      <c r="M5585" s="188"/>
    </row>
    <row r="5586" spans="1:13" x14ac:dyDescent="0.25">
      <c r="A5586" s="272">
        <v>2012</v>
      </c>
      <c r="B5586" s="267">
        <v>1</v>
      </c>
      <c r="C5586" s="267" t="s">
        <v>697</v>
      </c>
      <c r="D5586" s="267" t="s">
        <v>1137</v>
      </c>
      <c r="E5586" s="292" t="s">
        <v>3974</v>
      </c>
      <c r="F5586" s="267" t="s">
        <v>135</v>
      </c>
      <c r="G5586" s="268" t="s">
        <v>163</v>
      </c>
      <c r="H5586" s="268" t="s">
        <v>55</v>
      </c>
      <c r="I5586" s="268" t="s">
        <v>1905</v>
      </c>
      <c r="J5586" s="267" t="s">
        <v>1962</v>
      </c>
      <c r="K5586" s="266">
        <v>521</v>
      </c>
      <c r="L5586" s="284" t="s">
        <v>4361</v>
      </c>
      <c r="M5586" s="188"/>
    </row>
    <row r="5587" spans="1:13" x14ac:dyDescent="0.25">
      <c r="A5587" s="272">
        <v>2012</v>
      </c>
      <c r="B5587" s="267">
        <v>1</v>
      </c>
      <c r="C5587" s="267" t="s">
        <v>697</v>
      </c>
      <c r="D5587" s="267" t="s">
        <v>1137</v>
      </c>
      <c r="E5587" s="292" t="s">
        <v>3974</v>
      </c>
      <c r="F5587" s="267" t="s">
        <v>135</v>
      </c>
      <c r="G5587" s="268" t="s">
        <v>163</v>
      </c>
      <c r="H5587" s="268" t="s">
        <v>55</v>
      </c>
      <c r="I5587" s="268" t="s">
        <v>1905</v>
      </c>
      <c r="J5587" s="267" t="s">
        <v>1962</v>
      </c>
      <c r="K5587" s="266">
        <v>521</v>
      </c>
      <c r="L5587" s="284" t="s">
        <v>4362</v>
      </c>
      <c r="M5587" s="188"/>
    </row>
    <row r="5588" spans="1:13" x14ac:dyDescent="0.25">
      <c r="A5588" s="272">
        <v>2012</v>
      </c>
      <c r="B5588" s="267">
        <v>1</v>
      </c>
      <c r="C5588" s="267" t="s">
        <v>697</v>
      </c>
      <c r="D5588" s="267" t="s">
        <v>1137</v>
      </c>
      <c r="E5588" s="292" t="s">
        <v>3974</v>
      </c>
      <c r="F5588" s="267" t="s">
        <v>135</v>
      </c>
      <c r="G5588" s="268" t="s">
        <v>163</v>
      </c>
      <c r="H5588" s="268" t="s">
        <v>55</v>
      </c>
      <c r="I5588" s="268" t="s">
        <v>1905</v>
      </c>
      <c r="J5588" s="267" t="s">
        <v>1948</v>
      </c>
      <c r="K5588" s="266">
        <v>522</v>
      </c>
      <c r="L5588" s="268" t="s">
        <v>4363</v>
      </c>
      <c r="M5588" s="188"/>
    </row>
    <row r="5589" spans="1:13" x14ac:dyDescent="0.25">
      <c r="A5589" s="272">
        <v>2012</v>
      </c>
      <c r="B5589" s="267">
        <v>1</v>
      </c>
      <c r="C5589" s="267" t="s">
        <v>697</v>
      </c>
      <c r="D5589" s="267" t="s">
        <v>1137</v>
      </c>
      <c r="E5589" s="292" t="s">
        <v>3974</v>
      </c>
      <c r="F5589" s="267" t="s">
        <v>135</v>
      </c>
      <c r="G5589" s="268" t="s">
        <v>163</v>
      </c>
      <c r="H5589" s="268" t="s">
        <v>55</v>
      </c>
      <c r="I5589" s="268" t="s">
        <v>1905</v>
      </c>
      <c r="J5589" s="267" t="s">
        <v>2016</v>
      </c>
      <c r="K5589" s="266">
        <v>631</v>
      </c>
      <c r="L5589" s="268" t="s">
        <v>4446</v>
      </c>
      <c r="M5589" s="188"/>
    </row>
    <row r="5590" spans="1:13" x14ac:dyDescent="0.25">
      <c r="A5590" s="272">
        <v>2012</v>
      </c>
      <c r="B5590" s="267">
        <v>1</v>
      </c>
      <c r="C5590" s="267" t="s">
        <v>697</v>
      </c>
      <c r="D5590" s="267" t="s">
        <v>1137</v>
      </c>
      <c r="E5590" s="292" t="s">
        <v>3974</v>
      </c>
      <c r="F5590" s="267" t="s">
        <v>135</v>
      </c>
      <c r="G5590" s="268" t="s">
        <v>163</v>
      </c>
      <c r="H5590" s="268" t="s">
        <v>55</v>
      </c>
      <c r="I5590" s="268" t="s">
        <v>1905</v>
      </c>
      <c r="J5590" s="267" t="s">
        <v>1942</v>
      </c>
      <c r="K5590" s="266">
        <v>671</v>
      </c>
      <c r="L5590" s="268" t="s">
        <v>4468</v>
      </c>
      <c r="M5590" s="188"/>
    </row>
    <row r="5591" spans="1:13" x14ac:dyDescent="0.25">
      <c r="A5591" s="267">
        <v>2012</v>
      </c>
      <c r="B5591" s="267">
        <v>2</v>
      </c>
      <c r="C5591" s="267" t="s">
        <v>697</v>
      </c>
      <c r="D5591" s="267" t="s">
        <v>1182</v>
      </c>
      <c r="E5591" s="292" t="s">
        <v>3996</v>
      </c>
      <c r="F5591" s="267" t="s">
        <v>135</v>
      </c>
      <c r="G5591" s="268" t="s">
        <v>777</v>
      </c>
      <c r="H5591" s="268" t="s">
        <v>66</v>
      </c>
      <c r="I5591" s="268" t="s">
        <v>1905</v>
      </c>
      <c r="J5591" s="267" t="s">
        <v>1942</v>
      </c>
      <c r="K5591" s="266">
        <v>431</v>
      </c>
      <c r="L5591" s="268" t="s">
        <v>3997</v>
      </c>
      <c r="M5591" s="188"/>
    </row>
    <row r="5592" spans="1:13" x14ac:dyDescent="0.25">
      <c r="A5592" s="267">
        <v>2012</v>
      </c>
      <c r="B5592" s="267">
        <v>2</v>
      </c>
      <c r="C5592" s="267" t="s">
        <v>697</v>
      </c>
      <c r="D5592" s="267" t="s">
        <v>1182</v>
      </c>
      <c r="E5592" s="292" t="s">
        <v>3996</v>
      </c>
      <c r="F5592" s="267" t="s">
        <v>135</v>
      </c>
      <c r="G5592" s="268" t="s">
        <v>777</v>
      </c>
      <c r="H5592" s="268" t="s">
        <v>66</v>
      </c>
      <c r="I5592" s="268" t="s">
        <v>1905</v>
      </c>
      <c r="J5592" s="267" t="s">
        <v>1942</v>
      </c>
      <c r="K5592" s="266">
        <v>411</v>
      </c>
      <c r="L5592" s="268" t="s">
        <v>4060</v>
      </c>
      <c r="M5592" s="188"/>
    </row>
    <row r="5593" spans="1:13" x14ac:dyDescent="0.25">
      <c r="A5593" s="267">
        <v>2012</v>
      </c>
      <c r="B5593" s="267">
        <v>2</v>
      </c>
      <c r="C5593" s="267" t="s">
        <v>697</v>
      </c>
      <c r="D5593" s="267" t="s">
        <v>1182</v>
      </c>
      <c r="E5593" s="292" t="s">
        <v>3996</v>
      </c>
      <c r="F5593" s="267" t="s">
        <v>135</v>
      </c>
      <c r="G5593" s="268" t="s">
        <v>777</v>
      </c>
      <c r="H5593" s="268" t="s">
        <v>66</v>
      </c>
      <c r="I5593" s="268" t="s">
        <v>1905</v>
      </c>
      <c r="J5593" s="267" t="s">
        <v>1934</v>
      </c>
      <c r="K5593" s="266">
        <v>311</v>
      </c>
      <c r="L5593" s="268" t="s">
        <v>4253</v>
      </c>
      <c r="M5593" s="188"/>
    </row>
    <row r="5594" spans="1:13" x14ac:dyDescent="0.25">
      <c r="A5594" s="267">
        <v>2012</v>
      </c>
      <c r="B5594" s="267">
        <v>2</v>
      </c>
      <c r="C5594" s="267" t="s">
        <v>697</v>
      </c>
      <c r="D5594" s="267" t="s">
        <v>1182</v>
      </c>
      <c r="E5594" s="292" t="s">
        <v>3996</v>
      </c>
      <c r="F5594" s="267" t="s">
        <v>135</v>
      </c>
      <c r="G5594" s="268" t="s">
        <v>777</v>
      </c>
      <c r="H5594" s="268" t="s">
        <v>66</v>
      </c>
      <c r="I5594" s="268" t="s">
        <v>1905</v>
      </c>
      <c r="J5594" s="267" t="s">
        <v>1965</v>
      </c>
      <c r="K5594" s="266">
        <v>521</v>
      </c>
      <c r="L5594" s="284" t="s">
        <v>4364</v>
      </c>
      <c r="M5594" s="188"/>
    </row>
    <row r="5595" spans="1:13" x14ac:dyDescent="0.25">
      <c r="A5595" s="267">
        <v>2012</v>
      </c>
      <c r="B5595" s="267">
        <v>2</v>
      </c>
      <c r="C5595" s="267" t="s">
        <v>697</v>
      </c>
      <c r="D5595" s="267" t="s">
        <v>1182</v>
      </c>
      <c r="E5595" s="292" t="s">
        <v>3996</v>
      </c>
      <c r="F5595" s="267" t="s">
        <v>135</v>
      </c>
      <c r="G5595" s="268" t="s">
        <v>777</v>
      </c>
      <c r="H5595" s="268" t="s">
        <v>66</v>
      </c>
      <c r="I5595" s="268" t="s">
        <v>1905</v>
      </c>
      <c r="J5595" s="267" t="s">
        <v>1965</v>
      </c>
      <c r="K5595" s="266">
        <v>521</v>
      </c>
      <c r="L5595" s="284" t="s">
        <v>4365</v>
      </c>
      <c r="M5595" s="188"/>
    </row>
    <row r="5596" spans="1:13" x14ac:dyDescent="0.25">
      <c r="A5596" s="267">
        <v>2012</v>
      </c>
      <c r="B5596" s="267">
        <v>2</v>
      </c>
      <c r="C5596" s="267" t="s">
        <v>697</v>
      </c>
      <c r="D5596" s="267" t="s">
        <v>1182</v>
      </c>
      <c r="E5596" s="292" t="s">
        <v>3996</v>
      </c>
      <c r="F5596" s="267" t="s">
        <v>135</v>
      </c>
      <c r="G5596" s="268" t="s">
        <v>777</v>
      </c>
      <c r="H5596" s="268" t="s">
        <v>66</v>
      </c>
      <c r="I5596" s="268" t="s">
        <v>1905</v>
      </c>
      <c r="J5596" s="267" t="s">
        <v>1944</v>
      </c>
      <c r="K5596" s="266">
        <v>652</v>
      </c>
      <c r="L5596" s="268" t="s">
        <v>4416</v>
      </c>
      <c r="M5596" s="188"/>
    </row>
    <row r="5597" spans="1:13" x14ac:dyDescent="0.25">
      <c r="A5597" s="267">
        <v>2012</v>
      </c>
      <c r="B5597" s="267">
        <v>2</v>
      </c>
      <c r="C5597" s="267" t="s">
        <v>697</v>
      </c>
      <c r="D5597" s="267" t="s">
        <v>1182</v>
      </c>
      <c r="E5597" s="292" t="s">
        <v>3996</v>
      </c>
      <c r="F5597" s="267" t="s">
        <v>135</v>
      </c>
      <c r="G5597" s="268" t="s">
        <v>777</v>
      </c>
      <c r="H5597" s="268" t="s">
        <v>66</v>
      </c>
      <c r="I5597" s="268" t="s">
        <v>1905</v>
      </c>
      <c r="J5597" s="267" t="s">
        <v>1948</v>
      </c>
      <c r="K5597" s="266">
        <v>631</v>
      </c>
      <c r="L5597" s="268" t="s">
        <v>4447</v>
      </c>
      <c r="M5597" s="188"/>
    </row>
    <row r="5598" spans="1:13" x14ac:dyDescent="0.25">
      <c r="A5598" s="267">
        <v>2012</v>
      </c>
      <c r="B5598" s="267">
        <v>2</v>
      </c>
      <c r="C5598" s="267" t="s">
        <v>697</v>
      </c>
      <c r="D5598" s="267" t="s">
        <v>1182</v>
      </c>
      <c r="E5598" s="292" t="s">
        <v>3996</v>
      </c>
      <c r="F5598" s="267" t="s">
        <v>135</v>
      </c>
      <c r="G5598" s="268" t="s">
        <v>777</v>
      </c>
      <c r="H5598" s="268" t="s">
        <v>66</v>
      </c>
      <c r="I5598" s="268" t="s">
        <v>1905</v>
      </c>
      <c r="J5598" s="267" t="s">
        <v>2016</v>
      </c>
      <c r="K5598" s="266">
        <v>433</v>
      </c>
      <c r="L5598" s="268" t="s">
        <v>4448</v>
      </c>
      <c r="M5598" s="188"/>
    </row>
    <row r="5599" spans="1:13" x14ac:dyDescent="0.25">
      <c r="A5599" s="267">
        <v>2012</v>
      </c>
      <c r="B5599" s="267">
        <v>2</v>
      </c>
      <c r="C5599" s="267" t="s">
        <v>697</v>
      </c>
      <c r="D5599" s="267" t="s">
        <v>1173</v>
      </c>
      <c r="E5599" s="292" t="s">
        <v>3998</v>
      </c>
      <c r="F5599" s="267" t="s">
        <v>52</v>
      </c>
      <c r="G5599" s="268" t="s">
        <v>184</v>
      </c>
      <c r="H5599" s="268" t="s">
        <v>55</v>
      </c>
      <c r="I5599" s="268" t="s">
        <v>1905</v>
      </c>
      <c r="J5599" s="267" t="s">
        <v>1942</v>
      </c>
      <c r="K5599" s="266">
        <v>431</v>
      </c>
      <c r="L5599" s="268" t="s">
        <v>3999</v>
      </c>
      <c r="M5599" s="188"/>
    </row>
    <row r="5600" spans="1:13" x14ac:dyDescent="0.25">
      <c r="A5600" s="267">
        <v>2012</v>
      </c>
      <c r="B5600" s="267">
        <v>2</v>
      </c>
      <c r="C5600" s="267" t="s">
        <v>697</v>
      </c>
      <c r="D5600" s="267" t="s">
        <v>1173</v>
      </c>
      <c r="E5600" s="292" t="s">
        <v>3998</v>
      </c>
      <c r="F5600" s="267" t="s">
        <v>52</v>
      </c>
      <c r="G5600" s="268" t="s">
        <v>184</v>
      </c>
      <c r="H5600" s="268" t="s">
        <v>55</v>
      </c>
      <c r="I5600" s="268" t="s">
        <v>1905</v>
      </c>
      <c r="J5600" s="267" t="s">
        <v>1942</v>
      </c>
      <c r="K5600" s="266">
        <v>411</v>
      </c>
      <c r="L5600" s="268" t="s">
        <v>4061</v>
      </c>
      <c r="M5600" s="188"/>
    </row>
    <row r="5601" spans="1:13" x14ac:dyDescent="0.25">
      <c r="A5601" s="267">
        <v>2012</v>
      </c>
      <c r="B5601" s="267">
        <v>2</v>
      </c>
      <c r="C5601" s="267" t="s">
        <v>697</v>
      </c>
      <c r="D5601" s="267" t="s">
        <v>1173</v>
      </c>
      <c r="E5601" s="292" t="s">
        <v>3998</v>
      </c>
      <c r="F5601" s="267" t="s">
        <v>52</v>
      </c>
      <c r="G5601" s="268" t="s">
        <v>184</v>
      </c>
      <c r="H5601" s="268" t="s">
        <v>55</v>
      </c>
      <c r="I5601" s="268" t="s">
        <v>1905</v>
      </c>
      <c r="J5601" s="267" t="s">
        <v>1942</v>
      </c>
      <c r="K5601" s="266">
        <v>432</v>
      </c>
      <c r="L5601" s="268" t="s">
        <v>4183</v>
      </c>
      <c r="M5601" s="188"/>
    </row>
    <row r="5602" spans="1:13" x14ac:dyDescent="0.25">
      <c r="A5602" s="267">
        <v>2012</v>
      </c>
      <c r="B5602" s="267">
        <v>2</v>
      </c>
      <c r="C5602" s="267" t="s">
        <v>697</v>
      </c>
      <c r="D5602" s="267" t="s">
        <v>1173</v>
      </c>
      <c r="E5602" s="292" t="s">
        <v>3998</v>
      </c>
      <c r="F5602" s="267" t="s">
        <v>52</v>
      </c>
      <c r="G5602" s="268" t="s">
        <v>184</v>
      </c>
      <c r="H5602" s="268" t="s">
        <v>55</v>
      </c>
      <c r="I5602" s="268" t="s">
        <v>1905</v>
      </c>
      <c r="J5602" s="270" t="s">
        <v>5004</v>
      </c>
      <c r="K5602" s="266">
        <v>141</v>
      </c>
      <c r="L5602" s="268" t="s">
        <v>4229</v>
      </c>
      <c r="M5602" s="188"/>
    </row>
    <row r="5603" spans="1:13" x14ac:dyDescent="0.25">
      <c r="A5603" s="267">
        <v>2012</v>
      </c>
      <c r="B5603" s="267">
        <v>2</v>
      </c>
      <c r="C5603" s="267" t="s">
        <v>697</v>
      </c>
      <c r="D5603" s="267" t="s">
        <v>1173</v>
      </c>
      <c r="E5603" s="292" t="s">
        <v>3998</v>
      </c>
      <c r="F5603" s="267" t="s">
        <v>52</v>
      </c>
      <c r="G5603" s="268" t="s">
        <v>184</v>
      </c>
      <c r="H5603" s="268" t="s">
        <v>55</v>
      </c>
      <c r="I5603" s="268" t="s">
        <v>1905</v>
      </c>
      <c r="J5603" s="267" t="s">
        <v>1944</v>
      </c>
      <c r="K5603" s="266">
        <v>656</v>
      </c>
      <c r="L5603" s="268" t="s">
        <v>4417</v>
      </c>
      <c r="M5603" s="188"/>
    </row>
    <row r="5604" spans="1:13" x14ac:dyDescent="0.25">
      <c r="A5604" s="267">
        <v>2012</v>
      </c>
      <c r="B5604" s="267">
        <v>2</v>
      </c>
      <c r="C5604" s="267" t="s">
        <v>697</v>
      </c>
      <c r="D5604" s="267" t="s">
        <v>1173</v>
      </c>
      <c r="E5604" s="292" t="s">
        <v>3998</v>
      </c>
      <c r="F5604" s="267" t="s">
        <v>52</v>
      </c>
      <c r="G5604" s="268" t="s">
        <v>184</v>
      </c>
      <c r="H5604" s="268" t="s">
        <v>55</v>
      </c>
      <c r="I5604" s="268" t="s">
        <v>1905</v>
      </c>
      <c r="J5604" s="267" t="s">
        <v>2643</v>
      </c>
      <c r="K5604" s="266">
        <v>656</v>
      </c>
      <c r="L5604" s="268" t="s">
        <v>4418</v>
      </c>
      <c r="M5604" s="188"/>
    </row>
    <row r="5605" spans="1:13" x14ac:dyDescent="0.25">
      <c r="A5605" s="267">
        <v>2012</v>
      </c>
      <c r="B5605" s="267">
        <v>2</v>
      </c>
      <c r="C5605" s="267" t="s">
        <v>697</v>
      </c>
      <c r="D5605" s="267" t="s">
        <v>1173</v>
      </c>
      <c r="E5605" s="292" t="s">
        <v>3998</v>
      </c>
      <c r="F5605" s="267" t="s">
        <v>52</v>
      </c>
      <c r="G5605" s="268" t="s">
        <v>184</v>
      </c>
      <c r="H5605" s="268" t="s">
        <v>55</v>
      </c>
      <c r="I5605" s="268" t="s">
        <v>1905</v>
      </c>
      <c r="J5605" s="267" t="s">
        <v>2752</v>
      </c>
      <c r="K5605" s="266">
        <v>712</v>
      </c>
      <c r="L5605" s="268" t="s">
        <v>4472</v>
      </c>
      <c r="M5605" s="188"/>
    </row>
    <row r="5606" spans="1:13" x14ac:dyDescent="0.25">
      <c r="A5606" s="267">
        <v>2012</v>
      </c>
      <c r="B5606" s="267">
        <v>3</v>
      </c>
      <c r="C5606" s="267" t="s">
        <v>697</v>
      </c>
      <c r="D5606" s="267" t="s">
        <v>1191</v>
      </c>
      <c r="E5606" s="292" t="s">
        <v>4347</v>
      </c>
      <c r="F5606" s="267" t="s">
        <v>69</v>
      </c>
      <c r="G5606" s="268" t="s">
        <v>126</v>
      </c>
      <c r="H5606" s="268" t="s">
        <v>55</v>
      </c>
      <c r="I5606" s="268" t="s">
        <v>1905</v>
      </c>
      <c r="J5606" s="267" t="s">
        <v>1942</v>
      </c>
      <c r="K5606" s="266">
        <v>751</v>
      </c>
      <c r="L5606" s="268" t="s">
        <v>4348</v>
      </c>
      <c r="M5606" s="188"/>
    </row>
    <row r="5607" spans="1:13" x14ac:dyDescent="0.25">
      <c r="A5607" s="267">
        <v>2012</v>
      </c>
      <c r="B5607" s="267">
        <v>3</v>
      </c>
      <c r="C5607" s="267" t="s">
        <v>697</v>
      </c>
      <c r="D5607" s="267" t="s">
        <v>1191</v>
      </c>
      <c r="E5607" s="292" t="s">
        <v>4347</v>
      </c>
      <c r="F5607" s="267" t="s">
        <v>69</v>
      </c>
      <c r="G5607" s="268" t="s">
        <v>126</v>
      </c>
      <c r="H5607" s="268" t="s">
        <v>55</v>
      </c>
      <c r="I5607" s="268" t="s">
        <v>1905</v>
      </c>
      <c r="J5607" s="267" t="s">
        <v>1921</v>
      </c>
      <c r="K5607" s="266">
        <v>851</v>
      </c>
      <c r="L5607" s="268" t="s">
        <v>4490</v>
      </c>
      <c r="M5607" s="188"/>
    </row>
    <row r="5608" spans="1:13" x14ac:dyDescent="0.25">
      <c r="A5608" s="267">
        <v>2012</v>
      </c>
      <c r="B5608" s="267">
        <v>3</v>
      </c>
      <c r="C5608" s="267" t="s">
        <v>697</v>
      </c>
      <c r="D5608" s="267" t="s">
        <v>1191</v>
      </c>
      <c r="E5608" s="292" t="s">
        <v>4347</v>
      </c>
      <c r="F5608" s="267" t="s">
        <v>69</v>
      </c>
      <c r="G5608" s="268" t="s">
        <v>126</v>
      </c>
      <c r="H5608" s="268" t="s">
        <v>55</v>
      </c>
      <c r="I5608" s="268" t="s">
        <v>1905</v>
      </c>
      <c r="J5608" s="267" t="s">
        <v>1918</v>
      </c>
      <c r="K5608" s="266">
        <v>861</v>
      </c>
      <c r="L5608" s="268" t="s">
        <v>4491</v>
      </c>
      <c r="M5608" s="188"/>
    </row>
    <row r="5609" spans="1:13" x14ac:dyDescent="0.25">
      <c r="A5609" s="267">
        <v>2012</v>
      </c>
      <c r="B5609" s="267">
        <v>3</v>
      </c>
      <c r="C5609" s="267" t="s">
        <v>697</v>
      </c>
      <c r="D5609" s="267" t="s">
        <v>1191</v>
      </c>
      <c r="E5609" s="292" t="s">
        <v>4347</v>
      </c>
      <c r="F5609" s="267" t="s">
        <v>69</v>
      </c>
      <c r="G5609" s="268" t="s">
        <v>126</v>
      </c>
      <c r="H5609" s="268" t="s">
        <v>55</v>
      </c>
      <c r="I5609" s="268" t="s">
        <v>1905</v>
      </c>
      <c r="J5609" s="267" t="s">
        <v>1942</v>
      </c>
      <c r="K5609" s="266">
        <v>811</v>
      </c>
      <c r="L5609" s="268" t="s">
        <v>4492</v>
      </c>
      <c r="M5609" s="188"/>
    </row>
    <row r="5610" spans="1:13" x14ac:dyDescent="0.25">
      <c r="A5610" s="267">
        <v>2012</v>
      </c>
      <c r="B5610" s="267">
        <v>3</v>
      </c>
      <c r="C5610" s="267" t="s">
        <v>697</v>
      </c>
      <c r="D5610" s="267" t="s">
        <v>1191</v>
      </c>
      <c r="E5610" s="292" t="s">
        <v>4347</v>
      </c>
      <c r="F5610" s="267" t="s">
        <v>69</v>
      </c>
      <c r="G5610" s="268" t="s">
        <v>126</v>
      </c>
      <c r="H5610" s="268" t="s">
        <v>55</v>
      </c>
      <c r="I5610" s="268" t="s">
        <v>1905</v>
      </c>
      <c r="J5610" s="267" t="s">
        <v>1942</v>
      </c>
      <c r="K5610" s="266">
        <v>811</v>
      </c>
      <c r="L5610" s="268" t="s">
        <v>4493</v>
      </c>
      <c r="M5610" s="188"/>
    </row>
    <row r="5611" spans="1:13" x14ac:dyDescent="0.25">
      <c r="A5611" s="267">
        <v>2012</v>
      </c>
      <c r="B5611" s="267">
        <v>4</v>
      </c>
      <c r="C5611" s="267" t="s">
        <v>1239</v>
      </c>
      <c r="D5611" s="267" t="s">
        <v>1263</v>
      </c>
      <c r="E5611" s="268" t="s">
        <v>3965</v>
      </c>
      <c r="F5611" s="267" t="s">
        <v>52</v>
      </c>
      <c r="G5611" s="268" t="s">
        <v>277</v>
      </c>
      <c r="H5611" s="268" t="s">
        <v>55</v>
      </c>
      <c r="I5611" s="268" t="s">
        <v>1905</v>
      </c>
      <c r="J5611" s="267" t="s">
        <v>1942</v>
      </c>
      <c r="K5611" s="266">
        <v>413</v>
      </c>
      <c r="L5611" s="268" t="s">
        <v>3966</v>
      </c>
      <c r="M5611" s="188"/>
    </row>
    <row r="5612" spans="1:13" x14ac:dyDescent="0.25">
      <c r="A5612" s="267">
        <v>2012</v>
      </c>
      <c r="B5612" s="267">
        <v>4</v>
      </c>
      <c r="C5612" s="267" t="s">
        <v>1239</v>
      </c>
      <c r="D5612" s="267" t="s">
        <v>1263</v>
      </c>
      <c r="E5612" s="268" t="s">
        <v>3965</v>
      </c>
      <c r="F5612" s="267" t="s">
        <v>52</v>
      </c>
      <c r="G5612" s="268" t="s">
        <v>277</v>
      </c>
      <c r="H5612" s="268" t="s">
        <v>55</v>
      </c>
      <c r="I5612" s="268" t="s">
        <v>1905</v>
      </c>
      <c r="J5612" s="267" t="s">
        <v>1942</v>
      </c>
      <c r="K5612" s="266">
        <v>442</v>
      </c>
      <c r="L5612" s="268" t="s">
        <v>3976</v>
      </c>
      <c r="M5612" s="188"/>
    </row>
    <row r="5613" spans="1:13" x14ac:dyDescent="0.25">
      <c r="A5613" s="267">
        <v>2012</v>
      </c>
      <c r="B5613" s="267">
        <v>4</v>
      </c>
      <c r="C5613" s="267" t="s">
        <v>1239</v>
      </c>
      <c r="D5613" s="267" t="s">
        <v>1263</v>
      </c>
      <c r="E5613" s="268" t="s">
        <v>3965</v>
      </c>
      <c r="F5613" s="267" t="s">
        <v>52</v>
      </c>
      <c r="G5613" s="268" t="s">
        <v>277</v>
      </c>
      <c r="H5613" s="268" t="s">
        <v>55</v>
      </c>
      <c r="I5613" s="268" t="s">
        <v>1905</v>
      </c>
      <c r="J5613" s="267" t="s">
        <v>1942</v>
      </c>
      <c r="K5613" s="266">
        <v>411</v>
      </c>
      <c r="L5613" s="268" t="s">
        <v>4062</v>
      </c>
      <c r="M5613" s="188"/>
    </row>
    <row r="5614" spans="1:13" x14ac:dyDescent="0.25">
      <c r="A5614" s="267">
        <v>2012</v>
      </c>
      <c r="B5614" s="267">
        <v>4</v>
      </c>
      <c r="C5614" s="267" t="s">
        <v>1239</v>
      </c>
      <c r="D5614" s="267" t="s">
        <v>1263</v>
      </c>
      <c r="E5614" s="268" t="s">
        <v>3965</v>
      </c>
      <c r="F5614" s="267" t="s">
        <v>52</v>
      </c>
      <c r="G5614" s="268" t="s">
        <v>277</v>
      </c>
      <c r="H5614" s="268" t="s">
        <v>55</v>
      </c>
      <c r="I5614" s="268" t="s">
        <v>1905</v>
      </c>
      <c r="J5614" s="267" t="s">
        <v>1942</v>
      </c>
      <c r="K5614" s="266">
        <v>411</v>
      </c>
      <c r="L5614" s="268" t="s">
        <v>4063</v>
      </c>
      <c r="M5614" s="188"/>
    </row>
    <row r="5615" spans="1:13" x14ac:dyDescent="0.25">
      <c r="A5615" s="267">
        <v>2012</v>
      </c>
      <c r="B5615" s="267">
        <v>4</v>
      </c>
      <c r="C5615" s="267" t="s">
        <v>1239</v>
      </c>
      <c r="D5615" s="267" t="s">
        <v>1263</v>
      </c>
      <c r="E5615" s="268" t="s">
        <v>3965</v>
      </c>
      <c r="F5615" s="267" t="s">
        <v>52</v>
      </c>
      <c r="G5615" s="268" t="s">
        <v>277</v>
      </c>
      <c r="H5615" s="268" t="s">
        <v>55</v>
      </c>
      <c r="I5615" s="268" t="s">
        <v>1905</v>
      </c>
      <c r="J5615" s="267" t="s">
        <v>2545</v>
      </c>
      <c r="K5615" s="266">
        <v>411</v>
      </c>
      <c r="L5615" s="268" t="s">
        <v>4064</v>
      </c>
      <c r="M5615" s="188"/>
    </row>
    <row r="5616" spans="1:13" x14ac:dyDescent="0.25">
      <c r="A5616" s="267">
        <v>2012</v>
      </c>
      <c r="B5616" s="267">
        <v>4</v>
      </c>
      <c r="C5616" s="267" t="s">
        <v>1239</v>
      </c>
      <c r="D5616" s="267" t="s">
        <v>1263</v>
      </c>
      <c r="E5616" s="268" t="s">
        <v>3965</v>
      </c>
      <c r="F5616" s="267" t="s">
        <v>52</v>
      </c>
      <c r="G5616" s="268" t="s">
        <v>277</v>
      </c>
      <c r="H5616" s="268" t="s">
        <v>55</v>
      </c>
      <c r="I5616" s="268" t="s">
        <v>1905</v>
      </c>
      <c r="J5616" s="267" t="s">
        <v>2545</v>
      </c>
      <c r="K5616" s="266">
        <v>411</v>
      </c>
      <c r="L5616" s="268" t="s">
        <v>4065</v>
      </c>
      <c r="M5616" s="188"/>
    </row>
    <row r="5617" spans="1:13" x14ac:dyDescent="0.25">
      <c r="A5617" s="267">
        <v>2012</v>
      </c>
      <c r="B5617" s="267">
        <v>4</v>
      </c>
      <c r="C5617" s="267" t="s">
        <v>1239</v>
      </c>
      <c r="D5617" s="267" t="s">
        <v>1263</v>
      </c>
      <c r="E5617" s="268" t="s">
        <v>3965</v>
      </c>
      <c r="F5617" s="267" t="s">
        <v>52</v>
      </c>
      <c r="G5617" s="268" t="s">
        <v>277</v>
      </c>
      <c r="H5617" s="268" t="s">
        <v>55</v>
      </c>
      <c r="I5617" s="268" t="s">
        <v>1905</v>
      </c>
      <c r="J5617" s="267" t="s">
        <v>2545</v>
      </c>
      <c r="K5617" s="266">
        <v>411</v>
      </c>
      <c r="L5617" s="268" t="s">
        <v>4066</v>
      </c>
      <c r="M5617" s="188"/>
    </row>
    <row r="5618" spans="1:13" x14ac:dyDescent="0.25">
      <c r="A5618" s="267">
        <v>2012</v>
      </c>
      <c r="B5618" s="267">
        <v>4</v>
      </c>
      <c r="C5618" s="267" t="s">
        <v>1239</v>
      </c>
      <c r="D5618" s="267" t="s">
        <v>1263</v>
      </c>
      <c r="E5618" s="268" t="s">
        <v>3965</v>
      </c>
      <c r="F5618" s="267" t="s">
        <v>52</v>
      </c>
      <c r="G5618" s="268" t="s">
        <v>277</v>
      </c>
      <c r="H5618" s="268" t="s">
        <v>55</v>
      </c>
      <c r="I5618" s="268" t="s">
        <v>1905</v>
      </c>
      <c r="J5618" s="270" t="s">
        <v>3083</v>
      </c>
      <c r="K5618" s="266">
        <v>423</v>
      </c>
      <c r="L5618" s="268" t="s">
        <v>4225</v>
      </c>
      <c r="M5618" s="188"/>
    </row>
    <row r="5619" spans="1:13" x14ac:dyDescent="0.25">
      <c r="A5619" s="267">
        <v>2012</v>
      </c>
      <c r="B5619" s="267">
        <v>4</v>
      </c>
      <c r="C5619" s="267" t="s">
        <v>1239</v>
      </c>
      <c r="D5619" s="267" t="s">
        <v>1263</v>
      </c>
      <c r="E5619" s="268" t="s">
        <v>3965</v>
      </c>
      <c r="F5619" s="267" t="s">
        <v>52</v>
      </c>
      <c r="G5619" s="268" t="s">
        <v>277</v>
      </c>
      <c r="H5619" s="268" t="s">
        <v>55</v>
      </c>
      <c r="I5619" s="268" t="s">
        <v>1905</v>
      </c>
      <c r="J5619" s="270" t="s">
        <v>3083</v>
      </c>
      <c r="K5619" s="266">
        <v>211</v>
      </c>
      <c r="L5619" s="268" t="s">
        <v>4230</v>
      </c>
      <c r="M5619" s="188"/>
    </row>
    <row r="5620" spans="1:13" x14ac:dyDescent="0.25">
      <c r="A5620" s="267">
        <v>2012</v>
      </c>
      <c r="B5620" s="267">
        <v>4</v>
      </c>
      <c r="C5620" s="267" t="s">
        <v>1239</v>
      </c>
      <c r="D5620" s="267" t="s">
        <v>1263</v>
      </c>
      <c r="E5620" s="268" t="s">
        <v>3965</v>
      </c>
      <c r="F5620" s="267" t="s">
        <v>52</v>
      </c>
      <c r="G5620" s="268" t="s">
        <v>277</v>
      </c>
      <c r="H5620" s="268" t="s">
        <v>55</v>
      </c>
      <c r="I5620" s="268" t="s">
        <v>1905</v>
      </c>
      <c r="J5620" s="270" t="s">
        <v>3083</v>
      </c>
      <c r="K5620" s="266">
        <v>211</v>
      </c>
      <c r="L5620" s="268" t="s">
        <v>4231</v>
      </c>
      <c r="M5620" s="188"/>
    </row>
    <row r="5621" spans="1:13" x14ac:dyDescent="0.25">
      <c r="A5621" s="267">
        <v>2012</v>
      </c>
      <c r="B5621" s="267">
        <v>4</v>
      </c>
      <c r="C5621" s="267" t="s">
        <v>1239</v>
      </c>
      <c r="D5621" s="267" t="s">
        <v>1263</v>
      </c>
      <c r="E5621" s="268" t="s">
        <v>3965</v>
      </c>
      <c r="F5621" s="267" t="s">
        <v>52</v>
      </c>
      <c r="G5621" s="268" t="s">
        <v>277</v>
      </c>
      <c r="H5621" s="268" t="s">
        <v>55</v>
      </c>
      <c r="I5621" s="268" t="s">
        <v>1905</v>
      </c>
      <c r="J5621" s="267" t="s">
        <v>1942</v>
      </c>
      <c r="K5621" s="266">
        <v>431</v>
      </c>
      <c r="L5621" s="268" t="s">
        <v>4254</v>
      </c>
      <c r="M5621" s="188"/>
    </row>
    <row r="5622" spans="1:13" x14ac:dyDescent="0.25">
      <c r="A5622" s="267">
        <v>2012</v>
      </c>
      <c r="B5622" s="267">
        <v>4</v>
      </c>
      <c r="C5622" s="267" t="s">
        <v>1239</v>
      </c>
      <c r="D5622" s="267" t="s">
        <v>1263</v>
      </c>
      <c r="E5622" s="268" t="s">
        <v>3965</v>
      </c>
      <c r="F5622" s="267" t="s">
        <v>52</v>
      </c>
      <c r="G5622" s="268" t="s">
        <v>277</v>
      </c>
      <c r="H5622" s="268" t="s">
        <v>55</v>
      </c>
      <c r="I5622" s="268" t="s">
        <v>1905</v>
      </c>
      <c r="J5622" s="267" t="s">
        <v>1942</v>
      </c>
      <c r="K5622" s="266">
        <v>421</v>
      </c>
      <c r="L5622" s="268" t="s">
        <v>4255</v>
      </c>
      <c r="M5622" s="188"/>
    </row>
    <row r="5623" spans="1:13" x14ac:dyDescent="0.25">
      <c r="A5623" s="267">
        <v>2012</v>
      </c>
      <c r="B5623" s="267">
        <v>4</v>
      </c>
      <c r="C5623" s="267" t="s">
        <v>1239</v>
      </c>
      <c r="D5623" s="267" t="s">
        <v>1263</v>
      </c>
      <c r="E5623" s="268" t="s">
        <v>3965</v>
      </c>
      <c r="F5623" s="267" t="s">
        <v>52</v>
      </c>
      <c r="G5623" s="268" t="s">
        <v>277</v>
      </c>
      <c r="H5623" s="268" t="s">
        <v>55</v>
      </c>
      <c r="I5623" s="268" t="s">
        <v>1905</v>
      </c>
      <c r="J5623" s="267" t="s">
        <v>1942</v>
      </c>
      <c r="K5623" s="266">
        <v>431</v>
      </c>
      <c r="L5623" s="268" t="s">
        <v>4256</v>
      </c>
      <c r="M5623" s="188"/>
    </row>
    <row r="5624" spans="1:13" x14ac:dyDescent="0.25">
      <c r="A5624" s="267">
        <v>2012</v>
      </c>
      <c r="B5624" s="267">
        <v>4</v>
      </c>
      <c r="C5624" s="267" t="s">
        <v>1239</v>
      </c>
      <c r="D5624" s="267" t="s">
        <v>1263</v>
      </c>
      <c r="E5624" s="268" t="s">
        <v>3965</v>
      </c>
      <c r="F5624" s="267" t="s">
        <v>52</v>
      </c>
      <c r="G5624" s="268" t="s">
        <v>277</v>
      </c>
      <c r="H5624" s="268" t="s">
        <v>55</v>
      </c>
      <c r="I5624" s="268" t="s">
        <v>1905</v>
      </c>
      <c r="J5624" s="267" t="s">
        <v>2036</v>
      </c>
      <c r="K5624" s="266">
        <v>862</v>
      </c>
      <c r="L5624" s="268" t="s">
        <v>4302</v>
      </c>
      <c r="M5624" s="188"/>
    </row>
    <row r="5625" spans="1:13" x14ac:dyDescent="0.25">
      <c r="A5625" s="267">
        <v>2012</v>
      </c>
      <c r="B5625" s="267">
        <v>4</v>
      </c>
      <c r="C5625" s="267" t="s">
        <v>1239</v>
      </c>
      <c r="D5625" s="267" t="s">
        <v>1263</v>
      </c>
      <c r="E5625" s="268" t="s">
        <v>3965</v>
      </c>
      <c r="F5625" s="267" t="s">
        <v>52</v>
      </c>
      <c r="G5625" s="268" t="s">
        <v>277</v>
      </c>
      <c r="H5625" s="268" t="s">
        <v>55</v>
      </c>
      <c r="I5625" s="268" t="s">
        <v>1905</v>
      </c>
      <c r="J5625" s="267" t="s">
        <v>2036</v>
      </c>
      <c r="K5625" s="266">
        <v>862</v>
      </c>
      <c r="L5625" s="268" t="s">
        <v>4303</v>
      </c>
      <c r="M5625" s="188"/>
    </row>
    <row r="5626" spans="1:13" x14ac:dyDescent="0.25">
      <c r="A5626" s="267">
        <v>2012</v>
      </c>
      <c r="B5626" s="267">
        <v>4</v>
      </c>
      <c r="C5626" s="267" t="s">
        <v>1239</v>
      </c>
      <c r="D5626" s="267" t="s">
        <v>1263</v>
      </c>
      <c r="E5626" s="268" t="s">
        <v>3965</v>
      </c>
      <c r="F5626" s="267" t="s">
        <v>52</v>
      </c>
      <c r="G5626" s="268" t="s">
        <v>277</v>
      </c>
      <c r="H5626" s="268" t="s">
        <v>55</v>
      </c>
      <c r="I5626" s="268" t="s">
        <v>1905</v>
      </c>
      <c r="J5626" s="267" t="s">
        <v>2036</v>
      </c>
      <c r="K5626" s="266">
        <v>862</v>
      </c>
      <c r="L5626" s="268" t="s">
        <v>4304</v>
      </c>
      <c r="M5626" s="188"/>
    </row>
    <row r="5627" spans="1:13" x14ac:dyDescent="0.25">
      <c r="A5627" s="267">
        <v>2012</v>
      </c>
      <c r="B5627" s="267">
        <v>4</v>
      </c>
      <c r="C5627" s="267" t="s">
        <v>1239</v>
      </c>
      <c r="D5627" s="267" t="s">
        <v>1263</v>
      </c>
      <c r="E5627" s="268" t="s">
        <v>3965</v>
      </c>
      <c r="F5627" s="267" t="s">
        <v>52</v>
      </c>
      <c r="G5627" s="268" t="s">
        <v>277</v>
      </c>
      <c r="H5627" s="268" t="s">
        <v>55</v>
      </c>
      <c r="I5627" s="268" t="s">
        <v>1905</v>
      </c>
      <c r="J5627" s="267" t="s">
        <v>2036</v>
      </c>
      <c r="K5627" s="266">
        <v>862</v>
      </c>
      <c r="L5627" s="268" t="s">
        <v>4305</v>
      </c>
      <c r="M5627" s="188"/>
    </row>
    <row r="5628" spans="1:13" x14ac:dyDescent="0.25">
      <c r="A5628" s="267">
        <v>2012</v>
      </c>
      <c r="B5628" s="267">
        <v>4</v>
      </c>
      <c r="C5628" s="267" t="s">
        <v>1239</v>
      </c>
      <c r="D5628" s="267" t="s">
        <v>1263</v>
      </c>
      <c r="E5628" s="268" t="s">
        <v>3965</v>
      </c>
      <c r="F5628" s="267" t="s">
        <v>52</v>
      </c>
      <c r="G5628" s="268" t="s">
        <v>277</v>
      </c>
      <c r="H5628" s="268" t="s">
        <v>55</v>
      </c>
      <c r="I5628" s="268" t="s">
        <v>1905</v>
      </c>
      <c r="J5628" s="267" t="s">
        <v>2643</v>
      </c>
      <c r="K5628" s="266">
        <v>656</v>
      </c>
      <c r="L5628" s="268" t="s">
        <v>4439</v>
      </c>
      <c r="M5628" s="188"/>
    </row>
    <row r="5629" spans="1:13" x14ac:dyDescent="0.25">
      <c r="A5629" s="267">
        <v>2012</v>
      </c>
      <c r="B5629" s="267">
        <v>2</v>
      </c>
      <c r="C5629" s="267" t="s">
        <v>697</v>
      </c>
      <c r="D5629" s="267" t="s">
        <v>1158</v>
      </c>
      <c r="E5629" s="292" t="s">
        <v>1879</v>
      </c>
      <c r="F5629" s="267" t="s">
        <v>64</v>
      </c>
      <c r="G5629" s="268" t="s">
        <v>320</v>
      </c>
      <c r="H5629" s="268" t="s">
        <v>66</v>
      </c>
      <c r="I5629" s="268" t="s">
        <v>1905</v>
      </c>
      <c r="J5629" s="267" t="s">
        <v>1942</v>
      </c>
      <c r="K5629" s="266">
        <v>75</v>
      </c>
      <c r="L5629" s="268" t="s">
        <v>4366</v>
      </c>
      <c r="M5629" s="188"/>
    </row>
    <row r="5630" spans="1:13" x14ac:dyDescent="0.25">
      <c r="A5630" s="267">
        <v>2012</v>
      </c>
      <c r="B5630" s="267">
        <v>2</v>
      </c>
      <c r="C5630" s="267" t="s">
        <v>697</v>
      </c>
      <c r="D5630" s="267" t="s">
        <v>1158</v>
      </c>
      <c r="E5630" s="292" t="s">
        <v>1879</v>
      </c>
      <c r="F5630" s="267" t="s">
        <v>64</v>
      </c>
      <c r="G5630" s="268" t="s">
        <v>320</v>
      </c>
      <c r="H5630" s="268" t="s">
        <v>66</v>
      </c>
      <c r="I5630" s="268" t="s">
        <v>1905</v>
      </c>
      <c r="J5630" s="267" t="s">
        <v>1942</v>
      </c>
      <c r="K5630" s="266">
        <v>75</v>
      </c>
      <c r="L5630" s="268" t="s">
        <v>4367</v>
      </c>
      <c r="M5630" s="188"/>
    </row>
    <row r="5631" spans="1:13" x14ac:dyDescent="0.25">
      <c r="A5631" s="267">
        <v>2012</v>
      </c>
      <c r="B5631" s="267">
        <v>2</v>
      </c>
      <c r="C5631" s="267" t="s">
        <v>697</v>
      </c>
      <c r="D5631" s="267" t="s">
        <v>1158</v>
      </c>
      <c r="E5631" s="292" t="s">
        <v>1879</v>
      </c>
      <c r="F5631" s="267" t="s">
        <v>64</v>
      </c>
      <c r="G5631" s="268" t="s">
        <v>320</v>
      </c>
      <c r="H5631" s="268" t="s">
        <v>66</v>
      </c>
      <c r="I5631" s="268" t="s">
        <v>1905</v>
      </c>
      <c r="J5631" s="267" t="s">
        <v>1942</v>
      </c>
      <c r="K5631" s="266">
        <v>331</v>
      </c>
      <c r="L5631" s="284" t="s">
        <v>4368</v>
      </c>
      <c r="M5631" s="188"/>
    </row>
    <row r="5632" spans="1:13" x14ac:dyDescent="0.25">
      <c r="A5632" s="267">
        <v>2012</v>
      </c>
      <c r="B5632" s="267">
        <v>1</v>
      </c>
      <c r="C5632" s="267" t="s">
        <v>697</v>
      </c>
      <c r="D5632" s="267" t="s">
        <v>1154</v>
      </c>
      <c r="E5632" s="292" t="s">
        <v>3977</v>
      </c>
      <c r="F5632" s="267" t="s">
        <v>52</v>
      </c>
      <c r="G5632" s="268" t="s">
        <v>1596</v>
      </c>
      <c r="H5632" s="268" t="s">
        <v>55</v>
      </c>
      <c r="I5632" s="268" t="s">
        <v>1905</v>
      </c>
      <c r="J5632" s="267" t="s">
        <v>1942</v>
      </c>
      <c r="K5632" s="266">
        <v>112</v>
      </c>
      <c r="L5632" s="268" t="s">
        <v>3978</v>
      </c>
      <c r="M5632" s="188"/>
    </row>
    <row r="5633" spans="1:13" x14ac:dyDescent="0.25">
      <c r="A5633" s="267">
        <v>2012</v>
      </c>
      <c r="B5633" s="267">
        <v>1</v>
      </c>
      <c r="C5633" s="267" t="s">
        <v>697</v>
      </c>
      <c r="D5633" s="267" t="s">
        <v>1154</v>
      </c>
      <c r="E5633" s="292" t="s">
        <v>3977</v>
      </c>
      <c r="F5633" s="267" t="s">
        <v>52</v>
      </c>
      <c r="G5633" s="268" t="s">
        <v>1596</v>
      </c>
      <c r="H5633" s="268" t="s">
        <v>55</v>
      </c>
      <c r="I5633" s="268" t="s">
        <v>1905</v>
      </c>
      <c r="J5633" s="267" t="s">
        <v>1923</v>
      </c>
      <c r="K5633" s="266">
        <v>431</v>
      </c>
      <c r="L5633" s="268" t="s">
        <v>4000</v>
      </c>
      <c r="M5633" s="188"/>
    </row>
    <row r="5634" spans="1:13" x14ac:dyDescent="0.25">
      <c r="A5634" s="267">
        <v>2012</v>
      </c>
      <c r="B5634" s="267">
        <v>1</v>
      </c>
      <c r="C5634" s="267" t="s">
        <v>697</v>
      </c>
      <c r="D5634" s="267" t="s">
        <v>1154</v>
      </c>
      <c r="E5634" s="292" t="s">
        <v>3977</v>
      </c>
      <c r="F5634" s="267" t="s">
        <v>52</v>
      </c>
      <c r="G5634" s="268" t="s">
        <v>1596</v>
      </c>
      <c r="H5634" s="268" t="s">
        <v>55</v>
      </c>
      <c r="I5634" s="268" t="s">
        <v>1905</v>
      </c>
      <c r="J5634" s="267" t="s">
        <v>1942</v>
      </c>
      <c r="K5634" s="266">
        <v>411</v>
      </c>
      <c r="L5634" s="268" t="s">
        <v>4067</v>
      </c>
      <c r="M5634" s="188"/>
    </row>
    <row r="5635" spans="1:13" x14ac:dyDescent="0.25">
      <c r="A5635" s="267">
        <v>2012</v>
      </c>
      <c r="B5635" s="267">
        <v>1</v>
      </c>
      <c r="C5635" s="267" t="s">
        <v>697</v>
      </c>
      <c r="D5635" s="267" t="s">
        <v>1154</v>
      </c>
      <c r="E5635" s="292" t="s">
        <v>3977</v>
      </c>
      <c r="F5635" s="267" t="s">
        <v>52</v>
      </c>
      <c r="G5635" s="268" t="s">
        <v>1596</v>
      </c>
      <c r="H5635" s="268" t="s">
        <v>55</v>
      </c>
      <c r="I5635" s="268" t="s">
        <v>1905</v>
      </c>
      <c r="J5635" s="267" t="s">
        <v>2000</v>
      </c>
      <c r="K5635" s="266">
        <v>114</v>
      </c>
      <c r="L5635" s="268" t="s">
        <v>4150</v>
      </c>
      <c r="M5635" s="188"/>
    </row>
    <row r="5636" spans="1:13" x14ac:dyDescent="0.25">
      <c r="A5636" s="267">
        <v>2012</v>
      </c>
      <c r="B5636" s="267">
        <v>1</v>
      </c>
      <c r="C5636" s="267" t="s">
        <v>697</v>
      </c>
      <c r="D5636" s="267" t="s">
        <v>1154</v>
      </c>
      <c r="E5636" s="292" t="s">
        <v>3977</v>
      </c>
      <c r="F5636" s="267" t="s">
        <v>52</v>
      </c>
      <c r="G5636" s="268" t="s">
        <v>1596</v>
      </c>
      <c r="H5636" s="268" t="s">
        <v>55</v>
      </c>
      <c r="I5636" s="268" t="s">
        <v>1905</v>
      </c>
      <c r="J5636" s="267" t="s">
        <v>2000</v>
      </c>
      <c r="K5636" s="266">
        <v>432</v>
      </c>
      <c r="L5636" s="268" t="s">
        <v>4184</v>
      </c>
      <c r="M5636" s="188"/>
    </row>
    <row r="5637" spans="1:13" x14ac:dyDescent="0.25">
      <c r="A5637" s="267">
        <v>2012</v>
      </c>
      <c r="B5637" s="267">
        <v>1</v>
      </c>
      <c r="C5637" s="267" t="s">
        <v>697</v>
      </c>
      <c r="D5637" s="267" t="s">
        <v>1154</v>
      </c>
      <c r="E5637" s="292" t="s">
        <v>3977</v>
      </c>
      <c r="F5637" s="267" t="s">
        <v>52</v>
      </c>
      <c r="G5637" s="268" t="s">
        <v>1596</v>
      </c>
      <c r="H5637" s="268" t="s">
        <v>55</v>
      </c>
      <c r="I5637" s="268" t="s">
        <v>1905</v>
      </c>
      <c r="J5637" s="267" t="s">
        <v>1923</v>
      </c>
      <c r="K5637" s="266">
        <v>432</v>
      </c>
      <c r="L5637" s="268" t="s">
        <v>4185</v>
      </c>
      <c r="M5637" s="188"/>
    </row>
    <row r="5638" spans="1:13" x14ac:dyDescent="0.25">
      <c r="A5638" s="267">
        <v>2012</v>
      </c>
      <c r="B5638" s="267">
        <v>1</v>
      </c>
      <c r="C5638" s="267" t="s">
        <v>697</v>
      </c>
      <c r="D5638" s="267" t="s">
        <v>1154</v>
      </c>
      <c r="E5638" s="292" t="s">
        <v>3977</v>
      </c>
      <c r="F5638" s="267" t="s">
        <v>52</v>
      </c>
      <c r="G5638" s="268" t="s">
        <v>1596</v>
      </c>
      <c r="H5638" s="268" t="s">
        <v>55</v>
      </c>
      <c r="I5638" s="268" t="s">
        <v>1905</v>
      </c>
      <c r="J5638" s="267" t="s">
        <v>1942</v>
      </c>
      <c r="K5638" s="266">
        <v>432</v>
      </c>
      <c r="L5638" s="268" t="s">
        <v>4186</v>
      </c>
      <c r="M5638" s="188"/>
    </row>
    <row r="5639" spans="1:13" x14ac:dyDescent="0.25">
      <c r="A5639" s="267">
        <v>2012</v>
      </c>
      <c r="B5639" s="267">
        <v>2</v>
      </c>
      <c r="C5639" s="267" t="s">
        <v>697</v>
      </c>
      <c r="D5639" s="267" t="s">
        <v>1183</v>
      </c>
      <c r="E5639" s="292" t="s">
        <v>4001</v>
      </c>
      <c r="F5639" s="267" t="s">
        <v>52</v>
      </c>
      <c r="G5639" s="268" t="s">
        <v>330</v>
      </c>
      <c r="H5639" s="268" t="s">
        <v>55</v>
      </c>
      <c r="I5639" s="268" t="s">
        <v>1905</v>
      </c>
      <c r="J5639" s="267" t="s">
        <v>1942</v>
      </c>
      <c r="K5639" s="266">
        <v>431</v>
      </c>
      <c r="L5639" s="268" t="s">
        <v>4002</v>
      </c>
      <c r="M5639" s="188"/>
    </row>
    <row r="5640" spans="1:13" x14ac:dyDescent="0.25">
      <c r="A5640" s="267">
        <v>2012</v>
      </c>
      <c r="B5640" s="267">
        <v>2</v>
      </c>
      <c r="C5640" s="267" t="s">
        <v>697</v>
      </c>
      <c r="D5640" s="267" t="s">
        <v>1183</v>
      </c>
      <c r="E5640" s="292" t="s">
        <v>4001</v>
      </c>
      <c r="F5640" s="267" t="s">
        <v>52</v>
      </c>
      <c r="G5640" s="268" t="s">
        <v>330</v>
      </c>
      <c r="H5640" s="268" t="s">
        <v>55</v>
      </c>
      <c r="I5640" s="268" t="s">
        <v>1905</v>
      </c>
      <c r="J5640" s="267" t="s">
        <v>1942</v>
      </c>
      <c r="K5640" s="266">
        <v>411</v>
      </c>
      <c r="L5640" s="284" t="s">
        <v>4068</v>
      </c>
      <c r="M5640" s="188"/>
    </row>
    <row r="5641" spans="1:13" x14ac:dyDescent="0.25">
      <c r="A5641" s="267">
        <v>2012</v>
      </c>
      <c r="B5641" s="267">
        <v>2</v>
      </c>
      <c r="C5641" s="267" t="s">
        <v>697</v>
      </c>
      <c r="D5641" s="267" t="s">
        <v>1183</v>
      </c>
      <c r="E5641" s="292" t="s">
        <v>4001</v>
      </c>
      <c r="F5641" s="267" t="s">
        <v>52</v>
      </c>
      <c r="G5641" s="268" t="s">
        <v>330</v>
      </c>
      <c r="H5641" s="268" t="s">
        <v>55</v>
      </c>
      <c r="I5641" s="268" t="s">
        <v>1905</v>
      </c>
      <c r="J5641" s="267" t="s">
        <v>1942</v>
      </c>
      <c r="K5641" s="266">
        <v>411</v>
      </c>
      <c r="L5641" s="268" t="s">
        <v>4069</v>
      </c>
      <c r="M5641" s="188"/>
    </row>
    <row r="5642" spans="1:13" x14ac:dyDescent="0.25">
      <c r="A5642" s="267">
        <v>2012</v>
      </c>
      <c r="B5642" s="267">
        <v>2</v>
      </c>
      <c r="C5642" s="267" t="s">
        <v>697</v>
      </c>
      <c r="D5642" s="267" t="s">
        <v>1183</v>
      </c>
      <c r="E5642" s="292" t="s">
        <v>4001</v>
      </c>
      <c r="F5642" s="267" t="s">
        <v>52</v>
      </c>
      <c r="G5642" s="268" t="s">
        <v>330</v>
      </c>
      <c r="H5642" s="268" t="s">
        <v>55</v>
      </c>
      <c r="I5642" s="268" t="s">
        <v>1905</v>
      </c>
      <c r="J5642" s="267" t="s">
        <v>1942</v>
      </c>
      <c r="K5642" s="266">
        <v>432</v>
      </c>
      <c r="L5642" s="268" t="s">
        <v>4070</v>
      </c>
      <c r="M5642" s="188"/>
    </row>
    <row r="5643" spans="1:13" x14ac:dyDescent="0.25">
      <c r="A5643" s="267">
        <v>2012</v>
      </c>
      <c r="B5643" s="267">
        <v>2</v>
      </c>
      <c r="C5643" s="267" t="s">
        <v>697</v>
      </c>
      <c r="D5643" s="267" t="s">
        <v>1183</v>
      </c>
      <c r="E5643" s="292" t="s">
        <v>4001</v>
      </c>
      <c r="F5643" s="267" t="s">
        <v>52</v>
      </c>
      <c r="G5643" s="268" t="s">
        <v>330</v>
      </c>
      <c r="H5643" s="268" t="s">
        <v>55</v>
      </c>
      <c r="I5643" s="268" t="s">
        <v>1905</v>
      </c>
      <c r="J5643" s="267" t="s">
        <v>1942</v>
      </c>
      <c r="K5643" s="266">
        <v>432</v>
      </c>
      <c r="L5643" s="268" t="s">
        <v>4071</v>
      </c>
      <c r="M5643" s="188"/>
    </row>
    <row r="5644" spans="1:13" x14ac:dyDescent="0.25">
      <c r="A5644" s="267">
        <v>2012</v>
      </c>
      <c r="B5644" s="267">
        <v>2</v>
      </c>
      <c r="C5644" s="267" t="s">
        <v>697</v>
      </c>
      <c r="D5644" s="267" t="s">
        <v>1183</v>
      </c>
      <c r="E5644" s="292" t="s">
        <v>4001</v>
      </c>
      <c r="F5644" s="267" t="s">
        <v>52</v>
      </c>
      <c r="G5644" s="268" t="s">
        <v>330</v>
      </c>
      <c r="H5644" s="268" t="s">
        <v>55</v>
      </c>
      <c r="I5644" s="268" t="s">
        <v>1905</v>
      </c>
      <c r="J5644" s="267" t="s">
        <v>1942</v>
      </c>
      <c r="K5644" s="266">
        <v>432</v>
      </c>
      <c r="L5644" s="268" t="s">
        <v>4072</v>
      </c>
      <c r="M5644" s="188"/>
    </row>
    <row r="5645" spans="1:13" x14ac:dyDescent="0.25">
      <c r="A5645" s="267">
        <v>2012</v>
      </c>
      <c r="B5645" s="267">
        <v>2</v>
      </c>
      <c r="C5645" s="267" t="s">
        <v>697</v>
      </c>
      <c r="D5645" s="267" t="s">
        <v>1183</v>
      </c>
      <c r="E5645" s="292" t="s">
        <v>4001</v>
      </c>
      <c r="F5645" s="267" t="s">
        <v>52</v>
      </c>
      <c r="G5645" s="268" t="s">
        <v>330</v>
      </c>
      <c r="H5645" s="268" t="s">
        <v>55</v>
      </c>
      <c r="I5645" s="268" t="s">
        <v>1905</v>
      </c>
      <c r="J5645" s="267" t="s">
        <v>2063</v>
      </c>
      <c r="K5645" s="266">
        <v>432</v>
      </c>
      <c r="L5645" s="268" t="s">
        <v>4187</v>
      </c>
      <c r="M5645" s="188"/>
    </row>
    <row r="5646" spans="1:13" x14ac:dyDescent="0.25">
      <c r="A5646" s="267">
        <v>2012</v>
      </c>
      <c r="B5646" s="267">
        <v>2</v>
      </c>
      <c r="C5646" s="267" t="s">
        <v>697</v>
      </c>
      <c r="D5646" s="267" t="s">
        <v>1183</v>
      </c>
      <c r="E5646" s="292" t="s">
        <v>4001</v>
      </c>
      <c r="F5646" s="267" t="s">
        <v>52</v>
      </c>
      <c r="G5646" s="268" t="s">
        <v>330</v>
      </c>
      <c r="H5646" s="268" t="s">
        <v>55</v>
      </c>
      <c r="I5646" s="268" t="s">
        <v>1905</v>
      </c>
      <c r="J5646" s="267" t="s">
        <v>1942</v>
      </c>
      <c r="K5646" s="266">
        <v>432</v>
      </c>
      <c r="L5646" s="268" t="s">
        <v>4188</v>
      </c>
      <c r="M5646" s="188"/>
    </row>
    <row r="5647" spans="1:13" x14ac:dyDescent="0.25">
      <c r="A5647" s="267">
        <v>2012</v>
      </c>
      <c r="B5647" s="267">
        <v>2</v>
      </c>
      <c r="C5647" s="267" t="s">
        <v>697</v>
      </c>
      <c r="D5647" s="267" t="s">
        <v>1183</v>
      </c>
      <c r="E5647" s="292" t="s">
        <v>4001</v>
      </c>
      <c r="F5647" s="267" t="s">
        <v>52</v>
      </c>
      <c r="G5647" s="268" t="s">
        <v>330</v>
      </c>
      <c r="H5647" s="268" t="s">
        <v>55</v>
      </c>
      <c r="I5647" s="268" t="s">
        <v>1905</v>
      </c>
      <c r="J5647" s="267" t="s">
        <v>3083</v>
      </c>
      <c r="K5647" s="266">
        <v>421</v>
      </c>
      <c r="L5647" s="268" t="s">
        <v>4257</v>
      </c>
      <c r="M5647" s="188"/>
    </row>
    <row r="5648" spans="1:13" x14ac:dyDescent="0.25">
      <c r="A5648" s="267">
        <v>2012</v>
      </c>
      <c r="B5648" s="267">
        <v>2</v>
      </c>
      <c r="C5648" s="267" t="s">
        <v>697</v>
      </c>
      <c r="D5648" s="267" t="s">
        <v>1183</v>
      </c>
      <c r="E5648" s="292" t="s">
        <v>4001</v>
      </c>
      <c r="F5648" s="267" t="s">
        <v>52</v>
      </c>
      <c r="G5648" s="268" t="s">
        <v>330</v>
      </c>
      <c r="H5648" s="268" t="s">
        <v>55</v>
      </c>
      <c r="I5648" s="268" t="s">
        <v>1905</v>
      </c>
      <c r="J5648" s="267" t="s">
        <v>2000</v>
      </c>
      <c r="K5648" s="266">
        <v>721</v>
      </c>
      <c r="L5648" s="268" t="s">
        <v>4323</v>
      </c>
      <c r="M5648" s="188"/>
    </row>
    <row r="5649" spans="1:13" x14ac:dyDescent="0.25">
      <c r="A5649" s="267">
        <v>2012</v>
      </c>
      <c r="B5649" s="267">
        <v>2</v>
      </c>
      <c r="C5649" s="267" t="s">
        <v>697</v>
      </c>
      <c r="D5649" s="267" t="s">
        <v>1183</v>
      </c>
      <c r="E5649" s="292" t="s">
        <v>4001</v>
      </c>
      <c r="F5649" s="267" t="s">
        <v>52</v>
      </c>
      <c r="G5649" s="268" t="s">
        <v>330</v>
      </c>
      <c r="H5649" s="268" t="s">
        <v>55</v>
      </c>
      <c r="I5649" s="268" t="s">
        <v>1905</v>
      </c>
      <c r="J5649" s="267" t="s">
        <v>3107</v>
      </c>
      <c r="K5649" s="266">
        <v>142</v>
      </c>
      <c r="L5649" s="268" t="s">
        <v>4326</v>
      </c>
      <c r="M5649" s="188"/>
    </row>
    <row r="5650" spans="1:13" x14ac:dyDescent="0.25">
      <c r="A5650" s="267">
        <v>2012</v>
      </c>
      <c r="B5650" s="267">
        <v>2</v>
      </c>
      <c r="C5650" s="267" t="s">
        <v>697</v>
      </c>
      <c r="D5650" s="267" t="s">
        <v>1183</v>
      </c>
      <c r="E5650" s="292" t="s">
        <v>4001</v>
      </c>
      <c r="F5650" s="267" t="s">
        <v>52</v>
      </c>
      <c r="G5650" s="268" t="s">
        <v>330</v>
      </c>
      <c r="H5650" s="268" t="s">
        <v>55</v>
      </c>
      <c r="I5650" s="268" t="s">
        <v>1905</v>
      </c>
      <c r="J5650" s="267" t="s">
        <v>1942</v>
      </c>
      <c r="K5650" s="266">
        <v>141</v>
      </c>
      <c r="L5650" s="268" t="s">
        <v>4327</v>
      </c>
      <c r="M5650" s="188"/>
    </row>
    <row r="5651" spans="1:13" x14ac:dyDescent="0.25">
      <c r="A5651" s="267">
        <v>2012</v>
      </c>
      <c r="B5651" s="267">
        <v>1</v>
      </c>
      <c r="C5651" s="267" t="s">
        <v>697</v>
      </c>
      <c r="D5651" s="267" t="s">
        <v>1142</v>
      </c>
      <c r="E5651" s="292" t="s">
        <v>2818</v>
      </c>
      <c r="F5651" s="267" t="s">
        <v>52</v>
      </c>
      <c r="G5651" s="268" t="s">
        <v>104</v>
      </c>
      <c r="H5651" s="268" t="s">
        <v>55</v>
      </c>
      <c r="I5651" s="268" t="s">
        <v>1905</v>
      </c>
      <c r="J5651" s="267" t="s">
        <v>1942</v>
      </c>
      <c r="K5651" s="266">
        <v>411</v>
      </c>
      <c r="L5651" s="284" t="s">
        <v>4073</v>
      </c>
      <c r="M5651" s="188"/>
    </row>
    <row r="5652" spans="1:13" x14ac:dyDescent="0.25">
      <c r="A5652" s="267">
        <v>2012</v>
      </c>
      <c r="B5652" s="267">
        <v>1</v>
      </c>
      <c r="C5652" s="267" t="s">
        <v>697</v>
      </c>
      <c r="D5652" s="267" t="s">
        <v>1142</v>
      </c>
      <c r="E5652" s="292" t="s">
        <v>2818</v>
      </c>
      <c r="F5652" s="267" t="s">
        <v>52</v>
      </c>
      <c r="G5652" s="268" t="s">
        <v>104</v>
      </c>
      <c r="H5652" s="268" t="s">
        <v>55</v>
      </c>
      <c r="I5652" s="268" t="s">
        <v>1905</v>
      </c>
      <c r="J5652" s="270" t="s">
        <v>1952</v>
      </c>
      <c r="K5652" s="266">
        <v>412</v>
      </c>
      <c r="L5652" s="268" t="s">
        <v>4151</v>
      </c>
      <c r="M5652" s="188"/>
    </row>
    <row r="5653" spans="1:13" x14ac:dyDescent="0.25">
      <c r="A5653" s="267">
        <v>2012</v>
      </c>
      <c r="B5653" s="267">
        <v>1</v>
      </c>
      <c r="C5653" s="267" t="s">
        <v>697</v>
      </c>
      <c r="D5653" s="267" t="s">
        <v>1142</v>
      </c>
      <c r="E5653" s="292" t="s">
        <v>2818</v>
      </c>
      <c r="F5653" s="267" t="s">
        <v>52</v>
      </c>
      <c r="G5653" s="268" t="s">
        <v>104</v>
      </c>
      <c r="H5653" s="268" t="s">
        <v>55</v>
      </c>
      <c r="I5653" s="268" t="s">
        <v>1905</v>
      </c>
      <c r="J5653" s="267" t="s">
        <v>1942</v>
      </c>
      <c r="K5653" s="266">
        <v>411</v>
      </c>
      <c r="L5653" s="284" t="s">
        <v>4189</v>
      </c>
      <c r="M5653" s="188"/>
    </row>
    <row r="5654" spans="1:13" x14ac:dyDescent="0.25">
      <c r="A5654" s="267">
        <v>2012</v>
      </c>
      <c r="B5654" s="267">
        <v>1</v>
      </c>
      <c r="C5654" s="267" t="s">
        <v>697</v>
      </c>
      <c r="D5654" s="267" t="s">
        <v>1142</v>
      </c>
      <c r="E5654" s="292" t="s">
        <v>2818</v>
      </c>
      <c r="F5654" s="267" t="s">
        <v>52</v>
      </c>
      <c r="G5654" s="268" t="s">
        <v>104</v>
      </c>
      <c r="H5654" s="268" t="s">
        <v>55</v>
      </c>
      <c r="I5654" s="268" t="s">
        <v>1905</v>
      </c>
      <c r="J5654" s="267" t="s">
        <v>2000</v>
      </c>
      <c r="K5654" s="266">
        <v>436</v>
      </c>
      <c r="L5654" s="284" t="s">
        <v>4306</v>
      </c>
      <c r="M5654" s="188"/>
    </row>
    <row r="5655" spans="1:13" x14ac:dyDescent="0.25">
      <c r="A5655" s="267">
        <v>2012</v>
      </c>
      <c r="B5655" s="267">
        <v>1</v>
      </c>
      <c r="C5655" s="267" t="s">
        <v>697</v>
      </c>
      <c r="D5655" s="267" t="s">
        <v>1142</v>
      </c>
      <c r="E5655" s="292" t="s">
        <v>2818</v>
      </c>
      <c r="F5655" s="267" t="s">
        <v>52</v>
      </c>
      <c r="G5655" s="268" t="s">
        <v>104</v>
      </c>
      <c r="H5655" s="268" t="s">
        <v>55</v>
      </c>
      <c r="I5655" s="268" t="s">
        <v>1905</v>
      </c>
      <c r="J5655" s="267" t="s">
        <v>1923</v>
      </c>
      <c r="K5655" s="266">
        <v>436</v>
      </c>
      <c r="L5655" s="268" t="s">
        <v>4307</v>
      </c>
      <c r="M5655" s="188"/>
    </row>
    <row r="5656" spans="1:13" x14ac:dyDescent="0.25">
      <c r="A5656" s="267">
        <v>2012</v>
      </c>
      <c r="B5656" s="267">
        <v>1</v>
      </c>
      <c r="C5656" s="267" t="s">
        <v>697</v>
      </c>
      <c r="D5656" s="267" t="s">
        <v>1142</v>
      </c>
      <c r="E5656" s="292" t="s">
        <v>2818</v>
      </c>
      <c r="F5656" s="267" t="s">
        <v>52</v>
      </c>
      <c r="G5656" s="268" t="s">
        <v>104</v>
      </c>
      <c r="H5656" s="268" t="s">
        <v>55</v>
      </c>
      <c r="I5656" s="268" t="s">
        <v>1905</v>
      </c>
      <c r="J5656" s="267" t="s">
        <v>2333</v>
      </c>
      <c r="K5656" s="266">
        <v>436</v>
      </c>
      <c r="L5656" s="268" t="s">
        <v>4308</v>
      </c>
      <c r="M5656" s="188"/>
    </row>
    <row r="5657" spans="1:13" x14ac:dyDescent="0.25">
      <c r="A5657" s="267">
        <v>2012</v>
      </c>
      <c r="B5657" s="267">
        <v>1</v>
      </c>
      <c r="C5657" s="267" t="s">
        <v>697</v>
      </c>
      <c r="D5657" s="267" t="s">
        <v>1142</v>
      </c>
      <c r="E5657" s="292" t="s">
        <v>2818</v>
      </c>
      <c r="F5657" s="267" t="s">
        <v>52</v>
      </c>
      <c r="G5657" s="268" t="s">
        <v>104</v>
      </c>
      <c r="H5657" s="268" t="s">
        <v>55</v>
      </c>
      <c r="I5657" s="268" t="s">
        <v>1905</v>
      </c>
      <c r="J5657" s="267" t="s">
        <v>1942</v>
      </c>
      <c r="K5657" s="266">
        <v>436</v>
      </c>
      <c r="L5657" s="268" t="s">
        <v>4309</v>
      </c>
      <c r="M5657" s="188"/>
    </row>
    <row r="5658" spans="1:13" x14ac:dyDescent="0.25">
      <c r="A5658" s="267">
        <v>2012</v>
      </c>
      <c r="B5658" s="267">
        <v>1</v>
      </c>
      <c r="C5658" s="267" t="s">
        <v>697</v>
      </c>
      <c r="D5658" s="267" t="s">
        <v>1142</v>
      </c>
      <c r="E5658" s="292" t="s">
        <v>2818</v>
      </c>
      <c r="F5658" s="267" t="s">
        <v>52</v>
      </c>
      <c r="G5658" s="268" t="s">
        <v>104</v>
      </c>
      <c r="H5658" s="268" t="s">
        <v>55</v>
      </c>
      <c r="I5658" s="268" t="s">
        <v>1905</v>
      </c>
      <c r="J5658" s="267" t="s">
        <v>2333</v>
      </c>
      <c r="K5658" s="266">
        <v>142</v>
      </c>
      <c r="L5658" s="284" t="s">
        <v>4328</v>
      </c>
      <c r="M5658" s="188"/>
    </row>
    <row r="5659" spans="1:13" x14ac:dyDescent="0.25">
      <c r="A5659" s="267">
        <v>2012</v>
      </c>
      <c r="B5659" s="267">
        <v>1</v>
      </c>
      <c r="C5659" s="267" t="s">
        <v>697</v>
      </c>
      <c r="D5659" s="267" t="s">
        <v>1142</v>
      </c>
      <c r="E5659" s="292" t="s">
        <v>2818</v>
      </c>
      <c r="F5659" s="267" t="s">
        <v>52</v>
      </c>
      <c r="G5659" s="268" t="s">
        <v>104</v>
      </c>
      <c r="H5659" s="268" t="s">
        <v>55</v>
      </c>
      <c r="I5659" s="268" t="s">
        <v>1905</v>
      </c>
      <c r="J5659" s="267" t="s">
        <v>2333</v>
      </c>
      <c r="K5659" s="266">
        <v>142</v>
      </c>
      <c r="L5659" s="284" t="s">
        <v>4329</v>
      </c>
      <c r="M5659" s="188"/>
    </row>
    <row r="5660" spans="1:13" x14ac:dyDescent="0.25">
      <c r="A5660" s="267">
        <v>2012</v>
      </c>
      <c r="B5660" s="267">
        <v>1</v>
      </c>
      <c r="C5660" s="267" t="s">
        <v>697</v>
      </c>
      <c r="D5660" s="267" t="s">
        <v>1142</v>
      </c>
      <c r="E5660" s="292" t="s">
        <v>2818</v>
      </c>
      <c r="F5660" s="267" t="s">
        <v>52</v>
      </c>
      <c r="G5660" s="268" t="s">
        <v>104</v>
      </c>
      <c r="H5660" s="268" t="s">
        <v>55</v>
      </c>
      <c r="I5660" s="268" t="s">
        <v>1905</v>
      </c>
      <c r="J5660" s="267" t="s">
        <v>2333</v>
      </c>
      <c r="K5660" s="266">
        <v>142</v>
      </c>
      <c r="L5660" s="284" t="s">
        <v>4330</v>
      </c>
      <c r="M5660" s="188"/>
    </row>
    <row r="5661" spans="1:13" x14ac:dyDescent="0.25">
      <c r="A5661" s="267">
        <v>2012</v>
      </c>
      <c r="B5661" s="267">
        <v>1</v>
      </c>
      <c r="C5661" s="267" t="s">
        <v>697</v>
      </c>
      <c r="D5661" s="267" t="s">
        <v>1142</v>
      </c>
      <c r="E5661" s="292" t="s">
        <v>2818</v>
      </c>
      <c r="F5661" s="267" t="s">
        <v>52</v>
      </c>
      <c r="G5661" s="268" t="s">
        <v>104</v>
      </c>
      <c r="H5661" s="268" t="s">
        <v>55</v>
      </c>
      <c r="I5661" s="268" t="s">
        <v>1905</v>
      </c>
      <c r="J5661" s="267" t="s">
        <v>2333</v>
      </c>
      <c r="K5661" s="266">
        <v>142</v>
      </c>
      <c r="L5661" s="284" t="s">
        <v>4331</v>
      </c>
      <c r="M5661" s="188"/>
    </row>
    <row r="5662" spans="1:13" x14ac:dyDescent="0.25">
      <c r="A5662" s="267">
        <v>2012</v>
      </c>
      <c r="B5662" s="267">
        <v>1</v>
      </c>
      <c r="C5662" s="267" t="s">
        <v>697</v>
      </c>
      <c r="D5662" s="267" t="s">
        <v>1142</v>
      </c>
      <c r="E5662" s="292" t="s">
        <v>2818</v>
      </c>
      <c r="F5662" s="267" t="s">
        <v>52</v>
      </c>
      <c r="G5662" s="268" t="s">
        <v>104</v>
      </c>
      <c r="H5662" s="268" t="s">
        <v>55</v>
      </c>
      <c r="I5662" s="268" t="s">
        <v>1905</v>
      </c>
      <c r="J5662" s="267" t="s">
        <v>2063</v>
      </c>
      <c r="K5662" s="266">
        <v>725</v>
      </c>
      <c r="L5662" s="284" t="s">
        <v>4498</v>
      </c>
      <c r="M5662" s="188"/>
    </row>
    <row r="5663" spans="1:13" x14ac:dyDescent="0.25">
      <c r="A5663" s="267">
        <v>2012</v>
      </c>
      <c r="B5663" s="267">
        <v>1</v>
      </c>
      <c r="C5663" s="267" t="s">
        <v>697</v>
      </c>
      <c r="D5663" s="267" t="s">
        <v>1142</v>
      </c>
      <c r="E5663" s="292" t="s">
        <v>2818</v>
      </c>
      <c r="F5663" s="267" t="s">
        <v>52</v>
      </c>
      <c r="G5663" s="268" t="s">
        <v>104</v>
      </c>
      <c r="H5663" s="268" t="s">
        <v>55</v>
      </c>
      <c r="I5663" s="268" t="s">
        <v>1905</v>
      </c>
      <c r="J5663" s="270" t="s">
        <v>5004</v>
      </c>
      <c r="K5663" s="266">
        <v>23</v>
      </c>
      <c r="L5663" s="268" t="s">
        <v>4544</v>
      </c>
      <c r="M5663" s="188"/>
    </row>
    <row r="5664" spans="1:13" x14ac:dyDescent="0.25">
      <c r="A5664" s="267">
        <v>2012</v>
      </c>
      <c r="B5664" s="267">
        <v>4</v>
      </c>
      <c r="C5664" s="267" t="s">
        <v>1239</v>
      </c>
      <c r="D5664" s="267" t="s">
        <v>1249</v>
      </c>
      <c r="E5664" s="268" t="s">
        <v>4074</v>
      </c>
      <c r="F5664" s="267" t="s">
        <v>52</v>
      </c>
      <c r="G5664" s="268" t="s">
        <v>147</v>
      </c>
      <c r="H5664" s="268" t="s">
        <v>55</v>
      </c>
      <c r="I5664" s="268" t="s">
        <v>1905</v>
      </c>
      <c r="J5664" s="267" t="s">
        <v>1942</v>
      </c>
      <c r="K5664" s="266">
        <v>411</v>
      </c>
      <c r="L5664" s="268" t="s">
        <v>4075</v>
      </c>
      <c r="M5664" s="188"/>
    </row>
    <row r="5665" spans="1:13" x14ac:dyDescent="0.25">
      <c r="A5665" s="267">
        <v>2012</v>
      </c>
      <c r="B5665" s="267">
        <v>4</v>
      </c>
      <c r="C5665" s="267" t="s">
        <v>1239</v>
      </c>
      <c r="D5665" s="267" t="s">
        <v>1249</v>
      </c>
      <c r="E5665" s="268" t="s">
        <v>4074</v>
      </c>
      <c r="F5665" s="267" t="s">
        <v>52</v>
      </c>
      <c r="G5665" s="268" t="s">
        <v>147</v>
      </c>
      <c r="H5665" s="268" t="s">
        <v>55</v>
      </c>
      <c r="I5665" s="268" t="s">
        <v>1905</v>
      </c>
      <c r="J5665" s="267" t="s">
        <v>2143</v>
      </c>
      <c r="K5665" s="266">
        <v>851</v>
      </c>
      <c r="L5665" s="268" t="s">
        <v>4258</v>
      </c>
      <c r="M5665" s="188"/>
    </row>
    <row r="5666" spans="1:13" x14ac:dyDescent="0.25">
      <c r="A5666" s="267">
        <v>2012</v>
      </c>
      <c r="B5666" s="267">
        <v>4</v>
      </c>
      <c r="C5666" s="267" t="s">
        <v>1239</v>
      </c>
      <c r="D5666" s="267" t="s">
        <v>1249</v>
      </c>
      <c r="E5666" s="268" t="s">
        <v>4074</v>
      </c>
      <c r="F5666" s="267" t="s">
        <v>52</v>
      </c>
      <c r="G5666" s="268" t="s">
        <v>147</v>
      </c>
      <c r="H5666" s="268" t="s">
        <v>55</v>
      </c>
      <c r="I5666" s="268" t="s">
        <v>1905</v>
      </c>
      <c r="J5666" s="267" t="s">
        <v>2629</v>
      </c>
      <c r="K5666" s="266">
        <v>832</v>
      </c>
      <c r="L5666" s="268" t="s">
        <v>4259</v>
      </c>
      <c r="M5666" s="188"/>
    </row>
    <row r="5667" spans="1:13" x14ac:dyDescent="0.25">
      <c r="A5667" s="267">
        <v>2012</v>
      </c>
      <c r="B5667" s="267">
        <v>4</v>
      </c>
      <c r="C5667" s="267" t="s">
        <v>1239</v>
      </c>
      <c r="D5667" s="267" t="s">
        <v>1249</v>
      </c>
      <c r="E5667" s="268" t="s">
        <v>4074</v>
      </c>
      <c r="F5667" s="267" t="s">
        <v>52</v>
      </c>
      <c r="G5667" s="268" t="s">
        <v>147</v>
      </c>
      <c r="H5667" s="268" t="s">
        <v>55</v>
      </c>
      <c r="I5667" s="268" t="s">
        <v>1905</v>
      </c>
      <c r="J5667" s="267" t="s">
        <v>2000</v>
      </c>
      <c r="K5667" s="266">
        <v>721</v>
      </c>
      <c r="L5667" s="268" t="s">
        <v>4469</v>
      </c>
      <c r="M5667" s="188"/>
    </row>
    <row r="5668" spans="1:13" x14ac:dyDescent="0.25">
      <c r="A5668" s="267">
        <v>2012</v>
      </c>
      <c r="B5668" s="267">
        <v>4</v>
      </c>
      <c r="C5668" s="267" t="s">
        <v>1239</v>
      </c>
      <c r="D5668" s="267" t="s">
        <v>1249</v>
      </c>
      <c r="E5668" s="268" t="s">
        <v>4074</v>
      </c>
      <c r="F5668" s="267" t="s">
        <v>52</v>
      </c>
      <c r="G5668" s="268" t="s">
        <v>147</v>
      </c>
      <c r="H5668" s="268" t="s">
        <v>55</v>
      </c>
      <c r="I5668" s="268" t="s">
        <v>1905</v>
      </c>
      <c r="J5668" s="267" t="s">
        <v>1950</v>
      </c>
      <c r="K5668" s="266">
        <v>721</v>
      </c>
      <c r="L5668" s="268" t="s">
        <v>4473</v>
      </c>
      <c r="M5668" s="188"/>
    </row>
    <row r="5669" spans="1:13" x14ac:dyDescent="0.25">
      <c r="A5669" s="267">
        <v>2012</v>
      </c>
      <c r="B5669" s="267">
        <v>4</v>
      </c>
      <c r="C5669" s="267" t="s">
        <v>1239</v>
      </c>
      <c r="D5669" s="267" t="s">
        <v>1249</v>
      </c>
      <c r="E5669" s="268" t="s">
        <v>4074</v>
      </c>
      <c r="F5669" s="267" t="s">
        <v>52</v>
      </c>
      <c r="G5669" s="268" t="s">
        <v>147</v>
      </c>
      <c r="H5669" s="268" t="s">
        <v>55</v>
      </c>
      <c r="I5669" s="268" t="s">
        <v>1905</v>
      </c>
      <c r="J5669" s="267" t="s">
        <v>1950</v>
      </c>
      <c r="K5669" s="266">
        <v>721</v>
      </c>
      <c r="L5669" s="268" t="s">
        <v>4474</v>
      </c>
      <c r="M5669" s="188"/>
    </row>
    <row r="5670" spans="1:13" s="214" customFormat="1" x14ac:dyDescent="0.25">
      <c r="A5670" s="267">
        <v>2012</v>
      </c>
      <c r="B5670" s="267">
        <v>4</v>
      </c>
      <c r="C5670" s="267" t="s">
        <v>1239</v>
      </c>
      <c r="D5670" s="267" t="s">
        <v>1249</v>
      </c>
      <c r="E5670" s="268" t="s">
        <v>4074</v>
      </c>
      <c r="F5670" s="267" t="s">
        <v>52</v>
      </c>
      <c r="G5670" s="268" t="s">
        <v>147</v>
      </c>
      <c r="H5670" s="268" t="s">
        <v>55</v>
      </c>
      <c r="I5670" s="268" t="s">
        <v>1905</v>
      </c>
      <c r="J5670" s="267" t="s">
        <v>1950</v>
      </c>
      <c r="K5670" s="266">
        <v>721</v>
      </c>
      <c r="L5670" s="268" t="s">
        <v>4475</v>
      </c>
      <c r="M5670" s="188"/>
    </row>
    <row r="5671" spans="1:13" x14ac:dyDescent="0.25">
      <c r="A5671" s="267">
        <v>2012</v>
      </c>
      <c r="B5671" s="267">
        <v>4</v>
      </c>
      <c r="C5671" s="267" t="s">
        <v>1239</v>
      </c>
      <c r="D5671" s="267" t="s">
        <v>1249</v>
      </c>
      <c r="E5671" s="268" t="s">
        <v>4074</v>
      </c>
      <c r="F5671" s="267" t="s">
        <v>52</v>
      </c>
      <c r="G5671" s="268" t="s">
        <v>147</v>
      </c>
      <c r="H5671" s="268" t="s">
        <v>55</v>
      </c>
      <c r="I5671" s="268" t="s">
        <v>1905</v>
      </c>
      <c r="J5671" s="267" t="s">
        <v>1998</v>
      </c>
      <c r="K5671" s="266">
        <v>212</v>
      </c>
      <c r="L5671" s="268" t="s">
        <v>4545</v>
      </c>
      <c r="M5671" s="188"/>
    </row>
    <row r="5672" spans="1:13" x14ac:dyDescent="0.25">
      <c r="A5672" s="267">
        <v>2012</v>
      </c>
      <c r="B5672" s="267">
        <v>2</v>
      </c>
      <c r="C5672" s="267" t="s">
        <v>697</v>
      </c>
      <c r="D5672" s="267" t="s">
        <v>1171</v>
      </c>
      <c r="E5672" s="292" t="s">
        <v>4003</v>
      </c>
      <c r="F5672" s="267" t="s">
        <v>69</v>
      </c>
      <c r="G5672" s="268" t="s">
        <v>70</v>
      </c>
      <c r="H5672" s="268" t="s">
        <v>66</v>
      </c>
      <c r="I5672" s="268" t="s">
        <v>1905</v>
      </c>
      <c r="J5672" s="267" t="s">
        <v>1942</v>
      </c>
      <c r="K5672" s="266">
        <v>431</v>
      </c>
      <c r="L5672" s="268" t="s">
        <v>4004</v>
      </c>
      <c r="M5672" s="188"/>
    </row>
    <row r="5673" spans="1:13" x14ac:dyDescent="0.25">
      <c r="A5673" s="267">
        <v>2012</v>
      </c>
      <c r="B5673" s="267">
        <v>2</v>
      </c>
      <c r="C5673" s="267" t="s">
        <v>697</v>
      </c>
      <c r="D5673" s="267" t="s">
        <v>1171</v>
      </c>
      <c r="E5673" s="292" t="s">
        <v>4003</v>
      </c>
      <c r="F5673" s="267" t="s">
        <v>69</v>
      </c>
      <c r="G5673" s="268" t="s">
        <v>70</v>
      </c>
      <c r="H5673" s="268" t="s">
        <v>66</v>
      </c>
      <c r="I5673" s="268" t="s">
        <v>1905</v>
      </c>
      <c r="J5673" s="267" t="s">
        <v>1942</v>
      </c>
      <c r="K5673" s="266">
        <v>411</v>
      </c>
      <c r="L5673" s="268" t="s">
        <v>4076</v>
      </c>
      <c r="M5673" s="188"/>
    </row>
    <row r="5674" spans="1:13" x14ac:dyDescent="0.25">
      <c r="A5674" s="267">
        <v>2012</v>
      </c>
      <c r="B5674" s="267">
        <v>2</v>
      </c>
      <c r="C5674" s="267" t="s">
        <v>697</v>
      </c>
      <c r="D5674" s="267" t="s">
        <v>1171</v>
      </c>
      <c r="E5674" s="292" t="s">
        <v>4003</v>
      </c>
      <c r="F5674" s="267" t="s">
        <v>69</v>
      </c>
      <c r="G5674" s="268" t="s">
        <v>70</v>
      </c>
      <c r="H5674" s="268" t="s">
        <v>66</v>
      </c>
      <c r="I5674" s="268" t="s">
        <v>1905</v>
      </c>
      <c r="J5674" s="267" t="s">
        <v>1942</v>
      </c>
      <c r="K5674" s="266">
        <v>411</v>
      </c>
      <c r="L5674" s="268" t="s">
        <v>4077</v>
      </c>
      <c r="M5674" s="188"/>
    </row>
    <row r="5675" spans="1:13" x14ac:dyDescent="0.25">
      <c r="A5675" s="267">
        <v>2012</v>
      </c>
      <c r="B5675" s="267">
        <v>2</v>
      </c>
      <c r="C5675" s="267" t="s">
        <v>697</v>
      </c>
      <c r="D5675" s="267" t="s">
        <v>1171</v>
      </c>
      <c r="E5675" s="292" t="s">
        <v>4003</v>
      </c>
      <c r="F5675" s="267" t="s">
        <v>69</v>
      </c>
      <c r="G5675" s="268" t="s">
        <v>70</v>
      </c>
      <c r="H5675" s="268" t="s">
        <v>66</v>
      </c>
      <c r="I5675" s="268" t="s">
        <v>1905</v>
      </c>
      <c r="J5675" s="267" t="s">
        <v>1942</v>
      </c>
      <c r="K5675" s="266">
        <v>411</v>
      </c>
      <c r="L5675" s="268" t="s">
        <v>4078</v>
      </c>
      <c r="M5675" s="188"/>
    </row>
    <row r="5676" spans="1:13" x14ac:dyDescent="0.25">
      <c r="A5676" s="267">
        <v>2012</v>
      </c>
      <c r="B5676" s="267">
        <v>2</v>
      </c>
      <c r="C5676" s="267" t="s">
        <v>697</v>
      </c>
      <c r="D5676" s="267" t="s">
        <v>1171</v>
      </c>
      <c r="E5676" s="292" t="s">
        <v>4003</v>
      </c>
      <c r="F5676" s="267" t="s">
        <v>69</v>
      </c>
      <c r="G5676" s="268" t="s">
        <v>70</v>
      </c>
      <c r="H5676" s="268" t="s">
        <v>66</v>
      </c>
      <c r="I5676" s="268" t="s">
        <v>1905</v>
      </c>
      <c r="J5676" s="267" t="s">
        <v>1942</v>
      </c>
      <c r="K5676" s="266">
        <v>441</v>
      </c>
      <c r="L5676" s="268" t="s">
        <v>4079</v>
      </c>
      <c r="M5676" s="188"/>
    </row>
    <row r="5677" spans="1:13" x14ac:dyDescent="0.25">
      <c r="A5677" s="267">
        <v>2012</v>
      </c>
      <c r="B5677" s="267">
        <v>2</v>
      </c>
      <c r="C5677" s="267" t="s">
        <v>697</v>
      </c>
      <c r="D5677" s="267" t="s">
        <v>1171</v>
      </c>
      <c r="E5677" s="292" t="s">
        <v>4003</v>
      </c>
      <c r="F5677" s="267" t="s">
        <v>69</v>
      </c>
      <c r="G5677" s="268" t="s">
        <v>70</v>
      </c>
      <c r="H5677" s="268" t="s">
        <v>66</v>
      </c>
      <c r="I5677" s="268" t="s">
        <v>1905</v>
      </c>
      <c r="J5677" s="267" t="s">
        <v>1942</v>
      </c>
      <c r="K5677" s="266">
        <v>432</v>
      </c>
      <c r="L5677" s="268" t="s">
        <v>4190</v>
      </c>
      <c r="M5677" s="188"/>
    </row>
    <row r="5678" spans="1:13" x14ac:dyDescent="0.25">
      <c r="A5678" s="267">
        <v>2012</v>
      </c>
      <c r="B5678" s="267">
        <v>2</v>
      </c>
      <c r="C5678" s="267" t="s">
        <v>697</v>
      </c>
      <c r="D5678" s="267" t="s">
        <v>1171</v>
      </c>
      <c r="E5678" s="292" t="s">
        <v>4003</v>
      </c>
      <c r="F5678" s="267" t="s">
        <v>69</v>
      </c>
      <c r="G5678" s="268" t="s">
        <v>70</v>
      </c>
      <c r="H5678" s="268" t="s">
        <v>66</v>
      </c>
      <c r="I5678" s="268" t="s">
        <v>1905</v>
      </c>
      <c r="J5678" s="267" t="s">
        <v>2527</v>
      </c>
      <c r="K5678" s="266">
        <v>262</v>
      </c>
      <c r="L5678" s="284" t="s">
        <v>4232</v>
      </c>
      <c r="M5678" s="188"/>
    </row>
    <row r="5679" spans="1:13" x14ac:dyDescent="0.25">
      <c r="A5679" s="267">
        <v>2012</v>
      </c>
      <c r="B5679" s="267">
        <v>2</v>
      </c>
      <c r="C5679" s="267" t="s">
        <v>697</v>
      </c>
      <c r="D5679" s="267" t="s">
        <v>1171</v>
      </c>
      <c r="E5679" s="292" t="s">
        <v>4003</v>
      </c>
      <c r="F5679" s="267" t="s">
        <v>69</v>
      </c>
      <c r="G5679" s="268" t="s">
        <v>70</v>
      </c>
      <c r="H5679" s="268" t="s">
        <v>66</v>
      </c>
      <c r="I5679" s="268" t="s">
        <v>1905</v>
      </c>
      <c r="J5679" s="270" t="s">
        <v>5004</v>
      </c>
      <c r="K5679" s="266">
        <v>211</v>
      </c>
      <c r="L5679" s="284" t="s">
        <v>4260</v>
      </c>
      <c r="M5679" s="188"/>
    </row>
    <row r="5680" spans="1:13" x14ac:dyDescent="0.25">
      <c r="A5680" s="267">
        <v>2012</v>
      </c>
      <c r="B5680" s="267">
        <v>2</v>
      </c>
      <c r="C5680" s="267" t="s">
        <v>697</v>
      </c>
      <c r="D5680" s="267" t="s">
        <v>1171</v>
      </c>
      <c r="E5680" s="292" t="s">
        <v>4003</v>
      </c>
      <c r="F5680" s="267" t="s">
        <v>69</v>
      </c>
      <c r="G5680" s="268" t="s">
        <v>70</v>
      </c>
      <c r="H5680" s="268" t="s">
        <v>66</v>
      </c>
      <c r="I5680" s="268" t="s">
        <v>1905</v>
      </c>
      <c r="J5680" s="270" t="s">
        <v>5004</v>
      </c>
      <c r="K5680" s="266">
        <v>212</v>
      </c>
      <c r="L5680" s="284" t="s">
        <v>4261</v>
      </c>
      <c r="M5680" s="188"/>
    </row>
    <row r="5681" spans="1:13" x14ac:dyDescent="0.25">
      <c r="A5681" s="267">
        <v>2012</v>
      </c>
      <c r="B5681" s="267">
        <v>2</v>
      </c>
      <c r="C5681" s="267" t="s">
        <v>697</v>
      </c>
      <c r="D5681" s="267" t="s">
        <v>1171</v>
      </c>
      <c r="E5681" s="292" t="s">
        <v>4003</v>
      </c>
      <c r="F5681" s="267" t="s">
        <v>69</v>
      </c>
      <c r="G5681" s="268" t="s">
        <v>70</v>
      </c>
      <c r="H5681" s="268" t="s">
        <v>66</v>
      </c>
      <c r="I5681" s="268" t="s">
        <v>1905</v>
      </c>
      <c r="J5681" s="270" t="s">
        <v>5004</v>
      </c>
      <c r="K5681" s="266">
        <v>143</v>
      </c>
      <c r="L5681" s="284" t="s">
        <v>4332</v>
      </c>
      <c r="M5681" s="188"/>
    </row>
    <row r="5682" spans="1:13" x14ac:dyDescent="0.25">
      <c r="A5682" s="267">
        <v>2012</v>
      </c>
      <c r="B5682" s="267">
        <v>2</v>
      </c>
      <c r="C5682" s="267" t="s">
        <v>697</v>
      </c>
      <c r="D5682" s="267" t="s">
        <v>1171</v>
      </c>
      <c r="E5682" s="292" t="s">
        <v>4003</v>
      </c>
      <c r="F5682" s="267" t="s">
        <v>69</v>
      </c>
      <c r="G5682" s="268" t="s">
        <v>70</v>
      </c>
      <c r="H5682" s="268" t="s">
        <v>66</v>
      </c>
      <c r="I5682" s="268" t="s">
        <v>1905</v>
      </c>
      <c r="J5682" s="267" t="s">
        <v>1948</v>
      </c>
      <c r="K5682" s="266">
        <v>633</v>
      </c>
      <c r="L5682" s="268" t="s">
        <v>4449</v>
      </c>
      <c r="M5682" s="188"/>
    </row>
    <row r="5683" spans="1:13" x14ac:dyDescent="0.25">
      <c r="A5683" s="267">
        <v>2012</v>
      </c>
      <c r="B5683" s="267">
        <v>2</v>
      </c>
      <c r="C5683" s="267" t="s">
        <v>697</v>
      </c>
      <c r="D5683" s="267" t="s">
        <v>1156</v>
      </c>
      <c r="E5683" s="292" t="s">
        <v>4005</v>
      </c>
      <c r="F5683" s="267" t="s">
        <v>52</v>
      </c>
      <c r="G5683" s="268" t="s">
        <v>486</v>
      </c>
      <c r="H5683" s="268" t="s">
        <v>55</v>
      </c>
      <c r="I5683" s="268" t="s">
        <v>1905</v>
      </c>
      <c r="J5683" s="267" t="s">
        <v>1942</v>
      </c>
      <c r="K5683" s="266">
        <v>431</v>
      </c>
      <c r="L5683" s="268" t="s">
        <v>4006</v>
      </c>
      <c r="M5683" s="188"/>
    </row>
    <row r="5684" spans="1:13" x14ac:dyDescent="0.25">
      <c r="A5684" s="267">
        <v>2012</v>
      </c>
      <c r="B5684" s="267">
        <v>2</v>
      </c>
      <c r="C5684" s="267" t="s">
        <v>697</v>
      </c>
      <c r="D5684" s="267" t="s">
        <v>1156</v>
      </c>
      <c r="E5684" s="292" t="s">
        <v>4005</v>
      </c>
      <c r="F5684" s="267" t="s">
        <v>52</v>
      </c>
      <c r="G5684" s="268" t="s">
        <v>486</v>
      </c>
      <c r="H5684" s="268" t="s">
        <v>55</v>
      </c>
      <c r="I5684" s="268" t="s">
        <v>1905</v>
      </c>
      <c r="J5684" s="267" t="s">
        <v>1942</v>
      </c>
      <c r="K5684" s="266">
        <v>432</v>
      </c>
      <c r="L5684" s="268" t="s">
        <v>4080</v>
      </c>
      <c r="M5684" s="188"/>
    </row>
    <row r="5685" spans="1:13" x14ac:dyDescent="0.25">
      <c r="A5685" s="267">
        <v>2012</v>
      </c>
      <c r="B5685" s="267">
        <v>2</v>
      </c>
      <c r="C5685" s="267" t="s">
        <v>697</v>
      </c>
      <c r="D5685" s="267" t="s">
        <v>1156</v>
      </c>
      <c r="E5685" s="292" t="s">
        <v>4005</v>
      </c>
      <c r="F5685" s="267" t="s">
        <v>52</v>
      </c>
      <c r="G5685" s="268" t="s">
        <v>486</v>
      </c>
      <c r="H5685" s="268" t="s">
        <v>55</v>
      </c>
      <c r="I5685" s="268" t="s">
        <v>1905</v>
      </c>
      <c r="J5685" s="267" t="s">
        <v>1942</v>
      </c>
      <c r="K5685" s="266">
        <v>432</v>
      </c>
      <c r="L5685" s="268" t="s">
        <v>4081</v>
      </c>
      <c r="M5685" s="188"/>
    </row>
    <row r="5686" spans="1:13" s="214" customFormat="1" x14ac:dyDescent="0.25">
      <c r="A5686" s="267">
        <v>2012</v>
      </c>
      <c r="B5686" s="267">
        <v>2</v>
      </c>
      <c r="C5686" s="267" t="s">
        <v>697</v>
      </c>
      <c r="D5686" s="267" t="s">
        <v>1156</v>
      </c>
      <c r="E5686" s="292" t="s">
        <v>4005</v>
      </c>
      <c r="F5686" s="267" t="s">
        <v>52</v>
      </c>
      <c r="G5686" s="268" t="s">
        <v>486</v>
      </c>
      <c r="H5686" s="268" t="s">
        <v>55</v>
      </c>
      <c r="I5686" s="268" t="s">
        <v>1905</v>
      </c>
      <c r="J5686" s="267" t="s">
        <v>1942</v>
      </c>
      <c r="K5686" s="266">
        <v>114</v>
      </c>
      <c r="L5686" s="268" t="s">
        <v>4152</v>
      </c>
      <c r="M5686" s="188"/>
    </row>
    <row r="5687" spans="1:13" x14ac:dyDescent="0.25">
      <c r="A5687" s="267">
        <v>2012</v>
      </c>
      <c r="B5687" s="267">
        <v>2</v>
      </c>
      <c r="C5687" s="267" t="s">
        <v>697</v>
      </c>
      <c r="D5687" s="267" t="s">
        <v>1156</v>
      </c>
      <c r="E5687" s="292" t="s">
        <v>4005</v>
      </c>
      <c r="F5687" s="267" t="s">
        <v>52</v>
      </c>
      <c r="G5687" s="268" t="s">
        <v>486</v>
      </c>
      <c r="H5687" s="268" t="s">
        <v>55</v>
      </c>
      <c r="I5687" s="268" t="s">
        <v>1905</v>
      </c>
      <c r="J5687" s="267" t="s">
        <v>1942</v>
      </c>
      <c r="K5687" s="266">
        <v>412</v>
      </c>
      <c r="L5687" s="268" t="s">
        <v>4153</v>
      </c>
      <c r="M5687" s="188"/>
    </row>
    <row r="5688" spans="1:13" x14ac:dyDescent="0.25">
      <c r="A5688" s="267">
        <v>2012</v>
      </c>
      <c r="B5688" s="267">
        <v>2</v>
      </c>
      <c r="C5688" s="267" t="s">
        <v>697</v>
      </c>
      <c r="D5688" s="267" t="s">
        <v>1156</v>
      </c>
      <c r="E5688" s="292" t="s">
        <v>4005</v>
      </c>
      <c r="F5688" s="267" t="s">
        <v>52</v>
      </c>
      <c r="G5688" s="268" t="s">
        <v>486</v>
      </c>
      <c r="H5688" s="268" t="s">
        <v>55</v>
      </c>
      <c r="I5688" s="268" t="s">
        <v>1905</v>
      </c>
      <c r="J5688" s="267" t="s">
        <v>1942</v>
      </c>
      <c r="K5688" s="266">
        <v>412</v>
      </c>
      <c r="L5688" s="268" t="s">
        <v>4154</v>
      </c>
      <c r="M5688" s="188"/>
    </row>
    <row r="5689" spans="1:13" x14ac:dyDescent="0.25">
      <c r="A5689" s="267">
        <v>2012</v>
      </c>
      <c r="B5689" s="267">
        <v>2</v>
      </c>
      <c r="C5689" s="267" t="s">
        <v>697</v>
      </c>
      <c r="D5689" s="267" t="s">
        <v>1156</v>
      </c>
      <c r="E5689" s="292" t="s">
        <v>4005</v>
      </c>
      <c r="F5689" s="267" t="s">
        <v>52</v>
      </c>
      <c r="G5689" s="268" t="s">
        <v>486</v>
      </c>
      <c r="H5689" s="268" t="s">
        <v>55</v>
      </c>
      <c r="I5689" s="268" t="s">
        <v>1905</v>
      </c>
      <c r="J5689" s="267" t="s">
        <v>1942</v>
      </c>
      <c r="K5689" s="266">
        <v>432</v>
      </c>
      <c r="L5689" s="268" t="s">
        <v>4191</v>
      </c>
      <c r="M5689" s="188"/>
    </row>
    <row r="5690" spans="1:13" x14ac:dyDescent="0.25">
      <c r="A5690" s="267">
        <v>2012</v>
      </c>
      <c r="B5690" s="267">
        <v>2</v>
      </c>
      <c r="C5690" s="267" t="s">
        <v>697</v>
      </c>
      <c r="D5690" s="267" t="s">
        <v>1156</v>
      </c>
      <c r="E5690" s="292" t="s">
        <v>4005</v>
      </c>
      <c r="F5690" s="267" t="s">
        <v>52</v>
      </c>
      <c r="G5690" s="268" t="s">
        <v>486</v>
      </c>
      <c r="H5690" s="268" t="s">
        <v>55</v>
      </c>
      <c r="I5690" s="268" t="s">
        <v>1905</v>
      </c>
      <c r="J5690" s="267" t="s">
        <v>1942</v>
      </c>
      <c r="K5690" s="266">
        <v>432</v>
      </c>
      <c r="L5690" s="268" t="s">
        <v>4192</v>
      </c>
      <c r="M5690" s="188"/>
    </row>
    <row r="5691" spans="1:13" x14ac:dyDescent="0.25">
      <c r="A5691" s="267">
        <v>2012</v>
      </c>
      <c r="B5691" s="267">
        <v>2</v>
      </c>
      <c r="C5691" s="267" t="s">
        <v>697</v>
      </c>
      <c r="D5691" s="267" t="s">
        <v>1156</v>
      </c>
      <c r="E5691" s="292" t="s">
        <v>4005</v>
      </c>
      <c r="F5691" s="267" t="s">
        <v>52</v>
      </c>
      <c r="G5691" s="268" t="s">
        <v>486</v>
      </c>
      <c r="H5691" s="268" t="s">
        <v>55</v>
      </c>
      <c r="I5691" s="268" t="s">
        <v>1905</v>
      </c>
      <c r="J5691" s="267" t="s">
        <v>1942</v>
      </c>
      <c r="K5691" s="266">
        <v>143</v>
      </c>
      <c r="L5691" s="268" t="s">
        <v>4333</v>
      </c>
      <c r="M5691" s="188"/>
    </row>
    <row r="5692" spans="1:13" x14ac:dyDescent="0.25">
      <c r="A5692" s="267">
        <v>2012</v>
      </c>
      <c r="B5692" s="267">
        <v>2</v>
      </c>
      <c r="C5692" s="267" t="s">
        <v>697</v>
      </c>
      <c r="D5692" s="267" t="s">
        <v>1156</v>
      </c>
      <c r="E5692" s="292" t="s">
        <v>4005</v>
      </c>
      <c r="F5692" s="267" t="s">
        <v>52</v>
      </c>
      <c r="G5692" s="268" t="s">
        <v>486</v>
      </c>
      <c r="H5692" s="268" t="s">
        <v>55</v>
      </c>
      <c r="I5692" s="268" t="s">
        <v>1905</v>
      </c>
      <c r="J5692" s="267" t="s">
        <v>1942</v>
      </c>
      <c r="K5692" s="266">
        <v>141</v>
      </c>
      <c r="L5692" s="268" t="s">
        <v>4334</v>
      </c>
      <c r="M5692" s="188"/>
    </row>
    <row r="5693" spans="1:13" x14ac:dyDescent="0.25">
      <c r="A5693" s="267">
        <v>2012</v>
      </c>
      <c r="B5693" s="267">
        <v>2</v>
      </c>
      <c r="C5693" s="267" t="s">
        <v>697</v>
      </c>
      <c r="D5693" s="267" t="s">
        <v>1156</v>
      </c>
      <c r="E5693" s="292" t="s">
        <v>4005</v>
      </c>
      <c r="F5693" s="267" t="s">
        <v>52</v>
      </c>
      <c r="G5693" s="268" t="s">
        <v>486</v>
      </c>
      <c r="H5693" s="268" t="s">
        <v>55</v>
      </c>
      <c r="I5693" s="268" t="s">
        <v>1905</v>
      </c>
      <c r="J5693" s="267" t="s">
        <v>3083</v>
      </c>
      <c r="K5693" s="266">
        <v>727</v>
      </c>
      <c r="L5693" s="268" t="s">
        <v>4499</v>
      </c>
      <c r="M5693" s="188"/>
    </row>
    <row r="5694" spans="1:13" x14ac:dyDescent="0.25">
      <c r="A5694" s="267">
        <v>2012</v>
      </c>
      <c r="B5694" s="267">
        <v>1</v>
      </c>
      <c r="C5694" s="267" t="s">
        <v>697</v>
      </c>
      <c r="D5694" s="267" t="s">
        <v>1150</v>
      </c>
      <c r="E5694" s="292" t="s">
        <v>1151</v>
      </c>
      <c r="F5694" s="267" t="s">
        <v>64</v>
      </c>
      <c r="G5694" s="268" t="s">
        <v>658</v>
      </c>
      <c r="H5694" s="268" t="s">
        <v>66</v>
      </c>
      <c r="I5694" s="268" t="s">
        <v>1905</v>
      </c>
      <c r="J5694" s="267" t="s">
        <v>1942</v>
      </c>
      <c r="K5694" s="266">
        <v>413</v>
      </c>
      <c r="L5694" s="284" t="s">
        <v>3967</v>
      </c>
      <c r="M5694" s="188"/>
    </row>
    <row r="5695" spans="1:13" x14ac:dyDescent="0.25">
      <c r="A5695" s="267">
        <v>2012</v>
      </c>
      <c r="B5695" s="267">
        <v>1</v>
      </c>
      <c r="C5695" s="267" t="s">
        <v>697</v>
      </c>
      <c r="D5695" s="267" t="s">
        <v>1150</v>
      </c>
      <c r="E5695" s="292" t="s">
        <v>1151</v>
      </c>
      <c r="F5695" s="267" t="s">
        <v>64</v>
      </c>
      <c r="G5695" s="268" t="s">
        <v>658</v>
      </c>
      <c r="H5695" s="268" t="s">
        <v>66</v>
      </c>
      <c r="I5695" s="268" t="s">
        <v>1905</v>
      </c>
      <c r="J5695" s="267" t="s">
        <v>1942</v>
      </c>
      <c r="K5695" s="266">
        <v>413</v>
      </c>
      <c r="L5695" s="284" t="s">
        <v>3968</v>
      </c>
      <c r="M5695" s="188"/>
    </row>
    <row r="5696" spans="1:13" x14ac:dyDescent="0.25">
      <c r="A5696" s="267">
        <v>2012</v>
      </c>
      <c r="B5696" s="267">
        <v>1</v>
      </c>
      <c r="C5696" s="267" t="s">
        <v>697</v>
      </c>
      <c r="D5696" s="267" t="s">
        <v>1150</v>
      </c>
      <c r="E5696" s="292" t="s">
        <v>1151</v>
      </c>
      <c r="F5696" s="267" t="s">
        <v>64</v>
      </c>
      <c r="G5696" s="268" t="s">
        <v>658</v>
      </c>
      <c r="H5696" s="268" t="s">
        <v>66</v>
      </c>
      <c r="I5696" s="268" t="s">
        <v>1905</v>
      </c>
      <c r="J5696" s="267" t="s">
        <v>1942</v>
      </c>
      <c r="K5696" s="266">
        <v>431</v>
      </c>
      <c r="L5696" s="284" t="s">
        <v>4007</v>
      </c>
      <c r="M5696" s="188"/>
    </row>
    <row r="5697" spans="1:13" x14ac:dyDescent="0.25">
      <c r="A5697" s="267">
        <v>2012</v>
      </c>
      <c r="B5697" s="267">
        <v>1</v>
      </c>
      <c r="C5697" s="267" t="s">
        <v>697</v>
      </c>
      <c r="D5697" s="267" t="s">
        <v>1150</v>
      </c>
      <c r="E5697" s="292" t="s">
        <v>1151</v>
      </c>
      <c r="F5697" s="267" t="s">
        <v>64</v>
      </c>
      <c r="G5697" s="268" t="s">
        <v>658</v>
      </c>
      <c r="H5697" s="268" t="s">
        <v>66</v>
      </c>
      <c r="I5697" s="268" t="s">
        <v>1905</v>
      </c>
      <c r="J5697" s="267" t="s">
        <v>1942</v>
      </c>
      <c r="K5697" s="266">
        <v>412</v>
      </c>
      <c r="L5697" s="284" t="s">
        <v>4008</v>
      </c>
      <c r="M5697" s="188"/>
    </row>
    <row r="5698" spans="1:13" x14ac:dyDescent="0.25">
      <c r="A5698" s="267">
        <v>2012</v>
      </c>
      <c r="B5698" s="267">
        <v>1</v>
      </c>
      <c r="C5698" s="267" t="s">
        <v>697</v>
      </c>
      <c r="D5698" s="267" t="s">
        <v>1150</v>
      </c>
      <c r="E5698" s="292" t="s">
        <v>1151</v>
      </c>
      <c r="F5698" s="267" t="s">
        <v>64</v>
      </c>
      <c r="G5698" s="268" t="s">
        <v>658</v>
      </c>
      <c r="H5698" s="268" t="s">
        <v>66</v>
      </c>
      <c r="I5698" s="268" t="s">
        <v>1905</v>
      </c>
      <c r="J5698" s="267" t="s">
        <v>1942</v>
      </c>
      <c r="K5698" s="266">
        <v>412</v>
      </c>
      <c r="L5698" s="284" t="s">
        <v>4009</v>
      </c>
      <c r="M5698" s="188"/>
    </row>
    <row r="5699" spans="1:13" x14ac:dyDescent="0.25">
      <c r="A5699" s="267">
        <v>2012</v>
      </c>
      <c r="B5699" s="267">
        <v>1</v>
      </c>
      <c r="C5699" s="267" t="s">
        <v>697</v>
      </c>
      <c r="D5699" s="267" t="s">
        <v>1150</v>
      </c>
      <c r="E5699" s="292" t="s">
        <v>1151</v>
      </c>
      <c r="F5699" s="267" t="s">
        <v>64</v>
      </c>
      <c r="G5699" s="268" t="s">
        <v>658</v>
      </c>
      <c r="H5699" s="268" t="s">
        <v>66</v>
      </c>
      <c r="I5699" s="268" t="s">
        <v>1905</v>
      </c>
      <c r="J5699" s="267" t="s">
        <v>1942</v>
      </c>
      <c r="K5699" s="266">
        <v>411</v>
      </c>
      <c r="L5699" s="284" t="s">
        <v>4082</v>
      </c>
      <c r="M5699" s="188"/>
    </row>
    <row r="5700" spans="1:13" x14ac:dyDescent="0.25">
      <c r="A5700" s="267">
        <v>2012</v>
      </c>
      <c r="B5700" s="267">
        <v>1</v>
      </c>
      <c r="C5700" s="267" t="s">
        <v>697</v>
      </c>
      <c r="D5700" s="267" t="s">
        <v>1150</v>
      </c>
      <c r="E5700" s="292" t="s">
        <v>1151</v>
      </c>
      <c r="F5700" s="267" t="s">
        <v>64</v>
      </c>
      <c r="G5700" s="268" t="s">
        <v>658</v>
      </c>
      <c r="H5700" s="268" t="s">
        <v>66</v>
      </c>
      <c r="I5700" s="268" t="s">
        <v>1905</v>
      </c>
      <c r="J5700" s="267" t="s">
        <v>1942</v>
      </c>
      <c r="K5700" s="266">
        <v>411</v>
      </c>
      <c r="L5700" s="284" t="s">
        <v>4083</v>
      </c>
      <c r="M5700" s="188"/>
    </row>
    <row r="5701" spans="1:13" x14ac:dyDescent="0.25">
      <c r="A5701" s="267">
        <v>2012</v>
      </c>
      <c r="B5701" s="267">
        <v>1</v>
      </c>
      <c r="C5701" s="267" t="s">
        <v>697</v>
      </c>
      <c r="D5701" s="267" t="s">
        <v>1150</v>
      </c>
      <c r="E5701" s="292" t="s">
        <v>1151</v>
      </c>
      <c r="F5701" s="267" t="s">
        <v>64</v>
      </c>
      <c r="G5701" s="268" t="s">
        <v>658</v>
      </c>
      <c r="H5701" s="268" t="s">
        <v>66</v>
      </c>
      <c r="I5701" s="268" t="s">
        <v>1905</v>
      </c>
      <c r="J5701" s="267" t="s">
        <v>1942</v>
      </c>
      <c r="K5701" s="266">
        <v>411</v>
      </c>
      <c r="L5701" s="284" t="s">
        <v>4084</v>
      </c>
      <c r="M5701" s="188"/>
    </row>
    <row r="5702" spans="1:13" x14ac:dyDescent="0.25">
      <c r="A5702" s="267">
        <v>2012</v>
      </c>
      <c r="B5702" s="267">
        <v>1</v>
      </c>
      <c r="C5702" s="267" t="s">
        <v>697</v>
      </c>
      <c r="D5702" s="267" t="s">
        <v>1150</v>
      </c>
      <c r="E5702" s="292" t="s">
        <v>1151</v>
      </c>
      <c r="F5702" s="267" t="s">
        <v>64</v>
      </c>
      <c r="G5702" s="268" t="s">
        <v>658</v>
      </c>
      <c r="H5702" s="268" t="s">
        <v>66</v>
      </c>
      <c r="I5702" s="268" t="s">
        <v>1905</v>
      </c>
      <c r="J5702" s="267" t="s">
        <v>1942</v>
      </c>
      <c r="K5702" s="266">
        <v>114</v>
      </c>
      <c r="L5702" s="284" t="s">
        <v>4155</v>
      </c>
      <c r="M5702" s="188"/>
    </row>
    <row r="5703" spans="1:13" x14ac:dyDescent="0.25">
      <c r="A5703" s="267">
        <v>2012</v>
      </c>
      <c r="B5703" s="267">
        <v>1</v>
      </c>
      <c r="C5703" s="267" t="s">
        <v>697</v>
      </c>
      <c r="D5703" s="267" t="s">
        <v>1150</v>
      </c>
      <c r="E5703" s="292" t="s">
        <v>1151</v>
      </c>
      <c r="F5703" s="267" t="s">
        <v>64</v>
      </c>
      <c r="G5703" s="268" t="s">
        <v>658</v>
      </c>
      <c r="H5703" s="268" t="s">
        <v>66</v>
      </c>
      <c r="I5703" s="268" t="s">
        <v>1905</v>
      </c>
      <c r="J5703" s="267" t="s">
        <v>1942</v>
      </c>
      <c r="K5703" s="266">
        <v>412</v>
      </c>
      <c r="L5703" s="284" t="s">
        <v>4156</v>
      </c>
      <c r="M5703" s="188"/>
    </row>
    <row r="5704" spans="1:13" x14ac:dyDescent="0.25">
      <c r="A5704" s="267">
        <v>2012</v>
      </c>
      <c r="B5704" s="267">
        <v>1</v>
      </c>
      <c r="C5704" s="267" t="s">
        <v>697</v>
      </c>
      <c r="D5704" s="267" t="s">
        <v>1150</v>
      </c>
      <c r="E5704" s="292" t="s">
        <v>1151</v>
      </c>
      <c r="F5704" s="267" t="s">
        <v>64</v>
      </c>
      <c r="G5704" s="268" t="s">
        <v>658</v>
      </c>
      <c r="H5704" s="268" t="s">
        <v>66</v>
      </c>
      <c r="I5704" s="268" t="s">
        <v>1905</v>
      </c>
      <c r="J5704" s="267" t="s">
        <v>1942</v>
      </c>
      <c r="K5704" s="266">
        <v>436</v>
      </c>
      <c r="L5704" s="284" t="s">
        <v>4310</v>
      </c>
      <c r="M5704" s="188"/>
    </row>
    <row r="5705" spans="1:13" x14ac:dyDescent="0.25">
      <c r="A5705" s="267">
        <v>2012</v>
      </c>
      <c r="B5705" s="267">
        <v>1</v>
      </c>
      <c r="C5705" s="267" t="s">
        <v>697</v>
      </c>
      <c r="D5705" s="267" t="s">
        <v>1150</v>
      </c>
      <c r="E5705" s="292" t="s">
        <v>1151</v>
      </c>
      <c r="F5705" s="267" t="s">
        <v>64</v>
      </c>
      <c r="G5705" s="268" t="s">
        <v>658</v>
      </c>
      <c r="H5705" s="268" t="s">
        <v>66</v>
      </c>
      <c r="I5705" s="268" t="s">
        <v>1905</v>
      </c>
      <c r="J5705" s="267" t="s">
        <v>1942</v>
      </c>
      <c r="K5705" s="266">
        <v>435</v>
      </c>
      <c r="L5705" s="284" t="s">
        <v>4514</v>
      </c>
      <c r="M5705" s="188"/>
    </row>
    <row r="5706" spans="1:13" x14ac:dyDescent="0.25">
      <c r="A5706" s="267">
        <v>2012</v>
      </c>
      <c r="B5706" s="267">
        <v>2</v>
      </c>
      <c r="C5706" s="267" t="s">
        <v>697</v>
      </c>
      <c r="D5706" s="267" t="s">
        <v>1160</v>
      </c>
      <c r="E5706" s="292" t="s">
        <v>4157</v>
      </c>
      <c r="F5706" s="267" t="s">
        <v>64</v>
      </c>
      <c r="G5706" s="268" t="s">
        <v>118</v>
      </c>
      <c r="H5706" s="268" t="s">
        <v>66</v>
      </c>
      <c r="I5706" s="268" t="s">
        <v>1905</v>
      </c>
      <c r="J5706" s="267" t="s">
        <v>1942</v>
      </c>
      <c r="K5706" s="266">
        <v>412</v>
      </c>
      <c r="L5706" s="268" t="s">
        <v>4158</v>
      </c>
      <c r="M5706" s="188"/>
    </row>
    <row r="5707" spans="1:13" x14ac:dyDescent="0.25">
      <c r="A5707" s="267">
        <v>2012</v>
      </c>
      <c r="B5707" s="267">
        <v>2</v>
      </c>
      <c r="C5707" s="267" t="s">
        <v>697</v>
      </c>
      <c r="D5707" s="267" t="s">
        <v>1160</v>
      </c>
      <c r="E5707" s="292" t="s">
        <v>4157</v>
      </c>
      <c r="F5707" s="267" t="s">
        <v>64</v>
      </c>
      <c r="G5707" s="268" t="s">
        <v>118</v>
      </c>
      <c r="H5707" s="268" t="s">
        <v>66</v>
      </c>
      <c r="I5707" s="268" t="s">
        <v>1905</v>
      </c>
      <c r="J5707" s="267" t="s">
        <v>1938</v>
      </c>
      <c r="K5707" s="266">
        <v>311</v>
      </c>
      <c r="L5707" s="284" t="s">
        <v>4281</v>
      </c>
      <c r="M5707" s="188"/>
    </row>
    <row r="5708" spans="1:13" x14ac:dyDescent="0.25">
      <c r="A5708" s="267">
        <v>2012</v>
      </c>
      <c r="B5708" s="267">
        <v>2</v>
      </c>
      <c r="C5708" s="267" t="s">
        <v>697</v>
      </c>
      <c r="D5708" s="267" t="s">
        <v>1160</v>
      </c>
      <c r="E5708" s="292" t="s">
        <v>4157</v>
      </c>
      <c r="F5708" s="267" t="s">
        <v>64</v>
      </c>
      <c r="G5708" s="268" t="s">
        <v>118</v>
      </c>
      <c r="H5708" s="268" t="s">
        <v>66</v>
      </c>
      <c r="I5708" s="268" t="s">
        <v>1905</v>
      </c>
      <c r="J5708" s="267" t="s">
        <v>1965</v>
      </c>
      <c r="K5708" s="266">
        <v>521</v>
      </c>
      <c r="L5708" s="284" t="s">
        <v>4369</v>
      </c>
      <c r="M5708" s="188"/>
    </row>
    <row r="5709" spans="1:13" x14ac:dyDescent="0.25">
      <c r="A5709" s="267">
        <v>2012</v>
      </c>
      <c r="B5709" s="267">
        <v>2</v>
      </c>
      <c r="C5709" s="267" t="s">
        <v>697</v>
      </c>
      <c r="D5709" s="267" t="s">
        <v>1160</v>
      </c>
      <c r="E5709" s="292" t="s">
        <v>4157</v>
      </c>
      <c r="F5709" s="267" t="s">
        <v>64</v>
      </c>
      <c r="G5709" s="268" t="s">
        <v>118</v>
      </c>
      <c r="H5709" s="268" t="s">
        <v>66</v>
      </c>
      <c r="I5709" s="268" t="s">
        <v>1905</v>
      </c>
      <c r="J5709" s="267" t="s">
        <v>1962</v>
      </c>
      <c r="K5709" s="266">
        <v>521</v>
      </c>
      <c r="L5709" s="284" t="s">
        <v>4370</v>
      </c>
      <c r="M5709" s="188"/>
    </row>
    <row r="5710" spans="1:13" x14ac:dyDescent="0.25">
      <c r="A5710" s="267">
        <v>2012</v>
      </c>
      <c r="B5710" s="267">
        <v>2</v>
      </c>
      <c r="C5710" s="267" t="s">
        <v>697</v>
      </c>
      <c r="D5710" s="267" t="s">
        <v>1160</v>
      </c>
      <c r="E5710" s="292" t="s">
        <v>4157</v>
      </c>
      <c r="F5710" s="267" t="s">
        <v>64</v>
      </c>
      <c r="G5710" s="268" t="s">
        <v>118</v>
      </c>
      <c r="H5710" s="268" t="s">
        <v>66</v>
      </c>
      <c r="I5710" s="268" t="s">
        <v>1905</v>
      </c>
      <c r="J5710" s="267" t="s">
        <v>2260</v>
      </c>
      <c r="K5710" s="266">
        <v>658</v>
      </c>
      <c r="L5710" s="284" t="s">
        <v>4440</v>
      </c>
      <c r="M5710" s="188"/>
    </row>
    <row r="5711" spans="1:13" x14ac:dyDescent="0.25">
      <c r="A5711" s="267">
        <v>2012</v>
      </c>
      <c r="B5711" s="267">
        <v>2</v>
      </c>
      <c r="C5711" s="267" t="s">
        <v>697</v>
      </c>
      <c r="D5711" s="267" t="s">
        <v>1160</v>
      </c>
      <c r="E5711" s="292" t="s">
        <v>4157</v>
      </c>
      <c r="F5711" s="267" t="s">
        <v>64</v>
      </c>
      <c r="G5711" s="268" t="s">
        <v>118</v>
      </c>
      <c r="H5711" s="268" t="s">
        <v>66</v>
      </c>
      <c r="I5711" s="268" t="s">
        <v>1905</v>
      </c>
      <c r="J5711" s="267" t="s">
        <v>2260</v>
      </c>
      <c r="K5711" s="266">
        <v>658</v>
      </c>
      <c r="L5711" s="284" t="s">
        <v>4441</v>
      </c>
      <c r="M5711" s="188"/>
    </row>
    <row r="5712" spans="1:13" x14ac:dyDescent="0.25">
      <c r="A5712" s="267">
        <v>2012</v>
      </c>
      <c r="B5712" s="267">
        <v>2</v>
      </c>
      <c r="C5712" s="267" t="s">
        <v>697</v>
      </c>
      <c r="D5712" s="267" t="s">
        <v>1160</v>
      </c>
      <c r="E5712" s="292" t="s">
        <v>4157</v>
      </c>
      <c r="F5712" s="267" t="s">
        <v>64</v>
      </c>
      <c r="G5712" s="268" t="s">
        <v>118</v>
      </c>
      <c r="H5712" s="268" t="s">
        <v>66</v>
      </c>
      <c r="I5712" s="268" t="s">
        <v>1905</v>
      </c>
      <c r="J5712" s="267" t="s">
        <v>1942</v>
      </c>
      <c r="K5712" s="266">
        <v>411</v>
      </c>
      <c r="L5712" s="268" t="s">
        <v>4515</v>
      </c>
      <c r="M5712" s="188"/>
    </row>
    <row r="5713" spans="1:13" x14ac:dyDescent="0.25">
      <c r="A5713" s="267">
        <v>2012</v>
      </c>
      <c r="B5713" s="267">
        <v>2</v>
      </c>
      <c r="C5713" s="267" t="s">
        <v>697</v>
      </c>
      <c r="D5713" s="267" t="s">
        <v>1160</v>
      </c>
      <c r="E5713" s="292" t="s">
        <v>4157</v>
      </c>
      <c r="F5713" s="267" t="s">
        <v>64</v>
      </c>
      <c r="G5713" s="268" t="s">
        <v>118</v>
      </c>
      <c r="H5713" s="268" t="s">
        <v>66</v>
      </c>
      <c r="I5713" s="268" t="s">
        <v>1905</v>
      </c>
      <c r="J5713" s="267" t="s">
        <v>1942</v>
      </c>
      <c r="K5713" s="266">
        <v>433</v>
      </c>
      <c r="L5713" s="284" t="s">
        <v>4519</v>
      </c>
      <c r="M5713" s="188"/>
    </row>
    <row r="5714" spans="1:13" x14ac:dyDescent="0.25">
      <c r="A5714" s="267">
        <v>2012</v>
      </c>
      <c r="B5714" s="267">
        <v>2</v>
      </c>
      <c r="C5714" s="267" t="s">
        <v>697</v>
      </c>
      <c r="D5714" s="267" t="s">
        <v>1160</v>
      </c>
      <c r="E5714" s="292" t="s">
        <v>4157</v>
      </c>
      <c r="F5714" s="267" t="s">
        <v>64</v>
      </c>
      <c r="G5714" s="268" t="s">
        <v>118</v>
      </c>
      <c r="H5714" s="268" t="s">
        <v>66</v>
      </c>
      <c r="I5714" s="268" t="s">
        <v>1905</v>
      </c>
      <c r="J5714" s="267" t="s">
        <v>1948</v>
      </c>
      <c r="K5714" s="266">
        <v>512</v>
      </c>
      <c r="L5714" s="284" t="s">
        <v>4548</v>
      </c>
      <c r="M5714" s="188"/>
    </row>
    <row r="5715" spans="1:13" x14ac:dyDescent="0.25">
      <c r="A5715" s="267">
        <v>2012</v>
      </c>
      <c r="B5715" s="267">
        <v>1</v>
      </c>
      <c r="C5715" s="267" t="s">
        <v>697</v>
      </c>
      <c r="D5715" s="267" t="s">
        <v>1139</v>
      </c>
      <c r="E5715" s="292" t="s">
        <v>3979</v>
      </c>
      <c r="F5715" s="267" t="s">
        <v>64</v>
      </c>
      <c r="G5715" s="268" t="s">
        <v>91</v>
      </c>
      <c r="H5715" s="268" t="s">
        <v>66</v>
      </c>
      <c r="I5715" s="268" t="s">
        <v>1905</v>
      </c>
      <c r="J5715" s="267" t="s">
        <v>1942</v>
      </c>
      <c r="K5715" s="266">
        <v>111</v>
      </c>
      <c r="L5715" s="268" t="s">
        <v>3980</v>
      </c>
      <c r="M5715" s="188"/>
    </row>
    <row r="5716" spans="1:13" x14ac:dyDescent="0.25">
      <c r="A5716" s="267">
        <v>2012</v>
      </c>
      <c r="B5716" s="267">
        <v>1</v>
      </c>
      <c r="C5716" s="267" t="s">
        <v>697</v>
      </c>
      <c r="D5716" s="267" t="s">
        <v>1139</v>
      </c>
      <c r="E5716" s="292" t="s">
        <v>3979</v>
      </c>
      <c r="F5716" s="267" t="s">
        <v>64</v>
      </c>
      <c r="G5716" s="268" t="s">
        <v>91</v>
      </c>
      <c r="H5716" s="268" t="s">
        <v>66</v>
      </c>
      <c r="I5716" s="268" t="s">
        <v>1905</v>
      </c>
      <c r="J5716" s="267" t="s">
        <v>1942</v>
      </c>
      <c r="K5716" s="266">
        <v>114</v>
      </c>
      <c r="L5716" s="284" t="s">
        <v>4160</v>
      </c>
      <c r="M5716" s="188"/>
    </row>
    <row r="5717" spans="1:13" x14ac:dyDescent="0.25">
      <c r="A5717" s="267">
        <v>2012</v>
      </c>
      <c r="B5717" s="267">
        <v>1</v>
      </c>
      <c r="C5717" s="267" t="s">
        <v>697</v>
      </c>
      <c r="D5717" s="267" t="s">
        <v>1139</v>
      </c>
      <c r="E5717" s="292" t="s">
        <v>3979</v>
      </c>
      <c r="F5717" s="267" t="s">
        <v>64</v>
      </c>
      <c r="G5717" s="268" t="s">
        <v>91</v>
      </c>
      <c r="H5717" s="268" t="s">
        <v>66</v>
      </c>
      <c r="I5717" s="268" t="s">
        <v>1905</v>
      </c>
      <c r="J5717" s="267" t="s">
        <v>1942</v>
      </c>
      <c r="K5717" s="266">
        <v>114</v>
      </c>
      <c r="L5717" s="284" t="s">
        <v>4161</v>
      </c>
      <c r="M5717" s="188"/>
    </row>
    <row r="5718" spans="1:13" x14ac:dyDescent="0.25">
      <c r="A5718" s="267">
        <v>2012</v>
      </c>
      <c r="B5718" s="267">
        <v>1</v>
      </c>
      <c r="C5718" s="267" t="s">
        <v>697</v>
      </c>
      <c r="D5718" s="267" t="s">
        <v>1139</v>
      </c>
      <c r="E5718" s="292" t="s">
        <v>3979</v>
      </c>
      <c r="F5718" s="267" t="s">
        <v>64</v>
      </c>
      <c r="G5718" s="268" t="s">
        <v>91</v>
      </c>
      <c r="H5718" s="268" t="s">
        <v>66</v>
      </c>
      <c r="I5718" s="268" t="s">
        <v>1905</v>
      </c>
      <c r="J5718" s="267" t="s">
        <v>1948</v>
      </c>
      <c r="K5718" s="266">
        <v>631</v>
      </c>
      <c r="L5718" s="284" t="s">
        <v>4453</v>
      </c>
      <c r="M5718" s="188"/>
    </row>
    <row r="5719" spans="1:13" x14ac:dyDescent="0.25">
      <c r="A5719" s="267">
        <v>2012</v>
      </c>
      <c r="B5719" s="267">
        <v>1</v>
      </c>
      <c r="C5719" s="267" t="s">
        <v>697</v>
      </c>
      <c r="D5719" s="267" t="s">
        <v>1139</v>
      </c>
      <c r="E5719" s="292" t="s">
        <v>3979</v>
      </c>
      <c r="F5719" s="267" t="s">
        <v>64</v>
      </c>
      <c r="G5719" s="268" t="s">
        <v>91</v>
      </c>
      <c r="H5719" s="268" t="s">
        <v>66</v>
      </c>
      <c r="I5719" s="268" t="s">
        <v>1905</v>
      </c>
      <c r="J5719" s="267" t="s">
        <v>1948</v>
      </c>
      <c r="K5719" s="266">
        <v>633</v>
      </c>
      <c r="L5719" s="284" t="s">
        <v>4454</v>
      </c>
      <c r="M5719" s="188"/>
    </row>
    <row r="5720" spans="1:13" x14ac:dyDescent="0.25">
      <c r="A5720" s="267">
        <v>2012</v>
      </c>
      <c r="B5720" s="267">
        <v>1</v>
      </c>
      <c r="C5720" s="267" t="s">
        <v>697</v>
      </c>
      <c r="D5720" s="267" t="s">
        <v>1139</v>
      </c>
      <c r="E5720" s="292" t="s">
        <v>3979</v>
      </c>
      <c r="F5720" s="267" t="s">
        <v>64</v>
      </c>
      <c r="G5720" s="268" t="s">
        <v>91</v>
      </c>
      <c r="H5720" s="268" t="s">
        <v>66</v>
      </c>
      <c r="I5720" s="268" t="s">
        <v>1905</v>
      </c>
      <c r="J5720" s="267" t="s">
        <v>1948</v>
      </c>
      <c r="K5720" s="266">
        <v>633</v>
      </c>
      <c r="L5720" s="284" t="s">
        <v>4455</v>
      </c>
      <c r="M5720" s="188"/>
    </row>
    <row r="5721" spans="1:13" x14ac:dyDescent="0.25">
      <c r="A5721" s="267">
        <v>2012</v>
      </c>
      <c r="B5721" s="267">
        <v>1</v>
      </c>
      <c r="C5721" s="267" t="s">
        <v>697</v>
      </c>
      <c r="D5721" s="267" t="s">
        <v>1139</v>
      </c>
      <c r="E5721" s="292" t="s">
        <v>3979</v>
      </c>
      <c r="F5721" s="267" t="s">
        <v>64</v>
      </c>
      <c r="G5721" s="268" t="s">
        <v>91</v>
      </c>
      <c r="H5721" s="268" t="s">
        <v>66</v>
      </c>
      <c r="I5721" s="268" t="s">
        <v>1905</v>
      </c>
      <c r="J5721" s="267" t="s">
        <v>2016</v>
      </c>
      <c r="K5721" s="266">
        <v>633</v>
      </c>
      <c r="L5721" s="284" t="s">
        <v>4456</v>
      </c>
      <c r="M5721" s="188"/>
    </row>
    <row r="5722" spans="1:13" x14ac:dyDescent="0.25">
      <c r="A5722" s="267">
        <v>2012</v>
      </c>
      <c r="B5722" s="267">
        <v>3</v>
      </c>
      <c r="C5722" s="267" t="s">
        <v>697</v>
      </c>
      <c r="D5722" s="267" t="s">
        <v>1237</v>
      </c>
      <c r="E5722" s="292" t="s">
        <v>4010</v>
      </c>
      <c r="F5722" s="267" t="s">
        <v>52</v>
      </c>
      <c r="G5722" s="268" t="s">
        <v>783</v>
      </c>
      <c r="H5722" s="268" t="s">
        <v>55</v>
      </c>
      <c r="I5722" s="268" t="s">
        <v>1905</v>
      </c>
      <c r="J5722" s="267" t="s">
        <v>2063</v>
      </c>
      <c r="K5722" s="266">
        <v>431</v>
      </c>
      <c r="L5722" s="284" t="s">
        <v>4011</v>
      </c>
      <c r="M5722" s="188"/>
    </row>
    <row r="5723" spans="1:13" x14ac:dyDescent="0.25">
      <c r="A5723" s="267">
        <v>2012</v>
      </c>
      <c r="B5723" s="267">
        <v>3</v>
      </c>
      <c r="C5723" s="267" t="s">
        <v>697</v>
      </c>
      <c r="D5723" s="267" t="s">
        <v>1237</v>
      </c>
      <c r="E5723" s="292" t="s">
        <v>4010</v>
      </c>
      <c r="F5723" s="267" t="s">
        <v>52</v>
      </c>
      <c r="G5723" s="268" t="s">
        <v>783</v>
      </c>
      <c r="H5723" s="268" t="s">
        <v>55</v>
      </c>
      <c r="I5723" s="268" t="s">
        <v>1905</v>
      </c>
      <c r="J5723" s="267" t="s">
        <v>2063</v>
      </c>
      <c r="K5723" s="266">
        <v>432</v>
      </c>
      <c r="L5723" s="268" t="s">
        <v>4086</v>
      </c>
      <c r="M5723" s="188"/>
    </row>
    <row r="5724" spans="1:13" x14ac:dyDescent="0.25">
      <c r="A5724" s="267">
        <v>2012</v>
      </c>
      <c r="B5724" s="267">
        <v>3</v>
      </c>
      <c r="C5724" s="267" t="s">
        <v>697</v>
      </c>
      <c r="D5724" s="267" t="s">
        <v>1237</v>
      </c>
      <c r="E5724" s="292" t="s">
        <v>4010</v>
      </c>
      <c r="F5724" s="267" t="s">
        <v>52</v>
      </c>
      <c r="G5724" s="268" t="s">
        <v>783</v>
      </c>
      <c r="H5724" s="268" t="s">
        <v>55</v>
      </c>
      <c r="I5724" s="268" t="s">
        <v>1905</v>
      </c>
      <c r="J5724" s="267" t="s">
        <v>2063</v>
      </c>
      <c r="K5724" s="266">
        <v>411</v>
      </c>
      <c r="L5724" s="268" t="s">
        <v>4087</v>
      </c>
      <c r="M5724" s="188"/>
    </row>
    <row r="5725" spans="1:13" x14ac:dyDescent="0.25">
      <c r="A5725" s="267">
        <v>2012</v>
      </c>
      <c r="B5725" s="267">
        <v>3</v>
      </c>
      <c r="C5725" s="267" t="s">
        <v>697</v>
      </c>
      <c r="D5725" s="267" t="s">
        <v>1237</v>
      </c>
      <c r="E5725" s="292" t="s">
        <v>4010</v>
      </c>
      <c r="F5725" s="267" t="s">
        <v>52</v>
      </c>
      <c r="G5725" s="268" t="s">
        <v>783</v>
      </c>
      <c r="H5725" s="268" t="s">
        <v>55</v>
      </c>
      <c r="I5725" s="268" t="s">
        <v>1905</v>
      </c>
      <c r="J5725" s="267" t="s">
        <v>2063</v>
      </c>
      <c r="K5725" s="266">
        <v>432</v>
      </c>
      <c r="L5725" s="284" t="s">
        <v>4088</v>
      </c>
      <c r="M5725" s="188"/>
    </row>
    <row r="5726" spans="1:13" x14ac:dyDescent="0.25">
      <c r="A5726" s="267">
        <v>2012</v>
      </c>
      <c r="B5726" s="267">
        <v>3</v>
      </c>
      <c r="C5726" s="267" t="s">
        <v>697</v>
      </c>
      <c r="D5726" s="267" t="s">
        <v>1237</v>
      </c>
      <c r="E5726" s="292" t="s">
        <v>4010</v>
      </c>
      <c r="F5726" s="267" t="s">
        <v>52</v>
      </c>
      <c r="G5726" s="268" t="s">
        <v>783</v>
      </c>
      <c r="H5726" s="268" t="s">
        <v>55</v>
      </c>
      <c r="I5726" s="268" t="s">
        <v>1905</v>
      </c>
      <c r="J5726" s="267" t="s">
        <v>2063</v>
      </c>
      <c r="K5726" s="266">
        <v>432</v>
      </c>
      <c r="L5726" s="284" t="s">
        <v>4193</v>
      </c>
      <c r="M5726" s="188"/>
    </row>
    <row r="5727" spans="1:13" x14ac:dyDescent="0.25">
      <c r="A5727" s="267">
        <v>2012</v>
      </c>
      <c r="B5727" s="267">
        <v>3</v>
      </c>
      <c r="C5727" s="267" t="s">
        <v>697</v>
      </c>
      <c r="D5727" s="267" t="s">
        <v>1237</v>
      </c>
      <c r="E5727" s="292" t="s">
        <v>4010</v>
      </c>
      <c r="F5727" s="267" t="s">
        <v>52</v>
      </c>
      <c r="G5727" s="268" t="s">
        <v>783</v>
      </c>
      <c r="H5727" s="268" t="s">
        <v>55</v>
      </c>
      <c r="I5727" s="268" t="s">
        <v>1905</v>
      </c>
      <c r="J5727" s="267" t="s">
        <v>1944</v>
      </c>
      <c r="K5727" s="266">
        <v>656</v>
      </c>
      <c r="L5727" s="284" t="s">
        <v>4419</v>
      </c>
      <c r="M5727" s="188"/>
    </row>
    <row r="5728" spans="1:13" x14ac:dyDescent="0.25">
      <c r="A5728" s="267">
        <v>2012</v>
      </c>
      <c r="B5728" s="267">
        <v>3</v>
      </c>
      <c r="C5728" s="267" t="s">
        <v>697</v>
      </c>
      <c r="D5728" s="267" t="s">
        <v>1237</v>
      </c>
      <c r="E5728" s="292" t="s">
        <v>4010</v>
      </c>
      <c r="F5728" s="267" t="s">
        <v>52</v>
      </c>
      <c r="G5728" s="268" t="s">
        <v>783</v>
      </c>
      <c r="H5728" s="268" t="s">
        <v>55</v>
      </c>
      <c r="I5728" s="268" t="s">
        <v>1905</v>
      </c>
      <c r="J5728" s="267" t="s">
        <v>1944</v>
      </c>
      <c r="K5728" s="266">
        <v>411</v>
      </c>
      <c r="L5728" s="268" t="s">
        <v>4442</v>
      </c>
      <c r="M5728" s="188"/>
    </row>
    <row r="5729" spans="1:13" x14ac:dyDescent="0.25">
      <c r="A5729" s="267">
        <v>2012</v>
      </c>
      <c r="B5729" s="267">
        <v>3</v>
      </c>
      <c r="C5729" s="267" t="s">
        <v>697</v>
      </c>
      <c r="D5729" s="267" t="s">
        <v>1237</v>
      </c>
      <c r="E5729" s="292" t="s">
        <v>4010</v>
      </c>
      <c r="F5729" s="267" t="s">
        <v>52</v>
      </c>
      <c r="G5729" s="268" t="s">
        <v>783</v>
      </c>
      <c r="H5729" s="268" t="s">
        <v>55</v>
      </c>
      <c r="I5729" s="268" t="s">
        <v>1905</v>
      </c>
      <c r="J5729" s="270" t="s">
        <v>5004</v>
      </c>
      <c r="K5729" s="266">
        <v>726</v>
      </c>
      <c r="L5729" s="268" t="s">
        <v>4500</v>
      </c>
      <c r="M5729" s="188"/>
    </row>
    <row r="5730" spans="1:13" x14ac:dyDescent="0.25">
      <c r="A5730" s="267">
        <v>2012</v>
      </c>
      <c r="B5730" s="267">
        <v>3</v>
      </c>
      <c r="C5730" s="267" t="s">
        <v>697</v>
      </c>
      <c r="D5730" s="267" t="s">
        <v>1237</v>
      </c>
      <c r="E5730" s="292" t="s">
        <v>4010</v>
      </c>
      <c r="F5730" s="267" t="s">
        <v>52</v>
      </c>
      <c r="G5730" s="268" t="s">
        <v>783</v>
      </c>
      <c r="H5730" s="268" t="s">
        <v>55</v>
      </c>
      <c r="I5730" s="268" t="s">
        <v>1905</v>
      </c>
      <c r="J5730" s="267" t="s">
        <v>2063</v>
      </c>
      <c r="K5730" s="266">
        <v>433</v>
      </c>
      <c r="L5730" s="284" t="s">
        <v>4520</v>
      </c>
      <c r="M5730" s="188"/>
    </row>
    <row r="5731" spans="1:13" x14ac:dyDescent="0.25">
      <c r="A5731" s="267">
        <v>2012</v>
      </c>
      <c r="B5731" s="267">
        <v>3</v>
      </c>
      <c r="C5731" s="267" t="s">
        <v>697</v>
      </c>
      <c r="D5731" s="267" t="s">
        <v>1202</v>
      </c>
      <c r="E5731" s="292" t="s">
        <v>3981</v>
      </c>
      <c r="F5731" s="267" t="s">
        <v>130</v>
      </c>
      <c r="G5731" s="268" t="s">
        <v>559</v>
      </c>
      <c r="H5731" s="268" t="s">
        <v>546</v>
      </c>
      <c r="I5731" s="268" t="s">
        <v>1905</v>
      </c>
      <c r="J5731" s="267" t="s">
        <v>1942</v>
      </c>
      <c r="K5731" s="266">
        <v>111</v>
      </c>
      <c r="L5731" s="268" t="s">
        <v>3982</v>
      </c>
      <c r="M5731" s="188"/>
    </row>
    <row r="5732" spans="1:13" x14ac:dyDescent="0.25">
      <c r="A5732" s="267">
        <v>2012</v>
      </c>
      <c r="B5732" s="267">
        <v>3</v>
      </c>
      <c r="C5732" s="267" t="s">
        <v>697</v>
      </c>
      <c r="D5732" s="267" t="s">
        <v>1202</v>
      </c>
      <c r="E5732" s="292" t="s">
        <v>3981</v>
      </c>
      <c r="F5732" s="267" t="s">
        <v>130</v>
      </c>
      <c r="G5732" s="268" t="s">
        <v>559</v>
      </c>
      <c r="H5732" s="268" t="s">
        <v>546</v>
      </c>
      <c r="I5732" s="268" t="s">
        <v>1905</v>
      </c>
      <c r="J5732" s="267" t="s">
        <v>1942</v>
      </c>
      <c r="K5732" s="266">
        <v>431</v>
      </c>
      <c r="L5732" s="268" t="s">
        <v>4012</v>
      </c>
      <c r="M5732" s="188"/>
    </row>
    <row r="5733" spans="1:13" x14ac:dyDescent="0.25">
      <c r="A5733" s="267">
        <v>2012</v>
      </c>
      <c r="B5733" s="267">
        <v>3</v>
      </c>
      <c r="C5733" s="267" t="s">
        <v>697</v>
      </c>
      <c r="D5733" s="267" t="s">
        <v>1202</v>
      </c>
      <c r="E5733" s="292" t="s">
        <v>3981</v>
      </c>
      <c r="F5733" s="267" t="s">
        <v>130</v>
      </c>
      <c r="G5733" s="268" t="s">
        <v>559</v>
      </c>
      <c r="H5733" s="268" t="s">
        <v>546</v>
      </c>
      <c r="I5733" s="268" t="s">
        <v>1905</v>
      </c>
      <c r="J5733" s="267" t="s">
        <v>2767</v>
      </c>
      <c r="K5733" s="266">
        <v>522</v>
      </c>
      <c r="L5733" s="284" t="s">
        <v>4013</v>
      </c>
      <c r="M5733" s="188"/>
    </row>
    <row r="5734" spans="1:13" x14ac:dyDescent="0.25">
      <c r="A5734" s="267">
        <v>2012</v>
      </c>
      <c r="B5734" s="267">
        <v>3</v>
      </c>
      <c r="C5734" s="267" t="s">
        <v>697</v>
      </c>
      <c r="D5734" s="267" t="s">
        <v>1202</v>
      </c>
      <c r="E5734" s="292" t="s">
        <v>3981</v>
      </c>
      <c r="F5734" s="267" t="s">
        <v>130</v>
      </c>
      <c r="G5734" s="268" t="s">
        <v>559</v>
      </c>
      <c r="H5734" s="268" t="s">
        <v>546</v>
      </c>
      <c r="I5734" s="268" t="s">
        <v>1905</v>
      </c>
      <c r="J5734" s="267" t="s">
        <v>1942</v>
      </c>
      <c r="K5734" s="266">
        <v>432</v>
      </c>
      <c r="L5734" s="268" t="s">
        <v>4089</v>
      </c>
      <c r="M5734" s="188"/>
    </row>
    <row r="5735" spans="1:13" x14ac:dyDescent="0.25">
      <c r="A5735" s="267">
        <v>2012</v>
      </c>
      <c r="B5735" s="267">
        <v>3</v>
      </c>
      <c r="C5735" s="267" t="s">
        <v>697</v>
      </c>
      <c r="D5735" s="267" t="s">
        <v>1202</v>
      </c>
      <c r="E5735" s="292" t="s">
        <v>3981</v>
      </c>
      <c r="F5735" s="267" t="s">
        <v>130</v>
      </c>
      <c r="G5735" s="268" t="s">
        <v>559</v>
      </c>
      <c r="H5735" s="268" t="s">
        <v>546</v>
      </c>
      <c r="I5735" s="268" t="s">
        <v>1905</v>
      </c>
      <c r="J5735" s="267" t="s">
        <v>1942</v>
      </c>
      <c r="K5735" s="266">
        <v>412</v>
      </c>
      <c r="L5735" s="268" t="s">
        <v>4162</v>
      </c>
      <c r="M5735" s="188"/>
    </row>
    <row r="5736" spans="1:13" x14ac:dyDescent="0.25">
      <c r="A5736" s="267">
        <v>2012</v>
      </c>
      <c r="B5736" s="267">
        <v>3</v>
      </c>
      <c r="C5736" s="267" t="s">
        <v>697</v>
      </c>
      <c r="D5736" s="267" t="s">
        <v>1202</v>
      </c>
      <c r="E5736" s="292" t="s">
        <v>3981</v>
      </c>
      <c r="F5736" s="267" t="s">
        <v>130</v>
      </c>
      <c r="G5736" s="268" t="s">
        <v>559</v>
      </c>
      <c r="H5736" s="268" t="s">
        <v>546</v>
      </c>
      <c r="I5736" s="268" t="s">
        <v>1905</v>
      </c>
      <c r="J5736" s="267" t="s">
        <v>1942</v>
      </c>
      <c r="K5736" s="266">
        <v>114</v>
      </c>
      <c r="L5736" s="268" t="s">
        <v>4163</v>
      </c>
      <c r="M5736" s="188"/>
    </row>
    <row r="5737" spans="1:13" x14ac:dyDescent="0.25">
      <c r="A5737" s="267">
        <v>2012</v>
      </c>
      <c r="B5737" s="267">
        <v>3</v>
      </c>
      <c r="C5737" s="267" t="s">
        <v>697</v>
      </c>
      <c r="D5737" s="267" t="s">
        <v>1202</v>
      </c>
      <c r="E5737" s="292" t="s">
        <v>3981</v>
      </c>
      <c r="F5737" s="267" t="s">
        <v>130</v>
      </c>
      <c r="G5737" s="268" t="s">
        <v>559</v>
      </c>
      <c r="H5737" s="268" t="s">
        <v>546</v>
      </c>
      <c r="I5737" s="268" t="s">
        <v>1905</v>
      </c>
      <c r="J5737" s="267" t="s">
        <v>2063</v>
      </c>
      <c r="K5737" s="266">
        <v>114</v>
      </c>
      <c r="L5737" s="284" t="s">
        <v>4164</v>
      </c>
      <c r="M5737" s="188"/>
    </row>
    <row r="5738" spans="1:13" x14ac:dyDescent="0.25">
      <c r="A5738" s="267">
        <v>2012</v>
      </c>
      <c r="B5738" s="267">
        <v>3</v>
      </c>
      <c r="C5738" s="267" t="s">
        <v>697</v>
      </c>
      <c r="D5738" s="267" t="s">
        <v>1202</v>
      </c>
      <c r="E5738" s="292" t="s">
        <v>3981</v>
      </c>
      <c r="F5738" s="267" t="s">
        <v>130</v>
      </c>
      <c r="G5738" s="268" t="s">
        <v>559</v>
      </c>
      <c r="H5738" s="268" t="s">
        <v>546</v>
      </c>
      <c r="I5738" s="268" t="s">
        <v>1905</v>
      </c>
      <c r="J5738" s="267" t="s">
        <v>2036</v>
      </c>
      <c r="K5738" s="266">
        <v>862</v>
      </c>
      <c r="L5738" s="268" t="s">
        <v>4194</v>
      </c>
      <c r="M5738" s="188"/>
    </row>
    <row r="5739" spans="1:13" x14ac:dyDescent="0.25">
      <c r="A5739" s="267">
        <v>2012</v>
      </c>
      <c r="B5739" s="267">
        <v>3</v>
      </c>
      <c r="C5739" s="267" t="s">
        <v>697</v>
      </c>
      <c r="D5739" s="267" t="s">
        <v>1202</v>
      </c>
      <c r="E5739" s="292" t="s">
        <v>3981</v>
      </c>
      <c r="F5739" s="267" t="s">
        <v>130</v>
      </c>
      <c r="G5739" s="268" t="s">
        <v>559</v>
      </c>
      <c r="H5739" s="268" t="s">
        <v>546</v>
      </c>
      <c r="I5739" s="268" t="s">
        <v>1905</v>
      </c>
      <c r="J5739" s="267" t="s">
        <v>1942</v>
      </c>
      <c r="K5739" s="266">
        <v>411</v>
      </c>
      <c r="L5739" s="284" t="s">
        <v>4195</v>
      </c>
      <c r="M5739" s="188"/>
    </row>
    <row r="5740" spans="1:13" x14ac:dyDescent="0.25">
      <c r="A5740" s="267">
        <v>2012</v>
      </c>
      <c r="B5740" s="267">
        <v>3</v>
      </c>
      <c r="C5740" s="267" t="s">
        <v>697</v>
      </c>
      <c r="D5740" s="267" t="s">
        <v>1202</v>
      </c>
      <c r="E5740" s="292" t="s">
        <v>3981</v>
      </c>
      <c r="F5740" s="267" t="s">
        <v>130</v>
      </c>
      <c r="G5740" s="268" t="s">
        <v>559</v>
      </c>
      <c r="H5740" s="268" t="s">
        <v>546</v>
      </c>
      <c r="I5740" s="268" t="s">
        <v>1905</v>
      </c>
      <c r="J5740" s="267" t="s">
        <v>1942</v>
      </c>
      <c r="K5740" s="266">
        <v>411</v>
      </c>
      <c r="L5740" s="284" t="s">
        <v>4196</v>
      </c>
      <c r="M5740" s="188"/>
    </row>
    <row r="5741" spans="1:13" x14ac:dyDescent="0.25">
      <c r="A5741" s="267">
        <v>2012</v>
      </c>
      <c r="B5741" s="267">
        <v>3</v>
      </c>
      <c r="C5741" s="267" t="s">
        <v>697</v>
      </c>
      <c r="D5741" s="267" t="s">
        <v>1225</v>
      </c>
      <c r="E5741" s="292" t="s">
        <v>3969</v>
      </c>
      <c r="F5741" s="267" t="s">
        <v>64</v>
      </c>
      <c r="G5741" s="268" t="s">
        <v>152</v>
      </c>
      <c r="H5741" s="268" t="s">
        <v>66</v>
      </c>
      <c r="I5741" s="268" t="s">
        <v>1905</v>
      </c>
      <c r="J5741" s="267" t="s">
        <v>2063</v>
      </c>
      <c r="K5741" s="266">
        <v>111</v>
      </c>
      <c r="L5741" s="284" t="s">
        <v>3970</v>
      </c>
      <c r="M5741" s="188"/>
    </row>
    <row r="5742" spans="1:13" x14ac:dyDescent="0.25">
      <c r="A5742" s="267">
        <v>2012</v>
      </c>
      <c r="B5742" s="267">
        <v>3</v>
      </c>
      <c r="C5742" s="267" t="s">
        <v>697</v>
      </c>
      <c r="D5742" s="267" t="s">
        <v>1225</v>
      </c>
      <c r="E5742" s="292" t="s">
        <v>3969</v>
      </c>
      <c r="F5742" s="267" t="s">
        <v>64</v>
      </c>
      <c r="G5742" s="268" t="s">
        <v>152</v>
      </c>
      <c r="H5742" s="268" t="s">
        <v>66</v>
      </c>
      <c r="I5742" s="268" t="s">
        <v>1905</v>
      </c>
      <c r="J5742" s="267" t="s">
        <v>1942</v>
      </c>
      <c r="K5742" s="266">
        <v>413</v>
      </c>
      <c r="L5742" s="268" t="s">
        <v>3983</v>
      </c>
      <c r="M5742" s="188"/>
    </row>
    <row r="5743" spans="1:13" x14ac:dyDescent="0.25">
      <c r="A5743" s="267">
        <v>2012</v>
      </c>
      <c r="B5743" s="267">
        <v>3</v>
      </c>
      <c r="C5743" s="267" t="s">
        <v>697</v>
      </c>
      <c r="D5743" s="267" t="s">
        <v>1225</v>
      </c>
      <c r="E5743" s="292" t="s">
        <v>3969</v>
      </c>
      <c r="F5743" s="267" t="s">
        <v>64</v>
      </c>
      <c r="G5743" s="268" t="s">
        <v>152</v>
      </c>
      <c r="H5743" s="268" t="s">
        <v>66</v>
      </c>
      <c r="I5743" s="268" t="s">
        <v>1905</v>
      </c>
      <c r="J5743" s="267" t="s">
        <v>1942</v>
      </c>
      <c r="K5743" s="266">
        <v>411</v>
      </c>
      <c r="L5743" s="268" t="s">
        <v>3984</v>
      </c>
      <c r="M5743" s="188"/>
    </row>
    <row r="5744" spans="1:13" x14ac:dyDescent="0.25">
      <c r="A5744" s="267">
        <v>2012</v>
      </c>
      <c r="B5744" s="267">
        <v>3</v>
      </c>
      <c r="C5744" s="267" t="s">
        <v>697</v>
      </c>
      <c r="D5744" s="267" t="s">
        <v>1225</v>
      </c>
      <c r="E5744" s="292" t="s">
        <v>3969</v>
      </c>
      <c r="F5744" s="267" t="s">
        <v>64</v>
      </c>
      <c r="G5744" s="268" t="s">
        <v>152</v>
      </c>
      <c r="H5744" s="268" t="s">
        <v>66</v>
      </c>
      <c r="I5744" s="268" t="s">
        <v>1905</v>
      </c>
      <c r="J5744" s="267" t="s">
        <v>2063</v>
      </c>
      <c r="K5744" s="266">
        <v>331</v>
      </c>
      <c r="L5744" s="284" t="s">
        <v>4349</v>
      </c>
      <c r="M5744" s="188"/>
    </row>
    <row r="5745" spans="1:13" x14ac:dyDescent="0.25">
      <c r="A5745" s="267">
        <v>2012</v>
      </c>
      <c r="B5745" s="267">
        <v>3</v>
      </c>
      <c r="C5745" s="267" t="s">
        <v>697</v>
      </c>
      <c r="D5745" s="267" t="s">
        <v>1225</v>
      </c>
      <c r="E5745" s="292" t="s">
        <v>3969</v>
      </c>
      <c r="F5745" s="267" t="s">
        <v>64</v>
      </c>
      <c r="G5745" s="268" t="s">
        <v>152</v>
      </c>
      <c r="H5745" s="268" t="s">
        <v>66</v>
      </c>
      <c r="I5745" s="268" t="s">
        <v>1905</v>
      </c>
      <c r="J5745" s="267" t="s">
        <v>1942</v>
      </c>
      <c r="K5745" s="266">
        <v>331</v>
      </c>
      <c r="L5745" s="268" t="s">
        <v>4350</v>
      </c>
      <c r="M5745" s="188"/>
    </row>
    <row r="5746" spans="1:13" x14ac:dyDescent="0.25">
      <c r="A5746" s="267">
        <v>2012</v>
      </c>
      <c r="B5746" s="267">
        <v>3</v>
      </c>
      <c r="C5746" s="267" t="s">
        <v>697</v>
      </c>
      <c r="D5746" s="267" t="s">
        <v>1225</v>
      </c>
      <c r="E5746" s="292" t="s">
        <v>3969</v>
      </c>
      <c r="F5746" s="267" t="s">
        <v>64</v>
      </c>
      <c r="G5746" s="268" t="s">
        <v>152</v>
      </c>
      <c r="H5746" s="268" t="s">
        <v>66</v>
      </c>
      <c r="I5746" s="268" t="s">
        <v>1905</v>
      </c>
      <c r="J5746" s="267" t="s">
        <v>1942</v>
      </c>
      <c r="K5746" s="266">
        <v>322</v>
      </c>
      <c r="L5746" s="284" t="s">
        <v>4523</v>
      </c>
      <c r="M5746" s="188"/>
    </row>
    <row r="5747" spans="1:13" x14ac:dyDescent="0.25">
      <c r="A5747" s="267">
        <v>2012</v>
      </c>
      <c r="B5747" s="267">
        <v>4</v>
      </c>
      <c r="C5747" s="267" t="s">
        <v>1239</v>
      </c>
      <c r="D5747" s="267" t="s">
        <v>1255</v>
      </c>
      <c r="E5747" s="268" t="s">
        <v>4014</v>
      </c>
      <c r="F5747" s="267" t="s">
        <v>52</v>
      </c>
      <c r="G5747" s="268" t="s">
        <v>4015</v>
      </c>
      <c r="H5747" s="268" t="s">
        <v>55</v>
      </c>
      <c r="I5747" s="268" t="s">
        <v>1905</v>
      </c>
      <c r="J5747" s="267" t="s">
        <v>1942</v>
      </c>
      <c r="K5747" s="266">
        <v>411</v>
      </c>
      <c r="L5747" s="268" t="s">
        <v>4016</v>
      </c>
      <c r="M5747" s="188"/>
    </row>
    <row r="5748" spans="1:13" x14ac:dyDescent="0.25">
      <c r="A5748" s="267">
        <v>2012</v>
      </c>
      <c r="B5748" s="267">
        <v>4</v>
      </c>
      <c r="C5748" s="267" t="s">
        <v>1239</v>
      </c>
      <c r="D5748" s="267" t="s">
        <v>1255</v>
      </c>
      <c r="E5748" s="268" t="s">
        <v>4014</v>
      </c>
      <c r="F5748" s="267" t="s">
        <v>52</v>
      </c>
      <c r="G5748" s="268" t="s">
        <v>4015</v>
      </c>
      <c r="H5748" s="268" t="s">
        <v>55</v>
      </c>
      <c r="I5748" s="268" t="s">
        <v>1905</v>
      </c>
      <c r="J5748" s="267" t="s">
        <v>1942</v>
      </c>
      <c r="K5748" s="266">
        <v>411</v>
      </c>
      <c r="L5748" s="268" t="s">
        <v>4090</v>
      </c>
      <c r="M5748" s="188"/>
    </row>
    <row r="5749" spans="1:13" x14ac:dyDescent="0.25">
      <c r="A5749" s="267">
        <v>2012</v>
      </c>
      <c r="B5749" s="267">
        <v>4</v>
      </c>
      <c r="C5749" s="267" t="s">
        <v>1239</v>
      </c>
      <c r="D5749" s="267" t="s">
        <v>1255</v>
      </c>
      <c r="E5749" s="268" t="s">
        <v>4014</v>
      </c>
      <c r="F5749" s="267" t="s">
        <v>52</v>
      </c>
      <c r="G5749" s="268" t="s">
        <v>4015</v>
      </c>
      <c r="H5749" s="268" t="s">
        <v>55</v>
      </c>
      <c r="I5749" s="268" t="s">
        <v>1905</v>
      </c>
      <c r="J5749" s="267" t="s">
        <v>1942</v>
      </c>
      <c r="K5749" s="266">
        <v>411</v>
      </c>
      <c r="L5749" s="268" t="s">
        <v>4091</v>
      </c>
      <c r="M5749" s="188"/>
    </row>
    <row r="5750" spans="1:13" x14ac:dyDescent="0.25">
      <c r="A5750" s="267">
        <v>2012</v>
      </c>
      <c r="B5750" s="267">
        <v>4</v>
      </c>
      <c r="C5750" s="267" t="s">
        <v>1239</v>
      </c>
      <c r="D5750" s="267" t="s">
        <v>1255</v>
      </c>
      <c r="E5750" s="268" t="s">
        <v>4014</v>
      </c>
      <c r="F5750" s="267" t="s">
        <v>52</v>
      </c>
      <c r="G5750" s="268" t="s">
        <v>4015</v>
      </c>
      <c r="H5750" s="268" t="s">
        <v>55</v>
      </c>
      <c r="I5750" s="268" t="s">
        <v>1905</v>
      </c>
      <c r="J5750" s="267" t="s">
        <v>2036</v>
      </c>
      <c r="K5750" s="266">
        <v>411</v>
      </c>
      <c r="L5750" s="268" t="s">
        <v>4092</v>
      </c>
      <c r="M5750" s="188"/>
    </row>
    <row r="5751" spans="1:13" x14ac:dyDescent="0.25">
      <c r="A5751" s="267">
        <v>2012</v>
      </c>
      <c r="B5751" s="267">
        <v>4</v>
      </c>
      <c r="C5751" s="267" t="s">
        <v>1239</v>
      </c>
      <c r="D5751" s="267" t="s">
        <v>1255</v>
      </c>
      <c r="E5751" s="268" t="s">
        <v>4014</v>
      </c>
      <c r="F5751" s="267" t="s">
        <v>52</v>
      </c>
      <c r="G5751" s="268" t="s">
        <v>4015</v>
      </c>
      <c r="H5751" s="268" t="s">
        <v>55</v>
      </c>
      <c r="I5751" s="268" t="s">
        <v>1905</v>
      </c>
      <c r="J5751" s="267" t="s">
        <v>3083</v>
      </c>
      <c r="K5751" s="266">
        <v>412</v>
      </c>
      <c r="L5751" s="268" t="s">
        <v>4165</v>
      </c>
      <c r="M5751" s="188"/>
    </row>
    <row r="5752" spans="1:13" x14ac:dyDescent="0.25">
      <c r="A5752" s="267">
        <v>2012</v>
      </c>
      <c r="B5752" s="267">
        <v>4</v>
      </c>
      <c r="C5752" s="267" t="s">
        <v>1239</v>
      </c>
      <c r="D5752" s="267" t="s">
        <v>1255</v>
      </c>
      <c r="E5752" s="268" t="s">
        <v>4014</v>
      </c>
      <c r="F5752" s="267" t="s">
        <v>52</v>
      </c>
      <c r="G5752" s="268" t="s">
        <v>4015</v>
      </c>
      <c r="H5752" s="268" t="s">
        <v>55</v>
      </c>
      <c r="I5752" s="268" t="s">
        <v>1905</v>
      </c>
      <c r="J5752" s="267" t="s">
        <v>1942</v>
      </c>
      <c r="K5752" s="266">
        <v>411</v>
      </c>
      <c r="L5752" s="268" t="s">
        <v>4197</v>
      </c>
      <c r="M5752" s="188"/>
    </row>
    <row r="5753" spans="1:13" x14ac:dyDescent="0.25">
      <c r="A5753" s="267">
        <v>2012</v>
      </c>
      <c r="B5753" s="267">
        <v>4</v>
      </c>
      <c r="C5753" s="267" t="s">
        <v>1239</v>
      </c>
      <c r="D5753" s="267" t="s">
        <v>1255</v>
      </c>
      <c r="E5753" s="268" t="s">
        <v>4014</v>
      </c>
      <c r="F5753" s="267" t="s">
        <v>52</v>
      </c>
      <c r="G5753" s="268" t="s">
        <v>4015</v>
      </c>
      <c r="H5753" s="268" t="s">
        <v>55</v>
      </c>
      <c r="I5753" s="268" t="s">
        <v>1905</v>
      </c>
      <c r="J5753" s="267" t="s">
        <v>1942</v>
      </c>
      <c r="K5753" s="266">
        <v>411</v>
      </c>
      <c r="L5753" s="268" t="s">
        <v>4198</v>
      </c>
      <c r="M5753" s="188"/>
    </row>
    <row r="5754" spans="1:13" x14ac:dyDescent="0.25">
      <c r="A5754" s="267">
        <v>2012</v>
      </c>
      <c r="B5754" s="267">
        <v>4</v>
      </c>
      <c r="C5754" s="267" t="s">
        <v>1239</v>
      </c>
      <c r="D5754" s="267" t="s">
        <v>1255</v>
      </c>
      <c r="E5754" s="268" t="s">
        <v>4014</v>
      </c>
      <c r="F5754" s="267" t="s">
        <v>52</v>
      </c>
      <c r="G5754" s="268" t="s">
        <v>4015</v>
      </c>
      <c r="H5754" s="268" t="s">
        <v>55</v>
      </c>
      <c r="I5754" s="268" t="s">
        <v>1905</v>
      </c>
      <c r="J5754" s="267" t="s">
        <v>2048</v>
      </c>
      <c r="K5754" s="266">
        <v>23</v>
      </c>
      <c r="L5754" s="268" t="s">
        <v>4233</v>
      </c>
      <c r="M5754" s="188"/>
    </row>
    <row r="5755" spans="1:13" x14ac:dyDescent="0.25">
      <c r="A5755" s="267">
        <v>2012</v>
      </c>
      <c r="B5755" s="267">
        <v>4</v>
      </c>
      <c r="C5755" s="267" t="s">
        <v>1239</v>
      </c>
      <c r="D5755" s="267" t="s">
        <v>1255</v>
      </c>
      <c r="E5755" s="268" t="s">
        <v>4014</v>
      </c>
      <c r="F5755" s="267" t="s">
        <v>52</v>
      </c>
      <c r="G5755" s="268" t="s">
        <v>4015</v>
      </c>
      <c r="H5755" s="268" t="s">
        <v>55</v>
      </c>
      <c r="I5755" s="268" t="s">
        <v>1905</v>
      </c>
      <c r="J5755" s="267" t="s">
        <v>1944</v>
      </c>
      <c r="K5755" s="266">
        <v>656</v>
      </c>
      <c r="L5755" s="268" t="s">
        <v>4420</v>
      </c>
      <c r="M5755" s="188"/>
    </row>
    <row r="5756" spans="1:13" x14ac:dyDescent="0.25">
      <c r="A5756" s="267">
        <v>2012</v>
      </c>
      <c r="B5756" s="267">
        <v>3</v>
      </c>
      <c r="C5756" s="267" t="s">
        <v>697</v>
      </c>
      <c r="D5756" s="267" t="s">
        <v>1223</v>
      </c>
      <c r="E5756" s="292" t="s">
        <v>4234</v>
      </c>
      <c r="F5756" s="267" t="s">
        <v>69</v>
      </c>
      <c r="G5756" s="268" t="s">
        <v>126</v>
      </c>
      <c r="H5756" s="268" t="s">
        <v>78</v>
      </c>
      <c r="I5756" s="268" t="s">
        <v>1905</v>
      </c>
      <c r="J5756" s="267" t="s">
        <v>1918</v>
      </c>
      <c r="K5756" s="266">
        <v>862</v>
      </c>
      <c r="L5756" s="284" t="s">
        <v>4235</v>
      </c>
      <c r="M5756" s="188"/>
    </row>
    <row r="5757" spans="1:13" x14ac:dyDescent="0.25">
      <c r="A5757" s="267">
        <v>2012</v>
      </c>
      <c r="B5757" s="267">
        <v>3</v>
      </c>
      <c r="C5757" s="267" t="s">
        <v>697</v>
      </c>
      <c r="D5757" s="267" t="s">
        <v>1223</v>
      </c>
      <c r="E5757" s="292" t="s">
        <v>4234</v>
      </c>
      <c r="F5757" s="267" t="s">
        <v>69</v>
      </c>
      <c r="G5757" s="268" t="s">
        <v>126</v>
      </c>
      <c r="H5757" s="268" t="s">
        <v>78</v>
      </c>
      <c r="I5757" s="268" t="s">
        <v>1905</v>
      </c>
      <c r="J5757" s="267" t="s">
        <v>1918</v>
      </c>
      <c r="K5757" s="266">
        <v>862</v>
      </c>
      <c r="L5757" s="268" t="s">
        <v>4236</v>
      </c>
      <c r="M5757" s="188"/>
    </row>
    <row r="5758" spans="1:13" x14ac:dyDescent="0.25">
      <c r="A5758" s="267">
        <v>2012</v>
      </c>
      <c r="B5758" s="267">
        <v>3</v>
      </c>
      <c r="C5758" s="267" t="s">
        <v>697</v>
      </c>
      <c r="D5758" s="267" t="s">
        <v>1223</v>
      </c>
      <c r="E5758" s="292" t="s">
        <v>4234</v>
      </c>
      <c r="F5758" s="267" t="s">
        <v>69</v>
      </c>
      <c r="G5758" s="268" t="s">
        <v>126</v>
      </c>
      <c r="H5758" s="268" t="s">
        <v>78</v>
      </c>
      <c r="I5758" s="268" t="s">
        <v>1905</v>
      </c>
      <c r="J5758" s="267" t="s">
        <v>3324</v>
      </c>
      <c r="K5758" s="266">
        <v>411</v>
      </c>
      <c r="L5758" s="268" t="s">
        <v>4237</v>
      </c>
      <c r="M5758" s="188"/>
    </row>
    <row r="5759" spans="1:13" x14ac:dyDescent="0.25">
      <c r="A5759" s="267">
        <v>2012</v>
      </c>
      <c r="B5759" s="267">
        <v>3</v>
      </c>
      <c r="C5759" s="267" t="s">
        <v>697</v>
      </c>
      <c r="D5759" s="267" t="s">
        <v>1223</v>
      </c>
      <c r="E5759" s="292" t="s">
        <v>4234</v>
      </c>
      <c r="F5759" s="267" t="s">
        <v>69</v>
      </c>
      <c r="G5759" s="268" t="s">
        <v>126</v>
      </c>
      <c r="H5759" s="268" t="s">
        <v>78</v>
      </c>
      <c r="I5759" s="268" t="s">
        <v>1905</v>
      </c>
      <c r="J5759" s="267" t="s">
        <v>1918</v>
      </c>
      <c r="K5759" s="266">
        <v>862</v>
      </c>
      <c r="L5759" s="268" t="s">
        <v>4238</v>
      </c>
      <c r="M5759" s="188"/>
    </row>
    <row r="5760" spans="1:13" x14ac:dyDescent="0.25">
      <c r="A5760" s="267">
        <v>2012</v>
      </c>
      <c r="B5760" s="267">
        <v>3</v>
      </c>
      <c r="C5760" s="267" t="s">
        <v>697</v>
      </c>
      <c r="D5760" s="267" t="s">
        <v>1223</v>
      </c>
      <c r="E5760" s="292" t="s">
        <v>4234</v>
      </c>
      <c r="F5760" s="267" t="s">
        <v>69</v>
      </c>
      <c r="G5760" s="268" t="s">
        <v>126</v>
      </c>
      <c r="H5760" s="268" t="s">
        <v>78</v>
      </c>
      <c r="I5760" s="268" t="s">
        <v>1905</v>
      </c>
      <c r="J5760" s="267" t="s">
        <v>2036</v>
      </c>
      <c r="K5760" s="266">
        <v>422</v>
      </c>
      <c r="L5760" s="268" t="s">
        <v>4239</v>
      </c>
      <c r="M5760" s="188"/>
    </row>
    <row r="5761" spans="1:13" x14ac:dyDescent="0.25">
      <c r="A5761" s="267">
        <v>2012</v>
      </c>
      <c r="B5761" s="267">
        <v>3</v>
      </c>
      <c r="C5761" s="267" t="s">
        <v>697</v>
      </c>
      <c r="D5761" s="267" t="s">
        <v>1223</v>
      </c>
      <c r="E5761" s="292" t="s">
        <v>4234</v>
      </c>
      <c r="F5761" s="267" t="s">
        <v>69</v>
      </c>
      <c r="G5761" s="268" t="s">
        <v>126</v>
      </c>
      <c r="H5761" s="268" t="s">
        <v>78</v>
      </c>
      <c r="I5761" s="268" t="s">
        <v>1905</v>
      </c>
      <c r="J5761" s="267" t="s">
        <v>1918</v>
      </c>
      <c r="K5761" s="266">
        <v>862</v>
      </c>
      <c r="L5761" s="268" t="s">
        <v>4240</v>
      </c>
      <c r="M5761" s="188"/>
    </row>
    <row r="5762" spans="1:13" x14ac:dyDescent="0.25">
      <c r="A5762" s="267">
        <v>2012</v>
      </c>
      <c r="B5762" s="267">
        <v>3</v>
      </c>
      <c r="C5762" s="267" t="s">
        <v>697</v>
      </c>
      <c r="D5762" s="267" t="s">
        <v>1223</v>
      </c>
      <c r="E5762" s="292" t="s">
        <v>4234</v>
      </c>
      <c r="F5762" s="267" t="s">
        <v>69</v>
      </c>
      <c r="G5762" s="268" t="s">
        <v>126</v>
      </c>
      <c r="H5762" s="268" t="s">
        <v>78</v>
      </c>
      <c r="I5762" s="268" t="s">
        <v>1905</v>
      </c>
      <c r="J5762" s="267" t="s">
        <v>1918</v>
      </c>
      <c r="K5762" s="266">
        <v>862</v>
      </c>
      <c r="L5762" s="284" t="s">
        <v>4311</v>
      </c>
      <c r="M5762" s="188"/>
    </row>
    <row r="5763" spans="1:13" x14ac:dyDescent="0.25">
      <c r="A5763" s="267">
        <v>2012</v>
      </c>
      <c r="B5763" s="267">
        <v>3</v>
      </c>
      <c r="C5763" s="267" t="s">
        <v>697</v>
      </c>
      <c r="D5763" s="267" t="s">
        <v>1185</v>
      </c>
      <c r="E5763" s="292" t="s">
        <v>3584</v>
      </c>
      <c r="F5763" s="267" t="s">
        <v>130</v>
      </c>
      <c r="G5763" s="268" t="s">
        <v>841</v>
      </c>
      <c r="H5763" s="268" t="s">
        <v>66</v>
      </c>
      <c r="I5763" s="268" t="s">
        <v>1905</v>
      </c>
      <c r="J5763" s="267" t="s">
        <v>1942</v>
      </c>
      <c r="K5763" s="266">
        <v>432</v>
      </c>
      <c r="L5763" s="268" t="s">
        <v>4199</v>
      </c>
      <c r="M5763" s="188"/>
    </row>
    <row r="5764" spans="1:13" x14ac:dyDescent="0.25">
      <c r="A5764" s="267">
        <v>2012</v>
      </c>
      <c r="B5764" s="267">
        <v>3</v>
      </c>
      <c r="C5764" s="267" t="s">
        <v>697</v>
      </c>
      <c r="D5764" s="267" t="s">
        <v>1185</v>
      </c>
      <c r="E5764" s="292" t="s">
        <v>3584</v>
      </c>
      <c r="F5764" s="267" t="s">
        <v>130</v>
      </c>
      <c r="G5764" s="268" t="s">
        <v>841</v>
      </c>
      <c r="H5764" s="268" t="s">
        <v>66</v>
      </c>
      <c r="I5764" s="268" t="s">
        <v>1905</v>
      </c>
      <c r="J5764" s="267" t="s">
        <v>1942</v>
      </c>
      <c r="K5764" s="266">
        <v>432</v>
      </c>
      <c r="L5764" s="268" t="s">
        <v>4200</v>
      </c>
      <c r="M5764" s="188"/>
    </row>
    <row r="5765" spans="1:13" x14ac:dyDescent="0.25">
      <c r="A5765" s="267">
        <v>2012</v>
      </c>
      <c r="B5765" s="267">
        <v>3</v>
      </c>
      <c r="C5765" s="267" t="s">
        <v>697</v>
      </c>
      <c r="D5765" s="267" t="s">
        <v>1185</v>
      </c>
      <c r="E5765" s="292" t="s">
        <v>3584</v>
      </c>
      <c r="F5765" s="267" t="s">
        <v>130</v>
      </c>
      <c r="G5765" s="268" t="s">
        <v>841</v>
      </c>
      <c r="H5765" s="268" t="s">
        <v>66</v>
      </c>
      <c r="I5765" s="268" t="s">
        <v>1905</v>
      </c>
      <c r="J5765" s="267" t="s">
        <v>1942</v>
      </c>
      <c r="K5765" s="266">
        <v>432</v>
      </c>
      <c r="L5765" s="268" t="s">
        <v>4201</v>
      </c>
      <c r="M5765" s="188"/>
    </row>
    <row r="5766" spans="1:13" x14ac:dyDescent="0.25">
      <c r="A5766" s="267">
        <v>2012</v>
      </c>
      <c r="B5766" s="267">
        <v>3</v>
      </c>
      <c r="C5766" s="267" t="s">
        <v>697</v>
      </c>
      <c r="D5766" s="267" t="s">
        <v>1185</v>
      </c>
      <c r="E5766" s="292" t="s">
        <v>3584</v>
      </c>
      <c r="F5766" s="267" t="s">
        <v>130</v>
      </c>
      <c r="G5766" s="268" t="s">
        <v>841</v>
      </c>
      <c r="H5766" s="268" t="s">
        <v>66</v>
      </c>
      <c r="I5766" s="268" t="s">
        <v>1905</v>
      </c>
      <c r="J5766" s="267" t="s">
        <v>1942</v>
      </c>
      <c r="K5766" s="266">
        <v>23</v>
      </c>
      <c r="L5766" s="268" t="s">
        <v>4241</v>
      </c>
      <c r="M5766" s="188"/>
    </row>
    <row r="5767" spans="1:13" x14ac:dyDescent="0.25">
      <c r="A5767" s="267">
        <v>2012</v>
      </c>
      <c r="B5767" s="267">
        <v>3</v>
      </c>
      <c r="C5767" s="267" t="s">
        <v>697</v>
      </c>
      <c r="D5767" s="267" t="s">
        <v>1185</v>
      </c>
      <c r="E5767" s="292" t="s">
        <v>3584</v>
      </c>
      <c r="F5767" s="267" t="s">
        <v>130</v>
      </c>
      <c r="G5767" s="268" t="s">
        <v>841</v>
      </c>
      <c r="H5767" s="268" t="s">
        <v>66</v>
      </c>
      <c r="I5767" s="268" t="s">
        <v>1905</v>
      </c>
      <c r="J5767" s="267" t="s">
        <v>1934</v>
      </c>
      <c r="K5767" s="266">
        <v>212</v>
      </c>
      <c r="L5767" s="268" t="s">
        <v>4262</v>
      </c>
      <c r="M5767" s="188"/>
    </row>
    <row r="5768" spans="1:13" x14ac:dyDescent="0.25">
      <c r="A5768" s="267">
        <v>2012</v>
      </c>
      <c r="B5768" s="267">
        <v>3</v>
      </c>
      <c r="C5768" s="267" t="s">
        <v>697</v>
      </c>
      <c r="D5768" s="267" t="s">
        <v>1185</v>
      </c>
      <c r="E5768" s="292" t="s">
        <v>3584</v>
      </c>
      <c r="F5768" s="267" t="s">
        <v>130</v>
      </c>
      <c r="G5768" s="268" t="s">
        <v>841</v>
      </c>
      <c r="H5768" s="268" t="s">
        <v>66</v>
      </c>
      <c r="I5768" s="268" t="s">
        <v>1905</v>
      </c>
      <c r="J5768" s="267" t="s">
        <v>1934</v>
      </c>
      <c r="K5768" s="266">
        <v>323</v>
      </c>
      <c r="L5768" s="268" t="s">
        <v>4278</v>
      </c>
      <c r="M5768" s="188"/>
    </row>
    <row r="5769" spans="1:13" x14ac:dyDescent="0.25">
      <c r="A5769" s="267">
        <v>2012</v>
      </c>
      <c r="B5769" s="267">
        <v>3</v>
      </c>
      <c r="C5769" s="267" t="s">
        <v>697</v>
      </c>
      <c r="D5769" s="267" t="s">
        <v>1185</v>
      </c>
      <c r="E5769" s="292" t="s">
        <v>3584</v>
      </c>
      <c r="F5769" s="267" t="s">
        <v>130</v>
      </c>
      <c r="G5769" s="268" t="s">
        <v>841</v>
      </c>
      <c r="H5769" s="268" t="s">
        <v>66</v>
      </c>
      <c r="I5769" s="268" t="s">
        <v>1905</v>
      </c>
      <c r="J5769" s="267" t="s">
        <v>2016</v>
      </c>
      <c r="K5769" s="266">
        <v>631</v>
      </c>
      <c r="L5769" s="268" t="s">
        <v>4457</v>
      </c>
      <c r="M5769" s="188"/>
    </row>
    <row r="5770" spans="1:13" x14ac:dyDescent="0.25">
      <c r="A5770" s="267">
        <v>2012</v>
      </c>
      <c r="B5770" s="267">
        <v>4</v>
      </c>
      <c r="C5770" s="267" t="s">
        <v>1239</v>
      </c>
      <c r="D5770" s="267" t="s">
        <v>1268</v>
      </c>
      <c r="E5770" s="268" t="s">
        <v>4093</v>
      </c>
      <c r="F5770" s="267" t="s">
        <v>52</v>
      </c>
      <c r="G5770" s="268" t="s">
        <v>109</v>
      </c>
      <c r="H5770" s="268" t="s">
        <v>55</v>
      </c>
      <c r="I5770" s="268" t="s">
        <v>1905</v>
      </c>
      <c r="J5770" s="267" t="s">
        <v>1942</v>
      </c>
      <c r="K5770" s="266">
        <v>411</v>
      </c>
      <c r="L5770" s="268" t="s">
        <v>4094</v>
      </c>
      <c r="M5770" s="188"/>
    </row>
    <row r="5771" spans="1:13" x14ac:dyDescent="0.25">
      <c r="A5771" s="267">
        <v>2012</v>
      </c>
      <c r="B5771" s="267">
        <v>4</v>
      </c>
      <c r="C5771" s="267" t="s">
        <v>1239</v>
      </c>
      <c r="D5771" s="267" t="s">
        <v>1268</v>
      </c>
      <c r="E5771" s="268" t="s">
        <v>4093</v>
      </c>
      <c r="F5771" s="267" t="s">
        <v>52</v>
      </c>
      <c r="G5771" s="268" t="s">
        <v>109</v>
      </c>
      <c r="H5771" s="268" t="s">
        <v>55</v>
      </c>
      <c r="I5771" s="268" t="s">
        <v>1905</v>
      </c>
      <c r="J5771" s="267" t="s">
        <v>1942</v>
      </c>
      <c r="K5771" s="266">
        <v>411</v>
      </c>
      <c r="L5771" s="268" t="s">
        <v>4095</v>
      </c>
      <c r="M5771" s="188"/>
    </row>
    <row r="5772" spans="1:13" x14ac:dyDescent="0.25">
      <c r="A5772" s="267">
        <v>2012</v>
      </c>
      <c r="B5772" s="267">
        <v>4</v>
      </c>
      <c r="C5772" s="267" t="s">
        <v>1239</v>
      </c>
      <c r="D5772" s="267" t="s">
        <v>1268</v>
      </c>
      <c r="E5772" s="268" t="s">
        <v>4093</v>
      </c>
      <c r="F5772" s="267" t="s">
        <v>52</v>
      </c>
      <c r="G5772" s="268" t="s">
        <v>109</v>
      </c>
      <c r="H5772" s="268" t="s">
        <v>55</v>
      </c>
      <c r="I5772" s="268" t="s">
        <v>1905</v>
      </c>
      <c r="J5772" s="267" t="s">
        <v>1942</v>
      </c>
      <c r="K5772" s="266">
        <v>432</v>
      </c>
      <c r="L5772" s="268" t="s">
        <v>4096</v>
      </c>
      <c r="M5772" s="188"/>
    </row>
    <row r="5773" spans="1:13" x14ac:dyDescent="0.25">
      <c r="A5773" s="267">
        <v>2012</v>
      </c>
      <c r="B5773" s="267">
        <v>4</v>
      </c>
      <c r="C5773" s="267" t="s">
        <v>1239</v>
      </c>
      <c r="D5773" s="267" t="s">
        <v>1268</v>
      </c>
      <c r="E5773" s="268" t="s">
        <v>4093</v>
      </c>
      <c r="F5773" s="267" t="s">
        <v>52</v>
      </c>
      <c r="G5773" s="268" t="s">
        <v>109</v>
      </c>
      <c r="H5773" s="268" t="s">
        <v>55</v>
      </c>
      <c r="I5773" s="268" t="s">
        <v>1905</v>
      </c>
      <c r="J5773" s="267" t="s">
        <v>1942</v>
      </c>
      <c r="K5773" s="266">
        <v>411</v>
      </c>
      <c r="L5773" s="268" t="s">
        <v>4202</v>
      </c>
      <c r="M5773" s="188"/>
    </row>
    <row r="5774" spans="1:13" x14ac:dyDescent="0.25">
      <c r="A5774" s="267">
        <v>2012</v>
      </c>
      <c r="B5774" s="267">
        <v>4</v>
      </c>
      <c r="C5774" s="267" t="s">
        <v>1239</v>
      </c>
      <c r="D5774" s="267" t="s">
        <v>1268</v>
      </c>
      <c r="E5774" s="268" t="s">
        <v>4093</v>
      </c>
      <c r="F5774" s="267" t="s">
        <v>52</v>
      </c>
      <c r="G5774" s="268" t="s">
        <v>109</v>
      </c>
      <c r="H5774" s="268" t="s">
        <v>55</v>
      </c>
      <c r="I5774" s="268" t="s">
        <v>1905</v>
      </c>
      <c r="J5774" s="267" t="s">
        <v>1942</v>
      </c>
      <c r="K5774" s="266">
        <v>432</v>
      </c>
      <c r="L5774" s="268" t="s">
        <v>4203</v>
      </c>
      <c r="M5774" s="188"/>
    </row>
    <row r="5775" spans="1:13" x14ac:dyDescent="0.25">
      <c r="A5775" s="267">
        <v>2012</v>
      </c>
      <c r="B5775" s="267">
        <v>4</v>
      </c>
      <c r="C5775" s="267" t="s">
        <v>1239</v>
      </c>
      <c r="D5775" s="267" t="s">
        <v>1268</v>
      </c>
      <c r="E5775" s="268" t="s">
        <v>4093</v>
      </c>
      <c r="F5775" s="267" t="s">
        <v>52</v>
      </c>
      <c r="G5775" s="268" t="s">
        <v>109</v>
      </c>
      <c r="H5775" s="268" t="s">
        <v>55</v>
      </c>
      <c r="I5775" s="268" t="s">
        <v>1905</v>
      </c>
      <c r="J5775" s="270" t="s">
        <v>5004</v>
      </c>
      <c r="K5775" s="266">
        <v>23</v>
      </c>
      <c r="L5775" s="268" t="s">
        <v>4263</v>
      </c>
      <c r="M5775" s="188"/>
    </row>
    <row r="5776" spans="1:13" x14ac:dyDescent="0.25">
      <c r="A5776" s="267">
        <v>2012</v>
      </c>
      <c r="B5776" s="267">
        <v>4</v>
      </c>
      <c r="C5776" s="267" t="s">
        <v>1239</v>
      </c>
      <c r="D5776" s="267" t="s">
        <v>1268</v>
      </c>
      <c r="E5776" s="268" t="s">
        <v>4093</v>
      </c>
      <c r="F5776" s="267" t="s">
        <v>52</v>
      </c>
      <c r="G5776" s="268" t="s">
        <v>109</v>
      </c>
      <c r="H5776" s="268" t="s">
        <v>55</v>
      </c>
      <c r="I5776" s="268" t="s">
        <v>1905</v>
      </c>
      <c r="J5776" s="267" t="s">
        <v>2752</v>
      </c>
      <c r="K5776" s="266">
        <v>721</v>
      </c>
      <c r="L5776" s="268" t="s">
        <v>4476</v>
      </c>
      <c r="M5776" s="188"/>
    </row>
    <row r="5777" spans="1:13" x14ac:dyDescent="0.25">
      <c r="A5777" s="267">
        <v>2012</v>
      </c>
      <c r="B5777" s="267">
        <v>4</v>
      </c>
      <c r="C5777" s="267" t="s">
        <v>1239</v>
      </c>
      <c r="D5777" s="267" t="s">
        <v>1268</v>
      </c>
      <c r="E5777" s="268" t="s">
        <v>4093</v>
      </c>
      <c r="F5777" s="267" t="s">
        <v>52</v>
      </c>
      <c r="G5777" s="268" t="s">
        <v>109</v>
      </c>
      <c r="H5777" s="268" t="s">
        <v>55</v>
      </c>
      <c r="I5777" s="268" t="s">
        <v>1905</v>
      </c>
      <c r="J5777" s="270" t="s">
        <v>5004</v>
      </c>
      <c r="K5777" s="266">
        <v>211</v>
      </c>
      <c r="L5777" s="268" t="s">
        <v>4546</v>
      </c>
      <c r="M5777" s="188"/>
    </row>
    <row r="5778" spans="1:13" x14ac:dyDescent="0.25">
      <c r="A5778" s="267">
        <v>2012</v>
      </c>
      <c r="B5778" s="267">
        <v>1</v>
      </c>
      <c r="C5778" s="267" t="s">
        <v>697</v>
      </c>
      <c r="D5778" s="267" t="s">
        <v>1144</v>
      </c>
      <c r="E5778" s="292" t="s">
        <v>4097</v>
      </c>
      <c r="F5778" s="267" t="s">
        <v>135</v>
      </c>
      <c r="G5778" s="268" t="s">
        <v>1146</v>
      </c>
      <c r="H5778" s="268" t="s">
        <v>55</v>
      </c>
      <c r="I5778" s="268" t="s">
        <v>1905</v>
      </c>
      <c r="J5778" s="267" t="s">
        <v>1918</v>
      </c>
      <c r="K5778" s="266">
        <v>862</v>
      </c>
      <c r="L5778" s="268" t="s">
        <v>4098</v>
      </c>
      <c r="M5778" s="188"/>
    </row>
    <row r="5779" spans="1:13" x14ac:dyDescent="0.25">
      <c r="A5779" s="267">
        <v>2012</v>
      </c>
      <c r="B5779" s="267">
        <v>1</v>
      </c>
      <c r="C5779" s="267" t="s">
        <v>697</v>
      </c>
      <c r="D5779" s="267" t="s">
        <v>1144</v>
      </c>
      <c r="E5779" s="292" t="s">
        <v>4097</v>
      </c>
      <c r="F5779" s="267" t="s">
        <v>135</v>
      </c>
      <c r="G5779" s="268" t="s">
        <v>1146</v>
      </c>
      <c r="H5779" s="268" t="s">
        <v>55</v>
      </c>
      <c r="I5779" s="268" t="s">
        <v>1905</v>
      </c>
      <c r="J5779" s="267" t="s">
        <v>1923</v>
      </c>
      <c r="K5779" s="266">
        <v>862</v>
      </c>
      <c r="L5779" s="284" t="s">
        <v>4204</v>
      </c>
      <c r="M5779" s="188"/>
    </row>
    <row r="5780" spans="1:13" x14ac:dyDescent="0.25">
      <c r="A5780" s="267">
        <v>2012</v>
      </c>
      <c r="B5780" s="267">
        <v>1</v>
      </c>
      <c r="C5780" s="267" t="s">
        <v>697</v>
      </c>
      <c r="D5780" s="267" t="s">
        <v>1144</v>
      </c>
      <c r="E5780" s="292" t="s">
        <v>4097</v>
      </c>
      <c r="F5780" s="267" t="s">
        <v>135</v>
      </c>
      <c r="G5780" s="268" t="s">
        <v>1146</v>
      </c>
      <c r="H5780" s="268" t="s">
        <v>55</v>
      </c>
      <c r="I5780" s="268" t="s">
        <v>1905</v>
      </c>
      <c r="J5780" s="267" t="s">
        <v>1923</v>
      </c>
      <c r="K5780" s="266">
        <v>862</v>
      </c>
      <c r="L5780" s="284" t="s">
        <v>4205</v>
      </c>
      <c r="M5780" s="188"/>
    </row>
    <row r="5781" spans="1:13" x14ac:dyDescent="0.25">
      <c r="A5781" s="267">
        <v>2012</v>
      </c>
      <c r="B5781" s="267">
        <v>1</v>
      </c>
      <c r="C5781" s="267" t="s">
        <v>697</v>
      </c>
      <c r="D5781" s="267" t="s">
        <v>1144</v>
      </c>
      <c r="E5781" s="292" t="s">
        <v>4097</v>
      </c>
      <c r="F5781" s="267" t="s">
        <v>135</v>
      </c>
      <c r="G5781" s="268" t="s">
        <v>1146</v>
      </c>
      <c r="H5781" s="268" t="s">
        <v>55</v>
      </c>
      <c r="I5781" s="268" t="s">
        <v>1905</v>
      </c>
      <c r="J5781" s="267" t="s">
        <v>1923</v>
      </c>
      <c r="K5781" s="266">
        <v>862</v>
      </c>
      <c r="L5781" s="284" t="s">
        <v>4206</v>
      </c>
      <c r="M5781" s="188"/>
    </row>
    <row r="5782" spans="1:13" x14ac:dyDescent="0.25">
      <c r="A5782" s="267">
        <v>2012</v>
      </c>
      <c r="B5782" s="267">
        <v>1</v>
      </c>
      <c r="C5782" s="267" t="s">
        <v>697</v>
      </c>
      <c r="D5782" s="267" t="s">
        <v>1144</v>
      </c>
      <c r="E5782" s="292" t="s">
        <v>4097</v>
      </c>
      <c r="F5782" s="267" t="s">
        <v>135</v>
      </c>
      <c r="G5782" s="268" t="s">
        <v>1146</v>
      </c>
      <c r="H5782" s="268" t="s">
        <v>55</v>
      </c>
      <c r="I5782" s="268" t="s">
        <v>1905</v>
      </c>
      <c r="J5782" s="267" t="s">
        <v>1923</v>
      </c>
      <c r="K5782" s="266">
        <v>862</v>
      </c>
      <c r="L5782" s="284" t="s">
        <v>4207</v>
      </c>
      <c r="M5782" s="188"/>
    </row>
    <row r="5783" spans="1:13" x14ac:dyDescent="0.25">
      <c r="A5783" s="267">
        <v>2012</v>
      </c>
      <c r="B5783" s="267">
        <v>1</v>
      </c>
      <c r="C5783" s="267" t="s">
        <v>697</v>
      </c>
      <c r="D5783" s="267" t="s">
        <v>1144</v>
      </c>
      <c r="E5783" s="292" t="s">
        <v>4097</v>
      </c>
      <c r="F5783" s="267" t="s">
        <v>135</v>
      </c>
      <c r="G5783" s="268" t="s">
        <v>1146</v>
      </c>
      <c r="H5783" s="268" t="s">
        <v>55</v>
      </c>
      <c r="I5783" s="268" t="s">
        <v>1905</v>
      </c>
      <c r="J5783" s="267" t="s">
        <v>1942</v>
      </c>
      <c r="K5783" s="266">
        <v>411</v>
      </c>
      <c r="L5783" s="284" t="s">
        <v>4208</v>
      </c>
      <c r="M5783" s="188"/>
    </row>
    <row r="5784" spans="1:13" x14ac:dyDescent="0.25">
      <c r="A5784" s="267">
        <v>2012</v>
      </c>
      <c r="B5784" s="267">
        <v>1</v>
      </c>
      <c r="C5784" s="267" t="s">
        <v>697</v>
      </c>
      <c r="D5784" s="267" t="s">
        <v>1144</v>
      </c>
      <c r="E5784" s="292" t="s">
        <v>4097</v>
      </c>
      <c r="F5784" s="267" t="s">
        <v>135</v>
      </c>
      <c r="G5784" s="268" t="s">
        <v>1146</v>
      </c>
      <c r="H5784" s="268" t="s">
        <v>55</v>
      </c>
      <c r="I5784" s="268" t="s">
        <v>1905</v>
      </c>
      <c r="J5784" s="267" t="s">
        <v>1942</v>
      </c>
      <c r="K5784" s="266">
        <v>411</v>
      </c>
      <c r="L5784" s="284" t="s">
        <v>4209</v>
      </c>
      <c r="M5784" s="188"/>
    </row>
    <row r="5785" spans="1:13" x14ac:dyDescent="0.25">
      <c r="A5785" s="267">
        <v>2012</v>
      </c>
      <c r="B5785" s="267">
        <v>1</v>
      </c>
      <c r="C5785" s="267" t="s">
        <v>697</v>
      </c>
      <c r="D5785" s="267" t="s">
        <v>1144</v>
      </c>
      <c r="E5785" s="292" t="s">
        <v>4097</v>
      </c>
      <c r="F5785" s="267" t="s">
        <v>135</v>
      </c>
      <c r="G5785" s="268" t="s">
        <v>1146</v>
      </c>
      <c r="H5785" s="268" t="s">
        <v>55</v>
      </c>
      <c r="I5785" s="268" t="s">
        <v>1905</v>
      </c>
      <c r="J5785" s="267" t="s">
        <v>1942</v>
      </c>
      <c r="K5785" s="266">
        <v>411</v>
      </c>
      <c r="L5785" s="284" t="s">
        <v>4210</v>
      </c>
      <c r="M5785" s="188"/>
    </row>
    <row r="5786" spans="1:13" x14ac:dyDescent="0.25">
      <c r="A5786" s="267">
        <v>2012</v>
      </c>
      <c r="B5786" s="267">
        <v>1</v>
      </c>
      <c r="C5786" s="267" t="s">
        <v>697</v>
      </c>
      <c r="D5786" s="267" t="s">
        <v>1144</v>
      </c>
      <c r="E5786" s="292" t="s">
        <v>4097</v>
      </c>
      <c r="F5786" s="267" t="s">
        <v>135</v>
      </c>
      <c r="G5786" s="268" t="s">
        <v>1146</v>
      </c>
      <c r="H5786" s="268" t="s">
        <v>55</v>
      </c>
      <c r="I5786" s="268" t="s">
        <v>1905</v>
      </c>
      <c r="J5786" s="267" t="s">
        <v>1942</v>
      </c>
      <c r="K5786" s="266">
        <v>411</v>
      </c>
      <c r="L5786" s="284" t="s">
        <v>4211</v>
      </c>
      <c r="M5786" s="188"/>
    </row>
    <row r="5787" spans="1:13" x14ac:dyDescent="0.25">
      <c r="A5787" s="267">
        <v>2012</v>
      </c>
      <c r="B5787" s="267">
        <v>1</v>
      </c>
      <c r="C5787" s="267" t="s">
        <v>697</v>
      </c>
      <c r="D5787" s="267" t="s">
        <v>1144</v>
      </c>
      <c r="E5787" s="292" t="s">
        <v>4097</v>
      </c>
      <c r="F5787" s="267" t="s">
        <v>135</v>
      </c>
      <c r="G5787" s="268" t="s">
        <v>1146</v>
      </c>
      <c r="H5787" s="268" t="s">
        <v>55</v>
      </c>
      <c r="I5787" s="268" t="s">
        <v>1905</v>
      </c>
      <c r="J5787" s="267" t="s">
        <v>1965</v>
      </c>
      <c r="K5787" s="266">
        <v>521</v>
      </c>
      <c r="L5787" s="284" t="s">
        <v>4373</v>
      </c>
      <c r="M5787" s="188"/>
    </row>
    <row r="5788" spans="1:13" x14ac:dyDescent="0.25">
      <c r="A5788" s="267">
        <v>2012</v>
      </c>
      <c r="B5788" s="267">
        <v>1</v>
      </c>
      <c r="C5788" s="267" t="s">
        <v>697</v>
      </c>
      <c r="D5788" s="267" t="s">
        <v>1144</v>
      </c>
      <c r="E5788" s="292" t="s">
        <v>4097</v>
      </c>
      <c r="F5788" s="267" t="s">
        <v>135</v>
      </c>
      <c r="G5788" s="268" t="s">
        <v>1146</v>
      </c>
      <c r="H5788" s="268" t="s">
        <v>55</v>
      </c>
      <c r="I5788" s="268" t="s">
        <v>1905</v>
      </c>
      <c r="J5788" s="267" t="s">
        <v>1965</v>
      </c>
      <c r="K5788" s="266">
        <v>521</v>
      </c>
      <c r="L5788" s="268" t="s">
        <v>4374</v>
      </c>
      <c r="M5788" s="188"/>
    </row>
    <row r="5789" spans="1:13" x14ac:dyDescent="0.25">
      <c r="A5789" s="267">
        <v>2012</v>
      </c>
      <c r="B5789" s="267">
        <v>1</v>
      </c>
      <c r="C5789" s="267" t="s">
        <v>697</v>
      </c>
      <c r="D5789" s="267" t="s">
        <v>1144</v>
      </c>
      <c r="E5789" s="292" t="s">
        <v>4097</v>
      </c>
      <c r="F5789" s="267" t="s">
        <v>135</v>
      </c>
      <c r="G5789" s="268" t="s">
        <v>1146</v>
      </c>
      <c r="H5789" s="268" t="s">
        <v>55</v>
      </c>
      <c r="I5789" s="268" t="s">
        <v>1905</v>
      </c>
      <c r="J5789" s="267" t="s">
        <v>1942</v>
      </c>
      <c r="K5789" s="266">
        <v>112</v>
      </c>
      <c r="L5789" s="284" t="s">
        <v>4375</v>
      </c>
      <c r="M5789" s="188"/>
    </row>
    <row r="5790" spans="1:13" x14ac:dyDescent="0.25">
      <c r="A5790" s="267">
        <v>2012</v>
      </c>
      <c r="B5790" s="267">
        <v>1</v>
      </c>
      <c r="C5790" s="267" t="s">
        <v>697</v>
      </c>
      <c r="D5790" s="267" t="s">
        <v>1144</v>
      </c>
      <c r="E5790" s="292" t="s">
        <v>4097</v>
      </c>
      <c r="F5790" s="267" t="s">
        <v>135</v>
      </c>
      <c r="G5790" s="268" t="s">
        <v>1146</v>
      </c>
      <c r="H5790" s="268" t="s">
        <v>55</v>
      </c>
      <c r="I5790" s="268" t="s">
        <v>1905</v>
      </c>
      <c r="J5790" s="267" t="s">
        <v>1906</v>
      </c>
      <c r="K5790" s="266">
        <v>311</v>
      </c>
      <c r="L5790" s="284" t="s">
        <v>4538</v>
      </c>
      <c r="M5790" s="188"/>
    </row>
    <row r="5791" spans="1:13" x14ac:dyDescent="0.25">
      <c r="A5791" s="267">
        <v>2012</v>
      </c>
      <c r="B5791" s="267">
        <v>1</v>
      </c>
      <c r="C5791" s="267" t="s">
        <v>697</v>
      </c>
      <c r="D5791" s="267" t="s">
        <v>1144</v>
      </c>
      <c r="E5791" s="292" t="s">
        <v>4097</v>
      </c>
      <c r="F5791" s="267" t="s">
        <v>135</v>
      </c>
      <c r="G5791" s="268" t="s">
        <v>1146</v>
      </c>
      <c r="H5791" s="268" t="s">
        <v>55</v>
      </c>
      <c r="I5791" s="268" t="s">
        <v>1905</v>
      </c>
      <c r="J5791" s="267" t="s">
        <v>1906</v>
      </c>
      <c r="K5791" s="266">
        <v>311</v>
      </c>
      <c r="L5791" s="268" t="s">
        <v>4539</v>
      </c>
      <c r="M5791" s="188"/>
    </row>
    <row r="5792" spans="1:13" x14ac:dyDescent="0.25">
      <c r="A5792" s="267">
        <v>2012</v>
      </c>
      <c r="B5792" s="267">
        <v>1</v>
      </c>
      <c r="C5792" s="267" t="s">
        <v>697</v>
      </c>
      <c r="D5792" s="267" t="s">
        <v>1144</v>
      </c>
      <c r="E5792" s="292" t="s">
        <v>4097</v>
      </c>
      <c r="F5792" s="267" t="s">
        <v>135</v>
      </c>
      <c r="G5792" s="268" t="s">
        <v>1146</v>
      </c>
      <c r="H5792" s="268" t="s">
        <v>55</v>
      </c>
      <c r="I5792" s="268" t="s">
        <v>1905</v>
      </c>
      <c r="J5792" s="267" t="s">
        <v>1906</v>
      </c>
      <c r="K5792" s="266">
        <v>311</v>
      </c>
      <c r="L5792" s="268" t="s">
        <v>4540</v>
      </c>
      <c r="M5792" s="188"/>
    </row>
    <row r="5793" spans="1:13" x14ac:dyDescent="0.25">
      <c r="A5793" s="267">
        <v>2012</v>
      </c>
      <c r="B5793" s="267">
        <v>3</v>
      </c>
      <c r="C5793" s="267" t="s">
        <v>697</v>
      </c>
      <c r="D5793" s="267" t="s">
        <v>1229</v>
      </c>
      <c r="E5793" s="292" t="s">
        <v>4017</v>
      </c>
      <c r="F5793" s="267" t="s">
        <v>52</v>
      </c>
      <c r="G5793" s="268" t="s">
        <v>345</v>
      </c>
      <c r="H5793" s="268" t="s">
        <v>66</v>
      </c>
      <c r="I5793" s="268" t="s">
        <v>1905</v>
      </c>
      <c r="J5793" s="267" t="s">
        <v>1942</v>
      </c>
      <c r="K5793" s="266">
        <v>431</v>
      </c>
      <c r="L5793" s="284" t="s">
        <v>4018</v>
      </c>
      <c r="M5793" s="188"/>
    </row>
    <row r="5794" spans="1:13" x14ac:dyDescent="0.25">
      <c r="A5794" s="267">
        <v>2012</v>
      </c>
      <c r="B5794" s="267">
        <v>3</v>
      </c>
      <c r="C5794" s="267" t="s">
        <v>697</v>
      </c>
      <c r="D5794" s="267" t="s">
        <v>1229</v>
      </c>
      <c r="E5794" s="292" t="s">
        <v>4017</v>
      </c>
      <c r="F5794" s="267" t="s">
        <v>52</v>
      </c>
      <c r="G5794" s="268" t="s">
        <v>345</v>
      </c>
      <c r="H5794" s="268" t="s">
        <v>66</v>
      </c>
      <c r="I5794" s="268" t="s">
        <v>1905</v>
      </c>
      <c r="J5794" s="267" t="s">
        <v>1942</v>
      </c>
      <c r="K5794" s="266">
        <v>431</v>
      </c>
      <c r="L5794" s="284" t="s">
        <v>4019</v>
      </c>
      <c r="M5794" s="188"/>
    </row>
    <row r="5795" spans="1:13" x14ac:dyDescent="0.25">
      <c r="A5795" s="267">
        <v>2012</v>
      </c>
      <c r="B5795" s="267">
        <v>3</v>
      </c>
      <c r="C5795" s="267" t="s">
        <v>697</v>
      </c>
      <c r="D5795" s="267" t="s">
        <v>1229</v>
      </c>
      <c r="E5795" s="292" t="s">
        <v>4017</v>
      </c>
      <c r="F5795" s="267" t="s">
        <v>52</v>
      </c>
      <c r="G5795" s="268" t="s">
        <v>345</v>
      </c>
      <c r="H5795" s="268" t="s">
        <v>66</v>
      </c>
      <c r="I5795" s="268" t="s">
        <v>1905</v>
      </c>
      <c r="J5795" s="270" t="s">
        <v>5004</v>
      </c>
      <c r="K5795" s="266">
        <v>211</v>
      </c>
      <c r="L5795" s="284" t="s">
        <v>4242</v>
      </c>
      <c r="M5795" s="188"/>
    </row>
    <row r="5796" spans="1:13" x14ac:dyDescent="0.25">
      <c r="A5796" s="267">
        <v>2012</v>
      </c>
      <c r="B5796" s="267">
        <v>3</v>
      </c>
      <c r="C5796" s="267" t="s">
        <v>697</v>
      </c>
      <c r="D5796" s="267" t="s">
        <v>1229</v>
      </c>
      <c r="E5796" s="292" t="s">
        <v>4017</v>
      </c>
      <c r="F5796" s="267" t="s">
        <v>52</v>
      </c>
      <c r="G5796" s="268" t="s">
        <v>345</v>
      </c>
      <c r="H5796" s="268" t="s">
        <v>66</v>
      </c>
      <c r="I5796" s="268" t="s">
        <v>1905</v>
      </c>
      <c r="J5796" s="270" t="s">
        <v>5004</v>
      </c>
      <c r="K5796" s="266">
        <v>141</v>
      </c>
      <c r="L5796" s="268" t="s">
        <v>4243</v>
      </c>
      <c r="M5796" s="188"/>
    </row>
    <row r="5797" spans="1:13" x14ac:dyDescent="0.25">
      <c r="A5797" s="267">
        <v>2012</v>
      </c>
      <c r="B5797" s="267">
        <v>3</v>
      </c>
      <c r="C5797" s="267" t="s">
        <v>697</v>
      </c>
      <c r="D5797" s="267" t="s">
        <v>1229</v>
      </c>
      <c r="E5797" s="292" t="s">
        <v>4017</v>
      </c>
      <c r="F5797" s="267" t="s">
        <v>52</v>
      </c>
      <c r="G5797" s="268" t="s">
        <v>345</v>
      </c>
      <c r="H5797" s="268" t="s">
        <v>66</v>
      </c>
      <c r="I5797" s="268" t="s">
        <v>1905</v>
      </c>
      <c r="J5797" s="267" t="s">
        <v>1942</v>
      </c>
      <c r="K5797" s="266">
        <v>436</v>
      </c>
      <c r="L5797" s="284" t="s">
        <v>4312</v>
      </c>
      <c r="M5797" s="188"/>
    </row>
    <row r="5798" spans="1:13" x14ac:dyDescent="0.25">
      <c r="A5798" s="267">
        <v>2012</v>
      </c>
      <c r="B5798" s="267">
        <v>3</v>
      </c>
      <c r="C5798" s="267" t="s">
        <v>697</v>
      </c>
      <c r="D5798" s="267" t="s">
        <v>1229</v>
      </c>
      <c r="E5798" s="292" t="s">
        <v>4017</v>
      </c>
      <c r="F5798" s="267" t="s">
        <v>52</v>
      </c>
      <c r="G5798" s="268" t="s">
        <v>345</v>
      </c>
      <c r="H5798" s="268" t="s">
        <v>66</v>
      </c>
      <c r="I5798" s="268" t="s">
        <v>1905</v>
      </c>
      <c r="J5798" s="267" t="s">
        <v>1942</v>
      </c>
      <c r="K5798" s="266">
        <v>141</v>
      </c>
      <c r="L5798" s="284" t="s">
        <v>4357</v>
      </c>
      <c r="M5798" s="188"/>
    </row>
    <row r="5799" spans="1:13" x14ac:dyDescent="0.25">
      <c r="A5799" s="267">
        <v>2012</v>
      </c>
      <c r="B5799" s="267">
        <v>3</v>
      </c>
      <c r="C5799" s="267" t="s">
        <v>697</v>
      </c>
      <c r="D5799" s="267" t="s">
        <v>1229</v>
      </c>
      <c r="E5799" s="292" t="s">
        <v>4017</v>
      </c>
      <c r="F5799" s="267" t="s">
        <v>52</v>
      </c>
      <c r="G5799" s="268" t="s">
        <v>345</v>
      </c>
      <c r="H5799" s="268" t="s">
        <v>66</v>
      </c>
      <c r="I5799" s="268" t="s">
        <v>1905</v>
      </c>
      <c r="J5799" s="267" t="s">
        <v>1965</v>
      </c>
      <c r="K5799" s="266">
        <v>523</v>
      </c>
      <c r="L5799" s="268" t="s">
        <v>4376</v>
      </c>
      <c r="M5799" s="188"/>
    </row>
    <row r="5800" spans="1:13" x14ac:dyDescent="0.25">
      <c r="A5800" s="267">
        <v>2012</v>
      </c>
      <c r="B5800" s="267">
        <v>3</v>
      </c>
      <c r="C5800" s="267" t="s">
        <v>697</v>
      </c>
      <c r="D5800" s="267" t="s">
        <v>1229</v>
      </c>
      <c r="E5800" s="292" t="s">
        <v>4017</v>
      </c>
      <c r="F5800" s="267" t="s">
        <v>52</v>
      </c>
      <c r="G5800" s="268" t="s">
        <v>345</v>
      </c>
      <c r="H5800" s="268" t="s">
        <v>66</v>
      </c>
      <c r="I5800" s="268" t="s">
        <v>1905</v>
      </c>
      <c r="J5800" s="267" t="s">
        <v>2643</v>
      </c>
      <c r="K5800" s="266">
        <v>656</v>
      </c>
      <c r="L5800" s="284" t="s">
        <v>4421</v>
      </c>
      <c r="M5800" s="188"/>
    </row>
    <row r="5801" spans="1:13" x14ac:dyDescent="0.25">
      <c r="A5801" s="267">
        <v>2012</v>
      </c>
      <c r="B5801" s="267">
        <v>2</v>
      </c>
      <c r="C5801" s="267" t="s">
        <v>697</v>
      </c>
      <c r="D5801" s="267" t="s">
        <v>1166</v>
      </c>
      <c r="E5801" s="292" t="s">
        <v>4099</v>
      </c>
      <c r="F5801" s="267" t="s">
        <v>64</v>
      </c>
      <c r="G5801" s="268" t="s">
        <v>830</v>
      </c>
      <c r="H5801" s="268" t="s">
        <v>66</v>
      </c>
      <c r="I5801" s="268" t="s">
        <v>1905</v>
      </c>
      <c r="J5801" s="267" t="s">
        <v>1942</v>
      </c>
      <c r="K5801" s="266">
        <v>411</v>
      </c>
      <c r="L5801" s="284" t="s">
        <v>4100</v>
      </c>
      <c r="M5801" s="188"/>
    </row>
    <row r="5802" spans="1:13" x14ac:dyDescent="0.25">
      <c r="A5802" s="267">
        <v>2012</v>
      </c>
      <c r="B5802" s="267">
        <v>2</v>
      </c>
      <c r="C5802" s="267" t="s">
        <v>697</v>
      </c>
      <c r="D5802" s="267" t="s">
        <v>1166</v>
      </c>
      <c r="E5802" s="292" t="s">
        <v>4099</v>
      </c>
      <c r="F5802" s="267" t="s">
        <v>64</v>
      </c>
      <c r="G5802" s="268" t="s">
        <v>830</v>
      </c>
      <c r="H5802" s="268" t="s">
        <v>66</v>
      </c>
      <c r="I5802" s="268" t="s">
        <v>1905</v>
      </c>
      <c r="J5802" s="267" t="s">
        <v>1942</v>
      </c>
      <c r="K5802" s="266">
        <v>432</v>
      </c>
      <c r="L5802" s="284" t="s">
        <v>4212</v>
      </c>
      <c r="M5802" s="188"/>
    </row>
    <row r="5803" spans="1:13" x14ac:dyDescent="0.25">
      <c r="A5803" s="267">
        <v>2012</v>
      </c>
      <c r="B5803" s="267">
        <v>2</v>
      </c>
      <c r="C5803" s="267" t="s">
        <v>697</v>
      </c>
      <c r="D5803" s="267" t="s">
        <v>1166</v>
      </c>
      <c r="E5803" s="292" t="s">
        <v>4099</v>
      </c>
      <c r="F5803" s="267" t="s">
        <v>64</v>
      </c>
      <c r="G5803" s="268" t="s">
        <v>830</v>
      </c>
      <c r="H5803" s="268" t="s">
        <v>66</v>
      </c>
      <c r="I5803" s="268" t="s">
        <v>1905</v>
      </c>
      <c r="J5803" s="267" t="s">
        <v>1962</v>
      </c>
      <c r="K5803" s="266">
        <v>441</v>
      </c>
      <c r="L5803" s="284" t="s">
        <v>4358</v>
      </c>
      <c r="M5803" s="188"/>
    </row>
    <row r="5804" spans="1:13" x14ac:dyDescent="0.25">
      <c r="A5804" s="267">
        <v>2012</v>
      </c>
      <c r="B5804" s="267">
        <v>2</v>
      </c>
      <c r="C5804" s="267" t="s">
        <v>697</v>
      </c>
      <c r="D5804" s="267" t="s">
        <v>1166</v>
      </c>
      <c r="E5804" s="292" t="s">
        <v>4099</v>
      </c>
      <c r="F5804" s="267" t="s">
        <v>64</v>
      </c>
      <c r="G5804" s="268" t="s">
        <v>830</v>
      </c>
      <c r="H5804" s="268" t="s">
        <v>66</v>
      </c>
      <c r="I5804" s="268" t="s">
        <v>1905</v>
      </c>
      <c r="J5804" s="267" t="s">
        <v>1962</v>
      </c>
      <c r="K5804" s="266">
        <v>523</v>
      </c>
      <c r="L5804" s="284" t="s">
        <v>4377</v>
      </c>
      <c r="M5804" s="188"/>
    </row>
    <row r="5805" spans="1:13" x14ac:dyDescent="0.25">
      <c r="A5805" s="267">
        <v>2012</v>
      </c>
      <c r="B5805" s="267">
        <v>2</v>
      </c>
      <c r="C5805" s="267" t="s">
        <v>697</v>
      </c>
      <c r="D5805" s="267" t="s">
        <v>1166</v>
      </c>
      <c r="E5805" s="292" t="s">
        <v>4099</v>
      </c>
      <c r="F5805" s="267" t="s">
        <v>64</v>
      </c>
      <c r="G5805" s="268" t="s">
        <v>830</v>
      </c>
      <c r="H5805" s="268" t="s">
        <v>66</v>
      </c>
      <c r="I5805" s="268" t="s">
        <v>1905</v>
      </c>
      <c r="J5805" s="267" t="s">
        <v>1965</v>
      </c>
      <c r="K5805" s="266">
        <v>523</v>
      </c>
      <c r="L5805" s="284" t="s">
        <v>4378</v>
      </c>
      <c r="M5805" s="188"/>
    </row>
    <row r="5806" spans="1:13" x14ac:dyDescent="0.25">
      <c r="A5806" s="267">
        <v>2012</v>
      </c>
      <c r="B5806" s="267">
        <v>2</v>
      </c>
      <c r="C5806" s="267" t="s">
        <v>697</v>
      </c>
      <c r="D5806" s="267" t="s">
        <v>1166</v>
      </c>
      <c r="E5806" s="292" t="s">
        <v>4099</v>
      </c>
      <c r="F5806" s="267" t="s">
        <v>64</v>
      </c>
      <c r="G5806" s="268" t="s">
        <v>830</v>
      </c>
      <c r="H5806" s="268" t="s">
        <v>66</v>
      </c>
      <c r="I5806" s="268" t="s">
        <v>1905</v>
      </c>
      <c r="J5806" s="267" t="s">
        <v>1962</v>
      </c>
      <c r="K5806" s="266">
        <v>523</v>
      </c>
      <c r="L5806" s="284" t="s">
        <v>4379</v>
      </c>
      <c r="M5806" s="188"/>
    </row>
    <row r="5807" spans="1:13" x14ac:dyDescent="0.25">
      <c r="A5807" s="267">
        <v>2012</v>
      </c>
      <c r="B5807" s="267">
        <v>2</v>
      </c>
      <c r="C5807" s="267" t="s">
        <v>697</v>
      </c>
      <c r="D5807" s="267" t="s">
        <v>1166</v>
      </c>
      <c r="E5807" s="292" t="s">
        <v>4099</v>
      </c>
      <c r="F5807" s="267" t="s">
        <v>64</v>
      </c>
      <c r="G5807" s="268" t="s">
        <v>830</v>
      </c>
      <c r="H5807" s="268" t="s">
        <v>66</v>
      </c>
      <c r="I5807" s="268" t="s">
        <v>1905</v>
      </c>
      <c r="J5807" s="267" t="s">
        <v>1962</v>
      </c>
      <c r="K5807" s="266">
        <v>523</v>
      </c>
      <c r="L5807" s="284" t="s">
        <v>4380</v>
      </c>
      <c r="M5807" s="188"/>
    </row>
    <row r="5808" spans="1:13" x14ac:dyDescent="0.25">
      <c r="A5808" s="267">
        <v>2012</v>
      </c>
      <c r="B5808" s="267">
        <v>2</v>
      </c>
      <c r="C5808" s="267" t="s">
        <v>697</v>
      </c>
      <c r="D5808" s="267" t="s">
        <v>1166</v>
      </c>
      <c r="E5808" s="292" t="s">
        <v>4099</v>
      </c>
      <c r="F5808" s="267" t="s">
        <v>64</v>
      </c>
      <c r="G5808" s="268" t="s">
        <v>830</v>
      </c>
      <c r="H5808" s="268" t="s">
        <v>66</v>
      </c>
      <c r="I5808" s="268" t="s">
        <v>1905</v>
      </c>
      <c r="J5808" s="267" t="s">
        <v>1962</v>
      </c>
      <c r="K5808" s="266">
        <v>523</v>
      </c>
      <c r="L5808" s="284" t="s">
        <v>4381</v>
      </c>
      <c r="M5808" s="188"/>
    </row>
    <row r="5809" spans="1:13" x14ac:dyDescent="0.25">
      <c r="A5809" s="267">
        <v>2012</v>
      </c>
      <c r="B5809" s="267">
        <v>2</v>
      </c>
      <c r="C5809" s="267" t="s">
        <v>697</v>
      </c>
      <c r="D5809" s="267" t="s">
        <v>1166</v>
      </c>
      <c r="E5809" s="292" t="s">
        <v>4099</v>
      </c>
      <c r="F5809" s="267" t="s">
        <v>64</v>
      </c>
      <c r="G5809" s="268" t="s">
        <v>830</v>
      </c>
      <c r="H5809" s="268" t="s">
        <v>66</v>
      </c>
      <c r="I5809" s="268" t="s">
        <v>1905</v>
      </c>
      <c r="J5809" s="267" t="s">
        <v>1962</v>
      </c>
      <c r="K5809" s="266">
        <v>521</v>
      </c>
      <c r="L5809" s="284" t="s">
        <v>4382</v>
      </c>
      <c r="M5809" s="188"/>
    </row>
    <row r="5810" spans="1:13" x14ac:dyDescent="0.25">
      <c r="A5810" s="267">
        <v>2012</v>
      </c>
      <c r="B5810" s="267">
        <v>2</v>
      </c>
      <c r="C5810" s="267" t="s">
        <v>697</v>
      </c>
      <c r="D5810" s="267" t="s">
        <v>1166</v>
      </c>
      <c r="E5810" s="292" t="s">
        <v>4099</v>
      </c>
      <c r="F5810" s="267" t="s">
        <v>64</v>
      </c>
      <c r="G5810" s="268" t="s">
        <v>830</v>
      </c>
      <c r="H5810" s="268" t="s">
        <v>66</v>
      </c>
      <c r="I5810" s="268" t="s">
        <v>1905</v>
      </c>
      <c r="J5810" s="267" t="s">
        <v>1944</v>
      </c>
      <c r="K5810" s="266">
        <v>652</v>
      </c>
      <c r="L5810" s="284" t="s">
        <v>4422</v>
      </c>
      <c r="M5810" s="188"/>
    </row>
    <row r="5811" spans="1:13" x14ac:dyDescent="0.25">
      <c r="A5811" s="267">
        <v>2012</v>
      </c>
      <c r="B5811" s="267">
        <v>2</v>
      </c>
      <c r="C5811" s="267" t="s">
        <v>697</v>
      </c>
      <c r="D5811" s="267" t="s">
        <v>1166</v>
      </c>
      <c r="E5811" s="292" t="s">
        <v>4099</v>
      </c>
      <c r="F5811" s="267" t="s">
        <v>64</v>
      </c>
      <c r="G5811" s="268" t="s">
        <v>830</v>
      </c>
      <c r="H5811" s="268" t="s">
        <v>66</v>
      </c>
      <c r="I5811" s="268" t="s">
        <v>1905</v>
      </c>
      <c r="J5811" s="267" t="s">
        <v>2260</v>
      </c>
      <c r="K5811" s="266">
        <v>652</v>
      </c>
      <c r="L5811" s="284" t="s">
        <v>4423</v>
      </c>
      <c r="M5811" s="188"/>
    </row>
    <row r="5812" spans="1:13" x14ac:dyDescent="0.25">
      <c r="A5812" s="267">
        <v>2012</v>
      </c>
      <c r="B5812" s="267">
        <v>2</v>
      </c>
      <c r="C5812" s="267" t="s">
        <v>697</v>
      </c>
      <c r="D5812" s="267" t="s">
        <v>1166</v>
      </c>
      <c r="E5812" s="292" t="s">
        <v>4099</v>
      </c>
      <c r="F5812" s="267" t="s">
        <v>64</v>
      </c>
      <c r="G5812" s="268" t="s">
        <v>830</v>
      </c>
      <c r="H5812" s="268" t="s">
        <v>66</v>
      </c>
      <c r="I5812" s="268" t="s">
        <v>1905</v>
      </c>
      <c r="J5812" s="267" t="s">
        <v>2016</v>
      </c>
      <c r="K5812" s="266">
        <v>631</v>
      </c>
      <c r="L5812" s="284" t="s">
        <v>4458</v>
      </c>
      <c r="M5812" s="188"/>
    </row>
    <row r="5813" spans="1:13" x14ac:dyDescent="0.25">
      <c r="A5813" s="267">
        <v>2012</v>
      </c>
      <c r="B5813" s="267">
        <v>2</v>
      </c>
      <c r="C5813" s="267" t="s">
        <v>697</v>
      </c>
      <c r="D5813" s="267" t="s">
        <v>1166</v>
      </c>
      <c r="E5813" s="292" t="s">
        <v>4099</v>
      </c>
      <c r="F5813" s="267" t="s">
        <v>64</v>
      </c>
      <c r="G5813" s="268" t="s">
        <v>830</v>
      </c>
      <c r="H5813" s="268" t="s">
        <v>66</v>
      </c>
      <c r="I5813" s="268" t="s">
        <v>1905</v>
      </c>
      <c r="J5813" s="267" t="s">
        <v>2016</v>
      </c>
      <c r="K5813" s="266">
        <v>631</v>
      </c>
      <c r="L5813" s="284" t="s">
        <v>4459</v>
      </c>
      <c r="M5813" s="188"/>
    </row>
    <row r="5814" spans="1:13" x14ac:dyDescent="0.25">
      <c r="A5814" s="267">
        <v>2012</v>
      </c>
      <c r="B5814" s="267">
        <v>2</v>
      </c>
      <c r="C5814" s="267" t="s">
        <v>697</v>
      </c>
      <c r="D5814" s="267" t="s">
        <v>1166</v>
      </c>
      <c r="E5814" s="292" t="s">
        <v>4099</v>
      </c>
      <c r="F5814" s="267" t="s">
        <v>64</v>
      </c>
      <c r="G5814" s="268" t="s">
        <v>830</v>
      </c>
      <c r="H5814" s="268" t="s">
        <v>66</v>
      </c>
      <c r="I5814" s="268" t="s">
        <v>1905</v>
      </c>
      <c r="J5814" s="267" t="s">
        <v>1942</v>
      </c>
      <c r="K5814" s="266">
        <v>431</v>
      </c>
      <c r="L5814" s="284" t="s">
        <v>4516</v>
      </c>
      <c r="M5814" s="188"/>
    </row>
    <row r="5815" spans="1:13" x14ac:dyDescent="0.25">
      <c r="A5815" s="267">
        <v>2012</v>
      </c>
      <c r="B5815" s="267">
        <v>2</v>
      </c>
      <c r="C5815" s="267" t="s">
        <v>697</v>
      </c>
      <c r="D5815" s="267" t="s">
        <v>1166</v>
      </c>
      <c r="E5815" s="292" t="s">
        <v>4099</v>
      </c>
      <c r="F5815" s="267" t="s">
        <v>64</v>
      </c>
      <c r="G5815" s="268" t="s">
        <v>830</v>
      </c>
      <c r="H5815" s="268" t="s">
        <v>66</v>
      </c>
      <c r="I5815" s="268" t="s">
        <v>1905</v>
      </c>
      <c r="J5815" s="267" t="s">
        <v>1942</v>
      </c>
      <c r="K5815" s="266">
        <v>432</v>
      </c>
      <c r="L5815" s="284" t="s">
        <v>4521</v>
      </c>
      <c r="M5815" s="188"/>
    </row>
    <row r="5816" spans="1:13" x14ac:dyDescent="0.25">
      <c r="A5816" s="266">
        <v>2012</v>
      </c>
      <c r="B5816" s="267">
        <v>2</v>
      </c>
      <c r="C5816" s="267" t="s">
        <v>697</v>
      </c>
      <c r="D5816" s="267" t="s">
        <v>1162</v>
      </c>
      <c r="E5816" s="268" t="s">
        <v>1163</v>
      </c>
      <c r="F5816" s="267" t="s">
        <v>135</v>
      </c>
      <c r="G5816" s="268" t="s">
        <v>3142</v>
      </c>
      <c r="H5816" s="268" t="s">
        <v>66</v>
      </c>
      <c r="I5816" s="268" t="s">
        <v>1905</v>
      </c>
      <c r="J5816" s="267" t="s">
        <v>1942</v>
      </c>
      <c r="K5816" s="266">
        <v>411</v>
      </c>
      <c r="L5816" s="268" t="s">
        <v>4085</v>
      </c>
      <c r="M5816" s="188"/>
    </row>
    <row r="5817" spans="1:13" x14ac:dyDescent="0.25">
      <c r="A5817" s="266">
        <v>2012</v>
      </c>
      <c r="B5817" s="267">
        <v>2</v>
      </c>
      <c r="C5817" s="267" t="s">
        <v>697</v>
      </c>
      <c r="D5817" s="267" t="s">
        <v>1162</v>
      </c>
      <c r="E5817" s="268" t="s">
        <v>1163</v>
      </c>
      <c r="F5817" s="267" t="s">
        <v>135</v>
      </c>
      <c r="G5817" s="268" t="s">
        <v>3142</v>
      </c>
      <c r="H5817" s="268" t="s">
        <v>66</v>
      </c>
      <c r="I5817" s="268" t="s">
        <v>1905</v>
      </c>
      <c r="J5817" s="267" t="s">
        <v>2767</v>
      </c>
      <c r="K5817" s="266">
        <v>411</v>
      </c>
      <c r="L5817" s="268" t="s">
        <v>4159</v>
      </c>
      <c r="M5817" s="188"/>
    </row>
    <row r="5818" spans="1:13" x14ac:dyDescent="0.25">
      <c r="A5818" s="266">
        <v>2012</v>
      </c>
      <c r="B5818" s="267">
        <v>2</v>
      </c>
      <c r="C5818" s="267" t="s">
        <v>697</v>
      </c>
      <c r="D5818" s="267" t="s">
        <v>1162</v>
      </c>
      <c r="E5818" s="268" t="s">
        <v>1163</v>
      </c>
      <c r="F5818" s="267" t="s">
        <v>135</v>
      </c>
      <c r="G5818" s="268" t="s">
        <v>3142</v>
      </c>
      <c r="H5818" s="268" t="s">
        <v>66</v>
      </c>
      <c r="I5818" s="268" t="s">
        <v>1905</v>
      </c>
      <c r="J5818" s="267" t="s">
        <v>1906</v>
      </c>
      <c r="K5818" s="266">
        <v>311</v>
      </c>
      <c r="L5818" s="268" t="s">
        <v>4282</v>
      </c>
      <c r="M5818" s="188"/>
    </row>
    <row r="5819" spans="1:13" x14ac:dyDescent="0.25">
      <c r="A5819" s="266">
        <v>2012</v>
      </c>
      <c r="B5819" s="267">
        <v>2</v>
      </c>
      <c r="C5819" s="267" t="s">
        <v>697</v>
      </c>
      <c r="D5819" s="267" t="s">
        <v>1162</v>
      </c>
      <c r="E5819" s="268" t="s">
        <v>1163</v>
      </c>
      <c r="F5819" s="267" t="s">
        <v>135</v>
      </c>
      <c r="G5819" s="268" t="s">
        <v>3142</v>
      </c>
      <c r="H5819" s="268" t="s">
        <v>66</v>
      </c>
      <c r="I5819" s="268" t="s">
        <v>1905</v>
      </c>
      <c r="J5819" s="267" t="s">
        <v>1962</v>
      </c>
      <c r="K5819" s="266">
        <v>521</v>
      </c>
      <c r="L5819" s="268" t="s">
        <v>4371</v>
      </c>
      <c r="M5819" s="188"/>
    </row>
    <row r="5820" spans="1:13" x14ac:dyDescent="0.25">
      <c r="A5820" s="266">
        <v>2012</v>
      </c>
      <c r="B5820" s="267">
        <v>2</v>
      </c>
      <c r="C5820" s="267" t="s">
        <v>697</v>
      </c>
      <c r="D5820" s="267" t="s">
        <v>1162</v>
      </c>
      <c r="E5820" s="268" t="s">
        <v>1163</v>
      </c>
      <c r="F5820" s="267" t="s">
        <v>135</v>
      </c>
      <c r="G5820" s="268" t="s">
        <v>3142</v>
      </c>
      <c r="H5820" s="268" t="s">
        <v>66</v>
      </c>
      <c r="I5820" s="268" t="s">
        <v>1905</v>
      </c>
      <c r="J5820" s="267" t="s">
        <v>1965</v>
      </c>
      <c r="K5820" s="266">
        <v>521</v>
      </c>
      <c r="L5820" s="268" t="s">
        <v>4372</v>
      </c>
      <c r="M5820" s="188"/>
    </row>
    <row r="5821" spans="1:13" x14ac:dyDescent="0.25">
      <c r="A5821" s="266">
        <v>2012</v>
      </c>
      <c r="B5821" s="267">
        <v>2</v>
      </c>
      <c r="C5821" s="267" t="s">
        <v>697</v>
      </c>
      <c r="D5821" s="267" t="s">
        <v>1162</v>
      </c>
      <c r="E5821" s="268" t="s">
        <v>1163</v>
      </c>
      <c r="F5821" s="267" t="s">
        <v>135</v>
      </c>
      <c r="G5821" s="268" t="s">
        <v>3142</v>
      </c>
      <c r="H5821" s="268" t="s">
        <v>66</v>
      </c>
      <c r="I5821" s="268" t="s">
        <v>1905</v>
      </c>
      <c r="J5821" s="267" t="s">
        <v>1948</v>
      </c>
      <c r="K5821" s="266">
        <v>522</v>
      </c>
      <c r="L5821" s="268" t="s">
        <v>4450</v>
      </c>
      <c r="M5821" s="188"/>
    </row>
    <row r="5822" spans="1:13" x14ac:dyDescent="0.25">
      <c r="A5822" s="266">
        <v>2012</v>
      </c>
      <c r="B5822" s="267">
        <v>2</v>
      </c>
      <c r="C5822" s="267" t="s">
        <v>697</v>
      </c>
      <c r="D5822" s="267" t="s">
        <v>1162</v>
      </c>
      <c r="E5822" s="268" t="s">
        <v>1163</v>
      </c>
      <c r="F5822" s="267" t="s">
        <v>135</v>
      </c>
      <c r="G5822" s="268" t="s">
        <v>3142</v>
      </c>
      <c r="H5822" s="268" t="s">
        <v>66</v>
      </c>
      <c r="I5822" s="268" t="s">
        <v>1905</v>
      </c>
      <c r="J5822" s="267" t="s">
        <v>2016</v>
      </c>
      <c r="K5822" s="266">
        <v>631</v>
      </c>
      <c r="L5822" s="268" t="s">
        <v>4451</v>
      </c>
      <c r="M5822" s="188"/>
    </row>
    <row r="5823" spans="1:13" x14ac:dyDescent="0.25">
      <c r="A5823" s="266">
        <v>2012</v>
      </c>
      <c r="B5823" s="267">
        <v>2</v>
      </c>
      <c r="C5823" s="267" t="s">
        <v>697</v>
      </c>
      <c r="D5823" s="267" t="s">
        <v>1162</v>
      </c>
      <c r="E5823" s="268" t="s">
        <v>1163</v>
      </c>
      <c r="F5823" s="267" t="s">
        <v>135</v>
      </c>
      <c r="G5823" s="268" t="s">
        <v>3142</v>
      </c>
      <c r="H5823" s="268" t="s">
        <v>66</v>
      </c>
      <c r="I5823" s="268" t="s">
        <v>1905</v>
      </c>
      <c r="J5823" s="267" t="s">
        <v>1948</v>
      </c>
      <c r="K5823" s="266">
        <v>633</v>
      </c>
      <c r="L5823" s="268" t="s">
        <v>4452</v>
      </c>
      <c r="M5823" s="188"/>
    </row>
    <row r="5824" spans="1:13" x14ac:dyDescent="0.25">
      <c r="A5824" s="266">
        <v>2012</v>
      </c>
      <c r="B5824" s="267">
        <v>2</v>
      </c>
      <c r="C5824" s="267" t="s">
        <v>697</v>
      </c>
      <c r="D5824" s="267" t="s">
        <v>1162</v>
      </c>
      <c r="E5824" s="268" t="s">
        <v>1163</v>
      </c>
      <c r="F5824" s="267" t="s">
        <v>135</v>
      </c>
      <c r="G5824" s="268" t="s">
        <v>3142</v>
      </c>
      <c r="H5824" s="268" t="s">
        <v>66</v>
      </c>
      <c r="I5824" s="268" t="s">
        <v>1905</v>
      </c>
      <c r="J5824" s="267" t="s">
        <v>1915</v>
      </c>
      <c r="K5824" s="266">
        <v>311</v>
      </c>
      <c r="L5824" s="268" t="s">
        <v>4534</v>
      </c>
      <c r="M5824" s="188"/>
    </row>
    <row r="5825" spans="1:13" x14ac:dyDescent="0.25">
      <c r="A5825" s="267">
        <v>2012</v>
      </c>
      <c r="B5825" s="267">
        <v>1</v>
      </c>
      <c r="C5825" s="267" t="s">
        <v>697</v>
      </c>
      <c r="D5825" s="267" t="s">
        <v>1152</v>
      </c>
      <c r="E5825" s="292" t="s">
        <v>1879</v>
      </c>
      <c r="F5825" s="267" t="s">
        <v>69</v>
      </c>
      <c r="G5825" s="268" t="s">
        <v>357</v>
      </c>
      <c r="H5825" s="268" t="s">
        <v>66</v>
      </c>
      <c r="I5825" s="268" t="s">
        <v>1905</v>
      </c>
      <c r="J5825" s="267" t="s">
        <v>1942</v>
      </c>
      <c r="K5825" s="266">
        <v>331</v>
      </c>
      <c r="L5825" s="284" t="s">
        <v>4351</v>
      </c>
      <c r="M5825" s="188"/>
    </row>
    <row r="5826" spans="1:13" x14ac:dyDescent="0.25">
      <c r="A5826" s="267">
        <v>2012</v>
      </c>
      <c r="B5826" s="267">
        <v>1</v>
      </c>
      <c r="C5826" s="267" t="s">
        <v>697</v>
      </c>
      <c r="D5826" s="267" t="s">
        <v>1152</v>
      </c>
      <c r="E5826" s="292" t="s">
        <v>1879</v>
      </c>
      <c r="F5826" s="267" t="s">
        <v>69</v>
      </c>
      <c r="G5826" s="268" t="s">
        <v>357</v>
      </c>
      <c r="H5826" s="268" t="s">
        <v>66</v>
      </c>
      <c r="I5826" s="268" t="s">
        <v>1905</v>
      </c>
      <c r="J5826" s="267" t="s">
        <v>1942</v>
      </c>
      <c r="K5826" s="266">
        <v>752</v>
      </c>
      <c r="L5826" s="268" t="s">
        <v>4352</v>
      </c>
      <c r="M5826" s="188"/>
    </row>
    <row r="5827" spans="1:13" x14ac:dyDescent="0.25">
      <c r="A5827" s="267">
        <v>2012</v>
      </c>
      <c r="B5827" s="267">
        <v>4</v>
      </c>
      <c r="C5827" s="267" t="s">
        <v>1239</v>
      </c>
      <c r="D5827" s="267" t="s">
        <v>1265</v>
      </c>
      <c r="E5827" s="268" t="s">
        <v>4101</v>
      </c>
      <c r="F5827" s="267" t="s">
        <v>52</v>
      </c>
      <c r="G5827" s="268" t="s">
        <v>104</v>
      </c>
      <c r="H5827" s="268" t="s">
        <v>55</v>
      </c>
      <c r="I5827" s="268" t="s">
        <v>1905</v>
      </c>
      <c r="J5827" s="267" t="s">
        <v>1923</v>
      </c>
      <c r="K5827" s="266">
        <v>432</v>
      </c>
      <c r="L5827" s="268" t="s">
        <v>4102</v>
      </c>
      <c r="M5827" s="188"/>
    </row>
    <row r="5828" spans="1:13" x14ac:dyDescent="0.25">
      <c r="A5828" s="267">
        <v>2012</v>
      </c>
      <c r="B5828" s="267">
        <v>4</v>
      </c>
      <c r="C5828" s="267" t="s">
        <v>1239</v>
      </c>
      <c r="D5828" s="267" t="s">
        <v>1265</v>
      </c>
      <c r="E5828" s="268" t="s">
        <v>4101</v>
      </c>
      <c r="F5828" s="267" t="s">
        <v>52</v>
      </c>
      <c r="G5828" s="268" t="s">
        <v>104</v>
      </c>
      <c r="H5828" s="268" t="s">
        <v>55</v>
      </c>
      <c r="I5828" s="268" t="s">
        <v>1905</v>
      </c>
      <c r="J5828" s="267" t="s">
        <v>1942</v>
      </c>
      <c r="K5828" s="266">
        <v>411</v>
      </c>
      <c r="L5828" s="268" t="s">
        <v>4103</v>
      </c>
      <c r="M5828" s="188"/>
    </row>
    <row r="5829" spans="1:13" x14ac:dyDescent="0.25">
      <c r="A5829" s="267">
        <v>2012</v>
      </c>
      <c r="B5829" s="267">
        <v>4</v>
      </c>
      <c r="C5829" s="267" t="s">
        <v>1239</v>
      </c>
      <c r="D5829" s="267" t="s">
        <v>1265</v>
      </c>
      <c r="E5829" s="268" t="s">
        <v>4101</v>
      </c>
      <c r="F5829" s="267" t="s">
        <v>52</v>
      </c>
      <c r="G5829" s="268" t="s">
        <v>104</v>
      </c>
      <c r="H5829" s="268" t="s">
        <v>55</v>
      </c>
      <c r="I5829" s="268" t="s">
        <v>1905</v>
      </c>
      <c r="J5829" s="267" t="s">
        <v>2063</v>
      </c>
      <c r="K5829" s="266">
        <v>432</v>
      </c>
      <c r="L5829" s="268" t="s">
        <v>4104</v>
      </c>
      <c r="M5829" s="188"/>
    </row>
    <row r="5830" spans="1:13" x14ac:dyDescent="0.25">
      <c r="A5830" s="267">
        <v>2012</v>
      </c>
      <c r="B5830" s="267">
        <v>4</v>
      </c>
      <c r="C5830" s="267" t="s">
        <v>1239</v>
      </c>
      <c r="D5830" s="267" t="s">
        <v>1265</v>
      </c>
      <c r="E5830" s="268" t="s">
        <v>4101</v>
      </c>
      <c r="F5830" s="267" t="s">
        <v>52</v>
      </c>
      <c r="G5830" s="268" t="s">
        <v>104</v>
      </c>
      <c r="H5830" s="268" t="s">
        <v>55</v>
      </c>
      <c r="I5830" s="268" t="s">
        <v>1905</v>
      </c>
      <c r="J5830" s="267" t="s">
        <v>3083</v>
      </c>
      <c r="K5830" s="266">
        <v>421</v>
      </c>
      <c r="L5830" s="268" t="s">
        <v>4219</v>
      </c>
      <c r="M5830" s="188"/>
    </row>
    <row r="5831" spans="1:13" s="243" customFormat="1" x14ac:dyDescent="0.25">
      <c r="A5831" s="267">
        <v>2012</v>
      </c>
      <c r="B5831" s="267">
        <v>4</v>
      </c>
      <c r="C5831" s="267" t="s">
        <v>1239</v>
      </c>
      <c r="D5831" s="267" t="s">
        <v>1265</v>
      </c>
      <c r="E5831" s="268" t="s">
        <v>4101</v>
      </c>
      <c r="F5831" s="267" t="s">
        <v>52</v>
      </c>
      <c r="G5831" s="268" t="s">
        <v>104</v>
      </c>
      <c r="H5831" s="268" t="s">
        <v>55</v>
      </c>
      <c r="I5831" s="268" t="s">
        <v>1905</v>
      </c>
      <c r="J5831" s="267" t="s">
        <v>3083</v>
      </c>
      <c r="K5831" s="266">
        <v>421</v>
      </c>
      <c r="L5831" s="268" t="s">
        <v>4223</v>
      </c>
      <c r="M5831" s="188"/>
    </row>
    <row r="5832" spans="1:13" x14ac:dyDescent="0.25">
      <c r="A5832" s="267">
        <v>2012</v>
      </c>
      <c r="B5832" s="267">
        <v>4</v>
      </c>
      <c r="C5832" s="267" t="s">
        <v>1239</v>
      </c>
      <c r="D5832" s="267" t="s">
        <v>1265</v>
      </c>
      <c r="E5832" s="268" t="s">
        <v>4101</v>
      </c>
      <c r="F5832" s="267" t="s">
        <v>52</v>
      </c>
      <c r="G5832" s="268" t="s">
        <v>104</v>
      </c>
      <c r="H5832" s="268" t="s">
        <v>55</v>
      </c>
      <c r="I5832" s="268" t="s">
        <v>1905</v>
      </c>
      <c r="J5832" s="267" t="s">
        <v>3083</v>
      </c>
      <c r="K5832" s="266">
        <v>421</v>
      </c>
      <c r="L5832" s="268" t="s">
        <v>4224</v>
      </c>
      <c r="M5832" s="188"/>
    </row>
    <row r="5833" spans="1:13" x14ac:dyDescent="0.25">
      <c r="A5833" s="267">
        <v>2012</v>
      </c>
      <c r="B5833" s="267">
        <v>4</v>
      </c>
      <c r="C5833" s="267" t="s">
        <v>1239</v>
      </c>
      <c r="D5833" s="267" t="s">
        <v>1265</v>
      </c>
      <c r="E5833" s="268" t="s">
        <v>4101</v>
      </c>
      <c r="F5833" s="267" t="s">
        <v>52</v>
      </c>
      <c r="G5833" s="268" t="s">
        <v>104</v>
      </c>
      <c r="H5833" s="268" t="s">
        <v>55</v>
      </c>
      <c r="I5833" s="268" t="s">
        <v>1905</v>
      </c>
      <c r="J5833" s="267" t="s">
        <v>1934</v>
      </c>
      <c r="K5833" s="266">
        <v>323</v>
      </c>
      <c r="L5833" s="268" t="s">
        <v>4279</v>
      </c>
      <c r="M5833" s="188"/>
    </row>
    <row r="5834" spans="1:13" x14ac:dyDescent="0.25">
      <c r="A5834" s="267">
        <v>2012</v>
      </c>
      <c r="B5834" s="267">
        <v>4</v>
      </c>
      <c r="C5834" s="267" t="s">
        <v>1239</v>
      </c>
      <c r="D5834" s="267" t="s">
        <v>1265</v>
      </c>
      <c r="E5834" s="268" t="s">
        <v>4101</v>
      </c>
      <c r="F5834" s="267" t="s">
        <v>52</v>
      </c>
      <c r="G5834" s="268" t="s">
        <v>104</v>
      </c>
      <c r="H5834" s="268" t="s">
        <v>55</v>
      </c>
      <c r="I5834" s="268" t="s">
        <v>1905</v>
      </c>
      <c r="J5834" s="267" t="s">
        <v>1962</v>
      </c>
      <c r="K5834" s="266">
        <v>672</v>
      </c>
      <c r="L5834" s="268" t="s">
        <v>4470</v>
      </c>
      <c r="M5834" s="188"/>
    </row>
    <row r="5835" spans="1:13" x14ac:dyDescent="0.25">
      <c r="A5835" s="267">
        <v>2012</v>
      </c>
      <c r="B5835" s="267">
        <v>4</v>
      </c>
      <c r="C5835" s="267" t="s">
        <v>1239</v>
      </c>
      <c r="D5835" s="267" t="s">
        <v>1265</v>
      </c>
      <c r="E5835" s="268" t="s">
        <v>4101</v>
      </c>
      <c r="F5835" s="267" t="s">
        <v>52</v>
      </c>
      <c r="G5835" s="268" t="s">
        <v>104</v>
      </c>
      <c r="H5835" s="268" t="s">
        <v>55</v>
      </c>
      <c r="I5835" s="268" t="s">
        <v>1905</v>
      </c>
      <c r="J5835" s="267" t="s">
        <v>2000</v>
      </c>
      <c r="K5835" s="266">
        <v>721</v>
      </c>
      <c r="L5835" s="268" t="s">
        <v>4477</v>
      </c>
      <c r="M5835" s="188"/>
    </row>
    <row r="5836" spans="1:13" x14ac:dyDescent="0.25">
      <c r="A5836" s="267">
        <v>2012</v>
      </c>
      <c r="B5836" s="267">
        <v>4</v>
      </c>
      <c r="C5836" s="267" t="s">
        <v>1239</v>
      </c>
      <c r="D5836" s="267" t="s">
        <v>1265</v>
      </c>
      <c r="E5836" s="268" t="s">
        <v>4101</v>
      </c>
      <c r="F5836" s="267" t="s">
        <v>52</v>
      </c>
      <c r="G5836" s="268" t="s">
        <v>104</v>
      </c>
      <c r="H5836" s="268" t="s">
        <v>55</v>
      </c>
      <c r="I5836" s="268" t="s">
        <v>1905</v>
      </c>
      <c r="J5836" s="267" t="s">
        <v>2000</v>
      </c>
      <c r="K5836" s="266">
        <v>721</v>
      </c>
      <c r="L5836" s="268" t="s">
        <v>4478</v>
      </c>
      <c r="M5836" s="188"/>
    </row>
    <row r="5837" spans="1:13" x14ac:dyDescent="0.25">
      <c r="A5837" s="267">
        <v>2012</v>
      </c>
      <c r="B5837" s="267">
        <v>3</v>
      </c>
      <c r="C5837" s="267" t="s">
        <v>697</v>
      </c>
      <c r="D5837" s="267" t="s">
        <v>1211</v>
      </c>
      <c r="E5837" s="292" t="s">
        <v>3505</v>
      </c>
      <c r="F5837" s="267" t="s">
        <v>52</v>
      </c>
      <c r="G5837" s="268" t="s">
        <v>159</v>
      </c>
      <c r="H5837" s="268" t="s">
        <v>55</v>
      </c>
      <c r="I5837" s="268" t="s">
        <v>1905</v>
      </c>
      <c r="J5837" s="267" t="s">
        <v>1942</v>
      </c>
      <c r="K5837" s="266">
        <v>411</v>
      </c>
      <c r="L5837" s="268" t="s">
        <v>4105</v>
      </c>
      <c r="M5837" s="188"/>
    </row>
    <row r="5838" spans="1:13" x14ac:dyDescent="0.25">
      <c r="A5838" s="267">
        <v>2012</v>
      </c>
      <c r="B5838" s="267">
        <v>3</v>
      </c>
      <c r="C5838" s="267" t="s">
        <v>697</v>
      </c>
      <c r="D5838" s="267" t="s">
        <v>1211</v>
      </c>
      <c r="E5838" s="292" t="s">
        <v>3505</v>
      </c>
      <c r="F5838" s="267" t="s">
        <v>52</v>
      </c>
      <c r="G5838" s="268" t="s">
        <v>159</v>
      </c>
      <c r="H5838" s="268" t="s">
        <v>55</v>
      </c>
      <c r="I5838" s="268" t="s">
        <v>1905</v>
      </c>
      <c r="J5838" s="267" t="s">
        <v>1942</v>
      </c>
      <c r="K5838" s="266">
        <v>432</v>
      </c>
      <c r="L5838" s="268" t="s">
        <v>4213</v>
      </c>
      <c r="M5838" s="188"/>
    </row>
    <row r="5839" spans="1:13" x14ac:dyDescent="0.25">
      <c r="A5839" s="267">
        <v>2012</v>
      </c>
      <c r="B5839" s="267">
        <v>3</v>
      </c>
      <c r="C5839" s="267" t="s">
        <v>697</v>
      </c>
      <c r="D5839" s="267" t="s">
        <v>1211</v>
      </c>
      <c r="E5839" s="292" t="s">
        <v>3505</v>
      </c>
      <c r="F5839" s="267" t="s">
        <v>52</v>
      </c>
      <c r="G5839" s="268" t="s">
        <v>159</v>
      </c>
      <c r="H5839" s="268" t="s">
        <v>55</v>
      </c>
      <c r="I5839" s="268" t="s">
        <v>1905</v>
      </c>
      <c r="J5839" s="267" t="s">
        <v>1942</v>
      </c>
      <c r="K5839" s="266">
        <v>432</v>
      </c>
      <c r="L5839" s="268" t="s">
        <v>4214</v>
      </c>
      <c r="M5839" s="188"/>
    </row>
    <row r="5840" spans="1:13" x14ac:dyDescent="0.25">
      <c r="A5840" s="267">
        <v>2012</v>
      </c>
      <c r="B5840" s="267">
        <v>3</v>
      </c>
      <c r="C5840" s="267" t="s">
        <v>697</v>
      </c>
      <c r="D5840" s="267" t="s">
        <v>1211</v>
      </c>
      <c r="E5840" s="292" t="s">
        <v>3505</v>
      </c>
      <c r="F5840" s="267" t="s">
        <v>52</v>
      </c>
      <c r="G5840" s="268" t="s">
        <v>159</v>
      </c>
      <c r="H5840" s="268" t="s">
        <v>55</v>
      </c>
      <c r="I5840" s="268" t="s">
        <v>1905</v>
      </c>
      <c r="J5840" s="267" t="s">
        <v>1923</v>
      </c>
      <c r="K5840" s="266">
        <v>862</v>
      </c>
      <c r="L5840" s="268" t="s">
        <v>4215</v>
      </c>
      <c r="M5840" s="188"/>
    </row>
    <row r="5841" spans="1:13" x14ac:dyDescent="0.25">
      <c r="A5841" s="267">
        <v>2012</v>
      </c>
      <c r="B5841" s="267">
        <v>3</v>
      </c>
      <c r="C5841" s="267" t="s">
        <v>697</v>
      </c>
      <c r="D5841" s="267" t="s">
        <v>1211</v>
      </c>
      <c r="E5841" s="292" t="s">
        <v>3505</v>
      </c>
      <c r="F5841" s="267" t="s">
        <v>52</v>
      </c>
      <c r="G5841" s="268" t="s">
        <v>159</v>
      </c>
      <c r="H5841" s="268" t="s">
        <v>55</v>
      </c>
      <c r="I5841" s="268" t="s">
        <v>1905</v>
      </c>
      <c r="J5841" s="270" t="s">
        <v>3083</v>
      </c>
      <c r="K5841" s="266">
        <v>23</v>
      </c>
      <c r="L5841" s="268" t="s">
        <v>4244</v>
      </c>
      <c r="M5841" s="188"/>
    </row>
    <row r="5842" spans="1:13" x14ac:dyDescent="0.25">
      <c r="A5842" s="267">
        <v>2012</v>
      </c>
      <c r="B5842" s="267">
        <v>3</v>
      </c>
      <c r="C5842" s="267" t="s">
        <v>697</v>
      </c>
      <c r="D5842" s="267" t="s">
        <v>1211</v>
      </c>
      <c r="E5842" s="292" t="s">
        <v>3505</v>
      </c>
      <c r="F5842" s="267" t="s">
        <v>52</v>
      </c>
      <c r="G5842" s="268" t="s">
        <v>159</v>
      </c>
      <c r="H5842" s="268" t="s">
        <v>55</v>
      </c>
      <c r="I5842" s="268" t="s">
        <v>1905</v>
      </c>
      <c r="J5842" s="270" t="s">
        <v>5004</v>
      </c>
      <c r="K5842" s="266">
        <v>211</v>
      </c>
      <c r="L5842" s="268" t="s">
        <v>4264</v>
      </c>
      <c r="M5842" s="188"/>
    </row>
    <row r="5843" spans="1:13" x14ac:dyDescent="0.25">
      <c r="A5843" s="267">
        <v>2012</v>
      </c>
      <c r="B5843" s="267">
        <v>3</v>
      </c>
      <c r="C5843" s="267" t="s">
        <v>697</v>
      </c>
      <c r="D5843" s="267" t="s">
        <v>1206</v>
      </c>
      <c r="E5843" s="292" t="s">
        <v>4020</v>
      </c>
      <c r="F5843" s="267" t="s">
        <v>64</v>
      </c>
      <c r="G5843" s="268" t="s">
        <v>152</v>
      </c>
      <c r="H5843" s="268" t="s">
        <v>66</v>
      </c>
      <c r="I5843" s="268" t="s">
        <v>1905</v>
      </c>
      <c r="J5843" s="267" t="s">
        <v>2260</v>
      </c>
      <c r="K5843" s="266">
        <v>431</v>
      </c>
      <c r="L5843" s="284" t="s">
        <v>4021</v>
      </c>
      <c r="M5843" s="188"/>
    </row>
    <row r="5844" spans="1:13" x14ac:dyDescent="0.25">
      <c r="A5844" s="267">
        <v>2012</v>
      </c>
      <c r="B5844" s="267">
        <v>3</v>
      </c>
      <c r="C5844" s="267" t="s">
        <v>697</v>
      </c>
      <c r="D5844" s="267" t="s">
        <v>1206</v>
      </c>
      <c r="E5844" s="292" t="s">
        <v>4020</v>
      </c>
      <c r="F5844" s="267" t="s">
        <v>64</v>
      </c>
      <c r="G5844" s="268" t="s">
        <v>152</v>
      </c>
      <c r="H5844" s="268" t="s">
        <v>66</v>
      </c>
      <c r="I5844" s="268" t="s">
        <v>1905</v>
      </c>
      <c r="J5844" s="267" t="s">
        <v>1946</v>
      </c>
      <c r="K5844" s="266">
        <v>651</v>
      </c>
      <c r="L5844" s="284" t="s">
        <v>4424</v>
      </c>
      <c r="M5844" s="188"/>
    </row>
    <row r="5845" spans="1:13" s="214" customFormat="1" x14ac:dyDescent="0.25">
      <c r="A5845" s="267">
        <v>2012</v>
      </c>
      <c r="B5845" s="267">
        <v>3</v>
      </c>
      <c r="C5845" s="267" t="s">
        <v>697</v>
      </c>
      <c r="D5845" s="267" t="s">
        <v>1206</v>
      </c>
      <c r="E5845" s="292" t="s">
        <v>4020</v>
      </c>
      <c r="F5845" s="267" t="s">
        <v>64</v>
      </c>
      <c r="G5845" s="268" t="s">
        <v>152</v>
      </c>
      <c r="H5845" s="268" t="s">
        <v>66</v>
      </c>
      <c r="I5845" s="268" t="s">
        <v>1905</v>
      </c>
      <c r="J5845" s="267" t="s">
        <v>2260</v>
      </c>
      <c r="K5845" s="266">
        <v>656</v>
      </c>
      <c r="L5845" s="284" t="s">
        <v>4425</v>
      </c>
      <c r="M5845" s="188"/>
    </row>
    <row r="5846" spans="1:13" x14ac:dyDescent="0.25">
      <c r="A5846" s="267">
        <v>2012</v>
      </c>
      <c r="B5846" s="267">
        <v>3</v>
      </c>
      <c r="C5846" s="267" t="s">
        <v>697</v>
      </c>
      <c r="D5846" s="267" t="s">
        <v>1206</v>
      </c>
      <c r="E5846" s="292" t="s">
        <v>4020</v>
      </c>
      <c r="F5846" s="267" t="s">
        <v>64</v>
      </c>
      <c r="G5846" s="268" t="s">
        <v>152</v>
      </c>
      <c r="H5846" s="268" t="s">
        <v>66</v>
      </c>
      <c r="I5846" s="268" t="s">
        <v>1905</v>
      </c>
      <c r="J5846" s="267" t="s">
        <v>2260</v>
      </c>
      <c r="K5846" s="266">
        <v>651</v>
      </c>
      <c r="L5846" s="284" t="s">
        <v>4426</v>
      </c>
      <c r="M5846" s="188"/>
    </row>
    <row r="5847" spans="1:13" x14ac:dyDescent="0.25">
      <c r="A5847" s="267">
        <v>2012</v>
      </c>
      <c r="B5847" s="267">
        <v>3</v>
      </c>
      <c r="C5847" s="267" t="s">
        <v>697</v>
      </c>
      <c r="D5847" s="267" t="s">
        <v>1206</v>
      </c>
      <c r="E5847" s="292" t="s">
        <v>4020</v>
      </c>
      <c r="F5847" s="267" t="s">
        <v>64</v>
      </c>
      <c r="G5847" s="268" t="s">
        <v>152</v>
      </c>
      <c r="H5847" s="268" t="s">
        <v>66</v>
      </c>
      <c r="I5847" s="268" t="s">
        <v>1905</v>
      </c>
      <c r="J5847" s="267" t="s">
        <v>2260</v>
      </c>
      <c r="K5847" s="266">
        <v>651</v>
      </c>
      <c r="L5847" s="284" t="s">
        <v>4427</v>
      </c>
      <c r="M5847" s="188"/>
    </row>
    <row r="5848" spans="1:13" x14ac:dyDescent="0.25">
      <c r="A5848" s="267">
        <v>2012</v>
      </c>
      <c r="B5848" s="267">
        <v>4</v>
      </c>
      <c r="C5848" s="267" t="s">
        <v>1239</v>
      </c>
      <c r="D5848" s="267" t="s">
        <v>1247</v>
      </c>
      <c r="E5848" s="292" t="s">
        <v>4022</v>
      </c>
      <c r="F5848" s="267" t="s">
        <v>52</v>
      </c>
      <c r="G5848" s="268" t="s">
        <v>528</v>
      </c>
      <c r="H5848" s="268" t="s">
        <v>55</v>
      </c>
      <c r="I5848" s="268" t="s">
        <v>1905</v>
      </c>
      <c r="J5848" s="267" t="s">
        <v>1942</v>
      </c>
      <c r="K5848" s="266">
        <v>431</v>
      </c>
      <c r="L5848" s="268" t="s">
        <v>4023</v>
      </c>
      <c r="M5848" s="188"/>
    </row>
    <row r="5849" spans="1:13" x14ac:dyDescent="0.25">
      <c r="A5849" s="267">
        <v>2012</v>
      </c>
      <c r="B5849" s="267">
        <v>4</v>
      </c>
      <c r="C5849" s="267" t="s">
        <v>1239</v>
      </c>
      <c r="D5849" s="267" t="s">
        <v>1247</v>
      </c>
      <c r="E5849" s="292" t="s">
        <v>4022</v>
      </c>
      <c r="F5849" s="267" t="s">
        <v>52</v>
      </c>
      <c r="G5849" s="268" t="s">
        <v>528</v>
      </c>
      <c r="H5849" s="268" t="s">
        <v>55</v>
      </c>
      <c r="I5849" s="268" t="s">
        <v>1905</v>
      </c>
      <c r="J5849" s="267" t="s">
        <v>1942</v>
      </c>
      <c r="K5849" s="266">
        <v>431</v>
      </c>
      <c r="L5849" s="268" t="s">
        <v>4024</v>
      </c>
      <c r="M5849" s="188"/>
    </row>
    <row r="5850" spans="1:13" x14ac:dyDescent="0.25">
      <c r="A5850" s="267">
        <v>2012</v>
      </c>
      <c r="B5850" s="267">
        <v>4</v>
      </c>
      <c r="C5850" s="267" t="s">
        <v>1239</v>
      </c>
      <c r="D5850" s="267" t="s">
        <v>1247</v>
      </c>
      <c r="E5850" s="292" t="s">
        <v>4022</v>
      </c>
      <c r="F5850" s="267" t="s">
        <v>52</v>
      </c>
      <c r="G5850" s="268" t="s">
        <v>528</v>
      </c>
      <c r="H5850" s="268" t="s">
        <v>55</v>
      </c>
      <c r="I5850" s="268" t="s">
        <v>1905</v>
      </c>
      <c r="J5850" s="267" t="s">
        <v>1942</v>
      </c>
      <c r="K5850" s="266">
        <v>431</v>
      </c>
      <c r="L5850" s="268" t="s">
        <v>4025</v>
      </c>
      <c r="M5850" s="188"/>
    </row>
    <row r="5851" spans="1:13" x14ac:dyDescent="0.25">
      <c r="A5851" s="267">
        <v>2012</v>
      </c>
      <c r="B5851" s="267">
        <v>4</v>
      </c>
      <c r="C5851" s="267" t="s">
        <v>1239</v>
      </c>
      <c r="D5851" s="267" t="s">
        <v>1247</v>
      </c>
      <c r="E5851" s="292" t="s">
        <v>4022</v>
      </c>
      <c r="F5851" s="267" t="s">
        <v>52</v>
      </c>
      <c r="G5851" s="268" t="s">
        <v>528</v>
      </c>
      <c r="H5851" s="268" t="s">
        <v>55</v>
      </c>
      <c r="I5851" s="268" t="s">
        <v>1905</v>
      </c>
      <c r="J5851" s="267" t="s">
        <v>1942</v>
      </c>
      <c r="K5851" s="266">
        <v>411</v>
      </c>
      <c r="L5851" s="268" t="s">
        <v>4106</v>
      </c>
      <c r="M5851" s="188"/>
    </row>
    <row r="5852" spans="1:13" x14ac:dyDescent="0.25">
      <c r="A5852" s="267">
        <v>2012</v>
      </c>
      <c r="B5852" s="267">
        <v>4</v>
      </c>
      <c r="C5852" s="267" t="s">
        <v>1239</v>
      </c>
      <c r="D5852" s="267" t="s">
        <v>1247</v>
      </c>
      <c r="E5852" s="292" t="s">
        <v>4022</v>
      </c>
      <c r="F5852" s="267" t="s">
        <v>52</v>
      </c>
      <c r="G5852" s="268" t="s">
        <v>528</v>
      </c>
      <c r="H5852" s="268" t="s">
        <v>55</v>
      </c>
      <c r="I5852" s="268" t="s">
        <v>1905</v>
      </c>
      <c r="J5852" s="267" t="s">
        <v>1942</v>
      </c>
      <c r="K5852" s="266">
        <v>411</v>
      </c>
      <c r="L5852" s="268" t="s">
        <v>4107</v>
      </c>
      <c r="M5852" s="188"/>
    </row>
    <row r="5853" spans="1:13" x14ac:dyDescent="0.25">
      <c r="A5853" s="267">
        <v>2012</v>
      </c>
      <c r="B5853" s="267">
        <v>4</v>
      </c>
      <c r="C5853" s="267" t="s">
        <v>1239</v>
      </c>
      <c r="D5853" s="267" t="s">
        <v>1247</v>
      </c>
      <c r="E5853" s="292" t="s">
        <v>4022</v>
      </c>
      <c r="F5853" s="267" t="s">
        <v>52</v>
      </c>
      <c r="G5853" s="268" t="s">
        <v>528</v>
      </c>
      <c r="H5853" s="268" t="s">
        <v>55</v>
      </c>
      <c r="I5853" s="268" t="s">
        <v>1905</v>
      </c>
      <c r="J5853" s="267" t="s">
        <v>1942</v>
      </c>
      <c r="K5853" s="266">
        <v>432</v>
      </c>
      <c r="L5853" s="268" t="s">
        <v>4108</v>
      </c>
      <c r="M5853" s="188"/>
    </row>
    <row r="5854" spans="1:13" x14ac:dyDescent="0.25">
      <c r="A5854" s="267">
        <v>2012</v>
      </c>
      <c r="B5854" s="267">
        <v>4</v>
      </c>
      <c r="C5854" s="267" t="s">
        <v>1239</v>
      </c>
      <c r="D5854" s="267" t="s">
        <v>1247</v>
      </c>
      <c r="E5854" s="292" t="s">
        <v>4022</v>
      </c>
      <c r="F5854" s="267" t="s">
        <v>52</v>
      </c>
      <c r="G5854" s="268" t="s">
        <v>528</v>
      </c>
      <c r="H5854" s="268" t="s">
        <v>55</v>
      </c>
      <c r="I5854" s="268" t="s">
        <v>1905</v>
      </c>
      <c r="J5854" s="267" t="s">
        <v>1942</v>
      </c>
      <c r="K5854" s="266">
        <v>432</v>
      </c>
      <c r="L5854" s="268" t="s">
        <v>4109</v>
      </c>
      <c r="M5854" s="188"/>
    </row>
    <row r="5855" spans="1:13" x14ac:dyDescent="0.25">
      <c r="A5855" s="267">
        <v>2012</v>
      </c>
      <c r="B5855" s="267">
        <v>4</v>
      </c>
      <c r="C5855" s="267" t="s">
        <v>1239</v>
      </c>
      <c r="D5855" s="267" t="s">
        <v>1247</v>
      </c>
      <c r="E5855" s="292" t="s">
        <v>4022</v>
      </c>
      <c r="F5855" s="267" t="s">
        <v>52</v>
      </c>
      <c r="G5855" s="268" t="s">
        <v>528</v>
      </c>
      <c r="H5855" s="268" t="s">
        <v>55</v>
      </c>
      <c r="I5855" s="268" t="s">
        <v>1905</v>
      </c>
      <c r="J5855" s="267" t="s">
        <v>2036</v>
      </c>
      <c r="K5855" s="266">
        <v>862</v>
      </c>
      <c r="L5855" s="268" t="s">
        <v>4313</v>
      </c>
      <c r="M5855" s="188"/>
    </row>
    <row r="5856" spans="1:13" x14ac:dyDescent="0.25">
      <c r="A5856" s="267">
        <v>2012</v>
      </c>
      <c r="B5856" s="267">
        <v>4</v>
      </c>
      <c r="C5856" s="267" t="s">
        <v>1239</v>
      </c>
      <c r="D5856" s="267" t="s">
        <v>1247</v>
      </c>
      <c r="E5856" s="292" t="s">
        <v>4022</v>
      </c>
      <c r="F5856" s="267" t="s">
        <v>52</v>
      </c>
      <c r="G5856" s="268" t="s">
        <v>528</v>
      </c>
      <c r="H5856" s="268" t="s">
        <v>55</v>
      </c>
      <c r="I5856" s="268" t="s">
        <v>1905</v>
      </c>
      <c r="J5856" s="267" t="s">
        <v>1918</v>
      </c>
      <c r="K5856" s="266">
        <v>863</v>
      </c>
      <c r="L5856" s="268" t="s">
        <v>4471</v>
      </c>
      <c r="M5856" s="188"/>
    </row>
    <row r="5857" spans="1:13" x14ac:dyDescent="0.25">
      <c r="A5857" s="267">
        <v>2012</v>
      </c>
      <c r="B5857" s="267">
        <v>4</v>
      </c>
      <c r="C5857" s="267" t="s">
        <v>1239</v>
      </c>
      <c r="D5857" s="267" t="s">
        <v>1247</v>
      </c>
      <c r="E5857" s="292" t="s">
        <v>4022</v>
      </c>
      <c r="F5857" s="267" t="s">
        <v>52</v>
      </c>
      <c r="G5857" s="268" t="s">
        <v>528</v>
      </c>
      <c r="H5857" s="268" t="s">
        <v>55</v>
      </c>
      <c r="I5857" s="268" t="s">
        <v>1905</v>
      </c>
      <c r="J5857" s="270" t="s">
        <v>5004</v>
      </c>
      <c r="K5857" s="266">
        <v>433</v>
      </c>
      <c r="L5857" s="268" t="s">
        <v>4522</v>
      </c>
      <c r="M5857" s="188"/>
    </row>
    <row r="5858" spans="1:13" x14ac:dyDescent="0.25">
      <c r="A5858" s="267">
        <v>2012</v>
      </c>
      <c r="B5858" s="267">
        <v>4</v>
      </c>
      <c r="C5858" s="267" t="s">
        <v>1239</v>
      </c>
      <c r="D5858" s="267" t="s">
        <v>1271</v>
      </c>
      <c r="E5858" s="268" t="s">
        <v>4026</v>
      </c>
      <c r="F5858" s="267" t="s">
        <v>64</v>
      </c>
      <c r="G5858" s="268" t="s">
        <v>115</v>
      </c>
      <c r="H5858" s="268" t="s">
        <v>66</v>
      </c>
      <c r="I5858" s="268" t="s">
        <v>2879</v>
      </c>
      <c r="J5858" s="267" t="s">
        <v>2063</v>
      </c>
      <c r="K5858" s="266">
        <v>431</v>
      </c>
      <c r="L5858" s="268" t="s">
        <v>4027</v>
      </c>
      <c r="M5858" s="188"/>
    </row>
    <row r="5859" spans="1:13" x14ac:dyDescent="0.25">
      <c r="A5859" s="267">
        <v>2012</v>
      </c>
      <c r="B5859" s="267">
        <v>4</v>
      </c>
      <c r="C5859" s="267" t="s">
        <v>1239</v>
      </c>
      <c r="D5859" s="267" t="s">
        <v>1271</v>
      </c>
      <c r="E5859" s="268" t="s">
        <v>4026</v>
      </c>
      <c r="F5859" s="267" t="s">
        <v>64</v>
      </c>
      <c r="G5859" s="268" t="s">
        <v>115</v>
      </c>
      <c r="H5859" s="268" t="s">
        <v>66</v>
      </c>
      <c r="I5859" s="268" t="s">
        <v>2879</v>
      </c>
      <c r="J5859" s="267" t="s">
        <v>2063</v>
      </c>
      <c r="K5859" s="266">
        <v>114</v>
      </c>
      <c r="L5859" s="268" t="s">
        <v>4110</v>
      </c>
      <c r="M5859" s="188"/>
    </row>
    <row r="5860" spans="1:13" x14ac:dyDescent="0.25">
      <c r="A5860" s="267">
        <v>2012</v>
      </c>
      <c r="B5860" s="267">
        <v>4</v>
      </c>
      <c r="C5860" s="267" t="s">
        <v>1239</v>
      </c>
      <c r="D5860" s="267" t="s">
        <v>1271</v>
      </c>
      <c r="E5860" s="268" t="s">
        <v>4026</v>
      </c>
      <c r="F5860" s="267" t="s">
        <v>64</v>
      </c>
      <c r="G5860" s="268" t="s">
        <v>115</v>
      </c>
      <c r="H5860" s="268" t="s">
        <v>66</v>
      </c>
      <c r="I5860" s="268" t="s">
        <v>2879</v>
      </c>
      <c r="J5860" s="267" t="s">
        <v>2063</v>
      </c>
      <c r="K5860" s="266">
        <v>114</v>
      </c>
      <c r="L5860" s="268" t="s">
        <v>4111</v>
      </c>
      <c r="M5860" s="188"/>
    </row>
    <row r="5861" spans="1:13" x14ac:dyDescent="0.25">
      <c r="A5861" s="267">
        <v>2012</v>
      </c>
      <c r="B5861" s="267">
        <v>4</v>
      </c>
      <c r="C5861" s="267" t="s">
        <v>1239</v>
      </c>
      <c r="D5861" s="267" t="s">
        <v>1271</v>
      </c>
      <c r="E5861" s="268" t="s">
        <v>4026</v>
      </c>
      <c r="F5861" s="267" t="s">
        <v>64</v>
      </c>
      <c r="G5861" s="268" t="s">
        <v>115</v>
      </c>
      <c r="H5861" s="268" t="s">
        <v>66</v>
      </c>
      <c r="I5861" s="268" t="s">
        <v>2879</v>
      </c>
      <c r="J5861" s="267" t="s">
        <v>2063</v>
      </c>
      <c r="K5861" s="266">
        <v>412</v>
      </c>
      <c r="L5861" s="268" t="s">
        <v>4166</v>
      </c>
      <c r="M5861" s="188"/>
    </row>
    <row r="5862" spans="1:13" x14ac:dyDescent="0.25">
      <c r="A5862" s="267">
        <v>2012</v>
      </c>
      <c r="B5862" s="267">
        <v>4</v>
      </c>
      <c r="C5862" s="267" t="s">
        <v>1239</v>
      </c>
      <c r="D5862" s="267" t="s">
        <v>1271</v>
      </c>
      <c r="E5862" s="268" t="s">
        <v>4026</v>
      </c>
      <c r="F5862" s="267" t="s">
        <v>64</v>
      </c>
      <c r="G5862" s="268" t="s">
        <v>115</v>
      </c>
      <c r="H5862" s="268" t="s">
        <v>66</v>
      </c>
      <c r="I5862" s="268" t="s">
        <v>1905</v>
      </c>
      <c r="J5862" s="267" t="s">
        <v>2063</v>
      </c>
      <c r="K5862" s="266">
        <v>751</v>
      </c>
      <c r="L5862" s="268" t="s">
        <v>4353</v>
      </c>
      <c r="M5862" s="188"/>
    </row>
    <row r="5863" spans="1:13" x14ac:dyDescent="0.25">
      <c r="A5863" s="267">
        <v>2012</v>
      </c>
      <c r="B5863" s="267">
        <v>4</v>
      </c>
      <c r="C5863" s="267" t="s">
        <v>1239</v>
      </c>
      <c r="D5863" s="267" t="s">
        <v>1271</v>
      </c>
      <c r="E5863" s="268" t="s">
        <v>4026</v>
      </c>
      <c r="F5863" s="267" t="s">
        <v>64</v>
      </c>
      <c r="G5863" s="268" t="s">
        <v>115</v>
      </c>
      <c r="H5863" s="268" t="s">
        <v>66</v>
      </c>
      <c r="I5863" s="268" t="s">
        <v>2879</v>
      </c>
      <c r="J5863" s="267" t="s">
        <v>2063</v>
      </c>
      <c r="K5863" s="266">
        <v>752</v>
      </c>
      <c r="L5863" s="268" t="s">
        <v>4354</v>
      </c>
      <c r="M5863" s="188"/>
    </row>
    <row r="5864" spans="1:13" x14ac:dyDescent="0.25">
      <c r="A5864" s="267">
        <v>2012</v>
      </c>
      <c r="B5864" s="267">
        <v>4</v>
      </c>
      <c r="C5864" s="267" t="s">
        <v>1239</v>
      </c>
      <c r="D5864" s="267" t="s">
        <v>1271</v>
      </c>
      <c r="E5864" s="268" t="s">
        <v>4026</v>
      </c>
      <c r="F5864" s="267" t="s">
        <v>64</v>
      </c>
      <c r="G5864" s="268" t="s">
        <v>115</v>
      </c>
      <c r="H5864" s="268" t="s">
        <v>66</v>
      </c>
      <c r="I5864" s="268" t="s">
        <v>2879</v>
      </c>
      <c r="J5864" s="267" t="s">
        <v>2063</v>
      </c>
      <c r="K5864" s="266">
        <v>752</v>
      </c>
      <c r="L5864" s="268" t="s">
        <v>4355</v>
      </c>
      <c r="M5864" s="188"/>
    </row>
    <row r="5865" spans="1:13" s="262" customFormat="1" x14ac:dyDescent="0.25">
      <c r="A5865" s="267">
        <v>2012</v>
      </c>
      <c r="B5865" s="267">
        <v>4</v>
      </c>
      <c r="C5865" s="267" t="s">
        <v>1239</v>
      </c>
      <c r="D5865" s="267" t="s">
        <v>1271</v>
      </c>
      <c r="E5865" s="268" t="s">
        <v>4026</v>
      </c>
      <c r="F5865" s="267" t="s">
        <v>64</v>
      </c>
      <c r="G5865" s="268" t="s">
        <v>115</v>
      </c>
      <c r="H5865" s="268" t="s">
        <v>66</v>
      </c>
      <c r="I5865" s="268" t="s">
        <v>2879</v>
      </c>
      <c r="J5865" s="267" t="s">
        <v>2063</v>
      </c>
      <c r="K5865" s="266">
        <v>751</v>
      </c>
      <c r="L5865" s="268" t="s">
        <v>4356</v>
      </c>
      <c r="M5865" s="188"/>
    </row>
    <row r="5866" spans="1:13" x14ac:dyDescent="0.25">
      <c r="A5866" s="267">
        <v>2012</v>
      </c>
      <c r="B5866" s="267">
        <v>4</v>
      </c>
      <c r="C5866" s="267" t="s">
        <v>1239</v>
      </c>
      <c r="D5866" s="267" t="s">
        <v>1271</v>
      </c>
      <c r="E5866" s="268" t="s">
        <v>4026</v>
      </c>
      <c r="F5866" s="267" t="s">
        <v>64</v>
      </c>
      <c r="G5866" s="268" t="s">
        <v>115</v>
      </c>
      <c r="H5866" s="268" t="s">
        <v>66</v>
      </c>
      <c r="I5866" s="268" t="s">
        <v>2879</v>
      </c>
      <c r="J5866" s="267" t="s">
        <v>1962</v>
      </c>
      <c r="K5866" s="266">
        <v>531</v>
      </c>
      <c r="L5866" s="268" t="s">
        <v>4404</v>
      </c>
      <c r="M5866" s="188"/>
    </row>
    <row r="5867" spans="1:13" x14ac:dyDescent="0.25">
      <c r="A5867" s="267">
        <v>2012</v>
      </c>
      <c r="B5867" s="267">
        <v>4</v>
      </c>
      <c r="C5867" s="267" t="s">
        <v>1239</v>
      </c>
      <c r="D5867" s="267" t="s">
        <v>1271</v>
      </c>
      <c r="E5867" s="268" t="s">
        <v>4026</v>
      </c>
      <c r="F5867" s="267" t="s">
        <v>64</v>
      </c>
      <c r="G5867" s="268" t="s">
        <v>115</v>
      </c>
      <c r="H5867" s="268" t="s">
        <v>66</v>
      </c>
      <c r="I5867" s="268" t="s">
        <v>2879</v>
      </c>
      <c r="J5867" s="267" t="s">
        <v>1962</v>
      </c>
      <c r="K5867" s="266">
        <v>531</v>
      </c>
      <c r="L5867" s="268" t="s">
        <v>4405</v>
      </c>
      <c r="M5867" s="188"/>
    </row>
    <row r="5868" spans="1:13" x14ac:dyDescent="0.25">
      <c r="A5868" s="267">
        <v>2012</v>
      </c>
      <c r="B5868" s="267">
        <v>4</v>
      </c>
      <c r="C5868" s="267" t="s">
        <v>1239</v>
      </c>
      <c r="D5868" s="267" t="s">
        <v>1271</v>
      </c>
      <c r="E5868" s="268" t="s">
        <v>4026</v>
      </c>
      <c r="F5868" s="267" t="s">
        <v>64</v>
      </c>
      <c r="G5868" s="268" t="s">
        <v>115</v>
      </c>
      <c r="H5868" s="268" t="s">
        <v>66</v>
      </c>
      <c r="I5868" s="268" t="s">
        <v>1905</v>
      </c>
      <c r="J5868" s="267" t="s">
        <v>2063</v>
      </c>
      <c r="K5868" s="266">
        <v>61</v>
      </c>
      <c r="L5868" s="268" t="s">
        <v>4410</v>
      </c>
      <c r="M5868" s="188"/>
    </row>
    <row r="5869" spans="1:13" x14ac:dyDescent="0.25">
      <c r="A5869" s="267">
        <v>2012</v>
      </c>
      <c r="B5869" s="267">
        <v>4</v>
      </c>
      <c r="C5869" s="267" t="s">
        <v>1239</v>
      </c>
      <c r="D5869" s="267" t="s">
        <v>1271</v>
      </c>
      <c r="E5869" s="268" t="s">
        <v>4026</v>
      </c>
      <c r="F5869" s="267" t="s">
        <v>64</v>
      </c>
      <c r="G5869" s="268" t="s">
        <v>115</v>
      </c>
      <c r="H5869" s="268" t="s">
        <v>66</v>
      </c>
      <c r="I5869" s="268" t="s">
        <v>1905</v>
      </c>
      <c r="J5869" s="267" t="s">
        <v>1944</v>
      </c>
      <c r="K5869" s="266">
        <v>656</v>
      </c>
      <c r="L5869" s="268" t="s">
        <v>4428</v>
      </c>
      <c r="M5869" s="188"/>
    </row>
    <row r="5870" spans="1:13" x14ac:dyDescent="0.25">
      <c r="A5870" s="267">
        <v>2012</v>
      </c>
      <c r="B5870" s="267">
        <v>4</v>
      </c>
      <c r="C5870" s="267" t="s">
        <v>1239</v>
      </c>
      <c r="D5870" s="267" t="s">
        <v>1271</v>
      </c>
      <c r="E5870" s="268" t="s">
        <v>4026</v>
      </c>
      <c r="F5870" s="267" t="s">
        <v>64</v>
      </c>
      <c r="G5870" s="268" t="s">
        <v>115</v>
      </c>
      <c r="H5870" s="268" t="s">
        <v>66</v>
      </c>
      <c r="I5870" s="268" t="s">
        <v>2879</v>
      </c>
      <c r="J5870" s="267" t="s">
        <v>2218</v>
      </c>
      <c r="K5870" s="266">
        <v>656</v>
      </c>
      <c r="L5870" s="268" t="s">
        <v>4429</v>
      </c>
      <c r="M5870" s="188"/>
    </row>
    <row r="5871" spans="1:13" x14ac:dyDescent="0.25">
      <c r="A5871" s="267">
        <v>2012</v>
      </c>
      <c r="B5871" s="267">
        <v>4</v>
      </c>
      <c r="C5871" s="267" t="s">
        <v>1239</v>
      </c>
      <c r="D5871" s="267" t="s">
        <v>1271</v>
      </c>
      <c r="E5871" s="268" t="s">
        <v>4026</v>
      </c>
      <c r="F5871" s="267" t="s">
        <v>64</v>
      </c>
      <c r="G5871" s="268" t="s">
        <v>115</v>
      </c>
      <c r="H5871" s="268" t="s">
        <v>66</v>
      </c>
      <c r="I5871" s="268" t="s">
        <v>1905</v>
      </c>
      <c r="J5871" s="267" t="s">
        <v>2016</v>
      </c>
      <c r="K5871" s="266">
        <v>631</v>
      </c>
      <c r="L5871" s="268" t="s">
        <v>4460</v>
      </c>
      <c r="M5871" s="188"/>
    </row>
    <row r="5872" spans="1:13" x14ac:dyDescent="0.25">
      <c r="A5872" s="267">
        <v>2012</v>
      </c>
      <c r="B5872" s="267">
        <v>4</v>
      </c>
      <c r="C5872" s="267" t="s">
        <v>1239</v>
      </c>
      <c r="D5872" s="267" t="s">
        <v>1271</v>
      </c>
      <c r="E5872" s="268" t="s">
        <v>4026</v>
      </c>
      <c r="F5872" s="267" t="s">
        <v>64</v>
      </c>
      <c r="G5872" s="268" t="s">
        <v>115</v>
      </c>
      <c r="H5872" s="268" t="s">
        <v>66</v>
      </c>
      <c r="I5872" s="268" t="s">
        <v>2879</v>
      </c>
      <c r="J5872" s="267" t="s">
        <v>1948</v>
      </c>
      <c r="K5872" s="266">
        <v>631</v>
      </c>
      <c r="L5872" s="268" t="s">
        <v>4461</v>
      </c>
      <c r="M5872" s="188"/>
    </row>
    <row r="5873" spans="1:13" x14ac:dyDescent="0.25">
      <c r="A5873" s="267">
        <v>2012</v>
      </c>
      <c r="B5873" s="267">
        <v>4</v>
      </c>
      <c r="C5873" s="267" t="s">
        <v>1239</v>
      </c>
      <c r="D5873" s="267" t="s">
        <v>1271</v>
      </c>
      <c r="E5873" s="268" t="s">
        <v>4026</v>
      </c>
      <c r="F5873" s="267" t="s">
        <v>64</v>
      </c>
      <c r="G5873" s="268" t="s">
        <v>115</v>
      </c>
      <c r="H5873" s="268" t="s">
        <v>66</v>
      </c>
      <c r="I5873" s="268" t="s">
        <v>1905</v>
      </c>
      <c r="J5873" s="267" t="s">
        <v>2063</v>
      </c>
      <c r="K5873" s="266">
        <v>721</v>
      </c>
      <c r="L5873" s="268" t="s">
        <v>4479</v>
      </c>
      <c r="M5873" s="188"/>
    </row>
    <row r="5874" spans="1:13" x14ac:dyDescent="0.25">
      <c r="A5874" s="267">
        <v>2012</v>
      </c>
      <c r="B5874" s="267">
        <v>4</v>
      </c>
      <c r="C5874" s="267" t="s">
        <v>1239</v>
      </c>
      <c r="D5874" s="267" t="s">
        <v>1271</v>
      </c>
      <c r="E5874" s="268" t="s">
        <v>4026</v>
      </c>
      <c r="F5874" s="267" t="s">
        <v>64</v>
      </c>
      <c r="G5874" s="268" t="s">
        <v>115</v>
      </c>
      <c r="H5874" s="268" t="s">
        <v>66</v>
      </c>
      <c r="I5874" s="268" t="s">
        <v>1905</v>
      </c>
      <c r="J5874" s="267" t="s">
        <v>2063</v>
      </c>
      <c r="K5874" s="266">
        <v>721</v>
      </c>
      <c r="L5874" s="268" t="s">
        <v>4480</v>
      </c>
      <c r="M5874" s="188"/>
    </row>
    <row r="5875" spans="1:13" x14ac:dyDescent="0.25">
      <c r="A5875" s="267">
        <v>2012</v>
      </c>
      <c r="B5875" s="267">
        <v>4</v>
      </c>
      <c r="C5875" s="267" t="s">
        <v>1239</v>
      </c>
      <c r="D5875" s="267" t="s">
        <v>1271</v>
      </c>
      <c r="E5875" s="268" t="s">
        <v>4026</v>
      </c>
      <c r="F5875" s="267" t="s">
        <v>64</v>
      </c>
      <c r="G5875" s="268" t="s">
        <v>115</v>
      </c>
      <c r="H5875" s="268" t="s">
        <v>66</v>
      </c>
      <c r="I5875" s="268" t="s">
        <v>1905</v>
      </c>
      <c r="J5875" s="267" t="s">
        <v>2752</v>
      </c>
      <c r="K5875" s="266">
        <v>721</v>
      </c>
      <c r="L5875" s="268" t="s">
        <v>4481</v>
      </c>
      <c r="M5875" s="188"/>
    </row>
    <row r="5876" spans="1:13" x14ac:dyDescent="0.25">
      <c r="A5876" s="267">
        <v>2012</v>
      </c>
      <c r="B5876" s="267">
        <v>4</v>
      </c>
      <c r="C5876" s="267" t="s">
        <v>1239</v>
      </c>
      <c r="D5876" s="267" t="s">
        <v>1271</v>
      </c>
      <c r="E5876" s="268" t="s">
        <v>4026</v>
      </c>
      <c r="F5876" s="267" t="s">
        <v>64</v>
      </c>
      <c r="G5876" s="268" t="s">
        <v>115</v>
      </c>
      <c r="H5876" s="268" t="s">
        <v>66</v>
      </c>
      <c r="I5876" s="268" t="s">
        <v>2879</v>
      </c>
      <c r="J5876" s="267" t="s">
        <v>2333</v>
      </c>
      <c r="K5876" s="266">
        <v>723</v>
      </c>
      <c r="L5876" s="268" t="s">
        <v>4485</v>
      </c>
      <c r="M5876" s="188"/>
    </row>
    <row r="5877" spans="1:13" x14ac:dyDescent="0.25">
      <c r="A5877" s="267">
        <v>2012</v>
      </c>
      <c r="B5877" s="267">
        <v>4</v>
      </c>
      <c r="C5877" s="267" t="s">
        <v>1239</v>
      </c>
      <c r="D5877" s="267" t="s">
        <v>1271</v>
      </c>
      <c r="E5877" s="268" t="s">
        <v>4026</v>
      </c>
      <c r="F5877" s="267" t="s">
        <v>64</v>
      </c>
      <c r="G5877" s="268" t="s">
        <v>115</v>
      </c>
      <c r="H5877" s="268" t="s">
        <v>66</v>
      </c>
      <c r="I5877" s="268" t="s">
        <v>1905</v>
      </c>
      <c r="J5877" s="270" t="s">
        <v>5004</v>
      </c>
      <c r="K5877" s="266">
        <v>23</v>
      </c>
      <c r="L5877" s="268" t="s">
        <v>4547</v>
      </c>
      <c r="M5877" s="188"/>
    </row>
    <row r="5878" spans="1:13" x14ac:dyDescent="0.25">
      <c r="A5878" s="267">
        <v>2012</v>
      </c>
      <c r="B5878" s="267">
        <v>4</v>
      </c>
      <c r="C5878" s="267" t="s">
        <v>1239</v>
      </c>
      <c r="D5878" s="267" t="s">
        <v>1271</v>
      </c>
      <c r="E5878" s="268" t="s">
        <v>4026</v>
      </c>
      <c r="F5878" s="267" t="s">
        <v>64</v>
      </c>
      <c r="G5878" s="268" t="s">
        <v>115</v>
      </c>
      <c r="H5878" s="268" t="s">
        <v>66</v>
      </c>
      <c r="I5878" s="268" t="s">
        <v>1905</v>
      </c>
      <c r="J5878" s="267" t="s">
        <v>1965</v>
      </c>
      <c r="K5878" s="266">
        <v>521</v>
      </c>
      <c r="L5878" s="268" t="s">
        <v>4549</v>
      </c>
      <c r="M5878" s="188"/>
    </row>
    <row r="5879" spans="1:13" x14ac:dyDescent="0.25">
      <c r="A5879" s="267">
        <v>2012</v>
      </c>
      <c r="B5879" s="267">
        <v>3</v>
      </c>
      <c r="C5879" s="267" t="s">
        <v>697</v>
      </c>
      <c r="D5879" s="267" t="s">
        <v>1189</v>
      </c>
      <c r="E5879" s="292" t="s">
        <v>4028</v>
      </c>
      <c r="F5879" s="267" t="s">
        <v>52</v>
      </c>
      <c r="G5879" s="268" t="s">
        <v>4029</v>
      </c>
      <c r="H5879" s="268" t="s">
        <v>55</v>
      </c>
      <c r="I5879" s="268" t="s">
        <v>1905</v>
      </c>
      <c r="J5879" s="267" t="s">
        <v>1944</v>
      </c>
      <c r="K5879" s="266">
        <v>431</v>
      </c>
      <c r="L5879" s="284" t="s">
        <v>4030</v>
      </c>
      <c r="M5879" s="188"/>
    </row>
    <row r="5880" spans="1:13" x14ac:dyDescent="0.25">
      <c r="A5880" s="267">
        <v>2012</v>
      </c>
      <c r="B5880" s="267">
        <v>3</v>
      </c>
      <c r="C5880" s="267" t="s">
        <v>697</v>
      </c>
      <c r="D5880" s="267" t="s">
        <v>1189</v>
      </c>
      <c r="E5880" s="292" t="s">
        <v>4028</v>
      </c>
      <c r="F5880" s="267" t="s">
        <v>52</v>
      </c>
      <c r="G5880" s="268" t="s">
        <v>4029</v>
      </c>
      <c r="H5880" s="268" t="s">
        <v>55</v>
      </c>
      <c r="I5880" s="268" t="s">
        <v>1905</v>
      </c>
      <c r="J5880" s="267" t="s">
        <v>1942</v>
      </c>
      <c r="K5880" s="266">
        <v>411</v>
      </c>
      <c r="L5880" s="284" t="s">
        <v>4112</v>
      </c>
      <c r="M5880" s="188"/>
    </row>
    <row r="5881" spans="1:13" x14ac:dyDescent="0.25">
      <c r="A5881" s="267">
        <v>2012</v>
      </c>
      <c r="B5881" s="267">
        <v>3</v>
      </c>
      <c r="C5881" s="267" t="s">
        <v>697</v>
      </c>
      <c r="D5881" s="267" t="s">
        <v>1189</v>
      </c>
      <c r="E5881" s="292" t="s">
        <v>4028</v>
      </c>
      <c r="F5881" s="267" t="s">
        <v>52</v>
      </c>
      <c r="G5881" s="268" t="s">
        <v>4029</v>
      </c>
      <c r="H5881" s="268" t="s">
        <v>55</v>
      </c>
      <c r="I5881" s="268" t="s">
        <v>1905</v>
      </c>
      <c r="J5881" s="267" t="s">
        <v>1942</v>
      </c>
      <c r="K5881" s="266">
        <v>411</v>
      </c>
      <c r="L5881" s="284" t="s">
        <v>4113</v>
      </c>
      <c r="M5881" s="188"/>
    </row>
    <row r="5882" spans="1:13" x14ac:dyDescent="0.25">
      <c r="A5882" s="267">
        <v>2012</v>
      </c>
      <c r="B5882" s="267">
        <v>3</v>
      </c>
      <c r="C5882" s="267" t="s">
        <v>697</v>
      </c>
      <c r="D5882" s="267" t="s">
        <v>1189</v>
      </c>
      <c r="E5882" s="292" t="s">
        <v>4028</v>
      </c>
      <c r="F5882" s="267" t="s">
        <v>52</v>
      </c>
      <c r="G5882" s="268" t="s">
        <v>4029</v>
      </c>
      <c r="H5882" s="268" t="s">
        <v>55</v>
      </c>
      <c r="I5882" s="268" t="s">
        <v>1905</v>
      </c>
      <c r="J5882" s="267" t="s">
        <v>1942</v>
      </c>
      <c r="K5882" s="266">
        <v>411</v>
      </c>
      <c r="L5882" s="284" t="s">
        <v>4114</v>
      </c>
      <c r="M5882" s="188"/>
    </row>
    <row r="5883" spans="1:13" x14ac:dyDescent="0.25">
      <c r="A5883" s="267">
        <v>2012</v>
      </c>
      <c r="B5883" s="267">
        <v>3</v>
      </c>
      <c r="C5883" s="267" t="s">
        <v>697</v>
      </c>
      <c r="D5883" s="267" t="s">
        <v>1189</v>
      </c>
      <c r="E5883" s="292" t="s">
        <v>4028</v>
      </c>
      <c r="F5883" s="267" t="s">
        <v>52</v>
      </c>
      <c r="G5883" s="268" t="s">
        <v>4029</v>
      </c>
      <c r="H5883" s="268" t="s">
        <v>55</v>
      </c>
      <c r="I5883" s="268" t="s">
        <v>1905</v>
      </c>
      <c r="J5883" s="267" t="s">
        <v>1942</v>
      </c>
      <c r="K5883" s="266">
        <v>412</v>
      </c>
      <c r="L5883" s="284" t="s">
        <v>4167</v>
      </c>
      <c r="M5883" s="188"/>
    </row>
    <row r="5884" spans="1:13" x14ac:dyDescent="0.25">
      <c r="A5884" s="267">
        <v>2012</v>
      </c>
      <c r="B5884" s="267">
        <v>3</v>
      </c>
      <c r="C5884" s="267" t="s">
        <v>697</v>
      </c>
      <c r="D5884" s="267" t="s">
        <v>1189</v>
      </c>
      <c r="E5884" s="292" t="s">
        <v>4028</v>
      </c>
      <c r="F5884" s="267" t="s">
        <v>52</v>
      </c>
      <c r="G5884" s="268" t="s">
        <v>4029</v>
      </c>
      <c r="H5884" s="268" t="s">
        <v>55</v>
      </c>
      <c r="I5884" s="268" t="s">
        <v>1905</v>
      </c>
      <c r="J5884" s="267" t="s">
        <v>1942</v>
      </c>
      <c r="K5884" s="266">
        <v>412</v>
      </c>
      <c r="L5884" s="284" t="s">
        <v>4168</v>
      </c>
      <c r="M5884" s="188"/>
    </row>
    <row r="5885" spans="1:13" x14ac:dyDescent="0.25">
      <c r="A5885" s="267">
        <v>2012</v>
      </c>
      <c r="B5885" s="267">
        <v>3</v>
      </c>
      <c r="C5885" s="267" t="s">
        <v>697</v>
      </c>
      <c r="D5885" s="267" t="s">
        <v>1189</v>
      </c>
      <c r="E5885" s="292" t="s">
        <v>4028</v>
      </c>
      <c r="F5885" s="267" t="s">
        <v>52</v>
      </c>
      <c r="G5885" s="268" t="s">
        <v>4029</v>
      </c>
      <c r="H5885" s="268" t="s">
        <v>55</v>
      </c>
      <c r="I5885" s="268" t="s">
        <v>1905</v>
      </c>
      <c r="J5885" s="267" t="s">
        <v>1923</v>
      </c>
      <c r="K5885" s="266">
        <v>432</v>
      </c>
      <c r="L5885" s="284" t="s">
        <v>4169</v>
      </c>
      <c r="M5885" s="188"/>
    </row>
    <row r="5886" spans="1:13" x14ac:dyDescent="0.25">
      <c r="A5886" s="267">
        <v>2012</v>
      </c>
      <c r="B5886" s="267">
        <v>3</v>
      </c>
      <c r="C5886" s="267" t="s">
        <v>697</v>
      </c>
      <c r="D5886" s="267" t="s">
        <v>1189</v>
      </c>
      <c r="E5886" s="292" t="s">
        <v>4028</v>
      </c>
      <c r="F5886" s="267" t="s">
        <v>52</v>
      </c>
      <c r="G5886" s="268" t="s">
        <v>4029</v>
      </c>
      <c r="H5886" s="268" t="s">
        <v>55</v>
      </c>
      <c r="I5886" s="268" t="s">
        <v>1905</v>
      </c>
      <c r="J5886" s="267" t="s">
        <v>2036</v>
      </c>
      <c r="K5886" s="266">
        <v>862</v>
      </c>
      <c r="L5886" s="268" t="s">
        <v>4265</v>
      </c>
      <c r="M5886" s="188"/>
    </row>
    <row r="5887" spans="1:13" x14ac:dyDescent="0.25">
      <c r="A5887" s="267">
        <v>2012</v>
      </c>
      <c r="B5887" s="267">
        <v>3</v>
      </c>
      <c r="C5887" s="267" t="s">
        <v>697</v>
      </c>
      <c r="D5887" s="267" t="s">
        <v>1189</v>
      </c>
      <c r="E5887" s="268" t="s">
        <v>4028</v>
      </c>
      <c r="F5887" s="267" t="s">
        <v>52</v>
      </c>
      <c r="G5887" s="268" t="s">
        <v>4029</v>
      </c>
      <c r="H5887" s="268" t="s">
        <v>55</v>
      </c>
      <c r="I5887" s="268" t="s">
        <v>1905</v>
      </c>
      <c r="J5887" s="267" t="s">
        <v>2036</v>
      </c>
      <c r="K5887" s="266">
        <v>862</v>
      </c>
      <c r="L5887" s="268" t="s">
        <v>4496</v>
      </c>
      <c r="M5887" s="188"/>
    </row>
    <row r="5888" spans="1:13" x14ac:dyDescent="0.25">
      <c r="A5888" s="267">
        <v>2012</v>
      </c>
      <c r="B5888" s="267">
        <v>3</v>
      </c>
      <c r="C5888" s="267" t="s">
        <v>697</v>
      </c>
      <c r="D5888" s="267" t="s">
        <v>1189</v>
      </c>
      <c r="E5888" s="292" t="s">
        <v>4028</v>
      </c>
      <c r="F5888" s="267" t="s">
        <v>52</v>
      </c>
      <c r="G5888" s="268" t="s">
        <v>4029</v>
      </c>
      <c r="H5888" s="268" t="s">
        <v>55</v>
      </c>
      <c r="I5888" s="268" t="s">
        <v>1905</v>
      </c>
      <c r="J5888" s="267" t="s">
        <v>3324</v>
      </c>
      <c r="K5888" s="266">
        <v>862</v>
      </c>
      <c r="L5888" s="284" t="s">
        <v>4497</v>
      </c>
      <c r="M5888" s="188"/>
    </row>
    <row r="5889" spans="1:13" x14ac:dyDescent="0.25">
      <c r="A5889" s="267">
        <v>2012</v>
      </c>
      <c r="B5889" s="267">
        <v>3</v>
      </c>
      <c r="C5889" s="267" t="s">
        <v>697</v>
      </c>
      <c r="D5889" s="267" t="s">
        <v>1204</v>
      </c>
      <c r="E5889" s="292" t="s">
        <v>4031</v>
      </c>
      <c r="F5889" s="267" t="s">
        <v>64</v>
      </c>
      <c r="G5889" s="268" t="s">
        <v>115</v>
      </c>
      <c r="H5889" s="268" t="s">
        <v>66</v>
      </c>
      <c r="I5889" s="268" t="s">
        <v>1905</v>
      </c>
      <c r="J5889" s="267" t="s">
        <v>1944</v>
      </c>
      <c r="K5889" s="266">
        <v>656</v>
      </c>
      <c r="L5889" s="268" t="s">
        <v>4032</v>
      </c>
      <c r="M5889" s="188"/>
    </row>
    <row r="5890" spans="1:13" x14ac:dyDescent="0.25">
      <c r="A5890" s="267">
        <v>2012</v>
      </c>
      <c r="B5890" s="267">
        <v>3</v>
      </c>
      <c r="C5890" s="267" t="s">
        <v>697</v>
      </c>
      <c r="D5890" s="267" t="s">
        <v>1204</v>
      </c>
      <c r="E5890" s="292" t="s">
        <v>4031</v>
      </c>
      <c r="F5890" s="267" t="s">
        <v>64</v>
      </c>
      <c r="G5890" s="268" t="s">
        <v>115</v>
      </c>
      <c r="H5890" s="268" t="s">
        <v>66</v>
      </c>
      <c r="I5890" s="268" t="s">
        <v>1905</v>
      </c>
      <c r="J5890" s="267" t="s">
        <v>1944</v>
      </c>
      <c r="K5890" s="266">
        <v>656</v>
      </c>
      <c r="L5890" s="268" t="s">
        <v>4033</v>
      </c>
      <c r="M5890" s="188"/>
    </row>
    <row r="5891" spans="1:13" x14ac:dyDescent="0.25">
      <c r="A5891" s="267">
        <v>2012</v>
      </c>
      <c r="B5891" s="267">
        <v>3</v>
      </c>
      <c r="C5891" s="267" t="s">
        <v>697</v>
      </c>
      <c r="D5891" s="267" t="s">
        <v>1204</v>
      </c>
      <c r="E5891" s="292" t="s">
        <v>4031</v>
      </c>
      <c r="F5891" s="267" t="s">
        <v>64</v>
      </c>
      <c r="G5891" s="268" t="s">
        <v>115</v>
      </c>
      <c r="H5891" s="268" t="s">
        <v>66</v>
      </c>
      <c r="I5891" s="268" t="s">
        <v>1905</v>
      </c>
      <c r="J5891" s="267" t="s">
        <v>2260</v>
      </c>
      <c r="K5891" s="266">
        <v>651</v>
      </c>
      <c r="L5891" s="284" t="s">
        <v>4430</v>
      </c>
      <c r="M5891" s="188"/>
    </row>
    <row r="5892" spans="1:13" x14ac:dyDescent="0.25">
      <c r="A5892" s="267">
        <v>2012</v>
      </c>
      <c r="B5892" s="267">
        <v>3</v>
      </c>
      <c r="C5892" s="267" t="s">
        <v>697</v>
      </c>
      <c r="D5892" s="267" t="s">
        <v>1204</v>
      </c>
      <c r="E5892" s="292" t="s">
        <v>4031</v>
      </c>
      <c r="F5892" s="267" t="s">
        <v>64</v>
      </c>
      <c r="G5892" s="268" t="s">
        <v>115</v>
      </c>
      <c r="H5892" s="268" t="s">
        <v>66</v>
      </c>
      <c r="I5892" s="268" t="s">
        <v>1905</v>
      </c>
      <c r="J5892" s="267" t="s">
        <v>1944</v>
      </c>
      <c r="K5892" s="266">
        <v>656</v>
      </c>
      <c r="L5892" s="268" t="s">
        <v>4431</v>
      </c>
      <c r="M5892" s="188"/>
    </row>
    <row r="5893" spans="1:13" x14ac:dyDescent="0.25">
      <c r="A5893" s="267">
        <v>2012</v>
      </c>
      <c r="B5893" s="267">
        <v>3</v>
      </c>
      <c r="C5893" s="267" t="s">
        <v>697</v>
      </c>
      <c r="D5893" s="267" t="s">
        <v>1204</v>
      </c>
      <c r="E5893" s="292" t="s">
        <v>4031</v>
      </c>
      <c r="F5893" s="267" t="s">
        <v>64</v>
      </c>
      <c r="G5893" s="268" t="s">
        <v>115</v>
      </c>
      <c r="H5893" s="268" t="s">
        <v>66</v>
      </c>
      <c r="I5893" s="268" t="s">
        <v>1905</v>
      </c>
      <c r="J5893" s="267" t="s">
        <v>1950</v>
      </c>
      <c r="K5893" s="266">
        <v>721</v>
      </c>
      <c r="L5893" s="268" t="s">
        <v>4482</v>
      </c>
      <c r="M5893" s="188"/>
    </row>
    <row r="5894" spans="1:13" x14ac:dyDescent="0.25">
      <c r="A5894" s="267">
        <v>2012</v>
      </c>
      <c r="B5894" s="267">
        <v>3</v>
      </c>
      <c r="C5894" s="267" t="s">
        <v>697</v>
      </c>
      <c r="D5894" s="267" t="s">
        <v>1204</v>
      </c>
      <c r="E5894" s="292" t="s">
        <v>4031</v>
      </c>
      <c r="F5894" s="267" t="s">
        <v>64</v>
      </c>
      <c r="G5894" s="268" t="s">
        <v>115</v>
      </c>
      <c r="H5894" s="268" t="s">
        <v>66</v>
      </c>
      <c r="I5894" s="268" t="s">
        <v>1905</v>
      </c>
      <c r="J5894" s="267" t="s">
        <v>1950</v>
      </c>
      <c r="K5894" s="266">
        <v>721</v>
      </c>
      <c r="L5894" s="268" t="s">
        <v>4483</v>
      </c>
      <c r="M5894" s="188"/>
    </row>
    <row r="5895" spans="1:13" x14ac:dyDescent="0.25">
      <c r="A5895" s="267">
        <v>2012</v>
      </c>
      <c r="B5895" s="267">
        <v>3</v>
      </c>
      <c r="C5895" s="267" t="s">
        <v>697</v>
      </c>
      <c r="D5895" s="267" t="s">
        <v>1204</v>
      </c>
      <c r="E5895" s="292" t="s">
        <v>4031</v>
      </c>
      <c r="F5895" s="267" t="s">
        <v>64</v>
      </c>
      <c r="G5895" s="268" t="s">
        <v>115</v>
      </c>
      <c r="H5895" s="268" t="s">
        <v>66</v>
      </c>
      <c r="I5895" s="268" t="s">
        <v>1905</v>
      </c>
      <c r="J5895" s="267" t="s">
        <v>2063</v>
      </c>
      <c r="K5895" s="266">
        <v>727</v>
      </c>
      <c r="L5895" s="268" t="s">
        <v>4501</v>
      </c>
      <c r="M5895" s="188"/>
    </row>
    <row r="5896" spans="1:13" x14ac:dyDescent="0.25">
      <c r="A5896" s="267">
        <v>2012</v>
      </c>
      <c r="B5896" s="267">
        <v>3</v>
      </c>
      <c r="C5896" s="267" t="s">
        <v>697</v>
      </c>
      <c r="D5896" s="267" t="s">
        <v>1204</v>
      </c>
      <c r="E5896" s="292" t="s">
        <v>4031</v>
      </c>
      <c r="F5896" s="267" t="s">
        <v>64</v>
      </c>
      <c r="G5896" s="268" t="s">
        <v>115</v>
      </c>
      <c r="H5896" s="268" t="s">
        <v>66</v>
      </c>
      <c r="I5896" s="268" t="s">
        <v>1905</v>
      </c>
      <c r="J5896" s="267" t="s">
        <v>2063</v>
      </c>
      <c r="K5896" s="266">
        <v>727</v>
      </c>
      <c r="L5896" s="268" t="s">
        <v>4502</v>
      </c>
      <c r="M5896" s="188"/>
    </row>
    <row r="5897" spans="1:13" s="214" customFormat="1" x14ac:dyDescent="0.25">
      <c r="A5897" s="267">
        <v>2012</v>
      </c>
      <c r="B5897" s="267">
        <v>3</v>
      </c>
      <c r="C5897" s="267" t="s">
        <v>697</v>
      </c>
      <c r="D5897" s="267" t="s">
        <v>1204</v>
      </c>
      <c r="E5897" s="292" t="s">
        <v>4031</v>
      </c>
      <c r="F5897" s="267" t="s">
        <v>64</v>
      </c>
      <c r="G5897" s="268" t="s">
        <v>115</v>
      </c>
      <c r="H5897" s="268" t="s">
        <v>66</v>
      </c>
      <c r="I5897" s="268" t="s">
        <v>1905</v>
      </c>
      <c r="J5897" s="267" t="s">
        <v>1942</v>
      </c>
      <c r="K5897" s="266">
        <v>725</v>
      </c>
      <c r="L5897" s="268" t="s">
        <v>4503</v>
      </c>
      <c r="M5897" s="188"/>
    </row>
    <row r="5898" spans="1:13" s="214" customFormat="1" x14ac:dyDescent="0.25">
      <c r="A5898" s="267">
        <v>2012</v>
      </c>
      <c r="B5898" s="267">
        <v>3</v>
      </c>
      <c r="C5898" s="267" t="s">
        <v>697</v>
      </c>
      <c r="D5898" s="267" t="s">
        <v>1204</v>
      </c>
      <c r="E5898" s="292" t="s">
        <v>4031</v>
      </c>
      <c r="F5898" s="267" t="s">
        <v>64</v>
      </c>
      <c r="G5898" s="268" t="s">
        <v>115</v>
      </c>
      <c r="H5898" s="268" t="s">
        <v>66</v>
      </c>
      <c r="I5898" s="268" t="s">
        <v>1905</v>
      </c>
      <c r="J5898" s="267" t="s">
        <v>1942</v>
      </c>
      <c r="K5898" s="266">
        <v>431</v>
      </c>
      <c r="L5898" s="284" t="s">
        <v>4517</v>
      </c>
      <c r="M5898" s="188"/>
    </row>
    <row r="5899" spans="1:13" s="214" customFormat="1" x14ac:dyDescent="0.25">
      <c r="A5899" s="267">
        <v>2012</v>
      </c>
      <c r="B5899" s="267">
        <v>3</v>
      </c>
      <c r="C5899" s="267" t="s">
        <v>697</v>
      </c>
      <c r="D5899" s="267" t="s">
        <v>1204</v>
      </c>
      <c r="E5899" s="292" t="s">
        <v>4031</v>
      </c>
      <c r="F5899" s="267" t="s">
        <v>64</v>
      </c>
      <c r="G5899" s="268" t="s">
        <v>115</v>
      </c>
      <c r="H5899" s="268" t="s">
        <v>66</v>
      </c>
      <c r="I5899" s="268" t="s">
        <v>1905</v>
      </c>
      <c r="J5899" s="267" t="s">
        <v>1965</v>
      </c>
      <c r="K5899" s="266">
        <v>513</v>
      </c>
      <c r="L5899" s="284" t="s">
        <v>4550</v>
      </c>
      <c r="M5899" s="188"/>
    </row>
    <row r="5900" spans="1:13" s="214" customFormat="1" x14ac:dyDescent="0.25">
      <c r="A5900" s="267">
        <v>2012</v>
      </c>
      <c r="B5900" s="267">
        <v>2</v>
      </c>
      <c r="C5900" s="267" t="s">
        <v>697</v>
      </c>
      <c r="D5900" s="267" t="s">
        <v>1168</v>
      </c>
      <c r="E5900" s="292" t="s">
        <v>1169</v>
      </c>
      <c r="F5900" s="267" t="s">
        <v>69</v>
      </c>
      <c r="G5900" s="268" t="s">
        <v>1007</v>
      </c>
      <c r="H5900" s="268" t="s">
        <v>55</v>
      </c>
      <c r="I5900" s="268" t="s">
        <v>1905</v>
      </c>
      <c r="J5900" s="267" t="s">
        <v>1942</v>
      </c>
      <c r="K5900" s="266">
        <v>431</v>
      </c>
      <c r="L5900" s="284" t="s">
        <v>4034</v>
      </c>
      <c r="M5900" s="188"/>
    </row>
    <row r="5901" spans="1:13" s="214" customFormat="1" x14ac:dyDescent="0.25">
      <c r="A5901" s="267">
        <v>2012</v>
      </c>
      <c r="B5901" s="267">
        <v>2</v>
      </c>
      <c r="C5901" s="267" t="s">
        <v>697</v>
      </c>
      <c r="D5901" s="267" t="s">
        <v>1168</v>
      </c>
      <c r="E5901" s="292" t="s">
        <v>1169</v>
      </c>
      <c r="F5901" s="267" t="s">
        <v>69</v>
      </c>
      <c r="G5901" s="268" t="s">
        <v>1007</v>
      </c>
      <c r="H5901" s="268" t="s">
        <v>55</v>
      </c>
      <c r="I5901" s="268" t="s">
        <v>1905</v>
      </c>
      <c r="J5901" s="267" t="s">
        <v>1942</v>
      </c>
      <c r="K5901" s="266">
        <v>411</v>
      </c>
      <c r="L5901" s="284" t="s">
        <v>4115</v>
      </c>
      <c r="M5901" s="188"/>
    </row>
    <row r="5902" spans="1:13" s="214" customFormat="1" x14ac:dyDescent="0.25">
      <c r="A5902" s="267">
        <v>2012</v>
      </c>
      <c r="B5902" s="267">
        <v>2</v>
      </c>
      <c r="C5902" s="267" t="s">
        <v>697</v>
      </c>
      <c r="D5902" s="267" t="s">
        <v>1168</v>
      </c>
      <c r="E5902" s="292" t="s">
        <v>1169</v>
      </c>
      <c r="F5902" s="267" t="s">
        <v>69</v>
      </c>
      <c r="G5902" s="268" t="s">
        <v>1007</v>
      </c>
      <c r="H5902" s="268" t="s">
        <v>55</v>
      </c>
      <c r="I5902" s="268" t="s">
        <v>1905</v>
      </c>
      <c r="J5902" s="267" t="s">
        <v>1942</v>
      </c>
      <c r="K5902" s="266">
        <v>411</v>
      </c>
      <c r="L5902" s="284" t="s">
        <v>4116</v>
      </c>
      <c r="M5902" s="188"/>
    </row>
    <row r="5903" spans="1:13" x14ac:dyDescent="0.25">
      <c r="A5903" s="267">
        <v>2012</v>
      </c>
      <c r="B5903" s="267">
        <v>2</v>
      </c>
      <c r="C5903" s="267" t="s">
        <v>697</v>
      </c>
      <c r="D5903" s="267" t="s">
        <v>1168</v>
      </c>
      <c r="E5903" s="292" t="s">
        <v>1169</v>
      </c>
      <c r="F5903" s="267" t="s">
        <v>69</v>
      </c>
      <c r="G5903" s="268" t="s">
        <v>1007</v>
      </c>
      <c r="H5903" s="268" t="s">
        <v>55</v>
      </c>
      <c r="I5903" s="268" t="s">
        <v>1905</v>
      </c>
      <c r="J5903" s="267" t="s">
        <v>1942</v>
      </c>
      <c r="K5903" s="266">
        <v>432</v>
      </c>
      <c r="L5903" s="268" t="s">
        <v>4216</v>
      </c>
      <c r="M5903" s="188"/>
    </row>
    <row r="5904" spans="1:13" x14ac:dyDescent="0.25">
      <c r="A5904" s="267">
        <v>2012</v>
      </c>
      <c r="B5904" s="267">
        <v>2</v>
      </c>
      <c r="C5904" s="267" t="s">
        <v>697</v>
      </c>
      <c r="D5904" s="267" t="s">
        <v>1168</v>
      </c>
      <c r="E5904" s="292" t="s">
        <v>1169</v>
      </c>
      <c r="F5904" s="267" t="s">
        <v>69</v>
      </c>
      <c r="G5904" s="268" t="s">
        <v>1007</v>
      </c>
      <c r="H5904" s="268" t="s">
        <v>55</v>
      </c>
      <c r="I5904" s="268" t="s">
        <v>1905</v>
      </c>
      <c r="J5904" s="267" t="s">
        <v>2039</v>
      </c>
      <c r="K5904" s="266">
        <v>862</v>
      </c>
      <c r="L5904" s="284" t="s">
        <v>4245</v>
      </c>
      <c r="M5904" s="188"/>
    </row>
    <row r="5905" spans="1:13" x14ac:dyDescent="0.25">
      <c r="A5905" s="267">
        <v>2012</v>
      </c>
      <c r="B5905" s="267">
        <v>2</v>
      </c>
      <c r="C5905" s="267" t="s">
        <v>697</v>
      </c>
      <c r="D5905" s="267" t="s">
        <v>1168</v>
      </c>
      <c r="E5905" s="292" t="s">
        <v>1169</v>
      </c>
      <c r="F5905" s="267" t="s">
        <v>69</v>
      </c>
      <c r="G5905" s="268" t="s">
        <v>1007</v>
      </c>
      <c r="H5905" s="268" t="s">
        <v>55</v>
      </c>
      <c r="I5905" s="268" t="s">
        <v>1905</v>
      </c>
      <c r="J5905" s="267" t="s">
        <v>1918</v>
      </c>
      <c r="K5905" s="266">
        <v>862</v>
      </c>
      <c r="L5905" s="284" t="s">
        <v>4314</v>
      </c>
      <c r="M5905" s="188"/>
    </row>
    <row r="5906" spans="1:13" x14ac:dyDescent="0.25">
      <c r="A5906" s="267">
        <v>2012</v>
      </c>
      <c r="B5906" s="267">
        <v>2</v>
      </c>
      <c r="C5906" s="267" t="s">
        <v>697</v>
      </c>
      <c r="D5906" s="267" t="s">
        <v>1168</v>
      </c>
      <c r="E5906" s="292" t="s">
        <v>1169</v>
      </c>
      <c r="F5906" s="267" t="s">
        <v>69</v>
      </c>
      <c r="G5906" s="268" t="s">
        <v>1007</v>
      </c>
      <c r="H5906" s="268" t="s">
        <v>55</v>
      </c>
      <c r="I5906" s="268" t="s">
        <v>1905</v>
      </c>
      <c r="J5906" s="267" t="s">
        <v>1965</v>
      </c>
      <c r="K5906" s="266">
        <v>521</v>
      </c>
      <c r="L5906" s="284" t="s">
        <v>4383</v>
      </c>
      <c r="M5906" s="188"/>
    </row>
    <row r="5907" spans="1:13" x14ac:dyDescent="0.25">
      <c r="A5907" s="267">
        <v>2012</v>
      </c>
      <c r="B5907" s="267">
        <v>4</v>
      </c>
      <c r="C5907" s="267" t="s">
        <v>1239</v>
      </c>
      <c r="D5907" s="267" t="s">
        <v>1240</v>
      </c>
      <c r="E5907" s="292" t="s">
        <v>2852</v>
      </c>
      <c r="F5907" s="267" t="s">
        <v>69</v>
      </c>
      <c r="G5907" s="268" t="s">
        <v>1242</v>
      </c>
      <c r="H5907" s="268" t="s">
        <v>55</v>
      </c>
      <c r="I5907" s="268" t="s">
        <v>1905</v>
      </c>
      <c r="J5907" s="267" t="s">
        <v>1942</v>
      </c>
      <c r="K5907" s="266">
        <v>411</v>
      </c>
      <c r="L5907" s="268" t="s">
        <v>4117</v>
      </c>
      <c r="M5907" s="188"/>
    </row>
    <row r="5908" spans="1:13" x14ac:dyDescent="0.25">
      <c r="A5908" s="267">
        <v>2012</v>
      </c>
      <c r="B5908" s="267">
        <v>4</v>
      </c>
      <c r="C5908" s="267" t="s">
        <v>1239</v>
      </c>
      <c r="D5908" s="267" t="s">
        <v>1240</v>
      </c>
      <c r="E5908" s="292" t="s">
        <v>2852</v>
      </c>
      <c r="F5908" s="267" t="s">
        <v>69</v>
      </c>
      <c r="G5908" s="268" t="s">
        <v>1242</v>
      </c>
      <c r="H5908" s="268" t="s">
        <v>55</v>
      </c>
      <c r="I5908" s="268" t="s">
        <v>1905</v>
      </c>
      <c r="J5908" s="267" t="s">
        <v>1942</v>
      </c>
      <c r="K5908" s="266">
        <v>411</v>
      </c>
      <c r="L5908" s="268" t="s">
        <v>4118</v>
      </c>
      <c r="M5908" s="188"/>
    </row>
    <row r="5909" spans="1:13" x14ac:dyDescent="0.25">
      <c r="A5909" s="267">
        <v>2012</v>
      </c>
      <c r="B5909" s="267">
        <v>4</v>
      </c>
      <c r="C5909" s="267" t="s">
        <v>1239</v>
      </c>
      <c r="D5909" s="267" t="s">
        <v>1240</v>
      </c>
      <c r="E5909" s="292" t="s">
        <v>2852</v>
      </c>
      <c r="F5909" s="267" t="s">
        <v>69</v>
      </c>
      <c r="G5909" s="268" t="s">
        <v>1242</v>
      </c>
      <c r="H5909" s="268" t="s">
        <v>55</v>
      </c>
      <c r="I5909" s="268" t="s">
        <v>1905</v>
      </c>
      <c r="J5909" s="267" t="s">
        <v>1942</v>
      </c>
      <c r="K5909" s="266">
        <v>432</v>
      </c>
      <c r="L5909" s="268" t="s">
        <v>4119</v>
      </c>
      <c r="M5909" s="188"/>
    </row>
    <row r="5910" spans="1:13" x14ac:dyDescent="0.25">
      <c r="A5910" s="267">
        <v>2012</v>
      </c>
      <c r="B5910" s="267">
        <v>4</v>
      </c>
      <c r="C5910" s="267" t="s">
        <v>1239</v>
      </c>
      <c r="D5910" s="267" t="s">
        <v>1240</v>
      </c>
      <c r="E5910" s="292" t="s">
        <v>2852</v>
      </c>
      <c r="F5910" s="267" t="s">
        <v>69</v>
      </c>
      <c r="G5910" s="268" t="s">
        <v>1242</v>
      </c>
      <c r="H5910" s="268" t="s">
        <v>55</v>
      </c>
      <c r="I5910" s="268" t="s">
        <v>1905</v>
      </c>
      <c r="J5910" s="267" t="s">
        <v>1942</v>
      </c>
      <c r="K5910" s="266">
        <v>411</v>
      </c>
      <c r="L5910" s="268" t="s">
        <v>4120</v>
      </c>
      <c r="M5910" s="188"/>
    </row>
    <row r="5911" spans="1:13" x14ac:dyDescent="0.25">
      <c r="A5911" s="267">
        <v>2012</v>
      </c>
      <c r="B5911" s="267">
        <v>4</v>
      </c>
      <c r="C5911" s="267" t="s">
        <v>1239</v>
      </c>
      <c r="D5911" s="267" t="s">
        <v>1240</v>
      </c>
      <c r="E5911" s="292" t="s">
        <v>2852</v>
      </c>
      <c r="F5911" s="267" t="s">
        <v>69</v>
      </c>
      <c r="G5911" s="268" t="s">
        <v>1242</v>
      </c>
      <c r="H5911" s="268" t="s">
        <v>55</v>
      </c>
      <c r="I5911" s="268" t="s">
        <v>1905</v>
      </c>
      <c r="J5911" s="267" t="s">
        <v>1923</v>
      </c>
      <c r="K5911" s="266">
        <v>513</v>
      </c>
      <c r="L5911" s="268" t="s">
        <v>4402</v>
      </c>
      <c r="M5911" s="188"/>
    </row>
    <row r="5912" spans="1:13" x14ac:dyDescent="0.25">
      <c r="A5912" s="267">
        <v>2012</v>
      </c>
      <c r="B5912" s="267">
        <v>3</v>
      </c>
      <c r="C5912" s="267" t="s">
        <v>697</v>
      </c>
      <c r="D5912" s="267" t="s">
        <v>1217</v>
      </c>
      <c r="E5912" s="292" t="s">
        <v>4384</v>
      </c>
      <c r="F5912" s="267" t="s">
        <v>52</v>
      </c>
      <c r="G5912" s="268" t="s">
        <v>184</v>
      </c>
      <c r="H5912" s="268" t="s">
        <v>55</v>
      </c>
      <c r="I5912" s="268" t="s">
        <v>1905</v>
      </c>
      <c r="J5912" s="267" t="s">
        <v>1962</v>
      </c>
      <c r="K5912" s="266">
        <v>523</v>
      </c>
      <c r="L5912" s="268" t="s">
        <v>4385</v>
      </c>
      <c r="M5912" s="188"/>
    </row>
    <row r="5913" spans="1:13" x14ac:dyDescent="0.25">
      <c r="A5913" s="267">
        <v>2012</v>
      </c>
      <c r="B5913" s="267">
        <v>3</v>
      </c>
      <c r="C5913" s="267" t="s">
        <v>697</v>
      </c>
      <c r="D5913" s="267" t="s">
        <v>1217</v>
      </c>
      <c r="E5913" s="292" t="s">
        <v>4384</v>
      </c>
      <c r="F5913" s="267" t="s">
        <v>52</v>
      </c>
      <c r="G5913" s="268" t="s">
        <v>184</v>
      </c>
      <c r="H5913" s="268" t="s">
        <v>55</v>
      </c>
      <c r="I5913" s="268" t="s">
        <v>1905</v>
      </c>
      <c r="J5913" s="267" t="s">
        <v>1965</v>
      </c>
      <c r="K5913" s="266">
        <v>523</v>
      </c>
      <c r="L5913" s="268" t="s">
        <v>4386</v>
      </c>
      <c r="M5913" s="188"/>
    </row>
    <row r="5914" spans="1:13" x14ac:dyDescent="0.25">
      <c r="A5914" s="267">
        <v>2012</v>
      </c>
      <c r="B5914" s="267">
        <v>3</v>
      </c>
      <c r="C5914" s="267" t="s">
        <v>697</v>
      </c>
      <c r="D5914" s="267" t="s">
        <v>1217</v>
      </c>
      <c r="E5914" s="292" t="s">
        <v>4384</v>
      </c>
      <c r="F5914" s="267" t="s">
        <v>52</v>
      </c>
      <c r="G5914" s="268" t="s">
        <v>184</v>
      </c>
      <c r="H5914" s="268" t="s">
        <v>55</v>
      </c>
      <c r="I5914" s="268" t="s">
        <v>1905</v>
      </c>
      <c r="J5914" s="267" t="s">
        <v>1965</v>
      </c>
      <c r="K5914" s="266">
        <v>523</v>
      </c>
      <c r="L5914" s="268" t="s">
        <v>4387</v>
      </c>
      <c r="M5914" s="188"/>
    </row>
    <row r="5915" spans="1:13" x14ac:dyDescent="0.25">
      <c r="A5915" s="267">
        <v>2012</v>
      </c>
      <c r="B5915" s="267">
        <v>3</v>
      </c>
      <c r="C5915" s="267" t="s">
        <v>697</v>
      </c>
      <c r="D5915" s="267" t="s">
        <v>1217</v>
      </c>
      <c r="E5915" s="292" t="s">
        <v>4384</v>
      </c>
      <c r="F5915" s="267" t="s">
        <v>52</v>
      </c>
      <c r="G5915" s="268" t="s">
        <v>184</v>
      </c>
      <c r="H5915" s="268" t="s">
        <v>55</v>
      </c>
      <c r="I5915" s="268" t="s">
        <v>1905</v>
      </c>
      <c r="J5915" s="267" t="s">
        <v>1962</v>
      </c>
      <c r="K5915" s="266">
        <v>421</v>
      </c>
      <c r="L5915" s="268" t="s">
        <v>4388</v>
      </c>
      <c r="M5915" s="188"/>
    </row>
    <row r="5916" spans="1:13" x14ac:dyDescent="0.25">
      <c r="A5916" s="267">
        <v>2012</v>
      </c>
      <c r="B5916" s="267">
        <v>3</v>
      </c>
      <c r="C5916" s="267" t="s">
        <v>697</v>
      </c>
      <c r="D5916" s="267" t="s">
        <v>1217</v>
      </c>
      <c r="E5916" s="292" t="s">
        <v>4384</v>
      </c>
      <c r="F5916" s="267" t="s">
        <v>52</v>
      </c>
      <c r="G5916" s="268" t="s">
        <v>184</v>
      </c>
      <c r="H5916" s="268" t="s">
        <v>55</v>
      </c>
      <c r="I5916" s="268" t="s">
        <v>1905</v>
      </c>
      <c r="J5916" s="267" t="s">
        <v>1965</v>
      </c>
      <c r="K5916" s="266">
        <v>112</v>
      </c>
      <c r="L5916" s="268" t="s">
        <v>4389</v>
      </c>
      <c r="M5916" s="188"/>
    </row>
    <row r="5917" spans="1:13" x14ac:dyDescent="0.25">
      <c r="A5917" s="267">
        <v>2012</v>
      </c>
      <c r="B5917" s="267">
        <v>3</v>
      </c>
      <c r="C5917" s="267" t="s">
        <v>697</v>
      </c>
      <c r="D5917" s="267" t="s">
        <v>1217</v>
      </c>
      <c r="E5917" s="292" t="s">
        <v>4384</v>
      </c>
      <c r="F5917" s="267" t="s">
        <v>52</v>
      </c>
      <c r="G5917" s="268" t="s">
        <v>184</v>
      </c>
      <c r="H5917" s="268" t="s">
        <v>55</v>
      </c>
      <c r="I5917" s="268" t="s">
        <v>1905</v>
      </c>
      <c r="J5917" s="267" t="s">
        <v>1965</v>
      </c>
      <c r="K5917" s="266">
        <v>112</v>
      </c>
      <c r="L5917" s="268" t="s">
        <v>4390</v>
      </c>
      <c r="M5917" s="188"/>
    </row>
    <row r="5918" spans="1:13" x14ac:dyDescent="0.25">
      <c r="A5918" s="267">
        <v>2012</v>
      </c>
      <c r="B5918" s="267">
        <v>3</v>
      </c>
      <c r="C5918" s="267" t="s">
        <v>697</v>
      </c>
      <c r="D5918" s="267" t="s">
        <v>1217</v>
      </c>
      <c r="E5918" s="292" t="s">
        <v>4384</v>
      </c>
      <c r="F5918" s="267" t="s">
        <v>52</v>
      </c>
      <c r="G5918" s="268" t="s">
        <v>184</v>
      </c>
      <c r="H5918" s="268" t="s">
        <v>55</v>
      </c>
      <c r="I5918" s="268" t="s">
        <v>1905</v>
      </c>
      <c r="J5918" s="267" t="s">
        <v>1962</v>
      </c>
      <c r="K5918" s="266">
        <v>523</v>
      </c>
      <c r="L5918" s="268" t="s">
        <v>4508</v>
      </c>
      <c r="M5918" s="188"/>
    </row>
    <row r="5919" spans="1:13" x14ac:dyDescent="0.25">
      <c r="A5919" s="267">
        <v>2012</v>
      </c>
      <c r="B5919" s="267">
        <v>4</v>
      </c>
      <c r="C5919" s="267" t="s">
        <v>1239</v>
      </c>
      <c r="D5919" s="267" t="s">
        <v>1253</v>
      </c>
      <c r="E5919" s="268" t="s">
        <v>4035</v>
      </c>
      <c r="F5919" s="267" t="s">
        <v>52</v>
      </c>
      <c r="G5919" s="268" t="s">
        <v>539</v>
      </c>
      <c r="H5919" s="268" t="s">
        <v>55</v>
      </c>
      <c r="I5919" s="268" t="s">
        <v>1905</v>
      </c>
      <c r="J5919" s="267" t="s">
        <v>1918</v>
      </c>
      <c r="K5919" s="266">
        <v>431</v>
      </c>
      <c r="L5919" s="268" t="s">
        <v>4036</v>
      </c>
      <c r="M5919" s="188"/>
    </row>
    <row r="5920" spans="1:13" x14ac:dyDescent="0.25">
      <c r="A5920" s="267">
        <v>2012</v>
      </c>
      <c r="B5920" s="267">
        <v>4</v>
      </c>
      <c r="C5920" s="267" t="s">
        <v>1239</v>
      </c>
      <c r="D5920" s="267" t="s">
        <v>1253</v>
      </c>
      <c r="E5920" s="268" t="s">
        <v>4035</v>
      </c>
      <c r="F5920" s="267" t="s">
        <v>52</v>
      </c>
      <c r="G5920" s="268" t="s">
        <v>539</v>
      </c>
      <c r="H5920" s="268" t="s">
        <v>55</v>
      </c>
      <c r="I5920" s="268" t="s">
        <v>1905</v>
      </c>
      <c r="J5920" s="267" t="s">
        <v>1942</v>
      </c>
      <c r="K5920" s="266">
        <v>411</v>
      </c>
      <c r="L5920" s="268" t="s">
        <v>4121</v>
      </c>
      <c r="M5920" s="188"/>
    </row>
    <row r="5921" spans="1:13" x14ac:dyDescent="0.25">
      <c r="A5921" s="267">
        <v>2012</v>
      </c>
      <c r="B5921" s="267">
        <v>4</v>
      </c>
      <c r="C5921" s="267" t="s">
        <v>1239</v>
      </c>
      <c r="D5921" s="267" t="s">
        <v>1253</v>
      </c>
      <c r="E5921" s="268" t="s">
        <v>4035</v>
      </c>
      <c r="F5921" s="267" t="s">
        <v>52</v>
      </c>
      <c r="G5921" s="268" t="s">
        <v>539</v>
      </c>
      <c r="H5921" s="268" t="s">
        <v>55</v>
      </c>
      <c r="I5921" s="268" t="s">
        <v>1905</v>
      </c>
      <c r="J5921" s="267" t="s">
        <v>1942</v>
      </c>
      <c r="K5921" s="266">
        <v>432</v>
      </c>
      <c r="L5921" s="268" t="s">
        <v>4122</v>
      </c>
      <c r="M5921" s="188"/>
    </row>
    <row r="5922" spans="1:13" x14ac:dyDescent="0.25">
      <c r="A5922" s="267">
        <v>2012</v>
      </c>
      <c r="B5922" s="267">
        <v>4</v>
      </c>
      <c r="C5922" s="267" t="s">
        <v>1239</v>
      </c>
      <c r="D5922" s="267" t="s">
        <v>1253</v>
      </c>
      <c r="E5922" s="268" t="s">
        <v>4035</v>
      </c>
      <c r="F5922" s="267" t="s">
        <v>52</v>
      </c>
      <c r="G5922" s="268" t="s">
        <v>539</v>
      </c>
      <c r="H5922" s="268" t="s">
        <v>55</v>
      </c>
      <c r="I5922" s="268" t="s">
        <v>1905</v>
      </c>
      <c r="J5922" s="267" t="s">
        <v>1942</v>
      </c>
      <c r="K5922" s="266">
        <v>411</v>
      </c>
      <c r="L5922" s="268" t="s">
        <v>4123</v>
      </c>
      <c r="M5922" s="188"/>
    </row>
    <row r="5923" spans="1:13" x14ac:dyDescent="0.25">
      <c r="A5923" s="267">
        <v>2012</v>
      </c>
      <c r="B5923" s="267">
        <v>4</v>
      </c>
      <c r="C5923" s="267" t="s">
        <v>1239</v>
      </c>
      <c r="D5923" s="267" t="s">
        <v>1253</v>
      </c>
      <c r="E5923" s="268" t="s">
        <v>4035</v>
      </c>
      <c r="F5923" s="267" t="s">
        <v>52</v>
      </c>
      <c r="G5923" s="268" t="s">
        <v>539</v>
      </c>
      <c r="H5923" s="268" t="s">
        <v>55</v>
      </c>
      <c r="I5923" s="268" t="s">
        <v>1905</v>
      </c>
      <c r="J5923" s="267" t="s">
        <v>1942</v>
      </c>
      <c r="K5923" s="266">
        <v>411</v>
      </c>
      <c r="L5923" s="268" t="s">
        <v>4217</v>
      </c>
      <c r="M5923" s="188"/>
    </row>
    <row r="5924" spans="1:13" x14ac:dyDescent="0.25">
      <c r="A5924" s="267">
        <v>2012</v>
      </c>
      <c r="B5924" s="267">
        <v>4</v>
      </c>
      <c r="C5924" s="267" t="s">
        <v>1239</v>
      </c>
      <c r="D5924" s="267" t="s">
        <v>1253</v>
      </c>
      <c r="E5924" s="268" t="s">
        <v>4035</v>
      </c>
      <c r="F5924" s="267" t="s">
        <v>52</v>
      </c>
      <c r="G5924" s="268" t="s">
        <v>539</v>
      </c>
      <c r="H5924" s="268" t="s">
        <v>55</v>
      </c>
      <c r="I5924" s="268" t="s">
        <v>1905</v>
      </c>
      <c r="J5924" s="267" t="s">
        <v>1942</v>
      </c>
      <c r="K5924" s="266">
        <v>432</v>
      </c>
      <c r="L5924" s="268" t="s">
        <v>4218</v>
      </c>
      <c r="M5924" s="188"/>
    </row>
    <row r="5925" spans="1:13" x14ac:dyDescent="0.25">
      <c r="A5925" s="267">
        <v>2012</v>
      </c>
      <c r="B5925" s="267">
        <v>4</v>
      </c>
      <c r="C5925" s="267" t="s">
        <v>1239</v>
      </c>
      <c r="D5925" s="267" t="s">
        <v>1253</v>
      </c>
      <c r="E5925" s="268" t="s">
        <v>4035</v>
      </c>
      <c r="F5925" s="267" t="s">
        <v>52</v>
      </c>
      <c r="G5925" s="268" t="s">
        <v>539</v>
      </c>
      <c r="H5925" s="268" t="s">
        <v>55</v>
      </c>
      <c r="I5925" s="268" t="s">
        <v>1905</v>
      </c>
      <c r="J5925" s="267" t="s">
        <v>2527</v>
      </c>
      <c r="K5925" s="266">
        <v>262</v>
      </c>
      <c r="L5925" s="268" t="s">
        <v>4246</v>
      </c>
      <c r="M5925" s="188"/>
    </row>
    <row r="5926" spans="1:13" x14ac:dyDescent="0.25">
      <c r="A5926" s="267">
        <v>2012</v>
      </c>
      <c r="B5926" s="267">
        <v>4</v>
      </c>
      <c r="C5926" s="267" t="s">
        <v>1239</v>
      </c>
      <c r="D5926" s="267" t="s">
        <v>1253</v>
      </c>
      <c r="E5926" s="268" t="s">
        <v>4035</v>
      </c>
      <c r="F5926" s="267" t="s">
        <v>52</v>
      </c>
      <c r="G5926" s="268" t="s">
        <v>539</v>
      </c>
      <c r="H5926" s="268" t="s">
        <v>55</v>
      </c>
      <c r="I5926" s="268" t="s">
        <v>1905</v>
      </c>
      <c r="J5926" s="267" t="s">
        <v>1906</v>
      </c>
      <c r="K5926" s="266">
        <v>436</v>
      </c>
      <c r="L5926" s="268" t="s">
        <v>4315</v>
      </c>
      <c r="M5926" s="188"/>
    </row>
    <row r="5927" spans="1:13" x14ac:dyDescent="0.25">
      <c r="A5927" s="267">
        <v>2012</v>
      </c>
      <c r="B5927" s="267">
        <v>4</v>
      </c>
      <c r="C5927" s="267" t="s">
        <v>1239</v>
      </c>
      <c r="D5927" s="267" t="s">
        <v>1253</v>
      </c>
      <c r="E5927" s="268" t="s">
        <v>4035</v>
      </c>
      <c r="F5927" s="267" t="s">
        <v>52</v>
      </c>
      <c r="G5927" s="268" t="s">
        <v>539</v>
      </c>
      <c r="H5927" s="268" t="s">
        <v>55</v>
      </c>
      <c r="I5927" s="268" t="s">
        <v>1905</v>
      </c>
      <c r="J5927" s="267" t="s">
        <v>2000</v>
      </c>
      <c r="K5927" s="266">
        <v>432</v>
      </c>
      <c r="L5927" s="268" t="s">
        <v>4484</v>
      </c>
      <c r="M5927" s="188"/>
    </row>
    <row r="5928" spans="1:13" x14ac:dyDescent="0.25">
      <c r="A5928" s="267">
        <v>2012</v>
      </c>
      <c r="B5928" s="267">
        <v>3</v>
      </c>
      <c r="C5928" s="267" t="s">
        <v>697</v>
      </c>
      <c r="D5928" s="267" t="s">
        <v>1232</v>
      </c>
      <c r="E5928" s="292" t="s">
        <v>1233</v>
      </c>
      <c r="F5928" s="267" t="s">
        <v>52</v>
      </c>
      <c r="G5928" s="268" t="s">
        <v>345</v>
      </c>
      <c r="H5928" s="268" t="s">
        <v>66</v>
      </c>
      <c r="I5928" s="268" t="s">
        <v>1905</v>
      </c>
      <c r="J5928" s="267" t="s">
        <v>1934</v>
      </c>
      <c r="K5928" s="266">
        <v>311</v>
      </c>
      <c r="L5928" s="268" t="s">
        <v>4226</v>
      </c>
      <c r="M5928" s="188"/>
    </row>
    <row r="5929" spans="1:13" x14ac:dyDescent="0.25">
      <c r="A5929" s="267">
        <v>2012</v>
      </c>
      <c r="B5929" s="267">
        <v>3</v>
      </c>
      <c r="C5929" s="267" t="s">
        <v>697</v>
      </c>
      <c r="D5929" s="267" t="s">
        <v>1232</v>
      </c>
      <c r="E5929" s="292" t="s">
        <v>1233</v>
      </c>
      <c r="F5929" s="267" t="s">
        <v>52</v>
      </c>
      <c r="G5929" s="268" t="s">
        <v>345</v>
      </c>
      <c r="H5929" s="268" t="s">
        <v>66</v>
      </c>
      <c r="I5929" s="268" t="s">
        <v>1905</v>
      </c>
      <c r="J5929" s="270" t="s">
        <v>5004</v>
      </c>
      <c r="K5929" s="266">
        <v>211</v>
      </c>
      <c r="L5929" s="268" t="s">
        <v>4247</v>
      </c>
      <c r="M5929" s="188"/>
    </row>
    <row r="5930" spans="1:13" x14ac:dyDescent="0.25">
      <c r="A5930" s="267">
        <v>2012</v>
      </c>
      <c r="B5930" s="267">
        <v>3</v>
      </c>
      <c r="C5930" s="267" t="s">
        <v>697</v>
      </c>
      <c r="D5930" s="267" t="s">
        <v>1232</v>
      </c>
      <c r="E5930" s="292" t="s">
        <v>1233</v>
      </c>
      <c r="F5930" s="267" t="s">
        <v>52</v>
      </c>
      <c r="G5930" s="268" t="s">
        <v>345</v>
      </c>
      <c r="H5930" s="268" t="s">
        <v>66</v>
      </c>
      <c r="I5930" s="268" t="s">
        <v>1905</v>
      </c>
      <c r="J5930" s="267" t="s">
        <v>2048</v>
      </c>
      <c r="K5930" s="266">
        <v>262</v>
      </c>
      <c r="L5930" s="268" t="s">
        <v>4248</v>
      </c>
      <c r="M5930" s="188"/>
    </row>
    <row r="5931" spans="1:13" x14ac:dyDescent="0.25">
      <c r="A5931" s="267">
        <v>2012</v>
      </c>
      <c r="B5931" s="267">
        <v>3</v>
      </c>
      <c r="C5931" s="267" t="s">
        <v>697</v>
      </c>
      <c r="D5931" s="267" t="s">
        <v>1232</v>
      </c>
      <c r="E5931" s="292" t="s">
        <v>1233</v>
      </c>
      <c r="F5931" s="267" t="s">
        <v>52</v>
      </c>
      <c r="G5931" s="268" t="s">
        <v>345</v>
      </c>
      <c r="H5931" s="268" t="s">
        <v>66</v>
      </c>
      <c r="I5931" s="268" t="s">
        <v>1905</v>
      </c>
      <c r="J5931" s="267" t="s">
        <v>1934</v>
      </c>
      <c r="K5931" s="266">
        <v>212</v>
      </c>
      <c r="L5931" s="268" t="s">
        <v>4266</v>
      </c>
      <c r="M5931" s="188"/>
    </row>
    <row r="5932" spans="1:13" x14ac:dyDescent="0.25">
      <c r="A5932" s="267">
        <v>2012</v>
      </c>
      <c r="B5932" s="267">
        <v>3</v>
      </c>
      <c r="C5932" s="267" t="s">
        <v>697</v>
      </c>
      <c r="D5932" s="267" t="s">
        <v>1232</v>
      </c>
      <c r="E5932" s="292" t="s">
        <v>1233</v>
      </c>
      <c r="F5932" s="267" t="s">
        <v>52</v>
      </c>
      <c r="G5932" s="268" t="s">
        <v>345</v>
      </c>
      <c r="H5932" s="268" t="s">
        <v>66</v>
      </c>
      <c r="I5932" s="268" t="s">
        <v>1905</v>
      </c>
      <c r="J5932" s="267" t="s">
        <v>2606</v>
      </c>
      <c r="K5932" s="266">
        <v>262</v>
      </c>
      <c r="L5932" s="268" t="s">
        <v>4267</v>
      </c>
      <c r="M5932" s="188"/>
    </row>
    <row r="5933" spans="1:13" x14ac:dyDescent="0.25">
      <c r="A5933" s="267">
        <v>2012</v>
      </c>
      <c r="B5933" s="267">
        <v>3</v>
      </c>
      <c r="C5933" s="267" t="s">
        <v>697</v>
      </c>
      <c r="D5933" s="267" t="s">
        <v>1232</v>
      </c>
      <c r="E5933" s="292" t="s">
        <v>1233</v>
      </c>
      <c r="F5933" s="267" t="s">
        <v>52</v>
      </c>
      <c r="G5933" s="268" t="s">
        <v>345</v>
      </c>
      <c r="H5933" s="268" t="s">
        <v>66</v>
      </c>
      <c r="I5933" s="268" t="s">
        <v>1905</v>
      </c>
      <c r="J5933" s="267" t="s">
        <v>1934</v>
      </c>
      <c r="K5933" s="266">
        <v>243</v>
      </c>
      <c r="L5933" s="268" t="s">
        <v>4280</v>
      </c>
      <c r="M5933" s="188"/>
    </row>
    <row r="5934" spans="1:13" x14ac:dyDescent="0.25">
      <c r="A5934" s="267">
        <v>2012</v>
      </c>
      <c r="B5934" s="267">
        <v>3</v>
      </c>
      <c r="C5934" s="267" t="s">
        <v>697</v>
      </c>
      <c r="D5934" s="267" t="s">
        <v>1232</v>
      </c>
      <c r="E5934" s="292" t="s">
        <v>1233</v>
      </c>
      <c r="F5934" s="267" t="s">
        <v>52</v>
      </c>
      <c r="G5934" s="268" t="s">
        <v>345</v>
      </c>
      <c r="H5934" s="268" t="s">
        <v>66</v>
      </c>
      <c r="I5934" s="268" t="s">
        <v>1905</v>
      </c>
      <c r="J5934" s="267" t="s">
        <v>1938</v>
      </c>
      <c r="K5934" s="266">
        <v>243</v>
      </c>
      <c r="L5934" s="268" t="s">
        <v>4518</v>
      </c>
      <c r="M5934" s="188"/>
    </row>
    <row r="5935" spans="1:13" x14ac:dyDescent="0.25">
      <c r="A5935" s="267">
        <v>2012</v>
      </c>
      <c r="B5935" s="267">
        <v>3</v>
      </c>
      <c r="C5935" s="267" t="s">
        <v>697</v>
      </c>
      <c r="D5935" s="267" t="s">
        <v>1232</v>
      </c>
      <c r="E5935" s="292" t="s">
        <v>1233</v>
      </c>
      <c r="F5935" s="267" t="s">
        <v>52</v>
      </c>
      <c r="G5935" s="268" t="s">
        <v>345</v>
      </c>
      <c r="H5935" s="268" t="s">
        <v>66</v>
      </c>
      <c r="I5935" s="268" t="s">
        <v>1905</v>
      </c>
      <c r="J5935" s="267" t="s">
        <v>2606</v>
      </c>
      <c r="K5935" s="266">
        <v>433</v>
      </c>
      <c r="L5935" s="268" t="s">
        <v>4524</v>
      </c>
      <c r="M5935" s="188"/>
    </row>
    <row r="5936" spans="1:13" x14ac:dyDescent="0.25">
      <c r="A5936" s="267">
        <v>2012</v>
      </c>
      <c r="B5936" s="267">
        <v>3</v>
      </c>
      <c r="C5936" s="267" t="s">
        <v>697</v>
      </c>
      <c r="D5936" s="267" t="s">
        <v>4037</v>
      </c>
      <c r="E5936" s="268" t="s">
        <v>4038</v>
      </c>
      <c r="F5936" s="267" t="s">
        <v>52</v>
      </c>
      <c r="G5936" s="268" t="s">
        <v>104</v>
      </c>
      <c r="H5936" s="268" t="s">
        <v>546</v>
      </c>
      <c r="I5936" s="268" t="s">
        <v>1905</v>
      </c>
      <c r="J5936" s="267" t="s">
        <v>1944</v>
      </c>
      <c r="K5936" s="266">
        <v>654</v>
      </c>
      <c r="L5936" s="268" t="s">
        <v>4039</v>
      </c>
      <c r="M5936" s="188"/>
    </row>
    <row r="5937" spans="1:13" x14ac:dyDescent="0.25">
      <c r="A5937" s="267">
        <v>2012</v>
      </c>
      <c r="B5937" s="267">
        <v>3</v>
      </c>
      <c r="C5937" s="267" t="s">
        <v>697</v>
      </c>
      <c r="D5937" s="267" t="s">
        <v>4037</v>
      </c>
      <c r="E5937" s="268" t="s">
        <v>4038</v>
      </c>
      <c r="F5937" s="267" t="s">
        <v>52</v>
      </c>
      <c r="G5937" s="268" t="s">
        <v>104</v>
      </c>
      <c r="H5937" s="268" t="s">
        <v>546</v>
      </c>
      <c r="I5937" s="268" t="s">
        <v>1905</v>
      </c>
      <c r="J5937" s="267" t="s">
        <v>1944</v>
      </c>
      <c r="K5937" s="266">
        <v>513</v>
      </c>
      <c r="L5937" s="268" t="s">
        <v>4403</v>
      </c>
      <c r="M5937" s="188"/>
    </row>
    <row r="5938" spans="1:13" x14ac:dyDescent="0.25">
      <c r="A5938" s="267">
        <v>2012</v>
      </c>
      <c r="B5938" s="267">
        <v>3</v>
      </c>
      <c r="C5938" s="267" t="s">
        <v>697</v>
      </c>
      <c r="D5938" s="267" t="s">
        <v>4037</v>
      </c>
      <c r="E5938" s="268" t="s">
        <v>4038</v>
      </c>
      <c r="F5938" s="267" t="s">
        <v>52</v>
      </c>
      <c r="G5938" s="268" t="s">
        <v>104</v>
      </c>
      <c r="H5938" s="268" t="s">
        <v>546</v>
      </c>
      <c r="I5938" s="268" t="s">
        <v>1905</v>
      </c>
      <c r="J5938" s="267" t="s">
        <v>2218</v>
      </c>
      <c r="K5938" s="266">
        <v>656</v>
      </c>
      <c r="L5938" s="268" t="s">
        <v>4432</v>
      </c>
      <c r="M5938" s="188"/>
    </row>
    <row r="5939" spans="1:13" x14ac:dyDescent="0.25">
      <c r="A5939" s="267">
        <v>2012</v>
      </c>
      <c r="B5939" s="267">
        <v>3</v>
      </c>
      <c r="C5939" s="267" t="s">
        <v>697</v>
      </c>
      <c r="D5939" s="267" t="s">
        <v>4037</v>
      </c>
      <c r="E5939" s="268" t="s">
        <v>4038</v>
      </c>
      <c r="F5939" s="267" t="s">
        <v>52</v>
      </c>
      <c r="G5939" s="268" t="s">
        <v>104</v>
      </c>
      <c r="H5939" s="268" t="s">
        <v>546</v>
      </c>
      <c r="I5939" s="268" t="s">
        <v>1905</v>
      </c>
      <c r="J5939" s="267" t="s">
        <v>2260</v>
      </c>
      <c r="K5939" s="266">
        <v>651</v>
      </c>
      <c r="L5939" s="268" t="s">
        <v>4433</v>
      </c>
      <c r="M5939" s="188"/>
    </row>
    <row r="5940" spans="1:13" x14ac:dyDescent="0.25">
      <c r="A5940" s="267">
        <v>2012</v>
      </c>
      <c r="B5940" s="267">
        <v>3</v>
      </c>
      <c r="C5940" s="267" t="s">
        <v>697</v>
      </c>
      <c r="D5940" s="267" t="s">
        <v>4037</v>
      </c>
      <c r="E5940" s="268" t="s">
        <v>4038</v>
      </c>
      <c r="F5940" s="267" t="s">
        <v>52</v>
      </c>
      <c r="G5940" s="268" t="s">
        <v>104</v>
      </c>
      <c r="H5940" s="268" t="s">
        <v>546</v>
      </c>
      <c r="I5940" s="268" t="s">
        <v>1905</v>
      </c>
      <c r="J5940" s="267" t="s">
        <v>1944</v>
      </c>
      <c r="K5940" s="266">
        <v>656</v>
      </c>
      <c r="L5940" s="268" t="s">
        <v>4434</v>
      </c>
      <c r="M5940" s="188"/>
    </row>
    <row r="5941" spans="1:13" x14ac:dyDescent="0.25">
      <c r="A5941" s="267">
        <v>2012</v>
      </c>
      <c r="B5941" s="267">
        <v>3</v>
      </c>
      <c r="C5941" s="267" t="s">
        <v>697</v>
      </c>
      <c r="D5941" s="267" t="s">
        <v>4037</v>
      </c>
      <c r="E5941" s="268" t="s">
        <v>4038</v>
      </c>
      <c r="F5941" s="267" t="s">
        <v>52</v>
      </c>
      <c r="G5941" s="268" t="s">
        <v>104</v>
      </c>
      <c r="H5941" s="268" t="s">
        <v>546</v>
      </c>
      <c r="I5941" s="268" t="s">
        <v>1905</v>
      </c>
      <c r="J5941" s="267" t="s">
        <v>2643</v>
      </c>
      <c r="K5941" s="266">
        <v>651</v>
      </c>
      <c r="L5941" s="268" t="s">
        <v>4435</v>
      </c>
      <c r="M5941" s="188"/>
    </row>
    <row r="5942" spans="1:13" x14ac:dyDescent="0.25">
      <c r="A5942" s="267">
        <v>2012</v>
      </c>
      <c r="B5942" s="267">
        <v>3</v>
      </c>
      <c r="C5942" s="267" t="s">
        <v>697</v>
      </c>
      <c r="D5942" s="267" t="s">
        <v>4037</v>
      </c>
      <c r="E5942" s="268" t="s">
        <v>4038</v>
      </c>
      <c r="F5942" s="267" t="s">
        <v>52</v>
      </c>
      <c r="G5942" s="268" t="s">
        <v>104</v>
      </c>
      <c r="H5942" s="268" t="s">
        <v>546</v>
      </c>
      <c r="I5942" s="268" t="s">
        <v>1905</v>
      </c>
      <c r="J5942" s="267" t="s">
        <v>2260</v>
      </c>
      <c r="K5942" s="266">
        <v>657</v>
      </c>
      <c r="L5942" s="268" t="s">
        <v>4509</v>
      </c>
      <c r="M5942" s="188"/>
    </row>
    <row r="5943" spans="1:13" x14ac:dyDescent="0.25">
      <c r="A5943" s="267">
        <v>2012</v>
      </c>
      <c r="B5943" s="267">
        <v>3</v>
      </c>
      <c r="C5943" s="267" t="s">
        <v>697</v>
      </c>
      <c r="D5943" s="267" t="s">
        <v>1187</v>
      </c>
      <c r="E5943" s="292" t="s">
        <v>3505</v>
      </c>
      <c r="F5943" s="267" t="s">
        <v>52</v>
      </c>
      <c r="G5943" s="268" t="s">
        <v>147</v>
      </c>
      <c r="H5943" s="268" t="s">
        <v>55</v>
      </c>
      <c r="I5943" s="268" t="s">
        <v>1905</v>
      </c>
      <c r="J5943" s="267" t="s">
        <v>2036</v>
      </c>
      <c r="K5943" s="266">
        <v>862</v>
      </c>
      <c r="L5943" s="268" t="s">
        <v>3985</v>
      </c>
      <c r="M5943" s="188"/>
    </row>
    <row r="5944" spans="1:13" x14ac:dyDescent="0.25">
      <c r="A5944" s="267">
        <v>2012</v>
      </c>
      <c r="B5944" s="267">
        <v>3</v>
      </c>
      <c r="C5944" s="267" t="s">
        <v>697</v>
      </c>
      <c r="D5944" s="267" t="s">
        <v>1187</v>
      </c>
      <c r="E5944" s="292" t="s">
        <v>3505</v>
      </c>
      <c r="F5944" s="267" t="s">
        <v>52</v>
      </c>
      <c r="G5944" s="268" t="s">
        <v>147</v>
      </c>
      <c r="H5944" s="268" t="s">
        <v>55</v>
      </c>
      <c r="I5944" s="268" t="s">
        <v>1905</v>
      </c>
      <c r="J5944" s="267" t="s">
        <v>1942</v>
      </c>
      <c r="K5944" s="266">
        <v>411</v>
      </c>
      <c r="L5944" s="268" t="s">
        <v>4124</v>
      </c>
      <c r="M5944" s="188"/>
    </row>
    <row r="5945" spans="1:13" x14ac:dyDescent="0.25">
      <c r="A5945" s="267">
        <v>2012</v>
      </c>
      <c r="B5945" s="267">
        <v>3</v>
      </c>
      <c r="C5945" s="267" t="s">
        <v>697</v>
      </c>
      <c r="D5945" s="267" t="s">
        <v>1187</v>
      </c>
      <c r="E5945" s="292" t="s">
        <v>3505</v>
      </c>
      <c r="F5945" s="267" t="s">
        <v>52</v>
      </c>
      <c r="G5945" s="268" t="s">
        <v>147</v>
      </c>
      <c r="H5945" s="268" t="s">
        <v>55</v>
      </c>
      <c r="I5945" s="268" t="s">
        <v>1905</v>
      </c>
      <c r="J5945" s="267" t="s">
        <v>1942</v>
      </c>
      <c r="K5945" s="266">
        <v>311</v>
      </c>
      <c r="L5945" s="284" t="s">
        <v>4125</v>
      </c>
      <c r="M5945" s="188"/>
    </row>
    <row r="5946" spans="1:13" x14ac:dyDescent="0.25">
      <c r="A5946" s="267">
        <v>2012</v>
      </c>
      <c r="B5946" s="267">
        <v>3</v>
      </c>
      <c r="C5946" s="267" t="s">
        <v>697</v>
      </c>
      <c r="D5946" s="267" t="s">
        <v>1187</v>
      </c>
      <c r="E5946" s="292" t="s">
        <v>3505</v>
      </c>
      <c r="F5946" s="267" t="s">
        <v>52</v>
      </c>
      <c r="G5946" s="268" t="s">
        <v>147</v>
      </c>
      <c r="H5946" s="268" t="s">
        <v>55</v>
      </c>
      <c r="I5946" s="268" t="s">
        <v>1905</v>
      </c>
      <c r="J5946" s="267" t="s">
        <v>2039</v>
      </c>
      <c r="K5946" s="266">
        <v>862</v>
      </c>
      <c r="L5946" s="268" t="s">
        <v>4268</v>
      </c>
      <c r="M5946" s="188"/>
    </row>
    <row r="5947" spans="1:13" x14ac:dyDescent="0.25">
      <c r="A5947" s="267">
        <v>2012</v>
      </c>
      <c r="B5947" s="267">
        <v>3</v>
      </c>
      <c r="C5947" s="267" t="s">
        <v>697</v>
      </c>
      <c r="D5947" s="267" t="s">
        <v>1187</v>
      </c>
      <c r="E5947" s="292" t="s">
        <v>3505</v>
      </c>
      <c r="F5947" s="267" t="s">
        <v>52</v>
      </c>
      <c r="G5947" s="268" t="s">
        <v>147</v>
      </c>
      <c r="H5947" s="268" t="s">
        <v>55</v>
      </c>
      <c r="I5947" s="268" t="s">
        <v>1905</v>
      </c>
      <c r="J5947" s="267" t="s">
        <v>1918</v>
      </c>
      <c r="K5947" s="266">
        <v>436</v>
      </c>
      <c r="L5947" s="284" t="s">
        <v>4316</v>
      </c>
      <c r="M5947" s="188"/>
    </row>
    <row r="5948" spans="1:13" x14ac:dyDescent="0.25">
      <c r="A5948" s="267">
        <v>2012</v>
      </c>
      <c r="B5948" s="267">
        <v>3</v>
      </c>
      <c r="C5948" s="267" t="s">
        <v>697</v>
      </c>
      <c r="D5948" s="267" t="s">
        <v>1187</v>
      </c>
      <c r="E5948" s="292" t="s">
        <v>3505</v>
      </c>
      <c r="F5948" s="267" t="s">
        <v>52</v>
      </c>
      <c r="G5948" s="268" t="s">
        <v>147</v>
      </c>
      <c r="H5948" s="268" t="s">
        <v>55</v>
      </c>
      <c r="I5948" s="268" t="s">
        <v>1905</v>
      </c>
      <c r="J5948" s="267" t="s">
        <v>2063</v>
      </c>
      <c r="K5948" s="266">
        <v>437</v>
      </c>
      <c r="L5948" s="284" t="s">
        <v>4317</v>
      </c>
      <c r="M5948" s="188"/>
    </row>
    <row r="5949" spans="1:13" x14ac:dyDescent="0.25">
      <c r="A5949" s="267">
        <v>2012</v>
      </c>
      <c r="B5949" s="267">
        <v>3</v>
      </c>
      <c r="C5949" s="267" t="s">
        <v>697</v>
      </c>
      <c r="D5949" s="267" t="s">
        <v>1187</v>
      </c>
      <c r="E5949" s="292" t="s">
        <v>3505</v>
      </c>
      <c r="F5949" s="267" t="s">
        <v>52</v>
      </c>
      <c r="G5949" s="268" t="s">
        <v>147</v>
      </c>
      <c r="H5949" s="268" t="s">
        <v>55</v>
      </c>
      <c r="I5949" s="268" t="s">
        <v>1905</v>
      </c>
      <c r="J5949" s="267" t="s">
        <v>2039</v>
      </c>
      <c r="K5949" s="266">
        <v>436</v>
      </c>
      <c r="L5949" s="284" t="s">
        <v>4318</v>
      </c>
      <c r="M5949" s="188"/>
    </row>
    <row r="5950" spans="1:13" x14ac:dyDescent="0.25">
      <c r="A5950" s="267">
        <v>2012</v>
      </c>
      <c r="B5950" s="267">
        <v>3</v>
      </c>
      <c r="C5950" s="267" t="s">
        <v>697</v>
      </c>
      <c r="D5950" s="267" t="s">
        <v>1187</v>
      </c>
      <c r="E5950" s="292" t="s">
        <v>3505</v>
      </c>
      <c r="F5950" s="267" t="s">
        <v>52</v>
      </c>
      <c r="G5950" s="268" t="s">
        <v>147</v>
      </c>
      <c r="H5950" s="268" t="s">
        <v>55</v>
      </c>
      <c r="I5950" s="268" t="s">
        <v>1905</v>
      </c>
      <c r="J5950" s="267" t="s">
        <v>1965</v>
      </c>
      <c r="K5950" s="266">
        <v>523</v>
      </c>
      <c r="L5950" s="284" t="s">
        <v>4391</v>
      </c>
      <c r="M5950" s="188"/>
    </row>
    <row r="5951" spans="1:13" x14ac:dyDescent="0.25">
      <c r="A5951" s="267">
        <v>2012</v>
      </c>
      <c r="B5951" s="267">
        <v>2</v>
      </c>
      <c r="C5951" s="267" t="s">
        <v>697</v>
      </c>
      <c r="D5951" s="267" t="s">
        <v>1175</v>
      </c>
      <c r="E5951" s="292" t="s">
        <v>1176</v>
      </c>
      <c r="F5951" s="267" t="s">
        <v>64</v>
      </c>
      <c r="G5951" s="268" t="s">
        <v>87</v>
      </c>
      <c r="H5951" s="268" t="s">
        <v>55</v>
      </c>
      <c r="I5951" s="268" t="s">
        <v>1905</v>
      </c>
      <c r="J5951" s="267" t="s">
        <v>1944</v>
      </c>
      <c r="K5951" s="266">
        <v>431</v>
      </c>
      <c r="L5951" s="268" t="s">
        <v>4040</v>
      </c>
      <c r="M5951" s="188"/>
    </row>
    <row r="5952" spans="1:13" x14ac:dyDescent="0.25">
      <c r="A5952" s="267">
        <v>2012</v>
      </c>
      <c r="B5952" s="267">
        <v>2</v>
      </c>
      <c r="C5952" s="267" t="s">
        <v>697</v>
      </c>
      <c r="D5952" s="267" t="s">
        <v>1175</v>
      </c>
      <c r="E5952" s="292" t="s">
        <v>1176</v>
      </c>
      <c r="F5952" s="267" t="s">
        <v>64</v>
      </c>
      <c r="G5952" s="268" t="s">
        <v>87</v>
      </c>
      <c r="H5952" s="268" t="s">
        <v>55</v>
      </c>
      <c r="I5952" s="268" t="s">
        <v>1905</v>
      </c>
      <c r="J5952" s="267" t="s">
        <v>1944</v>
      </c>
      <c r="K5952" s="266">
        <v>431</v>
      </c>
      <c r="L5952" s="268" t="s">
        <v>4041</v>
      </c>
      <c r="M5952" s="188"/>
    </row>
    <row r="5953" spans="1:13" x14ac:dyDescent="0.25">
      <c r="A5953" s="267">
        <v>2012</v>
      </c>
      <c r="B5953" s="267">
        <v>2</v>
      </c>
      <c r="C5953" s="267" t="s">
        <v>697</v>
      </c>
      <c r="D5953" s="267" t="s">
        <v>1175</v>
      </c>
      <c r="E5953" s="292" t="s">
        <v>1176</v>
      </c>
      <c r="F5953" s="267" t="s">
        <v>64</v>
      </c>
      <c r="G5953" s="268" t="s">
        <v>87</v>
      </c>
      <c r="H5953" s="268" t="s">
        <v>55</v>
      </c>
      <c r="I5953" s="268" t="s">
        <v>1905</v>
      </c>
      <c r="J5953" s="267" t="s">
        <v>1944</v>
      </c>
      <c r="K5953" s="266">
        <v>656</v>
      </c>
      <c r="L5953" s="268" t="s">
        <v>4042</v>
      </c>
      <c r="M5953" s="188"/>
    </row>
    <row r="5954" spans="1:13" x14ac:dyDescent="0.25">
      <c r="A5954" s="267">
        <v>2012</v>
      </c>
      <c r="B5954" s="267">
        <v>2</v>
      </c>
      <c r="C5954" s="267" t="s">
        <v>697</v>
      </c>
      <c r="D5954" s="267" t="s">
        <v>1175</v>
      </c>
      <c r="E5954" s="292" t="s">
        <v>1176</v>
      </c>
      <c r="F5954" s="267" t="s">
        <v>64</v>
      </c>
      <c r="G5954" s="268" t="s">
        <v>87</v>
      </c>
      <c r="H5954" s="268" t="s">
        <v>55</v>
      </c>
      <c r="I5954" s="268" t="s">
        <v>1905</v>
      </c>
      <c r="J5954" s="267" t="s">
        <v>2767</v>
      </c>
      <c r="K5954" s="266">
        <v>522</v>
      </c>
      <c r="L5954" s="284" t="s">
        <v>4043</v>
      </c>
      <c r="M5954" s="188"/>
    </row>
    <row r="5955" spans="1:13" x14ac:dyDescent="0.25">
      <c r="A5955" s="267">
        <v>2012</v>
      </c>
      <c r="B5955" s="267">
        <v>2</v>
      </c>
      <c r="C5955" s="267" t="s">
        <v>697</v>
      </c>
      <c r="D5955" s="267" t="s">
        <v>1175</v>
      </c>
      <c r="E5955" s="292" t="s">
        <v>1176</v>
      </c>
      <c r="F5955" s="267" t="s">
        <v>64</v>
      </c>
      <c r="G5955" s="268" t="s">
        <v>87</v>
      </c>
      <c r="H5955" s="268" t="s">
        <v>55</v>
      </c>
      <c r="I5955" s="268" t="s">
        <v>1905</v>
      </c>
      <c r="J5955" s="267" t="s">
        <v>2767</v>
      </c>
      <c r="K5955" s="266">
        <v>431</v>
      </c>
      <c r="L5955" s="284" t="s">
        <v>4044</v>
      </c>
      <c r="M5955" s="188"/>
    </row>
    <row r="5956" spans="1:13" x14ac:dyDescent="0.25">
      <c r="A5956" s="267">
        <v>2012</v>
      </c>
      <c r="B5956" s="267">
        <v>2</v>
      </c>
      <c r="C5956" s="267" t="s">
        <v>697</v>
      </c>
      <c r="D5956" s="267" t="s">
        <v>1175</v>
      </c>
      <c r="E5956" s="292" t="s">
        <v>1176</v>
      </c>
      <c r="F5956" s="267" t="s">
        <v>64</v>
      </c>
      <c r="G5956" s="268" t="s">
        <v>87</v>
      </c>
      <c r="H5956" s="268" t="s">
        <v>55</v>
      </c>
      <c r="I5956" s="268" t="s">
        <v>1905</v>
      </c>
      <c r="J5956" s="267" t="s">
        <v>1942</v>
      </c>
      <c r="K5956" s="266">
        <v>431</v>
      </c>
      <c r="L5956" s="284" t="s">
        <v>4045</v>
      </c>
      <c r="M5956" s="188"/>
    </row>
    <row r="5957" spans="1:13" x14ac:dyDescent="0.25">
      <c r="A5957" s="267">
        <v>2012</v>
      </c>
      <c r="B5957" s="267">
        <v>2</v>
      </c>
      <c r="C5957" s="267" t="s">
        <v>697</v>
      </c>
      <c r="D5957" s="267" t="s">
        <v>1175</v>
      </c>
      <c r="E5957" s="292" t="s">
        <v>1176</v>
      </c>
      <c r="F5957" s="267" t="s">
        <v>64</v>
      </c>
      <c r="G5957" s="268" t="s">
        <v>87</v>
      </c>
      <c r="H5957" s="268" t="s">
        <v>55</v>
      </c>
      <c r="I5957" s="268" t="s">
        <v>1905</v>
      </c>
      <c r="J5957" s="267" t="s">
        <v>2767</v>
      </c>
      <c r="K5957" s="266">
        <v>523</v>
      </c>
      <c r="L5957" s="284" t="s">
        <v>4126</v>
      </c>
      <c r="M5957" s="188"/>
    </row>
    <row r="5958" spans="1:13" x14ac:dyDescent="0.25">
      <c r="A5958" s="267">
        <v>2012</v>
      </c>
      <c r="B5958" s="267">
        <v>2</v>
      </c>
      <c r="C5958" s="267" t="s">
        <v>697</v>
      </c>
      <c r="D5958" s="267" t="s">
        <v>1175</v>
      </c>
      <c r="E5958" s="292" t="s">
        <v>1176</v>
      </c>
      <c r="F5958" s="267" t="s">
        <v>64</v>
      </c>
      <c r="G5958" s="268" t="s">
        <v>87</v>
      </c>
      <c r="H5958" s="268" t="s">
        <v>55</v>
      </c>
      <c r="I5958" s="268" t="s">
        <v>1905</v>
      </c>
      <c r="J5958" s="267" t="s">
        <v>2767</v>
      </c>
      <c r="K5958" s="266">
        <v>523</v>
      </c>
      <c r="L5958" s="284" t="s">
        <v>4127</v>
      </c>
      <c r="M5958" s="188"/>
    </row>
    <row r="5959" spans="1:13" s="214" customFormat="1" x14ac:dyDescent="0.25">
      <c r="A5959" s="267">
        <v>2012</v>
      </c>
      <c r="B5959" s="267">
        <v>2</v>
      </c>
      <c r="C5959" s="267" t="s">
        <v>697</v>
      </c>
      <c r="D5959" s="267" t="s">
        <v>1175</v>
      </c>
      <c r="E5959" s="292" t="s">
        <v>1176</v>
      </c>
      <c r="F5959" s="267" t="s">
        <v>64</v>
      </c>
      <c r="G5959" s="268" t="s">
        <v>87</v>
      </c>
      <c r="H5959" s="268" t="s">
        <v>55</v>
      </c>
      <c r="I5959" s="268" t="s">
        <v>1905</v>
      </c>
      <c r="J5959" s="267" t="s">
        <v>1942</v>
      </c>
      <c r="K5959" s="266">
        <v>412</v>
      </c>
      <c r="L5959" s="284" t="s">
        <v>4170</v>
      </c>
      <c r="M5959" s="188"/>
    </row>
    <row r="5960" spans="1:13" s="214" customFormat="1" x14ac:dyDescent="0.25">
      <c r="A5960" s="267">
        <v>2012</v>
      </c>
      <c r="B5960" s="267">
        <v>2</v>
      </c>
      <c r="C5960" s="267" t="s">
        <v>697</v>
      </c>
      <c r="D5960" s="267" t="s">
        <v>1175</v>
      </c>
      <c r="E5960" s="292" t="s">
        <v>1176</v>
      </c>
      <c r="F5960" s="267" t="s">
        <v>64</v>
      </c>
      <c r="G5960" s="268" t="s">
        <v>87</v>
      </c>
      <c r="H5960" s="268" t="s">
        <v>55</v>
      </c>
      <c r="I5960" s="268" t="s">
        <v>1905</v>
      </c>
      <c r="J5960" s="267" t="s">
        <v>1942</v>
      </c>
      <c r="K5960" s="266">
        <v>432</v>
      </c>
      <c r="L5960" s="284" t="s">
        <v>4171</v>
      </c>
      <c r="M5960" s="188"/>
    </row>
    <row r="5961" spans="1:13" s="214" customFormat="1" x14ac:dyDescent="0.25">
      <c r="A5961" s="267">
        <v>2012</v>
      </c>
      <c r="B5961" s="267">
        <v>2</v>
      </c>
      <c r="C5961" s="267" t="s">
        <v>697</v>
      </c>
      <c r="D5961" s="267" t="s">
        <v>1175</v>
      </c>
      <c r="E5961" s="292" t="s">
        <v>1176</v>
      </c>
      <c r="F5961" s="267" t="s">
        <v>64</v>
      </c>
      <c r="G5961" s="268" t="s">
        <v>87</v>
      </c>
      <c r="H5961" s="268" t="s">
        <v>55</v>
      </c>
      <c r="I5961" s="268" t="s">
        <v>1905</v>
      </c>
      <c r="J5961" s="267" t="s">
        <v>1942</v>
      </c>
      <c r="K5961" s="266">
        <v>521</v>
      </c>
      <c r="L5961" s="268" t="s">
        <v>4392</v>
      </c>
      <c r="M5961" s="188"/>
    </row>
    <row r="5962" spans="1:13" x14ac:dyDescent="0.25">
      <c r="A5962" s="267">
        <v>2012</v>
      </c>
      <c r="B5962" s="267">
        <v>2</v>
      </c>
      <c r="C5962" s="267" t="s">
        <v>697</v>
      </c>
      <c r="D5962" s="267" t="s">
        <v>1175</v>
      </c>
      <c r="E5962" s="292" t="s">
        <v>1176</v>
      </c>
      <c r="F5962" s="267" t="s">
        <v>64</v>
      </c>
      <c r="G5962" s="268" t="s">
        <v>87</v>
      </c>
      <c r="H5962" s="268" t="s">
        <v>55</v>
      </c>
      <c r="I5962" s="268" t="s">
        <v>1905</v>
      </c>
      <c r="J5962" s="267" t="s">
        <v>1942</v>
      </c>
      <c r="K5962" s="266">
        <v>531</v>
      </c>
      <c r="L5962" s="284" t="s">
        <v>4406</v>
      </c>
      <c r="M5962" s="188"/>
    </row>
    <row r="5963" spans="1:13" x14ac:dyDescent="0.25">
      <c r="A5963" s="267">
        <v>2012</v>
      </c>
      <c r="B5963" s="267">
        <v>2</v>
      </c>
      <c r="C5963" s="267" t="s">
        <v>697</v>
      </c>
      <c r="D5963" s="267" t="s">
        <v>1175</v>
      </c>
      <c r="E5963" s="292" t="s">
        <v>1176</v>
      </c>
      <c r="F5963" s="267" t="s">
        <v>64</v>
      </c>
      <c r="G5963" s="268" t="s">
        <v>87</v>
      </c>
      <c r="H5963" s="268" t="s">
        <v>55</v>
      </c>
      <c r="I5963" s="268" t="s">
        <v>1905</v>
      </c>
      <c r="J5963" s="267" t="s">
        <v>1942</v>
      </c>
      <c r="K5963" s="266">
        <v>531</v>
      </c>
      <c r="L5963" s="284" t="s">
        <v>4407</v>
      </c>
      <c r="M5963" s="188"/>
    </row>
    <row r="5964" spans="1:13" x14ac:dyDescent="0.25">
      <c r="A5964" s="267">
        <v>2012</v>
      </c>
      <c r="B5964" s="267">
        <v>4</v>
      </c>
      <c r="C5964" s="267" t="s">
        <v>1239</v>
      </c>
      <c r="D5964" s="267" t="s">
        <v>1261</v>
      </c>
      <c r="E5964" s="268" t="s">
        <v>2845</v>
      </c>
      <c r="F5964" s="267" t="s">
        <v>135</v>
      </c>
      <c r="G5964" s="268" t="s">
        <v>652</v>
      </c>
      <c r="H5964" s="268" t="s">
        <v>66</v>
      </c>
      <c r="I5964" s="268" t="s">
        <v>1905</v>
      </c>
      <c r="J5964" s="267" t="s">
        <v>2063</v>
      </c>
      <c r="K5964" s="266">
        <v>111</v>
      </c>
      <c r="L5964" s="268" t="s">
        <v>3986</v>
      </c>
      <c r="M5964" s="188"/>
    </row>
    <row r="5965" spans="1:13" x14ac:dyDescent="0.25">
      <c r="A5965" s="267">
        <v>2012</v>
      </c>
      <c r="B5965" s="267">
        <v>4</v>
      </c>
      <c r="C5965" s="267" t="s">
        <v>1239</v>
      </c>
      <c r="D5965" s="267" t="s">
        <v>1261</v>
      </c>
      <c r="E5965" s="268" t="s">
        <v>2845</v>
      </c>
      <c r="F5965" s="267" t="s">
        <v>135</v>
      </c>
      <c r="G5965" s="268" t="s">
        <v>652</v>
      </c>
      <c r="H5965" s="268" t="s">
        <v>66</v>
      </c>
      <c r="I5965" s="268" t="s">
        <v>1905</v>
      </c>
      <c r="J5965" s="267" t="s">
        <v>1942</v>
      </c>
      <c r="K5965" s="266">
        <v>411</v>
      </c>
      <c r="L5965" s="268" t="s">
        <v>4128</v>
      </c>
      <c r="M5965" s="188"/>
    </row>
    <row r="5966" spans="1:13" x14ac:dyDescent="0.25">
      <c r="A5966" s="267">
        <v>2012</v>
      </c>
      <c r="B5966" s="267">
        <v>4</v>
      </c>
      <c r="C5966" s="267" t="s">
        <v>1239</v>
      </c>
      <c r="D5966" s="267" t="s">
        <v>1261</v>
      </c>
      <c r="E5966" s="268" t="s">
        <v>2845</v>
      </c>
      <c r="F5966" s="267" t="s">
        <v>135</v>
      </c>
      <c r="G5966" s="268" t="s">
        <v>652</v>
      </c>
      <c r="H5966" s="268" t="s">
        <v>66</v>
      </c>
      <c r="I5966" s="268" t="s">
        <v>1905</v>
      </c>
      <c r="J5966" s="267" t="s">
        <v>2767</v>
      </c>
      <c r="K5966" s="266">
        <v>522</v>
      </c>
      <c r="L5966" s="268" t="s">
        <v>4393</v>
      </c>
      <c r="M5966" s="188"/>
    </row>
    <row r="5967" spans="1:13" x14ac:dyDescent="0.25">
      <c r="A5967" s="267">
        <v>2012</v>
      </c>
      <c r="B5967" s="267">
        <v>4</v>
      </c>
      <c r="C5967" s="267" t="s">
        <v>1239</v>
      </c>
      <c r="D5967" s="267" t="s">
        <v>1261</v>
      </c>
      <c r="E5967" s="268" t="s">
        <v>2845</v>
      </c>
      <c r="F5967" s="267" t="s">
        <v>135</v>
      </c>
      <c r="G5967" s="268" t="s">
        <v>652</v>
      </c>
      <c r="H5967" s="268" t="s">
        <v>66</v>
      </c>
      <c r="I5967" s="268" t="s">
        <v>1905</v>
      </c>
      <c r="J5967" s="267" t="s">
        <v>2767</v>
      </c>
      <c r="K5967" s="266">
        <v>522</v>
      </c>
      <c r="L5967" s="268" t="s">
        <v>4394</v>
      </c>
      <c r="M5967" s="188"/>
    </row>
    <row r="5968" spans="1:13" x14ac:dyDescent="0.25">
      <c r="A5968" s="267">
        <v>2012</v>
      </c>
      <c r="B5968" s="267">
        <v>4</v>
      </c>
      <c r="C5968" s="267" t="s">
        <v>1239</v>
      </c>
      <c r="D5968" s="267" t="s">
        <v>1261</v>
      </c>
      <c r="E5968" s="268" t="s">
        <v>2845</v>
      </c>
      <c r="F5968" s="267" t="s">
        <v>135</v>
      </c>
      <c r="G5968" s="268" t="s">
        <v>652</v>
      </c>
      <c r="H5968" s="268" t="s">
        <v>66</v>
      </c>
      <c r="I5968" s="268" t="s">
        <v>1905</v>
      </c>
      <c r="J5968" s="267" t="s">
        <v>1965</v>
      </c>
      <c r="K5968" s="266">
        <v>523</v>
      </c>
      <c r="L5968" s="268" t="s">
        <v>4395</v>
      </c>
      <c r="M5968" s="188"/>
    </row>
    <row r="5969" spans="1:13" x14ac:dyDescent="0.25">
      <c r="A5969" s="267">
        <v>2012</v>
      </c>
      <c r="B5969" s="267">
        <v>4</v>
      </c>
      <c r="C5969" s="267" t="s">
        <v>1239</v>
      </c>
      <c r="D5969" s="267" t="s">
        <v>1261</v>
      </c>
      <c r="E5969" s="268" t="s">
        <v>2845</v>
      </c>
      <c r="F5969" s="267" t="s">
        <v>135</v>
      </c>
      <c r="G5969" s="268" t="s">
        <v>652</v>
      </c>
      <c r="H5969" s="268" t="s">
        <v>66</v>
      </c>
      <c r="I5969" s="268" t="s">
        <v>1905</v>
      </c>
      <c r="J5969" s="267" t="s">
        <v>1948</v>
      </c>
      <c r="K5969" s="266">
        <v>631</v>
      </c>
      <c r="L5969" s="268" t="s">
        <v>4462</v>
      </c>
      <c r="M5969" s="188"/>
    </row>
    <row r="5970" spans="1:13" x14ac:dyDescent="0.25">
      <c r="A5970" s="267">
        <v>2012</v>
      </c>
      <c r="B5970" s="267">
        <v>4</v>
      </c>
      <c r="C5970" s="267" t="s">
        <v>1239</v>
      </c>
      <c r="D5970" s="267" t="s">
        <v>1261</v>
      </c>
      <c r="E5970" s="268" t="s">
        <v>2845</v>
      </c>
      <c r="F5970" s="267" t="s">
        <v>135</v>
      </c>
      <c r="G5970" s="268" t="s">
        <v>652</v>
      </c>
      <c r="H5970" s="268" t="s">
        <v>66</v>
      </c>
      <c r="I5970" s="268" t="s">
        <v>1905</v>
      </c>
      <c r="J5970" s="267" t="s">
        <v>1948</v>
      </c>
      <c r="K5970" s="266">
        <v>631</v>
      </c>
      <c r="L5970" s="268" t="s">
        <v>4463</v>
      </c>
      <c r="M5970" s="188"/>
    </row>
    <row r="5971" spans="1:13" x14ac:dyDescent="0.25">
      <c r="A5971" s="267">
        <v>2012</v>
      </c>
      <c r="B5971" s="267">
        <v>3</v>
      </c>
      <c r="C5971" s="267" t="s">
        <v>697</v>
      </c>
      <c r="D5971" s="267" t="s">
        <v>1235</v>
      </c>
      <c r="E5971" s="292" t="s">
        <v>3971</v>
      </c>
      <c r="F5971" s="267" t="s">
        <v>52</v>
      </c>
      <c r="G5971" s="268" t="s">
        <v>562</v>
      </c>
      <c r="H5971" s="268" t="s">
        <v>55</v>
      </c>
      <c r="I5971" s="268" t="s">
        <v>1905</v>
      </c>
      <c r="J5971" s="267" t="s">
        <v>1942</v>
      </c>
      <c r="K5971" s="266">
        <v>111</v>
      </c>
      <c r="L5971" s="284" t="s">
        <v>3972</v>
      </c>
      <c r="M5971" s="188"/>
    </row>
    <row r="5972" spans="1:13" s="214" customFormat="1" x14ac:dyDescent="0.25">
      <c r="A5972" s="267">
        <v>2012</v>
      </c>
      <c r="B5972" s="267">
        <v>3</v>
      </c>
      <c r="C5972" s="267" t="s">
        <v>697</v>
      </c>
      <c r="D5972" s="267" t="s">
        <v>1235</v>
      </c>
      <c r="E5972" s="292" t="s">
        <v>3971</v>
      </c>
      <c r="F5972" s="267" t="s">
        <v>52</v>
      </c>
      <c r="G5972" s="268" t="s">
        <v>562</v>
      </c>
      <c r="H5972" s="268" t="s">
        <v>55</v>
      </c>
      <c r="I5972" s="268" t="s">
        <v>1905</v>
      </c>
      <c r="J5972" s="267" t="s">
        <v>1942</v>
      </c>
      <c r="K5972" s="266">
        <v>413</v>
      </c>
      <c r="L5972" s="284" t="s">
        <v>3973</v>
      </c>
      <c r="M5972" s="188"/>
    </row>
    <row r="5973" spans="1:13" x14ac:dyDescent="0.25">
      <c r="A5973" s="267">
        <v>2012</v>
      </c>
      <c r="B5973" s="267">
        <v>3</v>
      </c>
      <c r="C5973" s="267" t="s">
        <v>697</v>
      </c>
      <c r="D5973" s="267" t="s">
        <v>1235</v>
      </c>
      <c r="E5973" s="292" t="s">
        <v>3971</v>
      </c>
      <c r="F5973" s="267" t="s">
        <v>52</v>
      </c>
      <c r="G5973" s="268" t="s">
        <v>562</v>
      </c>
      <c r="H5973" s="268" t="s">
        <v>55</v>
      </c>
      <c r="I5973" s="268" t="s">
        <v>1905</v>
      </c>
      <c r="J5973" s="267" t="s">
        <v>1942</v>
      </c>
      <c r="K5973" s="266">
        <v>411</v>
      </c>
      <c r="L5973" s="284" t="s">
        <v>4129</v>
      </c>
      <c r="M5973" s="188"/>
    </row>
    <row r="5974" spans="1:13" x14ac:dyDescent="0.25">
      <c r="A5974" s="267">
        <v>2012</v>
      </c>
      <c r="B5974" s="267">
        <v>3</v>
      </c>
      <c r="C5974" s="267" t="s">
        <v>697</v>
      </c>
      <c r="D5974" s="267" t="s">
        <v>1235</v>
      </c>
      <c r="E5974" s="292" t="s">
        <v>3971</v>
      </c>
      <c r="F5974" s="267" t="s">
        <v>52</v>
      </c>
      <c r="G5974" s="268" t="s">
        <v>562</v>
      </c>
      <c r="H5974" s="268" t="s">
        <v>55</v>
      </c>
      <c r="I5974" s="268" t="s">
        <v>1905</v>
      </c>
      <c r="J5974" s="267" t="s">
        <v>1942</v>
      </c>
      <c r="K5974" s="266">
        <v>411</v>
      </c>
      <c r="L5974" s="284" t="s">
        <v>4130</v>
      </c>
      <c r="M5974" s="188"/>
    </row>
    <row r="5975" spans="1:13" x14ac:dyDescent="0.25">
      <c r="A5975" s="267">
        <v>2012</v>
      </c>
      <c r="B5975" s="267">
        <v>3</v>
      </c>
      <c r="C5975" s="267" t="s">
        <v>697</v>
      </c>
      <c r="D5975" s="267" t="s">
        <v>1235</v>
      </c>
      <c r="E5975" s="292" t="s">
        <v>3971</v>
      </c>
      <c r="F5975" s="267" t="s">
        <v>52</v>
      </c>
      <c r="G5975" s="268" t="s">
        <v>562</v>
      </c>
      <c r="H5975" s="268" t="s">
        <v>55</v>
      </c>
      <c r="I5975" s="268" t="s">
        <v>1905</v>
      </c>
      <c r="J5975" s="267" t="s">
        <v>1942</v>
      </c>
      <c r="K5975" s="266">
        <v>411</v>
      </c>
      <c r="L5975" s="284" t="s">
        <v>4131</v>
      </c>
      <c r="M5975" s="188"/>
    </row>
    <row r="5976" spans="1:13" x14ac:dyDescent="0.25">
      <c r="A5976" s="267">
        <v>2012</v>
      </c>
      <c r="B5976" s="267">
        <v>3</v>
      </c>
      <c r="C5976" s="267" t="s">
        <v>697</v>
      </c>
      <c r="D5976" s="267" t="s">
        <v>1235</v>
      </c>
      <c r="E5976" s="292" t="s">
        <v>3971</v>
      </c>
      <c r="F5976" s="267" t="s">
        <v>52</v>
      </c>
      <c r="G5976" s="268" t="s">
        <v>562</v>
      </c>
      <c r="H5976" s="268" t="s">
        <v>55</v>
      </c>
      <c r="I5976" s="268" t="s">
        <v>1905</v>
      </c>
      <c r="J5976" s="267" t="s">
        <v>1942</v>
      </c>
      <c r="K5976" s="266">
        <v>411</v>
      </c>
      <c r="L5976" s="284" t="s">
        <v>4132</v>
      </c>
      <c r="M5976" s="188"/>
    </row>
    <row r="5977" spans="1:13" x14ac:dyDescent="0.25">
      <c r="A5977" s="267">
        <v>2012</v>
      </c>
      <c r="B5977" s="267">
        <v>3</v>
      </c>
      <c r="C5977" s="267" t="s">
        <v>697</v>
      </c>
      <c r="D5977" s="267" t="s">
        <v>1235</v>
      </c>
      <c r="E5977" s="292" t="s">
        <v>3971</v>
      </c>
      <c r="F5977" s="267" t="s">
        <v>52</v>
      </c>
      <c r="G5977" s="268" t="s">
        <v>562</v>
      </c>
      <c r="H5977" s="268" t="s">
        <v>55</v>
      </c>
      <c r="I5977" s="268" t="s">
        <v>1905</v>
      </c>
      <c r="J5977" s="270" t="s">
        <v>5004</v>
      </c>
      <c r="K5977" s="266">
        <v>212</v>
      </c>
      <c r="L5977" s="284" t="s">
        <v>4269</v>
      </c>
      <c r="M5977" s="188"/>
    </row>
    <row r="5978" spans="1:13" s="214" customFormat="1" x14ac:dyDescent="0.25">
      <c r="A5978" s="267">
        <v>2012</v>
      </c>
      <c r="B5978" s="267">
        <v>3</v>
      </c>
      <c r="C5978" s="267" t="s">
        <v>697</v>
      </c>
      <c r="D5978" s="267" t="s">
        <v>1235</v>
      </c>
      <c r="E5978" s="292" t="s">
        <v>3971</v>
      </c>
      <c r="F5978" s="267" t="s">
        <v>52</v>
      </c>
      <c r="G5978" s="268" t="s">
        <v>562</v>
      </c>
      <c r="H5978" s="268" t="s">
        <v>55</v>
      </c>
      <c r="I5978" s="268" t="s">
        <v>1905</v>
      </c>
      <c r="J5978" s="270" t="s">
        <v>5004</v>
      </c>
      <c r="K5978" s="266">
        <v>141</v>
      </c>
      <c r="L5978" s="268" t="s">
        <v>4270</v>
      </c>
      <c r="M5978" s="188"/>
    </row>
    <row r="5979" spans="1:13" x14ac:dyDescent="0.25">
      <c r="A5979" s="267">
        <v>2012</v>
      </c>
      <c r="B5979" s="267">
        <v>4</v>
      </c>
      <c r="C5979" s="267" t="s">
        <v>1239</v>
      </c>
      <c r="D5979" s="267" t="s">
        <v>1244</v>
      </c>
      <c r="E5979" s="268" t="s">
        <v>4046</v>
      </c>
      <c r="F5979" s="267" t="s">
        <v>135</v>
      </c>
      <c r="G5979" s="268" t="s">
        <v>999</v>
      </c>
      <c r="H5979" s="268" t="s">
        <v>546</v>
      </c>
      <c r="I5979" s="268" t="s">
        <v>1905</v>
      </c>
      <c r="J5979" s="267" t="s">
        <v>1942</v>
      </c>
      <c r="K5979" s="266">
        <v>431</v>
      </c>
      <c r="L5979" s="268" t="s">
        <v>4047</v>
      </c>
      <c r="M5979" s="188"/>
    </row>
    <row r="5980" spans="1:13" x14ac:dyDescent="0.25">
      <c r="A5980" s="267">
        <v>2012</v>
      </c>
      <c r="B5980" s="267">
        <v>4</v>
      </c>
      <c r="C5980" s="267" t="s">
        <v>1239</v>
      </c>
      <c r="D5980" s="267" t="s">
        <v>1244</v>
      </c>
      <c r="E5980" s="268" t="s">
        <v>4046</v>
      </c>
      <c r="F5980" s="267" t="s">
        <v>135</v>
      </c>
      <c r="G5980" s="268" t="s">
        <v>999</v>
      </c>
      <c r="H5980" s="268" t="s">
        <v>546</v>
      </c>
      <c r="I5980" s="268" t="s">
        <v>1905</v>
      </c>
      <c r="J5980" s="267" t="s">
        <v>1942</v>
      </c>
      <c r="K5980" s="266">
        <v>411</v>
      </c>
      <c r="L5980" s="268" t="s">
        <v>4133</v>
      </c>
      <c r="M5980" s="188"/>
    </row>
    <row r="5981" spans="1:13" x14ac:dyDescent="0.25">
      <c r="A5981" s="267">
        <v>2012</v>
      </c>
      <c r="B5981" s="267">
        <v>4</v>
      </c>
      <c r="C5981" s="267" t="s">
        <v>1239</v>
      </c>
      <c r="D5981" s="267" t="s">
        <v>1244</v>
      </c>
      <c r="E5981" s="268" t="s">
        <v>4046</v>
      </c>
      <c r="F5981" s="267" t="s">
        <v>135</v>
      </c>
      <c r="G5981" s="268" t="s">
        <v>999</v>
      </c>
      <c r="H5981" s="268" t="s">
        <v>546</v>
      </c>
      <c r="I5981" s="268" t="s">
        <v>1905</v>
      </c>
      <c r="J5981" s="267" t="s">
        <v>1942</v>
      </c>
      <c r="K5981" s="266">
        <v>411</v>
      </c>
      <c r="L5981" s="268" t="s">
        <v>4134</v>
      </c>
      <c r="M5981" s="188"/>
    </row>
    <row r="5982" spans="1:13" x14ac:dyDescent="0.25">
      <c r="A5982" s="267">
        <v>2012</v>
      </c>
      <c r="B5982" s="267">
        <v>4</v>
      </c>
      <c r="C5982" s="267" t="s">
        <v>1239</v>
      </c>
      <c r="D5982" s="267" t="s">
        <v>1244</v>
      </c>
      <c r="E5982" s="268" t="s">
        <v>4046</v>
      </c>
      <c r="F5982" s="267" t="s">
        <v>135</v>
      </c>
      <c r="G5982" s="268" t="s">
        <v>999</v>
      </c>
      <c r="H5982" s="268" t="s">
        <v>546</v>
      </c>
      <c r="I5982" s="268" t="s">
        <v>1905</v>
      </c>
      <c r="J5982" s="267" t="s">
        <v>1942</v>
      </c>
      <c r="K5982" s="266">
        <v>435</v>
      </c>
      <c r="L5982" s="268" t="s">
        <v>4135</v>
      </c>
      <c r="M5982" s="188"/>
    </row>
    <row r="5983" spans="1:13" x14ac:dyDescent="0.25">
      <c r="A5983" s="267">
        <v>2012</v>
      </c>
      <c r="B5983" s="267">
        <v>4</v>
      </c>
      <c r="C5983" s="267" t="s">
        <v>1239</v>
      </c>
      <c r="D5983" s="267" t="s">
        <v>1244</v>
      </c>
      <c r="E5983" s="268" t="s">
        <v>4046</v>
      </c>
      <c r="F5983" s="267" t="s">
        <v>135</v>
      </c>
      <c r="G5983" s="268" t="s">
        <v>999</v>
      </c>
      <c r="H5983" s="268" t="s">
        <v>546</v>
      </c>
      <c r="I5983" s="268" t="s">
        <v>1905</v>
      </c>
      <c r="J5983" s="267" t="s">
        <v>1942</v>
      </c>
      <c r="K5983" s="266">
        <v>411</v>
      </c>
      <c r="L5983" s="268" t="s">
        <v>4136</v>
      </c>
      <c r="M5983" s="188"/>
    </row>
    <row r="5984" spans="1:13" x14ac:dyDescent="0.25">
      <c r="A5984" s="267">
        <v>2012</v>
      </c>
      <c r="B5984" s="267">
        <v>4</v>
      </c>
      <c r="C5984" s="267" t="s">
        <v>1239</v>
      </c>
      <c r="D5984" s="267" t="s">
        <v>1244</v>
      </c>
      <c r="E5984" s="268" t="s">
        <v>4046</v>
      </c>
      <c r="F5984" s="267" t="s">
        <v>135</v>
      </c>
      <c r="G5984" s="268" t="s">
        <v>999</v>
      </c>
      <c r="H5984" s="268" t="s">
        <v>546</v>
      </c>
      <c r="I5984" s="268" t="s">
        <v>1905</v>
      </c>
      <c r="J5984" s="270" t="s">
        <v>5004</v>
      </c>
      <c r="K5984" s="266">
        <v>211</v>
      </c>
      <c r="L5984" s="268" t="s">
        <v>4271</v>
      </c>
      <c r="M5984" s="188"/>
    </row>
    <row r="5985" spans="1:13" x14ac:dyDescent="0.25">
      <c r="A5985" s="267">
        <v>2012</v>
      </c>
      <c r="B5985" s="267">
        <v>4</v>
      </c>
      <c r="C5985" s="267" t="s">
        <v>1239</v>
      </c>
      <c r="D5985" s="267" t="s">
        <v>1244</v>
      </c>
      <c r="E5985" s="268" t="s">
        <v>4046</v>
      </c>
      <c r="F5985" s="267" t="s">
        <v>135</v>
      </c>
      <c r="G5985" s="268" t="s">
        <v>999</v>
      </c>
      <c r="H5985" s="268" t="s">
        <v>546</v>
      </c>
      <c r="I5985" s="268" t="s">
        <v>1905</v>
      </c>
      <c r="J5985" s="270" t="s">
        <v>5004</v>
      </c>
      <c r="K5985" s="266">
        <v>212</v>
      </c>
      <c r="L5985" s="268" t="s">
        <v>4272</v>
      </c>
      <c r="M5985" s="188"/>
    </row>
    <row r="5986" spans="1:13" x14ac:dyDescent="0.25">
      <c r="A5986" s="267">
        <v>2012</v>
      </c>
      <c r="B5986" s="267">
        <v>4</v>
      </c>
      <c r="C5986" s="267" t="s">
        <v>1239</v>
      </c>
      <c r="D5986" s="267" t="s">
        <v>1244</v>
      </c>
      <c r="E5986" s="268" t="s">
        <v>4046</v>
      </c>
      <c r="F5986" s="267" t="s">
        <v>135</v>
      </c>
      <c r="G5986" s="268" t="s">
        <v>999</v>
      </c>
      <c r="H5986" s="268" t="s">
        <v>546</v>
      </c>
      <c r="I5986" s="268" t="s">
        <v>1905</v>
      </c>
      <c r="J5986" s="270" t="s">
        <v>3083</v>
      </c>
      <c r="K5986" s="266">
        <v>662</v>
      </c>
      <c r="L5986" s="268" t="s">
        <v>4339</v>
      </c>
      <c r="M5986" s="188"/>
    </row>
    <row r="5987" spans="1:13" x14ac:dyDescent="0.25">
      <c r="A5987" s="267">
        <v>2012</v>
      </c>
      <c r="B5987" s="267">
        <v>4</v>
      </c>
      <c r="C5987" s="267" t="s">
        <v>1239</v>
      </c>
      <c r="D5987" s="267" t="s">
        <v>1244</v>
      </c>
      <c r="E5987" s="268" t="s">
        <v>4046</v>
      </c>
      <c r="F5987" s="267" t="s">
        <v>135</v>
      </c>
      <c r="G5987" s="268" t="s">
        <v>999</v>
      </c>
      <c r="H5987" s="268" t="s">
        <v>546</v>
      </c>
      <c r="I5987" s="268" t="s">
        <v>1905</v>
      </c>
      <c r="J5987" s="267" t="s">
        <v>1962</v>
      </c>
      <c r="K5987" s="266">
        <v>662</v>
      </c>
      <c r="L5987" s="268" t="s">
        <v>4340</v>
      </c>
      <c r="M5987" s="188"/>
    </row>
    <row r="5988" spans="1:13" x14ac:dyDescent="0.25">
      <c r="A5988" s="267">
        <v>2012</v>
      </c>
      <c r="B5988" s="267">
        <v>4</v>
      </c>
      <c r="C5988" s="267" t="s">
        <v>1239</v>
      </c>
      <c r="D5988" s="267" t="s">
        <v>1244</v>
      </c>
      <c r="E5988" s="268" t="s">
        <v>4046</v>
      </c>
      <c r="F5988" s="267" t="s">
        <v>135</v>
      </c>
      <c r="G5988" s="268" t="s">
        <v>999</v>
      </c>
      <c r="H5988" s="268" t="s">
        <v>546</v>
      </c>
      <c r="I5988" s="268" t="s">
        <v>1905</v>
      </c>
      <c r="J5988" s="270" t="s">
        <v>5414</v>
      </c>
      <c r="K5988" s="266">
        <v>657</v>
      </c>
      <c r="L5988" s="268" t="s">
        <v>4341</v>
      </c>
      <c r="M5988" s="188"/>
    </row>
    <row r="5989" spans="1:13" x14ac:dyDescent="0.25">
      <c r="A5989" s="267">
        <v>2012</v>
      </c>
      <c r="B5989" s="267">
        <v>4</v>
      </c>
      <c r="C5989" s="267" t="s">
        <v>1239</v>
      </c>
      <c r="D5989" s="267" t="s">
        <v>1244</v>
      </c>
      <c r="E5989" s="268" t="s">
        <v>4046</v>
      </c>
      <c r="F5989" s="267" t="s">
        <v>135</v>
      </c>
      <c r="G5989" s="268" t="s">
        <v>999</v>
      </c>
      <c r="H5989" s="268" t="s">
        <v>546</v>
      </c>
      <c r="I5989" s="268" t="s">
        <v>1905</v>
      </c>
      <c r="J5989" s="267" t="s">
        <v>2643</v>
      </c>
      <c r="K5989" s="266">
        <v>657</v>
      </c>
      <c r="L5989" s="268" t="s">
        <v>4342</v>
      </c>
      <c r="M5989" s="188"/>
    </row>
    <row r="5990" spans="1:13" x14ac:dyDescent="0.25">
      <c r="A5990" s="267">
        <v>2012</v>
      </c>
      <c r="B5990" s="267">
        <v>4</v>
      </c>
      <c r="C5990" s="267" t="s">
        <v>1239</v>
      </c>
      <c r="D5990" s="267" t="s">
        <v>1244</v>
      </c>
      <c r="E5990" s="268" t="s">
        <v>4046</v>
      </c>
      <c r="F5990" s="267" t="s">
        <v>135</v>
      </c>
      <c r="G5990" s="268" t="s">
        <v>999</v>
      </c>
      <c r="H5990" s="268" t="s">
        <v>546</v>
      </c>
      <c r="I5990" s="268" t="s">
        <v>1905</v>
      </c>
      <c r="J5990" s="267" t="s">
        <v>1965</v>
      </c>
      <c r="K5990" s="266">
        <v>433</v>
      </c>
      <c r="L5990" s="268" t="s">
        <v>4396</v>
      </c>
      <c r="M5990" s="188"/>
    </row>
    <row r="5991" spans="1:13" x14ac:dyDescent="0.25">
      <c r="A5991" s="267">
        <v>2012</v>
      </c>
      <c r="B5991" s="267">
        <v>4</v>
      </c>
      <c r="C5991" s="267" t="s">
        <v>1239</v>
      </c>
      <c r="D5991" s="267" t="s">
        <v>1244</v>
      </c>
      <c r="E5991" s="268" t="s">
        <v>4046</v>
      </c>
      <c r="F5991" s="267" t="s">
        <v>135</v>
      </c>
      <c r="G5991" s="268" t="s">
        <v>999</v>
      </c>
      <c r="H5991" s="268" t="s">
        <v>546</v>
      </c>
      <c r="I5991" s="268" t="s">
        <v>1905</v>
      </c>
      <c r="J5991" s="267" t="s">
        <v>1934</v>
      </c>
      <c r="K5991" s="266">
        <v>321</v>
      </c>
      <c r="L5991" s="268" t="s">
        <v>4541</v>
      </c>
      <c r="M5991" s="188"/>
    </row>
    <row r="5992" spans="1:13" x14ac:dyDescent="0.25">
      <c r="A5992" s="267">
        <v>2012</v>
      </c>
      <c r="B5992" s="267">
        <v>4</v>
      </c>
      <c r="C5992" s="267" t="s">
        <v>1239</v>
      </c>
      <c r="D5992" s="267" t="s">
        <v>1244</v>
      </c>
      <c r="E5992" s="268" t="s">
        <v>4046</v>
      </c>
      <c r="F5992" s="267" t="s">
        <v>135</v>
      </c>
      <c r="G5992" s="268" t="s">
        <v>999</v>
      </c>
      <c r="H5992" s="268" t="s">
        <v>546</v>
      </c>
      <c r="I5992" s="268" t="s">
        <v>1905</v>
      </c>
      <c r="J5992" s="267" t="s">
        <v>1915</v>
      </c>
      <c r="K5992" s="266">
        <v>311</v>
      </c>
      <c r="L5992" s="268" t="s">
        <v>4542</v>
      </c>
      <c r="M5992" s="188"/>
    </row>
    <row r="5993" spans="1:13" x14ac:dyDescent="0.25">
      <c r="A5993" s="267">
        <v>2012</v>
      </c>
      <c r="B5993" s="267">
        <v>4</v>
      </c>
      <c r="C5993" s="267" t="s">
        <v>1239</v>
      </c>
      <c r="D5993" s="267" t="s">
        <v>1251</v>
      </c>
      <c r="E5993" s="268" t="s">
        <v>3987</v>
      </c>
      <c r="F5993" s="267" t="s">
        <v>69</v>
      </c>
      <c r="G5993" s="268" t="s">
        <v>70</v>
      </c>
      <c r="H5993" s="268" t="s">
        <v>66</v>
      </c>
      <c r="I5993" s="268" t="s">
        <v>1905</v>
      </c>
      <c r="J5993" s="267" t="s">
        <v>1942</v>
      </c>
      <c r="K5993" s="266">
        <v>123</v>
      </c>
      <c r="L5993" s="268" t="s">
        <v>3988</v>
      </c>
      <c r="M5993" s="188"/>
    </row>
    <row r="5994" spans="1:13" x14ac:dyDescent="0.25">
      <c r="A5994" s="267">
        <v>2012</v>
      </c>
      <c r="B5994" s="267">
        <v>4</v>
      </c>
      <c r="C5994" s="267" t="s">
        <v>1239</v>
      </c>
      <c r="D5994" s="267" t="s">
        <v>1251</v>
      </c>
      <c r="E5994" s="268" t="s">
        <v>3987</v>
      </c>
      <c r="F5994" s="267" t="s">
        <v>69</v>
      </c>
      <c r="G5994" s="268" t="s">
        <v>70</v>
      </c>
      <c r="H5994" s="268" t="s">
        <v>66</v>
      </c>
      <c r="I5994" s="268" t="s">
        <v>1905</v>
      </c>
      <c r="J5994" s="267" t="s">
        <v>1942</v>
      </c>
      <c r="K5994" s="266">
        <v>123</v>
      </c>
      <c r="L5994" s="268" t="s">
        <v>3989</v>
      </c>
      <c r="M5994" s="188"/>
    </row>
    <row r="5995" spans="1:13" x14ac:dyDescent="0.25">
      <c r="A5995" s="267">
        <v>2012</v>
      </c>
      <c r="B5995" s="267">
        <v>4</v>
      </c>
      <c r="C5995" s="267" t="s">
        <v>1239</v>
      </c>
      <c r="D5995" s="267" t="s">
        <v>1251</v>
      </c>
      <c r="E5995" s="268" t="s">
        <v>3987</v>
      </c>
      <c r="F5995" s="267" t="s">
        <v>69</v>
      </c>
      <c r="G5995" s="268" t="s">
        <v>70</v>
      </c>
      <c r="H5995" s="268" t="s">
        <v>66</v>
      </c>
      <c r="I5995" s="268" t="s">
        <v>1905</v>
      </c>
      <c r="J5995" s="267" t="s">
        <v>1942</v>
      </c>
      <c r="K5995" s="266">
        <v>411</v>
      </c>
      <c r="L5995" s="268" t="s">
        <v>4137</v>
      </c>
      <c r="M5995" s="188"/>
    </row>
    <row r="5996" spans="1:13" x14ac:dyDescent="0.25">
      <c r="A5996" s="267">
        <v>2012</v>
      </c>
      <c r="B5996" s="267">
        <v>4</v>
      </c>
      <c r="C5996" s="267" t="s">
        <v>1239</v>
      </c>
      <c r="D5996" s="267" t="s">
        <v>1251</v>
      </c>
      <c r="E5996" s="268" t="s">
        <v>3987</v>
      </c>
      <c r="F5996" s="267" t="s">
        <v>69</v>
      </c>
      <c r="G5996" s="268" t="s">
        <v>70</v>
      </c>
      <c r="H5996" s="268" t="s">
        <v>66</v>
      </c>
      <c r="I5996" s="268" t="s">
        <v>1905</v>
      </c>
      <c r="J5996" s="267" t="s">
        <v>1942</v>
      </c>
      <c r="K5996" s="266">
        <v>311</v>
      </c>
      <c r="L5996" s="268" t="s">
        <v>4273</v>
      </c>
      <c r="M5996" s="188"/>
    </row>
    <row r="5997" spans="1:13" x14ac:dyDescent="0.25">
      <c r="A5997" s="267">
        <v>2012</v>
      </c>
      <c r="B5997" s="267">
        <v>4</v>
      </c>
      <c r="C5997" s="267" t="s">
        <v>1239</v>
      </c>
      <c r="D5997" s="267" t="s">
        <v>1251</v>
      </c>
      <c r="E5997" s="268" t="s">
        <v>3987</v>
      </c>
      <c r="F5997" s="267" t="s">
        <v>69</v>
      </c>
      <c r="G5997" s="268" t="s">
        <v>70</v>
      </c>
      <c r="H5997" s="268" t="s">
        <v>66</v>
      </c>
      <c r="I5997" s="268" t="s">
        <v>1905</v>
      </c>
      <c r="J5997" s="267" t="s">
        <v>1942</v>
      </c>
      <c r="K5997" s="266">
        <v>311</v>
      </c>
      <c r="L5997" s="268" t="s">
        <v>4274</v>
      </c>
      <c r="M5997" s="188"/>
    </row>
    <row r="5998" spans="1:13" x14ac:dyDescent="0.25">
      <c r="A5998" s="267">
        <v>2012</v>
      </c>
      <c r="B5998" s="267">
        <v>4</v>
      </c>
      <c r="C5998" s="267" t="s">
        <v>1239</v>
      </c>
      <c r="D5998" s="267" t="s">
        <v>1251</v>
      </c>
      <c r="E5998" s="268" t="s">
        <v>3987</v>
      </c>
      <c r="F5998" s="267" t="s">
        <v>69</v>
      </c>
      <c r="G5998" s="268" t="s">
        <v>70</v>
      </c>
      <c r="H5998" s="268" t="s">
        <v>66</v>
      </c>
      <c r="I5998" s="268" t="s">
        <v>1905</v>
      </c>
      <c r="J5998" s="267" t="s">
        <v>1942</v>
      </c>
      <c r="K5998" s="266">
        <v>311</v>
      </c>
      <c r="L5998" s="268" t="s">
        <v>4275</v>
      </c>
      <c r="M5998" s="188"/>
    </row>
    <row r="5999" spans="1:13" x14ac:dyDescent="0.25">
      <c r="A5999" s="267">
        <v>2012</v>
      </c>
      <c r="B5999" s="267">
        <v>4</v>
      </c>
      <c r="C5999" s="267" t="s">
        <v>1239</v>
      </c>
      <c r="D5999" s="267" t="s">
        <v>1251</v>
      </c>
      <c r="E5999" s="268" t="s">
        <v>3987</v>
      </c>
      <c r="F5999" s="267" t="s">
        <v>69</v>
      </c>
      <c r="G5999" s="268" t="s">
        <v>70</v>
      </c>
      <c r="H5999" s="268" t="s">
        <v>66</v>
      </c>
      <c r="I5999" s="268" t="s">
        <v>1905</v>
      </c>
      <c r="J5999" s="267" t="s">
        <v>1962</v>
      </c>
      <c r="K5999" s="266">
        <v>442</v>
      </c>
      <c r="L5999" s="268" t="s">
        <v>4397</v>
      </c>
      <c r="M5999" s="188"/>
    </row>
    <row r="6000" spans="1:13" x14ac:dyDescent="0.25">
      <c r="A6000" s="267">
        <v>2012</v>
      </c>
      <c r="B6000" s="267">
        <v>4</v>
      </c>
      <c r="C6000" s="267" t="s">
        <v>1239</v>
      </c>
      <c r="D6000" s="267" t="s">
        <v>1251</v>
      </c>
      <c r="E6000" s="268" t="s">
        <v>3987</v>
      </c>
      <c r="F6000" s="267" t="s">
        <v>69</v>
      </c>
      <c r="G6000" s="268" t="s">
        <v>70</v>
      </c>
      <c r="H6000" s="268" t="s">
        <v>66</v>
      </c>
      <c r="I6000" s="268" t="s">
        <v>1905</v>
      </c>
      <c r="J6000" s="267" t="s">
        <v>1965</v>
      </c>
      <c r="K6000" s="266">
        <v>521</v>
      </c>
      <c r="L6000" s="268" t="s">
        <v>4398</v>
      </c>
      <c r="M6000" s="188"/>
    </row>
    <row r="6001" spans="1:13" x14ac:dyDescent="0.25">
      <c r="A6001" s="267">
        <v>2012</v>
      </c>
      <c r="B6001" s="267">
        <v>4</v>
      </c>
      <c r="C6001" s="267" t="s">
        <v>1239</v>
      </c>
      <c r="D6001" s="267" t="s">
        <v>1259</v>
      </c>
      <c r="E6001" s="268" t="s">
        <v>3990</v>
      </c>
      <c r="F6001" s="267" t="s">
        <v>135</v>
      </c>
      <c r="G6001" s="268" t="s">
        <v>777</v>
      </c>
      <c r="H6001" s="268" t="s">
        <v>66</v>
      </c>
      <c r="I6001" s="268" t="s">
        <v>1905</v>
      </c>
      <c r="J6001" s="267" t="s">
        <v>1942</v>
      </c>
      <c r="K6001" s="266">
        <v>111</v>
      </c>
      <c r="L6001" s="268" t="s">
        <v>3991</v>
      </c>
      <c r="M6001" s="188"/>
    </row>
    <row r="6002" spans="1:13" x14ac:dyDescent="0.25">
      <c r="A6002" s="267">
        <v>2012</v>
      </c>
      <c r="B6002" s="267">
        <v>4</v>
      </c>
      <c r="C6002" s="267" t="s">
        <v>1239</v>
      </c>
      <c r="D6002" s="267" t="s">
        <v>1259</v>
      </c>
      <c r="E6002" s="268" t="s">
        <v>3990</v>
      </c>
      <c r="F6002" s="267" t="s">
        <v>135</v>
      </c>
      <c r="G6002" s="268" t="s">
        <v>777</v>
      </c>
      <c r="H6002" s="268" t="s">
        <v>66</v>
      </c>
      <c r="I6002" s="268" t="s">
        <v>1905</v>
      </c>
      <c r="J6002" s="267" t="s">
        <v>1942</v>
      </c>
      <c r="K6002" s="266">
        <v>111</v>
      </c>
      <c r="L6002" s="268" t="s">
        <v>4138</v>
      </c>
      <c r="M6002" s="188"/>
    </row>
    <row r="6003" spans="1:13" x14ac:dyDescent="0.25">
      <c r="A6003" s="267">
        <v>2012</v>
      </c>
      <c r="B6003" s="267">
        <v>4</v>
      </c>
      <c r="C6003" s="267" t="s">
        <v>1239</v>
      </c>
      <c r="D6003" s="267" t="s">
        <v>1259</v>
      </c>
      <c r="E6003" s="268" t="s">
        <v>3990</v>
      </c>
      <c r="F6003" s="267" t="s">
        <v>135</v>
      </c>
      <c r="G6003" s="268" t="s">
        <v>777</v>
      </c>
      <c r="H6003" s="268" t="s">
        <v>66</v>
      </c>
      <c r="I6003" s="268" t="s">
        <v>1905</v>
      </c>
      <c r="J6003" s="267" t="s">
        <v>1942</v>
      </c>
      <c r="K6003" s="266">
        <v>412</v>
      </c>
      <c r="L6003" s="268" t="s">
        <v>4172</v>
      </c>
      <c r="M6003" s="188"/>
    </row>
    <row r="6004" spans="1:13" x14ac:dyDescent="0.25">
      <c r="A6004" s="267">
        <v>2012</v>
      </c>
      <c r="B6004" s="267">
        <v>4</v>
      </c>
      <c r="C6004" s="267" t="s">
        <v>1239</v>
      </c>
      <c r="D6004" s="267" t="s">
        <v>1259</v>
      </c>
      <c r="E6004" s="268" t="s">
        <v>3990</v>
      </c>
      <c r="F6004" s="267" t="s">
        <v>135</v>
      </c>
      <c r="G6004" s="268" t="s">
        <v>777</v>
      </c>
      <c r="H6004" s="268" t="s">
        <v>66</v>
      </c>
      <c r="I6004" s="268" t="s">
        <v>1905</v>
      </c>
      <c r="J6004" s="267" t="s">
        <v>2036</v>
      </c>
      <c r="K6004" s="266">
        <v>862</v>
      </c>
      <c r="L6004" s="268" t="s">
        <v>4319</v>
      </c>
      <c r="M6004" s="188"/>
    </row>
    <row r="6005" spans="1:13" x14ac:dyDescent="0.25">
      <c r="A6005" s="267">
        <v>2012</v>
      </c>
      <c r="B6005" s="267">
        <v>4</v>
      </c>
      <c r="C6005" s="267" t="s">
        <v>1239</v>
      </c>
      <c r="D6005" s="267" t="s">
        <v>1259</v>
      </c>
      <c r="E6005" s="268" t="s">
        <v>3990</v>
      </c>
      <c r="F6005" s="267" t="s">
        <v>135</v>
      </c>
      <c r="G6005" s="268" t="s">
        <v>777</v>
      </c>
      <c r="H6005" s="268" t="s">
        <v>66</v>
      </c>
      <c r="I6005" s="268" t="s">
        <v>1905</v>
      </c>
      <c r="J6005" s="267" t="s">
        <v>2036</v>
      </c>
      <c r="K6005" s="266">
        <v>862</v>
      </c>
      <c r="L6005" s="268" t="s">
        <v>4320</v>
      </c>
      <c r="M6005" s="188"/>
    </row>
    <row r="6006" spans="1:13" x14ac:dyDescent="0.25">
      <c r="A6006" s="267">
        <v>2012</v>
      </c>
      <c r="B6006" s="267">
        <v>4</v>
      </c>
      <c r="C6006" s="267" t="s">
        <v>1239</v>
      </c>
      <c r="D6006" s="267" t="s">
        <v>1259</v>
      </c>
      <c r="E6006" s="268" t="s">
        <v>3990</v>
      </c>
      <c r="F6006" s="267" t="s">
        <v>135</v>
      </c>
      <c r="G6006" s="268" t="s">
        <v>777</v>
      </c>
      <c r="H6006" s="268" t="s">
        <v>66</v>
      </c>
      <c r="I6006" s="268" t="s">
        <v>1905</v>
      </c>
      <c r="J6006" s="267" t="s">
        <v>2036</v>
      </c>
      <c r="K6006" s="266">
        <v>862</v>
      </c>
      <c r="L6006" s="268" t="s">
        <v>4321</v>
      </c>
      <c r="M6006" s="188"/>
    </row>
    <row r="6007" spans="1:13" x14ac:dyDescent="0.25">
      <c r="A6007" s="267">
        <v>2012</v>
      </c>
      <c r="B6007" s="267">
        <v>4</v>
      </c>
      <c r="C6007" s="267" t="s">
        <v>1239</v>
      </c>
      <c r="D6007" s="267" t="s">
        <v>1259</v>
      </c>
      <c r="E6007" s="268" t="s">
        <v>3990</v>
      </c>
      <c r="F6007" s="267" t="s">
        <v>135</v>
      </c>
      <c r="G6007" s="268" t="s">
        <v>777</v>
      </c>
      <c r="H6007" s="268" t="s">
        <v>66</v>
      </c>
      <c r="I6007" s="268" t="s">
        <v>1905</v>
      </c>
      <c r="J6007" s="267" t="s">
        <v>1948</v>
      </c>
      <c r="K6007" s="266">
        <v>631</v>
      </c>
      <c r="L6007" s="268" t="s">
        <v>4464</v>
      </c>
      <c r="M6007" s="188"/>
    </row>
    <row r="6008" spans="1:13" x14ac:dyDescent="0.25">
      <c r="A6008" s="267">
        <v>2012</v>
      </c>
      <c r="B6008" s="267">
        <v>4</v>
      </c>
      <c r="C6008" s="267" t="s">
        <v>1239</v>
      </c>
      <c r="D6008" s="267" t="s">
        <v>1259</v>
      </c>
      <c r="E6008" s="268" t="s">
        <v>3990</v>
      </c>
      <c r="F6008" s="267" t="s">
        <v>135</v>
      </c>
      <c r="G6008" s="268" t="s">
        <v>777</v>
      </c>
      <c r="H6008" s="268" t="s">
        <v>66</v>
      </c>
      <c r="I6008" s="268" t="s">
        <v>1905</v>
      </c>
      <c r="J6008" s="267" t="s">
        <v>1948</v>
      </c>
      <c r="K6008" s="266">
        <v>631</v>
      </c>
      <c r="L6008" s="268" t="s">
        <v>4465</v>
      </c>
      <c r="M6008" s="188"/>
    </row>
    <row r="6009" spans="1:13" x14ac:dyDescent="0.25">
      <c r="A6009" s="267">
        <v>2012</v>
      </c>
      <c r="B6009" s="267">
        <v>4</v>
      </c>
      <c r="C6009" s="267" t="s">
        <v>1239</v>
      </c>
      <c r="D6009" s="267" t="s">
        <v>1259</v>
      </c>
      <c r="E6009" s="268" t="s">
        <v>3990</v>
      </c>
      <c r="F6009" s="267" t="s">
        <v>135</v>
      </c>
      <c r="G6009" s="268" t="s">
        <v>777</v>
      </c>
      <c r="H6009" s="268" t="s">
        <v>66</v>
      </c>
      <c r="I6009" s="268" t="s">
        <v>1905</v>
      </c>
      <c r="J6009" s="267" t="s">
        <v>1948</v>
      </c>
      <c r="K6009" s="266">
        <v>631</v>
      </c>
      <c r="L6009" s="268" t="s">
        <v>4466</v>
      </c>
      <c r="M6009" s="188"/>
    </row>
    <row r="6010" spans="1:13" x14ac:dyDescent="0.25">
      <c r="A6010" s="267">
        <v>2012</v>
      </c>
      <c r="B6010" s="267">
        <v>4</v>
      </c>
      <c r="C6010" s="267" t="s">
        <v>1239</v>
      </c>
      <c r="D6010" s="267" t="s">
        <v>1273</v>
      </c>
      <c r="E6010" s="268" t="s">
        <v>1274</v>
      </c>
      <c r="F6010" s="267" t="s">
        <v>135</v>
      </c>
      <c r="G6010" s="268" t="s">
        <v>1149</v>
      </c>
      <c r="H6010" s="268" t="s">
        <v>66</v>
      </c>
      <c r="I6010" s="268" t="s">
        <v>1905</v>
      </c>
      <c r="J6010" s="267" t="s">
        <v>1942</v>
      </c>
      <c r="K6010" s="266">
        <v>311</v>
      </c>
      <c r="L6010" s="268" t="s">
        <v>4220</v>
      </c>
      <c r="M6010" s="188"/>
    </row>
    <row r="6011" spans="1:13" x14ac:dyDescent="0.25">
      <c r="A6011" s="267">
        <v>2012</v>
      </c>
      <c r="B6011" s="267">
        <v>4</v>
      </c>
      <c r="C6011" s="267" t="s">
        <v>1239</v>
      </c>
      <c r="D6011" s="267" t="s">
        <v>1273</v>
      </c>
      <c r="E6011" s="268" t="s">
        <v>1274</v>
      </c>
      <c r="F6011" s="267" t="s">
        <v>135</v>
      </c>
      <c r="G6011" s="268" t="s">
        <v>1149</v>
      </c>
      <c r="H6011" s="268" t="s">
        <v>66</v>
      </c>
      <c r="I6011" s="268" t="s">
        <v>1905</v>
      </c>
      <c r="J6011" s="267" t="s">
        <v>1906</v>
      </c>
      <c r="K6011" s="266">
        <v>311</v>
      </c>
      <c r="L6011" s="268" t="s">
        <v>4221</v>
      </c>
      <c r="M6011" s="188"/>
    </row>
    <row r="6012" spans="1:13" s="214" customFormat="1" x14ac:dyDescent="0.25">
      <c r="A6012" s="267">
        <v>2012</v>
      </c>
      <c r="B6012" s="267">
        <v>4</v>
      </c>
      <c r="C6012" s="267" t="s">
        <v>1239</v>
      </c>
      <c r="D6012" s="267" t="s">
        <v>1273</v>
      </c>
      <c r="E6012" s="268" t="s">
        <v>1274</v>
      </c>
      <c r="F6012" s="267" t="s">
        <v>135</v>
      </c>
      <c r="G6012" s="268" t="s">
        <v>1149</v>
      </c>
      <c r="H6012" s="268" t="s">
        <v>66</v>
      </c>
      <c r="I6012" s="268" t="s">
        <v>1905</v>
      </c>
      <c r="J6012" s="267" t="s">
        <v>1906</v>
      </c>
      <c r="K6012" s="266">
        <v>311</v>
      </c>
      <c r="L6012" s="268" t="s">
        <v>4222</v>
      </c>
      <c r="M6012" s="188"/>
    </row>
    <row r="6013" spans="1:13" x14ac:dyDescent="0.25">
      <c r="A6013" s="267">
        <v>2012</v>
      </c>
      <c r="B6013" s="267">
        <v>4</v>
      </c>
      <c r="C6013" s="267" t="s">
        <v>1239</v>
      </c>
      <c r="D6013" s="267" t="s">
        <v>1273</v>
      </c>
      <c r="E6013" s="268" t="s">
        <v>1274</v>
      </c>
      <c r="F6013" s="267" t="s">
        <v>135</v>
      </c>
      <c r="G6013" s="268" t="s">
        <v>1149</v>
      </c>
      <c r="H6013" s="268" t="s">
        <v>66</v>
      </c>
      <c r="I6013" s="268" t="s">
        <v>1905</v>
      </c>
      <c r="J6013" s="267" t="s">
        <v>1906</v>
      </c>
      <c r="K6013" s="266">
        <v>324</v>
      </c>
      <c r="L6013" s="268" t="s">
        <v>4526</v>
      </c>
      <c r="M6013" s="188"/>
    </row>
    <row r="6014" spans="1:13" x14ac:dyDescent="0.25">
      <c r="A6014" s="267">
        <v>2012</v>
      </c>
      <c r="B6014" s="267">
        <v>4</v>
      </c>
      <c r="C6014" s="267" t="s">
        <v>1239</v>
      </c>
      <c r="D6014" s="267" t="s">
        <v>1273</v>
      </c>
      <c r="E6014" s="268" t="s">
        <v>1274</v>
      </c>
      <c r="F6014" s="267" t="s">
        <v>135</v>
      </c>
      <c r="G6014" s="268" t="s">
        <v>1149</v>
      </c>
      <c r="H6014" s="268" t="s">
        <v>66</v>
      </c>
      <c r="I6014" s="268" t="s">
        <v>1905</v>
      </c>
      <c r="J6014" s="267" t="s">
        <v>1906</v>
      </c>
      <c r="K6014" s="266">
        <v>311</v>
      </c>
      <c r="L6014" s="268" t="s">
        <v>4535</v>
      </c>
      <c r="M6014" s="188"/>
    </row>
    <row r="6015" spans="1:13" x14ac:dyDescent="0.25">
      <c r="A6015" s="267">
        <v>2012</v>
      </c>
      <c r="B6015" s="267">
        <v>4</v>
      </c>
      <c r="C6015" s="267" t="s">
        <v>1239</v>
      </c>
      <c r="D6015" s="267" t="s">
        <v>1273</v>
      </c>
      <c r="E6015" s="268" t="s">
        <v>1274</v>
      </c>
      <c r="F6015" s="267" t="s">
        <v>135</v>
      </c>
      <c r="G6015" s="268" t="s">
        <v>1149</v>
      </c>
      <c r="H6015" s="268" t="s">
        <v>66</v>
      </c>
      <c r="I6015" s="268" t="s">
        <v>1905</v>
      </c>
      <c r="J6015" s="267" t="s">
        <v>1906</v>
      </c>
      <c r="K6015" s="266">
        <v>311</v>
      </c>
      <c r="L6015" s="268" t="s">
        <v>4536</v>
      </c>
      <c r="M6015" s="188"/>
    </row>
    <row r="6016" spans="1:13" x14ac:dyDescent="0.25">
      <c r="A6016" s="267">
        <v>2012</v>
      </c>
      <c r="B6016" s="267">
        <v>4</v>
      </c>
      <c r="C6016" s="267" t="s">
        <v>1239</v>
      </c>
      <c r="D6016" s="267" t="s">
        <v>1273</v>
      </c>
      <c r="E6016" s="268" t="s">
        <v>1274</v>
      </c>
      <c r="F6016" s="267" t="s">
        <v>135</v>
      </c>
      <c r="G6016" s="268" t="s">
        <v>1149</v>
      </c>
      <c r="H6016" s="268" t="s">
        <v>66</v>
      </c>
      <c r="I6016" s="268" t="s">
        <v>1905</v>
      </c>
      <c r="J6016" s="267" t="s">
        <v>1934</v>
      </c>
      <c r="K6016" s="266">
        <v>311</v>
      </c>
      <c r="L6016" s="268" t="s">
        <v>4537</v>
      </c>
      <c r="M6016" s="188"/>
    </row>
    <row r="6017" spans="1:13" x14ac:dyDescent="0.25">
      <c r="A6017" s="267">
        <v>2013</v>
      </c>
      <c r="B6017" s="267">
        <v>3</v>
      </c>
      <c r="C6017" s="267" t="s">
        <v>1239</v>
      </c>
      <c r="D6017" s="267" t="s">
        <v>1367</v>
      </c>
      <c r="E6017" s="268" t="s">
        <v>3449</v>
      </c>
      <c r="F6017" s="267" t="s">
        <v>52</v>
      </c>
      <c r="G6017" s="268" t="s">
        <v>155</v>
      </c>
      <c r="H6017" s="268" t="s">
        <v>55</v>
      </c>
      <c r="I6017" s="268" t="s">
        <v>1905</v>
      </c>
      <c r="J6017" s="267" t="s">
        <v>1942</v>
      </c>
      <c r="K6017" s="267">
        <v>411</v>
      </c>
      <c r="L6017" s="268" t="s">
        <v>3450</v>
      </c>
      <c r="M6017" s="188"/>
    </row>
    <row r="6018" spans="1:13" x14ac:dyDescent="0.25">
      <c r="A6018" s="267">
        <v>2013</v>
      </c>
      <c r="B6018" s="267">
        <v>3</v>
      </c>
      <c r="C6018" s="267" t="s">
        <v>1239</v>
      </c>
      <c r="D6018" s="267" t="s">
        <v>1367</v>
      </c>
      <c r="E6018" s="268" t="s">
        <v>3449</v>
      </c>
      <c r="F6018" s="267" t="s">
        <v>52</v>
      </c>
      <c r="G6018" s="268" t="s">
        <v>155</v>
      </c>
      <c r="H6018" s="268" t="s">
        <v>55</v>
      </c>
      <c r="I6018" s="268" t="s">
        <v>1905</v>
      </c>
      <c r="J6018" s="267" t="s">
        <v>2063</v>
      </c>
      <c r="K6018" s="267">
        <v>432</v>
      </c>
      <c r="L6018" s="268" t="s">
        <v>3451</v>
      </c>
      <c r="M6018" s="188"/>
    </row>
    <row r="6019" spans="1:13" s="188" customFormat="1" x14ac:dyDescent="0.25">
      <c r="A6019" s="267">
        <v>2013</v>
      </c>
      <c r="B6019" s="267">
        <v>3</v>
      </c>
      <c r="C6019" s="267" t="s">
        <v>1239</v>
      </c>
      <c r="D6019" s="267" t="s">
        <v>1367</v>
      </c>
      <c r="E6019" s="268" t="s">
        <v>3449</v>
      </c>
      <c r="F6019" s="267" t="s">
        <v>52</v>
      </c>
      <c r="G6019" s="268" t="s">
        <v>155</v>
      </c>
      <c r="H6019" s="268" t="s">
        <v>55</v>
      </c>
      <c r="I6019" s="268" t="s">
        <v>1905</v>
      </c>
      <c r="J6019" s="270" t="s">
        <v>1952</v>
      </c>
      <c r="K6019" s="271">
        <v>114</v>
      </c>
      <c r="L6019" s="268" t="s">
        <v>3560</v>
      </c>
    </row>
    <row r="6020" spans="1:13" s="214" customFormat="1" x14ac:dyDescent="0.25">
      <c r="A6020" s="267">
        <v>2013</v>
      </c>
      <c r="B6020" s="267">
        <v>3</v>
      </c>
      <c r="C6020" s="267" t="s">
        <v>1239</v>
      </c>
      <c r="D6020" s="267" t="s">
        <v>1367</v>
      </c>
      <c r="E6020" s="268" t="s">
        <v>3449</v>
      </c>
      <c r="F6020" s="267" t="s">
        <v>52</v>
      </c>
      <c r="G6020" s="268" t="s">
        <v>155</v>
      </c>
      <c r="H6020" s="268" t="s">
        <v>55</v>
      </c>
      <c r="I6020" s="268" t="s">
        <v>1905</v>
      </c>
      <c r="J6020" s="267" t="s">
        <v>1942</v>
      </c>
      <c r="K6020" s="267">
        <v>432</v>
      </c>
      <c r="L6020" s="268" t="s">
        <v>3591</v>
      </c>
      <c r="M6020" s="188"/>
    </row>
    <row r="6021" spans="1:13" s="214" customFormat="1" x14ac:dyDescent="0.25">
      <c r="A6021" s="267">
        <v>2013</v>
      </c>
      <c r="B6021" s="267">
        <v>3</v>
      </c>
      <c r="C6021" s="267" t="s">
        <v>1239</v>
      </c>
      <c r="D6021" s="267" t="s">
        <v>1367</v>
      </c>
      <c r="E6021" s="268" t="s">
        <v>3449</v>
      </c>
      <c r="F6021" s="267" t="s">
        <v>52</v>
      </c>
      <c r="G6021" s="268" t="s">
        <v>155</v>
      </c>
      <c r="H6021" s="268" t="s">
        <v>55</v>
      </c>
      <c r="I6021" s="268" t="s">
        <v>1905</v>
      </c>
      <c r="J6021" s="267" t="s">
        <v>1942</v>
      </c>
      <c r="K6021" s="267">
        <v>212</v>
      </c>
      <c r="L6021" s="268" t="s">
        <v>3645</v>
      </c>
      <c r="M6021" s="188"/>
    </row>
    <row r="6022" spans="1:13" s="214" customFormat="1" x14ac:dyDescent="0.25">
      <c r="A6022" s="267">
        <v>2013</v>
      </c>
      <c r="B6022" s="267">
        <v>3</v>
      </c>
      <c r="C6022" s="267" t="s">
        <v>1239</v>
      </c>
      <c r="D6022" s="267" t="s">
        <v>1367</v>
      </c>
      <c r="E6022" s="268" t="s">
        <v>3449</v>
      </c>
      <c r="F6022" s="267" t="s">
        <v>52</v>
      </c>
      <c r="G6022" s="268" t="s">
        <v>155</v>
      </c>
      <c r="H6022" s="268" t="s">
        <v>55</v>
      </c>
      <c r="I6022" s="268" t="s">
        <v>1905</v>
      </c>
      <c r="J6022" s="267" t="s">
        <v>2151</v>
      </c>
      <c r="K6022" s="267">
        <v>862</v>
      </c>
      <c r="L6022" s="268" t="s">
        <v>3708</v>
      </c>
      <c r="M6022" s="188"/>
    </row>
    <row r="6023" spans="1:13" s="214" customFormat="1" x14ac:dyDescent="0.25">
      <c r="A6023" s="267">
        <v>2013</v>
      </c>
      <c r="B6023" s="267">
        <v>3</v>
      </c>
      <c r="C6023" s="267" t="s">
        <v>1239</v>
      </c>
      <c r="D6023" s="267" t="s">
        <v>1367</v>
      </c>
      <c r="E6023" s="268" t="s">
        <v>3449</v>
      </c>
      <c r="F6023" s="267" t="s">
        <v>52</v>
      </c>
      <c r="G6023" s="268" t="s">
        <v>155</v>
      </c>
      <c r="H6023" s="268" t="s">
        <v>55</v>
      </c>
      <c r="I6023" s="268" t="s">
        <v>1905</v>
      </c>
      <c r="J6023" s="267" t="s">
        <v>1942</v>
      </c>
      <c r="K6023" s="267">
        <v>141</v>
      </c>
      <c r="L6023" s="268" t="s">
        <v>3709</v>
      </c>
      <c r="M6023" s="188"/>
    </row>
    <row r="6024" spans="1:13" x14ac:dyDescent="0.25">
      <c r="A6024" s="267">
        <v>2013</v>
      </c>
      <c r="B6024" s="267">
        <v>3</v>
      </c>
      <c r="C6024" s="267" t="s">
        <v>1239</v>
      </c>
      <c r="D6024" s="267" t="s">
        <v>1351</v>
      </c>
      <c r="E6024" s="268" t="s">
        <v>3452</v>
      </c>
      <c r="F6024" s="267" t="s">
        <v>69</v>
      </c>
      <c r="G6024" s="268" t="s">
        <v>126</v>
      </c>
      <c r="H6024" s="268" t="s">
        <v>55</v>
      </c>
      <c r="I6024" s="268" t="s">
        <v>1905</v>
      </c>
      <c r="J6024" s="267" t="s">
        <v>1946</v>
      </c>
      <c r="K6024" s="271">
        <v>411</v>
      </c>
      <c r="L6024" s="268" t="s">
        <v>3453</v>
      </c>
      <c r="M6024" s="188"/>
    </row>
    <row r="6025" spans="1:13" x14ac:dyDescent="0.25">
      <c r="A6025" s="267">
        <v>2013</v>
      </c>
      <c r="B6025" s="267">
        <v>3</v>
      </c>
      <c r="C6025" s="267" t="s">
        <v>1239</v>
      </c>
      <c r="D6025" s="267" t="s">
        <v>1351</v>
      </c>
      <c r="E6025" s="268" t="s">
        <v>3452</v>
      </c>
      <c r="F6025" s="267" t="s">
        <v>69</v>
      </c>
      <c r="G6025" s="268" t="s">
        <v>126</v>
      </c>
      <c r="H6025" s="268" t="s">
        <v>55</v>
      </c>
      <c r="I6025" s="268" t="s">
        <v>1905</v>
      </c>
      <c r="J6025" s="267" t="s">
        <v>1946</v>
      </c>
      <c r="K6025" s="267">
        <v>652</v>
      </c>
      <c r="L6025" s="268" t="s">
        <v>3592</v>
      </c>
      <c r="M6025" s="188"/>
    </row>
    <row r="6026" spans="1:13" x14ac:dyDescent="0.25">
      <c r="A6026" s="267">
        <v>2013</v>
      </c>
      <c r="B6026" s="267">
        <v>3</v>
      </c>
      <c r="C6026" s="267" t="s">
        <v>1239</v>
      </c>
      <c r="D6026" s="267" t="s">
        <v>1351</v>
      </c>
      <c r="E6026" s="268" t="s">
        <v>3452</v>
      </c>
      <c r="F6026" s="267" t="s">
        <v>69</v>
      </c>
      <c r="G6026" s="268" t="s">
        <v>126</v>
      </c>
      <c r="H6026" s="268" t="s">
        <v>55</v>
      </c>
      <c r="I6026" s="268" t="s">
        <v>1905</v>
      </c>
      <c r="J6026" s="267" t="s">
        <v>1946</v>
      </c>
      <c r="K6026" s="267">
        <v>432</v>
      </c>
      <c r="L6026" s="268" t="s">
        <v>3593</v>
      </c>
      <c r="M6026" s="188"/>
    </row>
    <row r="6027" spans="1:13" x14ac:dyDescent="0.25">
      <c r="A6027" s="267">
        <v>2013</v>
      </c>
      <c r="B6027" s="267">
        <v>3</v>
      </c>
      <c r="C6027" s="267" t="s">
        <v>1239</v>
      </c>
      <c r="D6027" s="267" t="s">
        <v>1351</v>
      </c>
      <c r="E6027" s="268" t="s">
        <v>3452</v>
      </c>
      <c r="F6027" s="267" t="s">
        <v>69</v>
      </c>
      <c r="G6027" s="268" t="s">
        <v>126</v>
      </c>
      <c r="H6027" s="268" t="s">
        <v>55</v>
      </c>
      <c r="I6027" s="268" t="s">
        <v>1905</v>
      </c>
      <c r="J6027" s="267" t="s">
        <v>1946</v>
      </c>
      <c r="K6027" s="267">
        <v>656</v>
      </c>
      <c r="L6027" s="268" t="s">
        <v>3793</v>
      </c>
      <c r="M6027" s="188"/>
    </row>
    <row r="6028" spans="1:13" x14ac:dyDescent="0.25">
      <c r="A6028" s="267">
        <v>2013</v>
      </c>
      <c r="B6028" s="267">
        <v>3</v>
      </c>
      <c r="C6028" s="267" t="s">
        <v>1239</v>
      </c>
      <c r="D6028" s="267" t="s">
        <v>1351</v>
      </c>
      <c r="E6028" s="268" t="s">
        <v>3452</v>
      </c>
      <c r="F6028" s="267" t="s">
        <v>69</v>
      </c>
      <c r="G6028" s="268" t="s">
        <v>126</v>
      </c>
      <c r="H6028" s="268" t="s">
        <v>55</v>
      </c>
      <c r="I6028" s="268" t="s">
        <v>1905</v>
      </c>
      <c r="J6028" s="267" t="s">
        <v>1946</v>
      </c>
      <c r="K6028" s="267">
        <v>656</v>
      </c>
      <c r="L6028" s="268" t="s">
        <v>3794</v>
      </c>
      <c r="M6028" s="188"/>
    </row>
    <row r="6029" spans="1:13" x14ac:dyDescent="0.25">
      <c r="A6029" s="267">
        <v>2013</v>
      </c>
      <c r="B6029" s="267">
        <v>3</v>
      </c>
      <c r="C6029" s="267" t="s">
        <v>1239</v>
      </c>
      <c r="D6029" s="267" t="s">
        <v>1351</v>
      </c>
      <c r="E6029" s="268" t="s">
        <v>3452</v>
      </c>
      <c r="F6029" s="267" t="s">
        <v>69</v>
      </c>
      <c r="G6029" s="268" t="s">
        <v>126</v>
      </c>
      <c r="H6029" s="268" t="s">
        <v>55</v>
      </c>
      <c r="I6029" s="268" t="s">
        <v>1905</v>
      </c>
      <c r="J6029" s="267" t="s">
        <v>1946</v>
      </c>
      <c r="K6029" s="267">
        <v>656</v>
      </c>
      <c r="L6029" s="268" t="s">
        <v>3809</v>
      </c>
      <c r="M6029" s="188"/>
    </row>
    <row r="6030" spans="1:13" x14ac:dyDescent="0.25">
      <c r="A6030" s="267">
        <v>2013</v>
      </c>
      <c r="B6030" s="267">
        <v>4</v>
      </c>
      <c r="C6030" s="267" t="s">
        <v>1239</v>
      </c>
      <c r="D6030" s="267" t="s">
        <v>1393</v>
      </c>
      <c r="E6030" s="268" t="s">
        <v>3444</v>
      </c>
      <c r="F6030" s="267" t="s">
        <v>130</v>
      </c>
      <c r="G6030" s="268" t="s">
        <v>131</v>
      </c>
      <c r="H6030" s="268" t="s">
        <v>66</v>
      </c>
      <c r="I6030" s="268" t="s">
        <v>1905</v>
      </c>
      <c r="J6030" s="267" t="s">
        <v>1944</v>
      </c>
      <c r="K6030" s="267">
        <v>654</v>
      </c>
      <c r="L6030" s="268" t="s">
        <v>3445</v>
      </c>
      <c r="M6030" s="188"/>
    </row>
    <row r="6031" spans="1:13" x14ac:dyDescent="0.25">
      <c r="A6031" s="267">
        <v>2013</v>
      </c>
      <c r="B6031" s="267">
        <v>4</v>
      </c>
      <c r="C6031" s="267" t="s">
        <v>1239</v>
      </c>
      <c r="D6031" s="267" t="s">
        <v>1393</v>
      </c>
      <c r="E6031" s="268" t="s">
        <v>3444</v>
      </c>
      <c r="F6031" s="267" t="s">
        <v>130</v>
      </c>
      <c r="G6031" s="268" t="s">
        <v>131</v>
      </c>
      <c r="H6031" s="268" t="s">
        <v>66</v>
      </c>
      <c r="I6031" s="268" t="s">
        <v>1905</v>
      </c>
      <c r="J6031" s="267" t="s">
        <v>2063</v>
      </c>
      <c r="K6031" s="267">
        <v>431</v>
      </c>
      <c r="L6031" s="268" t="s">
        <v>3446</v>
      </c>
      <c r="M6031" s="188"/>
    </row>
    <row r="6032" spans="1:13" x14ac:dyDescent="0.25">
      <c r="A6032" s="267">
        <v>2013</v>
      </c>
      <c r="B6032" s="267">
        <v>4</v>
      </c>
      <c r="C6032" s="267" t="s">
        <v>1239</v>
      </c>
      <c r="D6032" s="267" t="s">
        <v>1393</v>
      </c>
      <c r="E6032" s="268" t="s">
        <v>3444</v>
      </c>
      <c r="F6032" s="267" t="s">
        <v>130</v>
      </c>
      <c r="G6032" s="268" t="s">
        <v>131</v>
      </c>
      <c r="H6032" s="268" t="s">
        <v>66</v>
      </c>
      <c r="I6032" s="268" t="s">
        <v>1905</v>
      </c>
      <c r="J6032" s="267" t="s">
        <v>1944</v>
      </c>
      <c r="K6032" s="267">
        <v>651</v>
      </c>
      <c r="L6032" s="268" t="s">
        <v>3795</v>
      </c>
      <c r="M6032" s="188"/>
    </row>
    <row r="6033" spans="1:13" x14ac:dyDescent="0.25">
      <c r="A6033" s="267">
        <v>2013</v>
      </c>
      <c r="B6033" s="267">
        <v>4</v>
      </c>
      <c r="C6033" s="267" t="s">
        <v>1239</v>
      </c>
      <c r="D6033" s="267" t="s">
        <v>1393</v>
      </c>
      <c r="E6033" s="268" t="s">
        <v>3444</v>
      </c>
      <c r="F6033" s="267" t="s">
        <v>130</v>
      </c>
      <c r="G6033" s="268" t="s">
        <v>131</v>
      </c>
      <c r="H6033" s="268" t="s">
        <v>66</v>
      </c>
      <c r="I6033" s="268" t="s">
        <v>1905</v>
      </c>
      <c r="J6033" s="267" t="s">
        <v>1944</v>
      </c>
      <c r="K6033" s="267">
        <v>651</v>
      </c>
      <c r="L6033" s="268" t="s">
        <v>3796</v>
      </c>
      <c r="M6033" s="188"/>
    </row>
    <row r="6034" spans="1:13" x14ac:dyDescent="0.25">
      <c r="A6034" s="267">
        <v>2013</v>
      </c>
      <c r="B6034" s="267">
        <v>4</v>
      </c>
      <c r="C6034" s="267" t="s">
        <v>1239</v>
      </c>
      <c r="D6034" s="267" t="s">
        <v>1393</v>
      </c>
      <c r="E6034" s="268" t="s">
        <v>3444</v>
      </c>
      <c r="F6034" s="267" t="s">
        <v>130</v>
      </c>
      <c r="G6034" s="268" t="s">
        <v>131</v>
      </c>
      <c r="H6034" s="268" t="s">
        <v>66</v>
      </c>
      <c r="I6034" s="268" t="s">
        <v>1905</v>
      </c>
      <c r="J6034" s="267" t="s">
        <v>1944</v>
      </c>
      <c r="K6034" s="267">
        <v>655</v>
      </c>
      <c r="L6034" s="268" t="s">
        <v>3797</v>
      </c>
      <c r="M6034" s="188"/>
    </row>
    <row r="6035" spans="1:13" x14ac:dyDescent="0.25">
      <c r="A6035" s="267">
        <v>2013</v>
      </c>
      <c r="B6035" s="267">
        <v>4</v>
      </c>
      <c r="C6035" s="267" t="s">
        <v>1239</v>
      </c>
      <c r="D6035" s="267" t="s">
        <v>1393</v>
      </c>
      <c r="E6035" s="268" t="s">
        <v>3444</v>
      </c>
      <c r="F6035" s="267" t="s">
        <v>130</v>
      </c>
      <c r="G6035" s="268" t="s">
        <v>131</v>
      </c>
      <c r="H6035" s="268" t="s">
        <v>66</v>
      </c>
      <c r="I6035" s="268" t="s">
        <v>1905</v>
      </c>
      <c r="J6035" s="267" t="s">
        <v>1944</v>
      </c>
      <c r="K6035" s="267">
        <v>654</v>
      </c>
      <c r="L6035" s="268" t="s">
        <v>3798</v>
      </c>
      <c r="M6035" s="188"/>
    </row>
    <row r="6036" spans="1:13" x14ac:dyDescent="0.25">
      <c r="A6036" s="267">
        <v>2013</v>
      </c>
      <c r="B6036" s="267">
        <v>4</v>
      </c>
      <c r="C6036" s="267" t="s">
        <v>1239</v>
      </c>
      <c r="D6036" s="267" t="s">
        <v>1393</v>
      </c>
      <c r="E6036" s="268" t="s">
        <v>3444</v>
      </c>
      <c r="F6036" s="267" t="s">
        <v>130</v>
      </c>
      <c r="G6036" s="268" t="s">
        <v>131</v>
      </c>
      <c r="H6036" s="268" t="s">
        <v>66</v>
      </c>
      <c r="I6036" s="268" t="s">
        <v>1905</v>
      </c>
      <c r="J6036" s="267" t="s">
        <v>1944</v>
      </c>
      <c r="K6036" s="267">
        <v>655</v>
      </c>
      <c r="L6036" s="268" t="s">
        <v>3799</v>
      </c>
      <c r="M6036" s="188"/>
    </row>
    <row r="6037" spans="1:13" x14ac:dyDescent="0.25">
      <c r="A6037" s="267">
        <v>2013</v>
      </c>
      <c r="B6037" s="267">
        <v>4</v>
      </c>
      <c r="C6037" s="267" t="s">
        <v>1239</v>
      </c>
      <c r="D6037" s="267" t="s">
        <v>1393</v>
      </c>
      <c r="E6037" s="268" t="s">
        <v>3444</v>
      </c>
      <c r="F6037" s="267" t="s">
        <v>130</v>
      </c>
      <c r="G6037" s="268" t="s">
        <v>131</v>
      </c>
      <c r="H6037" s="268" t="s">
        <v>66</v>
      </c>
      <c r="I6037" s="268" t="s">
        <v>1905</v>
      </c>
      <c r="J6037" s="267" t="s">
        <v>1944</v>
      </c>
      <c r="K6037" s="267">
        <v>656</v>
      </c>
      <c r="L6037" s="268" t="s">
        <v>3800</v>
      </c>
      <c r="M6037" s="188"/>
    </row>
    <row r="6038" spans="1:13" s="262" customFormat="1" x14ac:dyDescent="0.25">
      <c r="A6038" s="267">
        <v>2013</v>
      </c>
      <c r="B6038" s="267">
        <v>1</v>
      </c>
      <c r="C6038" s="267" t="s">
        <v>1239</v>
      </c>
      <c r="D6038" s="267" t="s">
        <v>1285</v>
      </c>
      <c r="E6038" s="268" t="s">
        <v>3417</v>
      </c>
      <c r="F6038" s="267" t="s">
        <v>64</v>
      </c>
      <c r="G6038" s="268" t="s">
        <v>115</v>
      </c>
      <c r="H6038" s="268" t="s">
        <v>66</v>
      </c>
      <c r="I6038" s="268" t="s">
        <v>1905</v>
      </c>
      <c r="J6038" s="267" t="s">
        <v>1944</v>
      </c>
      <c r="K6038" s="267">
        <v>431</v>
      </c>
      <c r="L6038" s="268" t="s">
        <v>3418</v>
      </c>
      <c r="M6038" s="188"/>
    </row>
    <row r="6039" spans="1:13" x14ac:dyDescent="0.25">
      <c r="A6039" s="267">
        <v>2013</v>
      </c>
      <c r="B6039" s="267">
        <v>1</v>
      </c>
      <c r="C6039" s="267" t="s">
        <v>1239</v>
      </c>
      <c r="D6039" s="267" t="s">
        <v>1285</v>
      </c>
      <c r="E6039" s="268" t="s">
        <v>3417</v>
      </c>
      <c r="F6039" s="267" t="s">
        <v>64</v>
      </c>
      <c r="G6039" s="268" t="s">
        <v>115</v>
      </c>
      <c r="H6039" s="268" t="s">
        <v>66</v>
      </c>
      <c r="I6039" s="268" t="s">
        <v>1905</v>
      </c>
      <c r="J6039" s="267" t="s">
        <v>2063</v>
      </c>
      <c r="K6039" s="271">
        <v>411</v>
      </c>
      <c r="L6039" s="268" t="s">
        <v>3454</v>
      </c>
      <c r="M6039" s="188"/>
    </row>
    <row r="6040" spans="1:13" x14ac:dyDescent="0.25">
      <c r="A6040" s="267">
        <v>2013</v>
      </c>
      <c r="B6040" s="267">
        <v>1</v>
      </c>
      <c r="C6040" s="267" t="s">
        <v>1239</v>
      </c>
      <c r="D6040" s="267" t="s">
        <v>1285</v>
      </c>
      <c r="E6040" s="268" t="s">
        <v>3417</v>
      </c>
      <c r="F6040" s="267" t="s">
        <v>64</v>
      </c>
      <c r="G6040" s="268" t="s">
        <v>115</v>
      </c>
      <c r="H6040" s="268" t="s">
        <v>66</v>
      </c>
      <c r="I6040" s="268" t="s">
        <v>1905</v>
      </c>
      <c r="J6040" s="267" t="s">
        <v>2063</v>
      </c>
      <c r="K6040" s="267">
        <v>411</v>
      </c>
      <c r="L6040" s="268" t="s">
        <v>3455</v>
      </c>
      <c r="M6040" s="188"/>
    </row>
    <row r="6041" spans="1:13" x14ac:dyDescent="0.25">
      <c r="A6041" s="267">
        <v>2013</v>
      </c>
      <c r="B6041" s="267">
        <v>1</v>
      </c>
      <c r="C6041" s="267" t="s">
        <v>1239</v>
      </c>
      <c r="D6041" s="267" t="s">
        <v>1285</v>
      </c>
      <c r="E6041" s="268" t="s">
        <v>3417</v>
      </c>
      <c r="F6041" s="267" t="s">
        <v>64</v>
      </c>
      <c r="G6041" s="268" t="s">
        <v>115</v>
      </c>
      <c r="H6041" s="268" t="s">
        <v>66</v>
      </c>
      <c r="I6041" s="268" t="s">
        <v>1905</v>
      </c>
      <c r="J6041" s="267" t="s">
        <v>2063</v>
      </c>
      <c r="K6041" s="267">
        <v>521</v>
      </c>
      <c r="L6041" s="268" t="s">
        <v>3780</v>
      </c>
      <c r="M6041" s="188"/>
    </row>
    <row r="6042" spans="1:13" x14ac:dyDescent="0.25">
      <c r="A6042" s="267">
        <v>2013</v>
      </c>
      <c r="B6042" s="267">
        <v>1</v>
      </c>
      <c r="C6042" s="267" t="s">
        <v>1239</v>
      </c>
      <c r="D6042" s="267" t="s">
        <v>1285</v>
      </c>
      <c r="E6042" s="268" t="s">
        <v>3417</v>
      </c>
      <c r="F6042" s="267" t="s">
        <v>64</v>
      </c>
      <c r="G6042" s="268" t="s">
        <v>115</v>
      </c>
      <c r="H6042" s="268" t="s">
        <v>66</v>
      </c>
      <c r="I6042" s="268" t="s">
        <v>1905</v>
      </c>
      <c r="J6042" s="267" t="s">
        <v>2063</v>
      </c>
      <c r="K6042" s="267">
        <v>513</v>
      </c>
      <c r="L6042" s="268" t="s">
        <v>3782</v>
      </c>
      <c r="M6042" s="188"/>
    </row>
    <row r="6043" spans="1:13" s="214" customFormat="1" x14ac:dyDescent="0.25">
      <c r="A6043" s="267">
        <v>2013</v>
      </c>
      <c r="B6043" s="267">
        <v>1</v>
      </c>
      <c r="C6043" s="267" t="s">
        <v>1239</v>
      </c>
      <c r="D6043" s="267" t="s">
        <v>1285</v>
      </c>
      <c r="E6043" s="268" t="s">
        <v>3417</v>
      </c>
      <c r="F6043" s="267" t="s">
        <v>64</v>
      </c>
      <c r="G6043" s="268" t="s">
        <v>115</v>
      </c>
      <c r="H6043" s="268" t="s">
        <v>66</v>
      </c>
      <c r="I6043" s="268" t="s">
        <v>1905</v>
      </c>
      <c r="J6043" s="267" t="s">
        <v>2063</v>
      </c>
      <c r="K6043" s="267">
        <v>84</v>
      </c>
      <c r="L6043" s="268" t="s">
        <v>3884</v>
      </c>
      <c r="M6043" s="188"/>
    </row>
    <row r="6044" spans="1:13" s="214" customFormat="1" x14ac:dyDescent="0.25">
      <c r="A6044" s="267">
        <v>2013</v>
      </c>
      <c r="B6044" s="267">
        <v>1</v>
      </c>
      <c r="C6044" s="267" t="s">
        <v>1239</v>
      </c>
      <c r="D6044" s="267" t="s">
        <v>1285</v>
      </c>
      <c r="E6044" s="268" t="s">
        <v>3417</v>
      </c>
      <c r="F6044" s="267" t="s">
        <v>64</v>
      </c>
      <c r="G6044" s="268" t="s">
        <v>115</v>
      </c>
      <c r="H6044" s="268" t="s">
        <v>66</v>
      </c>
      <c r="I6044" s="268" t="s">
        <v>1905</v>
      </c>
      <c r="J6044" s="270" t="s">
        <v>2329</v>
      </c>
      <c r="K6044" s="267">
        <v>831</v>
      </c>
      <c r="L6044" s="268" t="s">
        <v>3889</v>
      </c>
      <c r="M6044" s="188"/>
    </row>
    <row r="6045" spans="1:13" s="214" customFormat="1" x14ac:dyDescent="0.25">
      <c r="A6045" s="267">
        <v>2013</v>
      </c>
      <c r="B6045" s="267">
        <v>1</v>
      </c>
      <c r="C6045" s="267" t="s">
        <v>1239</v>
      </c>
      <c r="D6045" s="267" t="s">
        <v>1285</v>
      </c>
      <c r="E6045" s="268" t="s">
        <v>3417</v>
      </c>
      <c r="F6045" s="267" t="s">
        <v>64</v>
      </c>
      <c r="G6045" s="268" t="s">
        <v>115</v>
      </c>
      <c r="H6045" s="268" t="s">
        <v>66</v>
      </c>
      <c r="I6045" s="268" t="s">
        <v>1905</v>
      </c>
      <c r="J6045" s="267" t="s">
        <v>2063</v>
      </c>
      <c r="K6045" s="267">
        <v>437</v>
      </c>
      <c r="L6045" s="268" t="s">
        <v>3911</v>
      </c>
      <c r="M6045" s="188"/>
    </row>
    <row r="6046" spans="1:13" s="214" customFormat="1" x14ac:dyDescent="0.25">
      <c r="A6046" s="267">
        <v>2013</v>
      </c>
      <c r="B6046" s="267">
        <v>1</v>
      </c>
      <c r="C6046" s="267" t="s">
        <v>1239</v>
      </c>
      <c r="D6046" s="267" t="s">
        <v>1285</v>
      </c>
      <c r="E6046" s="268" t="s">
        <v>3417</v>
      </c>
      <c r="F6046" s="267" t="s">
        <v>64</v>
      </c>
      <c r="G6046" s="268" t="s">
        <v>115</v>
      </c>
      <c r="H6046" s="268" t="s">
        <v>66</v>
      </c>
      <c r="I6046" s="268" t="s">
        <v>1905</v>
      </c>
      <c r="J6046" s="267" t="s">
        <v>2063</v>
      </c>
      <c r="K6046" s="267">
        <v>523</v>
      </c>
      <c r="L6046" s="268" t="s">
        <v>3912</v>
      </c>
      <c r="M6046" s="188"/>
    </row>
    <row r="6047" spans="1:13" s="214" customFormat="1" x14ac:dyDescent="0.25">
      <c r="A6047" s="267">
        <v>2013</v>
      </c>
      <c r="B6047" s="267">
        <v>1</v>
      </c>
      <c r="C6047" s="267" t="s">
        <v>1239</v>
      </c>
      <c r="D6047" s="267" t="s">
        <v>1285</v>
      </c>
      <c r="E6047" s="268" t="s">
        <v>3417</v>
      </c>
      <c r="F6047" s="267" t="s">
        <v>64</v>
      </c>
      <c r="G6047" s="268" t="s">
        <v>115</v>
      </c>
      <c r="H6047" s="268" t="s">
        <v>66</v>
      </c>
      <c r="I6047" s="268" t="s">
        <v>1905</v>
      </c>
      <c r="J6047" s="267" t="s">
        <v>2063</v>
      </c>
      <c r="K6047" s="267">
        <v>725</v>
      </c>
      <c r="L6047" s="268" t="s">
        <v>3913</v>
      </c>
      <c r="M6047" s="188"/>
    </row>
    <row r="6048" spans="1:13" s="214" customFormat="1" x14ac:dyDescent="0.25">
      <c r="A6048" s="267">
        <v>2013</v>
      </c>
      <c r="B6048" s="267">
        <v>2</v>
      </c>
      <c r="C6048" s="267" t="s">
        <v>1239</v>
      </c>
      <c r="D6048" s="267" t="s">
        <v>1309</v>
      </c>
      <c r="E6048" s="268" t="s">
        <v>3561</v>
      </c>
      <c r="F6048" s="267" t="s">
        <v>135</v>
      </c>
      <c r="G6048" s="268" t="s">
        <v>324</v>
      </c>
      <c r="H6048" s="268" t="s">
        <v>55</v>
      </c>
      <c r="I6048" s="268" t="s">
        <v>1905</v>
      </c>
      <c r="J6048" s="267" t="s">
        <v>1942</v>
      </c>
      <c r="K6048" s="271">
        <v>114</v>
      </c>
      <c r="L6048" s="268" t="s">
        <v>3562</v>
      </c>
      <c r="M6048" s="188"/>
    </row>
    <row r="6049" spans="1:13" s="214" customFormat="1" x14ac:dyDescent="0.25">
      <c r="A6049" s="267">
        <v>2013</v>
      </c>
      <c r="B6049" s="267">
        <v>2</v>
      </c>
      <c r="C6049" s="267" t="s">
        <v>1239</v>
      </c>
      <c r="D6049" s="267" t="s">
        <v>1309</v>
      </c>
      <c r="E6049" s="268" t="s">
        <v>3561</v>
      </c>
      <c r="F6049" s="267" t="s">
        <v>135</v>
      </c>
      <c r="G6049" s="268" t="s">
        <v>324</v>
      </c>
      <c r="H6049" s="268" t="s">
        <v>55</v>
      </c>
      <c r="I6049" s="268" t="s">
        <v>1905</v>
      </c>
      <c r="J6049" s="270" t="s">
        <v>5004</v>
      </c>
      <c r="K6049" s="267">
        <v>211</v>
      </c>
      <c r="L6049" s="268" t="s">
        <v>3646</v>
      </c>
      <c r="M6049" s="188"/>
    </row>
    <row r="6050" spans="1:13" x14ac:dyDescent="0.25">
      <c r="A6050" s="267">
        <v>2013</v>
      </c>
      <c r="B6050" s="267">
        <v>2</v>
      </c>
      <c r="C6050" s="267" t="s">
        <v>1239</v>
      </c>
      <c r="D6050" s="267" t="s">
        <v>1309</v>
      </c>
      <c r="E6050" s="268" t="s">
        <v>3561</v>
      </c>
      <c r="F6050" s="267" t="s">
        <v>135</v>
      </c>
      <c r="G6050" s="268" t="s">
        <v>324</v>
      </c>
      <c r="H6050" s="268" t="s">
        <v>55</v>
      </c>
      <c r="I6050" s="268" t="s">
        <v>1905</v>
      </c>
      <c r="J6050" s="270" t="s">
        <v>5004</v>
      </c>
      <c r="K6050" s="267">
        <v>211</v>
      </c>
      <c r="L6050" s="268" t="s">
        <v>3647</v>
      </c>
      <c r="M6050" s="188"/>
    </row>
    <row r="6051" spans="1:13" x14ac:dyDescent="0.25">
      <c r="A6051" s="267">
        <v>2013</v>
      </c>
      <c r="B6051" s="267">
        <v>2</v>
      </c>
      <c r="C6051" s="267" t="s">
        <v>1239</v>
      </c>
      <c r="D6051" s="267" t="s">
        <v>1309</v>
      </c>
      <c r="E6051" s="268" t="s">
        <v>3561</v>
      </c>
      <c r="F6051" s="267" t="s">
        <v>135</v>
      </c>
      <c r="G6051" s="268" t="s">
        <v>324</v>
      </c>
      <c r="H6051" s="268" t="s">
        <v>55</v>
      </c>
      <c r="I6051" s="268" t="s">
        <v>1905</v>
      </c>
      <c r="J6051" s="270" t="s">
        <v>5004</v>
      </c>
      <c r="K6051" s="267">
        <v>212</v>
      </c>
      <c r="L6051" s="268" t="s">
        <v>3648</v>
      </c>
      <c r="M6051" s="188"/>
    </row>
    <row r="6052" spans="1:13" x14ac:dyDescent="0.25">
      <c r="A6052" s="267">
        <v>2013</v>
      </c>
      <c r="B6052" s="267">
        <v>2</v>
      </c>
      <c r="C6052" s="267" t="s">
        <v>1239</v>
      </c>
      <c r="D6052" s="267" t="s">
        <v>1309</v>
      </c>
      <c r="E6052" s="268" t="s">
        <v>3561</v>
      </c>
      <c r="F6052" s="267" t="s">
        <v>135</v>
      </c>
      <c r="G6052" s="268" t="s">
        <v>324</v>
      </c>
      <c r="H6052" s="268" t="s">
        <v>55</v>
      </c>
      <c r="I6052" s="268" t="s">
        <v>1905</v>
      </c>
      <c r="J6052" s="267" t="s">
        <v>1950</v>
      </c>
      <c r="K6052" s="267">
        <v>212</v>
      </c>
      <c r="L6052" s="268" t="s">
        <v>3649</v>
      </c>
      <c r="M6052" s="188"/>
    </row>
    <row r="6053" spans="1:13" x14ac:dyDescent="0.25">
      <c r="A6053" s="267">
        <v>2013</v>
      </c>
      <c r="B6053" s="267">
        <v>2</v>
      </c>
      <c r="C6053" s="267" t="s">
        <v>1239</v>
      </c>
      <c r="D6053" s="267" t="s">
        <v>1309</v>
      </c>
      <c r="E6053" s="268" t="s">
        <v>3561</v>
      </c>
      <c r="F6053" s="267" t="s">
        <v>135</v>
      </c>
      <c r="G6053" s="268" t="s">
        <v>324</v>
      </c>
      <c r="H6053" s="268" t="s">
        <v>55</v>
      </c>
      <c r="I6053" s="268" t="s">
        <v>1905</v>
      </c>
      <c r="J6053" s="270" t="s">
        <v>5004</v>
      </c>
      <c r="K6053" s="267">
        <v>141</v>
      </c>
      <c r="L6053" s="268" t="s">
        <v>3710</v>
      </c>
      <c r="M6053" s="188"/>
    </row>
    <row r="6054" spans="1:13" x14ac:dyDescent="0.25">
      <c r="A6054" s="267">
        <v>2013</v>
      </c>
      <c r="B6054" s="267">
        <v>2</v>
      </c>
      <c r="C6054" s="267" t="s">
        <v>1239</v>
      </c>
      <c r="D6054" s="267" t="s">
        <v>1309</v>
      </c>
      <c r="E6054" s="268" t="s">
        <v>3561</v>
      </c>
      <c r="F6054" s="267" t="s">
        <v>135</v>
      </c>
      <c r="G6054" s="268" t="s">
        <v>324</v>
      </c>
      <c r="H6054" s="268" t="s">
        <v>55</v>
      </c>
      <c r="I6054" s="268" t="s">
        <v>1905</v>
      </c>
      <c r="J6054" s="270" t="s">
        <v>3083</v>
      </c>
      <c r="K6054" s="267">
        <v>211</v>
      </c>
      <c r="L6054" s="268" t="s">
        <v>3711</v>
      </c>
      <c r="M6054" s="188"/>
    </row>
    <row r="6055" spans="1:13" x14ac:dyDescent="0.25">
      <c r="A6055" s="267">
        <v>2013</v>
      </c>
      <c r="B6055" s="267">
        <v>2</v>
      </c>
      <c r="C6055" s="267" t="s">
        <v>1239</v>
      </c>
      <c r="D6055" s="267" t="s">
        <v>1309</v>
      </c>
      <c r="E6055" s="268" t="s">
        <v>3561</v>
      </c>
      <c r="F6055" s="267" t="s">
        <v>135</v>
      </c>
      <c r="G6055" s="268" t="s">
        <v>324</v>
      </c>
      <c r="H6055" s="268" t="s">
        <v>55</v>
      </c>
      <c r="I6055" s="268" t="s">
        <v>1905</v>
      </c>
      <c r="J6055" s="267" t="s">
        <v>1942</v>
      </c>
      <c r="K6055" s="267">
        <v>671</v>
      </c>
      <c r="L6055" s="268" t="s">
        <v>3828</v>
      </c>
      <c r="M6055" s="188"/>
    </row>
    <row r="6056" spans="1:13" s="214" customFormat="1" x14ac:dyDescent="0.25">
      <c r="A6056" s="267">
        <v>2013</v>
      </c>
      <c r="B6056" s="267">
        <v>2</v>
      </c>
      <c r="C6056" s="267" t="s">
        <v>1239</v>
      </c>
      <c r="D6056" s="267" t="s">
        <v>1309</v>
      </c>
      <c r="E6056" s="268" t="s">
        <v>3561</v>
      </c>
      <c r="F6056" s="267" t="s">
        <v>135</v>
      </c>
      <c r="G6056" s="268" t="s">
        <v>324</v>
      </c>
      <c r="H6056" s="268" t="s">
        <v>55</v>
      </c>
      <c r="I6056" s="268" t="s">
        <v>1905</v>
      </c>
      <c r="J6056" s="267" t="s">
        <v>1915</v>
      </c>
      <c r="K6056" s="267">
        <v>322</v>
      </c>
      <c r="L6056" s="268" t="s">
        <v>3924</v>
      </c>
      <c r="M6056" s="188"/>
    </row>
    <row r="6057" spans="1:13" x14ac:dyDescent="0.25">
      <c r="A6057" s="267">
        <v>2013</v>
      </c>
      <c r="B6057" s="267">
        <v>2</v>
      </c>
      <c r="C6057" s="267" t="s">
        <v>1239</v>
      </c>
      <c r="D6057" s="267" t="s">
        <v>1309</v>
      </c>
      <c r="E6057" s="268" t="s">
        <v>3561</v>
      </c>
      <c r="F6057" s="267" t="s">
        <v>135</v>
      </c>
      <c r="G6057" s="268" t="s">
        <v>324</v>
      </c>
      <c r="H6057" s="268" t="s">
        <v>55</v>
      </c>
      <c r="I6057" s="268" t="s">
        <v>1905</v>
      </c>
      <c r="J6057" s="267" t="s">
        <v>1938</v>
      </c>
      <c r="K6057" s="267">
        <v>311</v>
      </c>
      <c r="L6057" s="268" t="s">
        <v>3936</v>
      </c>
      <c r="M6057" s="188"/>
    </row>
    <row r="6058" spans="1:13" x14ac:dyDescent="0.25">
      <c r="A6058" s="267">
        <v>2013</v>
      </c>
      <c r="B6058" s="267">
        <v>3</v>
      </c>
      <c r="C6058" s="267" t="s">
        <v>1239</v>
      </c>
      <c r="D6058" s="267" t="s">
        <v>1363</v>
      </c>
      <c r="E6058" s="268" t="s">
        <v>3413</v>
      </c>
      <c r="F6058" s="267" t="s">
        <v>69</v>
      </c>
      <c r="G6058" s="268" t="s">
        <v>126</v>
      </c>
      <c r="H6058" s="268" t="s">
        <v>55</v>
      </c>
      <c r="I6058" s="268" t="s">
        <v>1905</v>
      </c>
      <c r="J6058" s="267" t="s">
        <v>1952</v>
      </c>
      <c r="K6058" s="267">
        <v>111</v>
      </c>
      <c r="L6058" s="268" t="s">
        <v>3414</v>
      </c>
      <c r="M6058" s="188"/>
    </row>
    <row r="6059" spans="1:13" x14ac:dyDescent="0.25">
      <c r="A6059" s="267">
        <v>2013</v>
      </c>
      <c r="B6059" s="267">
        <v>3</v>
      </c>
      <c r="C6059" s="267" t="s">
        <v>1239</v>
      </c>
      <c r="D6059" s="267" t="s">
        <v>1363</v>
      </c>
      <c r="E6059" s="268" t="s">
        <v>3413</v>
      </c>
      <c r="F6059" s="267" t="s">
        <v>69</v>
      </c>
      <c r="G6059" s="268" t="s">
        <v>126</v>
      </c>
      <c r="H6059" s="268" t="s">
        <v>55</v>
      </c>
      <c r="I6059" s="268" t="s">
        <v>1905</v>
      </c>
      <c r="J6059" s="267" t="s">
        <v>1942</v>
      </c>
      <c r="K6059" s="267">
        <v>411</v>
      </c>
      <c r="L6059" s="268" t="s">
        <v>3456</v>
      </c>
      <c r="M6059" s="188"/>
    </row>
    <row r="6060" spans="1:13" x14ac:dyDescent="0.25">
      <c r="A6060" s="267">
        <v>2013</v>
      </c>
      <c r="B6060" s="267">
        <v>3</v>
      </c>
      <c r="C6060" s="267" t="s">
        <v>1239</v>
      </c>
      <c r="D6060" s="267" t="s">
        <v>1363</v>
      </c>
      <c r="E6060" s="268" t="s">
        <v>3413</v>
      </c>
      <c r="F6060" s="267" t="s">
        <v>69</v>
      </c>
      <c r="G6060" s="268" t="s">
        <v>126</v>
      </c>
      <c r="H6060" s="268" t="s">
        <v>55</v>
      </c>
      <c r="I6060" s="268" t="s">
        <v>1905</v>
      </c>
      <c r="J6060" s="267" t="s">
        <v>1942</v>
      </c>
      <c r="K6060" s="271">
        <v>412</v>
      </c>
      <c r="L6060" s="268" t="s">
        <v>3563</v>
      </c>
      <c r="M6060" s="188"/>
    </row>
    <row r="6061" spans="1:13" x14ac:dyDescent="0.25">
      <c r="A6061" s="267">
        <v>2013</v>
      </c>
      <c r="B6061" s="267">
        <v>3</v>
      </c>
      <c r="C6061" s="267" t="s">
        <v>1239</v>
      </c>
      <c r="D6061" s="267" t="s">
        <v>1363</v>
      </c>
      <c r="E6061" s="268" t="s">
        <v>3413</v>
      </c>
      <c r="F6061" s="267" t="s">
        <v>69</v>
      </c>
      <c r="G6061" s="268" t="s">
        <v>126</v>
      </c>
      <c r="H6061" s="268" t="s">
        <v>55</v>
      </c>
      <c r="I6061" s="268" t="s">
        <v>1905</v>
      </c>
      <c r="J6061" s="267" t="s">
        <v>1952</v>
      </c>
      <c r="K6061" s="267">
        <v>432</v>
      </c>
      <c r="L6061" s="268" t="s">
        <v>3594</v>
      </c>
      <c r="M6061" s="188"/>
    </row>
    <row r="6062" spans="1:13" x14ac:dyDescent="0.25">
      <c r="A6062" s="267">
        <v>2013</v>
      </c>
      <c r="B6062" s="267">
        <v>3</v>
      </c>
      <c r="C6062" s="267" t="s">
        <v>1239</v>
      </c>
      <c r="D6062" s="267" t="s">
        <v>1363</v>
      </c>
      <c r="E6062" s="268" t="s">
        <v>3413</v>
      </c>
      <c r="F6062" s="267" t="s">
        <v>69</v>
      </c>
      <c r="G6062" s="268" t="s">
        <v>126</v>
      </c>
      <c r="H6062" s="268" t="s">
        <v>55</v>
      </c>
      <c r="I6062" s="268" t="s">
        <v>1905</v>
      </c>
      <c r="J6062" s="267" t="s">
        <v>1906</v>
      </c>
      <c r="K6062" s="267">
        <v>311</v>
      </c>
      <c r="L6062" s="268" t="s">
        <v>3650</v>
      </c>
      <c r="M6062" s="188"/>
    </row>
    <row r="6063" spans="1:13" x14ac:dyDescent="0.25">
      <c r="A6063" s="267">
        <v>2013</v>
      </c>
      <c r="B6063" s="267">
        <v>3</v>
      </c>
      <c r="C6063" s="267" t="s">
        <v>1239</v>
      </c>
      <c r="D6063" s="267" t="s">
        <v>1363</v>
      </c>
      <c r="E6063" s="268" t="s">
        <v>3413</v>
      </c>
      <c r="F6063" s="267" t="s">
        <v>69</v>
      </c>
      <c r="G6063" s="268" t="s">
        <v>126</v>
      </c>
      <c r="H6063" s="268" t="s">
        <v>55</v>
      </c>
      <c r="I6063" s="268" t="s">
        <v>1905</v>
      </c>
      <c r="J6063" s="267" t="s">
        <v>1906</v>
      </c>
      <c r="K6063" s="267">
        <v>311</v>
      </c>
      <c r="L6063" s="268" t="s">
        <v>3651</v>
      </c>
      <c r="M6063" s="188"/>
    </row>
    <row r="6064" spans="1:13" x14ac:dyDescent="0.25">
      <c r="A6064" s="267">
        <v>2013</v>
      </c>
      <c r="B6064" s="267">
        <v>3</v>
      </c>
      <c r="C6064" s="267" t="s">
        <v>1239</v>
      </c>
      <c r="D6064" s="267" t="s">
        <v>1363</v>
      </c>
      <c r="E6064" s="268" t="s">
        <v>3413</v>
      </c>
      <c r="F6064" s="267" t="s">
        <v>69</v>
      </c>
      <c r="G6064" s="268" t="s">
        <v>126</v>
      </c>
      <c r="H6064" s="268" t="s">
        <v>55</v>
      </c>
      <c r="I6064" s="268" t="s">
        <v>1905</v>
      </c>
      <c r="J6064" s="270" t="s">
        <v>3083</v>
      </c>
      <c r="K6064" s="267">
        <v>433</v>
      </c>
      <c r="L6064" s="268" t="s">
        <v>3652</v>
      </c>
      <c r="M6064" s="188"/>
    </row>
    <row r="6065" spans="1:13" x14ac:dyDescent="0.25">
      <c r="A6065" s="267">
        <v>2013</v>
      </c>
      <c r="B6065" s="267">
        <v>3</v>
      </c>
      <c r="C6065" s="267" t="s">
        <v>1239</v>
      </c>
      <c r="D6065" s="267" t="s">
        <v>1363</v>
      </c>
      <c r="E6065" s="268" t="s">
        <v>3413</v>
      </c>
      <c r="F6065" s="267" t="s">
        <v>69</v>
      </c>
      <c r="G6065" s="268" t="s">
        <v>126</v>
      </c>
      <c r="H6065" s="268" t="s">
        <v>55</v>
      </c>
      <c r="I6065" s="268" t="s">
        <v>1905</v>
      </c>
      <c r="J6065" s="270" t="s">
        <v>5004</v>
      </c>
      <c r="K6065" s="267">
        <v>212</v>
      </c>
      <c r="L6065" s="268" t="s">
        <v>3653</v>
      </c>
      <c r="M6065" s="188"/>
    </row>
    <row r="6066" spans="1:13" x14ac:dyDescent="0.25">
      <c r="A6066" s="267">
        <v>2013</v>
      </c>
      <c r="B6066" s="267">
        <v>3</v>
      </c>
      <c r="C6066" s="267" t="s">
        <v>1239</v>
      </c>
      <c r="D6066" s="267" t="s">
        <v>1363</v>
      </c>
      <c r="E6066" s="268" t="s">
        <v>3413</v>
      </c>
      <c r="F6066" s="267" t="s">
        <v>69</v>
      </c>
      <c r="G6066" s="268" t="s">
        <v>126</v>
      </c>
      <c r="H6066" s="268" t="s">
        <v>55</v>
      </c>
      <c r="I6066" s="268" t="s">
        <v>1905</v>
      </c>
      <c r="J6066" s="267" t="s">
        <v>1942</v>
      </c>
      <c r="K6066" s="267">
        <v>436</v>
      </c>
      <c r="L6066" s="268" t="s">
        <v>3693</v>
      </c>
      <c r="M6066" s="188"/>
    </row>
    <row r="6067" spans="1:13" x14ac:dyDescent="0.25">
      <c r="A6067" s="267">
        <v>2013</v>
      </c>
      <c r="B6067" s="267">
        <v>2</v>
      </c>
      <c r="C6067" s="267" t="s">
        <v>1239</v>
      </c>
      <c r="D6067" s="267" t="s">
        <v>1329</v>
      </c>
      <c r="E6067" s="268" t="s">
        <v>2835</v>
      </c>
      <c r="F6067" s="267" t="s">
        <v>52</v>
      </c>
      <c r="G6067" s="268" t="s">
        <v>934</v>
      </c>
      <c r="H6067" s="268" t="s">
        <v>55</v>
      </c>
      <c r="I6067" s="268" t="s">
        <v>1905</v>
      </c>
      <c r="J6067" s="267" t="s">
        <v>1942</v>
      </c>
      <c r="K6067" s="267">
        <v>431</v>
      </c>
      <c r="L6067" s="268" t="s">
        <v>3419</v>
      </c>
      <c r="M6067" s="188"/>
    </row>
    <row r="6068" spans="1:13" x14ac:dyDescent="0.25">
      <c r="A6068" s="267">
        <v>2013</v>
      </c>
      <c r="B6068" s="267">
        <v>2</v>
      </c>
      <c r="C6068" s="267" t="s">
        <v>1239</v>
      </c>
      <c r="D6068" s="267" t="s">
        <v>1329</v>
      </c>
      <c r="E6068" s="268" t="s">
        <v>2835</v>
      </c>
      <c r="F6068" s="267" t="s">
        <v>52</v>
      </c>
      <c r="G6068" s="268" t="s">
        <v>934</v>
      </c>
      <c r="H6068" s="268" t="s">
        <v>55</v>
      </c>
      <c r="I6068" s="268" t="s">
        <v>1905</v>
      </c>
      <c r="J6068" s="267" t="s">
        <v>1942</v>
      </c>
      <c r="K6068" s="267">
        <v>411</v>
      </c>
      <c r="L6068" s="268" t="s">
        <v>3457</v>
      </c>
      <c r="M6068" s="188"/>
    </row>
    <row r="6069" spans="1:13" x14ac:dyDescent="0.25">
      <c r="A6069" s="267">
        <v>2013</v>
      </c>
      <c r="B6069" s="267">
        <v>2</v>
      </c>
      <c r="C6069" s="267" t="s">
        <v>1239</v>
      </c>
      <c r="D6069" s="267" t="s">
        <v>1329</v>
      </c>
      <c r="E6069" s="268" t="s">
        <v>2835</v>
      </c>
      <c r="F6069" s="267" t="s">
        <v>52</v>
      </c>
      <c r="G6069" s="268" t="s">
        <v>934</v>
      </c>
      <c r="H6069" s="268" t="s">
        <v>55</v>
      </c>
      <c r="I6069" s="268" t="s">
        <v>1905</v>
      </c>
      <c r="J6069" s="267" t="s">
        <v>1942</v>
      </c>
      <c r="K6069" s="267">
        <v>411</v>
      </c>
      <c r="L6069" s="268" t="s">
        <v>3458</v>
      </c>
      <c r="M6069" s="188"/>
    </row>
    <row r="6070" spans="1:13" x14ac:dyDescent="0.25">
      <c r="A6070" s="267">
        <v>2013</v>
      </c>
      <c r="B6070" s="267">
        <v>2</v>
      </c>
      <c r="C6070" s="267" t="s">
        <v>1239</v>
      </c>
      <c r="D6070" s="267" t="s">
        <v>1329</v>
      </c>
      <c r="E6070" s="268" t="s">
        <v>2835</v>
      </c>
      <c r="F6070" s="267" t="s">
        <v>52</v>
      </c>
      <c r="G6070" s="268" t="s">
        <v>934</v>
      </c>
      <c r="H6070" s="268" t="s">
        <v>55</v>
      </c>
      <c r="I6070" s="268" t="s">
        <v>1905</v>
      </c>
      <c r="J6070" s="267" t="s">
        <v>1942</v>
      </c>
      <c r="K6070" s="267">
        <v>432</v>
      </c>
      <c r="L6070" s="268" t="s">
        <v>3595</v>
      </c>
      <c r="M6070" s="188"/>
    </row>
    <row r="6071" spans="1:13" x14ac:dyDescent="0.25">
      <c r="A6071" s="267">
        <v>2013</v>
      </c>
      <c r="B6071" s="267">
        <v>2</v>
      </c>
      <c r="C6071" s="267" t="s">
        <v>1239</v>
      </c>
      <c r="D6071" s="267" t="s">
        <v>1329</v>
      </c>
      <c r="E6071" s="268" t="s">
        <v>2835</v>
      </c>
      <c r="F6071" s="267" t="s">
        <v>52</v>
      </c>
      <c r="G6071" s="268" t="s">
        <v>934</v>
      </c>
      <c r="H6071" s="268" t="s">
        <v>55</v>
      </c>
      <c r="I6071" s="268" t="s">
        <v>1905</v>
      </c>
      <c r="J6071" s="267" t="s">
        <v>1942</v>
      </c>
      <c r="K6071" s="267">
        <v>432</v>
      </c>
      <c r="L6071" s="268" t="s">
        <v>3596</v>
      </c>
      <c r="M6071" s="188"/>
    </row>
    <row r="6072" spans="1:13" x14ac:dyDescent="0.25">
      <c r="A6072" s="267">
        <v>2013</v>
      </c>
      <c r="B6072" s="267">
        <v>2</v>
      </c>
      <c r="C6072" s="267" t="s">
        <v>1239</v>
      </c>
      <c r="D6072" s="267" t="s">
        <v>1329</v>
      </c>
      <c r="E6072" s="268" t="s">
        <v>2835</v>
      </c>
      <c r="F6072" s="267" t="s">
        <v>52</v>
      </c>
      <c r="G6072" s="268" t="s">
        <v>934</v>
      </c>
      <c r="H6072" s="268" t="s">
        <v>55</v>
      </c>
      <c r="I6072" s="268" t="s">
        <v>1905</v>
      </c>
      <c r="J6072" s="267" t="s">
        <v>2629</v>
      </c>
      <c r="K6072" s="267">
        <v>432</v>
      </c>
      <c r="L6072" s="268" t="s">
        <v>3597</v>
      </c>
      <c r="M6072" s="188"/>
    </row>
    <row r="6073" spans="1:13" x14ac:dyDescent="0.25">
      <c r="A6073" s="267">
        <v>2013</v>
      </c>
      <c r="B6073" s="267">
        <v>2</v>
      </c>
      <c r="C6073" s="267" t="s">
        <v>1239</v>
      </c>
      <c r="D6073" s="267" t="s">
        <v>1329</v>
      </c>
      <c r="E6073" s="268" t="s">
        <v>2835</v>
      </c>
      <c r="F6073" s="267" t="s">
        <v>52</v>
      </c>
      <c r="G6073" s="268" t="s">
        <v>934</v>
      </c>
      <c r="H6073" s="268" t="s">
        <v>55</v>
      </c>
      <c r="I6073" s="268" t="s">
        <v>1905</v>
      </c>
      <c r="J6073" s="267" t="s">
        <v>1918</v>
      </c>
      <c r="K6073" s="267">
        <v>862</v>
      </c>
      <c r="L6073" s="268" t="s">
        <v>3694</v>
      </c>
      <c r="M6073" s="188"/>
    </row>
    <row r="6074" spans="1:13" x14ac:dyDescent="0.25">
      <c r="A6074" s="267">
        <v>2013</v>
      </c>
      <c r="B6074" s="267">
        <v>2</v>
      </c>
      <c r="C6074" s="267" t="s">
        <v>1239</v>
      </c>
      <c r="D6074" s="267" t="s">
        <v>1329</v>
      </c>
      <c r="E6074" s="268" t="s">
        <v>2835</v>
      </c>
      <c r="F6074" s="267" t="s">
        <v>52</v>
      </c>
      <c r="G6074" s="268" t="s">
        <v>934</v>
      </c>
      <c r="H6074" s="268" t="s">
        <v>55</v>
      </c>
      <c r="I6074" s="268" t="s">
        <v>1905</v>
      </c>
      <c r="J6074" s="267" t="s">
        <v>1942</v>
      </c>
      <c r="K6074" s="267">
        <v>753</v>
      </c>
      <c r="L6074" s="268" t="s">
        <v>3727</v>
      </c>
      <c r="M6074" s="188"/>
    </row>
    <row r="6075" spans="1:13" x14ac:dyDescent="0.25">
      <c r="A6075" s="267">
        <v>2013</v>
      </c>
      <c r="B6075" s="267">
        <v>2</v>
      </c>
      <c r="C6075" s="267" t="s">
        <v>1239</v>
      </c>
      <c r="D6075" s="267" t="s">
        <v>1322</v>
      </c>
      <c r="E6075" s="268" t="s">
        <v>3420</v>
      </c>
      <c r="F6075" s="267" t="s">
        <v>69</v>
      </c>
      <c r="G6075" s="268" t="s">
        <v>70</v>
      </c>
      <c r="H6075" s="268" t="s">
        <v>66</v>
      </c>
      <c r="I6075" s="268" t="s">
        <v>1905</v>
      </c>
      <c r="J6075" s="267" t="s">
        <v>1942</v>
      </c>
      <c r="K6075" s="267">
        <v>142</v>
      </c>
      <c r="L6075" s="268" t="s">
        <v>3421</v>
      </c>
      <c r="M6075" s="188"/>
    </row>
    <row r="6076" spans="1:13" s="214" customFormat="1" x14ac:dyDescent="0.25">
      <c r="A6076" s="267">
        <v>2013</v>
      </c>
      <c r="B6076" s="267">
        <v>2</v>
      </c>
      <c r="C6076" s="267" t="s">
        <v>1239</v>
      </c>
      <c r="D6076" s="267" t="s">
        <v>1322</v>
      </c>
      <c r="E6076" s="268" t="s">
        <v>3420</v>
      </c>
      <c r="F6076" s="267" t="s">
        <v>69</v>
      </c>
      <c r="G6076" s="268" t="s">
        <v>70</v>
      </c>
      <c r="H6076" s="268" t="s">
        <v>66</v>
      </c>
      <c r="I6076" s="268" t="s">
        <v>1905</v>
      </c>
      <c r="J6076" s="267" t="s">
        <v>1988</v>
      </c>
      <c r="K6076" s="267">
        <v>435</v>
      </c>
      <c r="L6076" s="268" t="s">
        <v>3598</v>
      </c>
      <c r="M6076" s="188"/>
    </row>
    <row r="6077" spans="1:13" x14ac:dyDescent="0.25">
      <c r="A6077" s="267">
        <v>2013</v>
      </c>
      <c r="B6077" s="267">
        <v>2</v>
      </c>
      <c r="C6077" s="267" t="s">
        <v>1239</v>
      </c>
      <c r="D6077" s="267" t="s">
        <v>1322</v>
      </c>
      <c r="E6077" s="268" t="s">
        <v>3420</v>
      </c>
      <c r="F6077" s="267" t="s">
        <v>69</v>
      </c>
      <c r="G6077" s="268" t="s">
        <v>70</v>
      </c>
      <c r="H6077" s="268" t="s">
        <v>66</v>
      </c>
      <c r="I6077" s="268" t="s">
        <v>1905</v>
      </c>
      <c r="J6077" s="267" t="s">
        <v>1942</v>
      </c>
      <c r="K6077" s="267">
        <v>411</v>
      </c>
      <c r="L6077" s="268" t="s">
        <v>3634</v>
      </c>
      <c r="M6077" s="188"/>
    </row>
    <row r="6078" spans="1:13" x14ac:dyDescent="0.25">
      <c r="A6078" s="267">
        <v>2013</v>
      </c>
      <c r="B6078" s="267">
        <v>2</v>
      </c>
      <c r="C6078" s="267" t="s">
        <v>1239</v>
      </c>
      <c r="D6078" s="267" t="s">
        <v>1322</v>
      </c>
      <c r="E6078" s="268" t="s">
        <v>3420</v>
      </c>
      <c r="F6078" s="267" t="s">
        <v>69</v>
      </c>
      <c r="G6078" s="268" t="s">
        <v>70</v>
      </c>
      <c r="H6078" s="268" t="s">
        <v>66</v>
      </c>
      <c r="I6078" s="268" t="s">
        <v>1905</v>
      </c>
      <c r="J6078" s="270" t="s">
        <v>5004</v>
      </c>
      <c r="K6078" s="267">
        <v>141</v>
      </c>
      <c r="L6078" s="268" t="s">
        <v>3654</v>
      </c>
      <c r="M6078" s="188"/>
    </row>
    <row r="6079" spans="1:13" x14ac:dyDescent="0.25">
      <c r="A6079" s="267">
        <v>2013</v>
      </c>
      <c r="B6079" s="267">
        <v>2</v>
      </c>
      <c r="C6079" s="267" t="s">
        <v>1239</v>
      </c>
      <c r="D6079" s="267" t="s">
        <v>1322</v>
      </c>
      <c r="E6079" s="268" t="s">
        <v>3420</v>
      </c>
      <c r="F6079" s="267" t="s">
        <v>69</v>
      </c>
      <c r="G6079" s="268" t="s">
        <v>70</v>
      </c>
      <c r="H6079" s="268" t="s">
        <v>66</v>
      </c>
      <c r="I6079" s="268" t="s">
        <v>1905</v>
      </c>
      <c r="J6079" s="267" t="s">
        <v>2537</v>
      </c>
      <c r="K6079" s="267">
        <v>436</v>
      </c>
      <c r="L6079" s="268" t="s">
        <v>3695</v>
      </c>
      <c r="M6079" s="188"/>
    </row>
    <row r="6080" spans="1:13" x14ac:dyDescent="0.25">
      <c r="A6080" s="267">
        <v>2013</v>
      </c>
      <c r="B6080" s="267">
        <v>2</v>
      </c>
      <c r="C6080" s="267" t="s">
        <v>1239</v>
      </c>
      <c r="D6080" s="267" t="s">
        <v>1322</v>
      </c>
      <c r="E6080" s="268" t="s">
        <v>3420</v>
      </c>
      <c r="F6080" s="267" t="s">
        <v>69</v>
      </c>
      <c r="G6080" s="268" t="s">
        <v>70</v>
      </c>
      <c r="H6080" s="268" t="s">
        <v>66</v>
      </c>
      <c r="I6080" s="268" t="s">
        <v>1905</v>
      </c>
      <c r="J6080" s="267" t="s">
        <v>1942</v>
      </c>
      <c r="K6080" s="267">
        <v>727</v>
      </c>
      <c r="L6080" s="268" t="s">
        <v>3890</v>
      </c>
      <c r="M6080" s="188"/>
    </row>
    <row r="6081" spans="1:13" x14ac:dyDescent="0.25">
      <c r="A6081" s="267">
        <v>2013</v>
      </c>
      <c r="B6081" s="267">
        <v>2</v>
      </c>
      <c r="C6081" s="267" t="s">
        <v>1239</v>
      </c>
      <c r="D6081" s="267" t="s">
        <v>1322</v>
      </c>
      <c r="E6081" s="268" t="s">
        <v>3420</v>
      </c>
      <c r="F6081" s="267" t="s">
        <v>69</v>
      </c>
      <c r="G6081" s="268" t="s">
        <v>70</v>
      </c>
      <c r="H6081" s="268" t="s">
        <v>66</v>
      </c>
      <c r="I6081" s="268" t="s">
        <v>1905</v>
      </c>
      <c r="J6081" s="267" t="s">
        <v>1942</v>
      </c>
      <c r="K6081" s="267">
        <v>141</v>
      </c>
      <c r="L6081" s="268" t="s">
        <v>3921</v>
      </c>
      <c r="M6081" s="188"/>
    </row>
    <row r="6082" spans="1:13" x14ac:dyDescent="0.25">
      <c r="A6082" s="267">
        <v>2013</v>
      </c>
      <c r="B6082" s="267">
        <v>2</v>
      </c>
      <c r="C6082" s="267" t="s">
        <v>1239</v>
      </c>
      <c r="D6082" s="267" t="s">
        <v>1322</v>
      </c>
      <c r="E6082" s="268" t="s">
        <v>3420</v>
      </c>
      <c r="F6082" s="267" t="s">
        <v>69</v>
      </c>
      <c r="G6082" s="268" t="s">
        <v>70</v>
      </c>
      <c r="H6082" s="268" t="s">
        <v>66</v>
      </c>
      <c r="I6082" s="268" t="s">
        <v>1905</v>
      </c>
      <c r="J6082" s="267" t="s">
        <v>2527</v>
      </c>
      <c r="K6082" s="267">
        <v>262</v>
      </c>
      <c r="L6082" s="268" t="s">
        <v>3925</v>
      </c>
      <c r="M6082" s="188"/>
    </row>
    <row r="6083" spans="1:13" s="214" customFormat="1" x14ac:dyDescent="0.25">
      <c r="A6083" s="267">
        <v>2013</v>
      </c>
      <c r="B6083" s="267">
        <v>1</v>
      </c>
      <c r="C6083" s="267" t="s">
        <v>1239</v>
      </c>
      <c r="D6083" s="267" t="s">
        <v>1292</v>
      </c>
      <c r="E6083" s="268" t="s">
        <v>3829</v>
      </c>
      <c r="F6083" s="267" t="s">
        <v>76</v>
      </c>
      <c r="G6083" s="268" t="s">
        <v>314</v>
      </c>
      <c r="H6083" s="268" t="s">
        <v>66</v>
      </c>
      <c r="I6083" s="268" t="s">
        <v>1905</v>
      </c>
      <c r="J6083" s="267" t="s">
        <v>2000</v>
      </c>
      <c r="K6083" s="267">
        <v>671</v>
      </c>
      <c r="L6083" s="268" t="s">
        <v>3830</v>
      </c>
      <c r="M6083" s="188"/>
    </row>
    <row r="6084" spans="1:13" s="214" customFormat="1" x14ac:dyDescent="0.25">
      <c r="A6084" s="267">
        <v>2013</v>
      </c>
      <c r="B6084" s="267">
        <v>1</v>
      </c>
      <c r="C6084" s="267" t="s">
        <v>1239</v>
      </c>
      <c r="D6084" s="267" t="s">
        <v>1292</v>
      </c>
      <c r="E6084" s="268" t="s">
        <v>3829</v>
      </c>
      <c r="F6084" s="267" t="s">
        <v>76</v>
      </c>
      <c r="G6084" s="268" t="s">
        <v>314</v>
      </c>
      <c r="H6084" s="268" t="s">
        <v>66</v>
      </c>
      <c r="I6084" s="268" t="s">
        <v>1905</v>
      </c>
      <c r="J6084" s="267" t="s">
        <v>2063</v>
      </c>
      <c r="K6084" s="267">
        <v>81</v>
      </c>
      <c r="L6084" s="268" t="s">
        <v>3885</v>
      </c>
      <c r="M6084" s="188"/>
    </row>
    <row r="6085" spans="1:13" s="214" customFormat="1" x14ac:dyDescent="0.25">
      <c r="A6085" s="267">
        <v>2013</v>
      </c>
      <c r="B6085" s="267">
        <v>1</v>
      </c>
      <c r="C6085" s="267" t="s">
        <v>1239</v>
      </c>
      <c r="D6085" s="267" t="s">
        <v>1292</v>
      </c>
      <c r="E6085" s="268" t="s">
        <v>3829</v>
      </c>
      <c r="F6085" s="267" t="s">
        <v>76</v>
      </c>
      <c r="G6085" s="268" t="s">
        <v>314</v>
      </c>
      <c r="H6085" s="268" t="s">
        <v>66</v>
      </c>
      <c r="I6085" s="268" t="s">
        <v>1905</v>
      </c>
      <c r="J6085" s="267" t="s">
        <v>2063</v>
      </c>
      <c r="K6085" s="267">
        <v>862</v>
      </c>
      <c r="L6085" s="268" t="s">
        <v>3886</v>
      </c>
      <c r="M6085" s="188"/>
    </row>
    <row r="6086" spans="1:13" s="214" customFormat="1" x14ac:dyDescent="0.25">
      <c r="A6086" s="267">
        <v>2013</v>
      </c>
      <c r="B6086" s="267">
        <v>1</v>
      </c>
      <c r="C6086" s="267" t="s">
        <v>1239</v>
      </c>
      <c r="D6086" s="267" t="s">
        <v>1292</v>
      </c>
      <c r="E6086" s="268" t="s">
        <v>3829</v>
      </c>
      <c r="F6086" s="267" t="s">
        <v>76</v>
      </c>
      <c r="G6086" s="268" t="s">
        <v>314</v>
      </c>
      <c r="H6086" s="268" t="s">
        <v>66</v>
      </c>
      <c r="I6086" s="268" t="s">
        <v>1905</v>
      </c>
      <c r="J6086" s="267" t="s">
        <v>2063</v>
      </c>
      <c r="K6086" s="267">
        <v>726</v>
      </c>
      <c r="L6086" s="268" t="s">
        <v>3887</v>
      </c>
      <c r="M6086" s="188"/>
    </row>
    <row r="6087" spans="1:13" s="214" customFormat="1" x14ac:dyDescent="0.25">
      <c r="A6087" s="267">
        <v>2013</v>
      </c>
      <c r="B6087" s="267">
        <v>1</v>
      </c>
      <c r="C6087" s="267" t="s">
        <v>1239</v>
      </c>
      <c r="D6087" s="267" t="s">
        <v>1292</v>
      </c>
      <c r="E6087" s="268" t="s">
        <v>3829</v>
      </c>
      <c r="F6087" s="267" t="s">
        <v>76</v>
      </c>
      <c r="G6087" s="268" t="s">
        <v>314</v>
      </c>
      <c r="H6087" s="268" t="s">
        <v>66</v>
      </c>
      <c r="I6087" s="268" t="s">
        <v>1905</v>
      </c>
      <c r="J6087" s="270" t="s">
        <v>1952</v>
      </c>
      <c r="K6087" s="267">
        <v>822</v>
      </c>
      <c r="L6087" s="268" t="s">
        <v>3897</v>
      </c>
      <c r="M6087" s="188"/>
    </row>
    <row r="6088" spans="1:13" s="214" customFormat="1" x14ac:dyDescent="0.25">
      <c r="A6088" s="267">
        <v>2013</v>
      </c>
      <c r="B6088" s="267">
        <v>1</v>
      </c>
      <c r="C6088" s="267" t="s">
        <v>1239</v>
      </c>
      <c r="D6088" s="267" t="s">
        <v>1292</v>
      </c>
      <c r="E6088" s="268" t="s">
        <v>3829</v>
      </c>
      <c r="F6088" s="267" t="s">
        <v>76</v>
      </c>
      <c r="G6088" s="268" t="s">
        <v>314</v>
      </c>
      <c r="H6088" s="268" t="s">
        <v>66</v>
      </c>
      <c r="I6088" s="268" t="s">
        <v>1905</v>
      </c>
      <c r="J6088" s="267" t="s">
        <v>2063</v>
      </c>
      <c r="K6088" s="267">
        <v>851</v>
      </c>
      <c r="L6088" s="268" t="s">
        <v>3898</v>
      </c>
      <c r="M6088" s="188"/>
    </row>
    <row r="6089" spans="1:13" s="214" customFormat="1" x14ac:dyDescent="0.25">
      <c r="A6089" s="267">
        <v>2013</v>
      </c>
      <c r="B6089" s="267">
        <v>1</v>
      </c>
      <c r="C6089" s="267" t="s">
        <v>1239</v>
      </c>
      <c r="D6089" s="267" t="s">
        <v>1292</v>
      </c>
      <c r="E6089" s="268" t="s">
        <v>3829</v>
      </c>
      <c r="F6089" s="267" t="s">
        <v>76</v>
      </c>
      <c r="G6089" s="268" t="s">
        <v>314</v>
      </c>
      <c r="H6089" s="268" t="s">
        <v>66</v>
      </c>
      <c r="I6089" s="268" t="s">
        <v>1905</v>
      </c>
      <c r="J6089" s="267" t="s">
        <v>2063</v>
      </c>
      <c r="K6089" s="267">
        <v>851</v>
      </c>
      <c r="L6089" s="268" t="s">
        <v>3899</v>
      </c>
      <c r="M6089" s="188"/>
    </row>
    <row r="6090" spans="1:13" s="214" customFormat="1" x14ac:dyDescent="0.25">
      <c r="A6090" s="267">
        <v>2013</v>
      </c>
      <c r="B6090" s="267">
        <v>1</v>
      </c>
      <c r="C6090" s="267" t="s">
        <v>1239</v>
      </c>
      <c r="D6090" s="267" t="s">
        <v>1292</v>
      </c>
      <c r="E6090" s="268" t="s">
        <v>3829</v>
      </c>
      <c r="F6090" s="267" t="s">
        <v>76</v>
      </c>
      <c r="G6090" s="268" t="s">
        <v>314</v>
      </c>
      <c r="H6090" s="268" t="s">
        <v>66</v>
      </c>
      <c r="I6090" s="268" t="s">
        <v>1905</v>
      </c>
      <c r="J6090" s="267" t="s">
        <v>2063</v>
      </c>
      <c r="K6090" s="267">
        <v>851</v>
      </c>
      <c r="L6090" s="268" t="s">
        <v>3900</v>
      </c>
      <c r="M6090" s="188"/>
    </row>
    <row r="6091" spans="1:13" s="214" customFormat="1" x14ac:dyDescent="0.25">
      <c r="A6091" s="267">
        <v>2013</v>
      </c>
      <c r="B6091" s="267">
        <v>1</v>
      </c>
      <c r="C6091" s="267" t="s">
        <v>1239</v>
      </c>
      <c r="D6091" s="267" t="s">
        <v>1292</v>
      </c>
      <c r="E6091" s="268" t="s">
        <v>3829</v>
      </c>
      <c r="F6091" s="267" t="s">
        <v>76</v>
      </c>
      <c r="G6091" s="268" t="s">
        <v>314</v>
      </c>
      <c r="H6091" s="268" t="s">
        <v>66</v>
      </c>
      <c r="I6091" s="268" t="s">
        <v>1905</v>
      </c>
      <c r="J6091" s="267" t="s">
        <v>2063</v>
      </c>
      <c r="K6091" s="267">
        <v>837</v>
      </c>
      <c r="L6091" s="268" t="s">
        <v>3901</v>
      </c>
      <c r="M6091" s="188"/>
    </row>
    <row r="6092" spans="1:13" s="214" customFormat="1" x14ac:dyDescent="0.25">
      <c r="A6092" s="267">
        <v>2013</v>
      </c>
      <c r="B6092" s="267">
        <v>1</v>
      </c>
      <c r="C6092" s="267" t="s">
        <v>1239</v>
      </c>
      <c r="D6092" s="267" t="s">
        <v>1295</v>
      </c>
      <c r="E6092" s="268" t="s">
        <v>3459</v>
      </c>
      <c r="F6092" s="267" t="s">
        <v>52</v>
      </c>
      <c r="G6092" s="268" t="s">
        <v>819</v>
      </c>
      <c r="H6092" s="268" t="s">
        <v>66</v>
      </c>
      <c r="I6092" s="268" t="s">
        <v>1905</v>
      </c>
      <c r="J6092" s="267" t="s">
        <v>1942</v>
      </c>
      <c r="K6092" s="267">
        <v>411</v>
      </c>
      <c r="L6092" s="268" t="s">
        <v>3460</v>
      </c>
      <c r="M6092" s="188"/>
    </row>
    <row r="6093" spans="1:13" s="214" customFormat="1" x14ac:dyDescent="0.25">
      <c r="A6093" s="267">
        <v>2013</v>
      </c>
      <c r="B6093" s="267">
        <v>1</v>
      </c>
      <c r="C6093" s="267" t="s">
        <v>1239</v>
      </c>
      <c r="D6093" s="267" t="s">
        <v>1295</v>
      </c>
      <c r="E6093" s="268" t="s">
        <v>3459</v>
      </c>
      <c r="F6093" s="267" t="s">
        <v>52</v>
      </c>
      <c r="G6093" s="268" t="s">
        <v>819</v>
      </c>
      <c r="H6093" s="268" t="s">
        <v>66</v>
      </c>
      <c r="I6093" s="268" t="s">
        <v>1905</v>
      </c>
      <c r="J6093" s="267" t="s">
        <v>1942</v>
      </c>
      <c r="K6093" s="267">
        <v>411</v>
      </c>
      <c r="L6093" s="268" t="s">
        <v>3461</v>
      </c>
      <c r="M6093" s="188"/>
    </row>
    <row r="6094" spans="1:13" s="214" customFormat="1" x14ac:dyDescent="0.25">
      <c r="A6094" s="267">
        <v>2013</v>
      </c>
      <c r="B6094" s="267">
        <v>1</v>
      </c>
      <c r="C6094" s="267" t="s">
        <v>1239</v>
      </c>
      <c r="D6094" s="267" t="s">
        <v>1295</v>
      </c>
      <c r="E6094" s="268" t="s">
        <v>3459</v>
      </c>
      <c r="F6094" s="267" t="s">
        <v>52</v>
      </c>
      <c r="G6094" s="268" t="s">
        <v>819</v>
      </c>
      <c r="H6094" s="268" t="s">
        <v>66</v>
      </c>
      <c r="I6094" s="268" t="s">
        <v>1905</v>
      </c>
      <c r="J6094" s="267" t="s">
        <v>2039</v>
      </c>
      <c r="K6094" s="271">
        <v>111</v>
      </c>
      <c r="L6094" s="268" t="s">
        <v>3462</v>
      </c>
      <c r="M6094" s="188"/>
    </row>
    <row r="6095" spans="1:13" s="214" customFormat="1" x14ac:dyDescent="0.25">
      <c r="A6095" s="267">
        <v>2013</v>
      </c>
      <c r="B6095" s="267">
        <v>1</v>
      </c>
      <c r="C6095" s="267" t="s">
        <v>1239</v>
      </c>
      <c r="D6095" s="267" t="s">
        <v>1295</v>
      </c>
      <c r="E6095" s="268" t="s">
        <v>3459</v>
      </c>
      <c r="F6095" s="267" t="s">
        <v>52</v>
      </c>
      <c r="G6095" s="268" t="s">
        <v>819</v>
      </c>
      <c r="H6095" s="268" t="s">
        <v>66</v>
      </c>
      <c r="I6095" s="268" t="s">
        <v>1905</v>
      </c>
      <c r="J6095" s="267" t="s">
        <v>2629</v>
      </c>
      <c r="K6095" s="267">
        <v>432</v>
      </c>
      <c r="L6095" s="268" t="s">
        <v>3599</v>
      </c>
      <c r="M6095" s="188"/>
    </row>
    <row r="6096" spans="1:13" s="214" customFormat="1" x14ac:dyDescent="0.25">
      <c r="A6096" s="267">
        <v>2013</v>
      </c>
      <c r="B6096" s="267">
        <v>1</v>
      </c>
      <c r="C6096" s="267" t="s">
        <v>1239</v>
      </c>
      <c r="D6096" s="267" t="s">
        <v>1295</v>
      </c>
      <c r="E6096" s="268" t="s">
        <v>3459</v>
      </c>
      <c r="F6096" s="267" t="s">
        <v>52</v>
      </c>
      <c r="G6096" s="268" t="s">
        <v>819</v>
      </c>
      <c r="H6096" s="268" t="s">
        <v>66</v>
      </c>
      <c r="I6096" s="268" t="s">
        <v>1905</v>
      </c>
      <c r="J6096" s="267" t="s">
        <v>3083</v>
      </c>
      <c r="K6096" s="267">
        <v>422</v>
      </c>
      <c r="L6096" s="268" t="s">
        <v>3625</v>
      </c>
      <c r="M6096" s="188"/>
    </row>
    <row r="6097" spans="1:13" s="214" customFormat="1" x14ac:dyDescent="0.25">
      <c r="A6097" s="267">
        <v>2013</v>
      </c>
      <c r="B6097" s="267">
        <v>1</v>
      </c>
      <c r="C6097" s="267" t="s">
        <v>1239</v>
      </c>
      <c r="D6097" s="267" t="s">
        <v>1295</v>
      </c>
      <c r="E6097" s="268" t="s">
        <v>3459</v>
      </c>
      <c r="F6097" s="267" t="s">
        <v>52</v>
      </c>
      <c r="G6097" s="268" t="s">
        <v>819</v>
      </c>
      <c r="H6097" s="268" t="s">
        <v>66</v>
      </c>
      <c r="I6097" s="268" t="s">
        <v>1905</v>
      </c>
      <c r="J6097" s="270" t="s">
        <v>5004</v>
      </c>
      <c r="K6097" s="267">
        <v>211</v>
      </c>
      <c r="L6097" s="268" t="s">
        <v>3655</v>
      </c>
      <c r="M6097" s="188"/>
    </row>
    <row r="6098" spans="1:13" s="214" customFormat="1" x14ac:dyDescent="0.25">
      <c r="A6098" s="267">
        <v>2013</v>
      </c>
      <c r="B6098" s="267">
        <v>1</v>
      </c>
      <c r="C6098" s="267" t="s">
        <v>1239</v>
      </c>
      <c r="D6098" s="267" t="s">
        <v>1295</v>
      </c>
      <c r="E6098" s="268" t="s">
        <v>3459</v>
      </c>
      <c r="F6098" s="267" t="s">
        <v>52</v>
      </c>
      <c r="G6098" s="268" t="s">
        <v>819</v>
      </c>
      <c r="H6098" s="268" t="s">
        <v>66</v>
      </c>
      <c r="I6098" s="268" t="s">
        <v>1905</v>
      </c>
      <c r="J6098" s="267" t="s">
        <v>2039</v>
      </c>
      <c r="K6098" s="267">
        <v>432</v>
      </c>
      <c r="L6098" s="268" t="s">
        <v>3696</v>
      </c>
      <c r="M6098" s="188"/>
    </row>
    <row r="6099" spans="1:13" s="214" customFormat="1" x14ac:dyDescent="0.25">
      <c r="A6099" s="267">
        <v>2013</v>
      </c>
      <c r="B6099" s="267">
        <v>1</v>
      </c>
      <c r="C6099" s="267" t="s">
        <v>1239</v>
      </c>
      <c r="D6099" s="267" t="s">
        <v>1295</v>
      </c>
      <c r="E6099" s="268" t="s">
        <v>3459</v>
      </c>
      <c r="F6099" s="267" t="s">
        <v>52</v>
      </c>
      <c r="G6099" s="268" t="s">
        <v>819</v>
      </c>
      <c r="H6099" s="268" t="s">
        <v>66</v>
      </c>
      <c r="I6099" s="268" t="s">
        <v>1905</v>
      </c>
      <c r="J6099" s="267" t="s">
        <v>1962</v>
      </c>
      <c r="K6099" s="267">
        <v>523</v>
      </c>
      <c r="L6099" s="268" t="s">
        <v>3747</v>
      </c>
      <c r="M6099" s="188"/>
    </row>
    <row r="6100" spans="1:13" s="214" customFormat="1" x14ac:dyDescent="0.25">
      <c r="A6100" s="267">
        <v>2013</v>
      </c>
      <c r="B6100" s="267">
        <v>1</v>
      </c>
      <c r="C6100" s="267" t="s">
        <v>1239</v>
      </c>
      <c r="D6100" s="267" t="s">
        <v>1295</v>
      </c>
      <c r="E6100" s="268" t="s">
        <v>3459</v>
      </c>
      <c r="F6100" s="267" t="s">
        <v>52</v>
      </c>
      <c r="G6100" s="268" t="s">
        <v>819</v>
      </c>
      <c r="H6100" s="268" t="s">
        <v>66</v>
      </c>
      <c r="I6100" s="268" t="s">
        <v>1905</v>
      </c>
      <c r="J6100" s="267" t="s">
        <v>1962</v>
      </c>
      <c r="K6100" s="267">
        <v>523</v>
      </c>
      <c r="L6100" s="268" t="s">
        <v>3748</v>
      </c>
      <c r="M6100" s="188"/>
    </row>
    <row r="6101" spans="1:13" s="214" customFormat="1" x14ac:dyDescent="0.25">
      <c r="A6101" s="267">
        <v>2013</v>
      </c>
      <c r="B6101" s="267">
        <v>1</v>
      </c>
      <c r="C6101" s="267" t="s">
        <v>1239</v>
      </c>
      <c r="D6101" s="267" t="s">
        <v>1295</v>
      </c>
      <c r="E6101" s="268" t="s">
        <v>3459</v>
      </c>
      <c r="F6101" s="267" t="s">
        <v>52</v>
      </c>
      <c r="G6101" s="268" t="s">
        <v>819</v>
      </c>
      <c r="H6101" s="268" t="s">
        <v>66</v>
      </c>
      <c r="I6101" s="268" t="s">
        <v>1905</v>
      </c>
      <c r="J6101" s="267" t="s">
        <v>1934</v>
      </c>
      <c r="K6101" s="267">
        <v>334</v>
      </c>
      <c r="L6101" s="268" t="s">
        <v>3937</v>
      </c>
      <c r="M6101" s="188"/>
    </row>
    <row r="6102" spans="1:13" s="214" customFormat="1" x14ac:dyDescent="0.25">
      <c r="A6102" s="267">
        <v>2013</v>
      </c>
      <c r="B6102" s="267">
        <v>1</v>
      </c>
      <c r="C6102" s="267" t="s">
        <v>1239</v>
      </c>
      <c r="D6102" s="267" t="s">
        <v>1288</v>
      </c>
      <c r="E6102" s="268" t="s">
        <v>3463</v>
      </c>
      <c r="F6102" s="267" t="s">
        <v>69</v>
      </c>
      <c r="G6102" s="268" t="s">
        <v>2833</v>
      </c>
      <c r="H6102" s="268" t="s">
        <v>55</v>
      </c>
      <c r="I6102" s="268" t="s">
        <v>1905</v>
      </c>
      <c r="J6102" s="267" t="s">
        <v>1942</v>
      </c>
      <c r="K6102" s="271">
        <v>111</v>
      </c>
      <c r="L6102" s="268" t="s">
        <v>3464</v>
      </c>
      <c r="M6102" s="188"/>
    </row>
    <row r="6103" spans="1:13" s="214" customFormat="1" x14ac:dyDescent="0.25">
      <c r="A6103" s="267">
        <v>2013</v>
      </c>
      <c r="B6103" s="267">
        <v>1</v>
      </c>
      <c r="C6103" s="267" t="s">
        <v>1239</v>
      </c>
      <c r="D6103" s="267" t="s">
        <v>1288</v>
      </c>
      <c r="E6103" s="268" t="s">
        <v>3463</v>
      </c>
      <c r="F6103" s="267" t="s">
        <v>69</v>
      </c>
      <c r="G6103" s="268" t="s">
        <v>2833</v>
      </c>
      <c r="H6103" s="268" t="s">
        <v>55</v>
      </c>
      <c r="I6103" s="268" t="s">
        <v>1905</v>
      </c>
      <c r="J6103" s="267" t="s">
        <v>1942</v>
      </c>
      <c r="K6103" s="267">
        <v>411</v>
      </c>
      <c r="L6103" s="268" t="s">
        <v>3465</v>
      </c>
      <c r="M6103" s="188"/>
    </row>
    <row r="6104" spans="1:13" s="214" customFormat="1" x14ac:dyDescent="0.25">
      <c r="A6104" s="267">
        <v>2013</v>
      </c>
      <c r="B6104" s="267">
        <v>1</v>
      </c>
      <c r="C6104" s="267" t="s">
        <v>1239</v>
      </c>
      <c r="D6104" s="267" t="s">
        <v>1288</v>
      </c>
      <c r="E6104" s="268" t="s">
        <v>3463</v>
      </c>
      <c r="F6104" s="267" t="s">
        <v>69</v>
      </c>
      <c r="G6104" s="268" t="s">
        <v>2833</v>
      </c>
      <c r="H6104" s="268" t="s">
        <v>55</v>
      </c>
      <c r="I6104" s="268" t="s">
        <v>1905</v>
      </c>
      <c r="J6104" s="267" t="s">
        <v>1942</v>
      </c>
      <c r="K6104" s="267">
        <v>411</v>
      </c>
      <c r="L6104" s="268" t="s">
        <v>3466</v>
      </c>
      <c r="M6104" s="188"/>
    </row>
    <row r="6105" spans="1:13" s="214" customFormat="1" x14ac:dyDescent="0.25">
      <c r="A6105" s="267">
        <v>2013</v>
      </c>
      <c r="B6105" s="267">
        <v>1</v>
      </c>
      <c r="C6105" s="267" t="s">
        <v>1239</v>
      </c>
      <c r="D6105" s="267" t="s">
        <v>1288</v>
      </c>
      <c r="E6105" s="268" t="s">
        <v>3463</v>
      </c>
      <c r="F6105" s="267" t="s">
        <v>69</v>
      </c>
      <c r="G6105" s="268" t="s">
        <v>2833</v>
      </c>
      <c r="H6105" s="268" t="s">
        <v>55</v>
      </c>
      <c r="I6105" s="268" t="s">
        <v>1905</v>
      </c>
      <c r="J6105" s="270" t="s">
        <v>5004</v>
      </c>
      <c r="K6105" s="267">
        <v>141</v>
      </c>
      <c r="L6105" s="268" t="s">
        <v>3712</v>
      </c>
      <c r="M6105" s="188"/>
    </row>
    <row r="6106" spans="1:13" s="214" customFormat="1" x14ac:dyDescent="0.25">
      <c r="A6106" s="267">
        <v>2013</v>
      </c>
      <c r="B6106" s="267">
        <v>1</v>
      </c>
      <c r="C6106" s="267" t="s">
        <v>1239</v>
      </c>
      <c r="D6106" s="267" t="s">
        <v>1288</v>
      </c>
      <c r="E6106" s="268" t="s">
        <v>3463</v>
      </c>
      <c r="F6106" s="267" t="s">
        <v>69</v>
      </c>
      <c r="G6106" s="268" t="s">
        <v>2833</v>
      </c>
      <c r="H6106" s="268" t="s">
        <v>55</v>
      </c>
      <c r="I6106" s="268" t="s">
        <v>1905</v>
      </c>
      <c r="J6106" s="270" t="s">
        <v>5004</v>
      </c>
      <c r="K6106" s="267">
        <v>211</v>
      </c>
      <c r="L6106" s="268" t="s">
        <v>3713</v>
      </c>
      <c r="M6106" s="188"/>
    </row>
    <row r="6107" spans="1:13" s="214" customFormat="1" x14ac:dyDescent="0.25">
      <c r="A6107" s="267">
        <v>2013</v>
      </c>
      <c r="B6107" s="267">
        <v>1</v>
      </c>
      <c r="C6107" s="267" t="s">
        <v>1239</v>
      </c>
      <c r="D6107" s="267" t="s">
        <v>1288</v>
      </c>
      <c r="E6107" s="268" t="s">
        <v>3463</v>
      </c>
      <c r="F6107" s="267" t="s">
        <v>69</v>
      </c>
      <c r="G6107" s="268" t="s">
        <v>2833</v>
      </c>
      <c r="H6107" s="268" t="s">
        <v>55</v>
      </c>
      <c r="I6107" s="268" t="s">
        <v>1905</v>
      </c>
      <c r="J6107" s="267" t="s">
        <v>2218</v>
      </c>
      <c r="K6107" s="267">
        <v>651</v>
      </c>
      <c r="L6107" s="268" t="s">
        <v>3801</v>
      </c>
      <c r="M6107" s="188"/>
    </row>
    <row r="6108" spans="1:13" s="214" customFormat="1" x14ac:dyDescent="0.25">
      <c r="A6108" s="267">
        <v>2013</v>
      </c>
      <c r="B6108" s="267">
        <v>1</v>
      </c>
      <c r="C6108" s="267" t="s">
        <v>1239</v>
      </c>
      <c r="D6108" s="267" t="s">
        <v>1288</v>
      </c>
      <c r="E6108" s="268" t="s">
        <v>3463</v>
      </c>
      <c r="F6108" s="267" t="s">
        <v>69</v>
      </c>
      <c r="G6108" s="268" t="s">
        <v>2833</v>
      </c>
      <c r="H6108" s="268" t="s">
        <v>55</v>
      </c>
      <c r="I6108" s="268" t="s">
        <v>1905</v>
      </c>
      <c r="J6108" s="267" t="s">
        <v>2016</v>
      </c>
      <c r="K6108" s="267">
        <v>635</v>
      </c>
      <c r="L6108" s="268" t="s">
        <v>3838</v>
      </c>
      <c r="M6108" s="188"/>
    </row>
    <row r="6109" spans="1:13" s="214" customFormat="1" x14ac:dyDescent="0.25">
      <c r="A6109" s="267">
        <v>2013</v>
      </c>
      <c r="B6109" s="267">
        <v>4</v>
      </c>
      <c r="C6109" s="267" t="s">
        <v>1239</v>
      </c>
      <c r="D6109" s="267" t="s">
        <v>1408</v>
      </c>
      <c r="E6109" s="268" t="s">
        <v>3467</v>
      </c>
      <c r="F6109" s="267" t="s">
        <v>52</v>
      </c>
      <c r="G6109" s="268" t="s">
        <v>230</v>
      </c>
      <c r="H6109" s="268" t="s">
        <v>55</v>
      </c>
      <c r="I6109" s="268" t="s">
        <v>1905</v>
      </c>
      <c r="J6109" s="267" t="s">
        <v>1942</v>
      </c>
      <c r="K6109" s="267">
        <v>432</v>
      </c>
      <c r="L6109" s="268" t="s">
        <v>3468</v>
      </c>
      <c r="M6109" s="188"/>
    </row>
    <row r="6110" spans="1:13" s="214" customFormat="1" x14ac:dyDescent="0.25">
      <c r="A6110" s="267">
        <v>2013</v>
      </c>
      <c r="B6110" s="267">
        <v>4</v>
      </c>
      <c r="C6110" s="267" t="s">
        <v>1239</v>
      </c>
      <c r="D6110" s="267" t="s">
        <v>1408</v>
      </c>
      <c r="E6110" s="268" t="s">
        <v>3467</v>
      </c>
      <c r="F6110" s="267" t="s">
        <v>52</v>
      </c>
      <c r="G6110" s="268" t="s">
        <v>230</v>
      </c>
      <c r="H6110" s="268" t="s">
        <v>55</v>
      </c>
      <c r="I6110" s="268" t="s">
        <v>1905</v>
      </c>
      <c r="J6110" s="267" t="s">
        <v>1942</v>
      </c>
      <c r="K6110" s="271">
        <v>411</v>
      </c>
      <c r="L6110" s="268" t="s">
        <v>3469</v>
      </c>
      <c r="M6110" s="188"/>
    </row>
    <row r="6111" spans="1:13" x14ac:dyDescent="0.25">
      <c r="A6111" s="267">
        <v>2013</v>
      </c>
      <c r="B6111" s="267">
        <v>4</v>
      </c>
      <c r="C6111" s="267" t="s">
        <v>1239</v>
      </c>
      <c r="D6111" s="267" t="s">
        <v>1408</v>
      </c>
      <c r="E6111" s="268" t="s">
        <v>3467</v>
      </c>
      <c r="F6111" s="267" t="s">
        <v>52</v>
      </c>
      <c r="G6111" s="268" t="s">
        <v>230</v>
      </c>
      <c r="H6111" s="268" t="s">
        <v>55</v>
      </c>
      <c r="I6111" s="268" t="s">
        <v>1905</v>
      </c>
      <c r="J6111" s="267" t="s">
        <v>1942</v>
      </c>
      <c r="K6111" s="267">
        <v>411</v>
      </c>
      <c r="L6111" s="268" t="s">
        <v>3470</v>
      </c>
      <c r="M6111" s="188"/>
    </row>
    <row r="6112" spans="1:13" x14ac:dyDescent="0.25">
      <c r="A6112" s="267">
        <v>2013</v>
      </c>
      <c r="B6112" s="267">
        <v>4</v>
      </c>
      <c r="C6112" s="267" t="s">
        <v>1239</v>
      </c>
      <c r="D6112" s="267" t="s">
        <v>1408</v>
      </c>
      <c r="E6112" s="268" t="s">
        <v>3467</v>
      </c>
      <c r="F6112" s="267" t="s">
        <v>52</v>
      </c>
      <c r="G6112" s="268" t="s">
        <v>230</v>
      </c>
      <c r="H6112" s="268" t="s">
        <v>55</v>
      </c>
      <c r="I6112" s="268" t="s">
        <v>1905</v>
      </c>
      <c r="J6112" s="267" t="s">
        <v>1942</v>
      </c>
      <c r="K6112" s="267">
        <v>411</v>
      </c>
      <c r="L6112" s="268" t="s">
        <v>3471</v>
      </c>
      <c r="M6112" s="188"/>
    </row>
    <row r="6113" spans="1:13" x14ac:dyDescent="0.25">
      <c r="A6113" s="267">
        <v>2013</v>
      </c>
      <c r="B6113" s="267">
        <v>4</v>
      </c>
      <c r="C6113" s="267" t="s">
        <v>1239</v>
      </c>
      <c r="D6113" s="267" t="s">
        <v>1408</v>
      </c>
      <c r="E6113" s="268" t="s">
        <v>3467</v>
      </c>
      <c r="F6113" s="267" t="s">
        <v>52</v>
      </c>
      <c r="G6113" s="268" t="s">
        <v>230</v>
      </c>
      <c r="H6113" s="268" t="s">
        <v>55</v>
      </c>
      <c r="I6113" s="268" t="s">
        <v>1905</v>
      </c>
      <c r="J6113" s="267" t="s">
        <v>2036</v>
      </c>
      <c r="K6113" s="271">
        <v>862</v>
      </c>
      <c r="L6113" s="268" t="s">
        <v>3472</v>
      </c>
      <c r="M6113" s="188"/>
    </row>
    <row r="6114" spans="1:13" x14ac:dyDescent="0.25">
      <c r="A6114" s="267">
        <v>2013</v>
      </c>
      <c r="B6114" s="267">
        <v>4</v>
      </c>
      <c r="C6114" s="267" t="s">
        <v>1239</v>
      </c>
      <c r="D6114" s="267" t="s">
        <v>1408</v>
      </c>
      <c r="E6114" s="268" t="s">
        <v>3467</v>
      </c>
      <c r="F6114" s="267" t="s">
        <v>52</v>
      </c>
      <c r="G6114" s="268" t="s">
        <v>230</v>
      </c>
      <c r="H6114" s="268" t="s">
        <v>55</v>
      </c>
      <c r="I6114" s="268" t="s">
        <v>1905</v>
      </c>
      <c r="J6114" s="267" t="s">
        <v>1942</v>
      </c>
      <c r="K6114" s="267">
        <v>412</v>
      </c>
      <c r="L6114" s="268" t="s">
        <v>3564</v>
      </c>
      <c r="M6114" s="188"/>
    </row>
    <row r="6115" spans="1:13" x14ac:dyDescent="0.25">
      <c r="A6115" s="267">
        <v>2013</v>
      </c>
      <c r="B6115" s="267">
        <v>4</v>
      </c>
      <c r="C6115" s="267" t="s">
        <v>1239</v>
      </c>
      <c r="D6115" s="267" t="s">
        <v>1408</v>
      </c>
      <c r="E6115" s="268" t="s">
        <v>3467</v>
      </c>
      <c r="F6115" s="267" t="s">
        <v>52</v>
      </c>
      <c r="G6115" s="268" t="s">
        <v>230</v>
      </c>
      <c r="H6115" s="268" t="s">
        <v>55</v>
      </c>
      <c r="I6115" s="268" t="s">
        <v>1905</v>
      </c>
      <c r="J6115" s="267" t="s">
        <v>1965</v>
      </c>
      <c r="K6115" s="267">
        <v>112</v>
      </c>
      <c r="L6115" s="268" t="s">
        <v>3767</v>
      </c>
      <c r="M6115" s="188"/>
    </row>
    <row r="6116" spans="1:13" x14ac:dyDescent="0.25">
      <c r="A6116" s="267">
        <v>2013</v>
      </c>
      <c r="B6116" s="267">
        <v>4</v>
      </c>
      <c r="C6116" s="267" t="s">
        <v>1239</v>
      </c>
      <c r="D6116" s="267" t="s">
        <v>1408</v>
      </c>
      <c r="E6116" s="268" t="s">
        <v>3467</v>
      </c>
      <c r="F6116" s="267" t="s">
        <v>52</v>
      </c>
      <c r="G6116" s="268" t="s">
        <v>230</v>
      </c>
      <c r="H6116" s="268" t="s">
        <v>55</v>
      </c>
      <c r="I6116" s="268" t="s">
        <v>1905</v>
      </c>
      <c r="J6116" s="267" t="s">
        <v>2143</v>
      </c>
      <c r="K6116" s="267">
        <v>724</v>
      </c>
      <c r="L6116" s="268" t="s">
        <v>3861</v>
      </c>
      <c r="M6116" s="188"/>
    </row>
    <row r="6117" spans="1:13" x14ac:dyDescent="0.25">
      <c r="A6117" s="267">
        <v>2013</v>
      </c>
      <c r="B6117" s="267">
        <v>2</v>
      </c>
      <c r="C6117" s="267" t="s">
        <v>1239</v>
      </c>
      <c r="D6117" s="267" t="s">
        <v>1331</v>
      </c>
      <c r="E6117" s="268" t="s">
        <v>3565</v>
      </c>
      <c r="F6117" s="267" t="s">
        <v>135</v>
      </c>
      <c r="G6117" s="268" t="s">
        <v>3142</v>
      </c>
      <c r="H6117" s="268" t="s">
        <v>66</v>
      </c>
      <c r="I6117" s="268" t="s">
        <v>1905</v>
      </c>
      <c r="J6117" s="267" t="s">
        <v>1942</v>
      </c>
      <c r="K6117" s="267">
        <v>412</v>
      </c>
      <c r="L6117" s="268" t="s">
        <v>3566</v>
      </c>
      <c r="M6117" s="188"/>
    </row>
    <row r="6118" spans="1:13" x14ac:dyDescent="0.25">
      <c r="A6118" s="267">
        <v>2013</v>
      </c>
      <c r="B6118" s="267">
        <v>2</v>
      </c>
      <c r="C6118" s="267" t="s">
        <v>1239</v>
      </c>
      <c r="D6118" s="267" t="s">
        <v>1331</v>
      </c>
      <c r="E6118" s="268" t="s">
        <v>3565</v>
      </c>
      <c r="F6118" s="267" t="s">
        <v>135</v>
      </c>
      <c r="G6118" s="268" t="s">
        <v>3142</v>
      </c>
      <c r="H6118" s="268" t="s">
        <v>66</v>
      </c>
      <c r="I6118" s="268" t="s">
        <v>1905</v>
      </c>
      <c r="J6118" s="267" t="s">
        <v>1942</v>
      </c>
      <c r="K6118" s="267">
        <v>432</v>
      </c>
      <c r="L6118" s="268" t="s">
        <v>3600</v>
      </c>
      <c r="M6118" s="188"/>
    </row>
    <row r="6119" spans="1:13" x14ac:dyDescent="0.25">
      <c r="A6119" s="267">
        <v>2013</v>
      </c>
      <c r="B6119" s="267">
        <v>2</v>
      </c>
      <c r="C6119" s="267" t="s">
        <v>1239</v>
      </c>
      <c r="D6119" s="267" t="s">
        <v>1331</v>
      </c>
      <c r="E6119" s="268" t="s">
        <v>3565</v>
      </c>
      <c r="F6119" s="267" t="s">
        <v>135</v>
      </c>
      <c r="G6119" s="268" t="s">
        <v>3142</v>
      </c>
      <c r="H6119" s="268" t="s">
        <v>66</v>
      </c>
      <c r="I6119" s="268" t="s">
        <v>1905</v>
      </c>
      <c r="J6119" s="270" t="s">
        <v>5004</v>
      </c>
      <c r="K6119" s="267">
        <v>211</v>
      </c>
      <c r="L6119" s="268" t="s">
        <v>3635</v>
      </c>
      <c r="M6119" s="188"/>
    </row>
    <row r="6120" spans="1:13" x14ac:dyDescent="0.25">
      <c r="A6120" s="267">
        <v>2013</v>
      </c>
      <c r="B6120" s="267">
        <v>2</v>
      </c>
      <c r="C6120" s="267" t="s">
        <v>1239</v>
      </c>
      <c r="D6120" s="267" t="s">
        <v>1331</v>
      </c>
      <c r="E6120" s="268" t="s">
        <v>3565</v>
      </c>
      <c r="F6120" s="267" t="s">
        <v>135</v>
      </c>
      <c r="G6120" s="268" t="s">
        <v>3142</v>
      </c>
      <c r="H6120" s="268" t="s">
        <v>66</v>
      </c>
      <c r="I6120" s="268" t="s">
        <v>1905</v>
      </c>
      <c r="J6120" s="270" t="s">
        <v>5004</v>
      </c>
      <c r="K6120" s="267">
        <v>143</v>
      </c>
      <c r="L6120" s="268" t="s">
        <v>3703</v>
      </c>
      <c r="M6120" s="188"/>
    </row>
    <row r="6121" spans="1:13" x14ac:dyDescent="0.25">
      <c r="A6121" s="267">
        <v>2013</v>
      </c>
      <c r="B6121" s="267">
        <v>2</v>
      </c>
      <c r="C6121" s="267" t="s">
        <v>1239</v>
      </c>
      <c r="D6121" s="267" t="s">
        <v>1331</v>
      </c>
      <c r="E6121" s="268" t="s">
        <v>3565</v>
      </c>
      <c r="F6121" s="267" t="s">
        <v>135</v>
      </c>
      <c r="G6121" s="268" t="s">
        <v>3142</v>
      </c>
      <c r="H6121" s="268" t="s">
        <v>66</v>
      </c>
      <c r="I6121" s="268" t="s">
        <v>1905</v>
      </c>
      <c r="J6121" s="267" t="s">
        <v>1942</v>
      </c>
      <c r="K6121" s="267">
        <v>141</v>
      </c>
      <c r="L6121" s="268" t="s">
        <v>3704</v>
      </c>
      <c r="M6121" s="188"/>
    </row>
    <row r="6122" spans="1:13" x14ac:dyDescent="0.25">
      <c r="A6122" s="267">
        <v>2013</v>
      </c>
      <c r="B6122" s="267">
        <v>2</v>
      </c>
      <c r="C6122" s="267" t="s">
        <v>1239</v>
      </c>
      <c r="D6122" s="267" t="s">
        <v>1331</v>
      </c>
      <c r="E6122" s="268" t="s">
        <v>3565</v>
      </c>
      <c r="F6122" s="267" t="s">
        <v>135</v>
      </c>
      <c r="G6122" s="268" t="s">
        <v>3142</v>
      </c>
      <c r="H6122" s="268" t="s">
        <v>66</v>
      </c>
      <c r="I6122" s="268" t="s">
        <v>1905</v>
      </c>
      <c r="J6122" s="267" t="s">
        <v>1942</v>
      </c>
      <c r="K6122" s="267">
        <v>662</v>
      </c>
      <c r="L6122" s="268" t="s">
        <v>3722</v>
      </c>
      <c r="M6122" s="188"/>
    </row>
    <row r="6123" spans="1:13" x14ac:dyDescent="0.25">
      <c r="A6123" s="267">
        <v>2013</v>
      </c>
      <c r="B6123" s="267">
        <v>2</v>
      </c>
      <c r="C6123" s="267" t="s">
        <v>1239</v>
      </c>
      <c r="D6123" s="267" t="s">
        <v>1331</v>
      </c>
      <c r="E6123" s="268" t="s">
        <v>3565</v>
      </c>
      <c r="F6123" s="267" t="s">
        <v>135</v>
      </c>
      <c r="G6123" s="268" t="s">
        <v>3142</v>
      </c>
      <c r="H6123" s="268" t="s">
        <v>66</v>
      </c>
      <c r="I6123" s="268" t="s">
        <v>1905</v>
      </c>
      <c r="J6123" s="267" t="s">
        <v>1965</v>
      </c>
      <c r="K6123" s="267">
        <v>523</v>
      </c>
      <c r="L6123" s="268" t="s">
        <v>3749</v>
      </c>
      <c r="M6123" s="188"/>
    </row>
    <row r="6124" spans="1:13" x14ac:dyDescent="0.25">
      <c r="A6124" s="267">
        <v>2013</v>
      </c>
      <c r="B6124" s="267">
        <v>2</v>
      </c>
      <c r="C6124" s="267" t="s">
        <v>1239</v>
      </c>
      <c r="D6124" s="267" t="s">
        <v>1331</v>
      </c>
      <c r="E6124" s="268" t="s">
        <v>3565</v>
      </c>
      <c r="F6124" s="267" t="s">
        <v>135</v>
      </c>
      <c r="G6124" s="268" t="s">
        <v>3142</v>
      </c>
      <c r="H6124" s="268" t="s">
        <v>66</v>
      </c>
      <c r="I6124" s="268" t="s">
        <v>1905</v>
      </c>
      <c r="J6124" s="267" t="s">
        <v>1950</v>
      </c>
      <c r="K6124" s="267">
        <v>725</v>
      </c>
      <c r="L6124" s="268" t="s">
        <v>3891</v>
      </c>
      <c r="M6124" s="188"/>
    </row>
    <row r="6125" spans="1:13" x14ac:dyDescent="0.25">
      <c r="A6125" s="267">
        <v>2013</v>
      </c>
      <c r="B6125" s="267">
        <v>2</v>
      </c>
      <c r="C6125" s="267" t="s">
        <v>1239</v>
      </c>
      <c r="D6125" s="267" t="s">
        <v>1331</v>
      </c>
      <c r="E6125" s="268" t="s">
        <v>3565</v>
      </c>
      <c r="F6125" s="267" t="s">
        <v>135</v>
      </c>
      <c r="G6125" s="268" t="s">
        <v>3142</v>
      </c>
      <c r="H6125" s="268" t="s">
        <v>66</v>
      </c>
      <c r="I6125" s="268" t="s">
        <v>1905</v>
      </c>
      <c r="J6125" s="267" t="s">
        <v>1950</v>
      </c>
      <c r="K6125" s="267">
        <v>112</v>
      </c>
      <c r="L6125" s="268" t="s">
        <v>3892</v>
      </c>
      <c r="M6125" s="188"/>
    </row>
    <row r="6126" spans="1:13" x14ac:dyDescent="0.25">
      <c r="A6126" s="267">
        <v>2013</v>
      </c>
      <c r="B6126" s="267">
        <v>2</v>
      </c>
      <c r="C6126" s="267" t="s">
        <v>1239</v>
      </c>
      <c r="D6126" s="267" t="s">
        <v>1306</v>
      </c>
      <c r="E6126" s="268" t="s">
        <v>3422</v>
      </c>
      <c r="F6126" s="267" t="s">
        <v>135</v>
      </c>
      <c r="G6126" s="268" t="s">
        <v>302</v>
      </c>
      <c r="H6126" s="268" t="s">
        <v>55</v>
      </c>
      <c r="I6126" s="268" t="s">
        <v>1905</v>
      </c>
      <c r="J6126" s="267" t="s">
        <v>1942</v>
      </c>
      <c r="K6126" s="267">
        <v>431</v>
      </c>
      <c r="L6126" s="268" t="s">
        <v>3423</v>
      </c>
      <c r="M6126" s="188"/>
    </row>
    <row r="6127" spans="1:13" s="214" customFormat="1" x14ac:dyDescent="0.25">
      <c r="A6127" s="267">
        <v>2013</v>
      </c>
      <c r="B6127" s="267">
        <v>2</v>
      </c>
      <c r="C6127" s="267" t="s">
        <v>1239</v>
      </c>
      <c r="D6127" s="267" t="s">
        <v>1306</v>
      </c>
      <c r="E6127" s="268" t="s">
        <v>3422</v>
      </c>
      <c r="F6127" s="267" t="s">
        <v>135</v>
      </c>
      <c r="G6127" s="268" t="s">
        <v>302</v>
      </c>
      <c r="H6127" s="268" t="s">
        <v>55</v>
      </c>
      <c r="I6127" s="268" t="s">
        <v>1905</v>
      </c>
      <c r="J6127" s="267" t="s">
        <v>1942</v>
      </c>
      <c r="K6127" s="267">
        <v>431</v>
      </c>
      <c r="L6127" s="268" t="s">
        <v>3424</v>
      </c>
      <c r="M6127" s="188"/>
    </row>
    <row r="6128" spans="1:13" s="214" customFormat="1" x14ac:dyDescent="0.25">
      <c r="A6128" s="267">
        <v>2013</v>
      </c>
      <c r="B6128" s="267">
        <v>2</v>
      </c>
      <c r="C6128" s="267" t="s">
        <v>1239</v>
      </c>
      <c r="D6128" s="267" t="s">
        <v>1306</v>
      </c>
      <c r="E6128" s="268" t="s">
        <v>3422</v>
      </c>
      <c r="F6128" s="267" t="s">
        <v>135</v>
      </c>
      <c r="G6128" s="268" t="s">
        <v>302</v>
      </c>
      <c r="H6128" s="268" t="s">
        <v>55</v>
      </c>
      <c r="I6128" s="268" t="s">
        <v>1905</v>
      </c>
      <c r="J6128" s="267" t="s">
        <v>1942</v>
      </c>
      <c r="K6128" s="267">
        <v>411</v>
      </c>
      <c r="L6128" s="268" t="s">
        <v>3473</v>
      </c>
      <c r="M6128" s="188"/>
    </row>
    <row r="6129" spans="1:13" s="214" customFormat="1" x14ac:dyDescent="0.25">
      <c r="A6129" s="267">
        <v>2013</v>
      </c>
      <c r="B6129" s="267">
        <v>2</v>
      </c>
      <c r="C6129" s="267" t="s">
        <v>1239</v>
      </c>
      <c r="D6129" s="267" t="s">
        <v>1306</v>
      </c>
      <c r="E6129" s="268" t="s">
        <v>3422</v>
      </c>
      <c r="F6129" s="267" t="s">
        <v>135</v>
      </c>
      <c r="G6129" s="268" t="s">
        <v>302</v>
      </c>
      <c r="H6129" s="268" t="s">
        <v>55</v>
      </c>
      <c r="I6129" s="268" t="s">
        <v>1905</v>
      </c>
      <c r="J6129" s="267" t="s">
        <v>1942</v>
      </c>
      <c r="K6129" s="267">
        <v>411</v>
      </c>
      <c r="L6129" s="268" t="s">
        <v>3474</v>
      </c>
      <c r="M6129" s="188"/>
    </row>
    <row r="6130" spans="1:13" s="214" customFormat="1" x14ac:dyDescent="0.25">
      <c r="A6130" s="267">
        <v>2013</v>
      </c>
      <c r="B6130" s="267">
        <v>2</v>
      </c>
      <c r="C6130" s="267" t="s">
        <v>1239</v>
      </c>
      <c r="D6130" s="267" t="s">
        <v>1306</v>
      </c>
      <c r="E6130" s="268" t="s">
        <v>3422</v>
      </c>
      <c r="F6130" s="267" t="s">
        <v>135</v>
      </c>
      <c r="G6130" s="268" t="s">
        <v>302</v>
      </c>
      <c r="H6130" s="268" t="s">
        <v>55</v>
      </c>
      <c r="I6130" s="268" t="s">
        <v>1905</v>
      </c>
      <c r="J6130" s="267" t="s">
        <v>1942</v>
      </c>
      <c r="K6130" s="267">
        <v>411</v>
      </c>
      <c r="L6130" s="268" t="s">
        <v>3475</v>
      </c>
      <c r="M6130" s="188"/>
    </row>
    <row r="6131" spans="1:13" s="214" customFormat="1" x14ac:dyDescent="0.25">
      <c r="A6131" s="267">
        <v>2013</v>
      </c>
      <c r="B6131" s="267">
        <v>2</v>
      </c>
      <c r="C6131" s="267" t="s">
        <v>1239</v>
      </c>
      <c r="D6131" s="267" t="s">
        <v>1306</v>
      </c>
      <c r="E6131" s="268" t="s">
        <v>3422</v>
      </c>
      <c r="F6131" s="267" t="s">
        <v>135</v>
      </c>
      <c r="G6131" s="268" t="s">
        <v>302</v>
      </c>
      <c r="H6131" s="268" t="s">
        <v>55</v>
      </c>
      <c r="I6131" s="268" t="s">
        <v>1905</v>
      </c>
      <c r="J6131" s="267" t="s">
        <v>1918</v>
      </c>
      <c r="K6131" s="269">
        <v>861</v>
      </c>
      <c r="L6131" s="268" t="s">
        <v>3476</v>
      </c>
      <c r="M6131" s="188"/>
    </row>
    <row r="6132" spans="1:13" s="214" customFormat="1" x14ac:dyDescent="0.25">
      <c r="A6132" s="267">
        <v>2013</v>
      </c>
      <c r="B6132" s="267">
        <v>2</v>
      </c>
      <c r="C6132" s="267" t="s">
        <v>1239</v>
      </c>
      <c r="D6132" s="267" t="s">
        <v>1306</v>
      </c>
      <c r="E6132" s="268" t="s">
        <v>3422</v>
      </c>
      <c r="F6132" s="267" t="s">
        <v>135</v>
      </c>
      <c r="G6132" s="268" t="s">
        <v>302</v>
      </c>
      <c r="H6132" s="268" t="s">
        <v>55</v>
      </c>
      <c r="I6132" s="268" t="s">
        <v>1905</v>
      </c>
      <c r="J6132" s="267" t="s">
        <v>1942</v>
      </c>
      <c r="K6132" s="267">
        <v>411</v>
      </c>
      <c r="L6132" s="268" t="s">
        <v>3601</v>
      </c>
      <c r="M6132" s="188"/>
    </row>
    <row r="6133" spans="1:13" s="214" customFormat="1" x14ac:dyDescent="0.25">
      <c r="A6133" s="267">
        <v>2013</v>
      </c>
      <c r="B6133" s="267">
        <v>2</v>
      </c>
      <c r="C6133" s="267" t="s">
        <v>1239</v>
      </c>
      <c r="D6133" s="267" t="s">
        <v>1306</v>
      </c>
      <c r="E6133" s="268" t="s">
        <v>3422</v>
      </c>
      <c r="F6133" s="267" t="s">
        <v>135</v>
      </c>
      <c r="G6133" s="268" t="s">
        <v>302</v>
      </c>
      <c r="H6133" s="268" t="s">
        <v>55</v>
      </c>
      <c r="I6133" s="268" t="s">
        <v>1905</v>
      </c>
      <c r="J6133" s="270" t="s">
        <v>3083</v>
      </c>
      <c r="K6133" s="267">
        <v>422</v>
      </c>
      <c r="L6133" s="268" t="s">
        <v>3636</v>
      </c>
      <c r="M6133" s="188"/>
    </row>
    <row r="6134" spans="1:13" s="214" customFormat="1" x14ac:dyDescent="0.25">
      <c r="A6134" s="267">
        <v>2013</v>
      </c>
      <c r="B6134" s="267">
        <v>2</v>
      </c>
      <c r="C6134" s="267" t="s">
        <v>1239</v>
      </c>
      <c r="D6134" s="267" t="s">
        <v>1306</v>
      </c>
      <c r="E6134" s="268" t="s">
        <v>3422</v>
      </c>
      <c r="F6134" s="267" t="s">
        <v>135</v>
      </c>
      <c r="G6134" s="268" t="s">
        <v>302</v>
      </c>
      <c r="H6134" s="268" t="s">
        <v>55</v>
      </c>
      <c r="I6134" s="268" t="s">
        <v>1905</v>
      </c>
      <c r="J6134" s="267" t="s">
        <v>2016</v>
      </c>
      <c r="K6134" s="267">
        <v>631</v>
      </c>
      <c r="L6134" s="268" t="s">
        <v>3811</v>
      </c>
      <c r="M6134" s="188"/>
    </row>
    <row r="6135" spans="1:13" s="214" customFormat="1" x14ac:dyDescent="0.25">
      <c r="A6135" s="267">
        <v>2013</v>
      </c>
      <c r="B6135" s="267">
        <v>2</v>
      </c>
      <c r="C6135" s="267" t="s">
        <v>1239</v>
      </c>
      <c r="D6135" s="267" t="s">
        <v>1306</v>
      </c>
      <c r="E6135" s="268" t="s">
        <v>3422</v>
      </c>
      <c r="F6135" s="267" t="s">
        <v>135</v>
      </c>
      <c r="G6135" s="268" t="s">
        <v>302</v>
      </c>
      <c r="H6135" s="268" t="s">
        <v>55</v>
      </c>
      <c r="I6135" s="268" t="s">
        <v>1905</v>
      </c>
      <c r="J6135" s="267" t="s">
        <v>1950</v>
      </c>
      <c r="K6135" s="271">
        <v>332</v>
      </c>
      <c r="L6135" s="268" t="s">
        <v>3845</v>
      </c>
      <c r="M6135" s="188"/>
    </row>
    <row r="6136" spans="1:13" s="214" customFormat="1" x14ac:dyDescent="0.25">
      <c r="A6136" s="267">
        <v>2013</v>
      </c>
      <c r="B6136" s="267">
        <v>2</v>
      </c>
      <c r="C6136" s="267" t="s">
        <v>1239</v>
      </c>
      <c r="D6136" s="267" t="s">
        <v>1306</v>
      </c>
      <c r="E6136" s="268" t="s">
        <v>3422</v>
      </c>
      <c r="F6136" s="267" t="s">
        <v>135</v>
      </c>
      <c r="G6136" s="268" t="s">
        <v>302</v>
      </c>
      <c r="H6136" s="268" t="s">
        <v>55</v>
      </c>
      <c r="I6136" s="268" t="s">
        <v>1905</v>
      </c>
      <c r="J6136" s="267" t="s">
        <v>1942</v>
      </c>
      <c r="K6136" s="267">
        <v>725</v>
      </c>
      <c r="L6136" s="268" t="s">
        <v>3893</v>
      </c>
      <c r="M6136" s="188"/>
    </row>
    <row r="6137" spans="1:13" s="214" customFormat="1" x14ac:dyDescent="0.25">
      <c r="A6137" s="267">
        <v>2013</v>
      </c>
      <c r="B6137" s="267">
        <v>1</v>
      </c>
      <c r="C6137" s="267" t="s">
        <v>1239</v>
      </c>
      <c r="D6137" s="267" t="s">
        <v>1280</v>
      </c>
      <c r="E6137" s="268" t="s">
        <v>3477</v>
      </c>
      <c r="F6137" s="267" t="s">
        <v>52</v>
      </c>
      <c r="G6137" s="268" t="s">
        <v>473</v>
      </c>
      <c r="H6137" s="268" t="s">
        <v>55</v>
      </c>
      <c r="I6137" s="268" t="s">
        <v>1905</v>
      </c>
      <c r="J6137" s="267" t="s">
        <v>1942</v>
      </c>
      <c r="K6137" s="267">
        <v>411</v>
      </c>
      <c r="L6137" s="268" t="s">
        <v>3478</v>
      </c>
      <c r="M6137" s="188"/>
    </row>
    <row r="6138" spans="1:13" s="214" customFormat="1" x14ac:dyDescent="0.25">
      <c r="A6138" s="267">
        <v>2013</v>
      </c>
      <c r="B6138" s="267">
        <v>1</v>
      </c>
      <c r="C6138" s="267" t="s">
        <v>1239</v>
      </c>
      <c r="D6138" s="267" t="s">
        <v>1280</v>
      </c>
      <c r="E6138" s="268" t="s">
        <v>3477</v>
      </c>
      <c r="F6138" s="267" t="s">
        <v>52</v>
      </c>
      <c r="G6138" s="268" t="s">
        <v>473</v>
      </c>
      <c r="H6138" s="268" t="s">
        <v>55</v>
      </c>
      <c r="I6138" s="268" t="s">
        <v>1905</v>
      </c>
      <c r="J6138" s="267" t="s">
        <v>1918</v>
      </c>
      <c r="K6138" s="271">
        <v>862</v>
      </c>
      <c r="L6138" s="268" t="s">
        <v>3479</v>
      </c>
      <c r="M6138" s="188"/>
    </row>
    <row r="6139" spans="1:13" s="214" customFormat="1" x14ac:dyDescent="0.25">
      <c r="A6139" s="267">
        <v>2013</v>
      </c>
      <c r="B6139" s="267">
        <v>1</v>
      </c>
      <c r="C6139" s="267" t="s">
        <v>1239</v>
      </c>
      <c r="D6139" s="267" t="s">
        <v>1280</v>
      </c>
      <c r="E6139" s="268" t="s">
        <v>3477</v>
      </c>
      <c r="F6139" s="267" t="s">
        <v>52</v>
      </c>
      <c r="G6139" s="268" t="s">
        <v>473</v>
      </c>
      <c r="H6139" s="268" t="s">
        <v>55</v>
      </c>
      <c r="I6139" s="268" t="s">
        <v>1905</v>
      </c>
      <c r="J6139" s="267" t="s">
        <v>1918</v>
      </c>
      <c r="K6139" s="271">
        <v>862</v>
      </c>
      <c r="L6139" s="268" t="s">
        <v>3480</v>
      </c>
      <c r="M6139" s="188"/>
    </row>
    <row r="6140" spans="1:13" s="214" customFormat="1" x14ac:dyDescent="0.25">
      <c r="A6140" s="267">
        <v>2013</v>
      </c>
      <c r="B6140" s="267">
        <v>1</v>
      </c>
      <c r="C6140" s="267" t="s">
        <v>1239</v>
      </c>
      <c r="D6140" s="267" t="s">
        <v>1280</v>
      </c>
      <c r="E6140" s="268" t="s">
        <v>3477</v>
      </c>
      <c r="F6140" s="267" t="s">
        <v>52</v>
      </c>
      <c r="G6140" s="268" t="s">
        <v>473</v>
      </c>
      <c r="H6140" s="268" t="s">
        <v>55</v>
      </c>
      <c r="I6140" s="268" t="s">
        <v>1905</v>
      </c>
      <c r="J6140" s="267" t="s">
        <v>1950</v>
      </c>
      <c r="K6140" s="267">
        <v>432</v>
      </c>
      <c r="L6140" s="268" t="s">
        <v>3602</v>
      </c>
      <c r="M6140" s="188"/>
    </row>
    <row r="6141" spans="1:13" s="214" customFormat="1" x14ac:dyDescent="0.25">
      <c r="A6141" s="267">
        <v>2013</v>
      </c>
      <c r="B6141" s="267">
        <v>1</v>
      </c>
      <c r="C6141" s="267" t="s">
        <v>1239</v>
      </c>
      <c r="D6141" s="267" t="s">
        <v>1280</v>
      </c>
      <c r="E6141" s="268" t="s">
        <v>3477</v>
      </c>
      <c r="F6141" s="267" t="s">
        <v>52</v>
      </c>
      <c r="G6141" s="268" t="s">
        <v>473</v>
      </c>
      <c r="H6141" s="268" t="s">
        <v>55</v>
      </c>
      <c r="I6141" s="268" t="s">
        <v>1905</v>
      </c>
      <c r="J6141" s="267" t="s">
        <v>1950</v>
      </c>
      <c r="K6141" s="267">
        <v>112</v>
      </c>
      <c r="L6141" s="268" t="s">
        <v>3705</v>
      </c>
      <c r="M6141" s="188"/>
    </row>
    <row r="6142" spans="1:13" s="214" customFormat="1" x14ac:dyDescent="0.25">
      <c r="A6142" s="267">
        <v>2013</v>
      </c>
      <c r="B6142" s="267">
        <v>1</v>
      </c>
      <c r="C6142" s="267" t="s">
        <v>1239</v>
      </c>
      <c r="D6142" s="267" t="s">
        <v>1280</v>
      </c>
      <c r="E6142" s="268" t="s">
        <v>3477</v>
      </c>
      <c r="F6142" s="267" t="s">
        <v>52</v>
      </c>
      <c r="G6142" s="268" t="s">
        <v>473</v>
      </c>
      <c r="H6142" s="268" t="s">
        <v>55</v>
      </c>
      <c r="I6142" s="268" t="s">
        <v>1905</v>
      </c>
      <c r="J6142" s="267" t="s">
        <v>2000</v>
      </c>
      <c r="K6142" s="267">
        <v>141</v>
      </c>
      <c r="L6142" s="268" t="s">
        <v>3714</v>
      </c>
      <c r="M6142" s="188"/>
    </row>
    <row r="6143" spans="1:13" s="214" customFormat="1" x14ac:dyDescent="0.25">
      <c r="A6143" s="267">
        <v>2013</v>
      </c>
      <c r="B6143" s="267">
        <v>1</v>
      </c>
      <c r="C6143" s="267" t="s">
        <v>1239</v>
      </c>
      <c r="D6143" s="267" t="s">
        <v>1280</v>
      </c>
      <c r="E6143" s="268" t="s">
        <v>3477</v>
      </c>
      <c r="F6143" s="267" t="s">
        <v>52</v>
      </c>
      <c r="G6143" s="268" t="s">
        <v>473</v>
      </c>
      <c r="H6143" s="268" t="s">
        <v>55</v>
      </c>
      <c r="I6143" s="268" t="s">
        <v>1905</v>
      </c>
      <c r="J6143" s="267" t="s">
        <v>1965</v>
      </c>
      <c r="K6143" s="267">
        <v>521</v>
      </c>
      <c r="L6143" s="268" t="s">
        <v>3750</v>
      </c>
      <c r="M6143" s="188"/>
    </row>
    <row r="6144" spans="1:13" s="214" customFormat="1" x14ac:dyDescent="0.25">
      <c r="A6144" s="267">
        <v>2013</v>
      </c>
      <c r="B6144" s="267">
        <v>2</v>
      </c>
      <c r="C6144" s="267" t="s">
        <v>1239</v>
      </c>
      <c r="D6144" s="267" t="s">
        <v>1319</v>
      </c>
      <c r="E6144" s="268" t="s">
        <v>3481</v>
      </c>
      <c r="F6144" s="267" t="s">
        <v>69</v>
      </c>
      <c r="G6144" s="268" t="s">
        <v>70</v>
      </c>
      <c r="H6144" s="268" t="s">
        <v>66</v>
      </c>
      <c r="I6144" s="268" t="s">
        <v>1905</v>
      </c>
      <c r="J6144" s="267" t="s">
        <v>1942</v>
      </c>
      <c r="K6144" s="267">
        <v>411</v>
      </c>
      <c r="L6144" s="268" t="s">
        <v>3482</v>
      </c>
      <c r="M6144" s="188"/>
    </row>
    <row r="6145" spans="1:13" s="214" customFormat="1" x14ac:dyDescent="0.25">
      <c r="A6145" s="267">
        <v>2013</v>
      </c>
      <c r="B6145" s="267">
        <v>2</v>
      </c>
      <c r="C6145" s="267" t="s">
        <v>1239</v>
      </c>
      <c r="D6145" s="267" t="s">
        <v>1319</v>
      </c>
      <c r="E6145" s="268" t="s">
        <v>3481</v>
      </c>
      <c r="F6145" s="267" t="s">
        <v>69</v>
      </c>
      <c r="G6145" s="268" t="s">
        <v>70</v>
      </c>
      <c r="H6145" s="268" t="s">
        <v>66</v>
      </c>
      <c r="I6145" s="268" t="s">
        <v>1905</v>
      </c>
      <c r="J6145" s="267" t="s">
        <v>1942</v>
      </c>
      <c r="K6145" s="267">
        <v>432</v>
      </c>
      <c r="L6145" s="268" t="s">
        <v>3483</v>
      </c>
      <c r="M6145" s="188"/>
    </row>
    <row r="6146" spans="1:13" s="214" customFormat="1" x14ac:dyDescent="0.25">
      <c r="A6146" s="267">
        <v>2013</v>
      </c>
      <c r="B6146" s="267">
        <v>2</v>
      </c>
      <c r="C6146" s="267" t="s">
        <v>1239</v>
      </c>
      <c r="D6146" s="267" t="s">
        <v>1319</v>
      </c>
      <c r="E6146" s="268" t="s">
        <v>3481</v>
      </c>
      <c r="F6146" s="267" t="s">
        <v>69</v>
      </c>
      <c r="G6146" s="268" t="s">
        <v>70</v>
      </c>
      <c r="H6146" s="268" t="s">
        <v>66</v>
      </c>
      <c r="I6146" s="268" t="s">
        <v>1905</v>
      </c>
      <c r="J6146" s="267" t="s">
        <v>1942</v>
      </c>
      <c r="K6146" s="267">
        <v>411</v>
      </c>
      <c r="L6146" s="268" t="s">
        <v>3484</v>
      </c>
      <c r="M6146" s="188"/>
    </row>
    <row r="6147" spans="1:13" s="214" customFormat="1" x14ac:dyDescent="0.25">
      <c r="A6147" s="267">
        <v>2013</v>
      </c>
      <c r="B6147" s="267">
        <v>2</v>
      </c>
      <c r="C6147" s="267" t="s">
        <v>1239</v>
      </c>
      <c r="D6147" s="267" t="s">
        <v>1319</v>
      </c>
      <c r="E6147" s="268" t="s">
        <v>3481</v>
      </c>
      <c r="F6147" s="267" t="s">
        <v>69</v>
      </c>
      <c r="G6147" s="268" t="s">
        <v>70</v>
      </c>
      <c r="H6147" s="268" t="s">
        <v>66</v>
      </c>
      <c r="I6147" s="268" t="s">
        <v>1905</v>
      </c>
      <c r="J6147" s="267" t="s">
        <v>1942</v>
      </c>
      <c r="K6147" s="267">
        <v>411</v>
      </c>
      <c r="L6147" s="268" t="s">
        <v>3485</v>
      </c>
      <c r="M6147" s="188"/>
    </row>
    <row r="6148" spans="1:13" s="214" customFormat="1" x14ac:dyDescent="0.25">
      <c r="A6148" s="267">
        <v>2013</v>
      </c>
      <c r="B6148" s="267">
        <v>2</v>
      </c>
      <c r="C6148" s="267" t="s">
        <v>1239</v>
      </c>
      <c r="D6148" s="267" t="s">
        <v>1319</v>
      </c>
      <c r="E6148" s="268" t="s">
        <v>3481</v>
      </c>
      <c r="F6148" s="267" t="s">
        <v>69</v>
      </c>
      <c r="G6148" s="268" t="s">
        <v>70</v>
      </c>
      <c r="H6148" s="268" t="s">
        <v>66</v>
      </c>
      <c r="I6148" s="268" t="s">
        <v>1905</v>
      </c>
      <c r="J6148" s="267" t="s">
        <v>1942</v>
      </c>
      <c r="K6148" s="267">
        <v>114</v>
      </c>
      <c r="L6148" s="268" t="s">
        <v>3567</v>
      </c>
      <c r="M6148" s="188"/>
    </row>
    <row r="6149" spans="1:13" s="214" customFormat="1" x14ac:dyDescent="0.25">
      <c r="A6149" s="267">
        <v>2013</v>
      </c>
      <c r="B6149" s="267">
        <v>2</v>
      </c>
      <c r="C6149" s="267" t="s">
        <v>1239</v>
      </c>
      <c r="D6149" s="267" t="s">
        <v>1319</v>
      </c>
      <c r="E6149" s="268" t="s">
        <v>3481</v>
      </c>
      <c r="F6149" s="267" t="s">
        <v>69</v>
      </c>
      <c r="G6149" s="268" t="s">
        <v>70</v>
      </c>
      <c r="H6149" s="268" t="s">
        <v>66</v>
      </c>
      <c r="I6149" s="268" t="s">
        <v>1905</v>
      </c>
      <c r="J6149" s="267" t="s">
        <v>1962</v>
      </c>
      <c r="K6149" s="267">
        <v>521</v>
      </c>
      <c r="L6149" s="268" t="s">
        <v>3741</v>
      </c>
      <c r="M6149" s="188"/>
    </row>
    <row r="6150" spans="1:13" s="214" customFormat="1" x14ac:dyDescent="0.25">
      <c r="A6150" s="267">
        <v>2013</v>
      </c>
      <c r="B6150" s="267">
        <v>2</v>
      </c>
      <c r="C6150" s="267" t="s">
        <v>1239</v>
      </c>
      <c r="D6150" s="267" t="s">
        <v>1319</v>
      </c>
      <c r="E6150" s="268" t="s">
        <v>3481</v>
      </c>
      <c r="F6150" s="267" t="s">
        <v>69</v>
      </c>
      <c r="G6150" s="268" t="s">
        <v>70</v>
      </c>
      <c r="H6150" s="268" t="s">
        <v>66</v>
      </c>
      <c r="I6150" s="268" t="s">
        <v>1905</v>
      </c>
      <c r="J6150" s="267" t="s">
        <v>2063</v>
      </c>
      <c r="K6150" s="267">
        <v>521</v>
      </c>
      <c r="L6150" s="268" t="s">
        <v>3742</v>
      </c>
      <c r="M6150" s="188"/>
    </row>
    <row r="6151" spans="1:13" s="214" customFormat="1" x14ac:dyDescent="0.25">
      <c r="A6151" s="267">
        <v>2013</v>
      </c>
      <c r="B6151" s="267">
        <v>2</v>
      </c>
      <c r="C6151" s="267" t="s">
        <v>1239</v>
      </c>
      <c r="D6151" s="267" t="s">
        <v>1319</v>
      </c>
      <c r="E6151" s="268" t="s">
        <v>3481</v>
      </c>
      <c r="F6151" s="267" t="s">
        <v>69</v>
      </c>
      <c r="G6151" s="268" t="s">
        <v>70</v>
      </c>
      <c r="H6151" s="268" t="s">
        <v>66</v>
      </c>
      <c r="I6151" s="268" t="s">
        <v>1905</v>
      </c>
      <c r="J6151" s="267" t="s">
        <v>2016</v>
      </c>
      <c r="K6151" s="267">
        <v>633</v>
      </c>
      <c r="L6151" s="268" t="s">
        <v>3751</v>
      </c>
      <c r="M6151" s="188"/>
    </row>
    <row r="6152" spans="1:13" s="214" customFormat="1" x14ac:dyDescent="0.25">
      <c r="A6152" s="267">
        <v>2013</v>
      </c>
      <c r="B6152" s="267">
        <v>1</v>
      </c>
      <c r="C6152" s="267" t="s">
        <v>1239</v>
      </c>
      <c r="D6152" s="267" t="s">
        <v>1290</v>
      </c>
      <c r="E6152" s="268" t="s">
        <v>3425</v>
      </c>
      <c r="F6152" s="267" t="s">
        <v>64</v>
      </c>
      <c r="G6152" s="268" t="s">
        <v>115</v>
      </c>
      <c r="H6152" s="268" t="s">
        <v>66</v>
      </c>
      <c r="I6152" s="268" t="s">
        <v>1905</v>
      </c>
      <c r="J6152" s="267" t="s">
        <v>1944</v>
      </c>
      <c r="K6152" s="267">
        <v>431</v>
      </c>
      <c r="L6152" s="268" t="s">
        <v>3426</v>
      </c>
      <c r="M6152" s="188"/>
    </row>
    <row r="6153" spans="1:13" s="214" customFormat="1" x14ac:dyDescent="0.25">
      <c r="A6153" s="267">
        <v>2013</v>
      </c>
      <c r="B6153" s="267">
        <v>1</v>
      </c>
      <c r="C6153" s="267" t="s">
        <v>1239</v>
      </c>
      <c r="D6153" s="267" t="s">
        <v>1290</v>
      </c>
      <c r="E6153" s="268" t="s">
        <v>3425</v>
      </c>
      <c r="F6153" s="267" t="s">
        <v>64</v>
      </c>
      <c r="G6153" s="268" t="s">
        <v>115</v>
      </c>
      <c r="H6153" s="268" t="s">
        <v>66</v>
      </c>
      <c r="I6153" s="268" t="s">
        <v>1905</v>
      </c>
      <c r="J6153" s="267" t="s">
        <v>2063</v>
      </c>
      <c r="K6153" s="267">
        <v>411</v>
      </c>
      <c r="L6153" s="268" t="s">
        <v>3486</v>
      </c>
      <c r="M6153" s="188"/>
    </row>
    <row r="6154" spans="1:13" s="214" customFormat="1" x14ac:dyDescent="0.25">
      <c r="A6154" s="267">
        <v>2013</v>
      </c>
      <c r="B6154" s="267">
        <v>1</v>
      </c>
      <c r="C6154" s="267" t="s">
        <v>1239</v>
      </c>
      <c r="D6154" s="267" t="s">
        <v>1290</v>
      </c>
      <c r="E6154" s="268" t="s">
        <v>3425</v>
      </c>
      <c r="F6154" s="267" t="s">
        <v>64</v>
      </c>
      <c r="G6154" s="268" t="s">
        <v>115</v>
      </c>
      <c r="H6154" s="268" t="s">
        <v>66</v>
      </c>
      <c r="I6154" s="268" t="s">
        <v>1905</v>
      </c>
      <c r="J6154" s="267" t="s">
        <v>2063</v>
      </c>
      <c r="K6154" s="267">
        <v>411</v>
      </c>
      <c r="L6154" s="268" t="s">
        <v>3487</v>
      </c>
      <c r="M6154" s="188"/>
    </row>
    <row r="6155" spans="1:13" s="214" customFormat="1" x14ac:dyDescent="0.25">
      <c r="A6155" s="267">
        <v>2013</v>
      </c>
      <c r="B6155" s="267">
        <v>1</v>
      </c>
      <c r="C6155" s="267" t="s">
        <v>1239</v>
      </c>
      <c r="D6155" s="267" t="s">
        <v>1290</v>
      </c>
      <c r="E6155" s="268" t="s">
        <v>3425</v>
      </c>
      <c r="F6155" s="267" t="s">
        <v>64</v>
      </c>
      <c r="G6155" s="268" t="s">
        <v>115</v>
      </c>
      <c r="H6155" s="268" t="s">
        <v>66</v>
      </c>
      <c r="I6155" s="268" t="s">
        <v>1905</v>
      </c>
      <c r="J6155" s="267" t="s">
        <v>2063</v>
      </c>
      <c r="K6155" s="267">
        <v>411</v>
      </c>
      <c r="L6155" s="268" t="s">
        <v>3488</v>
      </c>
      <c r="M6155" s="188"/>
    </row>
    <row r="6156" spans="1:13" x14ac:dyDescent="0.25">
      <c r="A6156" s="267">
        <v>2013</v>
      </c>
      <c r="B6156" s="267">
        <v>1</v>
      </c>
      <c r="C6156" s="267" t="s">
        <v>1239</v>
      </c>
      <c r="D6156" s="267" t="s">
        <v>1290</v>
      </c>
      <c r="E6156" s="268" t="s">
        <v>3425</v>
      </c>
      <c r="F6156" s="267" t="s">
        <v>64</v>
      </c>
      <c r="G6156" s="268" t="s">
        <v>115</v>
      </c>
      <c r="H6156" s="268" t="s">
        <v>66</v>
      </c>
      <c r="I6156" s="268" t="s">
        <v>1905</v>
      </c>
      <c r="J6156" s="267" t="s">
        <v>2063</v>
      </c>
      <c r="K6156" s="267">
        <v>412</v>
      </c>
      <c r="L6156" s="268" t="s">
        <v>3568</v>
      </c>
      <c r="M6156" s="188"/>
    </row>
    <row r="6157" spans="1:13" x14ac:dyDescent="0.25">
      <c r="A6157" s="267">
        <v>2013</v>
      </c>
      <c r="B6157" s="267">
        <v>1</v>
      </c>
      <c r="C6157" s="267" t="s">
        <v>1239</v>
      </c>
      <c r="D6157" s="267" t="s">
        <v>1290</v>
      </c>
      <c r="E6157" s="268" t="s">
        <v>3425</v>
      </c>
      <c r="F6157" s="267" t="s">
        <v>64</v>
      </c>
      <c r="G6157" s="268" t="s">
        <v>115</v>
      </c>
      <c r="H6157" s="268" t="s">
        <v>66</v>
      </c>
      <c r="I6157" s="268" t="s">
        <v>1905</v>
      </c>
      <c r="J6157" s="267" t="s">
        <v>2063</v>
      </c>
      <c r="K6157" s="267">
        <v>412</v>
      </c>
      <c r="L6157" s="268" t="s">
        <v>3569</v>
      </c>
      <c r="M6157" s="188"/>
    </row>
    <row r="6158" spans="1:13" x14ac:dyDescent="0.25">
      <c r="A6158" s="267">
        <v>2013</v>
      </c>
      <c r="B6158" s="267">
        <v>1</v>
      </c>
      <c r="C6158" s="267" t="s">
        <v>1239</v>
      </c>
      <c r="D6158" s="267" t="s">
        <v>1290</v>
      </c>
      <c r="E6158" s="268" t="s">
        <v>3425</v>
      </c>
      <c r="F6158" s="267" t="s">
        <v>64</v>
      </c>
      <c r="G6158" s="268" t="s">
        <v>115</v>
      </c>
      <c r="H6158" s="268" t="s">
        <v>66</v>
      </c>
      <c r="I6158" s="268" t="s">
        <v>1905</v>
      </c>
      <c r="J6158" s="267" t="s">
        <v>2063</v>
      </c>
      <c r="K6158" s="267">
        <v>412</v>
      </c>
      <c r="L6158" s="268" t="s">
        <v>3570</v>
      </c>
      <c r="M6158" s="188"/>
    </row>
    <row r="6159" spans="1:13" x14ac:dyDescent="0.25">
      <c r="A6159" s="267">
        <v>2013</v>
      </c>
      <c r="B6159" s="267">
        <v>1</v>
      </c>
      <c r="C6159" s="267" t="s">
        <v>1239</v>
      </c>
      <c r="D6159" s="267" t="s">
        <v>1290</v>
      </c>
      <c r="E6159" s="268" t="s">
        <v>3425</v>
      </c>
      <c r="F6159" s="267" t="s">
        <v>64</v>
      </c>
      <c r="G6159" s="268" t="s">
        <v>115</v>
      </c>
      <c r="H6159" s="268" t="s">
        <v>66</v>
      </c>
      <c r="I6159" s="268" t="s">
        <v>1905</v>
      </c>
      <c r="J6159" s="267" t="s">
        <v>2063</v>
      </c>
      <c r="K6159" s="267">
        <v>412</v>
      </c>
      <c r="L6159" s="268" t="s">
        <v>3571</v>
      </c>
      <c r="M6159" s="188"/>
    </row>
    <row r="6160" spans="1:13" x14ac:dyDescent="0.25">
      <c r="A6160" s="267">
        <v>2013</v>
      </c>
      <c r="B6160" s="267">
        <v>1</v>
      </c>
      <c r="C6160" s="267" t="s">
        <v>1239</v>
      </c>
      <c r="D6160" s="267" t="s">
        <v>1290</v>
      </c>
      <c r="E6160" s="268" t="s">
        <v>3425</v>
      </c>
      <c r="F6160" s="267" t="s">
        <v>64</v>
      </c>
      <c r="G6160" s="268" t="s">
        <v>115</v>
      </c>
      <c r="H6160" s="268" t="s">
        <v>66</v>
      </c>
      <c r="I6160" s="268" t="s">
        <v>1905</v>
      </c>
      <c r="J6160" s="267" t="s">
        <v>2063</v>
      </c>
      <c r="K6160" s="267">
        <v>432</v>
      </c>
      <c r="L6160" s="268" t="s">
        <v>3603</v>
      </c>
      <c r="M6160" s="188"/>
    </row>
    <row r="6161" spans="1:13" x14ac:dyDescent="0.25">
      <c r="A6161" s="267">
        <v>2013</v>
      </c>
      <c r="B6161" s="267">
        <v>1</v>
      </c>
      <c r="C6161" s="267" t="s">
        <v>1239</v>
      </c>
      <c r="D6161" s="267" t="s">
        <v>1290</v>
      </c>
      <c r="E6161" s="268" t="s">
        <v>3425</v>
      </c>
      <c r="F6161" s="267" t="s">
        <v>64</v>
      </c>
      <c r="G6161" s="268" t="s">
        <v>115</v>
      </c>
      <c r="H6161" s="268" t="s">
        <v>66</v>
      </c>
      <c r="I6161" s="268" t="s">
        <v>1905</v>
      </c>
      <c r="J6161" s="267" t="s">
        <v>2063</v>
      </c>
      <c r="K6161" s="267">
        <v>432</v>
      </c>
      <c r="L6161" s="268" t="s">
        <v>3604</v>
      </c>
      <c r="M6161" s="188"/>
    </row>
    <row r="6162" spans="1:13" x14ac:dyDescent="0.25">
      <c r="A6162" s="267">
        <v>2013</v>
      </c>
      <c r="B6162" s="267">
        <v>1</v>
      </c>
      <c r="C6162" s="267" t="s">
        <v>1239</v>
      </c>
      <c r="D6162" s="267" t="s">
        <v>1290</v>
      </c>
      <c r="E6162" s="268" t="s">
        <v>3425</v>
      </c>
      <c r="F6162" s="267" t="s">
        <v>64</v>
      </c>
      <c r="G6162" s="268" t="s">
        <v>115</v>
      </c>
      <c r="H6162" s="268" t="s">
        <v>66</v>
      </c>
      <c r="I6162" s="268" t="s">
        <v>1905</v>
      </c>
      <c r="J6162" s="267" t="s">
        <v>2016</v>
      </c>
      <c r="K6162" s="267">
        <v>631</v>
      </c>
      <c r="L6162" s="268" t="s">
        <v>3812</v>
      </c>
      <c r="M6162" s="188"/>
    </row>
    <row r="6163" spans="1:13" x14ac:dyDescent="0.25">
      <c r="A6163" s="267">
        <v>2013</v>
      </c>
      <c r="B6163" s="267">
        <v>1</v>
      </c>
      <c r="C6163" s="267" t="s">
        <v>1239</v>
      </c>
      <c r="D6163" s="267" t="s">
        <v>1290</v>
      </c>
      <c r="E6163" s="268" t="s">
        <v>3425</v>
      </c>
      <c r="F6163" s="267" t="s">
        <v>64</v>
      </c>
      <c r="G6163" s="268" t="s">
        <v>115</v>
      </c>
      <c r="H6163" s="268" t="s">
        <v>66</v>
      </c>
      <c r="I6163" s="268" t="s">
        <v>1905</v>
      </c>
      <c r="J6163" s="267" t="s">
        <v>2016</v>
      </c>
      <c r="K6163" s="267">
        <v>633</v>
      </c>
      <c r="L6163" s="268" t="s">
        <v>3813</v>
      </c>
      <c r="M6163" s="188"/>
    </row>
    <row r="6164" spans="1:13" x14ac:dyDescent="0.25">
      <c r="A6164" s="267">
        <v>2013</v>
      </c>
      <c r="B6164" s="267">
        <v>1</v>
      </c>
      <c r="C6164" s="267" t="s">
        <v>1239</v>
      </c>
      <c r="D6164" s="267" t="s">
        <v>1290</v>
      </c>
      <c r="E6164" s="268" t="s">
        <v>3425</v>
      </c>
      <c r="F6164" s="267" t="s">
        <v>64</v>
      </c>
      <c r="G6164" s="268" t="s">
        <v>115</v>
      </c>
      <c r="H6164" s="268" t="s">
        <v>66</v>
      </c>
      <c r="I6164" s="268" t="s">
        <v>1905</v>
      </c>
      <c r="J6164" s="267" t="s">
        <v>2016</v>
      </c>
      <c r="K6164" s="267">
        <v>633</v>
      </c>
      <c r="L6164" s="268" t="s">
        <v>3814</v>
      </c>
      <c r="M6164" s="188"/>
    </row>
    <row r="6165" spans="1:13" x14ac:dyDescent="0.25">
      <c r="A6165" s="267">
        <v>2013</v>
      </c>
      <c r="B6165" s="267">
        <v>1</v>
      </c>
      <c r="C6165" s="267" t="s">
        <v>1239</v>
      </c>
      <c r="D6165" s="267" t="s">
        <v>1290</v>
      </c>
      <c r="E6165" s="268" t="s">
        <v>3425</v>
      </c>
      <c r="F6165" s="267" t="s">
        <v>64</v>
      </c>
      <c r="G6165" s="268" t="s">
        <v>115</v>
      </c>
      <c r="H6165" s="268" t="s">
        <v>66</v>
      </c>
      <c r="I6165" s="268" t="s">
        <v>1905</v>
      </c>
      <c r="J6165" s="267" t="s">
        <v>1944</v>
      </c>
      <c r="K6165" s="267">
        <v>656</v>
      </c>
      <c r="L6165" s="268" t="s">
        <v>3914</v>
      </c>
      <c r="M6165" s="188"/>
    </row>
    <row r="6166" spans="1:13" x14ac:dyDescent="0.25">
      <c r="A6166" s="267">
        <v>2013</v>
      </c>
      <c r="B6166" s="267">
        <v>3</v>
      </c>
      <c r="C6166" s="267" t="s">
        <v>1239</v>
      </c>
      <c r="D6166" s="267" t="s">
        <v>1361</v>
      </c>
      <c r="E6166" s="268" t="s">
        <v>3489</v>
      </c>
      <c r="F6166" s="267" t="s">
        <v>69</v>
      </c>
      <c r="G6166" s="268" t="s">
        <v>357</v>
      </c>
      <c r="H6166" s="268" t="s">
        <v>66</v>
      </c>
      <c r="I6166" s="268" t="s">
        <v>1905</v>
      </c>
      <c r="J6166" s="267" t="s">
        <v>1942</v>
      </c>
      <c r="K6166" s="271">
        <v>411</v>
      </c>
      <c r="L6166" s="268" t="s">
        <v>3490</v>
      </c>
      <c r="M6166" s="188"/>
    </row>
    <row r="6167" spans="1:13" x14ac:dyDescent="0.25">
      <c r="A6167" s="267">
        <v>2013</v>
      </c>
      <c r="B6167" s="267">
        <v>3</v>
      </c>
      <c r="C6167" s="267" t="s">
        <v>1239</v>
      </c>
      <c r="D6167" s="267" t="s">
        <v>1361</v>
      </c>
      <c r="E6167" s="268" t="s">
        <v>3489</v>
      </c>
      <c r="F6167" s="267" t="s">
        <v>69</v>
      </c>
      <c r="G6167" s="268" t="s">
        <v>357</v>
      </c>
      <c r="H6167" s="268" t="s">
        <v>66</v>
      </c>
      <c r="I6167" s="268" t="s">
        <v>1905</v>
      </c>
      <c r="J6167" s="267" t="s">
        <v>1942</v>
      </c>
      <c r="K6167" s="271">
        <v>411</v>
      </c>
      <c r="L6167" s="268" t="s">
        <v>3491</v>
      </c>
      <c r="M6167" s="188"/>
    </row>
    <row r="6168" spans="1:13" x14ac:dyDescent="0.25">
      <c r="A6168" s="267">
        <v>2013</v>
      </c>
      <c r="B6168" s="267">
        <v>3</v>
      </c>
      <c r="C6168" s="267" t="s">
        <v>1239</v>
      </c>
      <c r="D6168" s="267" t="s">
        <v>1361</v>
      </c>
      <c r="E6168" s="268" t="s">
        <v>3489</v>
      </c>
      <c r="F6168" s="267" t="s">
        <v>69</v>
      </c>
      <c r="G6168" s="268" t="s">
        <v>357</v>
      </c>
      <c r="H6168" s="268" t="s">
        <v>66</v>
      </c>
      <c r="I6168" s="268" t="s">
        <v>1905</v>
      </c>
      <c r="J6168" s="267" t="s">
        <v>1942</v>
      </c>
      <c r="K6168" s="271">
        <v>411</v>
      </c>
      <c r="L6168" s="268" t="s">
        <v>3492</v>
      </c>
      <c r="M6168" s="188"/>
    </row>
    <row r="6169" spans="1:13" x14ac:dyDescent="0.25">
      <c r="A6169" s="267">
        <v>2013</v>
      </c>
      <c r="B6169" s="267">
        <v>3</v>
      </c>
      <c r="C6169" s="267" t="s">
        <v>1239</v>
      </c>
      <c r="D6169" s="267" t="s">
        <v>1361</v>
      </c>
      <c r="E6169" s="268" t="s">
        <v>3489</v>
      </c>
      <c r="F6169" s="267" t="s">
        <v>69</v>
      </c>
      <c r="G6169" s="268" t="s">
        <v>357</v>
      </c>
      <c r="H6169" s="268" t="s">
        <v>66</v>
      </c>
      <c r="I6169" s="268" t="s">
        <v>1905</v>
      </c>
      <c r="J6169" s="267" t="s">
        <v>1944</v>
      </c>
      <c r="K6169" s="271">
        <v>411</v>
      </c>
      <c r="L6169" s="268" t="s">
        <v>3493</v>
      </c>
      <c r="M6169" s="188"/>
    </row>
    <row r="6170" spans="1:13" x14ac:dyDescent="0.25">
      <c r="A6170" s="267">
        <v>2013</v>
      </c>
      <c r="B6170" s="267">
        <v>3</v>
      </c>
      <c r="C6170" s="267" t="s">
        <v>1239</v>
      </c>
      <c r="D6170" s="267" t="s">
        <v>1361</v>
      </c>
      <c r="E6170" s="268" t="s">
        <v>3489</v>
      </c>
      <c r="F6170" s="267" t="s">
        <v>69</v>
      </c>
      <c r="G6170" s="268" t="s">
        <v>357</v>
      </c>
      <c r="H6170" s="268" t="s">
        <v>66</v>
      </c>
      <c r="I6170" s="268" t="s">
        <v>1905</v>
      </c>
      <c r="J6170" s="267" t="s">
        <v>1942</v>
      </c>
      <c r="K6170" s="267">
        <v>412</v>
      </c>
      <c r="L6170" s="268" t="s">
        <v>3572</v>
      </c>
      <c r="M6170" s="188"/>
    </row>
    <row r="6171" spans="1:13" x14ac:dyDescent="0.25">
      <c r="A6171" s="267">
        <v>2013</v>
      </c>
      <c r="B6171" s="267">
        <v>3</v>
      </c>
      <c r="C6171" s="267" t="s">
        <v>1239</v>
      </c>
      <c r="D6171" s="267" t="s">
        <v>1361</v>
      </c>
      <c r="E6171" s="268" t="s">
        <v>3489</v>
      </c>
      <c r="F6171" s="267" t="s">
        <v>69</v>
      </c>
      <c r="G6171" s="268" t="s">
        <v>357</v>
      </c>
      <c r="H6171" s="268" t="s">
        <v>66</v>
      </c>
      <c r="I6171" s="268" t="s">
        <v>1905</v>
      </c>
      <c r="J6171" s="267" t="s">
        <v>1942</v>
      </c>
      <c r="K6171" s="267">
        <v>435</v>
      </c>
      <c r="L6171" s="268" t="s">
        <v>3637</v>
      </c>
      <c r="M6171" s="188"/>
    </row>
    <row r="6172" spans="1:13" x14ac:dyDescent="0.25">
      <c r="A6172" s="267">
        <v>2013</v>
      </c>
      <c r="B6172" s="267">
        <v>3</v>
      </c>
      <c r="C6172" s="267" t="s">
        <v>1239</v>
      </c>
      <c r="D6172" s="267" t="s">
        <v>1361</v>
      </c>
      <c r="E6172" s="268" t="s">
        <v>3489</v>
      </c>
      <c r="F6172" s="267" t="s">
        <v>69</v>
      </c>
      <c r="G6172" s="268" t="s">
        <v>357</v>
      </c>
      <c r="H6172" s="268" t="s">
        <v>66</v>
      </c>
      <c r="I6172" s="268" t="s">
        <v>1905</v>
      </c>
      <c r="J6172" s="270" t="s">
        <v>5004</v>
      </c>
      <c r="K6172" s="267">
        <v>211</v>
      </c>
      <c r="L6172" s="268" t="s">
        <v>3656</v>
      </c>
      <c r="M6172" s="188"/>
    </row>
    <row r="6173" spans="1:13" s="214" customFormat="1" x14ac:dyDescent="0.25">
      <c r="A6173" s="267">
        <v>2013</v>
      </c>
      <c r="B6173" s="267">
        <v>3</v>
      </c>
      <c r="C6173" s="267" t="s">
        <v>1239</v>
      </c>
      <c r="D6173" s="267" t="s">
        <v>1361</v>
      </c>
      <c r="E6173" s="268" t="s">
        <v>3489</v>
      </c>
      <c r="F6173" s="267" t="s">
        <v>69</v>
      </c>
      <c r="G6173" s="268" t="s">
        <v>357</v>
      </c>
      <c r="H6173" s="268" t="s">
        <v>66</v>
      </c>
      <c r="I6173" s="268" t="s">
        <v>1905</v>
      </c>
      <c r="J6173" s="267" t="s">
        <v>1944</v>
      </c>
      <c r="K6173" s="267">
        <v>651</v>
      </c>
      <c r="L6173" s="268" t="s">
        <v>3802</v>
      </c>
      <c r="M6173" s="188"/>
    </row>
    <row r="6174" spans="1:13" s="214" customFormat="1" x14ac:dyDescent="0.25">
      <c r="A6174" s="267">
        <v>2013</v>
      </c>
      <c r="B6174" s="267">
        <v>3</v>
      </c>
      <c r="C6174" s="267" t="s">
        <v>1239</v>
      </c>
      <c r="D6174" s="267" t="s">
        <v>1361</v>
      </c>
      <c r="E6174" s="268" t="s">
        <v>3489</v>
      </c>
      <c r="F6174" s="267" t="s">
        <v>69</v>
      </c>
      <c r="G6174" s="268" t="s">
        <v>357</v>
      </c>
      <c r="H6174" s="268" t="s">
        <v>66</v>
      </c>
      <c r="I6174" s="268" t="s">
        <v>1905</v>
      </c>
      <c r="J6174" s="267" t="s">
        <v>1948</v>
      </c>
      <c r="K6174" s="267">
        <v>632</v>
      </c>
      <c r="L6174" s="268" t="s">
        <v>3815</v>
      </c>
      <c r="M6174" s="188"/>
    </row>
    <row r="6175" spans="1:13" s="214" customFormat="1" x14ac:dyDescent="0.25">
      <c r="A6175" s="267">
        <v>2013</v>
      </c>
      <c r="B6175" s="267">
        <v>1</v>
      </c>
      <c r="C6175" s="267" t="s">
        <v>1239</v>
      </c>
      <c r="D6175" s="267" t="s">
        <v>1277</v>
      </c>
      <c r="E6175" s="268" t="s">
        <v>3728</v>
      </c>
      <c r="F6175" s="267" t="s">
        <v>64</v>
      </c>
      <c r="G6175" s="268" t="s">
        <v>91</v>
      </c>
      <c r="H6175" s="268" t="s">
        <v>66</v>
      </c>
      <c r="I6175" s="268" t="s">
        <v>1905</v>
      </c>
      <c r="J6175" s="267" t="s">
        <v>1942</v>
      </c>
      <c r="K6175" s="267">
        <v>752</v>
      </c>
      <c r="L6175" s="268" t="s">
        <v>3729</v>
      </c>
      <c r="M6175" s="188"/>
    </row>
    <row r="6176" spans="1:13" x14ac:dyDescent="0.25">
      <c r="A6176" s="267">
        <v>2013</v>
      </c>
      <c r="B6176" s="267">
        <v>1</v>
      </c>
      <c r="C6176" s="267" t="s">
        <v>1239</v>
      </c>
      <c r="D6176" s="267" t="s">
        <v>1277</v>
      </c>
      <c r="E6176" s="268" t="s">
        <v>3728</v>
      </c>
      <c r="F6176" s="267" t="s">
        <v>64</v>
      </c>
      <c r="G6176" s="268" t="s">
        <v>91</v>
      </c>
      <c r="H6176" s="268" t="s">
        <v>66</v>
      </c>
      <c r="I6176" s="268" t="s">
        <v>1905</v>
      </c>
      <c r="J6176" s="267" t="s">
        <v>1942</v>
      </c>
      <c r="K6176" s="267">
        <v>752</v>
      </c>
      <c r="L6176" s="268" t="s">
        <v>3730</v>
      </c>
      <c r="M6176" s="188"/>
    </row>
    <row r="6177" spans="1:13" x14ac:dyDescent="0.25">
      <c r="A6177" s="267">
        <v>2013</v>
      </c>
      <c r="B6177" s="267">
        <v>1</v>
      </c>
      <c r="C6177" s="267" t="s">
        <v>1239</v>
      </c>
      <c r="D6177" s="267" t="s">
        <v>1277</v>
      </c>
      <c r="E6177" s="268" t="s">
        <v>3728</v>
      </c>
      <c r="F6177" s="267" t="s">
        <v>64</v>
      </c>
      <c r="G6177" s="268" t="s">
        <v>91</v>
      </c>
      <c r="H6177" s="268" t="s">
        <v>66</v>
      </c>
      <c r="I6177" s="268" t="s">
        <v>1905</v>
      </c>
      <c r="J6177" s="267" t="s">
        <v>1942</v>
      </c>
      <c r="K6177" s="267">
        <v>752</v>
      </c>
      <c r="L6177" s="268" t="s">
        <v>3731</v>
      </c>
      <c r="M6177" s="188"/>
    </row>
    <row r="6178" spans="1:13" x14ac:dyDescent="0.25">
      <c r="A6178" s="267">
        <v>2013</v>
      </c>
      <c r="B6178" s="267">
        <v>1</v>
      </c>
      <c r="C6178" s="267" t="s">
        <v>1239</v>
      </c>
      <c r="D6178" s="267" t="s">
        <v>1277</v>
      </c>
      <c r="E6178" s="268" t="s">
        <v>3728</v>
      </c>
      <c r="F6178" s="267" t="s">
        <v>64</v>
      </c>
      <c r="G6178" s="268" t="s">
        <v>91</v>
      </c>
      <c r="H6178" s="268" t="s">
        <v>66</v>
      </c>
      <c r="I6178" s="268" t="s">
        <v>1905</v>
      </c>
      <c r="J6178" s="267" t="s">
        <v>1942</v>
      </c>
      <c r="K6178" s="267">
        <v>752</v>
      </c>
      <c r="L6178" s="268" t="s">
        <v>3732</v>
      </c>
      <c r="M6178" s="188"/>
    </row>
    <row r="6179" spans="1:13" x14ac:dyDescent="0.25">
      <c r="A6179" s="267">
        <v>2013</v>
      </c>
      <c r="B6179" s="267">
        <v>4</v>
      </c>
      <c r="C6179" s="267" t="s">
        <v>1239</v>
      </c>
      <c r="D6179" s="267" t="s">
        <v>1401</v>
      </c>
      <c r="E6179" s="268" t="s">
        <v>3427</v>
      </c>
      <c r="F6179" s="267" t="s">
        <v>64</v>
      </c>
      <c r="G6179" s="268" t="s">
        <v>115</v>
      </c>
      <c r="H6179" s="268" t="s">
        <v>66</v>
      </c>
      <c r="I6179" s="268" t="s">
        <v>1905</v>
      </c>
      <c r="J6179" s="267" t="s">
        <v>1962</v>
      </c>
      <c r="K6179" s="267">
        <v>431</v>
      </c>
      <c r="L6179" s="268" t="s">
        <v>3428</v>
      </c>
      <c r="M6179" s="188"/>
    </row>
    <row r="6180" spans="1:13" x14ac:dyDescent="0.25">
      <c r="A6180" s="267">
        <v>2013</v>
      </c>
      <c r="B6180" s="267">
        <v>4</v>
      </c>
      <c r="C6180" s="267" t="s">
        <v>1239</v>
      </c>
      <c r="D6180" s="267" t="s">
        <v>1401</v>
      </c>
      <c r="E6180" s="268" t="s">
        <v>3427</v>
      </c>
      <c r="F6180" s="267" t="s">
        <v>64</v>
      </c>
      <c r="G6180" s="268" t="s">
        <v>115</v>
      </c>
      <c r="H6180" s="268" t="s">
        <v>66</v>
      </c>
      <c r="I6180" s="268" t="s">
        <v>1905</v>
      </c>
      <c r="J6180" s="267" t="s">
        <v>1921</v>
      </c>
      <c r="K6180" s="267">
        <v>754</v>
      </c>
      <c r="L6180" s="268" t="s">
        <v>3733</v>
      </c>
      <c r="M6180" s="188"/>
    </row>
    <row r="6181" spans="1:13" x14ac:dyDescent="0.25">
      <c r="A6181" s="267">
        <v>2013</v>
      </c>
      <c r="B6181" s="267">
        <v>4</v>
      </c>
      <c r="C6181" s="267" t="s">
        <v>1239</v>
      </c>
      <c r="D6181" s="267" t="s">
        <v>1401</v>
      </c>
      <c r="E6181" s="268" t="s">
        <v>3427</v>
      </c>
      <c r="F6181" s="267" t="s">
        <v>64</v>
      </c>
      <c r="G6181" s="268" t="s">
        <v>115</v>
      </c>
      <c r="H6181" s="268" t="s">
        <v>66</v>
      </c>
      <c r="I6181" s="268" t="s">
        <v>1905</v>
      </c>
      <c r="J6181" s="267" t="s">
        <v>1965</v>
      </c>
      <c r="K6181" s="267">
        <v>521</v>
      </c>
      <c r="L6181" s="268" t="s">
        <v>3743</v>
      </c>
      <c r="M6181" s="188"/>
    </row>
    <row r="6182" spans="1:13" x14ac:dyDescent="0.25">
      <c r="A6182" s="267">
        <v>2013</v>
      </c>
      <c r="B6182" s="267">
        <v>4</v>
      </c>
      <c r="C6182" s="267" t="s">
        <v>1239</v>
      </c>
      <c r="D6182" s="267" t="s">
        <v>1401</v>
      </c>
      <c r="E6182" s="268" t="s">
        <v>3427</v>
      </c>
      <c r="F6182" s="267" t="s">
        <v>64</v>
      </c>
      <c r="G6182" s="268" t="s">
        <v>115</v>
      </c>
      <c r="H6182" s="268" t="s">
        <v>66</v>
      </c>
      <c r="I6182" s="268" t="s">
        <v>1905</v>
      </c>
      <c r="J6182" s="267" t="s">
        <v>2063</v>
      </c>
      <c r="K6182" s="267">
        <v>513</v>
      </c>
      <c r="L6182" s="268" t="s">
        <v>3783</v>
      </c>
      <c r="M6182" s="188"/>
    </row>
    <row r="6183" spans="1:13" x14ac:dyDescent="0.25">
      <c r="A6183" s="267">
        <v>2013</v>
      </c>
      <c r="B6183" s="267">
        <v>4</v>
      </c>
      <c r="C6183" s="267" t="s">
        <v>1239</v>
      </c>
      <c r="D6183" s="267" t="s">
        <v>1401</v>
      </c>
      <c r="E6183" s="268" t="s">
        <v>3427</v>
      </c>
      <c r="F6183" s="267" t="s">
        <v>64</v>
      </c>
      <c r="G6183" s="268" t="s">
        <v>115</v>
      </c>
      <c r="H6183" s="268" t="s">
        <v>66</v>
      </c>
      <c r="I6183" s="268" t="s">
        <v>1905</v>
      </c>
      <c r="J6183" s="267" t="s">
        <v>2063</v>
      </c>
      <c r="K6183" s="267">
        <v>437</v>
      </c>
      <c r="L6183" s="268" t="s">
        <v>3842</v>
      </c>
      <c r="M6183" s="188"/>
    </row>
    <row r="6184" spans="1:13" x14ac:dyDescent="0.25">
      <c r="A6184" s="267">
        <v>2013</v>
      </c>
      <c r="B6184" s="267">
        <v>4</v>
      </c>
      <c r="C6184" s="267" t="s">
        <v>1239</v>
      </c>
      <c r="D6184" s="267" t="s">
        <v>1401</v>
      </c>
      <c r="E6184" s="268" t="s">
        <v>3427</v>
      </c>
      <c r="F6184" s="267" t="s">
        <v>64</v>
      </c>
      <c r="G6184" s="268" t="s">
        <v>115</v>
      </c>
      <c r="H6184" s="268" t="s">
        <v>66</v>
      </c>
      <c r="I6184" s="268" t="s">
        <v>1905</v>
      </c>
      <c r="J6184" s="267" t="s">
        <v>2063</v>
      </c>
      <c r="K6184" s="267">
        <v>811</v>
      </c>
      <c r="L6184" s="268" t="s">
        <v>3870</v>
      </c>
      <c r="M6184" s="188"/>
    </row>
    <row r="6185" spans="1:13" s="214" customFormat="1" x14ac:dyDescent="0.25">
      <c r="A6185" s="267">
        <v>2013</v>
      </c>
      <c r="B6185" s="267">
        <v>4</v>
      </c>
      <c r="C6185" s="267" t="s">
        <v>1239</v>
      </c>
      <c r="D6185" s="267" t="s">
        <v>1401</v>
      </c>
      <c r="E6185" s="268" t="s">
        <v>3427</v>
      </c>
      <c r="F6185" s="267" t="s">
        <v>64</v>
      </c>
      <c r="G6185" s="268" t="s">
        <v>115</v>
      </c>
      <c r="H6185" s="268" t="s">
        <v>66</v>
      </c>
      <c r="I6185" s="268" t="s">
        <v>1905</v>
      </c>
      <c r="J6185" s="267" t="s">
        <v>1965</v>
      </c>
      <c r="K6185" s="267">
        <v>711</v>
      </c>
      <c r="L6185" s="268" t="s">
        <v>3894</v>
      </c>
      <c r="M6185" s="188"/>
    </row>
    <row r="6186" spans="1:13" x14ac:dyDescent="0.25">
      <c r="A6186" s="267">
        <v>2013</v>
      </c>
      <c r="B6186" s="267">
        <v>4</v>
      </c>
      <c r="C6186" s="267" t="s">
        <v>1239</v>
      </c>
      <c r="D6186" s="267" t="s">
        <v>1401</v>
      </c>
      <c r="E6186" s="268" t="s">
        <v>3427</v>
      </c>
      <c r="F6186" s="267" t="s">
        <v>64</v>
      </c>
      <c r="G6186" s="268" t="s">
        <v>115</v>
      </c>
      <c r="H6186" s="268" t="s">
        <v>66</v>
      </c>
      <c r="I6186" s="268" t="s">
        <v>1905</v>
      </c>
      <c r="J6186" s="267" t="s">
        <v>2063</v>
      </c>
      <c r="K6186" s="267">
        <v>411</v>
      </c>
      <c r="L6186" s="268" t="s">
        <v>3915</v>
      </c>
      <c r="M6186" s="188"/>
    </row>
    <row r="6187" spans="1:13" x14ac:dyDescent="0.25">
      <c r="A6187" s="267">
        <v>2013</v>
      </c>
      <c r="B6187" s="267">
        <v>4</v>
      </c>
      <c r="C6187" s="267" t="s">
        <v>1239</v>
      </c>
      <c r="D6187" s="267" t="s">
        <v>1401</v>
      </c>
      <c r="E6187" s="268" t="s">
        <v>3427</v>
      </c>
      <c r="F6187" s="267" t="s">
        <v>64</v>
      </c>
      <c r="G6187" s="268" t="s">
        <v>115</v>
      </c>
      <c r="H6187" s="268" t="s">
        <v>66</v>
      </c>
      <c r="I6187" s="268" t="s">
        <v>1905</v>
      </c>
      <c r="J6187" s="267" t="s">
        <v>1965</v>
      </c>
      <c r="K6187" s="267">
        <v>512</v>
      </c>
      <c r="L6187" s="268" t="s">
        <v>3955</v>
      </c>
      <c r="M6187" s="188"/>
    </row>
    <row r="6188" spans="1:13" x14ac:dyDescent="0.25">
      <c r="A6188" s="267">
        <v>2013</v>
      </c>
      <c r="B6188" s="267">
        <v>4</v>
      </c>
      <c r="C6188" s="267" t="s">
        <v>1239</v>
      </c>
      <c r="D6188" s="267" t="s">
        <v>1401</v>
      </c>
      <c r="E6188" s="268" t="s">
        <v>3427</v>
      </c>
      <c r="F6188" s="267" t="s">
        <v>64</v>
      </c>
      <c r="G6188" s="268" t="s">
        <v>115</v>
      </c>
      <c r="H6188" s="268" t="s">
        <v>66</v>
      </c>
      <c r="I6188" s="268" t="s">
        <v>1905</v>
      </c>
      <c r="J6188" s="267" t="s">
        <v>1965</v>
      </c>
      <c r="K6188" s="267">
        <v>334</v>
      </c>
      <c r="L6188" s="268" t="s">
        <v>3958</v>
      </c>
      <c r="M6188" s="188"/>
    </row>
    <row r="6189" spans="1:13" x14ac:dyDescent="0.25">
      <c r="A6189" s="267">
        <v>2013</v>
      </c>
      <c r="B6189" s="267">
        <v>3</v>
      </c>
      <c r="C6189" s="267" t="s">
        <v>1239</v>
      </c>
      <c r="D6189" s="267" t="s">
        <v>1353</v>
      </c>
      <c r="E6189" s="268" t="s">
        <v>3657</v>
      </c>
      <c r="F6189" s="267" t="s">
        <v>130</v>
      </c>
      <c r="G6189" s="268" t="s">
        <v>131</v>
      </c>
      <c r="H6189" s="268" t="s">
        <v>66</v>
      </c>
      <c r="I6189" s="268" t="s">
        <v>1905</v>
      </c>
      <c r="J6189" s="270" t="s">
        <v>5004</v>
      </c>
      <c r="K6189" s="267">
        <v>212</v>
      </c>
      <c r="L6189" s="268" t="s">
        <v>3658</v>
      </c>
      <c r="M6189" s="188"/>
    </row>
    <row r="6190" spans="1:13" x14ac:dyDescent="0.25">
      <c r="A6190" s="267">
        <v>2013</v>
      </c>
      <c r="B6190" s="267">
        <v>3</v>
      </c>
      <c r="C6190" s="267" t="s">
        <v>1239</v>
      </c>
      <c r="D6190" s="267" t="s">
        <v>1353</v>
      </c>
      <c r="E6190" s="268" t="s">
        <v>3657</v>
      </c>
      <c r="F6190" s="267" t="s">
        <v>130</v>
      </c>
      <c r="G6190" s="268" t="s">
        <v>131</v>
      </c>
      <c r="H6190" s="268" t="s">
        <v>66</v>
      </c>
      <c r="I6190" s="268" t="s">
        <v>1905</v>
      </c>
      <c r="J6190" s="270" t="s">
        <v>5004</v>
      </c>
      <c r="K6190" s="267">
        <v>211</v>
      </c>
      <c r="L6190" s="268" t="s">
        <v>3659</v>
      </c>
      <c r="M6190" s="188"/>
    </row>
    <row r="6191" spans="1:13" x14ac:dyDescent="0.25">
      <c r="A6191" s="267">
        <v>2013</v>
      </c>
      <c r="B6191" s="267">
        <v>3</v>
      </c>
      <c r="C6191" s="267" t="s">
        <v>1239</v>
      </c>
      <c r="D6191" s="267" t="s">
        <v>1353</v>
      </c>
      <c r="E6191" s="268" t="s">
        <v>3657</v>
      </c>
      <c r="F6191" s="267" t="s">
        <v>130</v>
      </c>
      <c r="G6191" s="268" t="s">
        <v>131</v>
      </c>
      <c r="H6191" s="268" t="s">
        <v>66</v>
      </c>
      <c r="I6191" s="268" t="s">
        <v>1905</v>
      </c>
      <c r="J6191" s="270" t="s">
        <v>3083</v>
      </c>
      <c r="K6191" s="267">
        <v>422</v>
      </c>
      <c r="L6191" s="268" t="s">
        <v>3660</v>
      </c>
      <c r="M6191" s="188"/>
    </row>
    <row r="6192" spans="1:13" x14ac:dyDescent="0.25">
      <c r="A6192" s="267">
        <v>2013</v>
      </c>
      <c r="B6192" s="267">
        <v>3</v>
      </c>
      <c r="C6192" s="267" t="s">
        <v>1239</v>
      </c>
      <c r="D6192" s="267" t="s">
        <v>1353</v>
      </c>
      <c r="E6192" s="268" t="s">
        <v>3657</v>
      </c>
      <c r="F6192" s="267" t="s">
        <v>130</v>
      </c>
      <c r="G6192" s="268" t="s">
        <v>131</v>
      </c>
      <c r="H6192" s="268" t="s">
        <v>66</v>
      </c>
      <c r="I6192" s="268" t="s">
        <v>1905</v>
      </c>
      <c r="J6192" s="270" t="s">
        <v>3083</v>
      </c>
      <c r="K6192" s="267">
        <v>212</v>
      </c>
      <c r="L6192" s="268" t="s">
        <v>3661</v>
      </c>
      <c r="M6192" s="188"/>
    </row>
    <row r="6193" spans="1:13" x14ac:dyDescent="0.25">
      <c r="A6193" s="267">
        <v>2013</v>
      </c>
      <c r="B6193" s="267">
        <v>3</v>
      </c>
      <c r="C6193" s="267" t="s">
        <v>1239</v>
      </c>
      <c r="D6193" s="267" t="s">
        <v>1353</v>
      </c>
      <c r="E6193" s="268" t="s">
        <v>3657</v>
      </c>
      <c r="F6193" s="267" t="s">
        <v>130</v>
      </c>
      <c r="G6193" s="268" t="s">
        <v>131</v>
      </c>
      <c r="H6193" s="268" t="s">
        <v>66</v>
      </c>
      <c r="I6193" s="268" t="s">
        <v>1905</v>
      </c>
      <c r="J6193" s="270" t="s">
        <v>3083</v>
      </c>
      <c r="K6193" s="267">
        <v>141</v>
      </c>
      <c r="L6193" s="268" t="s">
        <v>3662</v>
      </c>
      <c r="M6193" s="188"/>
    </row>
    <row r="6194" spans="1:13" x14ac:dyDescent="0.25">
      <c r="A6194" s="267">
        <v>2013</v>
      </c>
      <c r="B6194" s="267">
        <v>3</v>
      </c>
      <c r="C6194" s="267" t="s">
        <v>1239</v>
      </c>
      <c r="D6194" s="267" t="s">
        <v>1353</v>
      </c>
      <c r="E6194" s="268" t="s">
        <v>3657</v>
      </c>
      <c r="F6194" s="267" t="s">
        <v>130</v>
      </c>
      <c r="G6194" s="268" t="s">
        <v>131</v>
      </c>
      <c r="H6194" s="268" t="s">
        <v>66</v>
      </c>
      <c r="I6194" s="268" t="s">
        <v>1905</v>
      </c>
      <c r="J6194" s="267" t="s">
        <v>1942</v>
      </c>
      <c r="K6194" s="267">
        <v>212</v>
      </c>
      <c r="L6194" s="268" t="s">
        <v>3663</v>
      </c>
      <c r="M6194" s="188"/>
    </row>
    <row r="6195" spans="1:13" s="214" customFormat="1" x14ac:dyDescent="0.25">
      <c r="A6195" s="267">
        <v>2013</v>
      </c>
      <c r="B6195" s="267">
        <v>3</v>
      </c>
      <c r="C6195" s="267" t="s">
        <v>1239</v>
      </c>
      <c r="D6195" s="267" t="s">
        <v>1353</v>
      </c>
      <c r="E6195" s="268" t="s">
        <v>3657</v>
      </c>
      <c r="F6195" s="267" t="s">
        <v>130</v>
      </c>
      <c r="G6195" s="268" t="s">
        <v>131</v>
      </c>
      <c r="H6195" s="268" t="s">
        <v>66</v>
      </c>
      <c r="I6195" s="268" t="s">
        <v>1905</v>
      </c>
      <c r="J6195" s="270" t="s">
        <v>5004</v>
      </c>
      <c r="K6195" s="267">
        <v>143</v>
      </c>
      <c r="L6195" s="268" t="s">
        <v>3715</v>
      </c>
      <c r="M6195" s="188"/>
    </row>
    <row r="6196" spans="1:13" x14ac:dyDescent="0.25">
      <c r="A6196" s="267">
        <v>2013</v>
      </c>
      <c r="B6196" s="267">
        <v>3</v>
      </c>
      <c r="C6196" s="267" t="s">
        <v>1239</v>
      </c>
      <c r="D6196" s="267" t="s">
        <v>1353</v>
      </c>
      <c r="E6196" s="268" t="s">
        <v>3657</v>
      </c>
      <c r="F6196" s="267" t="s">
        <v>130</v>
      </c>
      <c r="G6196" s="268" t="s">
        <v>131</v>
      </c>
      <c r="H6196" s="268" t="s">
        <v>66</v>
      </c>
      <c r="I6196" s="268" t="s">
        <v>1905</v>
      </c>
      <c r="J6196" s="267" t="s">
        <v>1942</v>
      </c>
      <c r="K6196" s="267">
        <v>211</v>
      </c>
      <c r="L6196" s="268" t="s">
        <v>3716</v>
      </c>
      <c r="M6196" s="188"/>
    </row>
    <row r="6197" spans="1:13" x14ac:dyDescent="0.25">
      <c r="A6197" s="267">
        <v>2013</v>
      </c>
      <c r="B6197" s="267">
        <v>3</v>
      </c>
      <c r="C6197" s="267" t="s">
        <v>1239</v>
      </c>
      <c r="D6197" s="267" t="s">
        <v>1353</v>
      </c>
      <c r="E6197" s="268" t="s">
        <v>3657</v>
      </c>
      <c r="F6197" s="267" t="s">
        <v>130</v>
      </c>
      <c r="G6197" s="268" t="s">
        <v>131</v>
      </c>
      <c r="H6197" s="268" t="s">
        <v>66</v>
      </c>
      <c r="I6197" s="268" t="s">
        <v>1905</v>
      </c>
      <c r="J6197" s="267" t="s">
        <v>1942</v>
      </c>
      <c r="K6197" s="267">
        <v>435</v>
      </c>
      <c r="L6197" s="268" t="s">
        <v>3916</v>
      </c>
      <c r="M6197" s="188"/>
    </row>
    <row r="6198" spans="1:13" x14ac:dyDescent="0.25">
      <c r="A6198" s="267">
        <v>2013</v>
      </c>
      <c r="B6198" s="267">
        <v>3</v>
      </c>
      <c r="C6198" s="267" t="s">
        <v>1239</v>
      </c>
      <c r="D6198" s="267" t="s">
        <v>1353</v>
      </c>
      <c r="E6198" s="268" t="s">
        <v>3657</v>
      </c>
      <c r="F6198" s="267" t="s">
        <v>130</v>
      </c>
      <c r="G6198" s="268" t="s">
        <v>131</v>
      </c>
      <c r="H6198" s="268" t="s">
        <v>66</v>
      </c>
      <c r="I6198" s="268" t="s">
        <v>1905</v>
      </c>
      <c r="J6198" s="267" t="s">
        <v>1942</v>
      </c>
      <c r="K6198" s="267">
        <v>142</v>
      </c>
      <c r="L6198" s="268" t="s">
        <v>3926</v>
      </c>
      <c r="M6198" s="188"/>
    </row>
    <row r="6199" spans="1:13" x14ac:dyDescent="0.25">
      <c r="A6199" s="267">
        <v>2013</v>
      </c>
      <c r="B6199" s="267">
        <v>2</v>
      </c>
      <c r="C6199" s="267" t="s">
        <v>1239</v>
      </c>
      <c r="D6199" s="267" t="s">
        <v>1303</v>
      </c>
      <c r="E6199" s="268" t="s">
        <v>3429</v>
      </c>
      <c r="F6199" s="267" t="s">
        <v>52</v>
      </c>
      <c r="G6199" s="268" t="s">
        <v>311</v>
      </c>
      <c r="H6199" s="268" t="s">
        <v>55</v>
      </c>
      <c r="I6199" s="268" t="s">
        <v>1905</v>
      </c>
      <c r="J6199" s="267" t="s">
        <v>1942</v>
      </c>
      <c r="K6199" s="267">
        <v>431</v>
      </c>
      <c r="L6199" s="268" t="s">
        <v>3430</v>
      </c>
      <c r="M6199" s="188"/>
    </row>
    <row r="6200" spans="1:13" x14ac:dyDescent="0.25">
      <c r="A6200" s="267">
        <v>2013</v>
      </c>
      <c r="B6200" s="267">
        <v>2</v>
      </c>
      <c r="C6200" s="267" t="s">
        <v>1239</v>
      </c>
      <c r="D6200" s="267" t="s">
        <v>1303</v>
      </c>
      <c r="E6200" s="268" t="s">
        <v>3429</v>
      </c>
      <c r="F6200" s="267" t="s">
        <v>52</v>
      </c>
      <c r="G6200" s="268" t="s">
        <v>311</v>
      </c>
      <c r="H6200" s="268" t="s">
        <v>55</v>
      </c>
      <c r="I6200" s="268" t="s">
        <v>1905</v>
      </c>
      <c r="J6200" s="267" t="s">
        <v>1942</v>
      </c>
      <c r="K6200" s="271">
        <v>411</v>
      </c>
      <c r="L6200" s="268" t="s">
        <v>3494</v>
      </c>
      <c r="M6200" s="188"/>
    </row>
    <row r="6201" spans="1:13" x14ac:dyDescent="0.25">
      <c r="A6201" s="267">
        <v>2013</v>
      </c>
      <c r="B6201" s="267">
        <v>2</v>
      </c>
      <c r="C6201" s="267" t="s">
        <v>1239</v>
      </c>
      <c r="D6201" s="267" t="s">
        <v>1303</v>
      </c>
      <c r="E6201" s="268" t="s">
        <v>3429</v>
      </c>
      <c r="F6201" s="267" t="s">
        <v>52</v>
      </c>
      <c r="G6201" s="268" t="s">
        <v>311</v>
      </c>
      <c r="H6201" s="268" t="s">
        <v>55</v>
      </c>
      <c r="I6201" s="268" t="s">
        <v>1905</v>
      </c>
      <c r="J6201" s="267" t="s">
        <v>1942</v>
      </c>
      <c r="K6201" s="271">
        <v>411</v>
      </c>
      <c r="L6201" s="268" t="s">
        <v>3495</v>
      </c>
      <c r="M6201" s="188"/>
    </row>
    <row r="6202" spans="1:13" x14ac:dyDescent="0.25">
      <c r="A6202" s="267">
        <v>2013</v>
      </c>
      <c r="B6202" s="267">
        <v>2</v>
      </c>
      <c r="C6202" s="267" t="s">
        <v>1239</v>
      </c>
      <c r="D6202" s="267" t="s">
        <v>1303</v>
      </c>
      <c r="E6202" s="268" t="s">
        <v>3429</v>
      </c>
      <c r="F6202" s="267" t="s">
        <v>52</v>
      </c>
      <c r="G6202" s="268" t="s">
        <v>311</v>
      </c>
      <c r="H6202" s="268" t="s">
        <v>55</v>
      </c>
      <c r="I6202" s="268" t="s">
        <v>1905</v>
      </c>
      <c r="J6202" s="267" t="s">
        <v>1942</v>
      </c>
      <c r="K6202" s="271">
        <v>411</v>
      </c>
      <c r="L6202" s="268" t="s">
        <v>3496</v>
      </c>
      <c r="M6202" s="188"/>
    </row>
    <row r="6203" spans="1:13" x14ac:dyDescent="0.25">
      <c r="A6203" s="267">
        <v>2013</v>
      </c>
      <c r="B6203" s="267">
        <v>2</v>
      </c>
      <c r="C6203" s="267" t="s">
        <v>1239</v>
      </c>
      <c r="D6203" s="267" t="s">
        <v>1303</v>
      </c>
      <c r="E6203" s="268" t="s">
        <v>3429</v>
      </c>
      <c r="F6203" s="267" t="s">
        <v>52</v>
      </c>
      <c r="G6203" s="268" t="s">
        <v>311</v>
      </c>
      <c r="H6203" s="268" t="s">
        <v>55</v>
      </c>
      <c r="I6203" s="268" t="s">
        <v>1905</v>
      </c>
      <c r="J6203" s="270" t="s">
        <v>5004</v>
      </c>
      <c r="K6203" s="267">
        <v>211</v>
      </c>
      <c r="L6203" s="268" t="s">
        <v>3664</v>
      </c>
      <c r="M6203" s="188"/>
    </row>
    <row r="6204" spans="1:13" x14ac:dyDescent="0.25">
      <c r="A6204" s="267">
        <v>2013</v>
      </c>
      <c r="B6204" s="267">
        <v>2</v>
      </c>
      <c r="C6204" s="267" t="s">
        <v>1239</v>
      </c>
      <c r="D6204" s="267" t="s">
        <v>1303</v>
      </c>
      <c r="E6204" s="268" t="s">
        <v>3429</v>
      </c>
      <c r="F6204" s="267" t="s">
        <v>52</v>
      </c>
      <c r="G6204" s="268" t="s">
        <v>311</v>
      </c>
      <c r="H6204" s="268" t="s">
        <v>55</v>
      </c>
      <c r="I6204" s="268" t="s">
        <v>1905</v>
      </c>
      <c r="J6204" s="267" t="s">
        <v>2000</v>
      </c>
      <c r="K6204" s="267">
        <v>436</v>
      </c>
      <c r="L6204" s="268" t="s">
        <v>3697</v>
      </c>
      <c r="M6204" s="188"/>
    </row>
    <row r="6205" spans="1:13" x14ac:dyDescent="0.25">
      <c r="A6205" s="267">
        <v>2013</v>
      </c>
      <c r="B6205" s="267">
        <v>2</v>
      </c>
      <c r="C6205" s="267" t="s">
        <v>1239</v>
      </c>
      <c r="D6205" s="267" t="s">
        <v>1311</v>
      </c>
      <c r="E6205" s="268" t="s">
        <v>1610</v>
      </c>
      <c r="F6205" s="267" t="s">
        <v>69</v>
      </c>
      <c r="G6205" s="268" t="s">
        <v>126</v>
      </c>
      <c r="H6205" s="268" t="s">
        <v>55</v>
      </c>
      <c r="I6205" s="268" t="s">
        <v>1905</v>
      </c>
      <c r="J6205" s="267" t="s">
        <v>1942</v>
      </c>
      <c r="K6205" s="267">
        <v>752</v>
      </c>
      <c r="L6205" s="268" t="s">
        <v>3734</v>
      </c>
      <c r="M6205" s="188"/>
    </row>
    <row r="6206" spans="1:13" s="265" customFormat="1" x14ac:dyDescent="0.25">
      <c r="A6206" s="267">
        <v>2013</v>
      </c>
      <c r="B6206" s="267">
        <v>2</v>
      </c>
      <c r="C6206" s="267" t="s">
        <v>1239</v>
      </c>
      <c r="D6206" s="267" t="s">
        <v>1311</v>
      </c>
      <c r="E6206" s="268" t="s">
        <v>1610</v>
      </c>
      <c r="F6206" s="267" t="s">
        <v>69</v>
      </c>
      <c r="G6206" s="268" t="s">
        <v>126</v>
      </c>
      <c r="H6206" s="268" t="s">
        <v>55</v>
      </c>
      <c r="I6206" s="268" t="s">
        <v>1905</v>
      </c>
      <c r="J6206" s="267" t="s">
        <v>1942</v>
      </c>
      <c r="K6206" s="267">
        <v>81</v>
      </c>
      <c r="L6206" s="268" t="s">
        <v>3871</v>
      </c>
      <c r="M6206" s="189"/>
    </row>
    <row r="6207" spans="1:13" x14ac:dyDescent="0.25">
      <c r="A6207" s="267">
        <v>2013</v>
      </c>
      <c r="B6207" s="267">
        <v>2</v>
      </c>
      <c r="C6207" s="267" t="s">
        <v>1239</v>
      </c>
      <c r="D6207" s="267" t="s">
        <v>1311</v>
      </c>
      <c r="E6207" s="268" t="s">
        <v>1610</v>
      </c>
      <c r="F6207" s="267" t="s">
        <v>69</v>
      </c>
      <c r="G6207" s="268" t="s">
        <v>126</v>
      </c>
      <c r="H6207" s="268" t="s">
        <v>55</v>
      </c>
      <c r="I6207" s="268" t="s">
        <v>1905</v>
      </c>
      <c r="J6207" s="267" t="s">
        <v>1942</v>
      </c>
      <c r="K6207" s="267">
        <v>81</v>
      </c>
      <c r="L6207" s="268" t="s">
        <v>3872</v>
      </c>
      <c r="M6207" s="188"/>
    </row>
    <row r="6208" spans="1:13" x14ac:dyDescent="0.25">
      <c r="A6208" s="267">
        <v>2013</v>
      </c>
      <c r="B6208" s="267">
        <v>2</v>
      </c>
      <c r="C6208" s="267" t="s">
        <v>1239</v>
      </c>
      <c r="D6208" s="267" t="s">
        <v>1311</v>
      </c>
      <c r="E6208" s="268" t="s">
        <v>1610</v>
      </c>
      <c r="F6208" s="267" t="s">
        <v>69</v>
      </c>
      <c r="G6208" s="268" t="s">
        <v>126</v>
      </c>
      <c r="H6208" s="268" t="s">
        <v>55</v>
      </c>
      <c r="I6208" s="268" t="s">
        <v>1905</v>
      </c>
      <c r="J6208" s="267" t="s">
        <v>1918</v>
      </c>
      <c r="K6208" s="267">
        <v>84</v>
      </c>
      <c r="L6208" s="268" t="s">
        <v>3888</v>
      </c>
      <c r="M6208" s="188"/>
    </row>
    <row r="6209" spans="1:13" x14ac:dyDescent="0.25">
      <c r="A6209" s="267">
        <v>2013</v>
      </c>
      <c r="B6209" s="267">
        <v>2</v>
      </c>
      <c r="C6209" s="267" t="s">
        <v>1239</v>
      </c>
      <c r="D6209" s="267" t="s">
        <v>1311</v>
      </c>
      <c r="E6209" s="268" t="s">
        <v>1610</v>
      </c>
      <c r="F6209" s="267" t="s">
        <v>69</v>
      </c>
      <c r="G6209" s="268" t="s">
        <v>126</v>
      </c>
      <c r="H6209" s="268" t="s">
        <v>55</v>
      </c>
      <c r="I6209" s="268" t="s">
        <v>1905</v>
      </c>
      <c r="J6209" s="267" t="s">
        <v>1921</v>
      </c>
      <c r="K6209" s="267">
        <v>851</v>
      </c>
      <c r="L6209" s="268" t="s">
        <v>3902</v>
      </c>
      <c r="M6209" s="188"/>
    </row>
    <row r="6210" spans="1:13" x14ac:dyDescent="0.25">
      <c r="A6210" s="267">
        <v>2013</v>
      </c>
      <c r="B6210" s="267">
        <v>4</v>
      </c>
      <c r="C6210" s="267" t="s">
        <v>1239</v>
      </c>
      <c r="D6210" s="267" t="s">
        <v>1405</v>
      </c>
      <c r="E6210" s="268" t="s">
        <v>3497</v>
      </c>
      <c r="F6210" s="267" t="s">
        <v>64</v>
      </c>
      <c r="G6210" s="268" t="s">
        <v>366</v>
      </c>
      <c r="H6210" s="268" t="s">
        <v>55</v>
      </c>
      <c r="I6210" s="268" t="s">
        <v>1905</v>
      </c>
      <c r="J6210" s="267" t="s">
        <v>1942</v>
      </c>
      <c r="K6210" s="271">
        <v>411</v>
      </c>
      <c r="L6210" s="268" t="s">
        <v>3498</v>
      </c>
      <c r="M6210" s="188"/>
    </row>
    <row r="6211" spans="1:13" x14ac:dyDescent="0.25">
      <c r="A6211" s="267">
        <v>2013</v>
      </c>
      <c r="B6211" s="267">
        <v>4</v>
      </c>
      <c r="C6211" s="267" t="s">
        <v>1239</v>
      </c>
      <c r="D6211" s="267" t="s">
        <v>1405</v>
      </c>
      <c r="E6211" s="268" t="s">
        <v>3497</v>
      </c>
      <c r="F6211" s="267" t="s">
        <v>64</v>
      </c>
      <c r="G6211" s="268" t="s">
        <v>366</v>
      </c>
      <c r="H6211" s="268" t="s">
        <v>55</v>
      </c>
      <c r="I6211" s="268" t="s">
        <v>1905</v>
      </c>
      <c r="J6211" s="267" t="s">
        <v>1942</v>
      </c>
      <c r="K6211" s="271">
        <v>411</v>
      </c>
      <c r="L6211" s="268" t="s">
        <v>3499</v>
      </c>
      <c r="M6211" s="188"/>
    </row>
    <row r="6212" spans="1:13" x14ac:dyDescent="0.25">
      <c r="A6212" s="267">
        <v>2013</v>
      </c>
      <c r="B6212" s="267">
        <v>4</v>
      </c>
      <c r="C6212" s="267" t="s">
        <v>1239</v>
      </c>
      <c r="D6212" s="267" t="s">
        <v>1405</v>
      </c>
      <c r="E6212" s="268" t="s">
        <v>3497</v>
      </c>
      <c r="F6212" s="267" t="s">
        <v>64</v>
      </c>
      <c r="G6212" s="268" t="s">
        <v>366</v>
      </c>
      <c r="H6212" s="268" t="s">
        <v>55</v>
      </c>
      <c r="I6212" s="268" t="s">
        <v>1905</v>
      </c>
      <c r="J6212" s="267" t="s">
        <v>1942</v>
      </c>
      <c r="K6212" s="271">
        <v>411</v>
      </c>
      <c r="L6212" s="268" t="s">
        <v>3500</v>
      </c>
      <c r="M6212" s="188"/>
    </row>
    <row r="6213" spans="1:13" x14ac:dyDescent="0.25">
      <c r="A6213" s="267">
        <v>2013</v>
      </c>
      <c r="B6213" s="267">
        <v>4</v>
      </c>
      <c r="C6213" s="267" t="s">
        <v>1239</v>
      </c>
      <c r="D6213" s="267" t="s">
        <v>1405</v>
      </c>
      <c r="E6213" s="268" t="s">
        <v>3497</v>
      </c>
      <c r="F6213" s="267" t="s">
        <v>64</v>
      </c>
      <c r="G6213" s="268" t="s">
        <v>366</v>
      </c>
      <c r="H6213" s="268" t="s">
        <v>55</v>
      </c>
      <c r="I6213" s="268" t="s">
        <v>1905</v>
      </c>
      <c r="J6213" s="267" t="s">
        <v>1942</v>
      </c>
      <c r="K6213" s="271">
        <v>411</v>
      </c>
      <c r="L6213" s="268" t="s">
        <v>3501</v>
      </c>
      <c r="M6213" s="188"/>
    </row>
    <row r="6214" spans="1:13" x14ac:dyDescent="0.25">
      <c r="A6214" s="267">
        <v>2013</v>
      </c>
      <c r="B6214" s="267">
        <v>4</v>
      </c>
      <c r="C6214" s="267" t="s">
        <v>1239</v>
      </c>
      <c r="D6214" s="267" t="s">
        <v>1405</v>
      </c>
      <c r="E6214" s="268" t="s">
        <v>3497</v>
      </c>
      <c r="F6214" s="267" t="s">
        <v>64</v>
      </c>
      <c r="G6214" s="268" t="s">
        <v>366</v>
      </c>
      <c r="H6214" s="268" t="s">
        <v>55</v>
      </c>
      <c r="I6214" s="268" t="s">
        <v>1905</v>
      </c>
      <c r="J6214" s="267" t="s">
        <v>1942</v>
      </c>
      <c r="K6214" s="271">
        <v>411</v>
      </c>
      <c r="L6214" s="268" t="s">
        <v>3502</v>
      </c>
      <c r="M6214" s="188"/>
    </row>
    <row r="6215" spans="1:13" x14ac:dyDescent="0.25">
      <c r="A6215" s="267">
        <v>2013</v>
      </c>
      <c r="B6215" s="267">
        <v>4</v>
      </c>
      <c r="C6215" s="267" t="s">
        <v>1239</v>
      </c>
      <c r="D6215" s="267" t="s">
        <v>1405</v>
      </c>
      <c r="E6215" s="268" t="s">
        <v>3497</v>
      </c>
      <c r="F6215" s="267" t="s">
        <v>64</v>
      </c>
      <c r="G6215" s="268" t="s">
        <v>366</v>
      </c>
      <c r="H6215" s="268" t="s">
        <v>55</v>
      </c>
      <c r="I6215" s="268" t="s">
        <v>1905</v>
      </c>
      <c r="J6215" s="267" t="s">
        <v>2036</v>
      </c>
      <c r="K6215" s="267">
        <v>411</v>
      </c>
      <c r="L6215" s="268" t="s">
        <v>3503</v>
      </c>
      <c r="M6215" s="188"/>
    </row>
    <row r="6216" spans="1:13" x14ac:dyDescent="0.25">
      <c r="A6216" s="267">
        <v>2013</v>
      </c>
      <c r="B6216" s="267">
        <v>4</v>
      </c>
      <c r="C6216" s="267" t="s">
        <v>1239</v>
      </c>
      <c r="D6216" s="267" t="s">
        <v>1405</v>
      </c>
      <c r="E6216" s="268" t="s">
        <v>3497</v>
      </c>
      <c r="F6216" s="267" t="s">
        <v>64</v>
      </c>
      <c r="G6216" s="268" t="s">
        <v>366</v>
      </c>
      <c r="H6216" s="268" t="s">
        <v>55</v>
      </c>
      <c r="I6216" s="268" t="s">
        <v>1905</v>
      </c>
      <c r="J6216" s="267" t="s">
        <v>1942</v>
      </c>
      <c r="K6216" s="267">
        <v>432</v>
      </c>
      <c r="L6216" s="268" t="s">
        <v>3620</v>
      </c>
      <c r="M6216" s="188"/>
    </row>
    <row r="6217" spans="1:13" x14ac:dyDescent="0.25">
      <c r="A6217" s="267">
        <v>2013</v>
      </c>
      <c r="B6217" s="267">
        <v>4</v>
      </c>
      <c r="C6217" s="267" t="s">
        <v>1239</v>
      </c>
      <c r="D6217" s="267" t="s">
        <v>1405</v>
      </c>
      <c r="E6217" s="268" t="s">
        <v>3497</v>
      </c>
      <c r="F6217" s="267" t="s">
        <v>64</v>
      </c>
      <c r="G6217" s="268" t="s">
        <v>366</v>
      </c>
      <c r="H6217" s="268" t="s">
        <v>55</v>
      </c>
      <c r="I6217" s="268" t="s">
        <v>1905</v>
      </c>
      <c r="J6217" s="267" t="s">
        <v>2036</v>
      </c>
      <c r="K6217" s="267">
        <v>862</v>
      </c>
      <c r="L6217" s="268" t="s">
        <v>3621</v>
      </c>
      <c r="M6217" s="188"/>
    </row>
    <row r="6218" spans="1:13" s="214" customFormat="1" x14ac:dyDescent="0.25">
      <c r="A6218" s="267">
        <v>2013</v>
      </c>
      <c r="B6218" s="267">
        <v>4</v>
      </c>
      <c r="C6218" s="267" t="s">
        <v>1239</v>
      </c>
      <c r="D6218" s="267" t="s">
        <v>1405</v>
      </c>
      <c r="E6218" s="268" t="s">
        <v>3497</v>
      </c>
      <c r="F6218" s="267" t="s">
        <v>64</v>
      </c>
      <c r="G6218" s="268" t="s">
        <v>366</v>
      </c>
      <c r="H6218" s="268" t="s">
        <v>55</v>
      </c>
      <c r="I6218" s="268" t="s">
        <v>1905</v>
      </c>
      <c r="J6218" s="267" t="s">
        <v>2036</v>
      </c>
      <c r="K6218" s="267">
        <v>862</v>
      </c>
      <c r="L6218" s="268" t="s">
        <v>3622</v>
      </c>
      <c r="M6218" s="188"/>
    </row>
    <row r="6219" spans="1:13" x14ac:dyDescent="0.25">
      <c r="A6219" s="267">
        <v>2013</v>
      </c>
      <c r="B6219" s="267">
        <v>4</v>
      </c>
      <c r="C6219" s="267" t="s">
        <v>1239</v>
      </c>
      <c r="D6219" s="267" t="s">
        <v>1412</v>
      </c>
      <c r="E6219" s="268" t="s">
        <v>2906</v>
      </c>
      <c r="F6219" s="267" t="s">
        <v>52</v>
      </c>
      <c r="G6219" s="268" t="s">
        <v>486</v>
      </c>
      <c r="H6219" s="268" t="s">
        <v>55</v>
      </c>
      <c r="I6219" s="268" t="s">
        <v>1905</v>
      </c>
      <c r="J6219" s="267" t="s">
        <v>1942</v>
      </c>
      <c r="K6219" s="267">
        <v>411</v>
      </c>
      <c r="L6219" s="268" t="s">
        <v>3431</v>
      </c>
      <c r="M6219" s="188"/>
    </row>
    <row r="6220" spans="1:13" x14ac:dyDescent="0.25">
      <c r="A6220" s="267">
        <v>2013</v>
      </c>
      <c r="B6220" s="267">
        <v>4</v>
      </c>
      <c r="C6220" s="267" t="s">
        <v>1239</v>
      </c>
      <c r="D6220" s="267" t="s">
        <v>1412</v>
      </c>
      <c r="E6220" s="268" t="s">
        <v>2906</v>
      </c>
      <c r="F6220" s="267" t="s">
        <v>52</v>
      </c>
      <c r="G6220" s="268" t="s">
        <v>486</v>
      </c>
      <c r="H6220" s="268" t="s">
        <v>55</v>
      </c>
      <c r="I6220" s="268" t="s">
        <v>1905</v>
      </c>
      <c r="J6220" s="267" t="s">
        <v>1942</v>
      </c>
      <c r="K6220" s="267">
        <v>412</v>
      </c>
      <c r="L6220" s="268" t="s">
        <v>3573</v>
      </c>
      <c r="M6220" s="188"/>
    </row>
    <row r="6221" spans="1:13" x14ac:dyDescent="0.25">
      <c r="A6221" s="267">
        <v>2013</v>
      </c>
      <c r="B6221" s="267">
        <v>4</v>
      </c>
      <c r="C6221" s="267" t="s">
        <v>1239</v>
      </c>
      <c r="D6221" s="267" t="s">
        <v>1412</v>
      </c>
      <c r="E6221" s="268" t="s">
        <v>2906</v>
      </c>
      <c r="F6221" s="267" t="s">
        <v>52</v>
      </c>
      <c r="G6221" s="268" t="s">
        <v>486</v>
      </c>
      <c r="H6221" s="268" t="s">
        <v>55</v>
      </c>
      <c r="I6221" s="268" t="s">
        <v>1905</v>
      </c>
      <c r="J6221" s="267" t="s">
        <v>1942</v>
      </c>
      <c r="K6221" s="267">
        <v>432</v>
      </c>
      <c r="L6221" s="268" t="s">
        <v>3605</v>
      </c>
      <c r="M6221" s="188"/>
    </row>
    <row r="6222" spans="1:13" x14ac:dyDescent="0.25">
      <c r="A6222" s="267">
        <v>2013</v>
      </c>
      <c r="B6222" s="267">
        <v>4</v>
      </c>
      <c r="C6222" s="267" t="s">
        <v>1239</v>
      </c>
      <c r="D6222" s="267" t="s">
        <v>1412</v>
      </c>
      <c r="E6222" s="268" t="s">
        <v>2906</v>
      </c>
      <c r="F6222" s="267" t="s">
        <v>52</v>
      </c>
      <c r="G6222" s="268" t="s">
        <v>486</v>
      </c>
      <c r="H6222" s="268" t="s">
        <v>55</v>
      </c>
      <c r="I6222" s="268" t="s">
        <v>1905</v>
      </c>
      <c r="J6222" s="267" t="s">
        <v>1942</v>
      </c>
      <c r="K6222" s="267">
        <v>727</v>
      </c>
      <c r="L6222" s="268" t="s">
        <v>3895</v>
      </c>
      <c r="M6222" s="188"/>
    </row>
    <row r="6223" spans="1:13" s="214" customFormat="1" x14ac:dyDescent="0.25">
      <c r="A6223" s="267">
        <v>2013</v>
      </c>
      <c r="B6223" s="267">
        <v>4</v>
      </c>
      <c r="C6223" s="267" t="s">
        <v>1239</v>
      </c>
      <c r="D6223" s="267" t="s">
        <v>1412</v>
      </c>
      <c r="E6223" s="268" t="s">
        <v>2906</v>
      </c>
      <c r="F6223" s="267" t="s">
        <v>52</v>
      </c>
      <c r="G6223" s="268" t="s">
        <v>486</v>
      </c>
      <c r="H6223" s="268" t="s">
        <v>55</v>
      </c>
      <c r="I6223" s="268" t="s">
        <v>1905</v>
      </c>
      <c r="J6223" s="267" t="s">
        <v>1915</v>
      </c>
      <c r="K6223" s="267">
        <v>312</v>
      </c>
      <c r="L6223" s="268" t="s">
        <v>3933</v>
      </c>
      <c r="M6223" s="188"/>
    </row>
    <row r="6224" spans="1:13" x14ac:dyDescent="0.25">
      <c r="A6224" s="267">
        <v>2013</v>
      </c>
      <c r="B6224" s="267">
        <v>3</v>
      </c>
      <c r="C6224" s="267" t="s">
        <v>1239</v>
      </c>
      <c r="D6224" s="267" t="s">
        <v>1371</v>
      </c>
      <c r="E6224" s="268" t="s">
        <v>3400</v>
      </c>
      <c r="F6224" s="267" t="s">
        <v>64</v>
      </c>
      <c r="G6224" s="268" t="s">
        <v>320</v>
      </c>
      <c r="H6224" s="268" t="s">
        <v>66</v>
      </c>
      <c r="I6224" s="268" t="s">
        <v>1905</v>
      </c>
      <c r="J6224" s="267" t="s">
        <v>1952</v>
      </c>
      <c r="K6224" s="267">
        <v>413</v>
      </c>
      <c r="L6224" s="268" t="s">
        <v>3401</v>
      </c>
      <c r="M6224" s="188"/>
    </row>
    <row r="6225" spans="1:13" x14ac:dyDescent="0.25">
      <c r="A6225" s="267">
        <v>2013</v>
      </c>
      <c r="B6225" s="267">
        <v>3</v>
      </c>
      <c r="C6225" s="267" t="s">
        <v>1239</v>
      </c>
      <c r="D6225" s="267" t="s">
        <v>1371</v>
      </c>
      <c r="E6225" s="268" t="s">
        <v>3400</v>
      </c>
      <c r="F6225" s="267" t="s">
        <v>64</v>
      </c>
      <c r="G6225" s="268" t="s">
        <v>320</v>
      </c>
      <c r="H6225" s="268" t="s">
        <v>66</v>
      </c>
      <c r="I6225" s="268" t="s">
        <v>1905</v>
      </c>
      <c r="J6225" s="267" t="s">
        <v>1942</v>
      </c>
      <c r="K6225" s="267">
        <v>432</v>
      </c>
      <c r="L6225" s="268" t="s">
        <v>3504</v>
      </c>
      <c r="M6225" s="188"/>
    </row>
    <row r="6226" spans="1:13" x14ac:dyDescent="0.25">
      <c r="A6226" s="267">
        <v>2013</v>
      </c>
      <c r="B6226" s="267">
        <v>3</v>
      </c>
      <c r="C6226" s="267" t="s">
        <v>1239</v>
      </c>
      <c r="D6226" s="267" t="s">
        <v>1371</v>
      </c>
      <c r="E6226" s="268" t="s">
        <v>3400</v>
      </c>
      <c r="F6226" s="267" t="s">
        <v>64</v>
      </c>
      <c r="G6226" s="268" t="s">
        <v>320</v>
      </c>
      <c r="H6226" s="268" t="s">
        <v>66</v>
      </c>
      <c r="I6226" s="268" t="s">
        <v>1905</v>
      </c>
      <c r="J6226" s="267" t="s">
        <v>1942</v>
      </c>
      <c r="K6226" s="267">
        <v>412</v>
      </c>
      <c r="L6226" s="268" t="s">
        <v>3574</v>
      </c>
      <c r="M6226" s="188"/>
    </row>
    <row r="6227" spans="1:13" x14ac:dyDescent="0.25">
      <c r="A6227" s="267">
        <v>2013</v>
      </c>
      <c r="B6227" s="267">
        <v>3</v>
      </c>
      <c r="C6227" s="267" t="s">
        <v>1239</v>
      </c>
      <c r="D6227" s="267" t="s">
        <v>1371</v>
      </c>
      <c r="E6227" s="268" t="s">
        <v>3400</v>
      </c>
      <c r="F6227" s="267" t="s">
        <v>64</v>
      </c>
      <c r="G6227" s="268" t="s">
        <v>320</v>
      </c>
      <c r="H6227" s="268" t="s">
        <v>66</v>
      </c>
      <c r="I6227" s="268" t="s">
        <v>1905</v>
      </c>
      <c r="J6227" s="267" t="s">
        <v>1942</v>
      </c>
      <c r="K6227" s="271">
        <v>412</v>
      </c>
      <c r="L6227" s="268" t="s">
        <v>3575</v>
      </c>
      <c r="M6227" s="188"/>
    </row>
    <row r="6228" spans="1:13" x14ac:dyDescent="0.25">
      <c r="A6228" s="267">
        <v>2013</v>
      </c>
      <c r="B6228" s="267">
        <v>3</v>
      </c>
      <c r="C6228" s="267" t="s">
        <v>1239</v>
      </c>
      <c r="D6228" s="267" t="s">
        <v>1371</v>
      </c>
      <c r="E6228" s="268" t="s">
        <v>3400</v>
      </c>
      <c r="F6228" s="267" t="s">
        <v>64</v>
      </c>
      <c r="G6228" s="268" t="s">
        <v>320</v>
      </c>
      <c r="H6228" s="268" t="s">
        <v>66</v>
      </c>
      <c r="I6228" s="268" t="s">
        <v>1905</v>
      </c>
      <c r="J6228" s="267" t="s">
        <v>2218</v>
      </c>
      <c r="K6228" s="267">
        <v>651</v>
      </c>
      <c r="L6228" s="268" t="s">
        <v>3753</v>
      </c>
      <c r="M6228" s="188"/>
    </row>
    <row r="6229" spans="1:13" x14ac:dyDescent="0.25">
      <c r="A6229" s="267">
        <v>2013</v>
      </c>
      <c r="B6229" s="267">
        <v>3</v>
      </c>
      <c r="C6229" s="267" t="s">
        <v>1239</v>
      </c>
      <c r="D6229" s="267" t="s">
        <v>1371</v>
      </c>
      <c r="E6229" s="268" t="s">
        <v>3400</v>
      </c>
      <c r="F6229" s="267" t="s">
        <v>64</v>
      </c>
      <c r="G6229" s="268" t="s">
        <v>320</v>
      </c>
      <c r="H6229" s="268" t="s">
        <v>66</v>
      </c>
      <c r="I6229" s="268" t="s">
        <v>1905</v>
      </c>
      <c r="J6229" s="267" t="s">
        <v>1965</v>
      </c>
      <c r="K6229" s="267">
        <v>522</v>
      </c>
      <c r="L6229" s="268" t="s">
        <v>3904</v>
      </c>
      <c r="M6229" s="188"/>
    </row>
    <row r="6230" spans="1:13" x14ac:dyDescent="0.25">
      <c r="A6230" s="267">
        <v>2013</v>
      </c>
      <c r="B6230" s="267">
        <v>4</v>
      </c>
      <c r="C6230" s="267" t="s">
        <v>1239</v>
      </c>
      <c r="D6230" s="267" t="s">
        <v>1379</v>
      </c>
      <c r="E6230" s="268" t="s">
        <v>3505</v>
      </c>
      <c r="F6230" s="267" t="s">
        <v>52</v>
      </c>
      <c r="G6230" s="268" t="s">
        <v>330</v>
      </c>
      <c r="H6230" s="268" t="s">
        <v>55</v>
      </c>
      <c r="I6230" s="268" t="s">
        <v>1905</v>
      </c>
      <c r="J6230" s="267" t="s">
        <v>1942</v>
      </c>
      <c r="K6230" s="267">
        <v>411</v>
      </c>
      <c r="L6230" s="268" t="s">
        <v>3506</v>
      </c>
      <c r="M6230" s="188"/>
    </row>
    <row r="6231" spans="1:13" s="214" customFormat="1" x14ac:dyDescent="0.25">
      <c r="A6231" s="267">
        <v>2013</v>
      </c>
      <c r="B6231" s="267">
        <v>4</v>
      </c>
      <c r="C6231" s="267" t="s">
        <v>1239</v>
      </c>
      <c r="D6231" s="267" t="s">
        <v>1379</v>
      </c>
      <c r="E6231" s="268" t="s">
        <v>3505</v>
      </c>
      <c r="F6231" s="267" t="s">
        <v>52</v>
      </c>
      <c r="G6231" s="268" t="s">
        <v>330</v>
      </c>
      <c r="H6231" s="268" t="s">
        <v>55</v>
      </c>
      <c r="I6231" s="268" t="s">
        <v>1905</v>
      </c>
      <c r="J6231" s="267" t="s">
        <v>1942</v>
      </c>
      <c r="K6231" s="267">
        <v>432</v>
      </c>
      <c r="L6231" s="268" t="s">
        <v>3507</v>
      </c>
      <c r="M6231" s="188"/>
    </row>
    <row r="6232" spans="1:13" x14ac:dyDescent="0.25">
      <c r="A6232" s="267">
        <v>2013</v>
      </c>
      <c r="B6232" s="267">
        <v>4</v>
      </c>
      <c r="C6232" s="267" t="s">
        <v>1239</v>
      </c>
      <c r="D6232" s="267" t="s">
        <v>1379</v>
      </c>
      <c r="E6232" s="268" t="s">
        <v>3505</v>
      </c>
      <c r="F6232" s="267" t="s">
        <v>52</v>
      </c>
      <c r="G6232" s="268" t="s">
        <v>330</v>
      </c>
      <c r="H6232" s="268" t="s">
        <v>55</v>
      </c>
      <c r="I6232" s="268" t="s">
        <v>1905</v>
      </c>
      <c r="J6232" s="267" t="s">
        <v>1942</v>
      </c>
      <c r="K6232" s="267">
        <v>432</v>
      </c>
      <c r="L6232" s="268" t="s">
        <v>3508</v>
      </c>
      <c r="M6232" s="188"/>
    </row>
    <row r="6233" spans="1:13" x14ac:dyDescent="0.25">
      <c r="A6233" s="267">
        <v>2013</v>
      </c>
      <c r="B6233" s="267">
        <v>4</v>
      </c>
      <c r="C6233" s="267" t="s">
        <v>1239</v>
      </c>
      <c r="D6233" s="267" t="s">
        <v>1379</v>
      </c>
      <c r="E6233" s="268" t="s">
        <v>3505</v>
      </c>
      <c r="F6233" s="267" t="s">
        <v>52</v>
      </c>
      <c r="G6233" s="268" t="s">
        <v>330</v>
      </c>
      <c r="H6233" s="268" t="s">
        <v>55</v>
      </c>
      <c r="I6233" s="268" t="s">
        <v>1905</v>
      </c>
      <c r="J6233" s="267" t="s">
        <v>1942</v>
      </c>
      <c r="K6233" s="267">
        <v>432</v>
      </c>
      <c r="L6233" s="268" t="s">
        <v>3606</v>
      </c>
      <c r="M6233" s="188"/>
    </row>
    <row r="6234" spans="1:13" x14ac:dyDescent="0.25">
      <c r="A6234" s="267">
        <v>2013</v>
      </c>
      <c r="B6234" s="267">
        <v>4</v>
      </c>
      <c r="C6234" s="267" t="s">
        <v>1239</v>
      </c>
      <c r="D6234" s="267" t="s">
        <v>1379</v>
      </c>
      <c r="E6234" s="268" t="s">
        <v>3505</v>
      </c>
      <c r="F6234" s="267" t="s">
        <v>52</v>
      </c>
      <c r="G6234" s="268" t="s">
        <v>330</v>
      </c>
      <c r="H6234" s="268" t="s">
        <v>55</v>
      </c>
      <c r="I6234" s="268" t="s">
        <v>1905</v>
      </c>
      <c r="J6234" s="270" t="s">
        <v>5004</v>
      </c>
      <c r="K6234" s="267">
        <v>211</v>
      </c>
      <c r="L6234" s="268" t="s">
        <v>3665</v>
      </c>
      <c r="M6234" s="188"/>
    </row>
    <row r="6235" spans="1:13" x14ac:dyDescent="0.25">
      <c r="A6235" s="267">
        <v>2013</v>
      </c>
      <c r="B6235" s="267">
        <v>4</v>
      </c>
      <c r="C6235" s="267" t="s">
        <v>1239</v>
      </c>
      <c r="D6235" s="267" t="s">
        <v>1379</v>
      </c>
      <c r="E6235" s="268" t="s">
        <v>3505</v>
      </c>
      <c r="F6235" s="267" t="s">
        <v>52</v>
      </c>
      <c r="G6235" s="268" t="s">
        <v>330</v>
      </c>
      <c r="H6235" s="268" t="s">
        <v>55</v>
      </c>
      <c r="I6235" s="268" t="s">
        <v>1905</v>
      </c>
      <c r="J6235" s="267" t="s">
        <v>1942</v>
      </c>
      <c r="K6235" s="267">
        <v>441</v>
      </c>
      <c r="L6235" s="268" t="s">
        <v>3917</v>
      </c>
      <c r="M6235" s="188"/>
    </row>
    <row r="6236" spans="1:13" x14ac:dyDescent="0.25">
      <c r="A6236" s="267">
        <v>2013</v>
      </c>
      <c r="B6236" s="267">
        <v>4</v>
      </c>
      <c r="C6236" s="267" t="s">
        <v>1239</v>
      </c>
      <c r="D6236" s="267" t="s">
        <v>1399</v>
      </c>
      <c r="E6236" s="268" t="s">
        <v>1400</v>
      </c>
      <c r="F6236" s="267" t="s">
        <v>135</v>
      </c>
      <c r="G6236" s="268" t="s">
        <v>298</v>
      </c>
      <c r="H6236" s="268" t="s">
        <v>66</v>
      </c>
      <c r="I6236" s="268" t="s">
        <v>1905</v>
      </c>
      <c r="J6236" s="270" t="s">
        <v>5004</v>
      </c>
      <c r="K6236" s="267">
        <v>422</v>
      </c>
      <c r="L6236" s="268" t="s">
        <v>3626</v>
      </c>
      <c r="M6236" s="188"/>
    </row>
    <row r="6237" spans="1:13" x14ac:dyDescent="0.25">
      <c r="A6237" s="267">
        <v>2013</v>
      </c>
      <c r="B6237" s="267">
        <v>4</v>
      </c>
      <c r="C6237" s="267" t="s">
        <v>1239</v>
      </c>
      <c r="D6237" s="267" t="s">
        <v>1399</v>
      </c>
      <c r="E6237" s="268" t="s">
        <v>1400</v>
      </c>
      <c r="F6237" s="267" t="s">
        <v>135</v>
      </c>
      <c r="G6237" s="268" t="s">
        <v>298</v>
      </c>
      <c r="H6237" s="268" t="s">
        <v>66</v>
      </c>
      <c r="I6237" s="268" t="s">
        <v>1905</v>
      </c>
      <c r="J6237" s="270" t="s">
        <v>5004</v>
      </c>
      <c r="K6237" s="267">
        <v>422</v>
      </c>
      <c r="L6237" s="268" t="s">
        <v>3627</v>
      </c>
      <c r="M6237" s="188"/>
    </row>
    <row r="6238" spans="1:13" x14ac:dyDescent="0.25">
      <c r="A6238" s="267">
        <v>2013</v>
      </c>
      <c r="B6238" s="267">
        <v>4</v>
      </c>
      <c r="C6238" s="267" t="s">
        <v>1239</v>
      </c>
      <c r="D6238" s="267" t="s">
        <v>1399</v>
      </c>
      <c r="E6238" s="268" t="s">
        <v>1400</v>
      </c>
      <c r="F6238" s="267" t="s">
        <v>135</v>
      </c>
      <c r="G6238" s="268" t="s">
        <v>298</v>
      </c>
      <c r="H6238" s="268" t="s">
        <v>66</v>
      </c>
      <c r="I6238" s="268" t="s">
        <v>1905</v>
      </c>
      <c r="J6238" s="267" t="s">
        <v>1934</v>
      </c>
      <c r="K6238" s="267">
        <v>323</v>
      </c>
      <c r="L6238" s="268" t="s">
        <v>3685</v>
      </c>
      <c r="M6238" s="188"/>
    </row>
    <row r="6239" spans="1:13" x14ac:dyDescent="0.25">
      <c r="A6239" s="267">
        <v>2013</v>
      </c>
      <c r="B6239" s="267">
        <v>4</v>
      </c>
      <c r="C6239" s="267" t="s">
        <v>1239</v>
      </c>
      <c r="D6239" s="267" t="s">
        <v>1399</v>
      </c>
      <c r="E6239" s="268" t="s">
        <v>1400</v>
      </c>
      <c r="F6239" s="267" t="s">
        <v>135</v>
      </c>
      <c r="G6239" s="268" t="s">
        <v>298</v>
      </c>
      <c r="H6239" s="268" t="s">
        <v>66</v>
      </c>
      <c r="I6239" s="268" t="s">
        <v>1905</v>
      </c>
      <c r="J6239" s="267" t="s">
        <v>1938</v>
      </c>
      <c r="K6239" s="267">
        <v>321</v>
      </c>
      <c r="L6239" s="268" t="s">
        <v>3702</v>
      </c>
      <c r="M6239" s="188"/>
    </row>
    <row r="6240" spans="1:13" x14ac:dyDescent="0.25">
      <c r="A6240" s="267">
        <v>2013</v>
      </c>
      <c r="B6240" s="267">
        <v>4</v>
      </c>
      <c r="C6240" s="267" t="s">
        <v>1239</v>
      </c>
      <c r="D6240" s="267" t="s">
        <v>1399</v>
      </c>
      <c r="E6240" s="268" t="s">
        <v>1400</v>
      </c>
      <c r="F6240" s="267" t="s">
        <v>135</v>
      </c>
      <c r="G6240" s="268" t="s">
        <v>298</v>
      </c>
      <c r="H6240" s="268" t="s">
        <v>66</v>
      </c>
      <c r="I6240" s="268" t="s">
        <v>1905</v>
      </c>
      <c r="J6240" s="267" t="s">
        <v>1965</v>
      </c>
      <c r="K6240" s="267">
        <v>522</v>
      </c>
      <c r="L6240" s="268" t="s">
        <v>3905</v>
      </c>
      <c r="M6240" s="188"/>
    </row>
    <row r="6241" spans="1:13" x14ac:dyDescent="0.25">
      <c r="A6241" s="267">
        <v>2013</v>
      </c>
      <c r="B6241" s="267">
        <v>4</v>
      </c>
      <c r="C6241" s="267" t="s">
        <v>1239</v>
      </c>
      <c r="D6241" s="267" t="s">
        <v>1399</v>
      </c>
      <c r="E6241" s="268" t="s">
        <v>1400</v>
      </c>
      <c r="F6241" s="267" t="s">
        <v>135</v>
      </c>
      <c r="G6241" s="268" t="s">
        <v>298</v>
      </c>
      <c r="H6241" s="268" t="s">
        <v>66</v>
      </c>
      <c r="I6241" s="268" t="s">
        <v>1905</v>
      </c>
      <c r="J6241" s="267" t="s">
        <v>2767</v>
      </c>
      <c r="K6241" s="267">
        <v>522</v>
      </c>
      <c r="L6241" s="268" t="s">
        <v>3906</v>
      </c>
      <c r="M6241" s="188"/>
    </row>
    <row r="6242" spans="1:13" x14ac:dyDescent="0.25">
      <c r="A6242" s="267">
        <v>2013</v>
      </c>
      <c r="B6242" s="267">
        <v>3</v>
      </c>
      <c r="C6242" s="267" t="s">
        <v>1239</v>
      </c>
      <c r="D6242" s="267" t="s">
        <v>1373</v>
      </c>
      <c r="E6242" s="268" t="s">
        <v>3509</v>
      </c>
      <c r="F6242" s="267" t="s">
        <v>130</v>
      </c>
      <c r="G6242" s="268" t="s">
        <v>131</v>
      </c>
      <c r="H6242" s="268" t="s">
        <v>66</v>
      </c>
      <c r="I6242" s="268" t="s">
        <v>1905</v>
      </c>
      <c r="J6242" s="267" t="s">
        <v>2143</v>
      </c>
      <c r="K6242" s="267">
        <v>411</v>
      </c>
      <c r="L6242" s="268" t="s">
        <v>3510</v>
      </c>
      <c r="M6242" s="188"/>
    </row>
    <row r="6243" spans="1:13" x14ac:dyDescent="0.25">
      <c r="A6243" s="267">
        <v>2013</v>
      </c>
      <c r="B6243" s="267">
        <v>3</v>
      </c>
      <c r="C6243" s="267" t="s">
        <v>1239</v>
      </c>
      <c r="D6243" s="267" t="s">
        <v>1373</v>
      </c>
      <c r="E6243" s="268" t="s">
        <v>3509</v>
      </c>
      <c r="F6243" s="267" t="s">
        <v>130</v>
      </c>
      <c r="G6243" s="268" t="s">
        <v>131</v>
      </c>
      <c r="H6243" s="268" t="s">
        <v>66</v>
      </c>
      <c r="I6243" s="268" t="s">
        <v>1905</v>
      </c>
      <c r="J6243" s="267" t="s">
        <v>2000</v>
      </c>
      <c r="K6243" s="267">
        <v>671</v>
      </c>
      <c r="L6243" s="268" t="s">
        <v>3831</v>
      </c>
      <c r="M6243" s="188"/>
    </row>
    <row r="6244" spans="1:13" x14ac:dyDescent="0.25">
      <c r="A6244" s="267">
        <v>2013</v>
      </c>
      <c r="B6244" s="267">
        <v>3</v>
      </c>
      <c r="C6244" s="267" t="s">
        <v>1239</v>
      </c>
      <c r="D6244" s="267" t="s">
        <v>1373</v>
      </c>
      <c r="E6244" s="268" t="s">
        <v>3509</v>
      </c>
      <c r="F6244" s="267" t="s">
        <v>130</v>
      </c>
      <c r="G6244" s="268" t="s">
        <v>131</v>
      </c>
      <c r="H6244" s="268" t="s">
        <v>66</v>
      </c>
      <c r="I6244" s="268" t="s">
        <v>1905</v>
      </c>
      <c r="J6244" s="267" t="s">
        <v>2000</v>
      </c>
      <c r="K6244" s="267">
        <v>721</v>
      </c>
      <c r="L6244" s="268" t="s">
        <v>3844</v>
      </c>
      <c r="M6244" s="188"/>
    </row>
    <row r="6245" spans="1:13" x14ac:dyDescent="0.25">
      <c r="A6245" s="267">
        <v>2013</v>
      </c>
      <c r="B6245" s="267">
        <v>3</v>
      </c>
      <c r="C6245" s="267" t="s">
        <v>1239</v>
      </c>
      <c r="D6245" s="267" t="s">
        <v>1373</v>
      </c>
      <c r="E6245" s="268" t="s">
        <v>3509</v>
      </c>
      <c r="F6245" s="267" t="s">
        <v>130</v>
      </c>
      <c r="G6245" s="268" t="s">
        <v>131</v>
      </c>
      <c r="H6245" s="268" t="s">
        <v>66</v>
      </c>
      <c r="I6245" s="268" t="s">
        <v>1905</v>
      </c>
      <c r="J6245" s="267" t="s">
        <v>3306</v>
      </c>
      <c r="K6245" s="271">
        <v>721</v>
      </c>
      <c r="L6245" s="268" t="s">
        <v>3846</v>
      </c>
      <c r="M6245" s="188"/>
    </row>
    <row r="6246" spans="1:13" x14ac:dyDescent="0.25">
      <c r="A6246" s="267">
        <v>2013</v>
      </c>
      <c r="B6246" s="267">
        <v>3</v>
      </c>
      <c r="C6246" s="267" t="s">
        <v>1239</v>
      </c>
      <c r="D6246" s="267" t="s">
        <v>1373</v>
      </c>
      <c r="E6246" s="268" t="s">
        <v>3509</v>
      </c>
      <c r="F6246" s="267" t="s">
        <v>130</v>
      </c>
      <c r="G6246" s="268" t="s">
        <v>131</v>
      </c>
      <c r="H6246" s="268" t="s">
        <v>66</v>
      </c>
      <c r="I6246" s="268" t="s">
        <v>1905</v>
      </c>
      <c r="J6246" s="267" t="s">
        <v>3306</v>
      </c>
      <c r="K6246" s="271">
        <v>721</v>
      </c>
      <c r="L6246" s="268" t="s">
        <v>3847</v>
      </c>
      <c r="M6246" s="188"/>
    </row>
    <row r="6247" spans="1:13" x14ac:dyDescent="0.25">
      <c r="A6247" s="267">
        <v>2013</v>
      </c>
      <c r="B6247" s="267">
        <v>3</v>
      </c>
      <c r="C6247" s="267" t="s">
        <v>1239</v>
      </c>
      <c r="D6247" s="267" t="s">
        <v>1373</v>
      </c>
      <c r="E6247" s="268" t="s">
        <v>3509</v>
      </c>
      <c r="F6247" s="267" t="s">
        <v>130</v>
      </c>
      <c r="G6247" s="268" t="s">
        <v>131</v>
      </c>
      <c r="H6247" s="268" t="s">
        <v>66</v>
      </c>
      <c r="I6247" s="268" t="s">
        <v>1905</v>
      </c>
      <c r="J6247" s="267" t="s">
        <v>1950</v>
      </c>
      <c r="K6247" s="271">
        <v>721</v>
      </c>
      <c r="L6247" s="268" t="s">
        <v>3848</v>
      </c>
      <c r="M6247" s="188"/>
    </row>
    <row r="6248" spans="1:13" x14ac:dyDescent="0.25">
      <c r="A6248" s="267">
        <v>2013</v>
      </c>
      <c r="B6248" s="267">
        <v>3</v>
      </c>
      <c r="C6248" s="267" t="s">
        <v>1239</v>
      </c>
      <c r="D6248" s="267" t="s">
        <v>1373</v>
      </c>
      <c r="E6248" s="268" t="s">
        <v>3509</v>
      </c>
      <c r="F6248" s="267" t="s">
        <v>130</v>
      </c>
      <c r="G6248" s="268" t="s">
        <v>131</v>
      </c>
      <c r="H6248" s="268" t="s">
        <v>66</v>
      </c>
      <c r="I6248" s="268" t="s">
        <v>1905</v>
      </c>
      <c r="J6248" s="267" t="s">
        <v>2752</v>
      </c>
      <c r="K6248" s="267">
        <v>723</v>
      </c>
      <c r="L6248" s="268" t="s">
        <v>3849</v>
      </c>
      <c r="M6248" s="188"/>
    </row>
    <row r="6249" spans="1:13" x14ac:dyDescent="0.25">
      <c r="A6249" s="267">
        <v>2013</v>
      </c>
      <c r="B6249" s="267">
        <v>3</v>
      </c>
      <c r="C6249" s="267" t="s">
        <v>1239</v>
      </c>
      <c r="D6249" s="267" t="s">
        <v>1373</v>
      </c>
      <c r="E6249" s="268" t="s">
        <v>3509</v>
      </c>
      <c r="F6249" s="267" t="s">
        <v>130</v>
      </c>
      <c r="G6249" s="268" t="s">
        <v>131</v>
      </c>
      <c r="H6249" s="268" t="s">
        <v>66</v>
      </c>
      <c r="I6249" s="268" t="s">
        <v>1905</v>
      </c>
      <c r="J6249" s="267" t="s">
        <v>1950</v>
      </c>
      <c r="K6249" s="267">
        <v>721</v>
      </c>
      <c r="L6249" s="268" t="s">
        <v>3850</v>
      </c>
      <c r="M6249" s="188"/>
    </row>
    <row r="6250" spans="1:13" x14ac:dyDescent="0.25">
      <c r="A6250" s="267">
        <v>2013</v>
      </c>
      <c r="B6250" s="267">
        <v>3</v>
      </c>
      <c r="C6250" s="267" t="s">
        <v>1239</v>
      </c>
      <c r="D6250" s="267" t="s">
        <v>1373</v>
      </c>
      <c r="E6250" s="268" t="s">
        <v>3509</v>
      </c>
      <c r="F6250" s="267" t="s">
        <v>130</v>
      </c>
      <c r="G6250" s="268" t="s">
        <v>131</v>
      </c>
      <c r="H6250" s="268" t="s">
        <v>66</v>
      </c>
      <c r="I6250" s="268" t="s">
        <v>1905</v>
      </c>
      <c r="J6250" s="267" t="s">
        <v>2143</v>
      </c>
      <c r="K6250" s="267">
        <v>332</v>
      </c>
      <c r="L6250" s="268" t="s">
        <v>3851</v>
      </c>
      <c r="M6250" s="188"/>
    </row>
    <row r="6251" spans="1:13" x14ac:dyDescent="0.25">
      <c r="A6251" s="267">
        <v>2013</v>
      </c>
      <c r="B6251" s="267">
        <v>3</v>
      </c>
      <c r="C6251" s="267" t="s">
        <v>1239</v>
      </c>
      <c r="D6251" s="267" t="s">
        <v>1373</v>
      </c>
      <c r="E6251" s="268" t="s">
        <v>3509</v>
      </c>
      <c r="F6251" s="267" t="s">
        <v>130</v>
      </c>
      <c r="G6251" s="268" t="s">
        <v>131</v>
      </c>
      <c r="H6251" s="268" t="s">
        <v>66</v>
      </c>
      <c r="I6251" s="268" t="s">
        <v>1905</v>
      </c>
      <c r="J6251" s="267" t="s">
        <v>2143</v>
      </c>
      <c r="K6251" s="267">
        <v>721</v>
      </c>
      <c r="L6251" s="268" t="s">
        <v>3852</v>
      </c>
      <c r="M6251" s="188"/>
    </row>
    <row r="6252" spans="1:13" x14ac:dyDescent="0.25">
      <c r="A6252" s="267">
        <v>2013</v>
      </c>
      <c r="B6252" s="267">
        <v>3</v>
      </c>
      <c r="C6252" s="267" t="s">
        <v>1239</v>
      </c>
      <c r="D6252" s="267" t="s">
        <v>1373</v>
      </c>
      <c r="E6252" s="268" t="s">
        <v>3509</v>
      </c>
      <c r="F6252" s="267" t="s">
        <v>130</v>
      </c>
      <c r="G6252" s="268" t="s">
        <v>131</v>
      </c>
      <c r="H6252" s="268" t="s">
        <v>66</v>
      </c>
      <c r="I6252" s="268" t="s">
        <v>1905</v>
      </c>
      <c r="J6252" s="267" t="s">
        <v>1950</v>
      </c>
      <c r="K6252" s="267">
        <v>721</v>
      </c>
      <c r="L6252" s="268" t="s">
        <v>3862</v>
      </c>
      <c r="M6252" s="188"/>
    </row>
    <row r="6253" spans="1:13" x14ac:dyDescent="0.25">
      <c r="A6253" s="267">
        <v>2013</v>
      </c>
      <c r="B6253" s="267">
        <v>3</v>
      </c>
      <c r="C6253" s="267" t="s">
        <v>1239</v>
      </c>
      <c r="D6253" s="267" t="s">
        <v>1373</v>
      </c>
      <c r="E6253" s="268" t="s">
        <v>3509</v>
      </c>
      <c r="F6253" s="267" t="s">
        <v>130</v>
      </c>
      <c r="G6253" s="268" t="s">
        <v>131</v>
      </c>
      <c r="H6253" s="268" t="s">
        <v>66</v>
      </c>
      <c r="I6253" s="268" t="s">
        <v>1905</v>
      </c>
      <c r="J6253" s="267" t="s">
        <v>2752</v>
      </c>
      <c r="K6253" s="267">
        <v>723</v>
      </c>
      <c r="L6253" s="268" t="s">
        <v>3863</v>
      </c>
      <c r="M6253" s="188"/>
    </row>
    <row r="6254" spans="1:13" x14ac:dyDescent="0.25">
      <c r="A6254" s="267">
        <v>2013</v>
      </c>
      <c r="B6254" s="267">
        <v>3</v>
      </c>
      <c r="C6254" s="267" t="s">
        <v>1239</v>
      </c>
      <c r="D6254" s="267" t="s">
        <v>1349</v>
      </c>
      <c r="E6254" s="268" t="s">
        <v>3447</v>
      </c>
      <c r="F6254" s="267" t="s">
        <v>130</v>
      </c>
      <c r="G6254" s="268" t="s">
        <v>131</v>
      </c>
      <c r="H6254" s="268" t="s">
        <v>66</v>
      </c>
      <c r="I6254" s="268" t="s">
        <v>1905</v>
      </c>
      <c r="J6254" s="267" t="s">
        <v>2011</v>
      </c>
      <c r="K6254" s="267">
        <v>411</v>
      </c>
      <c r="L6254" s="268" t="s">
        <v>3448</v>
      </c>
      <c r="M6254" s="188"/>
    </row>
    <row r="6255" spans="1:13" x14ac:dyDescent="0.25">
      <c r="A6255" s="267">
        <v>2013</v>
      </c>
      <c r="B6255" s="267">
        <v>3</v>
      </c>
      <c r="C6255" s="267" t="s">
        <v>1239</v>
      </c>
      <c r="D6255" s="267" t="s">
        <v>1349</v>
      </c>
      <c r="E6255" s="268" t="s">
        <v>3447</v>
      </c>
      <c r="F6255" s="267" t="s">
        <v>130</v>
      </c>
      <c r="G6255" s="268" t="s">
        <v>131</v>
      </c>
      <c r="H6255" s="268" t="s">
        <v>66</v>
      </c>
      <c r="I6255" s="268" t="s">
        <v>1905</v>
      </c>
      <c r="J6255" s="267" t="s">
        <v>2011</v>
      </c>
      <c r="K6255" s="271">
        <v>114</v>
      </c>
      <c r="L6255" s="268" t="s">
        <v>3559</v>
      </c>
      <c r="M6255" s="188"/>
    </row>
    <row r="6256" spans="1:13" x14ac:dyDescent="0.25">
      <c r="A6256" s="267">
        <v>2013</v>
      </c>
      <c r="B6256" s="267">
        <v>3</v>
      </c>
      <c r="C6256" s="267" t="s">
        <v>1239</v>
      </c>
      <c r="D6256" s="267" t="s">
        <v>1349</v>
      </c>
      <c r="E6256" s="268" t="s">
        <v>3447</v>
      </c>
      <c r="F6256" s="267" t="s">
        <v>130</v>
      </c>
      <c r="G6256" s="268" t="s">
        <v>131</v>
      </c>
      <c r="H6256" s="268" t="s">
        <v>66</v>
      </c>
      <c r="I6256" s="268" t="s">
        <v>1905</v>
      </c>
      <c r="J6256" s="267" t="s">
        <v>2011</v>
      </c>
      <c r="K6256" s="267">
        <v>432</v>
      </c>
      <c r="L6256" s="268" t="s">
        <v>3590</v>
      </c>
      <c r="M6256" s="188"/>
    </row>
    <row r="6257" spans="1:13" x14ac:dyDescent="0.25">
      <c r="A6257" s="267">
        <v>2013</v>
      </c>
      <c r="B6257" s="267">
        <v>3</v>
      </c>
      <c r="C6257" s="267" t="s">
        <v>1239</v>
      </c>
      <c r="D6257" s="267" t="s">
        <v>1349</v>
      </c>
      <c r="E6257" s="268" t="s">
        <v>3447</v>
      </c>
      <c r="F6257" s="267" t="s">
        <v>130</v>
      </c>
      <c r="G6257" s="268" t="s">
        <v>131</v>
      </c>
      <c r="H6257" s="268" t="s">
        <v>66</v>
      </c>
      <c r="I6257" s="268" t="s">
        <v>1905</v>
      </c>
      <c r="J6257" s="267" t="s">
        <v>2011</v>
      </c>
      <c r="K6257" s="267">
        <v>513</v>
      </c>
      <c r="L6257" s="268" t="s">
        <v>3781</v>
      </c>
      <c r="M6257" s="188"/>
    </row>
    <row r="6258" spans="1:13" x14ac:dyDescent="0.25">
      <c r="A6258" s="267">
        <v>2013</v>
      </c>
      <c r="B6258" s="267">
        <v>3</v>
      </c>
      <c r="C6258" s="267" t="s">
        <v>1239</v>
      </c>
      <c r="D6258" s="267" t="s">
        <v>1349</v>
      </c>
      <c r="E6258" s="268" t="s">
        <v>3447</v>
      </c>
      <c r="F6258" s="267" t="s">
        <v>130</v>
      </c>
      <c r="G6258" s="268" t="s">
        <v>131</v>
      </c>
      <c r="H6258" s="268" t="s">
        <v>66</v>
      </c>
      <c r="I6258" s="268" t="s">
        <v>1905</v>
      </c>
      <c r="J6258" s="267" t="s">
        <v>2011</v>
      </c>
      <c r="K6258" s="267">
        <v>84</v>
      </c>
      <c r="L6258" s="268" t="s">
        <v>3878</v>
      </c>
      <c r="M6258" s="188"/>
    </row>
    <row r="6259" spans="1:13" x14ac:dyDescent="0.25">
      <c r="A6259" s="267">
        <v>2013</v>
      </c>
      <c r="B6259" s="267">
        <v>3</v>
      </c>
      <c r="C6259" s="267" t="s">
        <v>1239</v>
      </c>
      <c r="D6259" s="267" t="s">
        <v>1349</v>
      </c>
      <c r="E6259" s="268" t="s">
        <v>3447</v>
      </c>
      <c r="F6259" s="267" t="s">
        <v>130</v>
      </c>
      <c r="G6259" s="268" t="s">
        <v>131</v>
      </c>
      <c r="H6259" s="268" t="s">
        <v>66</v>
      </c>
      <c r="I6259" s="268" t="s">
        <v>1905</v>
      </c>
      <c r="J6259" s="267" t="s">
        <v>2011</v>
      </c>
      <c r="K6259" s="267">
        <v>823</v>
      </c>
      <c r="L6259" s="268" t="s">
        <v>3879</v>
      </c>
      <c r="M6259" s="188"/>
    </row>
    <row r="6260" spans="1:13" x14ac:dyDescent="0.25">
      <c r="A6260" s="267">
        <v>2013</v>
      </c>
      <c r="B6260" s="267">
        <v>3</v>
      </c>
      <c r="C6260" s="267" t="s">
        <v>1239</v>
      </c>
      <c r="D6260" s="267" t="s">
        <v>1349</v>
      </c>
      <c r="E6260" s="268" t="s">
        <v>3447</v>
      </c>
      <c r="F6260" s="267" t="s">
        <v>130</v>
      </c>
      <c r="G6260" s="268" t="s">
        <v>131</v>
      </c>
      <c r="H6260" s="268" t="s">
        <v>66</v>
      </c>
      <c r="I6260" s="268" t="s">
        <v>1905</v>
      </c>
      <c r="J6260" s="267" t="s">
        <v>2011</v>
      </c>
      <c r="K6260" s="267">
        <v>823</v>
      </c>
      <c r="L6260" s="268" t="s">
        <v>3880</v>
      </c>
      <c r="M6260" s="188"/>
    </row>
    <row r="6261" spans="1:13" x14ac:dyDescent="0.25">
      <c r="A6261" s="267">
        <v>2013</v>
      </c>
      <c r="B6261" s="267">
        <v>3</v>
      </c>
      <c r="C6261" s="267" t="s">
        <v>1239</v>
      </c>
      <c r="D6261" s="267" t="s">
        <v>1349</v>
      </c>
      <c r="E6261" s="268" t="s">
        <v>3447</v>
      </c>
      <c r="F6261" s="267" t="s">
        <v>130</v>
      </c>
      <c r="G6261" s="268" t="s">
        <v>131</v>
      </c>
      <c r="H6261" s="268" t="s">
        <v>66</v>
      </c>
      <c r="I6261" s="268" t="s">
        <v>1905</v>
      </c>
      <c r="J6261" s="267" t="s">
        <v>2011</v>
      </c>
      <c r="K6261" s="267">
        <v>84</v>
      </c>
      <c r="L6261" s="268" t="s">
        <v>3881</v>
      </c>
      <c r="M6261" s="188"/>
    </row>
    <row r="6262" spans="1:13" x14ac:dyDescent="0.25">
      <c r="A6262" s="267">
        <v>2013</v>
      </c>
      <c r="B6262" s="267">
        <v>3</v>
      </c>
      <c r="C6262" s="267" t="s">
        <v>1239</v>
      </c>
      <c r="D6262" s="267" t="s">
        <v>1349</v>
      </c>
      <c r="E6262" s="268" t="s">
        <v>3447</v>
      </c>
      <c r="F6262" s="267" t="s">
        <v>130</v>
      </c>
      <c r="G6262" s="268" t="s">
        <v>131</v>
      </c>
      <c r="H6262" s="268" t="s">
        <v>66</v>
      </c>
      <c r="I6262" s="268" t="s">
        <v>1905</v>
      </c>
      <c r="J6262" s="267" t="s">
        <v>2011</v>
      </c>
      <c r="K6262" s="267">
        <v>84</v>
      </c>
      <c r="L6262" s="268" t="s">
        <v>3882</v>
      </c>
      <c r="M6262" s="188"/>
    </row>
    <row r="6263" spans="1:13" x14ac:dyDescent="0.25">
      <c r="A6263" s="267">
        <v>2013</v>
      </c>
      <c r="B6263" s="267">
        <v>3</v>
      </c>
      <c r="C6263" s="267" t="s">
        <v>1239</v>
      </c>
      <c r="D6263" s="267" t="s">
        <v>1349</v>
      </c>
      <c r="E6263" s="268" t="s">
        <v>3447</v>
      </c>
      <c r="F6263" s="267" t="s">
        <v>130</v>
      </c>
      <c r="G6263" s="268" t="s">
        <v>131</v>
      </c>
      <c r="H6263" s="268" t="s">
        <v>66</v>
      </c>
      <c r="I6263" s="268" t="s">
        <v>1905</v>
      </c>
      <c r="J6263" s="267" t="s">
        <v>2011</v>
      </c>
      <c r="K6263" s="267">
        <v>84</v>
      </c>
      <c r="L6263" s="268" t="s">
        <v>3883</v>
      </c>
      <c r="M6263" s="188"/>
    </row>
    <row r="6264" spans="1:13" x14ac:dyDescent="0.25">
      <c r="A6264" s="267">
        <v>2013</v>
      </c>
      <c r="B6264" s="267">
        <v>3</v>
      </c>
      <c r="C6264" s="267" t="s">
        <v>1239</v>
      </c>
      <c r="D6264" s="267" t="s">
        <v>1358</v>
      </c>
      <c r="E6264" s="268" t="s">
        <v>3666</v>
      </c>
      <c r="F6264" s="267" t="s">
        <v>69</v>
      </c>
      <c r="G6264" s="268" t="s">
        <v>1360</v>
      </c>
      <c r="H6264" s="268" t="s">
        <v>55</v>
      </c>
      <c r="I6264" s="268" t="s">
        <v>1905</v>
      </c>
      <c r="J6264" s="267" t="s">
        <v>2048</v>
      </c>
      <c r="K6264" s="267">
        <v>262</v>
      </c>
      <c r="L6264" s="268" t="s">
        <v>3667</v>
      </c>
      <c r="M6264" s="188"/>
    </row>
    <row r="6265" spans="1:13" x14ac:dyDescent="0.25">
      <c r="A6265" s="267">
        <v>2013</v>
      </c>
      <c r="B6265" s="267">
        <v>3</v>
      </c>
      <c r="C6265" s="267" t="s">
        <v>1239</v>
      </c>
      <c r="D6265" s="267" t="s">
        <v>1358</v>
      </c>
      <c r="E6265" s="268" t="s">
        <v>3666</v>
      </c>
      <c r="F6265" s="267" t="s">
        <v>69</v>
      </c>
      <c r="G6265" s="268" t="s">
        <v>1360</v>
      </c>
      <c r="H6265" s="268" t="s">
        <v>55</v>
      </c>
      <c r="I6265" s="268" t="s">
        <v>1905</v>
      </c>
      <c r="J6265" s="267" t="s">
        <v>2048</v>
      </c>
      <c r="K6265" s="267">
        <v>262</v>
      </c>
      <c r="L6265" s="268" t="s">
        <v>3668</v>
      </c>
      <c r="M6265" s="188"/>
    </row>
    <row r="6266" spans="1:13" x14ac:dyDescent="0.25">
      <c r="A6266" s="267">
        <v>2013</v>
      </c>
      <c r="B6266" s="267">
        <v>3</v>
      </c>
      <c r="C6266" s="267" t="s">
        <v>1239</v>
      </c>
      <c r="D6266" s="267" t="s">
        <v>1375</v>
      </c>
      <c r="E6266" s="268" t="s">
        <v>3432</v>
      </c>
      <c r="F6266" s="267" t="s">
        <v>52</v>
      </c>
      <c r="G6266" s="268" t="s">
        <v>345</v>
      </c>
      <c r="H6266" s="268" t="s">
        <v>66</v>
      </c>
      <c r="I6266" s="268" t="s">
        <v>1905</v>
      </c>
      <c r="J6266" s="267" t="s">
        <v>1942</v>
      </c>
      <c r="K6266" s="267">
        <v>431</v>
      </c>
      <c r="L6266" s="268" t="s">
        <v>3433</v>
      </c>
      <c r="M6266" s="188"/>
    </row>
    <row r="6267" spans="1:13" x14ac:dyDescent="0.25">
      <c r="A6267" s="267">
        <v>2013</v>
      </c>
      <c r="B6267" s="267">
        <v>3</v>
      </c>
      <c r="C6267" s="267" t="s">
        <v>1239</v>
      </c>
      <c r="D6267" s="267" t="s">
        <v>1375</v>
      </c>
      <c r="E6267" s="268" t="s">
        <v>3432</v>
      </c>
      <c r="F6267" s="267" t="s">
        <v>52</v>
      </c>
      <c r="G6267" s="268" t="s">
        <v>345</v>
      </c>
      <c r="H6267" s="268" t="s">
        <v>66</v>
      </c>
      <c r="I6267" s="268" t="s">
        <v>1905</v>
      </c>
      <c r="J6267" s="267" t="s">
        <v>1942</v>
      </c>
      <c r="K6267" s="267">
        <v>431</v>
      </c>
      <c r="L6267" s="268" t="s">
        <v>3434</v>
      </c>
      <c r="M6267" s="188"/>
    </row>
    <row r="6268" spans="1:13" x14ac:dyDescent="0.25">
      <c r="A6268" s="267">
        <v>2013</v>
      </c>
      <c r="B6268" s="267">
        <v>3</v>
      </c>
      <c r="C6268" s="267" t="s">
        <v>1239</v>
      </c>
      <c r="D6268" s="267" t="s">
        <v>1375</v>
      </c>
      <c r="E6268" s="268" t="s">
        <v>3432</v>
      </c>
      <c r="F6268" s="267" t="s">
        <v>52</v>
      </c>
      <c r="G6268" s="268" t="s">
        <v>345</v>
      </c>
      <c r="H6268" s="268" t="s">
        <v>66</v>
      </c>
      <c r="I6268" s="268" t="s">
        <v>1905</v>
      </c>
      <c r="J6268" s="267" t="s">
        <v>1942</v>
      </c>
      <c r="K6268" s="267">
        <v>412</v>
      </c>
      <c r="L6268" s="268" t="s">
        <v>3576</v>
      </c>
      <c r="M6268" s="188"/>
    </row>
    <row r="6269" spans="1:13" x14ac:dyDescent="0.25">
      <c r="A6269" s="267">
        <v>2013</v>
      </c>
      <c r="B6269" s="267">
        <v>3</v>
      </c>
      <c r="C6269" s="267" t="s">
        <v>1239</v>
      </c>
      <c r="D6269" s="267" t="s">
        <v>1375</v>
      </c>
      <c r="E6269" s="268" t="s">
        <v>3432</v>
      </c>
      <c r="F6269" s="267" t="s">
        <v>52</v>
      </c>
      <c r="G6269" s="268" t="s">
        <v>345</v>
      </c>
      <c r="H6269" s="268" t="s">
        <v>66</v>
      </c>
      <c r="I6269" s="268" t="s">
        <v>1905</v>
      </c>
      <c r="J6269" s="267" t="s">
        <v>1974</v>
      </c>
      <c r="K6269" s="267">
        <v>212</v>
      </c>
      <c r="L6269" s="268" t="s">
        <v>3669</v>
      </c>
      <c r="M6269" s="188"/>
    </row>
    <row r="6270" spans="1:13" x14ac:dyDescent="0.25">
      <c r="A6270" s="267">
        <v>2013</v>
      </c>
      <c r="B6270" s="267">
        <v>3</v>
      </c>
      <c r="C6270" s="267" t="s">
        <v>1239</v>
      </c>
      <c r="D6270" s="267" t="s">
        <v>1375</v>
      </c>
      <c r="E6270" s="268" t="s">
        <v>3432</v>
      </c>
      <c r="F6270" s="267" t="s">
        <v>52</v>
      </c>
      <c r="G6270" s="268" t="s">
        <v>345</v>
      </c>
      <c r="H6270" s="268" t="s">
        <v>66</v>
      </c>
      <c r="I6270" s="268" t="s">
        <v>1905</v>
      </c>
      <c r="J6270" s="267" t="s">
        <v>1942</v>
      </c>
      <c r="K6270" s="267">
        <v>431</v>
      </c>
      <c r="L6270" s="268" t="s">
        <v>3698</v>
      </c>
      <c r="M6270" s="188"/>
    </row>
    <row r="6271" spans="1:13" x14ac:dyDescent="0.25">
      <c r="A6271" s="267">
        <v>2013</v>
      </c>
      <c r="B6271" s="267">
        <v>3</v>
      </c>
      <c r="C6271" s="267" t="s">
        <v>1239</v>
      </c>
      <c r="D6271" s="267" t="s">
        <v>1375</v>
      </c>
      <c r="E6271" s="268" t="s">
        <v>3432</v>
      </c>
      <c r="F6271" s="267" t="s">
        <v>52</v>
      </c>
      <c r="G6271" s="268" t="s">
        <v>345</v>
      </c>
      <c r="H6271" s="268" t="s">
        <v>66</v>
      </c>
      <c r="I6271" s="268" t="s">
        <v>1905</v>
      </c>
      <c r="J6271" s="267" t="s">
        <v>1942</v>
      </c>
      <c r="K6271" s="267">
        <v>431</v>
      </c>
      <c r="L6271" s="268" t="s">
        <v>3699</v>
      </c>
      <c r="M6271" s="188"/>
    </row>
    <row r="6272" spans="1:13" x14ac:dyDescent="0.25">
      <c r="A6272" s="267">
        <v>2013</v>
      </c>
      <c r="B6272" s="267">
        <v>3</v>
      </c>
      <c r="C6272" s="267" t="s">
        <v>1239</v>
      </c>
      <c r="D6272" s="267" t="s">
        <v>1375</v>
      </c>
      <c r="E6272" s="268" t="s">
        <v>3432</v>
      </c>
      <c r="F6272" s="267" t="s">
        <v>52</v>
      </c>
      <c r="G6272" s="268" t="s">
        <v>345</v>
      </c>
      <c r="H6272" s="268" t="s">
        <v>66</v>
      </c>
      <c r="I6272" s="268" t="s">
        <v>1905</v>
      </c>
      <c r="J6272" s="267" t="s">
        <v>1974</v>
      </c>
      <c r="K6272" s="267">
        <v>141</v>
      </c>
      <c r="L6272" s="268" t="s">
        <v>3717</v>
      </c>
      <c r="M6272" s="188"/>
    </row>
    <row r="6273" spans="1:13" x14ac:dyDescent="0.25">
      <c r="A6273" s="267">
        <v>2013</v>
      </c>
      <c r="B6273" s="267">
        <v>3</v>
      </c>
      <c r="C6273" s="267" t="s">
        <v>1239</v>
      </c>
      <c r="D6273" s="267" t="s">
        <v>1375</v>
      </c>
      <c r="E6273" s="268" t="s">
        <v>3432</v>
      </c>
      <c r="F6273" s="267" t="s">
        <v>52</v>
      </c>
      <c r="G6273" s="268" t="s">
        <v>345</v>
      </c>
      <c r="H6273" s="268" t="s">
        <v>66</v>
      </c>
      <c r="I6273" s="268" t="s">
        <v>1905</v>
      </c>
      <c r="J6273" s="267" t="s">
        <v>1974</v>
      </c>
      <c r="K6273" s="267">
        <v>141</v>
      </c>
      <c r="L6273" s="268" t="s">
        <v>3718</v>
      </c>
      <c r="M6273" s="188"/>
    </row>
    <row r="6274" spans="1:13" x14ac:dyDescent="0.25">
      <c r="A6274" s="267">
        <v>2013</v>
      </c>
      <c r="B6274" s="267">
        <v>3</v>
      </c>
      <c r="C6274" s="267" t="s">
        <v>1239</v>
      </c>
      <c r="D6274" s="267" t="s">
        <v>1375</v>
      </c>
      <c r="E6274" s="268" t="s">
        <v>3432</v>
      </c>
      <c r="F6274" s="267" t="s">
        <v>52</v>
      </c>
      <c r="G6274" s="268" t="s">
        <v>345</v>
      </c>
      <c r="H6274" s="268" t="s">
        <v>66</v>
      </c>
      <c r="I6274" s="268" t="s">
        <v>1905</v>
      </c>
      <c r="J6274" s="267" t="s">
        <v>1962</v>
      </c>
      <c r="K6274" s="267">
        <v>523</v>
      </c>
      <c r="L6274" s="268" t="s">
        <v>3769</v>
      </c>
      <c r="M6274" s="188"/>
    </row>
    <row r="6275" spans="1:13" x14ac:dyDescent="0.25">
      <c r="A6275" s="267">
        <v>2013</v>
      </c>
      <c r="B6275" s="267">
        <v>3</v>
      </c>
      <c r="C6275" s="267" t="s">
        <v>1239</v>
      </c>
      <c r="D6275" s="267" t="s">
        <v>1375</v>
      </c>
      <c r="E6275" s="268" t="s">
        <v>3432</v>
      </c>
      <c r="F6275" s="267" t="s">
        <v>52</v>
      </c>
      <c r="G6275" s="268" t="s">
        <v>345</v>
      </c>
      <c r="H6275" s="268" t="s">
        <v>66</v>
      </c>
      <c r="I6275" s="268" t="s">
        <v>1905</v>
      </c>
      <c r="J6275" s="267" t="s">
        <v>1962</v>
      </c>
      <c r="K6275" s="267">
        <v>523</v>
      </c>
      <c r="L6275" s="268" t="s">
        <v>3770</v>
      </c>
      <c r="M6275" s="188"/>
    </row>
    <row r="6276" spans="1:13" x14ac:dyDescent="0.25">
      <c r="A6276" s="267">
        <v>2013</v>
      </c>
      <c r="B6276" s="267">
        <v>3</v>
      </c>
      <c r="C6276" s="267" t="s">
        <v>1239</v>
      </c>
      <c r="D6276" s="267" t="s">
        <v>1375</v>
      </c>
      <c r="E6276" s="268" t="s">
        <v>3432</v>
      </c>
      <c r="F6276" s="267" t="s">
        <v>52</v>
      </c>
      <c r="G6276" s="268" t="s">
        <v>345</v>
      </c>
      <c r="H6276" s="268" t="s">
        <v>66</v>
      </c>
      <c r="I6276" s="268" t="s">
        <v>1905</v>
      </c>
      <c r="J6276" s="267" t="s">
        <v>1962</v>
      </c>
      <c r="K6276" s="267">
        <v>523</v>
      </c>
      <c r="L6276" s="268" t="s">
        <v>3771</v>
      </c>
      <c r="M6276" s="188"/>
    </row>
    <row r="6277" spans="1:13" s="214" customFormat="1" x14ac:dyDescent="0.25">
      <c r="A6277" s="267">
        <v>2013</v>
      </c>
      <c r="B6277" s="267">
        <v>3</v>
      </c>
      <c r="C6277" s="267" t="s">
        <v>1239</v>
      </c>
      <c r="D6277" s="267" t="s">
        <v>1375</v>
      </c>
      <c r="E6277" s="268" t="s">
        <v>3432</v>
      </c>
      <c r="F6277" s="267" t="s">
        <v>52</v>
      </c>
      <c r="G6277" s="268" t="s">
        <v>345</v>
      </c>
      <c r="H6277" s="268" t="s">
        <v>66</v>
      </c>
      <c r="I6277" s="268" t="s">
        <v>1905</v>
      </c>
      <c r="J6277" s="267" t="s">
        <v>2643</v>
      </c>
      <c r="K6277" s="267">
        <v>651</v>
      </c>
      <c r="L6277" s="268" t="s">
        <v>3810</v>
      </c>
      <c r="M6277" s="188"/>
    </row>
    <row r="6278" spans="1:13" x14ac:dyDescent="0.25">
      <c r="A6278" s="267">
        <v>2013</v>
      </c>
      <c r="B6278" s="267">
        <v>2</v>
      </c>
      <c r="C6278" s="267" t="s">
        <v>1239</v>
      </c>
      <c r="D6278" s="267" t="s">
        <v>1301</v>
      </c>
      <c r="E6278" s="268" t="s">
        <v>3511</v>
      </c>
      <c r="F6278" s="267" t="s">
        <v>76</v>
      </c>
      <c r="G6278" s="268" t="s">
        <v>264</v>
      </c>
      <c r="H6278" s="268" t="s">
        <v>55</v>
      </c>
      <c r="I6278" s="268" t="s">
        <v>1905</v>
      </c>
      <c r="J6278" s="267" t="s">
        <v>1942</v>
      </c>
      <c r="K6278" s="267">
        <v>432</v>
      </c>
      <c r="L6278" s="268" t="s">
        <v>3512</v>
      </c>
      <c r="M6278" s="188"/>
    </row>
    <row r="6279" spans="1:13" x14ac:dyDescent="0.25">
      <c r="A6279" s="267">
        <v>2013</v>
      </c>
      <c r="B6279" s="267">
        <v>2</v>
      </c>
      <c r="C6279" s="267" t="s">
        <v>1239</v>
      </c>
      <c r="D6279" s="267" t="s">
        <v>1301</v>
      </c>
      <c r="E6279" s="268" t="s">
        <v>3511</v>
      </c>
      <c r="F6279" s="267" t="s">
        <v>76</v>
      </c>
      <c r="G6279" s="268" t="s">
        <v>264</v>
      </c>
      <c r="H6279" s="268" t="s">
        <v>55</v>
      </c>
      <c r="I6279" s="268" t="s">
        <v>1905</v>
      </c>
      <c r="J6279" s="267" t="s">
        <v>1942</v>
      </c>
      <c r="K6279" s="267">
        <v>432</v>
      </c>
      <c r="L6279" s="268" t="s">
        <v>3513</v>
      </c>
      <c r="M6279" s="188"/>
    </row>
    <row r="6280" spans="1:13" x14ac:dyDescent="0.25">
      <c r="A6280" s="267">
        <v>2013</v>
      </c>
      <c r="B6280" s="267">
        <v>2</v>
      </c>
      <c r="C6280" s="267" t="s">
        <v>1239</v>
      </c>
      <c r="D6280" s="267" t="s">
        <v>1301</v>
      </c>
      <c r="E6280" s="268" t="s">
        <v>3511</v>
      </c>
      <c r="F6280" s="267" t="s">
        <v>76</v>
      </c>
      <c r="G6280" s="268" t="s">
        <v>264</v>
      </c>
      <c r="H6280" s="268" t="s">
        <v>55</v>
      </c>
      <c r="I6280" s="268" t="s">
        <v>1905</v>
      </c>
      <c r="J6280" s="267" t="s">
        <v>1942</v>
      </c>
      <c r="K6280" s="267">
        <v>432</v>
      </c>
      <c r="L6280" s="268" t="s">
        <v>3514</v>
      </c>
      <c r="M6280" s="188"/>
    </row>
    <row r="6281" spans="1:13" x14ac:dyDescent="0.25">
      <c r="A6281" s="267">
        <v>2013</v>
      </c>
      <c r="B6281" s="267">
        <v>2</v>
      </c>
      <c r="C6281" s="267" t="s">
        <v>1239</v>
      </c>
      <c r="D6281" s="267" t="s">
        <v>1301</v>
      </c>
      <c r="E6281" s="268" t="s">
        <v>3511</v>
      </c>
      <c r="F6281" s="267" t="s">
        <v>76</v>
      </c>
      <c r="G6281" s="268" t="s">
        <v>264</v>
      </c>
      <c r="H6281" s="268" t="s">
        <v>55</v>
      </c>
      <c r="I6281" s="268" t="s">
        <v>1905</v>
      </c>
      <c r="J6281" s="267" t="s">
        <v>1942</v>
      </c>
      <c r="K6281" s="267">
        <v>432</v>
      </c>
      <c r="L6281" s="268" t="s">
        <v>3607</v>
      </c>
      <c r="M6281" s="188"/>
    </row>
    <row r="6282" spans="1:13" x14ac:dyDescent="0.25">
      <c r="A6282" s="267">
        <v>2013</v>
      </c>
      <c r="B6282" s="267">
        <v>2</v>
      </c>
      <c r="C6282" s="267" t="s">
        <v>1239</v>
      </c>
      <c r="D6282" s="267" t="s">
        <v>1301</v>
      </c>
      <c r="E6282" s="268" t="s">
        <v>3511</v>
      </c>
      <c r="F6282" s="267" t="s">
        <v>76</v>
      </c>
      <c r="G6282" s="268" t="s">
        <v>264</v>
      </c>
      <c r="H6282" s="268" t="s">
        <v>55</v>
      </c>
      <c r="I6282" s="268" t="s">
        <v>1905</v>
      </c>
      <c r="J6282" s="267" t="s">
        <v>1942</v>
      </c>
      <c r="K6282" s="267">
        <v>432</v>
      </c>
      <c r="L6282" s="268" t="s">
        <v>3608</v>
      </c>
      <c r="M6282" s="188"/>
    </row>
    <row r="6283" spans="1:13" x14ac:dyDescent="0.25">
      <c r="A6283" s="267">
        <v>2013</v>
      </c>
      <c r="B6283" s="267">
        <v>2</v>
      </c>
      <c r="C6283" s="267" t="s">
        <v>1239</v>
      </c>
      <c r="D6283" s="267" t="s">
        <v>1301</v>
      </c>
      <c r="E6283" s="268" t="s">
        <v>3511</v>
      </c>
      <c r="F6283" s="267" t="s">
        <v>76</v>
      </c>
      <c r="G6283" s="268" t="s">
        <v>264</v>
      </c>
      <c r="H6283" s="268" t="s">
        <v>55</v>
      </c>
      <c r="I6283" s="268" t="s">
        <v>1905</v>
      </c>
      <c r="J6283" s="267" t="s">
        <v>1988</v>
      </c>
      <c r="K6283" s="267">
        <v>435</v>
      </c>
      <c r="L6283" s="268" t="s">
        <v>3638</v>
      </c>
      <c r="M6283" s="188"/>
    </row>
    <row r="6284" spans="1:13" x14ac:dyDescent="0.25">
      <c r="A6284" s="267">
        <v>2013</v>
      </c>
      <c r="B6284" s="267">
        <v>2</v>
      </c>
      <c r="C6284" s="267" t="s">
        <v>1239</v>
      </c>
      <c r="D6284" s="267" t="s">
        <v>1301</v>
      </c>
      <c r="E6284" s="268" t="s">
        <v>3511</v>
      </c>
      <c r="F6284" s="267" t="s">
        <v>76</v>
      </c>
      <c r="G6284" s="268" t="s">
        <v>264</v>
      </c>
      <c r="H6284" s="268" t="s">
        <v>55</v>
      </c>
      <c r="I6284" s="268" t="s">
        <v>1905</v>
      </c>
      <c r="J6284" s="270" t="s">
        <v>3083</v>
      </c>
      <c r="K6284" s="267">
        <v>212</v>
      </c>
      <c r="L6284" s="268" t="s">
        <v>3670</v>
      </c>
      <c r="M6284" s="188"/>
    </row>
    <row r="6285" spans="1:13" x14ac:dyDescent="0.25">
      <c r="A6285" s="267">
        <v>2013</v>
      </c>
      <c r="B6285" s="267">
        <v>2</v>
      </c>
      <c r="C6285" s="267" t="s">
        <v>1239</v>
      </c>
      <c r="D6285" s="267" t="s">
        <v>1301</v>
      </c>
      <c r="E6285" s="268" t="s">
        <v>3511</v>
      </c>
      <c r="F6285" s="267" t="s">
        <v>76</v>
      </c>
      <c r="G6285" s="268" t="s">
        <v>264</v>
      </c>
      <c r="H6285" s="268" t="s">
        <v>55</v>
      </c>
      <c r="I6285" s="268" t="s">
        <v>1905</v>
      </c>
      <c r="J6285" s="270" t="s">
        <v>3083</v>
      </c>
      <c r="K6285" s="269">
        <v>662</v>
      </c>
      <c r="L6285" s="268" t="s">
        <v>3724</v>
      </c>
      <c r="M6285" s="188"/>
    </row>
    <row r="6286" spans="1:13" x14ac:dyDescent="0.25">
      <c r="A6286" s="267">
        <v>2013</v>
      </c>
      <c r="B6286" s="267">
        <v>2</v>
      </c>
      <c r="C6286" s="267" t="s">
        <v>1239</v>
      </c>
      <c r="D6286" s="267" t="s">
        <v>1301</v>
      </c>
      <c r="E6286" s="268" t="s">
        <v>3511</v>
      </c>
      <c r="F6286" s="267" t="s">
        <v>76</v>
      </c>
      <c r="G6286" s="268" t="s">
        <v>264</v>
      </c>
      <c r="H6286" s="268" t="s">
        <v>55</v>
      </c>
      <c r="I6286" s="268" t="s">
        <v>1905</v>
      </c>
      <c r="J6286" s="267" t="s">
        <v>1942</v>
      </c>
      <c r="K6286" s="267">
        <v>753</v>
      </c>
      <c r="L6286" s="268" t="s">
        <v>3735</v>
      </c>
      <c r="M6286" s="188"/>
    </row>
    <row r="6287" spans="1:13" x14ac:dyDescent="0.25">
      <c r="A6287" s="267">
        <v>2013</v>
      </c>
      <c r="B6287" s="267">
        <v>2</v>
      </c>
      <c r="C6287" s="267" t="s">
        <v>1239</v>
      </c>
      <c r="D6287" s="267" t="s">
        <v>1301</v>
      </c>
      <c r="E6287" s="268" t="s">
        <v>3511</v>
      </c>
      <c r="F6287" s="267" t="s">
        <v>76</v>
      </c>
      <c r="G6287" s="268" t="s">
        <v>264</v>
      </c>
      <c r="H6287" s="268" t="s">
        <v>55</v>
      </c>
      <c r="I6287" s="268" t="s">
        <v>1905</v>
      </c>
      <c r="J6287" s="267" t="s">
        <v>1934</v>
      </c>
      <c r="K6287" s="267">
        <v>711</v>
      </c>
      <c r="L6287" s="268" t="s">
        <v>3938</v>
      </c>
      <c r="M6287" s="188"/>
    </row>
    <row r="6288" spans="1:13" x14ac:dyDescent="0.25">
      <c r="A6288" s="267">
        <v>2013</v>
      </c>
      <c r="B6288" s="267">
        <v>2</v>
      </c>
      <c r="C6288" s="267" t="s">
        <v>1239</v>
      </c>
      <c r="D6288" s="267" t="s">
        <v>1327</v>
      </c>
      <c r="E6288" s="268" t="s">
        <v>3609</v>
      </c>
      <c r="F6288" s="267" t="s">
        <v>130</v>
      </c>
      <c r="G6288" s="268" t="s">
        <v>686</v>
      </c>
      <c r="H6288" s="268" t="s">
        <v>66</v>
      </c>
      <c r="I6288" s="268" t="s">
        <v>1905</v>
      </c>
      <c r="J6288" s="267" t="s">
        <v>1906</v>
      </c>
      <c r="K6288" s="267">
        <v>432</v>
      </c>
      <c r="L6288" s="268" t="s">
        <v>3610</v>
      </c>
      <c r="M6288" s="188"/>
    </row>
    <row r="6289" spans="1:13" x14ac:dyDescent="0.25">
      <c r="A6289" s="267">
        <v>2013</v>
      </c>
      <c r="B6289" s="267">
        <v>2</v>
      </c>
      <c r="C6289" s="267" t="s">
        <v>1239</v>
      </c>
      <c r="D6289" s="267" t="s">
        <v>1327</v>
      </c>
      <c r="E6289" s="268" t="s">
        <v>3609</v>
      </c>
      <c r="F6289" s="267" t="s">
        <v>130</v>
      </c>
      <c r="G6289" s="268" t="s">
        <v>686</v>
      </c>
      <c r="H6289" s="268" t="s">
        <v>66</v>
      </c>
      <c r="I6289" s="268" t="s">
        <v>1905</v>
      </c>
      <c r="J6289" s="267" t="s">
        <v>1942</v>
      </c>
      <c r="K6289" s="267">
        <v>432</v>
      </c>
      <c r="L6289" s="268" t="s">
        <v>3611</v>
      </c>
      <c r="M6289" s="188"/>
    </row>
    <row r="6290" spans="1:13" x14ac:dyDescent="0.25">
      <c r="A6290" s="267">
        <v>2013</v>
      </c>
      <c r="B6290" s="267">
        <v>2</v>
      </c>
      <c r="C6290" s="267" t="s">
        <v>1239</v>
      </c>
      <c r="D6290" s="267" t="s">
        <v>1327</v>
      </c>
      <c r="E6290" s="268" t="s">
        <v>3609</v>
      </c>
      <c r="F6290" s="267" t="s">
        <v>130</v>
      </c>
      <c r="G6290" s="268" t="s">
        <v>686</v>
      </c>
      <c r="H6290" s="268" t="s">
        <v>66</v>
      </c>
      <c r="I6290" s="268" t="s">
        <v>1905</v>
      </c>
      <c r="J6290" s="267" t="s">
        <v>1942</v>
      </c>
      <c r="K6290" s="267">
        <v>432</v>
      </c>
      <c r="L6290" s="268" t="s">
        <v>3612</v>
      </c>
      <c r="M6290" s="188"/>
    </row>
    <row r="6291" spans="1:13" x14ac:dyDescent="0.25">
      <c r="A6291" s="267">
        <v>2013</v>
      </c>
      <c r="B6291" s="267">
        <v>2</v>
      </c>
      <c r="C6291" s="267" t="s">
        <v>1239</v>
      </c>
      <c r="D6291" s="267" t="s">
        <v>1327</v>
      </c>
      <c r="E6291" s="268" t="s">
        <v>3609</v>
      </c>
      <c r="F6291" s="267" t="s">
        <v>130</v>
      </c>
      <c r="G6291" s="268" t="s">
        <v>686</v>
      </c>
      <c r="H6291" s="268" t="s">
        <v>66</v>
      </c>
      <c r="I6291" s="268" t="s">
        <v>1905</v>
      </c>
      <c r="J6291" s="270" t="s">
        <v>5004</v>
      </c>
      <c r="K6291" s="267">
        <v>212</v>
      </c>
      <c r="L6291" s="268" t="s">
        <v>3671</v>
      </c>
      <c r="M6291" s="188"/>
    </row>
    <row r="6292" spans="1:13" x14ac:dyDescent="0.25">
      <c r="A6292" s="267">
        <v>2013</v>
      </c>
      <c r="B6292" s="267">
        <v>2</v>
      </c>
      <c r="C6292" s="267" t="s">
        <v>1239</v>
      </c>
      <c r="D6292" s="267" t="s">
        <v>1327</v>
      </c>
      <c r="E6292" s="268" t="s">
        <v>3609</v>
      </c>
      <c r="F6292" s="267" t="s">
        <v>130</v>
      </c>
      <c r="G6292" s="268" t="s">
        <v>686</v>
      </c>
      <c r="H6292" s="268" t="s">
        <v>66</v>
      </c>
      <c r="I6292" s="268" t="s">
        <v>1905</v>
      </c>
      <c r="J6292" s="267" t="s">
        <v>2527</v>
      </c>
      <c r="K6292" s="267">
        <v>212</v>
      </c>
      <c r="L6292" s="268" t="s">
        <v>3672</v>
      </c>
      <c r="M6292" s="188"/>
    </row>
    <row r="6293" spans="1:13" x14ac:dyDescent="0.25">
      <c r="A6293" s="267">
        <v>2013</v>
      </c>
      <c r="B6293" s="267">
        <v>2</v>
      </c>
      <c r="C6293" s="267" t="s">
        <v>1239</v>
      </c>
      <c r="D6293" s="267" t="s">
        <v>1327</v>
      </c>
      <c r="E6293" s="268" t="s">
        <v>3609</v>
      </c>
      <c r="F6293" s="267" t="s">
        <v>130</v>
      </c>
      <c r="G6293" s="268" t="s">
        <v>686</v>
      </c>
      <c r="H6293" s="268" t="s">
        <v>66</v>
      </c>
      <c r="I6293" s="268" t="s">
        <v>1905</v>
      </c>
      <c r="J6293" s="267" t="s">
        <v>1906</v>
      </c>
      <c r="K6293" s="267">
        <v>311</v>
      </c>
      <c r="L6293" s="268" t="s">
        <v>3673</v>
      </c>
      <c r="M6293" s="188"/>
    </row>
    <row r="6294" spans="1:13" x14ac:dyDescent="0.25">
      <c r="A6294" s="267">
        <v>2013</v>
      </c>
      <c r="B6294" s="267">
        <v>2</v>
      </c>
      <c r="C6294" s="267" t="s">
        <v>1239</v>
      </c>
      <c r="D6294" s="267" t="s">
        <v>1327</v>
      </c>
      <c r="E6294" s="268" t="s">
        <v>3609</v>
      </c>
      <c r="F6294" s="267" t="s">
        <v>130</v>
      </c>
      <c r="G6294" s="268" t="s">
        <v>686</v>
      </c>
      <c r="H6294" s="268" t="s">
        <v>66</v>
      </c>
      <c r="I6294" s="268" t="s">
        <v>1905</v>
      </c>
      <c r="J6294" s="267" t="s">
        <v>1942</v>
      </c>
      <c r="K6294" s="267">
        <v>662</v>
      </c>
      <c r="L6294" s="268" t="s">
        <v>3725</v>
      </c>
      <c r="M6294" s="188"/>
    </row>
    <row r="6295" spans="1:13" x14ac:dyDescent="0.25">
      <c r="A6295" s="267">
        <v>2013</v>
      </c>
      <c r="B6295" s="267">
        <v>2</v>
      </c>
      <c r="C6295" s="267" t="s">
        <v>1239</v>
      </c>
      <c r="D6295" s="267" t="s">
        <v>1327</v>
      </c>
      <c r="E6295" s="268" t="s">
        <v>3609</v>
      </c>
      <c r="F6295" s="267" t="s">
        <v>130</v>
      </c>
      <c r="G6295" s="268" t="s">
        <v>686</v>
      </c>
      <c r="H6295" s="268" t="s">
        <v>66</v>
      </c>
      <c r="I6295" s="268" t="s">
        <v>1905</v>
      </c>
      <c r="J6295" s="267" t="s">
        <v>1946</v>
      </c>
      <c r="K6295" s="267">
        <v>656</v>
      </c>
      <c r="L6295" s="268" t="s">
        <v>3803</v>
      </c>
      <c r="M6295" s="188"/>
    </row>
    <row r="6296" spans="1:13" x14ac:dyDescent="0.25">
      <c r="A6296" s="267">
        <v>2013</v>
      </c>
      <c r="B6296" s="267">
        <v>2</v>
      </c>
      <c r="C6296" s="267" t="s">
        <v>1239</v>
      </c>
      <c r="D6296" s="267" t="s">
        <v>1327</v>
      </c>
      <c r="E6296" s="268" t="s">
        <v>3609</v>
      </c>
      <c r="F6296" s="267" t="s">
        <v>130</v>
      </c>
      <c r="G6296" s="268" t="s">
        <v>686</v>
      </c>
      <c r="H6296" s="268" t="s">
        <v>66</v>
      </c>
      <c r="I6296" s="268" t="s">
        <v>1905</v>
      </c>
      <c r="J6296" s="267" t="s">
        <v>2016</v>
      </c>
      <c r="K6296" s="267">
        <v>631</v>
      </c>
      <c r="L6296" s="268" t="s">
        <v>3819</v>
      </c>
      <c r="M6296" s="188"/>
    </row>
    <row r="6297" spans="1:13" x14ac:dyDescent="0.25">
      <c r="A6297" s="267">
        <v>2013</v>
      </c>
      <c r="B6297" s="267">
        <v>2</v>
      </c>
      <c r="C6297" s="267" t="s">
        <v>1239</v>
      </c>
      <c r="D6297" s="267" t="s">
        <v>1339</v>
      </c>
      <c r="E6297" s="268" t="s">
        <v>3435</v>
      </c>
      <c r="F6297" s="267" t="s">
        <v>52</v>
      </c>
      <c r="G6297" s="268" t="s">
        <v>248</v>
      </c>
      <c r="H6297" s="268" t="s">
        <v>55</v>
      </c>
      <c r="I6297" s="268" t="s">
        <v>1905</v>
      </c>
      <c r="J6297" s="267" t="s">
        <v>2063</v>
      </c>
      <c r="K6297" s="267">
        <v>431</v>
      </c>
      <c r="L6297" s="268" t="s">
        <v>3436</v>
      </c>
      <c r="M6297" s="188"/>
    </row>
    <row r="6298" spans="1:13" x14ac:dyDescent="0.25">
      <c r="A6298" s="267">
        <v>2013</v>
      </c>
      <c r="B6298" s="267">
        <v>2</v>
      </c>
      <c r="C6298" s="267" t="s">
        <v>1239</v>
      </c>
      <c r="D6298" s="267" t="s">
        <v>1339</v>
      </c>
      <c r="E6298" s="268" t="s">
        <v>3435</v>
      </c>
      <c r="F6298" s="267" t="s">
        <v>52</v>
      </c>
      <c r="G6298" s="268" t="s">
        <v>248</v>
      </c>
      <c r="H6298" s="268" t="s">
        <v>55</v>
      </c>
      <c r="I6298" s="268" t="s">
        <v>1905</v>
      </c>
      <c r="J6298" s="267" t="s">
        <v>1942</v>
      </c>
      <c r="K6298" s="267">
        <v>411</v>
      </c>
      <c r="L6298" s="268" t="s">
        <v>3515</v>
      </c>
      <c r="M6298" s="188"/>
    </row>
    <row r="6299" spans="1:13" x14ac:dyDescent="0.25">
      <c r="A6299" s="267">
        <v>2013</v>
      </c>
      <c r="B6299" s="267">
        <v>2</v>
      </c>
      <c r="C6299" s="267" t="s">
        <v>1239</v>
      </c>
      <c r="D6299" s="267" t="s">
        <v>1339</v>
      </c>
      <c r="E6299" s="268" t="s">
        <v>3435</v>
      </c>
      <c r="F6299" s="267" t="s">
        <v>52</v>
      </c>
      <c r="G6299" s="268" t="s">
        <v>248</v>
      </c>
      <c r="H6299" s="268" t="s">
        <v>55</v>
      </c>
      <c r="I6299" s="268" t="s">
        <v>1905</v>
      </c>
      <c r="J6299" s="267" t="s">
        <v>1946</v>
      </c>
      <c r="K6299" s="267">
        <v>411</v>
      </c>
      <c r="L6299" s="268" t="s">
        <v>3516</v>
      </c>
      <c r="M6299" s="188"/>
    </row>
    <row r="6300" spans="1:13" x14ac:dyDescent="0.25">
      <c r="A6300" s="267">
        <v>2013</v>
      </c>
      <c r="B6300" s="267">
        <v>2</v>
      </c>
      <c r="C6300" s="267" t="s">
        <v>1239</v>
      </c>
      <c r="D6300" s="267" t="s">
        <v>1339</v>
      </c>
      <c r="E6300" s="268" t="s">
        <v>3435</v>
      </c>
      <c r="F6300" s="267" t="s">
        <v>52</v>
      </c>
      <c r="G6300" s="268" t="s">
        <v>248</v>
      </c>
      <c r="H6300" s="268" t="s">
        <v>55</v>
      </c>
      <c r="I6300" s="268" t="s">
        <v>1905</v>
      </c>
      <c r="J6300" s="267" t="s">
        <v>1918</v>
      </c>
      <c r="K6300" s="269">
        <v>862</v>
      </c>
      <c r="L6300" s="268" t="s">
        <v>3517</v>
      </c>
      <c r="M6300" s="188"/>
    </row>
    <row r="6301" spans="1:13" x14ac:dyDescent="0.25">
      <c r="A6301" s="267">
        <v>2013</v>
      </c>
      <c r="B6301" s="267">
        <v>2</v>
      </c>
      <c r="C6301" s="267" t="s">
        <v>1239</v>
      </c>
      <c r="D6301" s="267" t="s">
        <v>1339</v>
      </c>
      <c r="E6301" s="268" t="s">
        <v>3435</v>
      </c>
      <c r="F6301" s="267" t="s">
        <v>52</v>
      </c>
      <c r="G6301" s="268" t="s">
        <v>248</v>
      </c>
      <c r="H6301" s="268" t="s">
        <v>55</v>
      </c>
      <c r="I6301" s="268" t="s">
        <v>1905</v>
      </c>
      <c r="J6301" s="267" t="s">
        <v>1942</v>
      </c>
      <c r="K6301" s="267">
        <v>432</v>
      </c>
      <c r="L6301" s="268" t="s">
        <v>3613</v>
      </c>
      <c r="M6301" s="188"/>
    </row>
    <row r="6302" spans="1:13" x14ac:dyDescent="0.25">
      <c r="A6302" s="267">
        <v>2013</v>
      </c>
      <c r="B6302" s="267">
        <v>2</v>
      </c>
      <c r="C6302" s="267" t="s">
        <v>1239</v>
      </c>
      <c r="D6302" s="267" t="s">
        <v>1339</v>
      </c>
      <c r="E6302" s="268" t="s">
        <v>3435</v>
      </c>
      <c r="F6302" s="267" t="s">
        <v>52</v>
      </c>
      <c r="G6302" s="268" t="s">
        <v>248</v>
      </c>
      <c r="H6302" s="268" t="s">
        <v>55</v>
      </c>
      <c r="I6302" s="268" t="s">
        <v>1905</v>
      </c>
      <c r="J6302" s="267" t="s">
        <v>1918</v>
      </c>
      <c r="K6302" s="267">
        <v>862</v>
      </c>
      <c r="L6302" s="268" t="s">
        <v>3700</v>
      </c>
      <c r="M6302" s="188"/>
    </row>
    <row r="6303" spans="1:13" x14ac:dyDescent="0.25">
      <c r="A6303" s="267">
        <v>2013</v>
      </c>
      <c r="B6303" s="267">
        <v>2</v>
      </c>
      <c r="C6303" s="267" t="s">
        <v>1239</v>
      </c>
      <c r="D6303" s="267" t="s">
        <v>1339</v>
      </c>
      <c r="E6303" s="268" t="s">
        <v>3435</v>
      </c>
      <c r="F6303" s="267" t="s">
        <v>52</v>
      </c>
      <c r="G6303" s="268" t="s">
        <v>248</v>
      </c>
      <c r="H6303" s="268" t="s">
        <v>55</v>
      </c>
      <c r="I6303" s="268" t="s">
        <v>1905</v>
      </c>
      <c r="J6303" s="267" t="s">
        <v>2016</v>
      </c>
      <c r="K6303" s="267">
        <v>632</v>
      </c>
      <c r="L6303" s="268" t="s">
        <v>3820</v>
      </c>
      <c r="M6303" s="188"/>
    </row>
    <row r="6304" spans="1:13" x14ac:dyDescent="0.25">
      <c r="A6304" s="267">
        <v>2013</v>
      </c>
      <c r="B6304" s="267">
        <v>3</v>
      </c>
      <c r="C6304" s="267" t="s">
        <v>1239</v>
      </c>
      <c r="D6304" s="267" t="s">
        <v>1347</v>
      </c>
      <c r="E6304" s="268" t="s">
        <v>3736</v>
      </c>
      <c r="F6304" s="267" t="s">
        <v>52</v>
      </c>
      <c r="G6304" s="268" t="s">
        <v>159</v>
      </c>
      <c r="H6304" s="268" t="s">
        <v>55</v>
      </c>
      <c r="I6304" s="268" t="s">
        <v>1905</v>
      </c>
      <c r="J6304" s="267" t="s">
        <v>1942</v>
      </c>
      <c r="K6304" s="267">
        <v>754</v>
      </c>
      <c r="L6304" s="268" t="s">
        <v>3737</v>
      </c>
      <c r="M6304" s="188"/>
    </row>
    <row r="6305" spans="1:13" x14ac:dyDescent="0.25">
      <c r="A6305" s="267">
        <v>2013</v>
      </c>
      <c r="B6305" s="267">
        <v>3</v>
      </c>
      <c r="C6305" s="267" t="s">
        <v>1239</v>
      </c>
      <c r="D6305" s="267" t="s">
        <v>1347</v>
      </c>
      <c r="E6305" s="268" t="s">
        <v>3736</v>
      </c>
      <c r="F6305" s="267" t="s">
        <v>52</v>
      </c>
      <c r="G6305" s="268" t="s">
        <v>159</v>
      </c>
      <c r="H6305" s="268" t="s">
        <v>55</v>
      </c>
      <c r="I6305" s="268" t="s">
        <v>1905</v>
      </c>
      <c r="J6305" s="267" t="s">
        <v>1942</v>
      </c>
      <c r="K6305" s="267">
        <v>81</v>
      </c>
      <c r="L6305" s="268" t="s">
        <v>3873</v>
      </c>
      <c r="M6305" s="188"/>
    </row>
    <row r="6306" spans="1:13" x14ac:dyDescent="0.25">
      <c r="A6306" s="267">
        <v>2013</v>
      </c>
      <c r="B6306" s="267">
        <v>3</v>
      </c>
      <c r="C6306" s="267" t="s">
        <v>1239</v>
      </c>
      <c r="D6306" s="267" t="s">
        <v>1347</v>
      </c>
      <c r="E6306" s="268" t="s">
        <v>3736</v>
      </c>
      <c r="F6306" s="267" t="s">
        <v>52</v>
      </c>
      <c r="G6306" s="268" t="s">
        <v>159</v>
      </c>
      <c r="H6306" s="268" t="s">
        <v>55</v>
      </c>
      <c r="I6306" s="268" t="s">
        <v>1905</v>
      </c>
      <c r="J6306" s="267" t="s">
        <v>2000</v>
      </c>
      <c r="K6306" s="267">
        <v>812</v>
      </c>
      <c r="L6306" s="268" t="s">
        <v>3874</v>
      </c>
      <c r="M6306" s="188"/>
    </row>
    <row r="6307" spans="1:13" x14ac:dyDescent="0.25">
      <c r="A6307" s="267">
        <v>2013</v>
      </c>
      <c r="B6307" s="267">
        <v>3</v>
      </c>
      <c r="C6307" s="267" t="s">
        <v>1239</v>
      </c>
      <c r="D6307" s="267" t="s">
        <v>1347</v>
      </c>
      <c r="E6307" s="268" t="s">
        <v>3736</v>
      </c>
      <c r="F6307" s="267" t="s">
        <v>52</v>
      </c>
      <c r="G6307" s="268" t="s">
        <v>159</v>
      </c>
      <c r="H6307" s="268" t="s">
        <v>55</v>
      </c>
      <c r="I6307" s="268" t="s">
        <v>1905</v>
      </c>
      <c r="J6307" s="267" t="s">
        <v>1965</v>
      </c>
      <c r="K6307" s="267">
        <v>811</v>
      </c>
      <c r="L6307" s="268" t="s">
        <v>3875</v>
      </c>
      <c r="M6307" s="188"/>
    </row>
    <row r="6308" spans="1:13" x14ac:dyDescent="0.25">
      <c r="A6308" s="267">
        <v>2013</v>
      </c>
      <c r="B6308" s="267">
        <v>3</v>
      </c>
      <c r="C6308" s="267" t="s">
        <v>1239</v>
      </c>
      <c r="D6308" s="267" t="s">
        <v>1347</v>
      </c>
      <c r="E6308" s="268" t="s">
        <v>3736</v>
      </c>
      <c r="F6308" s="267" t="s">
        <v>52</v>
      </c>
      <c r="G6308" s="268" t="s">
        <v>159</v>
      </c>
      <c r="H6308" s="268" t="s">
        <v>55</v>
      </c>
      <c r="I6308" s="268" t="s">
        <v>1905</v>
      </c>
      <c r="J6308" s="267" t="s">
        <v>1925</v>
      </c>
      <c r="K6308" s="267">
        <v>811</v>
      </c>
      <c r="L6308" s="268" t="s">
        <v>3876</v>
      </c>
      <c r="M6308" s="188"/>
    </row>
    <row r="6309" spans="1:13" x14ac:dyDescent="0.25">
      <c r="A6309" s="267">
        <v>2013</v>
      </c>
      <c r="B6309" s="267">
        <v>3</v>
      </c>
      <c r="C6309" s="267" t="s">
        <v>1239</v>
      </c>
      <c r="D6309" s="267" t="s">
        <v>1347</v>
      </c>
      <c r="E6309" s="268" t="s">
        <v>3736</v>
      </c>
      <c r="F6309" s="267" t="s">
        <v>52</v>
      </c>
      <c r="G6309" s="268" t="s">
        <v>159</v>
      </c>
      <c r="H6309" s="268" t="s">
        <v>55</v>
      </c>
      <c r="I6309" s="268" t="s">
        <v>1905</v>
      </c>
      <c r="J6309" s="267" t="s">
        <v>1942</v>
      </c>
      <c r="K6309" s="267">
        <v>81</v>
      </c>
      <c r="L6309" s="268" t="s">
        <v>3877</v>
      </c>
      <c r="M6309" s="188"/>
    </row>
    <row r="6310" spans="1:13" x14ac:dyDescent="0.25">
      <c r="A6310" s="267">
        <v>2013</v>
      </c>
      <c r="B6310" s="267">
        <v>4</v>
      </c>
      <c r="C6310" s="267" t="s">
        <v>1239</v>
      </c>
      <c r="D6310" s="267" t="s">
        <v>1397</v>
      </c>
      <c r="E6310" s="268" t="s">
        <v>3410</v>
      </c>
      <c r="F6310" s="267" t="s">
        <v>52</v>
      </c>
      <c r="G6310" s="268" t="s">
        <v>531</v>
      </c>
      <c r="H6310" s="268" t="s">
        <v>55</v>
      </c>
      <c r="I6310" s="268" t="s">
        <v>1905</v>
      </c>
      <c r="J6310" s="267" t="s">
        <v>1942</v>
      </c>
      <c r="K6310" s="267">
        <v>442</v>
      </c>
      <c r="L6310" s="268" t="s">
        <v>3411</v>
      </c>
      <c r="M6310" s="188"/>
    </row>
    <row r="6311" spans="1:13" x14ac:dyDescent="0.25">
      <c r="A6311" s="267">
        <v>2013</v>
      </c>
      <c r="B6311" s="267">
        <v>4</v>
      </c>
      <c r="C6311" s="267" t="s">
        <v>1239</v>
      </c>
      <c r="D6311" s="267" t="s">
        <v>1397</v>
      </c>
      <c r="E6311" s="268" t="s">
        <v>3410</v>
      </c>
      <c r="F6311" s="267" t="s">
        <v>52</v>
      </c>
      <c r="G6311" s="268" t="s">
        <v>531</v>
      </c>
      <c r="H6311" s="268" t="s">
        <v>55</v>
      </c>
      <c r="I6311" s="268" t="s">
        <v>1905</v>
      </c>
      <c r="J6311" s="267" t="s">
        <v>1942</v>
      </c>
      <c r="K6311" s="267">
        <v>411</v>
      </c>
      <c r="L6311" s="268" t="s">
        <v>3518</v>
      </c>
      <c r="M6311" s="188"/>
    </row>
    <row r="6312" spans="1:13" x14ac:dyDescent="0.25">
      <c r="A6312" s="267">
        <v>2013</v>
      </c>
      <c r="B6312" s="267">
        <v>4</v>
      </c>
      <c r="C6312" s="267" t="s">
        <v>1239</v>
      </c>
      <c r="D6312" s="267" t="s">
        <v>1397</v>
      </c>
      <c r="E6312" s="268" t="s">
        <v>3410</v>
      </c>
      <c r="F6312" s="267" t="s">
        <v>52</v>
      </c>
      <c r="G6312" s="268" t="s">
        <v>531</v>
      </c>
      <c r="H6312" s="268" t="s">
        <v>55</v>
      </c>
      <c r="I6312" s="268" t="s">
        <v>1905</v>
      </c>
      <c r="J6312" s="267" t="s">
        <v>1942</v>
      </c>
      <c r="K6312" s="267">
        <v>432</v>
      </c>
      <c r="L6312" s="268" t="s">
        <v>3519</v>
      </c>
      <c r="M6312" s="188"/>
    </row>
    <row r="6313" spans="1:13" x14ac:dyDescent="0.25">
      <c r="A6313" s="267">
        <v>2013</v>
      </c>
      <c r="B6313" s="267">
        <v>4</v>
      </c>
      <c r="C6313" s="267" t="s">
        <v>1239</v>
      </c>
      <c r="D6313" s="267" t="s">
        <v>1397</v>
      </c>
      <c r="E6313" s="268" t="s">
        <v>3410</v>
      </c>
      <c r="F6313" s="267" t="s">
        <v>52</v>
      </c>
      <c r="G6313" s="268" t="s">
        <v>531</v>
      </c>
      <c r="H6313" s="268" t="s">
        <v>55</v>
      </c>
      <c r="I6313" s="268" t="s">
        <v>1905</v>
      </c>
      <c r="J6313" s="270" t="s">
        <v>5004</v>
      </c>
      <c r="K6313" s="267">
        <v>212</v>
      </c>
      <c r="L6313" s="268" t="s">
        <v>3674</v>
      </c>
      <c r="M6313" s="188"/>
    </row>
    <row r="6314" spans="1:13" s="214" customFormat="1" x14ac:dyDescent="0.25">
      <c r="A6314" s="267">
        <v>2013</v>
      </c>
      <c r="B6314" s="267">
        <v>4</v>
      </c>
      <c r="C6314" s="267" t="s">
        <v>1239</v>
      </c>
      <c r="D6314" s="267" t="s">
        <v>1397</v>
      </c>
      <c r="E6314" s="268" t="s">
        <v>3410</v>
      </c>
      <c r="F6314" s="267" t="s">
        <v>52</v>
      </c>
      <c r="G6314" s="268" t="s">
        <v>531</v>
      </c>
      <c r="H6314" s="268" t="s">
        <v>55</v>
      </c>
      <c r="I6314" s="268" t="s">
        <v>1905</v>
      </c>
      <c r="J6314" s="267" t="s">
        <v>1965</v>
      </c>
      <c r="K6314" s="267">
        <v>523</v>
      </c>
      <c r="L6314" s="268" t="s">
        <v>3772</v>
      </c>
      <c r="M6314" s="188"/>
    </row>
    <row r="6315" spans="1:13" s="214" customFormat="1" x14ac:dyDescent="0.25">
      <c r="A6315" s="267">
        <v>2013</v>
      </c>
      <c r="B6315" s="267">
        <v>2</v>
      </c>
      <c r="C6315" s="267" t="s">
        <v>1239</v>
      </c>
      <c r="D6315" s="267" t="s">
        <v>1313</v>
      </c>
      <c r="E6315" s="268" t="s">
        <v>3402</v>
      </c>
      <c r="F6315" s="267" t="s">
        <v>64</v>
      </c>
      <c r="G6315" s="268" t="s">
        <v>91</v>
      </c>
      <c r="H6315" s="268" t="s">
        <v>66</v>
      </c>
      <c r="I6315" s="268" t="s">
        <v>1905</v>
      </c>
      <c r="J6315" s="267" t="s">
        <v>1942</v>
      </c>
      <c r="K6315" s="267">
        <v>111</v>
      </c>
      <c r="L6315" s="268" t="s">
        <v>3403</v>
      </c>
      <c r="M6315" s="188"/>
    </row>
    <row r="6316" spans="1:13" s="214" customFormat="1" x14ac:dyDescent="0.25">
      <c r="A6316" s="267">
        <v>2013</v>
      </c>
      <c r="B6316" s="267">
        <v>2</v>
      </c>
      <c r="C6316" s="267" t="s">
        <v>1239</v>
      </c>
      <c r="D6316" s="267" t="s">
        <v>1313</v>
      </c>
      <c r="E6316" s="268" t="s">
        <v>3402</v>
      </c>
      <c r="F6316" s="267" t="s">
        <v>64</v>
      </c>
      <c r="G6316" s="268" t="s">
        <v>91</v>
      </c>
      <c r="H6316" s="268" t="s">
        <v>66</v>
      </c>
      <c r="I6316" s="268" t="s">
        <v>1905</v>
      </c>
      <c r="J6316" s="267" t="s">
        <v>1942</v>
      </c>
      <c r="K6316" s="271">
        <v>114</v>
      </c>
      <c r="L6316" s="268" t="s">
        <v>3577</v>
      </c>
      <c r="M6316" s="188"/>
    </row>
    <row r="6317" spans="1:13" s="214" customFormat="1" x14ac:dyDescent="0.25">
      <c r="A6317" s="267">
        <v>2013</v>
      </c>
      <c r="B6317" s="267">
        <v>2</v>
      </c>
      <c r="C6317" s="267" t="s">
        <v>1239</v>
      </c>
      <c r="D6317" s="267" t="s">
        <v>1313</v>
      </c>
      <c r="E6317" s="268" t="s">
        <v>3402</v>
      </c>
      <c r="F6317" s="267" t="s">
        <v>64</v>
      </c>
      <c r="G6317" s="268" t="s">
        <v>91</v>
      </c>
      <c r="H6317" s="268" t="s">
        <v>66</v>
      </c>
      <c r="I6317" s="268" t="s">
        <v>1905</v>
      </c>
      <c r="J6317" s="267" t="s">
        <v>1942</v>
      </c>
      <c r="K6317" s="267">
        <v>331</v>
      </c>
      <c r="L6317" s="268" t="s">
        <v>3738</v>
      </c>
      <c r="M6317" s="188"/>
    </row>
    <row r="6318" spans="1:13" x14ac:dyDescent="0.25">
      <c r="A6318" s="267">
        <v>2013</v>
      </c>
      <c r="B6318" s="267">
        <v>2</v>
      </c>
      <c r="C6318" s="267" t="s">
        <v>1239</v>
      </c>
      <c r="D6318" s="267" t="s">
        <v>1313</v>
      </c>
      <c r="E6318" s="268" t="s">
        <v>3402</v>
      </c>
      <c r="F6318" s="267" t="s">
        <v>64</v>
      </c>
      <c r="G6318" s="268" t="s">
        <v>91</v>
      </c>
      <c r="H6318" s="268" t="s">
        <v>66</v>
      </c>
      <c r="I6318" s="268" t="s">
        <v>1905</v>
      </c>
      <c r="J6318" s="267" t="s">
        <v>2016</v>
      </c>
      <c r="K6318" s="267">
        <v>632</v>
      </c>
      <c r="L6318" s="268" t="s">
        <v>3821</v>
      </c>
      <c r="M6318" s="188"/>
    </row>
    <row r="6319" spans="1:13" x14ac:dyDescent="0.25">
      <c r="A6319" s="267">
        <v>2013</v>
      </c>
      <c r="B6319" s="267">
        <v>2</v>
      </c>
      <c r="C6319" s="267" t="s">
        <v>1239</v>
      </c>
      <c r="D6319" s="267" t="s">
        <v>1313</v>
      </c>
      <c r="E6319" s="268" t="s">
        <v>3402</v>
      </c>
      <c r="F6319" s="267" t="s">
        <v>64</v>
      </c>
      <c r="G6319" s="268" t="s">
        <v>91</v>
      </c>
      <c r="H6319" s="268" t="s">
        <v>66</v>
      </c>
      <c r="I6319" s="268" t="s">
        <v>1905</v>
      </c>
      <c r="J6319" s="267" t="s">
        <v>2016</v>
      </c>
      <c r="K6319" s="267">
        <v>633</v>
      </c>
      <c r="L6319" s="268" t="s">
        <v>3822</v>
      </c>
      <c r="M6319" s="188"/>
    </row>
    <row r="6320" spans="1:13" x14ac:dyDescent="0.25">
      <c r="A6320" s="267">
        <v>2013</v>
      </c>
      <c r="B6320" s="267">
        <v>2</v>
      </c>
      <c r="C6320" s="267" t="s">
        <v>1239</v>
      </c>
      <c r="D6320" s="267" t="s">
        <v>1313</v>
      </c>
      <c r="E6320" s="268" t="s">
        <v>3402</v>
      </c>
      <c r="F6320" s="267" t="s">
        <v>64</v>
      </c>
      <c r="G6320" s="268" t="s">
        <v>91</v>
      </c>
      <c r="H6320" s="268" t="s">
        <v>66</v>
      </c>
      <c r="I6320" s="268" t="s">
        <v>1905</v>
      </c>
      <c r="J6320" s="267" t="s">
        <v>1950</v>
      </c>
      <c r="K6320" s="267">
        <v>721</v>
      </c>
      <c r="L6320" s="268" t="s">
        <v>3864</v>
      </c>
      <c r="M6320" s="188"/>
    </row>
    <row r="6321" spans="1:13" x14ac:dyDescent="0.25">
      <c r="A6321" s="267">
        <v>2013</v>
      </c>
      <c r="B6321" s="267">
        <v>2</v>
      </c>
      <c r="C6321" s="267" t="s">
        <v>1239</v>
      </c>
      <c r="D6321" s="267" t="s">
        <v>1313</v>
      </c>
      <c r="E6321" s="268" t="s">
        <v>3402</v>
      </c>
      <c r="F6321" s="267" t="s">
        <v>64</v>
      </c>
      <c r="G6321" s="268" t="s">
        <v>91</v>
      </c>
      <c r="H6321" s="268" t="s">
        <v>66</v>
      </c>
      <c r="I6321" s="268" t="s">
        <v>1905</v>
      </c>
      <c r="J6321" s="267" t="s">
        <v>2767</v>
      </c>
      <c r="K6321" s="267">
        <v>331</v>
      </c>
      <c r="L6321" s="268" t="s">
        <v>3930</v>
      </c>
      <c r="M6321" s="188"/>
    </row>
    <row r="6322" spans="1:13" x14ac:dyDescent="0.25">
      <c r="A6322" s="267">
        <v>2013</v>
      </c>
      <c r="B6322" s="267">
        <v>4</v>
      </c>
      <c r="C6322" s="267" t="s">
        <v>1239</v>
      </c>
      <c r="D6322" s="267" t="s">
        <v>1381</v>
      </c>
      <c r="E6322" s="268" t="s">
        <v>3639</v>
      </c>
      <c r="F6322" s="267" t="s">
        <v>52</v>
      </c>
      <c r="G6322" s="268" t="s">
        <v>159</v>
      </c>
      <c r="H6322" s="268" t="s">
        <v>55</v>
      </c>
      <c r="I6322" s="268" t="s">
        <v>1905</v>
      </c>
      <c r="J6322" s="267" t="s">
        <v>1998</v>
      </c>
      <c r="K6322" s="267">
        <v>721</v>
      </c>
      <c r="L6322" s="268" t="s">
        <v>3640</v>
      </c>
      <c r="M6322" s="188"/>
    </row>
    <row r="6323" spans="1:13" x14ac:dyDescent="0.25">
      <c r="A6323" s="267">
        <v>2013</v>
      </c>
      <c r="B6323" s="267">
        <v>4</v>
      </c>
      <c r="C6323" s="267" t="s">
        <v>1239</v>
      </c>
      <c r="D6323" s="267" t="s">
        <v>1381</v>
      </c>
      <c r="E6323" s="268" t="s">
        <v>3639</v>
      </c>
      <c r="F6323" s="267" t="s">
        <v>52</v>
      </c>
      <c r="G6323" s="268" t="s">
        <v>159</v>
      </c>
      <c r="H6323" s="268" t="s">
        <v>55</v>
      </c>
      <c r="I6323" s="268" t="s">
        <v>1905</v>
      </c>
      <c r="J6323" s="267" t="s">
        <v>1942</v>
      </c>
      <c r="K6323" s="267">
        <v>671</v>
      </c>
      <c r="L6323" s="268" t="s">
        <v>3832</v>
      </c>
      <c r="M6323" s="188"/>
    </row>
    <row r="6324" spans="1:13" x14ac:dyDescent="0.25">
      <c r="A6324" s="267">
        <v>2013</v>
      </c>
      <c r="B6324" s="267">
        <v>4</v>
      </c>
      <c r="C6324" s="267" t="s">
        <v>1239</v>
      </c>
      <c r="D6324" s="267" t="s">
        <v>1381</v>
      </c>
      <c r="E6324" s="268" t="s">
        <v>3639</v>
      </c>
      <c r="F6324" s="267" t="s">
        <v>52</v>
      </c>
      <c r="G6324" s="268" t="s">
        <v>159</v>
      </c>
      <c r="H6324" s="268" t="s">
        <v>55</v>
      </c>
      <c r="I6324" s="268" t="s">
        <v>1905</v>
      </c>
      <c r="J6324" s="267" t="s">
        <v>1950</v>
      </c>
      <c r="K6324" s="267">
        <v>721</v>
      </c>
      <c r="L6324" s="268" t="s">
        <v>3853</v>
      </c>
      <c r="M6324" s="188"/>
    </row>
    <row r="6325" spans="1:13" x14ac:dyDescent="0.25">
      <c r="A6325" s="267">
        <v>2013</v>
      </c>
      <c r="B6325" s="267">
        <v>4</v>
      </c>
      <c r="C6325" s="267" t="s">
        <v>1239</v>
      </c>
      <c r="D6325" s="267" t="s">
        <v>1381</v>
      </c>
      <c r="E6325" s="268" t="s">
        <v>3639</v>
      </c>
      <c r="F6325" s="267" t="s">
        <v>52</v>
      </c>
      <c r="G6325" s="268" t="s">
        <v>159</v>
      </c>
      <c r="H6325" s="268" t="s">
        <v>55</v>
      </c>
      <c r="I6325" s="268" t="s">
        <v>1905</v>
      </c>
      <c r="J6325" s="267" t="s">
        <v>1950</v>
      </c>
      <c r="K6325" s="267">
        <v>721</v>
      </c>
      <c r="L6325" s="268" t="s">
        <v>3854</v>
      </c>
      <c r="M6325" s="188"/>
    </row>
    <row r="6326" spans="1:13" x14ac:dyDescent="0.25">
      <c r="A6326" s="267">
        <v>2013</v>
      </c>
      <c r="B6326" s="267">
        <v>4</v>
      </c>
      <c r="C6326" s="267" t="s">
        <v>1239</v>
      </c>
      <c r="D6326" s="267" t="s">
        <v>1381</v>
      </c>
      <c r="E6326" s="268" t="s">
        <v>3639</v>
      </c>
      <c r="F6326" s="267" t="s">
        <v>52</v>
      </c>
      <c r="G6326" s="268" t="s">
        <v>159</v>
      </c>
      <c r="H6326" s="268" t="s">
        <v>55</v>
      </c>
      <c r="I6326" s="268" t="s">
        <v>1905</v>
      </c>
      <c r="J6326" s="267" t="s">
        <v>2143</v>
      </c>
      <c r="K6326" s="267">
        <v>332</v>
      </c>
      <c r="L6326" s="268" t="s">
        <v>3855</v>
      </c>
      <c r="M6326" s="188"/>
    </row>
    <row r="6327" spans="1:13" x14ac:dyDescent="0.25">
      <c r="A6327" s="267">
        <v>2013</v>
      </c>
      <c r="B6327" s="267">
        <v>4</v>
      </c>
      <c r="C6327" s="267" t="s">
        <v>1239</v>
      </c>
      <c r="D6327" s="267" t="s">
        <v>1381</v>
      </c>
      <c r="E6327" s="268" t="s">
        <v>3639</v>
      </c>
      <c r="F6327" s="267" t="s">
        <v>52</v>
      </c>
      <c r="G6327" s="268" t="s">
        <v>159</v>
      </c>
      <c r="H6327" s="268" t="s">
        <v>55</v>
      </c>
      <c r="I6327" s="268" t="s">
        <v>1905</v>
      </c>
      <c r="J6327" s="267" t="s">
        <v>1998</v>
      </c>
      <c r="K6327" s="267">
        <v>723</v>
      </c>
      <c r="L6327" s="268" t="s">
        <v>3865</v>
      </c>
      <c r="M6327" s="188"/>
    </row>
    <row r="6328" spans="1:13" x14ac:dyDescent="0.25">
      <c r="A6328" s="267">
        <v>2013</v>
      </c>
      <c r="B6328" s="267">
        <v>4</v>
      </c>
      <c r="C6328" s="267" t="s">
        <v>1239</v>
      </c>
      <c r="D6328" s="267" t="s">
        <v>1381</v>
      </c>
      <c r="E6328" s="268" t="s">
        <v>3639</v>
      </c>
      <c r="F6328" s="267" t="s">
        <v>52</v>
      </c>
      <c r="G6328" s="268" t="s">
        <v>159</v>
      </c>
      <c r="H6328" s="268" t="s">
        <v>55</v>
      </c>
      <c r="I6328" s="268" t="s">
        <v>1905</v>
      </c>
      <c r="J6328" s="267" t="s">
        <v>1942</v>
      </c>
      <c r="K6328" s="267">
        <v>725</v>
      </c>
      <c r="L6328" s="268" t="s">
        <v>3896</v>
      </c>
      <c r="M6328" s="188"/>
    </row>
    <row r="6329" spans="1:13" x14ac:dyDescent="0.25">
      <c r="A6329" s="267">
        <v>2013</v>
      </c>
      <c r="B6329" s="267">
        <v>1</v>
      </c>
      <c r="C6329" s="267" t="s">
        <v>1239</v>
      </c>
      <c r="D6329" s="267" t="s">
        <v>1282</v>
      </c>
      <c r="E6329" s="268" t="s">
        <v>3520</v>
      </c>
      <c r="F6329" s="267" t="s">
        <v>135</v>
      </c>
      <c r="G6329" s="268" t="s">
        <v>163</v>
      </c>
      <c r="H6329" s="268" t="s">
        <v>55</v>
      </c>
      <c r="I6329" s="268" t="s">
        <v>1905</v>
      </c>
      <c r="J6329" s="267" t="s">
        <v>1942</v>
      </c>
      <c r="K6329" s="267">
        <v>411</v>
      </c>
      <c r="L6329" s="268" t="s">
        <v>3521</v>
      </c>
      <c r="M6329" s="188"/>
    </row>
    <row r="6330" spans="1:13" x14ac:dyDescent="0.25">
      <c r="A6330" s="267">
        <v>2013</v>
      </c>
      <c r="B6330" s="267">
        <v>1</v>
      </c>
      <c r="C6330" s="267" t="s">
        <v>1239</v>
      </c>
      <c r="D6330" s="267" t="s">
        <v>1282</v>
      </c>
      <c r="E6330" s="268" t="s">
        <v>3520</v>
      </c>
      <c r="F6330" s="267" t="s">
        <v>135</v>
      </c>
      <c r="G6330" s="268" t="s">
        <v>163</v>
      </c>
      <c r="H6330" s="268" t="s">
        <v>55</v>
      </c>
      <c r="I6330" s="268" t="s">
        <v>1905</v>
      </c>
      <c r="J6330" s="267" t="s">
        <v>1942</v>
      </c>
      <c r="K6330" s="267">
        <v>411</v>
      </c>
      <c r="L6330" s="268" t="s">
        <v>3522</v>
      </c>
      <c r="M6330" s="188"/>
    </row>
    <row r="6331" spans="1:13" x14ac:dyDescent="0.25">
      <c r="A6331" s="267">
        <v>2013</v>
      </c>
      <c r="B6331" s="267">
        <v>1</v>
      </c>
      <c r="C6331" s="267" t="s">
        <v>1239</v>
      </c>
      <c r="D6331" s="267" t="s">
        <v>1282</v>
      </c>
      <c r="E6331" s="268" t="s">
        <v>3520</v>
      </c>
      <c r="F6331" s="267" t="s">
        <v>135</v>
      </c>
      <c r="G6331" s="268" t="s">
        <v>163</v>
      </c>
      <c r="H6331" s="268" t="s">
        <v>55</v>
      </c>
      <c r="I6331" s="268" t="s">
        <v>1905</v>
      </c>
      <c r="J6331" s="270" t="s">
        <v>5004</v>
      </c>
      <c r="K6331" s="267">
        <v>143</v>
      </c>
      <c r="L6331" s="268" t="s">
        <v>3706</v>
      </c>
      <c r="M6331" s="188"/>
    </row>
    <row r="6332" spans="1:13" x14ac:dyDescent="0.25">
      <c r="A6332" s="267">
        <v>2013</v>
      </c>
      <c r="B6332" s="267">
        <v>1</v>
      </c>
      <c r="C6332" s="267" t="s">
        <v>1239</v>
      </c>
      <c r="D6332" s="267" t="s">
        <v>1282</v>
      </c>
      <c r="E6332" s="268" t="s">
        <v>3520</v>
      </c>
      <c r="F6332" s="267" t="s">
        <v>135</v>
      </c>
      <c r="G6332" s="268" t="s">
        <v>163</v>
      </c>
      <c r="H6332" s="268" t="s">
        <v>55</v>
      </c>
      <c r="I6332" s="268" t="s">
        <v>1905</v>
      </c>
      <c r="J6332" s="270" t="s">
        <v>5004</v>
      </c>
      <c r="K6332" s="267">
        <v>141</v>
      </c>
      <c r="L6332" s="268" t="s">
        <v>3719</v>
      </c>
      <c r="M6332" s="188"/>
    </row>
    <row r="6333" spans="1:13" x14ac:dyDescent="0.25">
      <c r="A6333" s="267">
        <v>2013</v>
      </c>
      <c r="B6333" s="267">
        <v>1</v>
      </c>
      <c r="C6333" s="267" t="s">
        <v>1239</v>
      </c>
      <c r="D6333" s="267" t="s">
        <v>1282</v>
      </c>
      <c r="E6333" s="268" t="s">
        <v>3520</v>
      </c>
      <c r="F6333" s="267" t="s">
        <v>135</v>
      </c>
      <c r="G6333" s="268" t="s">
        <v>163</v>
      </c>
      <c r="H6333" s="268" t="s">
        <v>55</v>
      </c>
      <c r="I6333" s="268" t="s">
        <v>1905</v>
      </c>
      <c r="J6333" s="267" t="s">
        <v>1944</v>
      </c>
      <c r="K6333" s="267">
        <v>657</v>
      </c>
      <c r="L6333" s="268" t="s">
        <v>3804</v>
      </c>
      <c r="M6333" s="188"/>
    </row>
    <row r="6334" spans="1:13" x14ac:dyDescent="0.25">
      <c r="A6334" s="267">
        <v>2013</v>
      </c>
      <c r="B6334" s="267">
        <v>1</v>
      </c>
      <c r="C6334" s="267" t="s">
        <v>1239</v>
      </c>
      <c r="D6334" s="267" t="s">
        <v>1282</v>
      </c>
      <c r="E6334" s="268" t="s">
        <v>3520</v>
      </c>
      <c r="F6334" s="267" t="s">
        <v>135</v>
      </c>
      <c r="G6334" s="268" t="s">
        <v>163</v>
      </c>
      <c r="H6334" s="268" t="s">
        <v>55</v>
      </c>
      <c r="I6334" s="268" t="s">
        <v>1905</v>
      </c>
      <c r="J6334" s="267" t="s">
        <v>1944</v>
      </c>
      <c r="K6334" s="267">
        <v>654</v>
      </c>
      <c r="L6334" s="268" t="s">
        <v>3805</v>
      </c>
      <c r="M6334" s="188"/>
    </row>
    <row r="6335" spans="1:13" x14ac:dyDescent="0.25">
      <c r="A6335" s="267">
        <v>2013</v>
      </c>
      <c r="B6335" s="267">
        <v>1</v>
      </c>
      <c r="C6335" s="267" t="s">
        <v>1239</v>
      </c>
      <c r="D6335" s="267" t="s">
        <v>1282</v>
      </c>
      <c r="E6335" s="268" t="s">
        <v>3520</v>
      </c>
      <c r="F6335" s="267" t="s">
        <v>135</v>
      </c>
      <c r="G6335" s="268" t="s">
        <v>163</v>
      </c>
      <c r="H6335" s="268" t="s">
        <v>55</v>
      </c>
      <c r="I6335" s="268" t="s">
        <v>1905</v>
      </c>
      <c r="J6335" s="267" t="s">
        <v>2016</v>
      </c>
      <c r="K6335" s="267">
        <v>631</v>
      </c>
      <c r="L6335" s="268" t="s">
        <v>3823</v>
      </c>
      <c r="M6335" s="188"/>
    </row>
    <row r="6336" spans="1:13" x14ac:dyDescent="0.25">
      <c r="A6336" s="267">
        <v>2013</v>
      </c>
      <c r="B6336" s="267">
        <v>1</v>
      </c>
      <c r="C6336" s="267" t="s">
        <v>1239</v>
      </c>
      <c r="D6336" s="267" t="s">
        <v>1282</v>
      </c>
      <c r="E6336" s="268" t="s">
        <v>3520</v>
      </c>
      <c r="F6336" s="267" t="s">
        <v>135</v>
      </c>
      <c r="G6336" s="268" t="s">
        <v>163</v>
      </c>
      <c r="H6336" s="268" t="s">
        <v>55</v>
      </c>
      <c r="I6336" s="268" t="s">
        <v>1905</v>
      </c>
      <c r="J6336" s="267" t="s">
        <v>1948</v>
      </c>
      <c r="K6336" s="267">
        <v>633</v>
      </c>
      <c r="L6336" s="268" t="s">
        <v>3824</v>
      </c>
      <c r="M6336" s="188"/>
    </row>
    <row r="6337" spans="1:13" x14ac:dyDescent="0.25">
      <c r="A6337" s="267">
        <v>2013</v>
      </c>
      <c r="B6337" s="267">
        <v>4</v>
      </c>
      <c r="C6337" s="267" t="s">
        <v>1239</v>
      </c>
      <c r="D6337" s="267" t="s">
        <v>1387</v>
      </c>
      <c r="E6337" s="268" t="s">
        <v>3523</v>
      </c>
      <c r="F6337" s="267" t="s">
        <v>64</v>
      </c>
      <c r="G6337" s="268" t="s">
        <v>115</v>
      </c>
      <c r="H6337" s="268" t="s">
        <v>66</v>
      </c>
      <c r="I6337" s="268" t="s">
        <v>1905</v>
      </c>
      <c r="J6337" s="267" t="s">
        <v>2063</v>
      </c>
      <c r="K6337" s="267">
        <v>411</v>
      </c>
      <c r="L6337" s="268" t="s">
        <v>3524</v>
      </c>
      <c r="M6337" s="188"/>
    </row>
    <row r="6338" spans="1:13" x14ac:dyDescent="0.25">
      <c r="A6338" s="267">
        <v>2013</v>
      </c>
      <c r="B6338" s="267">
        <v>4</v>
      </c>
      <c r="C6338" s="267" t="s">
        <v>1239</v>
      </c>
      <c r="D6338" s="267" t="s">
        <v>1387</v>
      </c>
      <c r="E6338" s="268" t="s">
        <v>3523</v>
      </c>
      <c r="F6338" s="267" t="s">
        <v>64</v>
      </c>
      <c r="G6338" s="268" t="s">
        <v>115</v>
      </c>
      <c r="H6338" s="268" t="s">
        <v>66</v>
      </c>
      <c r="I6338" s="268" t="s">
        <v>1905</v>
      </c>
      <c r="J6338" s="267" t="s">
        <v>2063</v>
      </c>
      <c r="K6338" s="271">
        <v>412</v>
      </c>
      <c r="L6338" s="268" t="s">
        <v>3578</v>
      </c>
      <c r="M6338" s="188"/>
    </row>
    <row r="6339" spans="1:13" x14ac:dyDescent="0.25">
      <c r="A6339" s="267">
        <v>2013</v>
      </c>
      <c r="B6339" s="267">
        <v>4</v>
      </c>
      <c r="C6339" s="267" t="s">
        <v>1239</v>
      </c>
      <c r="D6339" s="267" t="s">
        <v>1387</v>
      </c>
      <c r="E6339" s="268" t="s">
        <v>3523</v>
      </c>
      <c r="F6339" s="267" t="s">
        <v>64</v>
      </c>
      <c r="G6339" s="268" t="s">
        <v>115</v>
      </c>
      <c r="H6339" s="268" t="s">
        <v>66</v>
      </c>
      <c r="I6339" s="268" t="s">
        <v>1905</v>
      </c>
      <c r="J6339" s="267" t="s">
        <v>2063</v>
      </c>
      <c r="K6339" s="267">
        <v>432</v>
      </c>
      <c r="L6339" s="268" t="s">
        <v>3623</v>
      </c>
      <c r="M6339" s="188"/>
    </row>
    <row r="6340" spans="1:13" x14ac:dyDescent="0.25">
      <c r="A6340" s="267">
        <v>2013</v>
      </c>
      <c r="B6340" s="267">
        <v>4</v>
      </c>
      <c r="C6340" s="267" t="s">
        <v>1239</v>
      </c>
      <c r="D6340" s="267" t="s">
        <v>1387</v>
      </c>
      <c r="E6340" s="268" t="s">
        <v>3523</v>
      </c>
      <c r="F6340" s="267" t="s">
        <v>64</v>
      </c>
      <c r="G6340" s="268" t="s">
        <v>115</v>
      </c>
      <c r="H6340" s="268" t="s">
        <v>66</v>
      </c>
      <c r="I6340" s="268" t="s">
        <v>1905</v>
      </c>
      <c r="J6340" s="267" t="s">
        <v>1965</v>
      </c>
      <c r="K6340" s="267">
        <v>523</v>
      </c>
      <c r="L6340" s="268" t="s">
        <v>3773</v>
      </c>
      <c r="M6340" s="188"/>
    </row>
    <row r="6341" spans="1:13" x14ac:dyDescent="0.25">
      <c r="A6341" s="267">
        <v>2013</v>
      </c>
      <c r="B6341" s="267">
        <v>4</v>
      </c>
      <c r="C6341" s="267" t="s">
        <v>1239</v>
      </c>
      <c r="D6341" s="267" t="s">
        <v>1387</v>
      </c>
      <c r="E6341" s="268" t="s">
        <v>3523</v>
      </c>
      <c r="F6341" s="267" t="s">
        <v>64</v>
      </c>
      <c r="G6341" s="268" t="s">
        <v>115</v>
      </c>
      <c r="H6341" s="268" t="s">
        <v>66</v>
      </c>
      <c r="I6341" s="268" t="s">
        <v>1905</v>
      </c>
      <c r="J6341" s="267" t="s">
        <v>1962</v>
      </c>
      <c r="K6341" s="267">
        <v>523</v>
      </c>
      <c r="L6341" s="268" t="s">
        <v>3774</v>
      </c>
      <c r="M6341" s="188"/>
    </row>
    <row r="6342" spans="1:13" x14ac:dyDescent="0.25">
      <c r="A6342" s="267">
        <v>2013</v>
      </c>
      <c r="B6342" s="267">
        <v>4</v>
      </c>
      <c r="C6342" s="267" t="s">
        <v>1239</v>
      </c>
      <c r="D6342" s="267" t="s">
        <v>1387</v>
      </c>
      <c r="E6342" s="268" t="s">
        <v>3523</v>
      </c>
      <c r="F6342" s="267" t="s">
        <v>64</v>
      </c>
      <c r="G6342" s="268" t="s">
        <v>115</v>
      </c>
      <c r="H6342" s="268" t="s">
        <v>66</v>
      </c>
      <c r="I6342" s="268" t="s">
        <v>1905</v>
      </c>
      <c r="J6342" s="267" t="s">
        <v>1965</v>
      </c>
      <c r="K6342" s="267">
        <v>61</v>
      </c>
      <c r="L6342" s="268" t="s">
        <v>3788</v>
      </c>
      <c r="M6342" s="188"/>
    </row>
    <row r="6343" spans="1:13" x14ac:dyDescent="0.25">
      <c r="A6343" s="267">
        <v>2013</v>
      </c>
      <c r="B6343" s="267">
        <v>4</v>
      </c>
      <c r="C6343" s="267" t="s">
        <v>1239</v>
      </c>
      <c r="D6343" s="267" t="s">
        <v>1387</v>
      </c>
      <c r="E6343" s="268" t="s">
        <v>3523</v>
      </c>
      <c r="F6343" s="267" t="s">
        <v>64</v>
      </c>
      <c r="G6343" s="268" t="s">
        <v>115</v>
      </c>
      <c r="H6343" s="268" t="s">
        <v>66</v>
      </c>
      <c r="I6343" s="268" t="s">
        <v>1905</v>
      </c>
      <c r="J6343" s="267" t="s">
        <v>1944</v>
      </c>
      <c r="K6343" s="267">
        <v>656</v>
      </c>
      <c r="L6343" s="268" t="s">
        <v>3806</v>
      </c>
      <c r="M6343" s="188"/>
    </row>
    <row r="6344" spans="1:13" x14ac:dyDescent="0.25">
      <c r="A6344" s="267">
        <v>2013</v>
      </c>
      <c r="B6344" s="267">
        <v>4</v>
      </c>
      <c r="C6344" s="267" t="s">
        <v>1239</v>
      </c>
      <c r="D6344" s="267" t="s">
        <v>1387</v>
      </c>
      <c r="E6344" s="268" t="s">
        <v>3523</v>
      </c>
      <c r="F6344" s="267" t="s">
        <v>64</v>
      </c>
      <c r="G6344" s="268" t="s">
        <v>115</v>
      </c>
      <c r="H6344" s="268" t="s">
        <v>66</v>
      </c>
      <c r="I6344" s="268" t="s">
        <v>1905</v>
      </c>
      <c r="J6344" s="267" t="s">
        <v>2218</v>
      </c>
      <c r="K6344" s="267">
        <v>655</v>
      </c>
      <c r="L6344" s="268" t="s">
        <v>3807</v>
      </c>
      <c r="M6344" s="188"/>
    </row>
    <row r="6345" spans="1:13" x14ac:dyDescent="0.25">
      <c r="A6345" s="267">
        <v>2013</v>
      </c>
      <c r="B6345" s="267">
        <v>4</v>
      </c>
      <c r="C6345" s="267" t="s">
        <v>1239</v>
      </c>
      <c r="D6345" s="267" t="s">
        <v>1387</v>
      </c>
      <c r="E6345" s="268" t="s">
        <v>3523</v>
      </c>
      <c r="F6345" s="267" t="s">
        <v>64</v>
      </c>
      <c r="G6345" s="268" t="s">
        <v>115</v>
      </c>
      <c r="H6345" s="268" t="s">
        <v>66</v>
      </c>
      <c r="I6345" s="268" t="s">
        <v>1905</v>
      </c>
      <c r="J6345" s="267" t="s">
        <v>3306</v>
      </c>
      <c r="K6345" s="267">
        <v>671</v>
      </c>
      <c r="L6345" s="268" t="s">
        <v>3833</v>
      </c>
      <c r="M6345" s="188"/>
    </row>
    <row r="6346" spans="1:13" x14ac:dyDescent="0.25">
      <c r="A6346" s="267">
        <v>2013</v>
      </c>
      <c r="B6346" s="267">
        <v>4</v>
      </c>
      <c r="C6346" s="267" t="s">
        <v>1239</v>
      </c>
      <c r="D6346" s="267" t="s">
        <v>1387</v>
      </c>
      <c r="E6346" s="268" t="s">
        <v>3523</v>
      </c>
      <c r="F6346" s="267" t="s">
        <v>64</v>
      </c>
      <c r="G6346" s="268" t="s">
        <v>115</v>
      </c>
      <c r="H6346" s="268" t="s">
        <v>66</v>
      </c>
      <c r="I6346" s="268" t="s">
        <v>1905</v>
      </c>
      <c r="J6346" s="267" t="s">
        <v>1948</v>
      </c>
      <c r="K6346" s="267">
        <v>632</v>
      </c>
      <c r="L6346" s="268" t="s">
        <v>3839</v>
      </c>
      <c r="M6346" s="188"/>
    </row>
    <row r="6347" spans="1:13" x14ac:dyDescent="0.25">
      <c r="A6347" s="267">
        <v>2013</v>
      </c>
      <c r="B6347" s="267">
        <v>4</v>
      </c>
      <c r="C6347" s="267" t="s">
        <v>1239</v>
      </c>
      <c r="D6347" s="267" t="s">
        <v>1387</v>
      </c>
      <c r="E6347" s="268" t="s">
        <v>3523</v>
      </c>
      <c r="F6347" s="267" t="s">
        <v>64</v>
      </c>
      <c r="G6347" s="268" t="s">
        <v>115</v>
      </c>
      <c r="H6347" s="268" t="s">
        <v>66</v>
      </c>
      <c r="I6347" s="268" t="s">
        <v>1905</v>
      </c>
      <c r="J6347" s="267" t="s">
        <v>1950</v>
      </c>
      <c r="K6347" s="267">
        <v>133</v>
      </c>
      <c r="L6347" s="268" t="s">
        <v>3868</v>
      </c>
      <c r="M6347" s="188"/>
    </row>
    <row r="6348" spans="1:13" x14ac:dyDescent="0.25">
      <c r="A6348" s="267">
        <v>2013</v>
      </c>
      <c r="B6348" s="267">
        <v>4</v>
      </c>
      <c r="C6348" s="267" t="s">
        <v>1239</v>
      </c>
      <c r="D6348" s="267" t="s">
        <v>1389</v>
      </c>
      <c r="E6348" s="268" t="s">
        <v>3437</v>
      </c>
      <c r="F6348" s="267" t="s">
        <v>130</v>
      </c>
      <c r="G6348" s="268" t="s">
        <v>559</v>
      </c>
      <c r="H6348" s="268" t="s">
        <v>546</v>
      </c>
      <c r="I6348" s="268" t="s">
        <v>1905</v>
      </c>
      <c r="J6348" s="267" t="s">
        <v>1942</v>
      </c>
      <c r="K6348" s="267">
        <v>431</v>
      </c>
      <c r="L6348" s="268" t="s">
        <v>3438</v>
      </c>
      <c r="M6348" s="188"/>
    </row>
    <row r="6349" spans="1:13" x14ac:dyDescent="0.25">
      <c r="A6349" s="267">
        <v>2013</v>
      </c>
      <c r="B6349" s="267">
        <v>4</v>
      </c>
      <c r="C6349" s="267" t="s">
        <v>1239</v>
      </c>
      <c r="D6349" s="267" t="s">
        <v>1389</v>
      </c>
      <c r="E6349" s="268" t="s">
        <v>3437</v>
      </c>
      <c r="F6349" s="267" t="s">
        <v>130</v>
      </c>
      <c r="G6349" s="268" t="s">
        <v>559</v>
      </c>
      <c r="H6349" s="268" t="s">
        <v>546</v>
      </c>
      <c r="I6349" s="268" t="s">
        <v>1905</v>
      </c>
      <c r="J6349" s="267" t="s">
        <v>1942</v>
      </c>
      <c r="K6349" s="267">
        <v>431</v>
      </c>
      <c r="L6349" s="268" t="s">
        <v>3439</v>
      </c>
      <c r="M6349" s="188"/>
    </row>
    <row r="6350" spans="1:13" x14ac:dyDescent="0.25">
      <c r="A6350" s="267">
        <v>2013</v>
      </c>
      <c r="B6350" s="267">
        <v>4</v>
      </c>
      <c r="C6350" s="267" t="s">
        <v>1239</v>
      </c>
      <c r="D6350" s="267" t="s">
        <v>1389</v>
      </c>
      <c r="E6350" s="268" t="s">
        <v>3437</v>
      </c>
      <c r="F6350" s="267" t="s">
        <v>130</v>
      </c>
      <c r="G6350" s="268" t="s">
        <v>559</v>
      </c>
      <c r="H6350" s="268" t="s">
        <v>546</v>
      </c>
      <c r="I6350" s="268" t="s">
        <v>1905</v>
      </c>
      <c r="J6350" s="267" t="s">
        <v>1942</v>
      </c>
      <c r="K6350" s="267">
        <v>432</v>
      </c>
      <c r="L6350" s="268" t="s">
        <v>3525</v>
      </c>
      <c r="M6350" s="188"/>
    </row>
    <row r="6351" spans="1:13" x14ac:dyDescent="0.25">
      <c r="A6351" s="267">
        <v>2013</v>
      </c>
      <c r="B6351" s="267">
        <v>4</v>
      </c>
      <c r="C6351" s="267" t="s">
        <v>1239</v>
      </c>
      <c r="D6351" s="267" t="s">
        <v>1389</v>
      </c>
      <c r="E6351" s="268" t="s">
        <v>3437</v>
      </c>
      <c r="F6351" s="267" t="s">
        <v>130</v>
      </c>
      <c r="G6351" s="268" t="s">
        <v>559</v>
      </c>
      <c r="H6351" s="268" t="s">
        <v>546</v>
      </c>
      <c r="I6351" s="268" t="s">
        <v>1905</v>
      </c>
      <c r="J6351" s="267" t="s">
        <v>1942</v>
      </c>
      <c r="K6351" s="267">
        <v>411</v>
      </c>
      <c r="L6351" s="268" t="s">
        <v>3526</v>
      </c>
      <c r="M6351" s="188"/>
    </row>
    <row r="6352" spans="1:13" s="214" customFormat="1" x14ac:dyDescent="0.25">
      <c r="A6352" s="267">
        <v>2013</v>
      </c>
      <c r="B6352" s="267">
        <v>4</v>
      </c>
      <c r="C6352" s="267" t="s">
        <v>1239</v>
      </c>
      <c r="D6352" s="267" t="s">
        <v>1389</v>
      </c>
      <c r="E6352" s="268" t="s">
        <v>3437</v>
      </c>
      <c r="F6352" s="267" t="s">
        <v>130</v>
      </c>
      <c r="G6352" s="268" t="s">
        <v>559</v>
      </c>
      <c r="H6352" s="268" t="s">
        <v>546</v>
      </c>
      <c r="I6352" s="268" t="s">
        <v>1905</v>
      </c>
      <c r="J6352" s="267" t="s">
        <v>1942</v>
      </c>
      <c r="K6352" s="267">
        <v>412</v>
      </c>
      <c r="L6352" s="268" t="s">
        <v>3579</v>
      </c>
      <c r="M6352" s="188"/>
    </row>
    <row r="6353" spans="1:13" x14ac:dyDescent="0.25">
      <c r="A6353" s="267">
        <v>2013</v>
      </c>
      <c r="B6353" s="267">
        <v>4</v>
      </c>
      <c r="C6353" s="267" t="s">
        <v>1239</v>
      </c>
      <c r="D6353" s="267" t="s">
        <v>1389</v>
      </c>
      <c r="E6353" s="268" t="s">
        <v>3437</v>
      </c>
      <c r="F6353" s="267" t="s">
        <v>130</v>
      </c>
      <c r="G6353" s="268" t="s">
        <v>559</v>
      </c>
      <c r="H6353" s="268" t="s">
        <v>546</v>
      </c>
      <c r="I6353" s="268" t="s">
        <v>1905</v>
      </c>
      <c r="J6353" s="267" t="s">
        <v>1942</v>
      </c>
      <c r="K6353" s="267">
        <v>412</v>
      </c>
      <c r="L6353" s="268" t="s">
        <v>3580</v>
      </c>
      <c r="M6353" s="188"/>
    </row>
    <row r="6354" spans="1:13" x14ac:dyDescent="0.25">
      <c r="A6354" s="267">
        <v>2013</v>
      </c>
      <c r="B6354" s="267">
        <v>4</v>
      </c>
      <c r="C6354" s="267" t="s">
        <v>1239</v>
      </c>
      <c r="D6354" s="267" t="s">
        <v>1389</v>
      </c>
      <c r="E6354" s="268" t="s">
        <v>3437</v>
      </c>
      <c r="F6354" s="267" t="s">
        <v>130</v>
      </c>
      <c r="G6354" s="268" t="s">
        <v>559</v>
      </c>
      <c r="H6354" s="268" t="s">
        <v>546</v>
      </c>
      <c r="I6354" s="268" t="s">
        <v>1905</v>
      </c>
      <c r="J6354" s="267" t="s">
        <v>1942</v>
      </c>
      <c r="K6354" s="267">
        <v>412</v>
      </c>
      <c r="L6354" s="268" t="s">
        <v>3581</v>
      </c>
      <c r="M6354" s="188"/>
    </row>
    <row r="6355" spans="1:13" x14ac:dyDescent="0.25">
      <c r="A6355" s="267">
        <v>2013</v>
      </c>
      <c r="B6355" s="267">
        <v>4</v>
      </c>
      <c r="C6355" s="267" t="s">
        <v>1239</v>
      </c>
      <c r="D6355" s="267" t="s">
        <v>1389</v>
      </c>
      <c r="E6355" s="268" t="s">
        <v>3437</v>
      </c>
      <c r="F6355" s="267" t="s">
        <v>130</v>
      </c>
      <c r="G6355" s="268" t="s">
        <v>559</v>
      </c>
      <c r="H6355" s="268" t="s">
        <v>546</v>
      </c>
      <c r="I6355" s="268" t="s">
        <v>1905</v>
      </c>
      <c r="J6355" s="267" t="s">
        <v>1965</v>
      </c>
      <c r="K6355" s="267">
        <v>523</v>
      </c>
      <c r="L6355" s="268" t="s">
        <v>3775</v>
      </c>
      <c r="M6355" s="188"/>
    </row>
    <row r="6356" spans="1:13" x14ac:dyDescent="0.25">
      <c r="A6356" s="267">
        <v>2013</v>
      </c>
      <c r="B6356" s="267">
        <v>4</v>
      </c>
      <c r="C6356" s="267" t="s">
        <v>1239</v>
      </c>
      <c r="D6356" s="267" t="s">
        <v>1389</v>
      </c>
      <c r="E6356" s="268" t="s">
        <v>3437</v>
      </c>
      <c r="F6356" s="267" t="s">
        <v>130</v>
      </c>
      <c r="G6356" s="268" t="s">
        <v>559</v>
      </c>
      <c r="H6356" s="268" t="s">
        <v>546</v>
      </c>
      <c r="I6356" s="268" t="s">
        <v>1905</v>
      </c>
      <c r="J6356" s="267" t="s">
        <v>2016</v>
      </c>
      <c r="K6356" s="267">
        <v>631</v>
      </c>
      <c r="L6356" s="268" t="s">
        <v>3825</v>
      </c>
      <c r="M6356" s="188"/>
    </row>
    <row r="6357" spans="1:13" x14ac:dyDescent="0.25">
      <c r="A6357" s="267">
        <v>2013</v>
      </c>
      <c r="B6357" s="267">
        <v>4</v>
      </c>
      <c r="C6357" s="267" t="s">
        <v>1239</v>
      </c>
      <c r="D6357" s="267" t="s">
        <v>1414</v>
      </c>
      <c r="E6357" s="268" t="s">
        <v>3934</v>
      </c>
      <c r="F6357" s="267" t="s">
        <v>76</v>
      </c>
      <c r="G6357" s="268" t="s">
        <v>1416</v>
      </c>
      <c r="H6357" s="268" t="s">
        <v>55</v>
      </c>
      <c r="I6357" s="268" t="s">
        <v>1905</v>
      </c>
      <c r="J6357" s="267" t="s">
        <v>1915</v>
      </c>
      <c r="K6357" s="267">
        <v>421</v>
      </c>
      <c r="L6357" s="268" t="s">
        <v>3935</v>
      </c>
      <c r="M6357" s="188"/>
    </row>
    <row r="6358" spans="1:13" x14ac:dyDescent="0.25">
      <c r="A6358" s="267">
        <v>2013</v>
      </c>
      <c r="B6358" s="267">
        <v>4</v>
      </c>
      <c r="C6358" s="267" t="s">
        <v>1239</v>
      </c>
      <c r="D6358" s="267" t="s">
        <v>1414</v>
      </c>
      <c r="E6358" s="268" t="s">
        <v>3934</v>
      </c>
      <c r="F6358" s="267" t="s">
        <v>76</v>
      </c>
      <c r="G6358" s="268" t="s">
        <v>1416</v>
      </c>
      <c r="H6358" s="268" t="s">
        <v>55</v>
      </c>
      <c r="I6358" s="268" t="s">
        <v>1905</v>
      </c>
      <c r="J6358" s="267" t="s">
        <v>1906</v>
      </c>
      <c r="K6358" s="267">
        <v>311</v>
      </c>
      <c r="L6358" s="268" t="s">
        <v>3939</v>
      </c>
      <c r="M6358" s="188"/>
    </row>
    <row r="6359" spans="1:13" x14ac:dyDescent="0.25">
      <c r="A6359" s="267">
        <v>2013</v>
      </c>
      <c r="B6359" s="267">
        <v>4</v>
      </c>
      <c r="C6359" s="267" t="s">
        <v>1239</v>
      </c>
      <c r="D6359" s="267" t="s">
        <v>1414</v>
      </c>
      <c r="E6359" s="268" t="s">
        <v>3934</v>
      </c>
      <c r="F6359" s="267" t="s">
        <v>76</v>
      </c>
      <c r="G6359" s="268" t="s">
        <v>1416</v>
      </c>
      <c r="H6359" s="268" t="s">
        <v>55</v>
      </c>
      <c r="I6359" s="268" t="s">
        <v>1905</v>
      </c>
      <c r="J6359" s="267" t="s">
        <v>1906</v>
      </c>
      <c r="K6359" s="267">
        <v>311</v>
      </c>
      <c r="L6359" s="268" t="s">
        <v>3940</v>
      </c>
      <c r="M6359" s="188"/>
    </row>
    <row r="6360" spans="1:13" x14ac:dyDescent="0.25">
      <c r="A6360" s="267">
        <v>2013</v>
      </c>
      <c r="B6360" s="267">
        <v>4</v>
      </c>
      <c r="C6360" s="267" t="s">
        <v>1239</v>
      </c>
      <c r="D6360" s="267" t="s">
        <v>1414</v>
      </c>
      <c r="E6360" s="268" t="s">
        <v>3934</v>
      </c>
      <c r="F6360" s="267" t="s">
        <v>76</v>
      </c>
      <c r="G6360" s="268" t="s">
        <v>1416</v>
      </c>
      <c r="H6360" s="268" t="s">
        <v>55</v>
      </c>
      <c r="I6360" s="268" t="s">
        <v>1905</v>
      </c>
      <c r="J6360" s="267" t="s">
        <v>1906</v>
      </c>
      <c r="K6360" s="267">
        <v>311</v>
      </c>
      <c r="L6360" s="268" t="s">
        <v>3941</v>
      </c>
      <c r="M6360" s="188"/>
    </row>
    <row r="6361" spans="1:13" x14ac:dyDescent="0.25">
      <c r="A6361" s="267">
        <v>2013</v>
      </c>
      <c r="B6361" s="267">
        <v>4</v>
      </c>
      <c r="C6361" s="267" t="s">
        <v>1239</v>
      </c>
      <c r="D6361" s="267" t="s">
        <v>1414</v>
      </c>
      <c r="E6361" s="268" t="s">
        <v>3934</v>
      </c>
      <c r="F6361" s="267" t="s">
        <v>76</v>
      </c>
      <c r="G6361" s="268" t="s">
        <v>1416</v>
      </c>
      <c r="H6361" s="268" t="s">
        <v>55</v>
      </c>
      <c r="I6361" s="268" t="s">
        <v>1905</v>
      </c>
      <c r="J6361" s="267" t="s">
        <v>1906</v>
      </c>
      <c r="K6361" s="267">
        <v>311</v>
      </c>
      <c r="L6361" s="268" t="s">
        <v>3942</v>
      </c>
      <c r="M6361" s="188"/>
    </row>
    <row r="6362" spans="1:13" x14ac:dyDescent="0.25">
      <c r="A6362" s="267">
        <v>2013</v>
      </c>
      <c r="B6362" s="267">
        <v>4</v>
      </c>
      <c r="C6362" s="267" t="s">
        <v>1239</v>
      </c>
      <c r="D6362" s="267" t="s">
        <v>1414</v>
      </c>
      <c r="E6362" s="268" t="s">
        <v>3934</v>
      </c>
      <c r="F6362" s="267" t="s">
        <v>76</v>
      </c>
      <c r="G6362" s="268" t="s">
        <v>1416</v>
      </c>
      <c r="H6362" s="268" t="s">
        <v>55</v>
      </c>
      <c r="I6362" s="268" t="s">
        <v>1905</v>
      </c>
      <c r="J6362" s="267" t="s">
        <v>1934</v>
      </c>
      <c r="K6362" s="267">
        <v>311</v>
      </c>
      <c r="L6362" s="268" t="s">
        <v>3943</v>
      </c>
      <c r="M6362" s="188"/>
    </row>
    <row r="6363" spans="1:13" x14ac:dyDescent="0.25">
      <c r="A6363" s="267">
        <v>2013</v>
      </c>
      <c r="B6363" s="267">
        <v>4</v>
      </c>
      <c r="C6363" s="267" t="s">
        <v>1239</v>
      </c>
      <c r="D6363" s="267" t="s">
        <v>1414</v>
      </c>
      <c r="E6363" s="268" t="s">
        <v>3934</v>
      </c>
      <c r="F6363" s="267" t="s">
        <v>76</v>
      </c>
      <c r="G6363" s="268" t="s">
        <v>1416</v>
      </c>
      <c r="H6363" s="268" t="s">
        <v>55</v>
      </c>
      <c r="I6363" s="268" t="s">
        <v>1905</v>
      </c>
      <c r="J6363" s="267" t="s">
        <v>1906</v>
      </c>
      <c r="K6363" s="267">
        <v>311</v>
      </c>
      <c r="L6363" s="268" t="s">
        <v>3944</v>
      </c>
      <c r="M6363" s="188"/>
    </row>
    <row r="6364" spans="1:13" x14ac:dyDescent="0.25">
      <c r="A6364" s="267">
        <v>2013</v>
      </c>
      <c r="B6364" s="267">
        <v>4</v>
      </c>
      <c r="C6364" s="267" t="s">
        <v>1239</v>
      </c>
      <c r="D6364" s="267" t="s">
        <v>1414</v>
      </c>
      <c r="E6364" s="268" t="s">
        <v>3934</v>
      </c>
      <c r="F6364" s="267" t="s">
        <v>76</v>
      </c>
      <c r="G6364" s="268" t="s">
        <v>1416</v>
      </c>
      <c r="H6364" s="268" t="s">
        <v>55</v>
      </c>
      <c r="I6364" s="268" t="s">
        <v>1905</v>
      </c>
      <c r="J6364" s="267" t="s">
        <v>1906</v>
      </c>
      <c r="K6364" s="267">
        <v>311</v>
      </c>
      <c r="L6364" s="268" t="s">
        <v>3945</v>
      </c>
      <c r="M6364" s="188"/>
    </row>
    <row r="6365" spans="1:13" x14ac:dyDescent="0.25">
      <c r="A6365" s="267">
        <v>2013</v>
      </c>
      <c r="B6365" s="267">
        <v>4</v>
      </c>
      <c r="C6365" s="267" t="s">
        <v>1239</v>
      </c>
      <c r="D6365" s="267" t="s">
        <v>1414</v>
      </c>
      <c r="E6365" s="268" t="s">
        <v>3934</v>
      </c>
      <c r="F6365" s="267" t="s">
        <v>76</v>
      </c>
      <c r="G6365" s="268" t="s">
        <v>1416</v>
      </c>
      <c r="H6365" s="268" t="s">
        <v>55</v>
      </c>
      <c r="I6365" s="268" t="s">
        <v>1905</v>
      </c>
      <c r="J6365" s="267" t="s">
        <v>1906</v>
      </c>
      <c r="K6365" s="267">
        <v>311</v>
      </c>
      <c r="L6365" s="268" t="s">
        <v>3946</v>
      </c>
      <c r="M6365" s="188"/>
    </row>
    <row r="6366" spans="1:13" x14ac:dyDescent="0.25">
      <c r="A6366" s="267">
        <v>2013</v>
      </c>
      <c r="B6366" s="267">
        <v>4</v>
      </c>
      <c r="C6366" s="267" t="s">
        <v>1239</v>
      </c>
      <c r="D6366" s="267" t="s">
        <v>1419</v>
      </c>
      <c r="E6366" s="268" t="s">
        <v>3856</v>
      </c>
      <c r="F6366" s="267" t="s">
        <v>52</v>
      </c>
      <c r="G6366" s="268" t="s">
        <v>783</v>
      </c>
      <c r="H6366" s="268" t="s">
        <v>55</v>
      </c>
      <c r="I6366" s="268" t="s">
        <v>1905</v>
      </c>
      <c r="J6366" s="267" t="s">
        <v>2176</v>
      </c>
      <c r="K6366" s="267">
        <v>721</v>
      </c>
      <c r="L6366" s="268" t="s">
        <v>3857</v>
      </c>
      <c r="M6366" s="188"/>
    </row>
    <row r="6367" spans="1:13" x14ac:dyDescent="0.25">
      <c r="A6367" s="267">
        <v>2013</v>
      </c>
      <c r="B6367" s="267">
        <v>4</v>
      </c>
      <c r="C6367" s="267" t="s">
        <v>1239</v>
      </c>
      <c r="D6367" s="267" t="s">
        <v>1419</v>
      </c>
      <c r="E6367" s="268" t="s">
        <v>3856</v>
      </c>
      <c r="F6367" s="267" t="s">
        <v>52</v>
      </c>
      <c r="G6367" s="268" t="s">
        <v>783</v>
      </c>
      <c r="H6367" s="268" t="s">
        <v>55</v>
      </c>
      <c r="I6367" s="268" t="s">
        <v>1905</v>
      </c>
      <c r="J6367" s="267" t="s">
        <v>2752</v>
      </c>
      <c r="K6367" s="267">
        <v>723</v>
      </c>
      <c r="L6367" s="268" t="s">
        <v>3858</v>
      </c>
      <c r="M6367" s="188"/>
    </row>
    <row r="6368" spans="1:13" x14ac:dyDescent="0.25">
      <c r="A6368" s="267">
        <v>2013</v>
      </c>
      <c r="B6368" s="267">
        <v>4</v>
      </c>
      <c r="C6368" s="267" t="s">
        <v>1239</v>
      </c>
      <c r="D6368" s="267" t="s">
        <v>1419</v>
      </c>
      <c r="E6368" s="268" t="s">
        <v>3856</v>
      </c>
      <c r="F6368" s="267" t="s">
        <v>52</v>
      </c>
      <c r="G6368" s="268" t="s">
        <v>783</v>
      </c>
      <c r="H6368" s="268" t="s">
        <v>55</v>
      </c>
      <c r="I6368" s="268" t="s">
        <v>1905</v>
      </c>
      <c r="J6368" s="267" t="s">
        <v>1950</v>
      </c>
      <c r="K6368" s="267">
        <v>72</v>
      </c>
      <c r="L6368" s="268" t="s">
        <v>3859</v>
      </c>
      <c r="M6368" s="188"/>
    </row>
    <row r="6369" spans="1:13" x14ac:dyDescent="0.25">
      <c r="A6369" s="267">
        <v>2013</v>
      </c>
      <c r="B6369" s="267">
        <v>4</v>
      </c>
      <c r="C6369" s="267" t="s">
        <v>1239</v>
      </c>
      <c r="D6369" s="267" t="s">
        <v>1419</v>
      </c>
      <c r="E6369" s="268" t="s">
        <v>3856</v>
      </c>
      <c r="F6369" s="267" t="s">
        <v>52</v>
      </c>
      <c r="G6369" s="268" t="s">
        <v>783</v>
      </c>
      <c r="H6369" s="268" t="s">
        <v>55</v>
      </c>
      <c r="I6369" s="268" t="s">
        <v>1905</v>
      </c>
      <c r="J6369" s="267" t="s">
        <v>1950</v>
      </c>
      <c r="K6369" s="267">
        <v>72</v>
      </c>
      <c r="L6369" s="268" t="s">
        <v>3860</v>
      </c>
      <c r="M6369" s="188"/>
    </row>
    <row r="6370" spans="1:13" x14ac:dyDescent="0.25">
      <c r="A6370" s="267">
        <v>2013</v>
      </c>
      <c r="B6370" s="267">
        <v>4</v>
      </c>
      <c r="C6370" s="267" t="s">
        <v>1239</v>
      </c>
      <c r="D6370" s="267" t="s">
        <v>1419</v>
      </c>
      <c r="E6370" s="268" t="s">
        <v>3856</v>
      </c>
      <c r="F6370" s="267" t="s">
        <v>52</v>
      </c>
      <c r="G6370" s="268" t="s">
        <v>783</v>
      </c>
      <c r="H6370" s="268" t="s">
        <v>55</v>
      </c>
      <c r="I6370" s="268" t="s">
        <v>1905</v>
      </c>
      <c r="J6370" s="267" t="s">
        <v>2752</v>
      </c>
      <c r="K6370" s="267">
        <v>721</v>
      </c>
      <c r="L6370" s="268" t="s">
        <v>3866</v>
      </c>
      <c r="M6370" s="188"/>
    </row>
    <row r="6371" spans="1:13" x14ac:dyDescent="0.25">
      <c r="A6371" s="267">
        <v>2013</v>
      </c>
      <c r="B6371" s="267">
        <v>4</v>
      </c>
      <c r="C6371" s="267" t="s">
        <v>1239</v>
      </c>
      <c r="D6371" s="267" t="s">
        <v>1419</v>
      </c>
      <c r="E6371" s="268" t="s">
        <v>3856</v>
      </c>
      <c r="F6371" s="267" t="s">
        <v>52</v>
      </c>
      <c r="G6371" s="268" t="s">
        <v>783</v>
      </c>
      <c r="H6371" s="268" t="s">
        <v>55</v>
      </c>
      <c r="I6371" s="268" t="s">
        <v>1905</v>
      </c>
      <c r="J6371" s="267" t="s">
        <v>1950</v>
      </c>
      <c r="K6371" s="267">
        <v>721</v>
      </c>
      <c r="L6371" s="268" t="s">
        <v>3950</v>
      </c>
      <c r="M6371" s="188"/>
    </row>
    <row r="6372" spans="1:13" x14ac:dyDescent="0.25">
      <c r="A6372" s="267">
        <v>2013</v>
      </c>
      <c r="B6372" s="267">
        <v>4</v>
      </c>
      <c r="C6372" s="267" t="s">
        <v>1239</v>
      </c>
      <c r="D6372" s="267" t="s">
        <v>1419</v>
      </c>
      <c r="E6372" s="268" t="s">
        <v>3856</v>
      </c>
      <c r="F6372" s="267" t="s">
        <v>52</v>
      </c>
      <c r="G6372" s="268" t="s">
        <v>783</v>
      </c>
      <c r="H6372" s="268" t="s">
        <v>55</v>
      </c>
      <c r="I6372" s="268" t="s">
        <v>1905</v>
      </c>
      <c r="J6372" s="267" t="s">
        <v>1998</v>
      </c>
      <c r="K6372" s="267">
        <v>721</v>
      </c>
      <c r="L6372" s="268" t="s">
        <v>3951</v>
      </c>
      <c r="M6372" s="188"/>
    </row>
    <row r="6373" spans="1:13" x14ac:dyDescent="0.25">
      <c r="A6373" s="267">
        <v>2013</v>
      </c>
      <c r="B6373" s="267">
        <v>2</v>
      </c>
      <c r="C6373" s="267" t="s">
        <v>1239</v>
      </c>
      <c r="D6373" s="267" t="s">
        <v>1325</v>
      </c>
      <c r="E6373" s="268" t="s">
        <v>1326</v>
      </c>
      <c r="F6373" s="267" t="s">
        <v>69</v>
      </c>
      <c r="G6373" s="268" t="s">
        <v>70</v>
      </c>
      <c r="H6373" s="268" t="s">
        <v>66</v>
      </c>
      <c r="I6373" s="268" t="s">
        <v>1905</v>
      </c>
      <c r="J6373" s="267" t="s">
        <v>3083</v>
      </c>
      <c r="K6373" s="267">
        <v>422</v>
      </c>
      <c r="L6373" s="268" t="s">
        <v>3628</v>
      </c>
      <c r="M6373" s="188"/>
    </row>
    <row r="6374" spans="1:13" x14ac:dyDescent="0.25">
      <c r="A6374" s="267">
        <v>2013</v>
      </c>
      <c r="B6374" s="267">
        <v>2</v>
      </c>
      <c r="C6374" s="267" t="s">
        <v>1239</v>
      </c>
      <c r="D6374" s="267" t="s">
        <v>1325</v>
      </c>
      <c r="E6374" s="268" t="s">
        <v>1326</v>
      </c>
      <c r="F6374" s="267" t="s">
        <v>69</v>
      </c>
      <c r="G6374" s="268" t="s">
        <v>70</v>
      </c>
      <c r="H6374" s="268" t="s">
        <v>66</v>
      </c>
      <c r="I6374" s="268" t="s">
        <v>1905</v>
      </c>
      <c r="J6374" s="267" t="s">
        <v>1938</v>
      </c>
      <c r="K6374" s="267">
        <v>311</v>
      </c>
      <c r="L6374" s="268" t="s">
        <v>3631</v>
      </c>
      <c r="M6374" s="188"/>
    </row>
    <row r="6375" spans="1:13" x14ac:dyDescent="0.25">
      <c r="A6375" s="267">
        <v>2013</v>
      </c>
      <c r="B6375" s="267">
        <v>2</v>
      </c>
      <c r="C6375" s="267" t="s">
        <v>1239</v>
      </c>
      <c r="D6375" s="267" t="s">
        <v>1325</v>
      </c>
      <c r="E6375" s="268" t="s">
        <v>1326</v>
      </c>
      <c r="F6375" s="267" t="s">
        <v>69</v>
      </c>
      <c r="G6375" s="268" t="s">
        <v>70</v>
      </c>
      <c r="H6375" s="268" t="s">
        <v>66</v>
      </c>
      <c r="I6375" s="268" t="s">
        <v>1905</v>
      </c>
      <c r="J6375" s="267" t="s">
        <v>1915</v>
      </c>
      <c r="K6375" s="267">
        <v>311</v>
      </c>
      <c r="L6375" s="268" t="s">
        <v>3641</v>
      </c>
      <c r="M6375" s="188"/>
    </row>
    <row r="6376" spans="1:13" x14ac:dyDescent="0.25">
      <c r="A6376" s="267">
        <v>2013</v>
      </c>
      <c r="B6376" s="267">
        <v>2</v>
      </c>
      <c r="C6376" s="267" t="s">
        <v>1239</v>
      </c>
      <c r="D6376" s="267" t="s">
        <v>1325</v>
      </c>
      <c r="E6376" s="268" t="s">
        <v>1326</v>
      </c>
      <c r="F6376" s="267" t="s">
        <v>69</v>
      </c>
      <c r="G6376" s="268" t="s">
        <v>70</v>
      </c>
      <c r="H6376" s="268" t="s">
        <v>66</v>
      </c>
      <c r="I6376" s="268" t="s">
        <v>1905</v>
      </c>
      <c r="J6376" s="270" t="s">
        <v>5004</v>
      </c>
      <c r="K6376" s="267">
        <v>212</v>
      </c>
      <c r="L6376" s="268" t="s">
        <v>3675</v>
      </c>
      <c r="M6376" s="188"/>
    </row>
    <row r="6377" spans="1:13" x14ac:dyDescent="0.25">
      <c r="A6377" s="267">
        <v>2013</v>
      </c>
      <c r="B6377" s="267">
        <v>2</v>
      </c>
      <c r="C6377" s="267" t="s">
        <v>1239</v>
      </c>
      <c r="D6377" s="267" t="s">
        <v>1325</v>
      </c>
      <c r="E6377" s="268" t="s">
        <v>1326</v>
      </c>
      <c r="F6377" s="267" t="s">
        <v>69</v>
      </c>
      <c r="G6377" s="268" t="s">
        <v>70</v>
      </c>
      <c r="H6377" s="268" t="s">
        <v>66</v>
      </c>
      <c r="I6377" s="268" t="s">
        <v>1905</v>
      </c>
      <c r="J6377" s="267" t="s">
        <v>1906</v>
      </c>
      <c r="K6377" s="269">
        <v>311</v>
      </c>
      <c r="L6377" s="268" t="s">
        <v>3690</v>
      </c>
      <c r="M6377" s="188"/>
    </row>
    <row r="6378" spans="1:13" x14ac:dyDescent="0.25">
      <c r="A6378" s="267">
        <v>2013</v>
      </c>
      <c r="B6378" s="267">
        <v>2</v>
      </c>
      <c r="C6378" s="267" t="s">
        <v>1239</v>
      </c>
      <c r="D6378" s="267" t="s">
        <v>1325</v>
      </c>
      <c r="E6378" s="268" t="s">
        <v>1326</v>
      </c>
      <c r="F6378" s="267" t="s">
        <v>69</v>
      </c>
      <c r="G6378" s="268" t="s">
        <v>70</v>
      </c>
      <c r="H6378" s="268" t="s">
        <v>66</v>
      </c>
      <c r="I6378" s="268" t="s">
        <v>1905</v>
      </c>
      <c r="J6378" s="267" t="s">
        <v>1938</v>
      </c>
      <c r="K6378" s="269">
        <v>312</v>
      </c>
      <c r="L6378" s="268" t="s">
        <v>3691</v>
      </c>
      <c r="M6378" s="188"/>
    </row>
    <row r="6379" spans="1:13" x14ac:dyDescent="0.25">
      <c r="A6379" s="267">
        <v>2013</v>
      </c>
      <c r="B6379" s="267">
        <v>2</v>
      </c>
      <c r="C6379" s="267" t="s">
        <v>1239</v>
      </c>
      <c r="D6379" s="267" t="s">
        <v>1325</v>
      </c>
      <c r="E6379" s="268" t="s">
        <v>1326</v>
      </c>
      <c r="F6379" s="267" t="s">
        <v>69</v>
      </c>
      <c r="G6379" s="268" t="s">
        <v>70</v>
      </c>
      <c r="H6379" s="268" t="s">
        <v>66</v>
      </c>
      <c r="I6379" s="268" t="s">
        <v>1905</v>
      </c>
      <c r="J6379" s="267" t="s">
        <v>1965</v>
      </c>
      <c r="K6379" s="267">
        <v>324</v>
      </c>
      <c r="L6379" s="268" t="s">
        <v>3754</v>
      </c>
      <c r="M6379" s="188"/>
    </row>
    <row r="6380" spans="1:13" x14ac:dyDescent="0.25">
      <c r="A6380" s="267">
        <v>2013</v>
      </c>
      <c r="B6380" s="267">
        <v>2</v>
      </c>
      <c r="C6380" s="267" t="s">
        <v>1239</v>
      </c>
      <c r="D6380" s="267" t="s">
        <v>1325</v>
      </c>
      <c r="E6380" s="268" t="s">
        <v>1326</v>
      </c>
      <c r="F6380" s="267" t="s">
        <v>69</v>
      </c>
      <c r="G6380" s="268" t="s">
        <v>70</v>
      </c>
      <c r="H6380" s="268" t="s">
        <v>66</v>
      </c>
      <c r="I6380" s="268" t="s">
        <v>1905</v>
      </c>
      <c r="J6380" s="267" t="s">
        <v>1906</v>
      </c>
      <c r="K6380" s="267">
        <v>324</v>
      </c>
      <c r="L6380" s="268" t="s">
        <v>3931</v>
      </c>
      <c r="M6380" s="188"/>
    </row>
    <row r="6381" spans="1:13" x14ac:dyDescent="0.25">
      <c r="A6381" s="267">
        <v>2013</v>
      </c>
      <c r="B6381" s="267">
        <v>2</v>
      </c>
      <c r="C6381" s="267" t="s">
        <v>1239</v>
      </c>
      <c r="D6381" s="267" t="s">
        <v>1325</v>
      </c>
      <c r="E6381" s="268" t="s">
        <v>1326</v>
      </c>
      <c r="F6381" s="267" t="s">
        <v>69</v>
      </c>
      <c r="G6381" s="268" t="s">
        <v>70</v>
      </c>
      <c r="H6381" s="268" t="s">
        <v>66</v>
      </c>
      <c r="I6381" s="268" t="s">
        <v>1905</v>
      </c>
      <c r="J6381" s="267" t="s">
        <v>1906</v>
      </c>
      <c r="K6381" s="267">
        <v>324</v>
      </c>
      <c r="L6381" s="268" t="s">
        <v>3932</v>
      </c>
      <c r="M6381" s="188"/>
    </row>
    <row r="6382" spans="1:13" x14ac:dyDescent="0.25">
      <c r="A6382" s="267">
        <v>2013</v>
      </c>
      <c r="B6382" s="267">
        <v>2</v>
      </c>
      <c r="C6382" s="267" t="s">
        <v>1239</v>
      </c>
      <c r="D6382" s="267" t="s">
        <v>1325</v>
      </c>
      <c r="E6382" s="268" t="s">
        <v>1326</v>
      </c>
      <c r="F6382" s="267" t="s">
        <v>69</v>
      </c>
      <c r="G6382" s="268" t="s">
        <v>70</v>
      </c>
      <c r="H6382" s="268" t="s">
        <v>66</v>
      </c>
      <c r="I6382" s="268" t="s">
        <v>1905</v>
      </c>
      <c r="J6382" s="267" t="s">
        <v>1915</v>
      </c>
      <c r="K6382" s="267">
        <v>311</v>
      </c>
      <c r="L6382" s="268" t="s">
        <v>3947</v>
      </c>
      <c r="M6382" s="188"/>
    </row>
    <row r="6383" spans="1:13" x14ac:dyDescent="0.25">
      <c r="A6383" s="267">
        <v>2013</v>
      </c>
      <c r="B6383" s="267">
        <v>4</v>
      </c>
      <c r="C6383" s="267" t="s">
        <v>1239</v>
      </c>
      <c r="D6383" s="267" t="s">
        <v>1403</v>
      </c>
      <c r="E6383" s="268" t="s">
        <v>3404</v>
      </c>
      <c r="F6383" s="267" t="s">
        <v>135</v>
      </c>
      <c r="G6383" s="268" t="s">
        <v>652</v>
      </c>
      <c r="H6383" s="268" t="s">
        <v>66</v>
      </c>
      <c r="I6383" s="268" t="s">
        <v>1905</v>
      </c>
      <c r="J6383" s="267" t="s">
        <v>1942</v>
      </c>
      <c r="K6383" s="267">
        <v>111</v>
      </c>
      <c r="L6383" s="268" t="s">
        <v>3405</v>
      </c>
      <c r="M6383" s="188"/>
    </row>
    <row r="6384" spans="1:13" x14ac:dyDescent="0.25">
      <c r="A6384" s="267">
        <v>2013</v>
      </c>
      <c r="B6384" s="267">
        <v>4</v>
      </c>
      <c r="C6384" s="267" t="s">
        <v>1239</v>
      </c>
      <c r="D6384" s="267" t="s">
        <v>1403</v>
      </c>
      <c r="E6384" s="268" t="s">
        <v>3404</v>
      </c>
      <c r="F6384" s="267" t="s">
        <v>135</v>
      </c>
      <c r="G6384" s="268" t="s">
        <v>652</v>
      </c>
      <c r="H6384" s="268" t="s">
        <v>66</v>
      </c>
      <c r="I6384" s="268" t="s">
        <v>1905</v>
      </c>
      <c r="J6384" s="267" t="s">
        <v>2063</v>
      </c>
      <c r="K6384" s="267">
        <v>411</v>
      </c>
      <c r="L6384" s="268" t="s">
        <v>3527</v>
      </c>
      <c r="M6384" s="188"/>
    </row>
    <row r="6385" spans="1:13" x14ac:dyDescent="0.25">
      <c r="A6385" s="267">
        <v>2013</v>
      </c>
      <c r="B6385" s="267">
        <v>4</v>
      </c>
      <c r="C6385" s="267" t="s">
        <v>1239</v>
      </c>
      <c r="D6385" s="267" t="s">
        <v>1403</v>
      </c>
      <c r="E6385" s="268" t="s">
        <v>3404</v>
      </c>
      <c r="F6385" s="267" t="s">
        <v>135</v>
      </c>
      <c r="G6385" s="268" t="s">
        <v>652</v>
      </c>
      <c r="H6385" s="268" t="s">
        <v>66</v>
      </c>
      <c r="I6385" s="268" t="s">
        <v>1905</v>
      </c>
      <c r="J6385" s="267" t="s">
        <v>1942</v>
      </c>
      <c r="K6385" s="267">
        <v>411</v>
      </c>
      <c r="L6385" s="268" t="s">
        <v>3528</v>
      </c>
      <c r="M6385" s="188"/>
    </row>
    <row r="6386" spans="1:13" x14ac:dyDescent="0.25">
      <c r="A6386" s="267">
        <v>2013</v>
      </c>
      <c r="B6386" s="267">
        <v>4</v>
      </c>
      <c r="C6386" s="267" t="s">
        <v>1239</v>
      </c>
      <c r="D6386" s="267" t="s">
        <v>1403</v>
      </c>
      <c r="E6386" s="268" t="s">
        <v>3404</v>
      </c>
      <c r="F6386" s="267" t="s">
        <v>135</v>
      </c>
      <c r="G6386" s="268" t="s">
        <v>652</v>
      </c>
      <c r="H6386" s="268" t="s">
        <v>66</v>
      </c>
      <c r="I6386" s="268" t="s">
        <v>1905</v>
      </c>
      <c r="J6386" s="267" t="s">
        <v>1906</v>
      </c>
      <c r="K6386" s="267">
        <v>311</v>
      </c>
      <c r="L6386" s="268" t="s">
        <v>3629</v>
      </c>
      <c r="M6386" s="188"/>
    </row>
    <row r="6387" spans="1:13" x14ac:dyDescent="0.25">
      <c r="A6387" s="267">
        <v>2013</v>
      </c>
      <c r="B6387" s="267">
        <v>4</v>
      </c>
      <c r="C6387" s="267" t="s">
        <v>1239</v>
      </c>
      <c r="D6387" s="267" t="s">
        <v>1403</v>
      </c>
      <c r="E6387" s="268" t="s">
        <v>3404</v>
      </c>
      <c r="F6387" s="267" t="s">
        <v>135</v>
      </c>
      <c r="G6387" s="268" t="s">
        <v>652</v>
      </c>
      <c r="H6387" s="268" t="s">
        <v>66</v>
      </c>
      <c r="I6387" s="268" t="s">
        <v>1905</v>
      </c>
      <c r="J6387" s="267" t="s">
        <v>1965</v>
      </c>
      <c r="K6387" s="267">
        <v>523</v>
      </c>
      <c r="L6387" s="268" t="s">
        <v>3776</v>
      </c>
      <c r="M6387" s="188"/>
    </row>
    <row r="6388" spans="1:13" x14ac:dyDescent="0.25">
      <c r="A6388" s="267">
        <v>2013</v>
      </c>
      <c r="B6388" s="267">
        <v>4</v>
      </c>
      <c r="C6388" s="267" t="s">
        <v>1239</v>
      </c>
      <c r="D6388" s="267" t="s">
        <v>1403</v>
      </c>
      <c r="E6388" s="268" t="s">
        <v>3404</v>
      </c>
      <c r="F6388" s="267" t="s">
        <v>135</v>
      </c>
      <c r="G6388" s="268" t="s">
        <v>652</v>
      </c>
      <c r="H6388" s="268" t="s">
        <v>66</v>
      </c>
      <c r="I6388" s="268" t="s">
        <v>1905</v>
      </c>
      <c r="J6388" s="267" t="s">
        <v>1965</v>
      </c>
      <c r="K6388" s="267">
        <v>522</v>
      </c>
      <c r="L6388" s="268" t="s">
        <v>3907</v>
      </c>
      <c r="M6388" s="188"/>
    </row>
    <row r="6389" spans="1:13" x14ac:dyDescent="0.25">
      <c r="A6389" s="267">
        <v>2013</v>
      </c>
      <c r="B6389" s="267">
        <v>4</v>
      </c>
      <c r="C6389" s="267" t="s">
        <v>1239</v>
      </c>
      <c r="D6389" s="267" t="s">
        <v>1403</v>
      </c>
      <c r="E6389" s="268" t="s">
        <v>3404</v>
      </c>
      <c r="F6389" s="267" t="s">
        <v>135</v>
      </c>
      <c r="G6389" s="268" t="s">
        <v>652</v>
      </c>
      <c r="H6389" s="268" t="s">
        <v>66</v>
      </c>
      <c r="I6389" s="268" t="s">
        <v>1905</v>
      </c>
      <c r="J6389" s="267" t="s">
        <v>1965</v>
      </c>
      <c r="K6389" s="267">
        <v>522</v>
      </c>
      <c r="L6389" s="268" t="s">
        <v>3908</v>
      </c>
      <c r="M6389" s="188"/>
    </row>
    <row r="6390" spans="1:13" x14ac:dyDescent="0.25">
      <c r="A6390" s="267">
        <v>2013</v>
      </c>
      <c r="B6390" s="267">
        <v>2</v>
      </c>
      <c r="C6390" s="267" t="s">
        <v>1239</v>
      </c>
      <c r="D6390" s="267" t="s">
        <v>1317</v>
      </c>
      <c r="E6390" s="268" t="s">
        <v>1318</v>
      </c>
      <c r="F6390" s="267" t="s">
        <v>69</v>
      </c>
      <c r="G6390" s="268" t="s">
        <v>1007</v>
      </c>
      <c r="H6390" s="268" t="s">
        <v>55</v>
      </c>
      <c r="I6390" s="268" t="s">
        <v>1905</v>
      </c>
      <c r="J6390" s="267" t="s">
        <v>1942</v>
      </c>
      <c r="K6390" s="267">
        <v>114</v>
      </c>
      <c r="L6390" s="268" t="s">
        <v>3415</v>
      </c>
      <c r="M6390" s="188"/>
    </row>
    <row r="6391" spans="1:13" x14ac:dyDescent="0.25">
      <c r="A6391" s="267">
        <v>2013</v>
      </c>
      <c r="B6391" s="267">
        <v>2</v>
      </c>
      <c r="C6391" s="267" t="s">
        <v>1239</v>
      </c>
      <c r="D6391" s="267" t="s">
        <v>1317</v>
      </c>
      <c r="E6391" s="268" t="s">
        <v>1318</v>
      </c>
      <c r="F6391" s="267" t="s">
        <v>69</v>
      </c>
      <c r="G6391" s="268" t="s">
        <v>1007</v>
      </c>
      <c r="H6391" s="268" t="s">
        <v>55</v>
      </c>
      <c r="I6391" s="268" t="s">
        <v>1905</v>
      </c>
      <c r="J6391" s="267" t="s">
        <v>1942</v>
      </c>
      <c r="K6391" s="267">
        <v>411</v>
      </c>
      <c r="L6391" s="268" t="s">
        <v>3529</v>
      </c>
      <c r="M6391" s="188"/>
    </row>
    <row r="6392" spans="1:13" s="214" customFormat="1" x14ac:dyDescent="0.25">
      <c r="A6392" s="267">
        <v>2013</v>
      </c>
      <c r="B6392" s="267">
        <v>2</v>
      </c>
      <c r="C6392" s="267" t="s">
        <v>1239</v>
      </c>
      <c r="D6392" s="267" t="s">
        <v>1317</v>
      </c>
      <c r="E6392" s="268" t="s">
        <v>1318</v>
      </c>
      <c r="F6392" s="267" t="s">
        <v>69</v>
      </c>
      <c r="G6392" s="268" t="s">
        <v>1007</v>
      </c>
      <c r="H6392" s="268" t="s">
        <v>55</v>
      </c>
      <c r="I6392" s="268" t="s">
        <v>1905</v>
      </c>
      <c r="J6392" s="267" t="s">
        <v>1934</v>
      </c>
      <c r="K6392" s="267">
        <v>114</v>
      </c>
      <c r="L6392" s="268" t="s">
        <v>3582</v>
      </c>
      <c r="M6392" s="188"/>
    </row>
    <row r="6393" spans="1:13" x14ac:dyDescent="0.25">
      <c r="A6393" s="267">
        <v>2013</v>
      </c>
      <c r="B6393" s="267">
        <v>2</v>
      </c>
      <c r="C6393" s="267" t="s">
        <v>1239</v>
      </c>
      <c r="D6393" s="267" t="s">
        <v>1317</v>
      </c>
      <c r="E6393" s="268" t="s">
        <v>1318</v>
      </c>
      <c r="F6393" s="267" t="s">
        <v>69</v>
      </c>
      <c r="G6393" s="268" t="s">
        <v>1007</v>
      </c>
      <c r="H6393" s="268" t="s">
        <v>55</v>
      </c>
      <c r="I6393" s="268" t="s">
        <v>1905</v>
      </c>
      <c r="J6393" s="267" t="s">
        <v>1942</v>
      </c>
      <c r="K6393" s="267">
        <v>411</v>
      </c>
      <c r="L6393" s="268" t="s">
        <v>3614</v>
      </c>
      <c r="M6393" s="188"/>
    </row>
    <row r="6394" spans="1:13" x14ac:dyDescent="0.25">
      <c r="A6394" s="267">
        <v>2013</v>
      </c>
      <c r="B6394" s="267">
        <v>2</v>
      </c>
      <c r="C6394" s="267" t="s">
        <v>1239</v>
      </c>
      <c r="D6394" s="267" t="s">
        <v>1317</v>
      </c>
      <c r="E6394" s="268" t="s">
        <v>1318</v>
      </c>
      <c r="F6394" s="267" t="s">
        <v>69</v>
      </c>
      <c r="G6394" s="268" t="s">
        <v>1007</v>
      </c>
      <c r="H6394" s="268" t="s">
        <v>55</v>
      </c>
      <c r="I6394" s="268" t="s">
        <v>1905</v>
      </c>
      <c r="J6394" s="267" t="s">
        <v>1942</v>
      </c>
      <c r="K6394" s="267">
        <v>411</v>
      </c>
      <c r="L6394" s="268" t="s">
        <v>3615</v>
      </c>
      <c r="M6394" s="188"/>
    </row>
    <row r="6395" spans="1:13" x14ac:dyDescent="0.25">
      <c r="A6395" s="267">
        <v>2013</v>
      </c>
      <c r="B6395" s="267">
        <v>2</v>
      </c>
      <c r="C6395" s="267" t="s">
        <v>1239</v>
      </c>
      <c r="D6395" s="267" t="s">
        <v>1317</v>
      </c>
      <c r="E6395" s="268" t="s">
        <v>1318</v>
      </c>
      <c r="F6395" s="267" t="s">
        <v>69</v>
      </c>
      <c r="G6395" s="268" t="s">
        <v>1007</v>
      </c>
      <c r="H6395" s="268" t="s">
        <v>55</v>
      </c>
      <c r="I6395" s="268" t="s">
        <v>1905</v>
      </c>
      <c r="J6395" s="270" t="s">
        <v>5004</v>
      </c>
      <c r="K6395" s="267">
        <v>212</v>
      </c>
      <c r="L6395" s="268" t="s">
        <v>3676</v>
      </c>
      <c r="M6395" s="188"/>
    </row>
    <row r="6396" spans="1:13" x14ac:dyDescent="0.25">
      <c r="A6396" s="267">
        <v>2013</v>
      </c>
      <c r="B6396" s="267">
        <v>2</v>
      </c>
      <c r="C6396" s="267" t="s">
        <v>1239</v>
      </c>
      <c r="D6396" s="267" t="s">
        <v>1317</v>
      </c>
      <c r="E6396" s="268" t="s">
        <v>1318</v>
      </c>
      <c r="F6396" s="267" t="s">
        <v>69</v>
      </c>
      <c r="G6396" s="268" t="s">
        <v>1007</v>
      </c>
      <c r="H6396" s="268" t="s">
        <v>55</v>
      </c>
      <c r="I6396" s="268" t="s">
        <v>1905</v>
      </c>
      <c r="J6396" s="267" t="s">
        <v>1942</v>
      </c>
      <c r="K6396" s="269">
        <v>111</v>
      </c>
      <c r="L6396" s="268" t="s">
        <v>3903</v>
      </c>
      <c r="M6396" s="188"/>
    </row>
    <row r="6397" spans="1:13" x14ac:dyDescent="0.25">
      <c r="A6397" s="267">
        <v>2013</v>
      </c>
      <c r="B6397" s="267">
        <v>4</v>
      </c>
      <c r="C6397" s="267" t="s">
        <v>1239</v>
      </c>
      <c r="D6397" s="267" t="s">
        <v>1395</v>
      </c>
      <c r="E6397" s="268" t="s">
        <v>3406</v>
      </c>
      <c r="F6397" s="267" t="s">
        <v>52</v>
      </c>
      <c r="G6397" s="268" t="s">
        <v>562</v>
      </c>
      <c r="H6397" s="268" t="s">
        <v>55</v>
      </c>
      <c r="I6397" s="268" t="s">
        <v>1905</v>
      </c>
      <c r="J6397" s="267" t="s">
        <v>1942</v>
      </c>
      <c r="K6397" s="267">
        <v>413</v>
      </c>
      <c r="L6397" s="268" t="s">
        <v>3407</v>
      </c>
      <c r="M6397" s="188"/>
    </row>
    <row r="6398" spans="1:13" x14ac:dyDescent="0.25">
      <c r="A6398" s="267">
        <v>2013</v>
      </c>
      <c r="B6398" s="267">
        <v>4</v>
      </c>
      <c r="C6398" s="267" t="s">
        <v>1239</v>
      </c>
      <c r="D6398" s="267" t="s">
        <v>1395</v>
      </c>
      <c r="E6398" s="268" t="s">
        <v>3406</v>
      </c>
      <c r="F6398" s="267" t="s">
        <v>52</v>
      </c>
      <c r="G6398" s="268" t="s">
        <v>562</v>
      </c>
      <c r="H6398" s="268" t="s">
        <v>55</v>
      </c>
      <c r="I6398" s="268" t="s">
        <v>1905</v>
      </c>
      <c r="J6398" s="267" t="s">
        <v>1942</v>
      </c>
      <c r="K6398" s="267">
        <v>442</v>
      </c>
      <c r="L6398" s="268" t="s">
        <v>3412</v>
      </c>
      <c r="M6398" s="188"/>
    </row>
    <row r="6399" spans="1:13" x14ac:dyDescent="0.25">
      <c r="A6399" s="267">
        <v>2013</v>
      </c>
      <c r="B6399" s="267">
        <v>4</v>
      </c>
      <c r="C6399" s="267" t="s">
        <v>1239</v>
      </c>
      <c r="D6399" s="267" t="s">
        <v>1395</v>
      </c>
      <c r="E6399" s="268" t="s">
        <v>3406</v>
      </c>
      <c r="F6399" s="267" t="s">
        <v>52</v>
      </c>
      <c r="G6399" s="268" t="s">
        <v>562</v>
      </c>
      <c r="H6399" s="268" t="s">
        <v>55</v>
      </c>
      <c r="I6399" s="268" t="s">
        <v>1905</v>
      </c>
      <c r="J6399" s="267" t="s">
        <v>1942</v>
      </c>
      <c r="K6399" s="267">
        <v>411</v>
      </c>
      <c r="L6399" s="268" t="s">
        <v>3530</v>
      </c>
      <c r="M6399" s="188"/>
    </row>
    <row r="6400" spans="1:13" x14ac:dyDescent="0.25">
      <c r="A6400" s="267">
        <v>2013</v>
      </c>
      <c r="B6400" s="267">
        <v>4</v>
      </c>
      <c r="C6400" s="267" t="s">
        <v>1239</v>
      </c>
      <c r="D6400" s="267" t="s">
        <v>1395</v>
      </c>
      <c r="E6400" s="268" t="s">
        <v>3406</v>
      </c>
      <c r="F6400" s="267" t="s">
        <v>52</v>
      </c>
      <c r="G6400" s="268" t="s">
        <v>562</v>
      </c>
      <c r="H6400" s="268" t="s">
        <v>55</v>
      </c>
      <c r="I6400" s="268" t="s">
        <v>1905</v>
      </c>
      <c r="J6400" s="267" t="s">
        <v>1942</v>
      </c>
      <c r="K6400" s="267">
        <v>411</v>
      </c>
      <c r="L6400" s="268" t="s">
        <v>3531</v>
      </c>
      <c r="M6400" s="188"/>
    </row>
    <row r="6401" spans="1:13" x14ac:dyDescent="0.25">
      <c r="A6401" s="267">
        <v>2013</v>
      </c>
      <c r="B6401" s="267">
        <v>4</v>
      </c>
      <c r="C6401" s="267" t="s">
        <v>1239</v>
      </c>
      <c r="D6401" s="267" t="s">
        <v>1395</v>
      </c>
      <c r="E6401" s="268" t="s">
        <v>3406</v>
      </c>
      <c r="F6401" s="267" t="s">
        <v>52</v>
      </c>
      <c r="G6401" s="268" t="s">
        <v>562</v>
      </c>
      <c r="H6401" s="268" t="s">
        <v>55</v>
      </c>
      <c r="I6401" s="268" t="s">
        <v>1905</v>
      </c>
      <c r="J6401" s="267" t="s">
        <v>1942</v>
      </c>
      <c r="K6401" s="267">
        <v>411</v>
      </c>
      <c r="L6401" s="268" t="s">
        <v>3532</v>
      </c>
      <c r="M6401" s="188"/>
    </row>
    <row r="6402" spans="1:13" x14ac:dyDescent="0.25">
      <c r="A6402" s="267">
        <v>2013</v>
      </c>
      <c r="B6402" s="267">
        <v>4</v>
      </c>
      <c r="C6402" s="267" t="s">
        <v>1239</v>
      </c>
      <c r="D6402" s="267" t="s">
        <v>1395</v>
      </c>
      <c r="E6402" s="268" t="s">
        <v>3406</v>
      </c>
      <c r="F6402" s="267" t="s">
        <v>52</v>
      </c>
      <c r="G6402" s="268" t="s">
        <v>562</v>
      </c>
      <c r="H6402" s="268" t="s">
        <v>55</v>
      </c>
      <c r="I6402" s="268" t="s">
        <v>1905</v>
      </c>
      <c r="J6402" s="267" t="s">
        <v>2629</v>
      </c>
      <c r="K6402" s="267">
        <v>832</v>
      </c>
      <c r="L6402" s="268" t="s">
        <v>3677</v>
      </c>
      <c r="M6402" s="188"/>
    </row>
    <row r="6403" spans="1:13" s="214" customFormat="1" x14ac:dyDescent="0.25">
      <c r="A6403" s="267">
        <v>2013</v>
      </c>
      <c r="B6403" s="267">
        <v>4</v>
      </c>
      <c r="C6403" s="267" t="s">
        <v>1239</v>
      </c>
      <c r="D6403" s="267" t="s">
        <v>1395</v>
      </c>
      <c r="E6403" s="268" t="s">
        <v>3406</v>
      </c>
      <c r="F6403" s="267" t="s">
        <v>52</v>
      </c>
      <c r="G6403" s="268" t="s">
        <v>562</v>
      </c>
      <c r="H6403" s="268" t="s">
        <v>55</v>
      </c>
      <c r="I6403" s="268" t="s">
        <v>1905</v>
      </c>
      <c r="J6403" s="267" t="s">
        <v>1942</v>
      </c>
      <c r="K6403" s="267">
        <v>212</v>
      </c>
      <c r="L6403" s="268" t="s">
        <v>3678</v>
      </c>
      <c r="M6403" s="188"/>
    </row>
    <row r="6404" spans="1:13" x14ac:dyDescent="0.25">
      <c r="A6404" s="267">
        <v>2013</v>
      </c>
      <c r="B6404" s="267">
        <v>4</v>
      </c>
      <c r="C6404" s="267" t="s">
        <v>1239</v>
      </c>
      <c r="D6404" s="267" t="s">
        <v>1395</v>
      </c>
      <c r="E6404" s="268" t="s">
        <v>3406</v>
      </c>
      <c r="F6404" s="267" t="s">
        <v>52</v>
      </c>
      <c r="G6404" s="268" t="s">
        <v>562</v>
      </c>
      <c r="H6404" s="268" t="s">
        <v>55</v>
      </c>
      <c r="I6404" s="268" t="s">
        <v>1905</v>
      </c>
      <c r="J6404" s="270" t="s">
        <v>5004</v>
      </c>
      <c r="K6404" s="267">
        <v>212</v>
      </c>
      <c r="L6404" s="268" t="s">
        <v>3679</v>
      </c>
      <c r="M6404" s="188"/>
    </row>
    <row r="6405" spans="1:13" x14ac:dyDescent="0.25">
      <c r="A6405" s="267">
        <v>2013</v>
      </c>
      <c r="B6405" s="267">
        <v>4</v>
      </c>
      <c r="C6405" s="267" t="s">
        <v>1239</v>
      </c>
      <c r="D6405" s="267" t="s">
        <v>1395</v>
      </c>
      <c r="E6405" s="268" t="s">
        <v>3406</v>
      </c>
      <c r="F6405" s="267" t="s">
        <v>52</v>
      </c>
      <c r="G6405" s="268" t="s">
        <v>562</v>
      </c>
      <c r="H6405" s="268" t="s">
        <v>55</v>
      </c>
      <c r="I6405" s="268" t="s">
        <v>1905</v>
      </c>
      <c r="J6405" s="267" t="s">
        <v>2151</v>
      </c>
      <c r="K6405" s="269">
        <v>432</v>
      </c>
      <c r="L6405" s="268" t="s">
        <v>3869</v>
      </c>
      <c r="M6405" s="188"/>
    </row>
    <row r="6406" spans="1:13" x14ac:dyDescent="0.25">
      <c r="A6406" s="267">
        <v>2013</v>
      </c>
      <c r="B6406" s="267">
        <v>2</v>
      </c>
      <c r="C6406" s="267" t="s">
        <v>1239</v>
      </c>
      <c r="D6406" s="267" t="s">
        <v>1334</v>
      </c>
      <c r="E6406" s="268" t="s">
        <v>3642</v>
      </c>
      <c r="F6406" s="267" t="s">
        <v>64</v>
      </c>
      <c r="G6406" s="268" t="s">
        <v>91</v>
      </c>
      <c r="H6406" s="268" t="s">
        <v>66</v>
      </c>
      <c r="I6406" s="268" t="s">
        <v>1905</v>
      </c>
      <c r="J6406" s="270" t="s">
        <v>3083</v>
      </c>
      <c r="K6406" s="267">
        <v>422</v>
      </c>
      <c r="L6406" s="268" t="s">
        <v>3643</v>
      </c>
      <c r="M6406" s="188"/>
    </row>
    <row r="6407" spans="1:13" x14ac:dyDescent="0.25">
      <c r="A6407" s="267">
        <v>2013</v>
      </c>
      <c r="B6407" s="267">
        <v>2</v>
      </c>
      <c r="C6407" s="267" t="s">
        <v>1239</v>
      </c>
      <c r="D6407" s="267" t="s">
        <v>1334</v>
      </c>
      <c r="E6407" s="268" t="s">
        <v>3642</v>
      </c>
      <c r="F6407" s="267" t="s">
        <v>64</v>
      </c>
      <c r="G6407" s="268" t="s">
        <v>91</v>
      </c>
      <c r="H6407" s="268" t="s">
        <v>66</v>
      </c>
      <c r="I6407" s="268" t="s">
        <v>1905</v>
      </c>
      <c r="J6407" s="267" t="s">
        <v>1942</v>
      </c>
      <c r="K6407" s="267">
        <v>25</v>
      </c>
      <c r="L6407" s="268" t="s">
        <v>3707</v>
      </c>
      <c r="M6407" s="188"/>
    </row>
    <row r="6408" spans="1:13" x14ac:dyDescent="0.25">
      <c r="A6408" s="267">
        <v>2013</v>
      </c>
      <c r="B6408" s="267">
        <v>2</v>
      </c>
      <c r="C6408" s="267" t="s">
        <v>1239</v>
      </c>
      <c r="D6408" s="267" t="s">
        <v>1334</v>
      </c>
      <c r="E6408" s="268" t="s">
        <v>3642</v>
      </c>
      <c r="F6408" s="267" t="s">
        <v>64</v>
      </c>
      <c r="G6408" s="268" t="s">
        <v>91</v>
      </c>
      <c r="H6408" s="268" t="s">
        <v>66</v>
      </c>
      <c r="I6408" s="268" t="s">
        <v>1905</v>
      </c>
      <c r="J6408" s="267" t="s">
        <v>2063</v>
      </c>
      <c r="K6408" s="267">
        <v>437</v>
      </c>
      <c r="L6408" s="268" t="s">
        <v>3744</v>
      </c>
      <c r="M6408" s="188"/>
    </row>
    <row r="6409" spans="1:13" x14ac:dyDescent="0.25">
      <c r="A6409" s="267">
        <v>2013</v>
      </c>
      <c r="B6409" s="267">
        <v>2</v>
      </c>
      <c r="C6409" s="267" t="s">
        <v>1239</v>
      </c>
      <c r="D6409" s="267" t="s">
        <v>1334</v>
      </c>
      <c r="E6409" s="268" t="s">
        <v>3642</v>
      </c>
      <c r="F6409" s="267" t="s">
        <v>64</v>
      </c>
      <c r="G6409" s="268" t="s">
        <v>91</v>
      </c>
      <c r="H6409" s="268" t="s">
        <v>66</v>
      </c>
      <c r="I6409" s="268" t="s">
        <v>1905</v>
      </c>
      <c r="J6409" s="267" t="s">
        <v>1921</v>
      </c>
      <c r="K6409" s="267">
        <v>521</v>
      </c>
      <c r="L6409" s="268" t="s">
        <v>3755</v>
      </c>
      <c r="M6409" s="188"/>
    </row>
    <row r="6410" spans="1:13" x14ac:dyDescent="0.25">
      <c r="A6410" s="267">
        <v>2013</v>
      </c>
      <c r="B6410" s="267">
        <v>2</v>
      </c>
      <c r="C6410" s="267" t="s">
        <v>1239</v>
      </c>
      <c r="D6410" s="267" t="s">
        <v>1334</v>
      </c>
      <c r="E6410" s="268" t="s">
        <v>3642</v>
      </c>
      <c r="F6410" s="267" t="s">
        <v>64</v>
      </c>
      <c r="G6410" s="268" t="s">
        <v>91</v>
      </c>
      <c r="H6410" s="268" t="s">
        <v>66</v>
      </c>
      <c r="I6410" s="268" t="s">
        <v>1905</v>
      </c>
      <c r="J6410" s="267" t="s">
        <v>1962</v>
      </c>
      <c r="K6410" s="267">
        <v>712</v>
      </c>
      <c r="L6410" s="268" t="s">
        <v>3841</v>
      </c>
      <c r="M6410" s="188"/>
    </row>
    <row r="6411" spans="1:13" x14ac:dyDescent="0.25">
      <c r="A6411" s="267">
        <v>2013</v>
      </c>
      <c r="B6411" s="267">
        <v>2</v>
      </c>
      <c r="C6411" s="267" t="s">
        <v>1239</v>
      </c>
      <c r="D6411" s="267" t="s">
        <v>1334</v>
      </c>
      <c r="E6411" s="268" t="s">
        <v>3642</v>
      </c>
      <c r="F6411" s="267" t="s">
        <v>64</v>
      </c>
      <c r="G6411" s="268" t="s">
        <v>91</v>
      </c>
      <c r="H6411" s="268" t="s">
        <v>66</v>
      </c>
      <c r="I6411" s="268" t="s">
        <v>1905</v>
      </c>
      <c r="J6411" s="267" t="s">
        <v>2063</v>
      </c>
      <c r="K6411" s="267">
        <v>431</v>
      </c>
      <c r="L6411" s="268" t="s">
        <v>3843</v>
      </c>
      <c r="M6411" s="188"/>
    </row>
    <row r="6412" spans="1:13" x14ac:dyDescent="0.25">
      <c r="A6412" s="267">
        <v>2013</v>
      </c>
      <c r="B6412" s="267">
        <v>2</v>
      </c>
      <c r="C6412" s="267" t="s">
        <v>1239</v>
      </c>
      <c r="D6412" s="267" t="s">
        <v>1334</v>
      </c>
      <c r="E6412" s="268" t="s">
        <v>3642</v>
      </c>
      <c r="F6412" s="267" t="s">
        <v>64</v>
      </c>
      <c r="G6412" s="268" t="s">
        <v>91</v>
      </c>
      <c r="H6412" s="268" t="s">
        <v>66</v>
      </c>
      <c r="I6412" s="268" t="s">
        <v>1905</v>
      </c>
      <c r="J6412" s="267" t="s">
        <v>2333</v>
      </c>
      <c r="K6412" s="267">
        <v>714</v>
      </c>
      <c r="L6412" s="268" t="s">
        <v>3959</v>
      </c>
      <c r="M6412" s="188"/>
    </row>
    <row r="6413" spans="1:13" x14ac:dyDescent="0.25">
      <c r="A6413" s="267">
        <v>2013</v>
      </c>
      <c r="B6413" s="267">
        <v>2</v>
      </c>
      <c r="C6413" s="267" t="s">
        <v>1239</v>
      </c>
      <c r="D6413" s="267" t="s">
        <v>1334</v>
      </c>
      <c r="E6413" s="268" t="s">
        <v>3642</v>
      </c>
      <c r="F6413" s="267" t="s">
        <v>64</v>
      </c>
      <c r="G6413" s="268" t="s">
        <v>91</v>
      </c>
      <c r="H6413" s="268" t="s">
        <v>66</v>
      </c>
      <c r="I6413" s="268" t="s">
        <v>1905</v>
      </c>
      <c r="J6413" s="267" t="s">
        <v>1942</v>
      </c>
      <c r="K6413" s="267">
        <v>714</v>
      </c>
      <c r="L6413" s="268" t="s">
        <v>3960</v>
      </c>
      <c r="M6413" s="188"/>
    </row>
    <row r="6414" spans="1:13" x14ac:dyDescent="0.25">
      <c r="A6414" s="267">
        <v>2013</v>
      </c>
      <c r="B6414" s="267">
        <v>2</v>
      </c>
      <c r="C6414" s="267" t="s">
        <v>1239</v>
      </c>
      <c r="D6414" s="267" t="s">
        <v>1334</v>
      </c>
      <c r="E6414" s="268" t="s">
        <v>3642</v>
      </c>
      <c r="F6414" s="267" t="s">
        <v>64</v>
      </c>
      <c r="G6414" s="268" t="s">
        <v>91</v>
      </c>
      <c r="H6414" s="268" t="s">
        <v>66</v>
      </c>
      <c r="I6414" s="268" t="s">
        <v>1905</v>
      </c>
      <c r="J6414" s="267" t="s">
        <v>1942</v>
      </c>
      <c r="K6414" s="267">
        <v>714</v>
      </c>
      <c r="L6414" s="268" t="s">
        <v>3961</v>
      </c>
      <c r="M6414" s="188"/>
    </row>
    <row r="6415" spans="1:13" x14ac:dyDescent="0.25">
      <c r="A6415" s="267">
        <v>2013</v>
      </c>
      <c r="B6415" s="267">
        <v>2</v>
      </c>
      <c r="C6415" s="267" t="s">
        <v>1239</v>
      </c>
      <c r="D6415" s="267" t="s">
        <v>1337</v>
      </c>
      <c r="E6415" s="268" t="s">
        <v>3756</v>
      </c>
      <c r="F6415" s="267" t="s">
        <v>64</v>
      </c>
      <c r="G6415" s="268" t="s">
        <v>65</v>
      </c>
      <c r="H6415" s="268" t="s">
        <v>66</v>
      </c>
      <c r="I6415" s="268" t="s">
        <v>1905</v>
      </c>
      <c r="J6415" s="267" t="s">
        <v>1965</v>
      </c>
      <c r="K6415" s="267">
        <v>523</v>
      </c>
      <c r="L6415" s="268" t="s">
        <v>3757</v>
      </c>
      <c r="M6415" s="188"/>
    </row>
    <row r="6416" spans="1:13" x14ac:dyDescent="0.25">
      <c r="A6416" s="267">
        <v>2013</v>
      </c>
      <c r="B6416" s="267">
        <v>2</v>
      </c>
      <c r="C6416" s="267" t="s">
        <v>1239</v>
      </c>
      <c r="D6416" s="267" t="s">
        <v>1337</v>
      </c>
      <c r="E6416" s="268" t="s">
        <v>3756</v>
      </c>
      <c r="F6416" s="267" t="s">
        <v>64</v>
      </c>
      <c r="G6416" s="268" t="s">
        <v>65</v>
      </c>
      <c r="H6416" s="268" t="s">
        <v>66</v>
      </c>
      <c r="I6416" s="268" t="s">
        <v>1905</v>
      </c>
      <c r="J6416" s="267" t="s">
        <v>1965</v>
      </c>
      <c r="K6416" s="267">
        <v>523</v>
      </c>
      <c r="L6416" s="268" t="s">
        <v>3758</v>
      </c>
      <c r="M6416" s="188"/>
    </row>
    <row r="6417" spans="1:13" x14ac:dyDescent="0.25">
      <c r="A6417" s="267">
        <v>2013</v>
      </c>
      <c r="B6417" s="267">
        <v>2</v>
      </c>
      <c r="C6417" s="267" t="s">
        <v>1239</v>
      </c>
      <c r="D6417" s="267" t="s">
        <v>1337</v>
      </c>
      <c r="E6417" s="268" t="s">
        <v>3756</v>
      </c>
      <c r="F6417" s="267" t="s">
        <v>64</v>
      </c>
      <c r="G6417" s="268" t="s">
        <v>65</v>
      </c>
      <c r="H6417" s="268" t="s">
        <v>66</v>
      </c>
      <c r="I6417" s="268" t="s">
        <v>1905</v>
      </c>
      <c r="J6417" s="267" t="s">
        <v>1962</v>
      </c>
      <c r="K6417" s="267">
        <v>521</v>
      </c>
      <c r="L6417" s="268" t="s">
        <v>3759</v>
      </c>
      <c r="M6417" s="188"/>
    </row>
    <row r="6418" spans="1:13" x14ac:dyDescent="0.25">
      <c r="A6418" s="267">
        <v>2013</v>
      </c>
      <c r="B6418" s="267">
        <v>2</v>
      </c>
      <c r="C6418" s="267" t="s">
        <v>1239</v>
      </c>
      <c r="D6418" s="267" t="s">
        <v>1337</v>
      </c>
      <c r="E6418" s="268" t="s">
        <v>3756</v>
      </c>
      <c r="F6418" s="267" t="s">
        <v>64</v>
      </c>
      <c r="G6418" s="268" t="s">
        <v>65</v>
      </c>
      <c r="H6418" s="268" t="s">
        <v>66</v>
      </c>
      <c r="I6418" s="268" t="s">
        <v>1905</v>
      </c>
      <c r="J6418" s="267" t="s">
        <v>1962</v>
      </c>
      <c r="K6418" s="267">
        <v>441</v>
      </c>
      <c r="L6418" s="268" t="s">
        <v>3760</v>
      </c>
      <c r="M6418" s="188"/>
    </row>
    <row r="6419" spans="1:13" x14ac:dyDescent="0.25">
      <c r="A6419" s="267">
        <v>2013</v>
      </c>
      <c r="B6419" s="267">
        <v>2</v>
      </c>
      <c r="C6419" s="267" t="s">
        <v>1239</v>
      </c>
      <c r="D6419" s="267" t="s">
        <v>1337</v>
      </c>
      <c r="E6419" s="268" t="s">
        <v>3756</v>
      </c>
      <c r="F6419" s="267" t="s">
        <v>64</v>
      </c>
      <c r="G6419" s="268" t="s">
        <v>65</v>
      </c>
      <c r="H6419" s="268" t="s">
        <v>66</v>
      </c>
      <c r="I6419" s="268" t="s">
        <v>1905</v>
      </c>
      <c r="J6419" s="267" t="s">
        <v>1962</v>
      </c>
      <c r="K6419" s="267">
        <v>441</v>
      </c>
      <c r="L6419" s="268" t="s">
        <v>3761</v>
      </c>
      <c r="M6419" s="188"/>
    </row>
    <row r="6420" spans="1:13" x14ac:dyDescent="0.25">
      <c r="A6420" s="267">
        <v>2013</v>
      </c>
      <c r="B6420" s="267">
        <v>2</v>
      </c>
      <c r="C6420" s="267" t="s">
        <v>1239</v>
      </c>
      <c r="D6420" s="267" t="s">
        <v>1337</v>
      </c>
      <c r="E6420" s="268" t="s">
        <v>3756</v>
      </c>
      <c r="F6420" s="267" t="s">
        <v>64</v>
      </c>
      <c r="G6420" s="268" t="s">
        <v>65</v>
      </c>
      <c r="H6420" s="268" t="s">
        <v>66</v>
      </c>
      <c r="I6420" s="268" t="s">
        <v>1905</v>
      </c>
      <c r="J6420" s="267" t="s">
        <v>1944</v>
      </c>
      <c r="K6420" s="267">
        <v>671</v>
      </c>
      <c r="L6420" s="268" t="s">
        <v>3834</v>
      </c>
      <c r="M6420" s="188"/>
    </row>
    <row r="6421" spans="1:13" x14ac:dyDescent="0.25">
      <c r="A6421" s="267">
        <v>2013</v>
      </c>
      <c r="B6421" s="267">
        <v>2</v>
      </c>
      <c r="C6421" s="267" t="s">
        <v>1239</v>
      </c>
      <c r="D6421" s="267" t="s">
        <v>1337</v>
      </c>
      <c r="E6421" s="268" t="s">
        <v>3756</v>
      </c>
      <c r="F6421" s="267" t="s">
        <v>64</v>
      </c>
      <c r="G6421" s="268" t="s">
        <v>65</v>
      </c>
      <c r="H6421" s="268" t="s">
        <v>66</v>
      </c>
      <c r="I6421" s="268" t="s">
        <v>1905</v>
      </c>
      <c r="J6421" s="267" t="s">
        <v>2016</v>
      </c>
      <c r="K6421" s="267">
        <v>671</v>
      </c>
      <c r="L6421" s="268" t="s">
        <v>3835</v>
      </c>
      <c r="M6421" s="188"/>
    </row>
    <row r="6422" spans="1:13" x14ac:dyDescent="0.25">
      <c r="A6422" s="267">
        <v>2013</v>
      </c>
      <c r="B6422" s="267">
        <v>2</v>
      </c>
      <c r="C6422" s="267" t="s">
        <v>1239</v>
      </c>
      <c r="D6422" s="267" t="s">
        <v>1337</v>
      </c>
      <c r="E6422" s="268" t="s">
        <v>3756</v>
      </c>
      <c r="F6422" s="267" t="s">
        <v>64</v>
      </c>
      <c r="G6422" s="268" t="s">
        <v>65</v>
      </c>
      <c r="H6422" s="268" t="s">
        <v>66</v>
      </c>
      <c r="I6422" s="268" t="s">
        <v>1905</v>
      </c>
      <c r="J6422" s="267" t="s">
        <v>1965</v>
      </c>
      <c r="K6422" s="267">
        <v>522</v>
      </c>
      <c r="L6422" s="268" t="s">
        <v>3909</v>
      </c>
      <c r="M6422" s="188"/>
    </row>
    <row r="6423" spans="1:13" x14ac:dyDescent="0.25">
      <c r="A6423" s="267">
        <v>2013</v>
      </c>
      <c r="B6423" s="267">
        <v>2</v>
      </c>
      <c r="C6423" s="267" t="s">
        <v>1239</v>
      </c>
      <c r="D6423" s="267" t="s">
        <v>1337</v>
      </c>
      <c r="E6423" s="268" t="s">
        <v>3756</v>
      </c>
      <c r="F6423" s="267" t="s">
        <v>64</v>
      </c>
      <c r="G6423" s="268" t="s">
        <v>65</v>
      </c>
      <c r="H6423" s="268" t="s">
        <v>66</v>
      </c>
      <c r="I6423" s="268" t="s">
        <v>1905</v>
      </c>
      <c r="J6423" s="267" t="s">
        <v>1962</v>
      </c>
      <c r="K6423" s="269">
        <v>411</v>
      </c>
      <c r="L6423" s="268" t="s">
        <v>3956</v>
      </c>
      <c r="M6423" s="188"/>
    </row>
    <row r="6424" spans="1:13" x14ac:dyDescent="0.25">
      <c r="A6424" s="267">
        <v>2013</v>
      </c>
      <c r="B6424" s="267">
        <v>2</v>
      </c>
      <c r="C6424" s="267" t="s">
        <v>1239</v>
      </c>
      <c r="D6424" s="267" t="s">
        <v>1315</v>
      </c>
      <c r="E6424" s="268" t="s">
        <v>3533</v>
      </c>
      <c r="F6424" s="267" t="s">
        <v>64</v>
      </c>
      <c r="G6424" s="268" t="s">
        <v>118</v>
      </c>
      <c r="H6424" s="268" t="s">
        <v>66</v>
      </c>
      <c r="I6424" s="268" t="s">
        <v>1905</v>
      </c>
      <c r="J6424" s="267" t="s">
        <v>1942</v>
      </c>
      <c r="K6424" s="267">
        <v>411</v>
      </c>
      <c r="L6424" s="268" t="s">
        <v>3534</v>
      </c>
      <c r="M6424" s="188"/>
    </row>
    <row r="6425" spans="1:13" x14ac:dyDescent="0.25">
      <c r="A6425" s="267">
        <v>2013</v>
      </c>
      <c r="B6425" s="267">
        <v>2</v>
      </c>
      <c r="C6425" s="267" t="s">
        <v>1239</v>
      </c>
      <c r="D6425" s="267" t="s">
        <v>1315</v>
      </c>
      <c r="E6425" s="268" t="s">
        <v>3533</v>
      </c>
      <c r="F6425" s="267" t="s">
        <v>64</v>
      </c>
      <c r="G6425" s="268" t="s">
        <v>118</v>
      </c>
      <c r="H6425" s="268" t="s">
        <v>66</v>
      </c>
      <c r="I6425" s="268" t="s">
        <v>1905</v>
      </c>
      <c r="J6425" s="267" t="s">
        <v>1942</v>
      </c>
      <c r="K6425" s="271">
        <v>411</v>
      </c>
      <c r="L6425" s="268" t="s">
        <v>3535</v>
      </c>
      <c r="M6425" s="188"/>
    </row>
    <row r="6426" spans="1:13" x14ac:dyDescent="0.25">
      <c r="A6426" s="267">
        <v>2013</v>
      </c>
      <c r="B6426" s="267">
        <v>2</v>
      </c>
      <c r="C6426" s="267" t="s">
        <v>1239</v>
      </c>
      <c r="D6426" s="267" t="s">
        <v>1315</v>
      </c>
      <c r="E6426" s="268" t="s">
        <v>3533</v>
      </c>
      <c r="F6426" s="267" t="s">
        <v>64</v>
      </c>
      <c r="G6426" s="268" t="s">
        <v>118</v>
      </c>
      <c r="H6426" s="268" t="s">
        <v>66</v>
      </c>
      <c r="I6426" s="268" t="s">
        <v>1905</v>
      </c>
      <c r="J6426" s="267" t="s">
        <v>1942</v>
      </c>
      <c r="K6426" s="271">
        <v>411</v>
      </c>
      <c r="L6426" s="268" t="s">
        <v>3536</v>
      </c>
      <c r="M6426" s="188"/>
    </row>
    <row r="6427" spans="1:13" x14ac:dyDescent="0.25">
      <c r="A6427" s="267">
        <v>2013</v>
      </c>
      <c r="B6427" s="267">
        <v>2</v>
      </c>
      <c r="C6427" s="267" t="s">
        <v>1239</v>
      </c>
      <c r="D6427" s="267" t="s">
        <v>1315</v>
      </c>
      <c r="E6427" s="268" t="s">
        <v>3533</v>
      </c>
      <c r="F6427" s="267" t="s">
        <v>64</v>
      </c>
      <c r="G6427" s="268" t="s">
        <v>118</v>
      </c>
      <c r="H6427" s="268" t="s">
        <v>66</v>
      </c>
      <c r="I6427" s="268" t="s">
        <v>1905</v>
      </c>
      <c r="J6427" s="267" t="s">
        <v>1942</v>
      </c>
      <c r="K6427" s="271">
        <v>114</v>
      </c>
      <c r="L6427" s="268" t="s">
        <v>3583</v>
      </c>
      <c r="M6427" s="188"/>
    </row>
    <row r="6428" spans="1:13" x14ac:dyDescent="0.25">
      <c r="A6428" s="267">
        <v>2013</v>
      </c>
      <c r="B6428" s="267">
        <v>2</v>
      </c>
      <c r="C6428" s="267" t="s">
        <v>1239</v>
      </c>
      <c r="D6428" s="267" t="s">
        <v>1315</v>
      </c>
      <c r="E6428" s="268" t="s">
        <v>3533</v>
      </c>
      <c r="F6428" s="267" t="s">
        <v>64</v>
      </c>
      <c r="G6428" s="268" t="s">
        <v>118</v>
      </c>
      <c r="H6428" s="268" t="s">
        <v>66</v>
      </c>
      <c r="I6428" s="268" t="s">
        <v>1905</v>
      </c>
      <c r="J6428" s="267" t="s">
        <v>1965</v>
      </c>
      <c r="K6428" s="267">
        <v>521</v>
      </c>
      <c r="L6428" s="268" t="s">
        <v>3745</v>
      </c>
      <c r="M6428" s="188"/>
    </row>
    <row r="6429" spans="1:13" x14ac:dyDescent="0.25">
      <c r="A6429" s="267">
        <v>2013</v>
      </c>
      <c r="B6429" s="267">
        <v>2</v>
      </c>
      <c r="C6429" s="267" t="s">
        <v>1239</v>
      </c>
      <c r="D6429" s="267" t="s">
        <v>1315</v>
      </c>
      <c r="E6429" s="268" t="s">
        <v>3533</v>
      </c>
      <c r="F6429" s="267" t="s">
        <v>64</v>
      </c>
      <c r="G6429" s="268" t="s">
        <v>118</v>
      </c>
      <c r="H6429" s="268" t="s">
        <v>66</v>
      </c>
      <c r="I6429" s="268" t="s">
        <v>1905</v>
      </c>
      <c r="J6429" s="267" t="s">
        <v>2016</v>
      </c>
      <c r="K6429" s="267">
        <v>633</v>
      </c>
      <c r="L6429" s="268" t="s">
        <v>3762</v>
      </c>
      <c r="M6429" s="188"/>
    </row>
    <row r="6430" spans="1:13" x14ac:dyDescent="0.25">
      <c r="A6430" s="267">
        <v>2013</v>
      </c>
      <c r="B6430" s="267">
        <v>2</v>
      </c>
      <c r="C6430" s="267" t="s">
        <v>1239</v>
      </c>
      <c r="D6430" s="267" t="s">
        <v>1315</v>
      </c>
      <c r="E6430" s="268" t="s">
        <v>3533</v>
      </c>
      <c r="F6430" s="267" t="s">
        <v>64</v>
      </c>
      <c r="G6430" s="268" t="s">
        <v>118</v>
      </c>
      <c r="H6430" s="268" t="s">
        <v>66</v>
      </c>
      <c r="I6430" s="268" t="s">
        <v>1905</v>
      </c>
      <c r="J6430" s="267" t="s">
        <v>1942</v>
      </c>
      <c r="K6430" s="267">
        <v>433</v>
      </c>
      <c r="L6430" s="268" t="s">
        <v>3922</v>
      </c>
      <c r="M6430" s="188"/>
    </row>
    <row r="6431" spans="1:13" x14ac:dyDescent="0.25">
      <c r="A6431" s="267">
        <v>2013</v>
      </c>
      <c r="B6431" s="267">
        <v>2</v>
      </c>
      <c r="C6431" s="267" t="s">
        <v>1239</v>
      </c>
      <c r="D6431" s="267" t="s">
        <v>1315</v>
      </c>
      <c r="E6431" s="268" t="s">
        <v>3533</v>
      </c>
      <c r="F6431" s="267" t="s">
        <v>64</v>
      </c>
      <c r="G6431" s="268" t="s">
        <v>118</v>
      </c>
      <c r="H6431" s="268" t="s">
        <v>66</v>
      </c>
      <c r="I6431" s="268" t="s">
        <v>1905</v>
      </c>
      <c r="J6431" s="267" t="s">
        <v>3927</v>
      </c>
      <c r="K6431" s="267">
        <v>322</v>
      </c>
      <c r="L6431" s="268" t="s">
        <v>3928</v>
      </c>
      <c r="M6431" s="188"/>
    </row>
    <row r="6432" spans="1:13" x14ac:dyDescent="0.25">
      <c r="A6432" s="267">
        <v>2013</v>
      </c>
      <c r="B6432" s="267">
        <v>2</v>
      </c>
      <c r="C6432" s="267" t="s">
        <v>1239</v>
      </c>
      <c r="D6432" s="267" t="s">
        <v>1315</v>
      </c>
      <c r="E6432" s="268" t="s">
        <v>3533</v>
      </c>
      <c r="F6432" s="267" t="s">
        <v>64</v>
      </c>
      <c r="G6432" s="268" t="s">
        <v>118</v>
      </c>
      <c r="H6432" s="268" t="s">
        <v>66</v>
      </c>
      <c r="I6432" s="268" t="s">
        <v>1905</v>
      </c>
      <c r="J6432" s="267" t="s">
        <v>1965</v>
      </c>
      <c r="K6432" s="267">
        <v>513</v>
      </c>
      <c r="L6432" s="268" t="s">
        <v>3957</v>
      </c>
      <c r="M6432" s="188"/>
    </row>
    <row r="6433" spans="1:13" x14ac:dyDescent="0.25">
      <c r="A6433" s="267">
        <v>2013</v>
      </c>
      <c r="B6433" s="267">
        <v>3</v>
      </c>
      <c r="C6433" s="267" t="s">
        <v>1239</v>
      </c>
      <c r="D6433" s="267" t="s">
        <v>1356</v>
      </c>
      <c r="E6433" s="268" t="s">
        <v>3739</v>
      </c>
      <c r="F6433" s="267" t="s">
        <v>52</v>
      </c>
      <c r="G6433" s="268" t="s">
        <v>184</v>
      </c>
      <c r="H6433" s="268" t="s">
        <v>55</v>
      </c>
      <c r="I6433" s="268" t="s">
        <v>1905</v>
      </c>
      <c r="J6433" s="267" t="s">
        <v>1965</v>
      </c>
      <c r="K6433" s="267">
        <v>753</v>
      </c>
      <c r="L6433" s="268" t="s">
        <v>3740</v>
      </c>
      <c r="M6433" s="188"/>
    </row>
    <row r="6434" spans="1:13" x14ac:dyDescent="0.25">
      <c r="A6434" s="267">
        <v>2013</v>
      </c>
      <c r="B6434" s="267">
        <v>3</v>
      </c>
      <c r="C6434" s="267" t="s">
        <v>1239</v>
      </c>
      <c r="D6434" s="267" t="s">
        <v>1356</v>
      </c>
      <c r="E6434" s="268" t="s">
        <v>3739</v>
      </c>
      <c r="F6434" s="267" t="s">
        <v>52</v>
      </c>
      <c r="G6434" s="268" t="s">
        <v>184</v>
      </c>
      <c r="H6434" s="268" t="s">
        <v>55</v>
      </c>
      <c r="I6434" s="268" t="s">
        <v>1905</v>
      </c>
      <c r="J6434" s="267" t="s">
        <v>1965</v>
      </c>
      <c r="K6434" s="267">
        <v>441</v>
      </c>
      <c r="L6434" s="268" t="s">
        <v>3746</v>
      </c>
      <c r="M6434" s="188"/>
    </row>
    <row r="6435" spans="1:13" x14ac:dyDescent="0.25">
      <c r="A6435" s="267">
        <v>2013</v>
      </c>
      <c r="B6435" s="267">
        <v>3</v>
      </c>
      <c r="C6435" s="267" t="s">
        <v>1239</v>
      </c>
      <c r="D6435" s="267" t="s">
        <v>1356</v>
      </c>
      <c r="E6435" s="268" t="s">
        <v>3739</v>
      </c>
      <c r="F6435" s="267" t="s">
        <v>52</v>
      </c>
      <c r="G6435" s="268" t="s">
        <v>184</v>
      </c>
      <c r="H6435" s="268" t="s">
        <v>55</v>
      </c>
      <c r="I6435" s="268" t="s">
        <v>1905</v>
      </c>
      <c r="J6435" s="267" t="s">
        <v>1962</v>
      </c>
      <c r="K6435" s="267">
        <v>521</v>
      </c>
      <c r="L6435" s="268" t="s">
        <v>3763</v>
      </c>
      <c r="M6435" s="188"/>
    </row>
    <row r="6436" spans="1:13" x14ac:dyDescent="0.25">
      <c r="A6436" s="267">
        <v>2013</v>
      </c>
      <c r="B6436" s="267">
        <v>3</v>
      </c>
      <c r="C6436" s="267" t="s">
        <v>1239</v>
      </c>
      <c r="D6436" s="267" t="s">
        <v>1356</v>
      </c>
      <c r="E6436" s="268" t="s">
        <v>3739</v>
      </c>
      <c r="F6436" s="267" t="s">
        <v>52</v>
      </c>
      <c r="G6436" s="268" t="s">
        <v>184</v>
      </c>
      <c r="H6436" s="268" t="s">
        <v>55</v>
      </c>
      <c r="I6436" s="268" t="s">
        <v>1905</v>
      </c>
      <c r="J6436" s="267" t="s">
        <v>1962</v>
      </c>
      <c r="K6436" s="267">
        <v>521</v>
      </c>
      <c r="L6436" s="268" t="s">
        <v>3764</v>
      </c>
      <c r="M6436" s="188"/>
    </row>
    <row r="6437" spans="1:13" x14ac:dyDescent="0.25">
      <c r="A6437" s="267">
        <v>2013</v>
      </c>
      <c r="B6437" s="267">
        <v>3</v>
      </c>
      <c r="C6437" s="267" t="s">
        <v>1239</v>
      </c>
      <c r="D6437" s="267" t="s">
        <v>1356</v>
      </c>
      <c r="E6437" s="268" t="s">
        <v>3739</v>
      </c>
      <c r="F6437" s="267" t="s">
        <v>52</v>
      </c>
      <c r="G6437" s="268" t="s">
        <v>184</v>
      </c>
      <c r="H6437" s="268" t="s">
        <v>55</v>
      </c>
      <c r="I6437" s="268" t="s">
        <v>1905</v>
      </c>
      <c r="J6437" s="267" t="s">
        <v>1962</v>
      </c>
      <c r="K6437" s="267">
        <v>523</v>
      </c>
      <c r="L6437" s="268" t="s">
        <v>3777</v>
      </c>
      <c r="M6437" s="188"/>
    </row>
    <row r="6438" spans="1:13" x14ac:dyDescent="0.25">
      <c r="A6438" s="267">
        <v>2013</v>
      </c>
      <c r="B6438" s="267">
        <v>3</v>
      </c>
      <c r="C6438" s="267" t="s">
        <v>1239</v>
      </c>
      <c r="D6438" s="267" t="s">
        <v>1356</v>
      </c>
      <c r="E6438" s="268" t="s">
        <v>3739</v>
      </c>
      <c r="F6438" s="267" t="s">
        <v>52</v>
      </c>
      <c r="G6438" s="268" t="s">
        <v>184</v>
      </c>
      <c r="H6438" s="268" t="s">
        <v>55</v>
      </c>
      <c r="I6438" s="268" t="s">
        <v>1905</v>
      </c>
      <c r="J6438" s="267" t="s">
        <v>1962</v>
      </c>
      <c r="K6438" s="267">
        <v>523</v>
      </c>
      <c r="L6438" s="268" t="s">
        <v>3778</v>
      </c>
      <c r="M6438" s="188"/>
    </row>
    <row r="6439" spans="1:13" x14ac:dyDescent="0.25">
      <c r="A6439" s="267">
        <v>2013</v>
      </c>
      <c r="B6439" s="267">
        <v>3</v>
      </c>
      <c r="C6439" s="267" t="s">
        <v>1239</v>
      </c>
      <c r="D6439" s="267" t="s">
        <v>1356</v>
      </c>
      <c r="E6439" s="268" t="s">
        <v>3739</v>
      </c>
      <c r="F6439" s="267" t="s">
        <v>52</v>
      </c>
      <c r="G6439" s="268" t="s">
        <v>184</v>
      </c>
      <c r="H6439" s="268" t="s">
        <v>55</v>
      </c>
      <c r="I6439" s="268" t="s">
        <v>1905</v>
      </c>
      <c r="J6439" s="267" t="s">
        <v>1962</v>
      </c>
      <c r="K6439" s="267">
        <v>513</v>
      </c>
      <c r="L6439" s="268" t="s">
        <v>3784</v>
      </c>
      <c r="M6439" s="188"/>
    </row>
    <row r="6440" spans="1:13" x14ac:dyDescent="0.25">
      <c r="A6440" s="267">
        <v>2013</v>
      </c>
      <c r="B6440" s="267">
        <v>3</v>
      </c>
      <c r="C6440" s="267" t="s">
        <v>1239</v>
      </c>
      <c r="D6440" s="267" t="s">
        <v>1356</v>
      </c>
      <c r="E6440" s="268" t="s">
        <v>3739</v>
      </c>
      <c r="F6440" s="267" t="s">
        <v>52</v>
      </c>
      <c r="G6440" s="268" t="s">
        <v>184</v>
      </c>
      <c r="H6440" s="268" t="s">
        <v>55</v>
      </c>
      <c r="I6440" s="268" t="s">
        <v>1905</v>
      </c>
      <c r="J6440" s="267" t="s">
        <v>1965</v>
      </c>
      <c r="K6440" s="267">
        <v>61</v>
      </c>
      <c r="L6440" s="268" t="s">
        <v>3789</v>
      </c>
      <c r="M6440" s="188"/>
    </row>
    <row r="6441" spans="1:13" x14ac:dyDescent="0.25">
      <c r="A6441" s="267">
        <v>2013</v>
      </c>
      <c r="B6441" s="267">
        <v>1</v>
      </c>
      <c r="C6441" s="267" t="s">
        <v>1239</v>
      </c>
      <c r="D6441" s="267" t="s">
        <v>1298</v>
      </c>
      <c r="E6441" s="268" t="s">
        <v>3584</v>
      </c>
      <c r="F6441" s="267" t="s">
        <v>64</v>
      </c>
      <c r="G6441" s="268" t="s">
        <v>139</v>
      </c>
      <c r="H6441" s="268" t="s">
        <v>66</v>
      </c>
      <c r="I6441" s="268" t="s">
        <v>1905</v>
      </c>
      <c r="J6441" s="267" t="s">
        <v>1942</v>
      </c>
      <c r="K6441" s="267">
        <v>114</v>
      </c>
      <c r="L6441" s="268" t="s">
        <v>3585</v>
      </c>
      <c r="M6441" s="188"/>
    </row>
    <row r="6442" spans="1:13" x14ac:dyDescent="0.25">
      <c r="A6442" s="267">
        <v>2013</v>
      </c>
      <c r="B6442" s="267">
        <v>1</v>
      </c>
      <c r="C6442" s="267" t="s">
        <v>1239</v>
      </c>
      <c r="D6442" s="267" t="s">
        <v>1298</v>
      </c>
      <c r="E6442" s="268" t="s">
        <v>3584</v>
      </c>
      <c r="F6442" s="267" t="s">
        <v>64</v>
      </c>
      <c r="G6442" s="268" t="s">
        <v>139</v>
      </c>
      <c r="H6442" s="268" t="s">
        <v>66</v>
      </c>
      <c r="I6442" s="268" t="s">
        <v>1905</v>
      </c>
      <c r="J6442" s="267" t="s">
        <v>1942</v>
      </c>
      <c r="K6442" s="267">
        <v>412</v>
      </c>
      <c r="L6442" s="268" t="s">
        <v>3586</v>
      </c>
      <c r="M6442" s="188"/>
    </row>
    <row r="6443" spans="1:13" x14ac:dyDescent="0.25">
      <c r="A6443" s="267">
        <v>2013</v>
      </c>
      <c r="B6443" s="267">
        <v>1</v>
      </c>
      <c r="C6443" s="267" t="s">
        <v>1239</v>
      </c>
      <c r="D6443" s="267" t="s">
        <v>1298</v>
      </c>
      <c r="E6443" s="268" t="s">
        <v>3584</v>
      </c>
      <c r="F6443" s="267" t="s">
        <v>64</v>
      </c>
      <c r="G6443" s="268" t="s">
        <v>139</v>
      </c>
      <c r="H6443" s="268" t="s">
        <v>66</v>
      </c>
      <c r="I6443" s="268" t="s">
        <v>1905</v>
      </c>
      <c r="J6443" s="267" t="s">
        <v>1942</v>
      </c>
      <c r="K6443" s="271">
        <v>412</v>
      </c>
      <c r="L6443" s="268" t="s">
        <v>3587</v>
      </c>
      <c r="M6443" s="188"/>
    </row>
    <row r="6444" spans="1:13" x14ac:dyDescent="0.25">
      <c r="A6444" s="267">
        <v>2013</v>
      </c>
      <c r="B6444" s="267">
        <v>1</v>
      </c>
      <c r="C6444" s="267" t="s">
        <v>1239</v>
      </c>
      <c r="D6444" s="267" t="s">
        <v>1298</v>
      </c>
      <c r="E6444" s="268" t="s">
        <v>3584</v>
      </c>
      <c r="F6444" s="267" t="s">
        <v>64</v>
      </c>
      <c r="G6444" s="268" t="s">
        <v>139</v>
      </c>
      <c r="H6444" s="268" t="s">
        <v>66</v>
      </c>
      <c r="I6444" s="268" t="s">
        <v>1905</v>
      </c>
      <c r="J6444" s="267" t="s">
        <v>1942</v>
      </c>
      <c r="K6444" s="267">
        <v>513</v>
      </c>
      <c r="L6444" s="268" t="s">
        <v>3785</v>
      </c>
      <c r="M6444" s="188"/>
    </row>
    <row r="6445" spans="1:13" x14ac:dyDescent="0.25">
      <c r="A6445" s="267">
        <v>2013</v>
      </c>
      <c r="B6445" s="267">
        <v>1</v>
      </c>
      <c r="C6445" s="267" t="s">
        <v>1239</v>
      </c>
      <c r="D6445" s="267" t="s">
        <v>1298</v>
      </c>
      <c r="E6445" s="268" t="s">
        <v>3584</v>
      </c>
      <c r="F6445" s="267" t="s">
        <v>64</v>
      </c>
      <c r="G6445" s="268" t="s">
        <v>139</v>
      </c>
      <c r="H6445" s="268" t="s">
        <v>66</v>
      </c>
      <c r="I6445" s="268" t="s">
        <v>1905</v>
      </c>
      <c r="J6445" s="267" t="s">
        <v>1962</v>
      </c>
      <c r="K6445" s="267">
        <v>671</v>
      </c>
      <c r="L6445" s="268" t="s">
        <v>3836</v>
      </c>
      <c r="M6445" s="188"/>
    </row>
    <row r="6446" spans="1:13" x14ac:dyDescent="0.25">
      <c r="A6446" s="267">
        <v>2013</v>
      </c>
      <c r="B6446" s="267">
        <v>1</v>
      </c>
      <c r="C6446" s="267" t="s">
        <v>1239</v>
      </c>
      <c r="D6446" s="267" t="s">
        <v>1298</v>
      </c>
      <c r="E6446" s="268" t="s">
        <v>3584</v>
      </c>
      <c r="F6446" s="267" t="s">
        <v>64</v>
      </c>
      <c r="G6446" s="268" t="s">
        <v>139</v>
      </c>
      <c r="H6446" s="268" t="s">
        <v>66</v>
      </c>
      <c r="I6446" s="268" t="s">
        <v>1905</v>
      </c>
      <c r="J6446" s="267" t="s">
        <v>2016</v>
      </c>
      <c r="K6446" s="267">
        <v>633</v>
      </c>
      <c r="L6446" s="268" t="s">
        <v>3840</v>
      </c>
      <c r="M6446" s="188"/>
    </row>
    <row r="6447" spans="1:13" x14ac:dyDescent="0.25">
      <c r="A6447" s="267">
        <v>2013</v>
      </c>
      <c r="B6447" s="267">
        <v>3</v>
      </c>
      <c r="C6447" s="267" t="s">
        <v>1239</v>
      </c>
      <c r="D6447" s="267" t="s">
        <v>1365</v>
      </c>
      <c r="E6447" s="268" t="s">
        <v>3537</v>
      </c>
      <c r="F6447" s="267" t="s">
        <v>52</v>
      </c>
      <c r="G6447" s="268" t="s">
        <v>104</v>
      </c>
      <c r="H6447" s="268" t="s">
        <v>55</v>
      </c>
      <c r="I6447" s="268" t="s">
        <v>1905</v>
      </c>
      <c r="J6447" s="267" t="s">
        <v>1942</v>
      </c>
      <c r="K6447" s="267">
        <v>411</v>
      </c>
      <c r="L6447" s="268" t="s">
        <v>3538</v>
      </c>
      <c r="M6447" s="188"/>
    </row>
    <row r="6448" spans="1:13" x14ac:dyDescent="0.25">
      <c r="A6448" s="267">
        <v>2013</v>
      </c>
      <c r="B6448" s="267">
        <v>3</v>
      </c>
      <c r="C6448" s="267" t="s">
        <v>1239</v>
      </c>
      <c r="D6448" s="267" t="s">
        <v>1365</v>
      </c>
      <c r="E6448" s="268" t="s">
        <v>3537</v>
      </c>
      <c r="F6448" s="267" t="s">
        <v>52</v>
      </c>
      <c r="G6448" s="268" t="s">
        <v>104</v>
      </c>
      <c r="H6448" s="268" t="s">
        <v>55</v>
      </c>
      <c r="I6448" s="268" t="s">
        <v>1905</v>
      </c>
      <c r="J6448" s="267" t="s">
        <v>2063</v>
      </c>
      <c r="K6448" s="271">
        <v>411</v>
      </c>
      <c r="L6448" s="268" t="s">
        <v>3539</v>
      </c>
      <c r="M6448" s="188"/>
    </row>
    <row r="6449" spans="1:13" x14ac:dyDescent="0.25">
      <c r="A6449" s="267">
        <v>2013</v>
      </c>
      <c r="B6449" s="267">
        <v>3</v>
      </c>
      <c r="C6449" s="267" t="s">
        <v>1239</v>
      </c>
      <c r="D6449" s="267" t="s">
        <v>1365</v>
      </c>
      <c r="E6449" s="268" t="s">
        <v>3537</v>
      </c>
      <c r="F6449" s="267" t="s">
        <v>52</v>
      </c>
      <c r="G6449" s="268" t="s">
        <v>104</v>
      </c>
      <c r="H6449" s="268" t="s">
        <v>55</v>
      </c>
      <c r="I6449" s="268" t="s">
        <v>1905</v>
      </c>
      <c r="J6449" s="267" t="s">
        <v>2151</v>
      </c>
      <c r="K6449" s="267">
        <v>862</v>
      </c>
      <c r="L6449" s="268" t="s">
        <v>3616</v>
      </c>
      <c r="M6449" s="188"/>
    </row>
    <row r="6450" spans="1:13" x14ac:dyDescent="0.25">
      <c r="A6450" s="267">
        <v>2013</v>
      </c>
      <c r="B6450" s="267">
        <v>3</v>
      </c>
      <c r="C6450" s="267" t="s">
        <v>1239</v>
      </c>
      <c r="D6450" s="267" t="s">
        <v>1365</v>
      </c>
      <c r="E6450" s="268" t="s">
        <v>3537</v>
      </c>
      <c r="F6450" s="267" t="s">
        <v>52</v>
      </c>
      <c r="G6450" s="268" t="s">
        <v>104</v>
      </c>
      <c r="H6450" s="268" t="s">
        <v>55</v>
      </c>
      <c r="I6450" s="268" t="s">
        <v>1905</v>
      </c>
      <c r="J6450" s="267" t="s">
        <v>1942</v>
      </c>
      <c r="K6450" s="267">
        <v>432</v>
      </c>
      <c r="L6450" s="268" t="s">
        <v>3617</v>
      </c>
      <c r="M6450" s="188"/>
    </row>
    <row r="6451" spans="1:13" x14ac:dyDescent="0.25">
      <c r="A6451" s="267">
        <v>2013</v>
      </c>
      <c r="B6451" s="267">
        <v>3</v>
      </c>
      <c r="C6451" s="267" t="s">
        <v>1239</v>
      </c>
      <c r="D6451" s="267" t="s">
        <v>1365</v>
      </c>
      <c r="E6451" s="268" t="s">
        <v>3537</v>
      </c>
      <c r="F6451" s="267" t="s">
        <v>52</v>
      </c>
      <c r="G6451" s="268" t="s">
        <v>104</v>
      </c>
      <c r="H6451" s="268" t="s">
        <v>55</v>
      </c>
      <c r="I6451" s="268" t="s">
        <v>1905</v>
      </c>
      <c r="J6451" s="267" t="s">
        <v>3083</v>
      </c>
      <c r="K6451" s="267">
        <v>441</v>
      </c>
      <c r="L6451" s="268" t="s">
        <v>3630</v>
      </c>
      <c r="M6451" s="188"/>
    </row>
    <row r="6452" spans="1:13" x14ac:dyDescent="0.25">
      <c r="A6452" s="267">
        <v>2013</v>
      </c>
      <c r="B6452" s="267">
        <v>3</v>
      </c>
      <c r="C6452" s="267" t="s">
        <v>1239</v>
      </c>
      <c r="D6452" s="267" t="s">
        <v>1365</v>
      </c>
      <c r="E6452" s="268" t="s">
        <v>3537</v>
      </c>
      <c r="F6452" s="267" t="s">
        <v>52</v>
      </c>
      <c r="G6452" s="268" t="s">
        <v>104</v>
      </c>
      <c r="H6452" s="268" t="s">
        <v>55</v>
      </c>
      <c r="I6452" s="268" t="s">
        <v>1905</v>
      </c>
      <c r="J6452" s="267" t="s">
        <v>2000</v>
      </c>
      <c r="K6452" s="267">
        <v>323</v>
      </c>
      <c r="L6452" s="268" t="s">
        <v>3686</v>
      </c>
      <c r="M6452" s="188"/>
    </row>
    <row r="6453" spans="1:13" x14ac:dyDescent="0.25">
      <c r="A6453" s="267">
        <v>2013</v>
      </c>
      <c r="B6453" s="267">
        <v>3</v>
      </c>
      <c r="C6453" s="267" t="s">
        <v>1239</v>
      </c>
      <c r="D6453" s="267" t="s">
        <v>1365</v>
      </c>
      <c r="E6453" s="268" t="s">
        <v>3537</v>
      </c>
      <c r="F6453" s="267" t="s">
        <v>52</v>
      </c>
      <c r="G6453" s="268" t="s">
        <v>104</v>
      </c>
      <c r="H6453" s="268" t="s">
        <v>55</v>
      </c>
      <c r="I6453" s="268" t="s">
        <v>1905</v>
      </c>
      <c r="J6453" s="267" t="s">
        <v>1934</v>
      </c>
      <c r="K6453" s="267">
        <v>61</v>
      </c>
      <c r="L6453" s="268" t="s">
        <v>3790</v>
      </c>
      <c r="M6453" s="188"/>
    </row>
    <row r="6454" spans="1:13" x14ac:dyDescent="0.25">
      <c r="A6454" s="267">
        <v>2013</v>
      </c>
      <c r="B6454" s="267">
        <v>3</v>
      </c>
      <c r="C6454" s="267" t="s">
        <v>1239</v>
      </c>
      <c r="D6454" s="267" t="s">
        <v>1365</v>
      </c>
      <c r="E6454" s="268" t="s">
        <v>3537</v>
      </c>
      <c r="F6454" s="267" t="s">
        <v>52</v>
      </c>
      <c r="G6454" s="268" t="s">
        <v>104</v>
      </c>
      <c r="H6454" s="268" t="s">
        <v>55</v>
      </c>
      <c r="I6454" s="268" t="s">
        <v>1905</v>
      </c>
      <c r="J6454" s="267" t="s">
        <v>1950</v>
      </c>
      <c r="K6454" s="267">
        <v>672</v>
      </c>
      <c r="L6454" s="268" t="s">
        <v>3837</v>
      </c>
      <c r="M6454" s="188"/>
    </row>
    <row r="6455" spans="1:13" x14ac:dyDescent="0.25">
      <c r="A6455" s="267">
        <v>2013</v>
      </c>
      <c r="B6455" s="267">
        <v>3</v>
      </c>
      <c r="C6455" s="267" t="s">
        <v>1239</v>
      </c>
      <c r="D6455" s="267" t="s">
        <v>1377</v>
      </c>
      <c r="E6455" s="268" t="s">
        <v>3687</v>
      </c>
      <c r="F6455" s="267" t="s">
        <v>52</v>
      </c>
      <c r="G6455" s="268" t="s">
        <v>345</v>
      </c>
      <c r="H6455" s="268" t="s">
        <v>66</v>
      </c>
      <c r="I6455" s="268" t="s">
        <v>1905</v>
      </c>
      <c r="J6455" s="267" t="s">
        <v>1915</v>
      </c>
      <c r="K6455" s="267">
        <v>243</v>
      </c>
      <c r="L6455" s="268" t="s">
        <v>3688</v>
      </c>
      <c r="M6455" s="188"/>
    </row>
    <row r="6456" spans="1:13" x14ac:dyDescent="0.25">
      <c r="A6456" s="267">
        <v>2013</v>
      </c>
      <c r="B6456" s="267">
        <v>3</v>
      </c>
      <c r="C6456" s="267" t="s">
        <v>1239</v>
      </c>
      <c r="D6456" s="267" t="s">
        <v>1377</v>
      </c>
      <c r="E6456" s="268" t="s">
        <v>3687</v>
      </c>
      <c r="F6456" s="267" t="s">
        <v>52</v>
      </c>
      <c r="G6456" s="268" t="s">
        <v>345</v>
      </c>
      <c r="H6456" s="268" t="s">
        <v>66</v>
      </c>
      <c r="I6456" s="268" t="s">
        <v>1905</v>
      </c>
      <c r="J6456" s="267" t="s">
        <v>1915</v>
      </c>
      <c r="K6456" s="269">
        <v>311</v>
      </c>
      <c r="L6456" s="268" t="s">
        <v>3689</v>
      </c>
      <c r="M6456" s="188"/>
    </row>
    <row r="6457" spans="1:13" x14ac:dyDescent="0.25">
      <c r="A6457" s="267">
        <v>2013</v>
      </c>
      <c r="B6457" s="267">
        <v>3</v>
      </c>
      <c r="C6457" s="267" t="s">
        <v>1239</v>
      </c>
      <c r="D6457" s="267" t="s">
        <v>1377</v>
      </c>
      <c r="E6457" s="268" t="s">
        <v>3687</v>
      </c>
      <c r="F6457" s="267" t="s">
        <v>52</v>
      </c>
      <c r="G6457" s="268" t="s">
        <v>345</v>
      </c>
      <c r="H6457" s="268" t="s">
        <v>66</v>
      </c>
      <c r="I6457" s="268" t="s">
        <v>1905</v>
      </c>
      <c r="J6457" s="267" t="s">
        <v>1906</v>
      </c>
      <c r="K6457" s="267">
        <v>311</v>
      </c>
      <c r="L6457" s="268" t="s">
        <v>3701</v>
      </c>
      <c r="M6457" s="188"/>
    </row>
    <row r="6458" spans="1:13" x14ac:dyDescent="0.25">
      <c r="A6458" s="267">
        <v>2013</v>
      </c>
      <c r="B6458" s="267">
        <v>3</v>
      </c>
      <c r="C6458" s="267" t="s">
        <v>1239</v>
      </c>
      <c r="D6458" s="267" t="s">
        <v>1377</v>
      </c>
      <c r="E6458" s="268" t="s">
        <v>3687</v>
      </c>
      <c r="F6458" s="267" t="s">
        <v>52</v>
      </c>
      <c r="G6458" s="268" t="s">
        <v>345</v>
      </c>
      <c r="H6458" s="268" t="s">
        <v>66</v>
      </c>
      <c r="I6458" s="268" t="s">
        <v>1905</v>
      </c>
      <c r="J6458" s="267" t="s">
        <v>2606</v>
      </c>
      <c r="K6458" s="267">
        <v>433</v>
      </c>
      <c r="L6458" s="268" t="s">
        <v>3923</v>
      </c>
      <c r="M6458" s="188"/>
    </row>
    <row r="6459" spans="1:13" x14ac:dyDescent="0.25">
      <c r="A6459" s="267">
        <v>2013</v>
      </c>
      <c r="B6459" s="267">
        <v>3</v>
      </c>
      <c r="C6459" s="267" t="s">
        <v>1239</v>
      </c>
      <c r="D6459" s="267" t="s">
        <v>1377</v>
      </c>
      <c r="E6459" s="268" t="s">
        <v>3687</v>
      </c>
      <c r="F6459" s="267" t="s">
        <v>52</v>
      </c>
      <c r="G6459" s="268" t="s">
        <v>345</v>
      </c>
      <c r="H6459" s="268" t="s">
        <v>66</v>
      </c>
      <c r="I6459" s="268" t="s">
        <v>1905</v>
      </c>
      <c r="J6459" s="267" t="s">
        <v>1915</v>
      </c>
      <c r="K6459" s="267">
        <v>421</v>
      </c>
      <c r="L6459" s="268" t="s">
        <v>3929</v>
      </c>
      <c r="M6459" s="188"/>
    </row>
    <row r="6460" spans="1:13" x14ac:dyDescent="0.25">
      <c r="A6460" s="267">
        <v>2013</v>
      </c>
      <c r="B6460" s="267">
        <v>3</v>
      </c>
      <c r="C6460" s="267" t="s">
        <v>1239</v>
      </c>
      <c r="D6460" s="267" t="s">
        <v>1377</v>
      </c>
      <c r="E6460" s="268" t="s">
        <v>3687</v>
      </c>
      <c r="F6460" s="267" t="s">
        <v>52</v>
      </c>
      <c r="G6460" s="268" t="s">
        <v>345</v>
      </c>
      <c r="H6460" s="268" t="s">
        <v>66</v>
      </c>
      <c r="I6460" s="268" t="s">
        <v>1905</v>
      </c>
      <c r="J6460" s="267" t="s">
        <v>1934</v>
      </c>
      <c r="K6460" s="267">
        <v>311</v>
      </c>
      <c r="L6460" s="268" t="s">
        <v>3948</v>
      </c>
      <c r="M6460" s="188"/>
    </row>
    <row r="6461" spans="1:13" x14ac:dyDescent="0.25">
      <c r="A6461" s="267">
        <v>2013</v>
      </c>
      <c r="B6461" s="267">
        <v>3</v>
      </c>
      <c r="C6461" s="267" t="s">
        <v>1239</v>
      </c>
      <c r="D6461" s="267" t="s">
        <v>1377</v>
      </c>
      <c r="E6461" s="268" t="s">
        <v>3687</v>
      </c>
      <c r="F6461" s="267" t="s">
        <v>52</v>
      </c>
      <c r="G6461" s="268" t="s">
        <v>345</v>
      </c>
      <c r="H6461" s="268" t="s">
        <v>66</v>
      </c>
      <c r="I6461" s="268" t="s">
        <v>1905</v>
      </c>
      <c r="J6461" s="267" t="s">
        <v>1934</v>
      </c>
      <c r="K6461" s="267">
        <v>321</v>
      </c>
      <c r="L6461" s="268" t="s">
        <v>3949</v>
      </c>
      <c r="M6461" s="188"/>
    </row>
    <row r="6462" spans="1:13" x14ac:dyDescent="0.25">
      <c r="A6462" s="267">
        <v>2013</v>
      </c>
      <c r="B6462" s="267">
        <v>3</v>
      </c>
      <c r="C6462" s="267" t="s">
        <v>1239</v>
      </c>
      <c r="D6462" s="267" t="s">
        <v>1377</v>
      </c>
      <c r="E6462" s="268" t="s">
        <v>3687</v>
      </c>
      <c r="F6462" s="267" t="s">
        <v>52</v>
      </c>
      <c r="G6462" s="268" t="s">
        <v>345</v>
      </c>
      <c r="H6462" s="268" t="s">
        <v>66</v>
      </c>
      <c r="I6462" s="268" t="s">
        <v>1905</v>
      </c>
      <c r="J6462" s="267" t="s">
        <v>1906</v>
      </c>
      <c r="K6462" s="267">
        <v>211</v>
      </c>
      <c r="L6462" s="268" t="s">
        <v>3952</v>
      </c>
      <c r="M6462" s="188"/>
    </row>
    <row r="6463" spans="1:13" x14ac:dyDescent="0.25">
      <c r="A6463" s="267">
        <v>2013</v>
      </c>
      <c r="B6463" s="267">
        <v>3</v>
      </c>
      <c r="C6463" s="267" t="s">
        <v>1239</v>
      </c>
      <c r="D6463" s="267" t="s">
        <v>1377</v>
      </c>
      <c r="E6463" s="268" t="s">
        <v>3687</v>
      </c>
      <c r="F6463" s="267" t="s">
        <v>52</v>
      </c>
      <c r="G6463" s="268" t="s">
        <v>345</v>
      </c>
      <c r="H6463" s="268" t="s">
        <v>66</v>
      </c>
      <c r="I6463" s="268" t="s">
        <v>1905</v>
      </c>
      <c r="J6463" s="267" t="s">
        <v>2606</v>
      </c>
      <c r="K6463" s="267">
        <v>262</v>
      </c>
      <c r="L6463" s="268" t="s">
        <v>3953</v>
      </c>
      <c r="M6463" s="188"/>
    </row>
    <row r="6464" spans="1:13" x14ac:dyDescent="0.25">
      <c r="A6464" s="267">
        <v>2013</v>
      </c>
      <c r="B6464" s="267">
        <v>3</v>
      </c>
      <c r="C6464" s="267" t="s">
        <v>1239</v>
      </c>
      <c r="D6464" s="267" t="s">
        <v>1377</v>
      </c>
      <c r="E6464" s="268" t="s">
        <v>3687</v>
      </c>
      <c r="F6464" s="267" t="s">
        <v>52</v>
      </c>
      <c r="G6464" s="268" t="s">
        <v>345</v>
      </c>
      <c r="H6464" s="268" t="s">
        <v>66</v>
      </c>
      <c r="I6464" s="268" t="s">
        <v>1905</v>
      </c>
      <c r="J6464" s="267" t="s">
        <v>2606</v>
      </c>
      <c r="K6464" s="267">
        <v>262</v>
      </c>
      <c r="L6464" s="268" t="s">
        <v>3954</v>
      </c>
      <c r="M6464" s="188"/>
    </row>
    <row r="6465" spans="1:13" x14ac:dyDescent="0.25">
      <c r="A6465" s="267">
        <v>2013</v>
      </c>
      <c r="B6465" s="267">
        <v>4</v>
      </c>
      <c r="C6465" s="267" t="s">
        <v>1239</v>
      </c>
      <c r="D6465" s="267" t="s">
        <v>1383</v>
      </c>
      <c r="E6465" s="268" t="s">
        <v>3540</v>
      </c>
      <c r="F6465" s="267" t="s">
        <v>52</v>
      </c>
      <c r="G6465" s="268" t="s">
        <v>109</v>
      </c>
      <c r="H6465" s="268" t="s">
        <v>55</v>
      </c>
      <c r="I6465" s="268" t="s">
        <v>1905</v>
      </c>
      <c r="J6465" s="267" t="s">
        <v>1942</v>
      </c>
      <c r="K6465" s="267">
        <v>411</v>
      </c>
      <c r="L6465" s="268" t="s">
        <v>3541</v>
      </c>
      <c r="M6465" s="188"/>
    </row>
    <row r="6466" spans="1:13" s="214" customFormat="1" x14ac:dyDescent="0.25">
      <c r="A6466" s="267">
        <v>2013</v>
      </c>
      <c r="B6466" s="267">
        <v>4</v>
      </c>
      <c r="C6466" s="267" t="s">
        <v>1239</v>
      </c>
      <c r="D6466" s="267" t="s">
        <v>1383</v>
      </c>
      <c r="E6466" s="268" t="s">
        <v>3540</v>
      </c>
      <c r="F6466" s="267" t="s">
        <v>52</v>
      </c>
      <c r="G6466" s="268" t="s">
        <v>109</v>
      </c>
      <c r="H6466" s="268" t="s">
        <v>55</v>
      </c>
      <c r="I6466" s="268" t="s">
        <v>1905</v>
      </c>
      <c r="J6466" s="267" t="s">
        <v>1942</v>
      </c>
      <c r="K6466" s="271">
        <v>432</v>
      </c>
      <c r="L6466" s="268" t="s">
        <v>3542</v>
      </c>
      <c r="M6466" s="188"/>
    </row>
    <row r="6467" spans="1:13" x14ac:dyDescent="0.25">
      <c r="A6467" s="267">
        <v>2013</v>
      </c>
      <c r="B6467" s="267">
        <v>4</v>
      </c>
      <c r="C6467" s="267" t="s">
        <v>1239</v>
      </c>
      <c r="D6467" s="267" t="s">
        <v>1383</v>
      </c>
      <c r="E6467" s="268" t="s">
        <v>3540</v>
      </c>
      <c r="F6467" s="267" t="s">
        <v>52</v>
      </c>
      <c r="G6467" s="268" t="s">
        <v>109</v>
      </c>
      <c r="H6467" s="268" t="s">
        <v>55</v>
      </c>
      <c r="I6467" s="268" t="s">
        <v>1905</v>
      </c>
      <c r="J6467" s="267" t="s">
        <v>1942</v>
      </c>
      <c r="K6467" s="267">
        <v>432</v>
      </c>
      <c r="L6467" s="268" t="s">
        <v>3543</v>
      </c>
      <c r="M6467" s="188"/>
    </row>
    <row r="6468" spans="1:13" x14ac:dyDescent="0.25">
      <c r="A6468" s="267">
        <v>2013</v>
      </c>
      <c r="B6468" s="267">
        <v>4</v>
      </c>
      <c r="C6468" s="267" t="s">
        <v>1239</v>
      </c>
      <c r="D6468" s="267" t="s">
        <v>1383</v>
      </c>
      <c r="E6468" s="268" t="s">
        <v>3540</v>
      </c>
      <c r="F6468" s="267" t="s">
        <v>52</v>
      </c>
      <c r="G6468" s="268" t="s">
        <v>109</v>
      </c>
      <c r="H6468" s="268" t="s">
        <v>55</v>
      </c>
      <c r="I6468" s="268" t="s">
        <v>1905</v>
      </c>
      <c r="J6468" s="267" t="s">
        <v>1942</v>
      </c>
      <c r="K6468" s="267">
        <v>432</v>
      </c>
      <c r="L6468" s="268" t="s">
        <v>3544</v>
      </c>
      <c r="M6468" s="188"/>
    </row>
    <row r="6469" spans="1:13" x14ac:dyDescent="0.25">
      <c r="A6469" s="267">
        <v>2013</v>
      </c>
      <c r="B6469" s="267">
        <v>4</v>
      </c>
      <c r="C6469" s="267" t="s">
        <v>1239</v>
      </c>
      <c r="D6469" s="267" t="s">
        <v>1383</v>
      </c>
      <c r="E6469" s="268" t="s">
        <v>3540</v>
      </c>
      <c r="F6469" s="267" t="s">
        <v>52</v>
      </c>
      <c r="G6469" s="268" t="s">
        <v>109</v>
      </c>
      <c r="H6469" s="268" t="s">
        <v>55</v>
      </c>
      <c r="I6469" s="268" t="s">
        <v>1905</v>
      </c>
      <c r="J6469" s="267" t="s">
        <v>1942</v>
      </c>
      <c r="K6469" s="271">
        <v>412</v>
      </c>
      <c r="L6469" s="268" t="s">
        <v>3588</v>
      </c>
      <c r="M6469" s="188"/>
    </row>
    <row r="6470" spans="1:13" x14ac:dyDescent="0.25">
      <c r="A6470" s="267">
        <v>2013</v>
      </c>
      <c r="B6470" s="267">
        <v>4</v>
      </c>
      <c r="C6470" s="267" t="s">
        <v>1239</v>
      </c>
      <c r="D6470" s="267" t="s">
        <v>1383</v>
      </c>
      <c r="E6470" s="268" t="s">
        <v>3540</v>
      </c>
      <c r="F6470" s="267" t="s">
        <v>52</v>
      </c>
      <c r="G6470" s="268" t="s">
        <v>109</v>
      </c>
      <c r="H6470" s="268" t="s">
        <v>55</v>
      </c>
      <c r="I6470" s="268" t="s">
        <v>1905</v>
      </c>
      <c r="J6470" s="267" t="s">
        <v>1942</v>
      </c>
      <c r="K6470" s="267">
        <v>141</v>
      </c>
      <c r="L6470" s="268" t="s">
        <v>3720</v>
      </c>
      <c r="M6470" s="188"/>
    </row>
    <row r="6471" spans="1:13" x14ac:dyDescent="0.25">
      <c r="A6471" s="267">
        <v>2013</v>
      </c>
      <c r="B6471" s="267">
        <v>4</v>
      </c>
      <c r="C6471" s="267" t="s">
        <v>1239</v>
      </c>
      <c r="D6471" s="267" t="s">
        <v>1383</v>
      </c>
      <c r="E6471" s="268" t="s">
        <v>3540</v>
      </c>
      <c r="F6471" s="267" t="s">
        <v>52</v>
      </c>
      <c r="G6471" s="268" t="s">
        <v>109</v>
      </c>
      <c r="H6471" s="268" t="s">
        <v>55</v>
      </c>
      <c r="I6471" s="268" t="s">
        <v>1905</v>
      </c>
      <c r="J6471" s="267" t="s">
        <v>2643</v>
      </c>
      <c r="K6471" s="267">
        <v>662</v>
      </c>
      <c r="L6471" s="268" t="s">
        <v>3726</v>
      </c>
      <c r="M6471" s="188"/>
    </row>
    <row r="6472" spans="1:13" x14ac:dyDescent="0.25">
      <c r="A6472" s="267">
        <v>2013</v>
      </c>
      <c r="B6472" s="267">
        <v>4</v>
      </c>
      <c r="C6472" s="267" t="s">
        <v>1239</v>
      </c>
      <c r="D6472" s="267" t="s">
        <v>1383</v>
      </c>
      <c r="E6472" s="268" t="s">
        <v>3540</v>
      </c>
      <c r="F6472" s="267" t="s">
        <v>52</v>
      </c>
      <c r="G6472" s="268" t="s">
        <v>109</v>
      </c>
      <c r="H6472" s="268" t="s">
        <v>55</v>
      </c>
      <c r="I6472" s="268" t="s">
        <v>1905</v>
      </c>
      <c r="J6472" s="267" t="s">
        <v>2752</v>
      </c>
      <c r="K6472" s="267">
        <v>332</v>
      </c>
      <c r="L6472" s="268" t="s">
        <v>3867</v>
      </c>
      <c r="M6472" s="188"/>
    </row>
    <row r="6473" spans="1:13" s="214" customFormat="1" x14ac:dyDescent="0.25">
      <c r="A6473" s="267">
        <v>2013</v>
      </c>
      <c r="B6473" s="267">
        <v>4</v>
      </c>
      <c r="C6473" s="267" t="s">
        <v>1239</v>
      </c>
      <c r="D6473" s="267" t="s">
        <v>1410</v>
      </c>
      <c r="E6473" s="268" t="s">
        <v>3680</v>
      </c>
      <c r="F6473" s="267" t="s">
        <v>64</v>
      </c>
      <c r="G6473" s="268" t="s">
        <v>115</v>
      </c>
      <c r="H6473" s="268" t="s">
        <v>66</v>
      </c>
      <c r="I6473" s="268" t="s">
        <v>1905</v>
      </c>
      <c r="J6473" s="267" t="s">
        <v>2063</v>
      </c>
      <c r="K6473" s="267">
        <v>212</v>
      </c>
      <c r="L6473" s="268" t="s">
        <v>3681</v>
      </c>
      <c r="M6473" s="188"/>
    </row>
    <row r="6474" spans="1:13" s="214" customFormat="1" x14ac:dyDescent="0.25">
      <c r="A6474" s="267">
        <v>2013</v>
      </c>
      <c r="B6474" s="267">
        <v>4</v>
      </c>
      <c r="C6474" s="267" t="s">
        <v>1239</v>
      </c>
      <c r="D6474" s="267" t="s">
        <v>1410</v>
      </c>
      <c r="E6474" s="268" t="s">
        <v>3680</v>
      </c>
      <c r="F6474" s="267" t="s">
        <v>64</v>
      </c>
      <c r="G6474" s="268" t="s">
        <v>115</v>
      </c>
      <c r="H6474" s="268" t="s">
        <v>66</v>
      </c>
      <c r="I6474" s="268" t="s">
        <v>1905</v>
      </c>
      <c r="J6474" s="267" t="s">
        <v>1965</v>
      </c>
      <c r="K6474" s="267">
        <v>521</v>
      </c>
      <c r="L6474" s="268" t="s">
        <v>3765</v>
      </c>
      <c r="M6474" s="188"/>
    </row>
    <row r="6475" spans="1:13" s="214" customFormat="1" x14ac:dyDescent="0.25">
      <c r="A6475" s="267">
        <v>2013</v>
      </c>
      <c r="B6475" s="267">
        <v>4</v>
      </c>
      <c r="C6475" s="267" t="s">
        <v>1239</v>
      </c>
      <c r="D6475" s="267" t="s">
        <v>1410</v>
      </c>
      <c r="E6475" s="268" t="s">
        <v>3680</v>
      </c>
      <c r="F6475" s="267" t="s">
        <v>64</v>
      </c>
      <c r="G6475" s="268" t="s">
        <v>115</v>
      </c>
      <c r="H6475" s="268" t="s">
        <v>66</v>
      </c>
      <c r="I6475" s="268" t="s">
        <v>1905</v>
      </c>
      <c r="J6475" s="267" t="s">
        <v>1965</v>
      </c>
      <c r="K6475" s="267">
        <v>61</v>
      </c>
      <c r="L6475" s="268" t="s">
        <v>3791</v>
      </c>
      <c r="M6475" s="188"/>
    </row>
    <row r="6476" spans="1:13" x14ac:dyDescent="0.25">
      <c r="A6476" s="267">
        <v>2013</v>
      </c>
      <c r="B6476" s="267">
        <v>4</v>
      </c>
      <c r="C6476" s="267" t="s">
        <v>1239</v>
      </c>
      <c r="D6476" s="267" t="s">
        <v>1410</v>
      </c>
      <c r="E6476" s="268" t="s">
        <v>3680</v>
      </c>
      <c r="F6476" s="267" t="s">
        <v>64</v>
      </c>
      <c r="G6476" s="268" t="s">
        <v>115</v>
      </c>
      <c r="H6476" s="268" t="s">
        <v>66</v>
      </c>
      <c r="I6476" s="268" t="s">
        <v>1905</v>
      </c>
      <c r="J6476" s="267" t="s">
        <v>1962</v>
      </c>
      <c r="K6476" s="267">
        <v>437</v>
      </c>
      <c r="L6476" s="268" t="s">
        <v>3792</v>
      </c>
      <c r="M6476" s="188"/>
    </row>
    <row r="6477" spans="1:13" x14ac:dyDescent="0.25">
      <c r="A6477" s="267">
        <v>2013</v>
      </c>
      <c r="B6477" s="267">
        <v>4</v>
      </c>
      <c r="C6477" s="267" t="s">
        <v>1239</v>
      </c>
      <c r="D6477" s="267" t="s">
        <v>1410</v>
      </c>
      <c r="E6477" s="268" t="s">
        <v>3680</v>
      </c>
      <c r="F6477" s="267" t="s">
        <v>64</v>
      </c>
      <c r="G6477" s="268" t="s">
        <v>115</v>
      </c>
      <c r="H6477" s="268" t="s">
        <v>66</v>
      </c>
      <c r="I6477" s="268" t="s">
        <v>1905</v>
      </c>
      <c r="J6477" s="267" t="s">
        <v>2016</v>
      </c>
      <c r="K6477" s="267">
        <v>631</v>
      </c>
      <c r="L6477" s="268" t="s">
        <v>3826</v>
      </c>
      <c r="M6477" s="188"/>
    </row>
    <row r="6478" spans="1:13" x14ac:dyDescent="0.25">
      <c r="A6478" s="267">
        <v>2013</v>
      </c>
      <c r="B6478" s="267">
        <v>4</v>
      </c>
      <c r="C6478" s="267" t="s">
        <v>1239</v>
      </c>
      <c r="D6478" s="267" t="s">
        <v>1410</v>
      </c>
      <c r="E6478" s="268" t="s">
        <v>3680</v>
      </c>
      <c r="F6478" s="267" t="s">
        <v>64</v>
      </c>
      <c r="G6478" s="268" t="s">
        <v>115</v>
      </c>
      <c r="H6478" s="268" t="s">
        <v>66</v>
      </c>
      <c r="I6478" s="268" t="s">
        <v>1905</v>
      </c>
      <c r="J6478" s="267" t="s">
        <v>2016</v>
      </c>
      <c r="K6478" s="267">
        <v>631</v>
      </c>
      <c r="L6478" s="268" t="s">
        <v>3910</v>
      </c>
      <c r="M6478" s="188"/>
    </row>
    <row r="6479" spans="1:13" x14ac:dyDescent="0.25">
      <c r="A6479" s="267">
        <v>2013</v>
      </c>
      <c r="B6479" s="267">
        <v>4</v>
      </c>
      <c r="C6479" s="267" t="s">
        <v>1239</v>
      </c>
      <c r="D6479" s="267" t="s">
        <v>1410</v>
      </c>
      <c r="E6479" s="268" t="s">
        <v>3680</v>
      </c>
      <c r="F6479" s="267" t="s">
        <v>64</v>
      </c>
      <c r="G6479" s="268" t="s">
        <v>115</v>
      </c>
      <c r="H6479" s="268" t="s">
        <v>66</v>
      </c>
      <c r="I6479" s="268" t="s">
        <v>1905</v>
      </c>
      <c r="J6479" s="267" t="s">
        <v>2063</v>
      </c>
      <c r="K6479" s="267">
        <v>435</v>
      </c>
      <c r="L6479" s="268" t="s">
        <v>3918</v>
      </c>
      <c r="M6479" s="188"/>
    </row>
    <row r="6480" spans="1:13" x14ac:dyDescent="0.25">
      <c r="A6480" s="267">
        <v>2013</v>
      </c>
      <c r="B6480" s="267">
        <v>4</v>
      </c>
      <c r="C6480" s="267" t="s">
        <v>1239</v>
      </c>
      <c r="D6480" s="267" t="s">
        <v>1410</v>
      </c>
      <c r="E6480" s="268" t="s">
        <v>3680</v>
      </c>
      <c r="F6480" s="267" t="s">
        <v>64</v>
      </c>
      <c r="G6480" s="268" t="s">
        <v>115</v>
      </c>
      <c r="H6480" s="268" t="s">
        <v>66</v>
      </c>
      <c r="I6480" s="268" t="s">
        <v>1905</v>
      </c>
      <c r="J6480" s="267" t="s">
        <v>2643</v>
      </c>
      <c r="K6480" s="267">
        <v>655</v>
      </c>
      <c r="L6480" s="268" t="s">
        <v>3919</v>
      </c>
      <c r="M6480" s="188"/>
    </row>
    <row r="6481" spans="1:13" x14ac:dyDescent="0.25">
      <c r="A6481" s="267">
        <v>2013</v>
      </c>
      <c r="B6481" s="267">
        <v>4</v>
      </c>
      <c r="C6481" s="267" t="s">
        <v>1239</v>
      </c>
      <c r="D6481" s="267" t="s">
        <v>1410</v>
      </c>
      <c r="E6481" s="268" t="s">
        <v>3680</v>
      </c>
      <c r="F6481" s="267" t="s">
        <v>64</v>
      </c>
      <c r="G6481" s="268" t="s">
        <v>115</v>
      </c>
      <c r="H6481" s="268" t="s">
        <v>66</v>
      </c>
      <c r="I6481" s="268" t="s">
        <v>1905</v>
      </c>
      <c r="J6481" s="267" t="s">
        <v>2063</v>
      </c>
      <c r="K6481" s="267">
        <v>411</v>
      </c>
      <c r="L6481" s="268" t="s">
        <v>3920</v>
      </c>
      <c r="M6481" s="188"/>
    </row>
    <row r="6482" spans="1:13" x14ac:dyDescent="0.25">
      <c r="A6482" s="267">
        <v>2013</v>
      </c>
      <c r="B6482" s="267">
        <v>4</v>
      </c>
      <c r="C6482" s="267" t="s">
        <v>1239</v>
      </c>
      <c r="D6482" s="267" t="s">
        <v>1391</v>
      </c>
      <c r="E6482" s="268" t="s">
        <v>3545</v>
      </c>
      <c r="F6482" s="267" t="s">
        <v>52</v>
      </c>
      <c r="G6482" s="268" t="s">
        <v>473</v>
      </c>
      <c r="H6482" s="268" t="s">
        <v>55</v>
      </c>
      <c r="I6482" s="268" t="s">
        <v>1905</v>
      </c>
      <c r="J6482" s="267" t="s">
        <v>1942</v>
      </c>
      <c r="K6482" s="267">
        <v>411</v>
      </c>
      <c r="L6482" s="268" t="s">
        <v>3546</v>
      </c>
      <c r="M6482" s="188"/>
    </row>
    <row r="6483" spans="1:13" x14ac:dyDescent="0.25">
      <c r="A6483" s="267">
        <v>2013</v>
      </c>
      <c r="B6483" s="267">
        <v>4</v>
      </c>
      <c r="C6483" s="267" t="s">
        <v>1239</v>
      </c>
      <c r="D6483" s="267" t="s">
        <v>1391</v>
      </c>
      <c r="E6483" s="268" t="s">
        <v>3545</v>
      </c>
      <c r="F6483" s="267" t="s">
        <v>52</v>
      </c>
      <c r="G6483" s="268" t="s">
        <v>473</v>
      </c>
      <c r="H6483" s="268" t="s">
        <v>55</v>
      </c>
      <c r="I6483" s="268" t="s">
        <v>1905</v>
      </c>
      <c r="J6483" s="267" t="s">
        <v>1942</v>
      </c>
      <c r="K6483" s="271">
        <v>411</v>
      </c>
      <c r="L6483" s="268" t="s">
        <v>3547</v>
      </c>
      <c r="M6483" s="188"/>
    </row>
    <row r="6484" spans="1:13" x14ac:dyDescent="0.25">
      <c r="A6484" s="267">
        <v>2013</v>
      </c>
      <c r="B6484" s="267">
        <v>4</v>
      </c>
      <c r="C6484" s="267" t="s">
        <v>1239</v>
      </c>
      <c r="D6484" s="267" t="s">
        <v>1391</v>
      </c>
      <c r="E6484" s="268" t="s">
        <v>3545</v>
      </c>
      <c r="F6484" s="267" t="s">
        <v>52</v>
      </c>
      <c r="G6484" s="268" t="s">
        <v>473</v>
      </c>
      <c r="H6484" s="268" t="s">
        <v>55</v>
      </c>
      <c r="I6484" s="268" t="s">
        <v>1905</v>
      </c>
      <c r="J6484" s="267" t="s">
        <v>1942</v>
      </c>
      <c r="K6484" s="271">
        <v>411</v>
      </c>
      <c r="L6484" s="268" t="s">
        <v>3548</v>
      </c>
      <c r="M6484" s="188"/>
    </row>
    <row r="6485" spans="1:13" x14ac:dyDescent="0.25">
      <c r="A6485" s="267">
        <v>2013</v>
      </c>
      <c r="B6485" s="267">
        <v>4</v>
      </c>
      <c r="C6485" s="267" t="s">
        <v>1239</v>
      </c>
      <c r="D6485" s="267" t="s">
        <v>1391</v>
      </c>
      <c r="E6485" s="268" t="s">
        <v>3545</v>
      </c>
      <c r="F6485" s="267" t="s">
        <v>52</v>
      </c>
      <c r="G6485" s="268" t="s">
        <v>473</v>
      </c>
      <c r="H6485" s="268" t="s">
        <v>55</v>
      </c>
      <c r="I6485" s="268" t="s">
        <v>1905</v>
      </c>
      <c r="J6485" s="270" t="s">
        <v>2176</v>
      </c>
      <c r="K6485" s="267">
        <v>411</v>
      </c>
      <c r="L6485" s="268" t="s">
        <v>3549</v>
      </c>
      <c r="M6485" s="188"/>
    </row>
    <row r="6486" spans="1:13" x14ac:dyDescent="0.25">
      <c r="A6486" s="267">
        <v>2013</v>
      </c>
      <c r="B6486" s="267">
        <v>4</v>
      </c>
      <c r="C6486" s="267" t="s">
        <v>1239</v>
      </c>
      <c r="D6486" s="267" t="s">
        <v>1391</v>
      </c>
      <c r="E6486" s="268" t="s">
        <v>3545</v>
      </c>
      <c r="F6486" s="267" t="s">
        <v>52</v>
      </c>
      <c r="G6486" s="268" t="s">
        <v>473</v>
      </c>
      <c r="H6486" s="268" t="s">
        <v>55</v>
      </c>
      <c r="I6486" s="268" t="s">
        <v>1905</v>
      </c>
      <c r="J6486" s="267" t="s">
        <v>1918</v>
      </c>
      <c r="K6486" s="267">
        <v>862</v>
      </c>
      <c r="L6486" s="268" t="s">
        <v>3682</v>
      </c>
      <c r="M6486" s="188"/>
    </row>
    <row r="6487" spans="1:13" x14ac:dyDescent="0.25">
      <c r="A6487" s="267">
        <v>2013</v>
      </c>
      <c r="B6487" s="267">
        <v>4</v>
      </c>
      <c r="C6487" s="267" t="s">
        <v>1239</v>
      </c>
      <c r="D6487" s="267" t="s">
        <v>1391</v>
      </c>
      <c r="E6487" s="268" t="s">
        <v>3545</v>
      </c>
      <c r="F6487" s="267" t="s">
        <v>52</v>
      </c>
      <c r="G6487" s="268" t="s">
        <v>473</v>
      </c>
      <c r="H6487" s="268" t="s">
        <v>55</v>
      </c>
      <c r="I6487" s="268" t="s">
        <v>1905</v>
      </c>
      <c r="J6487" s="267" t="s">
        <v>1965</v>
      </c>
      <c r="K6487" s="267">
        <v>523</v>
      </c>
      <c r="L6487" s="268" t="s">
        <v>3779</v>
      </c>
      <c r="M6487" s="188"/>
    </row>
    <row r="6488" spans="1:13" x14ac:dyDescent="0.25">
      <c r="A6488" s="267">
        <v>2013</v>
      </c>
      <c r="B6488" s="267">
        <v>3</v>
      </c>
      <c r="C6488" s="267" t="s">
        <v>1239</v>
      </c>
      <c r="D6488" s="267" t="s">
        <v>1344</v>
      </c>
      <c r="E6488" s="268" t="s">
        <v>3408</v>
      </c>
      <c r="F6488" s="267" t="s">
        <v>69</v>
      </c>
      <c r="G6488" s="268" t="s">
        <v>1346</v>
      </c>
      <c r="H6488" s="268" t="s">
        <v>55</v>
      </c>
      <c r="I6488" s="268" t="s">
        <v>1905</v>
      </c>
      <c r="J6488" s="267" t="s">
        <v>1942</v>
      </c>
      <c r="K6488" s="267">
        <v>111</v>
      </c>
      <c r="L6488" s="268" t="s">
        <v>3409</v>
      </c>
      <c r="M6488" s="188"/>
    </row>
    <row r="6489" spans="1:13" x14ac:dyDescent="0.25">
      <c r="A6489" s="267">
        <v>2013</v>
      </c>
      <c r="B6489" s="267">
        <v>3</v>
      </c>
      <c r="C6489" s="267" t="s">
        <v>1239</v>
      </c>
      <c r="D6489" s="267" t="s">
        <v>1344</v>
      </c>
      <c r="E6489" s="268" t="s">
        <v>3408</v>
      </c>
      <c r="F6489" s="267" t="s">
        <v>69</v>
      </c>
      <c r="G6489" s="268" t="s">
        <v>1346</v>
      </c>
      <c r="H6489" s="268" t="s">
        <v>55</v>
      </c>
      <c r="I6489" s="268" t="s">
        <v>1905</v>
      </c>
      <c r="J6489" s="267" t="s">
        <v>1942</v>
      </c>
      <c r="K6489" s="267">
        <v>122</v>
      </c>
      <c r="L6489" s="268" t="s">
        <v>3416</v>
      </c>
      <c r="M6489" s="188"/>
    </row>
    <row r="6490" spans="1:13" x14ac:dyDescent="0.25">
      <c r="A6490" s="267">
        <v>2013</v>
      </c>
      <c r="B6490" s="267">
        <v>3</v>
      </c>
      <c r="C6490" s="267" t="s">
        <v>1239</v>
      </c>
      <c r="D6490" s="267" t="s">
        <v>1344</v>
      </c>
      <c r="E6490" s="268" t="s">
        <v>3408</v>
      </c>
      <c r="F6490" s="267" t="s">
        <v>69</v>
      </c>
      <c r="G6490" s="268" t="s">
        <v>1346</v>
      </c>
      <c r="H6490" s="268" t="s">
        <v>55</v>
      </c>
      <c r="I6490" s="268" t="s">
        <v>1905</v>
      </c>
      <c r="J6490" s="267" t="s">
        <v>1942</v>
      </c>
      <c r="K6490" s="267">
        <v>411</v>
      </c>
      <c r="L6490" s="268" t="s">
        <v>3550</v>
      </c>
      <c r="M6490" s="188"/>
    </row>
    <row r="6491" spans="1:13" s="214" customFormat="1" x14ac:dyDescent="0.25">
      <c r="A6491" s="267">
        <v>2013</v>
      </c>
      <c r="B6491" s="267">
        <v>3</v>
      </c>
      <c r="C6491" s="267" t="s">
        <v>1239</v>
      </c>
      <c r="D6491" s="267" t="s">
        <v>1344</v>
      </c>
      <c r="E6491" s="268" t="s">
        <v>3408</v>
      </c>
      <c r="F6491" s="267" t="s">
        <v>69</v>
      </c>
      <c r="G6491" s="268" t="s">
        <v>1346</v>
      </c>
      <c r="H6491" s="268" t="s">
        <v>55</v>
      </c>
      <c r="I6491" s="268" t="s">
        <v>1905</v>
      </c>
      <c r="J6491" s="267" t="s">
        <v>1942</v>
      </c>
      <c r="K6491" s="267">
        <v>432</v>
      </c>
      <c r="L6491" s="268" t="s">
        <v>3618</v>
      </c>
      <c r="M6491" s="188"/>
    </row>
    <row r="6492" spans="1:13" x14ac:dyDescent="0.25">
      <c r="A6492" s="267">
        <v>2013</v>
      </c>
      <c r="B6492" s="267">
        <v>3</v>
      </c>
      <c r="C6492" s="267" t="s">
        <v>1239</v>
      </c>
      <c r="D6492" s="267" t="s">
        <v>1344</v>
      </c>
      <c r="E6492" s="268" t="s">
        <v>3408</v>
      </c>
      <c r="F6492" s="267" t="s">
        <v>69</v>
      </c>
      <c r="G6492" s="268" t="s">
        <v>1346</v>
      </c>
      <c r="H6492" s="268" t="s">
        <v>55</v>
      </c>
      <c r="I6492" s="268" t="s">
        <v>1905</v>
      </c>
      <c r="J6492" s="267" t="s">
        <v>1934</v>
      </c>
      <c r="K6492" s="267">
        <v>212</v>
      </c>
      <c r="L6492" s="268" t="s">
        <v>3683</v>
      </c>
      <c r="M6492" s="188"/>
    </row>
    <row r="6493" spans="1:13" x14ac:dyDescent="0.25">
      <c r="A6493" s="267">
        <v>2013</v>
      </c>
      <c r="B6493" s="267">
        <v>3</v>
      </c>
      <c r="C6493" s="267" t="s">
        <v>1239</v>
      </c>
      <c r="D6493" s="267" t="s">
        <v>1344</v>
      </c>
      <c r="E6493" s="268" t="s">
        <v>3408</v>
      </c>
      <c r="F6493" s="267" t="s">
        <v>69</v>
      </c>
      <c r="G6493" s="268" t="s">
        <v>1346</v>
      </c>
      <c r="H6493" s="268" t="s">
        <v>55</v>
      </c>
      <c r="I6493" s="268" t="s">
        <v>1905</v>
      </c>
      <c r="J6493" s="267" t="s">
        <v>1906</v>
      </c>
      <c r="K6493" s="267">
        <v>212</v>
      </c>
      <c r="L6493" s="268" t="s">
        <v>3684</v>
      </c>
      <c r="M6493" s="188"/>
    </row>
    <row r="6494" spans="1:13" x14ac:dyDescent="0.25">
      <c r="A6494" s="267">
        <v>2013</v>
      </c>
      <c r="B6494" s="267">
        <v>3</v>
      </c>
      <c r="C6494" s="267" t="s">
        <v>1239</v>
      </c>
      <c r="D6494" s="267" t="s">
        <v>1344</v>
      </c>
      <c r="E6494" s="268" t="s">
        <v>3408</v>
      </c>
      <c r="F6494" s="267" t="s">
        <v>69</v>
      </c>
      <c r="G6494" s="268" t="s">
        <v>1346</v>
      </c>
      <c r="H6494" s="268" t="s">
        <v>55</v>
      </c>
      <c r="I6494" s="268" t="s">
        <v>1905</v>
      </c>
      <c r="J6494" s="267" t="s">
        <v>1906</v>
      </c>
      <c r="K6494" s="267">
        <v>311</v>
      </c>
      <c r="L6494" s="268" t="s">
        <v>3692</v>
      </c>
      <c r="M6494" s="188"/>
    </row>
    <row r="6495" spans="1:13" x14ac:dyDescent="0.25">
      <c r="A6495" s="267">
        <v>2013</v>
      </c>
      <c r="B6495" s="267">
        <v>3</v>
      </c>
      <c r="C6495" s="267" t="s">
        <v>1239</v>
      </c>
      <c r="D6495" s="267" t="s">
        <v>1342</v>
      </c>
      <c r="E6495" s="268" t="s">
        <v>1343</v>
      </c>
      <c r="F6495" s="267" t="s">
        <v>135</v>
      </c>
      <c r="G6495" s="268" t="s">
        <v>3142</v>
      </c>
      <c r="H6495" s="268" t="s">
        <v>66</v>
      </c>
      <c r="I6495" s="268" t="s">
        <v>1905</v>
      </c>
      <c r="J6495" s="267" t="s">
        <v>1942</v>
      </c>
      <c r="K6495" s="267">
        <v>413</v>
      </c>
      <c r="L6495" s="268" t="s">
        <v>3398</v>
      </c>
      <c r="M6495" s="188"/>
    </row>
    <row r="6496" spans="1:13" x14ac:dyDescent="0.25">
      <c r="A6496" s="267">
        <v>2013</v>
      </c>
      <c r="B6496" s="267">
        <v>3</v>
      </c>
      <c r="C6496" s="267" t="s">
        <v>1239</v>
      </c>
      <c r="D6496" s="267" t="s">
        <v>1342</v>
      </c>
      <c r="E6496" s="268" t="s">
        <v>1343</v>
      </c>
      <c r="F6496" s="267" t="s">
        <v>135</v>
      </c>
      <c r="G6496" s="268" t="s">
        <v>3142</v>
      </c>
      <c r="H6496" s="268" t="s">
        <v>66</v>
      </c>
      <c r="I6496" s="268" t="s">
        <v>1905</v>
      </c>
      <c r="J6496" s="267" t="s">
        <v>1942</v>
      </c>
      <c r="K6496" s="267">
        <v>111</v>
      </c>
      <c r="L6496" s="268" t="s">
        <v>3399</v>
      </c>
      <c r="M6496" s="188"/>
    </row>
    <row r="6497" spans="1:13" x14ac:dyDescent="0.25">
      <c r="A6497" s="267">
        <v>2013</v>
      </c>
      <c r="B6497" s="267">
        <v>3</v>
      </c>
      <c r="C6497" s="267" t="s">
        <v>1239</v>
      </c>
      <c r="D6497" s="267" t="s">
        <v>1342</v>
      </c>
      <c r="E6497" s="268" t="s">
        <v>1343</v>
      </c>
      <c r="F6497" s="267" t="s">
        <v>135</v>
      </c>
      <c r="G6497" s="268" t="s">
        <v>3142</v>
      </c>
      <c r="H6497" s="268" t="s">
        <v>66</v>
      </c>
      <c r="I6497" s="268" t="s">
        <v>1905</v>
      </c>
      <c r="J6497" s="267" t="s">
        <v>1965</v>
      </c>
      <c r="K6497" s="267">
        <v>521</v>
      </c>
      <c r="L6497" s="268" t="s">
        <v>3723</v>
      </c>
      <c r="M6497" s="188"/>
    </row>
    <row r="6498" spans="1:13" x14ac:dyDescent="0.25">
      <c r="A6498" s="267">
        <v>2013</v>
      </c>
      <c r="B6498" s="267">
        <v>3</v>
      </c>
      <c r="C6498" s="267" t="s">
        <v>1239</v>
      </c>
      <c r="D6498" s="267" t="s">
        <v>1342</v>
      </c>
      <c r="E6498" s="268" t="s">
        <v>1343</v>
      </c>
      <c r="F6498" s="267" t="s">
        <v>135</v>
      </c>
      <c r="G6498" s="268" t="s">
        <v>3142</v>
      </c>
      <c r="H6498" s="268" t="s">
        <v>66</v>
      </c>
      <c r="I6498" s="268" t="s">
        <v>1905</v>
      </c>
      <c r="J6498" s="267" t="s">
        <v>1962</v>
      </c>
      <c r="K6498" s="267">
        <v>523</v>
      </c>
      <c r="L6498" s="268" t="s">
        <v>3752</v>
      </c>
      <c r="M6498" s="188"/>
    </row>
    <row r="6499" spans="1:13" x14ac:dyDescent="0.25">
      <c r="A6499" s="267">
        <v>2013</v>
      </c>
      <c r="B6499" s="267">
        <v>3</v>
      </c>
      <c r="C6499" s="267" t="s">
        <v>1239</v>
      </c>
      <c r="D6499" s="267" t="s">
        <v>1342</v>
      </c>
      <c r="E6499" s="268" t="s">
        <v>1343</v>
      </c>
      <c r="F6499" s="267" t="s">
        <v>135</v>
      </c>
      <c r="G6499" s="268" t="s">
        <v>3142</v>
      </c>
      <c r="H6499" s="268" t="s">
        <v>66</v>
      </c>
      <c r="I6499" s="268" t="s">
        <v>1905</v>
      </c>
      <c r="J6499" s="267" t="s">
        <v>1962</v>
      </c>
      <c r="K6499" s="267">
        <v>523</v>
      </c>
      <c r="L6499" s="268" t="s">
        <v>3768</v>
      </c>
      <c r="M6499" s="188"/>
    </row>
    <row r="6500" spans="1:13" x14ac:dyDescent="0.25">
      <c r="A6500" s="267">
        <v>2013</v>
      </c>
      <c r="B6500" s="267">
        <v>3</v>
      </c>
      <c r="C6500" s="267" t="s">
        <v>1239</v>
      </c>
      <c r="D6500" s="267" t="s">
        <v>1342</v>
      </c>
      <c r="E6500" s="268" t="s">
        <v>1343</v>
      </c>
      <c r="F6500" s="267" t="s">
        <v>135</v>
      </c>
      <c r="G6500" s="268" t="s">
        <v>3142</v>
      </c>
      <c r="H6500" s="268" t="s">
        <v>66</v>
      </c>
      <c r="I6500" s="268" t="s">
        <v>1905</v>
      </c>
      <c r="J6500" s="267" t="s">
        <v>1948</v>
      </c>
      <c r="K6500" s="267">
        <v>631</v>
      </c>
      <c r="L6500" s="268" t="s">
        <v>3816</v>
      </c>
      <c r="M6500" s="188"/>
    </row>
    <row r="6501" spans="1:13" x14ac:dyDescent="0.25">
      <c r="A6501" s="267">
        <v>2013</v>
      </c>
      <c r="B6501" s="267">
        <v>3</v>
      </c>
      <c r="C6501" s="267" t="s">
        <v>1239</v>
      </c>
      <c r="D6501" s="267" t="s">
        <v>1342</v>
      </c>
      <c r="E6501" s="268" t="s">
        <v>1343</v>
      </c>
      <c r="F6501" s="267" t="s">
        <v>135</v>
      </c>
      <c r="G6501" s="268" t="s">
        <v>3142</v>
      </c>
      <c r="H6501" s="268" t="s">
        <v>66</v>
      </c>
      <c r="I6501" s="268" t="s">
        <v>1905</v>
      </c>
      <c r="J6501" s="267" t="s">
        <v>2016</v>
      </c>
      <c r="K6501" s="267">
        <v>631</v>
      </c>
      <c r="L6501" s="268" t="s">
        <v>3817</v>
      </c>
      <c r="M6501" s="188"/>
    </row>
    <row r="6502" spans="1:13" x14ac:dyDescent="0.25">
      <c r="A6502" s="267">
        <v>2013</v>
      </c>
      <c r="B6502" s="267">
        <v>3</v>
      </c>
      <c r="C6502" s="267" t="s">
        <v>1239</v>
      </c>
      <c r="D6502" s="267" t="s">
        <v>1342</v>
      </c>
      <c r="E6502" s="268" t="s">
        <v>1343</v>
      </c>
      <c r="F6502" s="267" t="s">
        <v>135</v>
      </c>
      <c r="G6502" s="268" t="s">
        <v>3142</v>
      </c>
      <c r="H6502" s="268" t="s">
        <v>66</v>
      </c>
      <c r="I6502" s="268" t="s">
        <v>1905</v>
      </c>
      <c r="J6502" s="267" t="s">
        <v>2016</v>
      </c>
      <c r="K6502" s="267">
        <v>631</v>
      </c>
      <c r="L6502" s="268" t="s">
        <v>3818</v>
      </c>
      <c r="M6502" s="188"/>
    </row>
    <row r="6503" spans="1:13" x14ac:dyDescent="0.25">
      <c r="A6503" s="267">
        <v>2013</v>
      </c>
      <c r="B6503" s="267">
        <v>4</v>
      </c>
      <c r="C6503" s="267" t="s">
        <v>1239</v>
      </c>
      <c r="D6503" s="267" t="s">
        <v>1417</v>
      </c>
      <c r="E6503" s="268" t="s">
        <v>3440</v>
      </c>
      <c r="F6503" s="267" t="s">
        <v>135</v>
      </c>
      <c r="G6503" s="268" t="s">
        <v>163</v>
      </c>
      <c r="H6503" s="268" t="s">
        <v>78</v>
      </c>
      <c r="I6503" s="268" t="s">
        <v>1905</v>
      </c>
      <c r="J6503" s="267" t="s">
        <v>1944</v>
      </c>
      <c r="K6503" s="267">
        <v>654</v>
      </c>
      <c r="L6503" s="268" t="s">
        <v>3441</v>
      </c>
      <c r="M6503" s="188"/>
    </row>
    <row r="6504" spans="1:13" x14ac:dyDescent="0.25">
      <c r="A6504" s="267">
        <v>2013</v>
      </c>
      <c r="B6504" s="267">
        <v>4</v>
      </c>
      <c r="C6504" s="267" t="s">
        <v>1239</v>
      </c>
      <c r="D6504" s="267" t="s">
        <v>1417</v>
      </c>
      <c r="E6504" s="268" t="s">
        <v>3440</v>
      </c>
      <c r="F6504" s="267" t="s">
        <v>135</v>
      </c>
      <c r="G6504" s="268" t="s">
        <v>163</v>
      </c>
      <c r="H6504" s="268" t="s">
        <v>78</v>
      </c>
      <c r="I6504" s="268" t="s">
        <v>1905</v>
      </c>
      <c r="J6504" s="267" t="s">
        <v>1918</v>
      </c>
      <c r="K6504" s="269">
        <v>862</v>
      </c>
      <c r="L6504" s="268" t="s">
        <v>3551</v>
      </c>
      <c r="M6504" s="188"/>
    </row>
    <row r="6505" spans="1:13" x14ac:dyDescent="0.25">
      <c r="A6505" s="267">
        <v>2013</v>
      </c>
      <c r="B6505" s="267">
        <v>4</v>
      </c>
      <c r="C6505" s="267" t="s">
        <v>1239</v>
      </c>
      <c r="D6505" s="267" t="s">
        <v>1417</v>
      </c>
      <c r="E6505" s="268" t="s">
        <v>3440</v>
      </c>
      <c r="F6505" s="267" t="s">
        <v>135</v>
      </c>
      <c r="G6505" s="268" t="s">
        <v>163</v>
      </c>
      <c r="H6505" s="268" t="s">
        <v>78</v>
      </c>
      <c r="I6505" s="268" t="s">
        <v>1905</v>
      </c>
      <c r="J6505" s="267" t="s">
        <v>1942</v>
      </c>
      <c r="K6505" s="267">
        <v>411</v>
      </c>
      <c r="L6505" s="268" t="s">
        <v>3552</v>
      </c>
      <c r="M6505" s="188"/>
    </row>
    <row r="6506" spans="1:13" x14ac:dyDescent="0.25">
      <c r="A6506" s="267">
        <v>2013</v>
      </c>
      <c r="B6506" s="267">
        <v>4</v>
      </c>
      <c r="C6506" s="267" t="s">
        <v>1239</v>
      </c>
      <c r="D6506" s="267" t="s">
        <v>1417</v>
      </c>
      <c r="E6506" s="268" t="s">
        <v>3440</v>
      </c>
      <c r="F6506" s="267" t="s">
        <v>135</v>
      </c>
      <c r="G6506" s="268" t="s">
        <v>163</v>
      </c>
      <c r="H6506" s="268" t="s">
        <v>78</v>
      </c>
      <c r="I6506" s="268" t="s">
        <v>1905</v>
      </c>
      <c r="J6506" s="267" t="s">
        <v>1942</v>
      </c>
      <c r="K6506" s="271">
        <v>411</v>
      </c>
      <c r="L6506" s="268" t="s">
        <v>3553</v>
      </c>
      <c r="M6506" s="188"/>
    </row>
    <row r="6507" spans="1:13" x14ac:dyDescent="0.25">
      <c r="A6507" s="267">
        <v>2013</v>
      </c>
      <c r="B6507" s="267">
        <v>4</v>
      </c>
      <c r="C6507" s="267" t="s">
        <v>1239</v>
      </c>
      <c r="D6507" s="267" t="s">
        <v>1417</v>
      </c>
      <c r="E6507" s="268" t="s">
        <v>3440</v>
      </c>
      <c r="F6507" s="267" t="s">
        <v>135</v>
      </c>
      <c r="G6507" s="268" t="s">
        <v>163</v>
      </c>
      <c r="H6507" s="268" t="s">
        <v>78</v>
      </c>
      <c r="I6507" s="268" t="s">
        <v>1905</v>
      </c>
      <c r="J6507" s="267" t="s">
        <v>1974</v>
      </c>
      <c r="K6507" s="271">
        <v>412</v>
      </c>
      <c r="L6507" s="268" t="s">
        <v>3589</v>
      </c>
      <c r="M6507" s="188"/>
    </row>
    <row r="6508" spans="1:13" x14ac:dyDescent="0.25">
      <c r="A6508" s="267">
        <v>2013</v>
      </c>
      <c r="B6508" s="267">
        <v>4</v>
      </c>
      <c r="C6508" s="267" t="s">
        <v>1239</v>
      </c>
      <c r="D6508" s="267" t="s">
        <v>1417</v>
      </c>
      <c r="E6508" s="268" t="s">
        <v>3440</v>
      </c>
      <c r="F6508" s="267" t="s">
        <v>135</v>
      </c>
      <c r="G6508" s="268" t="s">
        <v>163</v>
      </c>
      <c r="H6508" s="268" t="s">
        <v>78</v>
      </c>
      <c r="I6508" s="268" t="s">
        <v>1905</v>
      </c>
      <c r="J6508" s="267" t="s">
        <v>1974</v>
      </c>
      <c r="K6508" s="267">
        <v>141</v>
      </c>
      <c r="L6508" s="268" t="s">
        <v>3721</v>
      </c>
      <c r="M6508" s="188"/>
    </row>
    <row r="6509" spans="1:13" x14ac:dyDescent="0.25">
      <c r="A6509" s="267">
        <v>2013</v>
      </c>
      <c r="B6509" s="267">
        <v>4</v>
      </c>
      <c r="C6509" s="267" t="s">
        <v>1239</v>
      </c>
      <c r="D6509" s="267" t="s">
        <v>1417</v>
      </c>
      <c r="E6509" s="268" t="s">
        <v>3440</v>
      </c>
      <c r="F6509" s="267" t="s">
        <v>135</v>
      </c>
      <c r="G6509" s="268" t="s">
        <v>163</v>
      </c>
      <c r="H6509" s="268" t="s">
        <v>78</v>
      </c>
      <c r="I6509" s="268" t="s">
        <v>1905</v>
      </c>
      <c r="J6509" s="267" t="s">
        <v>1962</v>
      </c>
      <c r="K6509" s="267">
        <v>521</v>
      </c>
      <c r="L6509" s="268" t="s">
        <v>3766</v>
      </c>
      <c r="M6509" s="188"/>
    </row>
    <row r="6510" spans="1:13" x14ac:dyDescent="0.25">
      <c r="A6510" s="267">
        <v>2013</v>
      </c>
      <c r="B6510" s="267">
        <v>4</v>
      </c>
      <c r="C6510" s="267" t="s">
        <v>1239</v>
      </c>
      <c r="D6510" s="267" t="s">
        <v>1417</v>
      </c>
      <c r="E6510" s="268" t="s">
        <v>3440</v>
      </c>
      <c r="F6510" s="267" t="s">
        <v>135</v>
      </c>
      <c r="G6510" s="268" t="s">
        <v>163</v>
      </c>
      <c r="H6510" s="268" t="s">
        <v>78</v>
      </c>
      <c r="I6510" s="268" t="s">
        <v>1905</v>
      </c>
      <c r="J6510" s="267" t="s">
        <v>1944</v>
      </c>
      <c r="K6510" s="267">
        <v>657</v>
      </c>
      <c r="L6510" s="268" t="s">
        <v>3808</v>
      </c>
      <c r="M6510" s="188"/>
    </row>
    <row r="6511" spans="1:13" x14ac:dyDescent="0.25">
      <c r="A6511" s="267">
        <v>2013</v>
      </c>
      <c r="B6511" s="267">
        <v>4</v>
      </c>
      <c r="C6511" s="267" t="s">
        <v>1239</v>
      </c>
      <c r="D6511" s="267" t="s">
        <v>1417</v>
      </c>
      <c r="E6511" s="268" t="s">
        <v>3440</v>
      </c>
      <c r="F6511" s="267" t="s">
        <v>135</v>
      </c>
      <c r="G6511" s="268" t="s">
        <v>163</v>
      </c>
      <c r="H6511" s="268" t="s">
        <v>78</v>
      </c>
      <c r="I6511" s="268" t="s">
        <v>1905</v>
      </c>
      <c r="J6511" s="267" t="s">
        <v>1948</v>
      </c>
      <c r="K6511" s="267">
        <v>631</v>
      </c>
      <c r="L6511" s="268" t="s">
        <v>3827</v>
      </c>
      <c r="M6511" s="188"/>
    </row>
    <row r="6512" spans="1:13" x14ac:dyDescent="0.25">
      <c r="A6512" s="267">
        <v>2013</v>
      </c>
      <c r="B6512" s="267">
        <v>3</v>
      </c>
      <c r="C6512" s="267" t="s">
        <v>1239</v>
      </c>
      <c r="D6512" s="267" t="s">
        <v>1369</v>
      </c>
      <c r="E6512" s="268" t="s">
        <v>3554</v>
      </c>
      <c r="F6512" s="267" t="s">
        <v>52</v>
      </c>
      <c r="G6512" s="268" t="s">
        <v>155</v>
      </c>
      <c r="H6512" s="268" t="s">
        <v>55</v>
      </c>
      <c r="I6512" s="268" t="s">
        <v>1905</v>
      </c>
      <c r="J6512" s="267" t="s">
        <v>1918</v>
      </c>
      <c r="K6512" s="269">
        <v>862</v>
      </c>
      <c r="L6512" s="268" t="s">
        <v>3555</v>
      </c>
      <c r="M6512" s="188"/>
    </row>
    <row r="6513" spans="1:13" x14ac:dyDescent="0.25">
      <c r="A6513" s="267">
        <v>2013</v>
      </c>
      <c r="B6513" s="267">
        <v>3</v>
      </c>
      <c r="C6513" s="267" t="s">
        <v>1239</v>
      </c>
      <c r="D6513" s="267" t="s">
        <v>1369</v>
      </c>
      <c r="E6513" s="268" t="s">
        <v>3554</v>
      </c>
      <c r="F6513" s="267" t="s">
        <v>52</v>
      </c>
      <c r="G6513" s="268" t="s">
        <v>155</v>
      </c>
      <c r="H6513" s="268" t="s">
        <v>55</v>
      </c>
      <c r="I6513" s="268" t="s">
        <v>1905</v>
      </c>
      <c r="J6513" s="267" t="s">
        <v>1918</v>
      </c>
      <c r="K6513" s="269">
        <v>862</v>
      </c>
      <c r="L6513" s="268" t="s">
        <v>3556</v>
      </c>
      <c r="M6513" s="188"/>
    </row>
    <row r="6514" spans="1:13" x14ac:dyDescent="0.25">
      <c r="A6514" s="267">
        <v>2013</v>
      </c>
      <c r="B6514" s="267">
        <v>3</v>
      </c>
      <c r="C6514" s="267" t="s">
        <v>1239</v>
      </c>
      <c r="D6514" s="267" t="s">
        <v>1369</v>
      </c>
      <c r="E6514" s="268" t="s">
        <v>3554</v>
      </c>
      <c r="F6514" s="267" t="s">
        <v>52</v>
      </c>
      <c r="G6514" s="268" t="s">
        <v>155</v>
      </c>
      <c r="H6514" s="268" t="s">
        <v>55</v>
      </c>
      <c r="I6514" s="268" t="s">
        <v>1905</v>
      </c>
      <c r="J6514" s="267" t="s">
        <v>1918</v>
      </c>
      <c r="K6514" s="269">
        <v>862</v>
      </c>
      <c r="L6514" s="268" t="s">
        <v>3557</v>
      </c>
      <c r="M6514" s="188"/>
    </row>
    <row r="6515" spans="1:13" x14ac:dyDescent="0.25">
      <c r="A6515" s="267">
        <v>2013</v>
      </c>
      <c r="B6515" s="267">
        <v>3</v>
      </c>
      <c r="C6515" s="267" t="s">
        <v>1239</v>
      </c>
      <c r="D6515" s="267" t="s">
        <v>1369</v>
      </c>
      <c r="E6515" s="268" t="s">
        <v>3554</v>
      </c>
      <c r="F6515" s="267" t="s">
        <v>52</v>
      </c>
      <c r="G6515" s="268" t="s">
        <v>155</v>
      </c>
      <c r="H6515" s="268" t="s">
        <v>55</v>
      </c>
      <c r="I6515" s="268" t="s">
        <v>1905</v>
      </c>
      <c r="J6515" s="267" t="s">
        <v>1918</v>
      </c>
      <c r="K6515" s="267">
        <v>862</v>
      </c>
      <c r="L6515" s="268" t="s">
        <v>3632</v>
      </c>
      <c r="M6515" s="188"/>
    </row>
    <row r="6516" spans="1:13" x14ac:dyDescent="0.25">
      <c r="A6516" s="267">
        <v>2013</v>
      </c>
      <c r="B6516" s="267">
        <v>3</v>
      </c>
      <c r="C6516" s="267" t="s">
        <v>1239</v>
      </c>
      <c r="D6516" s="267" t="s">
        <v>1369</v>
      </c>
      <c r="E6516" s="268" t="s">
        <v>3554</v>
      </c>
      <c r="F6516" s="267" t="s">
        <v>52</v>
      </c>
      <c r="G6516" s="268" t="s">
        <v>155</v>
      </c>
      <c r="H6516" s="268" t="s">
        <v>55</v>
      </c>
      <c r="I6516" s="268" t="s">
        <v>1905</v>
      </c>
      <c r="J6516" s="267" t="s">
        <v>1918</v>
      </c>
      <c r="K6516" s="267">
        <v>862</v>
      </c>
      <c r="L6516" s="268" t="s">
        <v>3633</v>
      </c>
      <c r="M6516" s="188"/>
    </row>
    <row r="6517" spans="1:13" x14ac:dyDescent="0.25">
      <c r="A6517" s="267">
        <v>2013</v>
      </c>
      <c r="B6517" s="267">
        <v>3</v>
      </c>
      <c r="C6517" s="267" t="s">
        <v>1239</v>
      </c>
      <c r="D6517" s="267" t="s">
        <v>1369</v>
      </c>
      <c r="E6517" s="268" t="s">
        <v>3554</v>
      </c>
      <c r="F6517" s="267" t="s">
        <v>52</v>
      </c>
      <c r="G6517" s="268" t="s">
        <v>155</v>
      </c>
      <c r="H6517" s="268" t="s">
        <v>55</v>
      </c>
      <c r="I6517" s="268" t="s">
        <v>1905</v>
      </c>
      <c r="J6517" s="267" t="s">
        <v>2039</v>
      </c>
      <c r="K6517" s="267">
        <v>862</v>
      </c>
      <c r="L6517" s="268" t="s">
        <v>3644</v>
      </c>
      <c r="M6517" s="188"/>
    </row>
    <row r="6518" spans="1:13" s="214" customFormat="1" x14ac:dyDescent="0.25">
      <c r="A6518" s="267">
        <v>2013</v>
      </c>
      <c r="B6518" s="267">
        <v>3</v>
      </c>
      <c r="C6518" s="267" t="s">
        <v>1239</v>
      </c>
      <c r="D6518" s="267" t="s">
        <v>1369</v>
      </c>
      <c r="E6518" s="268" t="s">
        <v>3554</v>
      </c>
      <c r="F6518" s="267" t="s">
        <v>52</v>
      </c>
      <c r="G6518" s="268" t="s">
        <v>155</v>
      </c>
      <c r="H6518" s="268" t="s">
        <v>55</v>
      </c>
      <c r="I6518" s="268" t="s">
        <v>1905</v>
      </c>
      <c r="J6518" s="267" t="s">
        <v>2039</v>
      </c>
      <c r="K6518" s="267">
        <v>513</v>
      </c>
      <c r="L6518" s="268" t="s">
        <v>3786</v>
      </c>
      <c r="M6518" s="188"/>
    </row>
    <row r="6519" spans="1:13" s="214" customFormat="1" x14ac:dyDescent="0.25">
      <c r="A6519" s="267">
        <v>2013</v>
      </c>
      <c r="B6519" s="267">
        <v>4</v>
      </c>
      <c r="C6519" s="267" t="s">
        <v>1239</v>
      </c>
      <c r="D6519" s="267" t="s">
        <v>1385</v>
      </c>
      <c r="E6519" s="268" t="s">
        <v>3442</v>
      </c>
      <c r="F6519" s="267" t="s">
        <v>52</v>
      </c>
      <c r="G6519" s="268" t="s">
        <v>184</v>
      </c>
      <c r="H6519" s="268" t="s">
        <v>55</v>
      </c>
      <c r="I6519" s="268" t="s">
        <v>1905</v>
      </c>
      <c r="J6519" s="267" t="s">
        <v>2063</v>
      </c>
      <c r="K6519" s="267">
        <v>442</v>
      </c>
      <c r="L6519" s="268" t="s">
        <v>3443</v>
      </c>
      <c r="M6519" s="188"/>
    </row>
    <row r="6520" spans="1:13" s="214" customFormat="1" x14ac:dyDescent="0.25">
      <c r="A6520" s="267">
        <v>2013</v>
      </c>
      <c r="B6520" s="267">
        <v>4</v>
      </c>
      <c r="C6520" s="267" t="s">
        <v>1239</v>
      </c>
      <c r="D6520" s="267" t="s">
        <v>1385</v>
      </c>
      <c r="E6520" s="268" t="s">
        <v>3442</v>
      </c>
      <c r="F6520" s="267" t="s">
        <v>52</v>
      </c>
      <c r="G6520" s="268" t="s">
        <v>184</v>
      </c>
      <c r="H6520" s="268" t="s">
        <v>55</v>
      </c>
      <c r="I6520" s="268" t="s">
        <v>1905</v>
      </c>
      <c r="J6520" s="267" t="s">
        <v>2063</v>
      </c>
      <c r="K6520" s="267">
        <v>411</v>
      </c>
      <c r="L6520" s="268" t="s">
        <v>3558</v>
      </c>
      <c r="M6520" s="188"/>
    </row>
    <row r="6521" spans="1:13" x14ac:dyDescent="0.25">
      <c r="A6521" s="267">
        <v>2013</v>
      </c>
      <c r="B6521" s="267">
        <v>4</v>
      </c>
      <c r="C6521" s="267" t="s">
        <v>1239</v>
      </c>
      <c r="D6521" s="267" t="s">
        <v>1385</v>
      </c>
      <c r="E6521" s="268" t="s">
        <v>3442</v>
      </c>
      <c r="F6521" s="267" t="s">
        <v>52</v>
      </c>
      <c r="G6521" s="268" t="s">
        <v>184</v>
      </c>
      <c r="H6521" s="268" t="s">
        <v>55</v>
      </c>
      <c r="I6521" s="268" t="s">
        <v>1905</v>
      </c>
      <c r="J6521" s="267" t="s">
        <v>2063</v>
      </c>
      <c r="K6521" s="267">
        <v>432</v>
      </c>
      <c r="L6521" s="268" t="s">
        <v>3619</v>
      </c>
      <c r="M6521" s="188"/>
    </row>
    <row r="6522" spans="1:13" x14ac:dyDescent="0.25">
      <c r="A6522" s="267">
        <v>2013</v>
      </c>
      <c r="B6522" s="267">
        <v>4</v>
      </c>
      <c r="C6522" s="267" t="s">
        <v>1239</v>
      </c>
      <c r="D6522" s="267" t="s">
        <v>1385</v>
      </c>
      <c r="E6522" s="268" t="s">
        <v>3442</v>
      </c>
      <c r="F6522" s="267" t="s">
        <v>52</v>
      </c>
      <c r="G6522" s="268" t="s">
        <v>184</v>
      </c>
      <c r="H6522" s="268" t="s">
        <v>55</v>
      </c>
      <c r="I6522" s="268" t="s">
        <v>1905</v>
      </c>
      <c r="J6522" s="267" t="s">
        <v>1942</v>
      </c>
      <c r="K6522" s="267">
        <v>437</v>
      </c>
      <c r="L6522" s="268" t="s">
        <v>3624</v>
      </c>
      <c r="M6522" s="188"/>
    </row>
    <row r="6523" spans="1:13" x14ac:dyDescent="0.25">
      <c r="A6523" s="267">
        <v>2013</v>
      </c>
      <c r="B6523" s="267">
        <v>4</v>
      </c>
      <c r="C6523" s="267" t="s">
        <v>1239</v>
      </c>
      <c r="D6523" s="267" t="s">
        <v>1385</v>
      </c>
      <c r="E6523" s="268" t="s">
        <v>3442</v>
      </c>
      <c r="F6523" s="267" t="s">
        <v>52</v>
      </c>
      <c r="G6523" s="268" t="s">
        <v>184</v>
      </c>
      <c r="H6523" s="268" t="s">
        <v>55</v>
      </c>
      <c r="I6523" s="268" t="s">
        <v>1905</v>
      </c>
      <c r="J6523" s="267" t="s">
        <v>1942</v>
      </c>
      <c r="K6523" s="267">
        <v>432</v>
      </c>
      <c r="L6523" s="268" t="s">
        <v>3787</v>
      </c>
      <c r="M6523" s="188"/>
    </row>
    <row r="6524" spans="1:13" x14ac:dyDescent="0.25">
      <c r="A6524" s="267">
        <v>2014</v>
      </c>
      <c r="B6524" s="267">
        <v>1</v>
      </c>
      <c r="C6524" s="267" t="s">
        <v>1239</v>
      </c>
      <c r="D6524" s="267" t="s">
        <v>1428</v>
      </c>
      <c r="E6524" s="268" t="s">
        <v>2887</v>
      </c>
      <c r="F6524" s="267" t="s">
        <v>76</v>
      </c>
      <c r="G6524" s="268" t="s">
        <v>209</v>
      </c>
      <c r="H6524" s="268" t="s">
        <v>55</v>
      </c>
      <c r="I6524" s="268" t="s">
        <v>1905</v>
      </c>
      <c r="J6524" s="267" t="s">
        <v>1942</v>
      </c>
      <c r="K6524" s="270">
        <v>411</v>
      </c>
      <c r="L6524" s="268" t="s">
        <v>2888</v>
      </c>
      <c r="M6524" s="188"/>
    </row>
    <row r="6525" spans="1:13" x14ac:dyDescent="0.25">
      <c r="A6525" s="267">
        <v>2014</v>
      </c>
      <c r="B6525" s="267">
        <v>1</v>
      </c>
      <c r="C6525" s="267" t="s">
        <v>1239</v>
      </c>
      <c r="D6525" s="267" t="s">
        <v>1428</v>
      </c>
      <c r="E6525" s="268" t="s">
        <v>2887</v>
      </c>
      <c r="F6525" s="267" t="s">
        <v>76</v>
      </c>
      <c r="G6525" s="268" t="s">
        <v>209</v>
      </c>
      <c r="H6525" s="268" t="s">
        <v>55</v>
      </c>
      <c r="I6525" s="268" t="s">
        <v>1905</v>
      </c>
      <c r="J6525" s="267" t="s">
        <v>1942</v>
      </c>
      <c r="K6525" s="270">
        <v>141</v>
      </c>
      <c r="L6525" s="268" t="s">
        <v>3002</v>
      </c>
      <c r="M6525" s="188"/>
    </row>
    <row r="6526" spans="1:13" x14ac:dyDescent="0.25">
      <c r="A6526" s="267">
        <v>2014</v>
      </c>
      <c r="B6526" s="267">
        <v>1</v>
      </c>
      <c r="C6526" s="267" t="s">
        <v>1239</v>
      </c>
      <c r="D6526" s="267" t="s">
        <v>1428</v>
      </c>
      <c r="E6526" s="268" t="s">
        <v>2887</v>
      </c>
      <c r="F6526" s="267" t="s">
        <v>76</v>
      </c>
      <c r="G6526" s="268" t="s">
        <v>209</v>
      </c>
      <c r="H6526" s="268" t="s">
        <v>55</v>
      </c>
      <c r="I6526" s="268" t="s">
        <v>1905</v>
      </c>
      <c r="J6526" s="267" t="s">
        <v>1942</v>
      </c>
      <c r="K6526" s="270">
        <v>411</v>
      </c>
      <c r="L6526" s="268" t="s">
        <v>3071</v>
      </c>
      <c r="M6526" s="188"/>
    </row>
    <row r="6527" spans="1:13" x14ac:dyDescent="0.25">
      <c r="A6527" s="267">
        <v>2014</v>
      </c>
      <c r="B6527" s="267">
        <v>1</v>
      </c>
      <c r="C6527" s="267" t="s">
        <v>1239</v>
      </c>
      <c r="D6527" s="267" t="s">
        <v>1428</v>
      </c>
      <c r="E6527" s="268" t="s">
        <v>2887</v>
      </c>
      <c r="F6527" s="267" t="s">
        <v>76</v>
      </c>
      <c r="G6527" s="268" t="s">
        <v>209</v>
      </c>
      <c r="H6527" s="268" t="s">
        <v>55</v>
      </c>
      <c r="I6527" s="268" t="s">
        <v>1905</v>
      </c>
      <c r="J6527" s="267" t="s">
        <v>2527</v>
      </c>
      <c r="K6527" s="270">
        <v>262</v>
      </c>
      <c r="L6527" s="268" t="s">
        <v>3116</v>
      </c>
      <c r="M6527" s="188"/>
    </row>
    <row r="6528" spans="1:13" x14ac:dyDescent="0.25">
      <c r="A6528" s="267">
        <v>2014</v>
      </c>
      <c r="B6528" s="267">
        <v>1</v>
      </c>
      <c r="C6528" s="267" t="s">
        <v>1239</v>
      </c>
      <c r="D6528" s="267" t="s">
        <v>1428</v>
      </c>
      <c r="E6528" s="268" t="s">
        <v>2887</v>
      </c>
      <c r="F6528" s="267" t="s">
        <v>76</v>
      </c>
      <c r="G6528" s="268" t="s">
        <v>209</v>
      </c>
      <c r="H6528" s="268" t="s">
        <v>55</v>
      </c>
      <c r="I6528" s="268" t="s">
        <v>1905</v>
      </c>
      <c r="J6528" s="267" t="s">
        <v>1942</v>
      </c>
      <c r="K6528" s="270">
        <v>725</v>
      </c>
      <c r="L6528" s="268" t="s">
        <v>3331</v>
      </c>
      <c r="M6528" s="188"/>
    </row>
    <row r="6529" spans="1:13" x14ac:dyDescent="0.25">
      <c r="A6529" s="267">
        <v>2014</v>
      </c>
      <c r="B6529" s="267">
        <v>1</v>
      </c>
      <c r="C6529" s="267" t="s">
        <v>1239</v>
      </c>
      <c r="D6529" s="267" t="s">
        <v>1428</v>
      </c>
      <c r="E6529" s="268" t="s">
        <v>2887</v>
      </c>
      <c r="F6529" s="267" t="s">
        <v>76</v>
      </c>
      <c r="G6529" s="268" t="s">
        <v>209</v>
      </c>
      <c r="H6529" s="268" t="s">
        <v>55</v>
      </c>
      <c r="I6529" s="268" t="s">
        <v>1905</v>
      </c>
      <c r="J6529" s="267" t="s">
        <v>2151</v>
      </c>
      <c r="K6529" s="270">
        <v>727</v>
      </c>
      <c r="L6529" s="268" t="s">
        <v>3348</v>
      </c>
      <c r="M6529" s="188"/>
    </row>
    <row r="6530" spans="1:13" x14ac:dyDescent="0.25">
      <c r="A6530" s="267">
        <v>2014</v>
      </c>
      <c r="B6530" s="267">
        <v>3</v>
      </c>
      <c r="C6530" s="267" t="s">
        <v>1239</v>
      </c>
      <c r="D6530" s="267" t="s">
        <v>1494</v>
      </c>
      <c r="E6530" s="268" t="s">
        <v>2818</v>
      </c>
      <c r="F6530" s="267" t="s">
        <v>52</v>
      </c>
      <c r="G6530" s="268" t="s">
        <v>155</v>
      </c>
      <c r="H6530" s="268" t="s">
        <v>55</v>
      </c>
      <c r="I6530" s="268" t="s">
        <v>1905</v>
      </c>
      <c r="J6530" s="267" t="s">
        <v>1942</v>
      </c>
      <c r="K6530" s="270">
        <v>113</v>
      </c>
      <c r="L6530" s="268" t="s">
        <v>2819</v>
      </c>
      <c r="M6530" s="188"/>
    </row>
    <row r="6531" spans="1:13" x14ac:dyDescent="0.25">
      <c r="A6531" s="267">
        <v>2014</v>
      </c>
      <c r="B6531" s="267">
        <v>3</v>
      </c>
      <c r="C6531" s="267" t="s">
        <v>1239</v>
      </c>
      <c r="D6531" s="267" t="s">
        <v>1494</v>
      </c>
      <c r="E6531" s="268" t="s">
        <v>2818</v>
      </c>
      <c r="F6531" s="267" t="s">
        <v>52</v>
      </c>
      <c r="G6531" s="268" t="s">
        <v>155</v>
      </c>
      <c r="H6531" s="268" t="s">
        <v>55</v>
      </c>
      <c r="I6531" s="268" t="s">
        <v>1905</v>
      </c>
      <c r="J6531" s="270" t="s">
        <v>1952</v>
      </c>
      <c r="K6531" s="270">
        <v>411</v>
      </c>
      <c r="L6531" s="268" t="s">
        <v>2889</v>
      </c>
      <c r="M6531" s="188"/>
    </row>
    <row r="6532" spans="1:13" x14ac:dyDescent="0.25">
      <c r="A6532" s="267">
        <v>2014</v>
      </c>
      <c r="B6532" s="267">
        <v>3</v>
      </c>
      <c r="C6532" s="267" t="s">
        <v>1239</v>
      </c>
      <c r="D6532" s="267" t="s">
        <v>1494</v>
      </c>
      <c r="E6532" s="268" t="s">
        <v>2818</v>
      </c>
      <c r="F6532" s="267" t="s">
        <v>52</v>
      </c>
      <c r="G6532" s="268" t="s">
        <v>155</v>
      </c>
      <c r="H6532" s="268" t="s">
        <v>55</v>
      </c>
      <c r="I6532" s="268" t="s">
        <v>1905</v>
      </c>
      <c r="J6532" s="267" t="s">
        <v>1942</v>
      </c>
      <c r="K6532" s="270">
        <v>411</v>
      </c>
      <c r="L6532" s="268" t="s">
        <v>2890</v>
      </c>
      <c r="M6532" s="188"/>
    </row>
    <row r="6533" spans="1:13" x14ac:dyDescent="0.25">
      <c r="A6533" s="267">
        <v>2014</v>
      </c>
      <c r="B6533" s="267">
        <v>3</v>
      </c>
      <c r="C6533" s="267" t="s">
        <v>1239</v>
      </c>
      <c r="D6533" s="267" t="s">
        <v>1494</v>
      </c>
      <c r="E6533" s="268" t="s">
        <v>2818</v>
      </c>
      <c r="F6533" s="267" t="s">
        <v>52</v>
      </c>
      <c r="G6533" s="268" t="s">
        <v>155</v>
      </c>
      <c r="H6533" s="268" t="s">
        <v>55</v>
      </c>
      <c r="I6533" s="268" t="s">
        <v>1905</v>
      </c>
      <c r="J6533" s="267" t="s">
        <v>1942</v>
      </c>
      <c r="K6533" s="270">
        <v>114</v>
      </c>
      <c r="L6533" s="268" t="s">
        <v>3003</v>
      </c>
      <c r="M6533" s="188"/>
    </row>
    <row r="6534" spans="1:13" x14ac:dyDescent="0.25">
      <c r="A6534" s="267">
        <v>2014</v>
      </c>
      <c r="B6534" s="267">
        <v>3</v>
      </c>
      <c r="C6534" s="267" t="s">
        <v>1239</v>
      </c>
      <c r="D6534" s="267" t="s">
        <v>1494</v>
      </c>
      <c r="E6534" s="268" t="s">
        <v>2818</v>
      </c>
      <c r="F6534" s="267" t="s">
        <v>52</v>
      </c>
      <c r="G6534" s="268" t="s">
        <v>155</v>
      </c>
      <c r="H6534" s="268" t="s">
        <v>55</v>
      </c>
      <c r="I6534" s="268" t="s">
        <v>1905</v>
      </c>
      <c r="J6534" s="267" t="s">
        <v>1942</v>
      </c>
      <c r="K6534" s="270">
        <v>411</v>
      </c>
      <c r="L6534" s="268" t="s">
        <v>3045</v>
      </c>
      <c r="M6534" s="188"/>
    </row>
    <row r="6535" spans="1:13" x14ac:dyDescent="0.25">
      <c r="A6535" s="267">
        <v>2014</v>
      </c>
      <c r="B6535" s="267">
        <v>3</v>
      </c>
      <c r="C6535" s="267" t="s">
        <v>1239</v>
      </c>
      <c r="D6535" s="267" t="s">
        <v>1494</v>
      </c>
      <c r="E6535" s="268" t="s">
        <v>2818</v>
      </c>
      <c r="F6535" s="267" t="s">
        <v>52</v>
      </c>
      <c r="G6535" s="268" t="s">
        <v>155</v>
      </c>
      <c r="H6535" s="268" t="s">
        <v>55</v>
      </c>
      <c r="I6535" s="268" t="s">
        <v>1905</v>
      </c>
      <c r="J6535" s="270" t="s">
        <v>1952</v>
      </c>
      <c r="K6535" s="270">
        <v>23</v>
      </c>
      <c r="L6535" s="268" t="s">
        <v>3195</v>
      </c>
      <c r="M6535" s="188"/>
    </row>
    <row r="6536" spans="1:13" x14ac:dyDescent="0.25">
      <c r="A6536" s="267">
        <v>2014</v>
      </c>
      <c r="B6536" s="267">
        <v>3</v>
      </c>
      <c r="C6536" s="267" t="s">
        <v>1239</v>
      </c>
      <c r="D6536" s="267" t="s">
        <v>1494</v>
      </c>
      <c r="E6536" s="268" t="s">
        <v>2818</v>
      </c>
      <c r="F6536" s="267" t="s">
        <v>52</v>
      </c>
      <c r="G6536" s="268" t="s">
        <v>155</v>
      </c>
      <c r="H6536" s="268" t="s">
        <v>55</v>
      </c>
      <c r="I6536" s="268" t="s">
        <v>1905</v>
      </c>
      <c r="J6536" s="267" t="s">
        <v>1942</v>
      </c>
      <c r="K6536" s="270">
        <v>141</v>
      </c>
      <c r="L6536" s="268" t="s">
        <v>3196</v>
      </c>
      <c r="M6536" s="188"/>
    </row>
    <row r="6537" spans="1:13" x14ac:dyDescent="0.25">
      <c r="A6537" s="267">
        <v>2014</v>
      </c>
      <c r="B6537" s="267">
        <v>3</v>
      </c>
      <c r="C6537" s="267" t="s">
        <v>1239</v>
      </c>
      <c r="D6537" s="267" t="s">
        <v>1494</v>
      </c>
      <c r="E6537" s="268" t="s">
        <v>2818</v>
      </c>
      <c r="F6537" s="267" t="s">
        <v>52</v>
      </c>
      <c r="G6537" s="268" t="s">
        <v>155</v>
      </c>
      <c r="H6537" s="268" t="s">
        <v>55</v>
      </c>
      <c r="I6537" s="268" t="s">
        <v>1905</v>
      </c>
      <c r="J6537" s="267" t="s">
        <v>1942</v>
      </c>
      <c r="K6537" s="270">
        <v>432</v>
      </c>
      <c r="L6537" s="268" t="s">
        <v>3349</v>
      </c>
      <c r="M6537" s="188"/>
    </row>
    <row r="6538" spans="1:13" x14ac:dyDescent="0.25">
      <c r="A6538" s="267">
        <v>2014</v>
      </c>
      <c r="B6538" s="267">
        <v>3</v>
      </c>
      <c r="C6538" s="267" t="s">
        <v>1239</v>
      </c>
      <c r="D6538" s="267" t="s">
        <v>1494</v>
      </c>
      <c r="E6538" s="268" t="s">
        <v>2818</v>
      </c>
      <c r="F6538" s="267" t="s">
        <v>52</v>
      </c>
      <c r="G6538" s="268" t="s">
        <v>155</v>
      </c>
      <c r="H6538" s="268" t="s">
        <v>55</v>
      </c>
      <c r="I6538" s="268" t="s">
        <v>1905</v>
      </c>
      <c r="J6538" s="267" t="s">
        <v>1942</v>
      </c>
      <c r="K6538" s="270">
        <v>411</v>
      </c>
      <c r="L6538" s="268" t="s">
        <v>3361</v>
      </c>
      <c r="M6538" s="188"/>
    </row>
    <row r="6539" spans="1:13" x14ac:dyDescent="0.25">
      <c r="A6539" s="267">
        <v>2014</v>
      </c>
      <c r="B6539" s="267">
        <v>3</v>
      </c>
      <c r="C6539" s="267" t="s">
        <v>1239</v>
      </c>
      <c r="D6539" s="267" t="s">
        <v>1494</v>
      </c>
      <c r="E6539" s="268" t="s">
        <v>2818</v>
      </c>
      <c r="F6539" s="267" t="s">
        <v>52</v>
      </c>
      <c r="G6539" s="268" t="s">
        <v>155</v>
      </c>
      <c r="H6539" s="268" t="s">
        <v>55</v>
      </c>
      <c r="I6539" s="268" t="s">
        <v>1905</v>
      </c>
      <c r="J6539" s="267" t="s">
        <v>3107</v>
      </c>
      <c r="K6539" s="270">
        <v>141</v>
      </c>
      <c r="L6539" s="268" t="s">
        <v>3385</v>
      </c>
      <c r="M6539" s="188"/>
    </row>
    <row r="6540" spans="1:13" x14ac:dyDescent="0.25">
      <c r="A6540" s="267">
        <v>2014</v>
      </c>
      <c r="B6540" s="267">
        <v>3</v>
      </c>
      <c r="C6540" s="267" t="s">
        <v>1239</v>
      </c>
      <c r="D6540" s="267" t="s">
        <v>1496</v>
      </c>
      <c r="E6540" s="268" t="s">
        <v>1497</v>
      </c>
      <c r="F6540" s="267" t="s">
        <v>52</v>
      </c>
      <c r="G6540" s="268" t="s">
        <v>783</v>
      </c>
      <c r="H6540" s="268" t="s">
        <v>55</v>
      </c>
      <c r="I6540" s="268" t="s">
        <v>1905</v>
      </c>
      <c r="J6540" s="267" t="s">
        <v>2063</v>
      </c>
      <c r="K6540" s="270">
        <v>111</v>
      </c>
      <c r="L6540" s="268" t="s">
        <v>2855</v>
      </c>
      <c r="M6540" s="188"/>
    </row>
    <row r="6541" spans="1:13" x14ac:dyDescent="0.25">
      <c r="A6541" s="267">
        <v>2014</v>
      </c>
      <c r="B6541" s="267">
        <v>3</v>
      </c>
      <c r="C6541" s="267" t="s">
        <v>1239</v>
      </c>
      <c r="D6541" s="267" t="s">
        <v>1496</v>
      </c>
      <c r="E6541" s="268" t="s">
        <v>1497</v>
      </c>
      <c r="F6541" s="267" t="s">
        <v>52</v>
      </c>
      <c r="G6541" s="268" t="s">
        <v>783</v>
      </c>
      <c r="H6541" s="268" t="s">
        <v>55</v>
      </c>
      <c r="I6541" s="268" t="s">
        <v>1905</v>
      </c>
      <c r="J6541" s="267" t="s">
        <v>2063</v>
      </c>
      <c r="K6541" s="270">
        <v>411</v>
      </c>
      <c r="L6541" s="268" t="s">
        <v>2984</v>
      </c>
      <c r="M6541" s="188"/>
    </row>
    <row r="6542" spans="1:13" x14ac:dyDescent="0.25">
      <c r="A6542" s="267">
        <v>2014</v>
      </c>
      <c r="B6542" s="267">
        <v>3</v>
      </c>
      <c r="C6542" s="267" t="s">
        <v>1239</v>
      </c>
      <c r="D6542" s="267" t="s">
        <v>1496</v>
      </c>
      <c r="E6542" s="268" t="s">
        <v>1497</v>
      </c>
      <c r="F6542" s="267" t="s">
        <v>52</v>
      </c>
      <c r="G6542" s="268" t="s">
        <v>783</v>
      </c>
      <c r="H6542" s="268" t="s">
        <v>55</v>
      </c>
      <c r="I6542" s="268" t="s">
        <v>1905</v>
      </c>
      <c r="J6542" s="267" t="s">
        <v>2063</v>
      </c>
      <c r="K6542" s="270">
        <v>411</v>
      </c>
      <c r="L6542" s="268" t="s">
        <v>2985</v>
      </c>
      <c r="M6542" s="188"/>
    </row>
    <row r="6543" spans="1:13" x14ac:dyDescent="0.25">
      <c r="A6543" s="267">
        <v>2014</v>
      </c>
      <c r="B6543" s="267">
        <v>3</v>
      </c>
      <c r="C6543" s="267" t="s">
        <v>1239</v>
      </c>
      <c r="D6543" s="267" t="s">
        <v>1496</v>
      </c>
      <c r="E6543" s="268" t="s">
        <v>1497</v>
      </c>
      <c r="F6543" s="267" t="s">
        <v>52</v>
      </c>
      <c r="G6543" s="268" t="s">
        <v>783</v>
      </c>
      <c r="H6543" s="268" t="s">
        <v>55</v>
      </c>
      <c r="I6543" s="268" t="s">
        <v>1905</v>
      </c>
      <c r="J6543" s="267" t="s">
        <v>2063</v>
      </c>
      <c r="K6543" s="270">
        <v>431</v>
      </c>
      <c r="L6543" s="268" t="s">
        <v>2986</v>
      </c>
      <c r="M6543" s="188"/>
    </row>
    <row r="6544" spans="1:13" s="214" customFormat="1" x14ac:dyDescent="0.25">
      <c r="A6544" s="267">
        <v>2014</v>
      </c>
      <c r="B6544" s="267">
        <v>3</v>
      </c>
      <c r="C6544" s="267" t="s">
        <v>1239</v>
      </c>
      <c r="D6544" s="267" t="s">
        <v>1496</v>
      </c>
      <c r="E6544" s="268" t="s">
        <v>1497</v>
      </c>
      <c r="F6544" s="267" t="s">
        <v>52</v>
      </c>
      <c r="G6544" s="268" t="s">
        <v>783</v>
      </c>
      <c r="H6544" s="268" t="s">
        <v>55</v>
      </c>
      <c r="I6544" s="268" t="s">
        <v>1905</v>
      </c>
      <c r="J6544" s="267" t="s">
        <v>2063</v>
      </c>
      <c r="K6544" s="270">
        <v>432</v>
      </c>
      <c r="L6544" s="268" t="s">
        <v>2987</v>
      </c>
      <c r="M6544" s="188"/>
    </row>
    <row r="6545" spans="1:13" s="214" customFormat="1" x14ac:dyDescent="0.25">
      <c r="A6545" s="267">
        <v>2014</v>
      </c>
      <c r="B6545" s="267">
        <v>3</v>
      </c>
      <c r="C6545" s="267" t="s">
        <v>1239</v>
      </c>
      <c r="D6545" s="267" t="s">
        <v>1496</v>
      </c>
      <c r="E6545" s="268" t="s">
        <v>1497</v>
      </c>
      <c r="F6545" s="267" t="s">
        <v>52</v>
      </c>
      <c r="G6545" s="268" t="s">
        <v>783</v>
      </c>
      <c r="H6545" s="268" t="s">
        <v>55</v>
      </c>
      <c r="I6545" s="268" t="s">
        <v>1905</v>
      </c>
      <c r="J6545" s="267" t="s">
        <v>2063</v>
      </c>
      <c r="K6545" s="270">
        <v>411</v>
      </c>
      <c r="L6545" s="268" t="s">
        <v>2988</v>
      </c>
      <c r="M6545" s="188"/>
    </row>
    <row r="6546" spans="1:13" s="214" customFormat="1" x14ac:dyDescent="0.25">
      <c r="A6546" s="267">
        <v>2014</v>
      </c>
      <c r="B6546" s="267">
        <v>3</v>
      </c>
      <c r="C6546" s="267" t="s">
        <v>1239</v>
      </c>
      <c r="D6546" s="267" t="s">
        <v>1496</v>
      </c>
      <c r="E6546" s="268" t="s">
        <v>1497</v>
      </c>
      <c r="F6546" s="267" t="s">
        <v>52</v>
      </c>
      <c r="G6546" s="268" t="s">
        <v>783</v>
      </c>
      <c r="H6546" s="268" t="s">
        <v>55</v>
      </c>
      <c r="I6546" s="268" t="s">
        <v>1905</v>
      </c>
      <c r="J6546" s="267" t="s">
        <v>2063</v>
      </c>
      <c r="K6546" s="270">
        <v>412</v>
      </c>
      <c r="L6546" s="268" t="s">
        <v>3032</v>
      </c>
      <c r="M6546" s="188"/>
    </row>
    <row r="6547" spans="1:13" x14ac:dyDescent="0.25">
      <c r="A6547" s="267">
        <v>2014</v>
      </c>
      <c r="B6547" s="267">
        <v>3</v>
      </c>
      <c r="C6547" s="267" t="s">
        <v>1239</v>
      </c>
      <c r="D6547" s="267" t="s">
        <v>1496</v>
      </c>
      <c r="E6547" s="268" t="s">
        <v>1497</v>
      </c>
      <c r="F6547" s="267" t="s">
        <v>52</v>
      </c>
      <c r="G6547" s="268" t="s">
        <v>783</v>
      </c>
      <c r="H6547" s="268" t="s">
        <v>55</v>
      </c>
      <c r="I6547" s="268" t="s">
        <v>1905</v>
      </c>
      <c r="J6547" s="270" t="s">
        <v>1952</v>
      </c>
      <c r="K6547" s="270">
        <v>725</v>
      </c>
      <c r="L6547" s="268" t="s">
        <v>3146</v>
      </c>
      <c r="M6547" s="188"/>
    </row>
    <row r="6548" spans="1:13" x14ac:dyDescent="0.25">
      <c r="A6548" s="267">
        <v>2014</v>
      </c>
      <c r="B6548" s="267">
        <v>3</v>
      </c>
      <c r="C6548" s="267" t="s">
        <v>1239</v>
      </c>
      <c r="D6548" s="267" t="s">
        <v>1496</v>
      </c>
      <c r="E6548" s="268" t="s">
        <v>1497</v>
      </c>
      <c r="F6548" s="267" t="s">
        <v>52</v>
      </c>
      <c r="G6548" s="268" t="s">
        <v>783</v>
      </c>
      <c r="H6548" s="268" t="s">
        <v>55</v>
      </c>
      <c r="I6548" s="268" t="s">
        <v>1905</v>
      </c>
      <c r="J6548" s="267" t="s">
        <v>2063</v>
      </c>
      <c r="K6548" s="270">
        <v>441</v>
      </c>
      <c r="L6548" s="268" t="s">
        <v>3376</v>
      </c>
      <c r="M6548" s="188"/>
    </row>
    <row r="6549" spans="1:13" x14ac:dyDescent="0.25">
      <c r="A6549" s="267">
        <v>2014</v>
      </c>
      <c r="B6549" s="267">
        <v>3</v>
      </c>
      <c r="C6549" s="267" t="s">
        <v>1239</v>
      </c>
      <c r="D6549" s="267" t="s">
        <v>1496</v>
      </c>
      <c r="E6549" s="268" t="s">
        <v>1497</v>
      </c>
      <c r="F6549" s="267" t="s">
        <v>52</v>
      </c>
      <c r="G6549" s="268" t="s">
        <v>783</v>
      </c>
      <c r="H6549" s="268" t="s">
        <v>55</v>
      </c>
      <c r="I6549" s="268" t="s">
        <v>1905</v>
      </c>
      <c r="J6549" s="267" t="s">
        <v>2063</v>
      </c>
      <c r="K6549" s="270">
        <v>441</v>
      </c>
      <c r="L6549" s="268" t="s">
        <v>3377</v>
      </c>
      <c r="M6549" s="188"/>
    </row>
    <row r="6550" spans="1:13" x14ac:dyDescent="0.25">
      <c r="A6550" s="267">
        <v>2014</v>
      </c>
      <c r="B6550" s="267">
        <v>3</v>
      </c>
      <c r="C6550" s="267" t="s">
        <v>1239</v>
      </c>
      <c r="D6550" s="267" t="s">
        <v>1486</v>
      </c>
      <c r="E6550" s="268" t="s">
        <v>2820</v>
      </c>
      <c r="F6550" s="267" t="s">
        <v>130</v>
      </c>
      <c r="G6550" s="268" t="s">
        <v>841</v>
      </c>
      <c r="H6550" s="268" t="s">
        <v>66</v>
      </c>
      <c r="I6550" s="268" t="s">
        <v>1905</v>
      </c>
      <c r="J6550" s="267" t="s">
        <v>1942</v>
      </c>
      <c r="K6550" s="270">
        <v>413</v>
      </c>
      <c r="L6550" s="268" t="s">
        <v>2821</v>
      </c>
      <c r="M6550" s="188"/>
    </row>
    <row r="6551" spans="1:13" x14ac:dyDescent="0.25">
      <c r="A6551" s="267">
        <v>2014</v>
      </c>
      <c r="B6551" s="267">
        <v>3</v>
      </c>
      <c r="C6551" s="267" t="s">
        <v>1239</v>
      </c>
      <c r="D6551" s="267" t="s">
        <v>1486</v>
      </c>
      <c r="E6551" s="268" t="s">
        <v>2820</v>
      </c>
      <c r="F6551" s="267" t="s">
        <v>130</v>
      </c>
      <c r="G6551" s="268" t="s">
        <v>841</v>
      </c>
      <c r="H6551" s="268" t="s">
        <v>66</v>
      </c>
      <c r="I6551" s="268" t="s">
        <v>1905</v>
      </c>
      <c r="J6551" s="267" t="s">
        <v>1942</v>
      </c>
      <c r="K6551" s="270">
        <v>432</v>
      </c>
      <c r="L6551" s="268" t="s">
        <v>3046</v>
      </c>
      <c r="M6551" s="188"/>
    </row>
    <row r="6552" spans="1:13" x14ac:dyDescent="0.25">
      <c r="A6552" s="267">
        <v>2014</v>
      </c>
      <c r="B6552" s="267">
        <v>3</v>
      </c>
      <c r="C6552" s="267" t="s">
        <v>1239</v>
      </c>
      <c r="D6552" s="267" t="s">
        <v>1486</v>
      </c>
      <c r="E6552" s="268" t="s">
        <v>2820</v>
      </c>
      <c r="F6552" s="267" t="s">
        <v>130</v>
      </c>
      <c r="G6552" s="268" t="s">
        <v>841</v>
      </c>
      <c r="H6552" s="268" t="s">
        <v>66</v>
      </c>
      <c r="I6552" s="268" t="s">
        <v>1905</v>
      </c>
      <c r="J6552" s="267" t="s">
        <v>1942</v>
      </c>
      <c r="K6552" s="270">
        <v>432</v>
      </c>
      <c r="L6552" s="268" t="s">
        <v>3047</v>
      </c>
      <c r="M6552" s="188"/>
    </row>
    <row r="6553" spans="1:13" x14ac:dyDescent="0.25">
      <c r="A6553" s="267">
        <v>2014</v>
      </c>
      <c r="B6553" s="267">
        <v>3</v>
      </c>
      <c r="C6553" s="267" t="s">
        <v>1239</v>
      </c>
      <c r="D6553" s="267" t="s">
        <v>1486</v>
      </c>
      <c r="E6553" s="268" t="s">
        <v>2820</v>
      </c>
      <c r="F6553" s="267" t="s">
        <v>130</v>
      </c>
      <c r="G6553" s="268" t="s">
        <v>841</v>
      </c>
      <c r="H6553" s="268" t="s">
        <v>66</v>
      </c>
      <c r="I6553" s="268" t="s">
        <v>1905</v>
      </c>
      <c r="J6553" s="270" t="s">
        <v>5004</v>
      </c>
      <c r="K6553" s="270">
        <v>211</v>
      </c>
      <c r="L6553" s="268" t="s">
        <v>3117</v>
      </c>
      <c r="M6553" s="188"/>
    </row>
    <row r="6554" spans="1:13" x14ac:dyDescent="0.25">
      <c r="A6554" s="267">
        <v>2014</v>
      </c>
      <c r="B6554" s="267">
        <v>3</v>
      </c>
      <c r="C6554" s="267" t="s">
        <v>1239</v>
      </c>
      <c r="D6554" s="267" t="s">
        <v>1486</v>
      </c>
      <c r="E6554" s="268" t="s">
        <v>2820</v>
      </c>
      <c r="F6554" s="267" t="s">
        <v>130</v>
      </c>
      <c r="G6554" s="268" t="s">
        <v>841</v>
      </c>
      <c r="H6554" s="268" t="s">
        <v>66</v>
      </c>
      <c r="I6554" s="268" t="s">
        <v>1905</v>
      </c>
      <c r="J6554" s="267" t="s">
        <v>1942</v>
      </c>
      <c r="K6554" s="270">
        <v>513</v>
      </c>
      <c r="L6554" s="268" t="s">
        <v>3254</v>
      </c>
      <c r="M6554" s="188"/>
    </row>
    <row r="6555" spans="1:13" x14ac:dyDescent="0.25">
      <c r="A6555" s="267">
        <v>2014</v>
      </c>
      <c r="B6555" s="267">
        <v>3</v>
      </c>
      <c r="C6555" s="267" t="s">
        <v>1239</v>
      </c>
      <c r="D6555" s="267" t="s">
        <v>1486</v>
      </c>
      <c r="E6555" s="268" t="s">
        <v>2820</v>
      </c>
      <c r="F6555" s="267" t="s">
        <v>130</v>
      </c>
      <c r="G6555" s="268" t="s">
        <v>841</v>
      </c>
      <c r="H6555" s="268" t="s">
        <v>66</v>
      </c>
      <c r="I6555" s="268" t="s">
        <v>1905</v>
      </c>
      <c r="J6555" s="267" t="s">
        <v>2016</v>
      </c>
      <c r="K6555" s="270">
        <v>633</v>
      </c>
      <c r="L6555" s="268" t="s">
        <v>3284</v>
      </c>
      <c r="M6555" s="188"/>
    </row>
    <row r="6556" spans="1:13" s="214" customFormat="1" x14ac:dyDescent="0.25">
      <c r="A6556" s="267">
        <v>2014</v>
      </c>
      <c r="B6556" s="267">
        <v>3</v>
      </c>
      <c r="C6556" s="267" t="s">
        <v>1239</v>
      </c>
      <c r="D6556" s="267" t="s">
        <v>1486</v>
      </c>
      <c r="E6556" s="268" t="s">
        <v>2820</v>
      </c>
      <c r="F6556" s="267" t="s">
        <v>130</v>
      </c>
      <c r="G6556" s="268" t="s">
        <v>841</v>
      </c>
      <c r="H6556" s="268" t="s">
        <v>66</v>
      </c>
      <c r="I6556" s="268" t="s">
        <v>1905</v>
      </c>
      <c r="J6556" s="267" t="s">
        <v>1906</v>
      </c>
      <c r="K6556" s="270">
        <v>323</v>
      </c>
      <c r="L6556" s="268" t="s">
        <v>3378</v>
      </c>
      <c r="M6556" s="188"/>
    </row>
    <row r="6557" spans="1:13" x14ac:dyDescent="0.25">
      <c r="A6557" s="267">
        <v>2014</v>
      </c>
      <c r="B6557" s="267">
        <v>3</v>
      </c>
      <c r="C6557" s="267" t="s">
        <v>1239</v>
      </c>
      <c r="D6557" s="267" t="s">
        <v>1486</v>
      </c>
      <c r="E6557" s="268" t="s">
        <v>2820</v>
      </c>
      <c r="F6557" s="267" t="s">
        <v>130</v>
      </c>
      <c r="G6557" s="268" t="s">
        <v>841</v>
      </c>
      <c r="H6557" s="268" t="s">
        <v>66</v>
      </c>
      <c r="I6557" s="268" t="s">
        <v>1905</v>
      </c>
      <c r="J6557" s="270" t="s">
        <v>1952</v>
      </c>
      <c r="K6557" s="270">
        <v>23</v>
      </c>
      <c r="L6557" s="268" t="s">
        <v>3386</v>
      </c>
      <c r="M6557" s="188"/>
    </row>
    <row r="6558" spans="1:13" x14ac:dyDescent="0.25">
      <c r="A6558" s="267">
        <v>2014</v>
      </c>
      <c r="B6558" s="267">
        <v>1</v>
      </c>
      <c r="C6558" s="267" t="s">
        <v>1239</v>
      </c>
      <c r="D6558" s="267" t="s">
        <v>1425</v>
      </c>
      <c r="E6558" s="268" t="s">
        <v>2852</v>
      </c>
      <c r="F6558" s="267" t="s">
        <v>135</v>
      </c>
      <c r="G6558" s="268" t="s">
        <v>1146</v>
      </c>
      <c r="H6558" s="268" t="s">
        <v>55</v>
      </c>
      <c r="I6558" s="268" t="s">
        <v>1905</v>
      </c>
      <c r="J6558" s="267" t="s">
        <v>1942</v>
      </c>
      <c r="K6558" s="270">
        <v>111</v>
      </c>
      <c r="L6558" s="268" t="s">
        <v>2862</v>
      </c>
      <c r="M6558" s="188"/>
    </row>
    <row r="6559" spans="1:13" x14ac:dyDescent="0.25">
      <c r="A6559" s="267">
        <v>2014</v>
      </c>
      <c r="B6559" s="267">
        <v>1</v>
      </c>
      <c r="C6559" s="267" t="s">
        <v>1239</v>
      </c>
      <c r="D6559" s="267" t="s">
        <v>1425</v>
      </c>
      <c r="E6559" s="268" t="s">
        <v>2852</v>
      </c>
      <c r="F6559" s="267" t="s">
        <v>135</v>
      </c>
      <c r="G6559" s="268" t="s">
        <v>1146</v>
      </c>
      <c r="H6559" s="268" t="s">
        <v>55</v>
      </c>
      <c r="I6559" s="268" t="s">
        <v>1905</v>
      </c>
      <c r="J6559" s="267" t="s">
        <v>1942</v>
      </c>
      <c r="K6559" s="270">
        <v>411</v>
      </c>
      <c r="L6559" s="268" t="s">
        <v>2891</v>
      </c>
      <c r="M6559" s="188"/>
    </row>
    <row r="6560" spans="1:13" x14ac:dyDescent="0.25">
      <c r="A6560" s="267">
        <v>2014</v>
      </c>
      <c r="B6560" s="267">
        <v>1</v>
      </c>
      <c r="C6560" s="267" t="s">
        <v>1239</v>
      </c>
      <c r="D6560" s="267" t="s">
        <v>1425</v>
      </c>
      <c r="E6560" s="268" t="s">
        <v>2852</v>
      </c>
      <c r="F6560" s="267" t="s">
        <v>135</v>
      </c>
      <c r="G6560" s="268" t="s">
        <v>1146</v>
      </c>
      <c r="H6560" s="268" t="s">
        <v>55</v>
      </c>
      <c r="I6560" s="268" t="s">
        <v>1905</v>
      </c>
      <c r="J6560" s="267" t="s">
        <v>1942</v>
      </c>
      <c r="K6560" s="270">
        <v>411</v>
      </c>
      <c r="L6560" s="268" t="s">
        <v>2892</v>
      </c>
      <c r="M6560" s="188"/>
    </row>
    <row r="6561" spans="1:13" x14ac:dyDescent="0.25">
      <c r="A6561" s="267">
        <v>2014</v>
      </c>
      <c r="B6561" s="267">
        <v>1</v>
      </c>
      <c r="C6561" s="267" t="s">
        <v>1239</v>
      </c>
      <c r="D6561" s="267" t="s">
        <v>1425</v>
      </c>
      <c r="E6561" s="268" t="s">
        <v>2852</v>
      </c>
      <c r="F6561" s="267" t="s">
        <v>135</v>
      </c>
      <c r="G6561" s="268" t="s">
        <v>1146</v>
      </c>
      <c r="H6561" s="268" t="s">
        <v>55</v>
      </c>
      <c r="I6561" s="268" t="s">
        <v>1905</v>
      </c>
      <c r="J6561" s="267" t="s">
        <v>1942</v>
      </c>
      <c r="K6561" s="270">
        <v>411</v>
      </c>
      <c r="L6561" s="268" t="s">
        <v>2893</v>
      </c>
      <c r="M6561" s="188"/>
    </row>
    <row r="6562" spans="1:13" x14ac:dyDescent="0.25">
      <c r="A6562" s="267">
        <v>2014</v>
      </c>
      <c r="B6562" s="267">
        <v>1</v>
      </c>
      <c r="C6562" s="267" t="s">
        <v>1239</v>
      </c>
      <c r="D6562" s="267" t="s">
        <v>1425</v>
      </c>
      <c r="E6562" s="268" t="s">
        <v>2852</v>
      </c>
      <c r="F6562" s="267" t="s">
        <v>135</v>
      </c>
      <c r="G6562" s="268" t="s">
        <v>1146</v>
      </c>
      <c r="H6562" s="268" t="s">
        <v>55</v>
      </c>
      <c r="I6562" s="268" t="s">
        <v>1905</v>
      </c>
      <c r="J6562" s="267" t="s">
        <v>1942</v>
      </c>
      <c r="K6562" s="270">
        <v>411</v>
      </c>
      <c r="L6562" s="268" t="s">
        <v>2894</v>
      </c>
      <c r="M6562" s="188"/>
    </row>
    <row r="6563" spans="1:13" x14ac:dyDescent="0.25">
      <c r="A6563" s="267">
        <v>2014</v>
      </c>
      <c r="B6563" s="267">
        <v>1</v>
      </c>
      <c r="C6563" s="267" t="s">
        <v>1239</v>
      </c>
      <c r="D6563" s="267" t="s">
        <v>1425</v>
      </c>
      <c r="E6563" s="268" t="s">
        <v>2852</v>
      </c>
      <c r="F6563" s="267" t="s">
        <v>135</v>
      </c>
      <c r="G6563" s="268" t="s">
        <v>1146</v>
      </c>
      <c r="H6563" s="268" t="s">
        <v>55</v>
      </c>
      <c r="I6563" s="268" t="s">
        <v>1905</v>
      </c>
      <c r="J6563" s="267" t="s">
        <v>1942</v>
      </c>
      <c r="K6563" s="270">
        <v>411</v>
      </c>
      <c r="L6563" s="268" t="s">
        <v>2895</v>
      </c>
      <c r="M6563" s="188"/>
    </row>
    <row r="6564" spans="1:13" x14ac:dyDescent="0.25">
      <c r="A6564" s="267">
        <v>2014</v>
      </c>
      <c r="B6564" s="267">
        <v>1</v>
      </c>
      <c r="C6564" s="267" t="s">
        <v>1239</v>
      </c>
      <c r="D6564" s="267" t="s">
        <v>1425</v>
      </c>
      <c r="E6564" s="268" t="s">
        <v>2852</v>
      </c>
      <c r="F6564" s="267" t="s">
        <v>135</v>
      </c>
      <c r="G6564" s="268" t="s">
        <v>1146</v>
      </c>
      <c r="H6564" s="268" t="s">
        <v>55</v>
      </c>
      <c r="I6564" s="268" t="s">
        <v>1905</v>
      </c>
      <c r="J6564" s="267" t="s">
        <v>1942</v>
      </c>
      <c r="K6564" s="270">
        <v>432</v>
      </c>
      <c r="L6564" s="268" t="s">
        <v>3048</v>
      </c>
      <c r="M6564" s="188"/>
    </row>
    <row r="6565" spans="1:13" x14ac:dyDescent="0.25">
      <c r="A6565" s="267">
        <v>2014</v>
      </c>
      <c r="B6565" s="267">
        <v>1</v>
      </c>
      <c r="C6565" s="267" t="s">
        <v>1239</v>
      </c>
      <c r="D6565" s="267" t="s">
        <v>1425</v>
      </c>
      <c r="E6565" s="268" t="s">
        <v>2852</v>
      </c>
      <c r="F6565" s="267" t="s">
        <v>135</v>
      </c>
      <c r="G6565" s="268" t="s">
        <v>1146</v>
      </c>
      <c r="H6565" s="268" t="s">
        <v>55</v>
      </c>
      <c r="I6565" s="268" t="s">
        <v>1905</v>
      </c>
      <c r="J6565" s="267" t="s">
        <v>3083</v>
      </c>
      <c r="K6565" s="270">
        <v>421</v>
      </c>
      <c r="L6565" s="268" t="s">
        <v>3085</v>
      </c>
      <c r="M6565" s="188"/>
    </row>
    <row r="6566" spans="1:13" x14ac:dyDescent="0.25">
      <c r="A6566" s="267">
        <v>2014</v>
      </c>
      <c r="B6566" s="267">
        <v>1</v>
      </c>
      <c r="C6566" s="267" t="s">
        <v>1239</v>
      </c>
      <c r="D6566" s="267" t="s">
        <v>1425</v>
      </c>
      <c r="E6566" s="268" t="s">
        <v>2852</v>
      </c>
      <c r="F6566" s="267" t="s">
        <v>135</v>
      </c>
      <c r="G6566" s="268" t="s">
        <v>1146</v>
      </c>
      <c r="H6566" s="268" t="s">
        <v>55</v>
      </c>
      <c r="I6566" s="268" t="s">
        <v>1905</v>
      </c>
      <c r="J6566" s="267" t="s">
        <v>3083</v>
      </c>
      <c r="K6566" s="270">
        <v>421</v>
      </c>
      <c r="L6566" s="268" t="s">
        <v>3086</v>
      </c>
      <c r="M6566" s="188"/>
    </row>
    <row r="6567" spans="1:13" x14ac:dyDescent="0.25">
      <c r="A6567" s="267">
        <v>2014</v>
      </c>
      <c r="B6567" s="267">
        <v>1</v>
      </c>
      <c r="C6567" s="267" t="s">
        <v>1239</v>
      </c>
      <c r="D6567" s="267" t="s">
        <v>1425</v>
      </c>
      <c r="E6567" s="268" t="s">
        <v>2852</v>
      </c>
      <c r="F6567" s="267" t="s">
        <v>135</v>
      </c>
      <c r="G6567" s="268" t="s">
        <v>1146</v>
      </c>
      <c r="H6567" s="268" t="s">
        <v>55</v>
      </c>
      <c r="I6567" s="268" t="s">
        <v>1905</v>
      </c>
      <c r="J6567" s="270" t="s">
        <v>5004</v>
      </c>
      <c r="K6567" s="270">
        <v>212</v>
      </c>
      <c r="L6567" s="268" t="s">
        <v>3118</v>
      </c>
      <c r="M6567" s="188"/>
    </row>
    <row r="6568" spans="1:13" x14ac:dyDescent="0.25">
      <c r="A6568" s="267">
        <v>2014</v>
      </c>
      <c r="B6568" s="267">
        <v>1</v>
      </c>
      <c r="C6568" s="267" t="s">
        <v>1239</v>
      </c>
      <c r="D6568" s="267" t="s">
        <v>1425</v>
      </c>
      <c r="E6568" s="268" t="s">
        <v>2852</v>
      </c>
      <c r="F6568" s="267" t="s">
        <v>135</v>
      </c>
      <c r="G6568" s="268" t="s">
        <v>1146</v>
      </c>
      <c r="H6568" s="268" t="s">
        <v>55</v>
      </c>
      <c r="I6568" s="268" t="s">
        <v>1905</v>
      </c>
      <c r="J6568" s="270" t="s">
        <v>5004</v>
      </c>
      <c r="K6568" s="270">
        <v>211</v>
      </c>
      <c r="L6568" s="268" t="s">
        <v>3119</v>
      </c>
      <c r="M6568" s="188"/>
    </row>
    <row r="6569" spans="1:13" x14ac:dyDescent="0.25">
      <c r="A6569" s="267">
        <v>2014</v>
      </c>
      <c r="B6569" s="267">
        <v>1</v>
      </c>
      <c r="C6569" s="267" t="s">
        <v>1239</v>
      </c>
      <c r="D6569" s="267" t="s">
        <v>1425</v>
      </c>
      <c r="E6569" s="268" t="s">
        <v>2852</v>
      </c>
      <c r="F6569" s="267" t="s">
        <v>135</v>
      </c>
      <c r="G6569" s="268" t="s">
        <v>1146</v>
      </c>
      <c r="H6569" s="268" t="s">
        <v>55</v>
      </c>
      <c r="I6569" s="268" t="s">
        <v>1905</v>
      </c>
      <c r="J6569" s="267" t="s">
        <v>1918</v>
      </c>
      <c r="K6569" s="270">
        <v>862</v>
      </c>
      <c r="L6569" s="268" t="s">
        <v>3184</v>
      </c>
      <c r="M6569" s="188"/>
    </row>
    <row r="6570" spans="1:13" x14ac:dyDescent="0.25">
      <c r="A6570" s="267">
        <v>2014</v>
      </c>
      <c r="B6570" s="267">
        <v>4</v>
      </c>
      <c r="C6570" s="267" t="s">
        <v>1239</v>
      </c>
      <c r="D6570" s="267" t="s">
        <v>1536</v>
      </c>
      <c r="E6570" s="268" t="s">
        <v>2896</v>
      </c>
      <c r="F6570" s="267" t="s">
        <v>135</v>
      </c>
      <c r="G6570" s="268" t="s">
        <v>1146</v>
      </c>
      <c r="H6570" s="268" t="s">
        <v>55</v>
      </c>
      <c r="I6570" s="268" t="s">
        <v>1905</v>
      </c>
      <c r="J6570" s="267" t="s">
        <v>1942</v>
      </c>
      <c r="K6570" s="270">
        <v>411</v>
      </c>
      <c r="L6570" s="268" t="s">
        <v>2897</v>
      </c>
      <c r="M6570" s="188"/>
    </row>
    <row r="6571" spans="1:13" x14ac:dyDescent="0.25">
      <c r="A6571" s="267">
        <v>2014</v>
      </c>
      <c r="B6571" s="267">
        <v>4</v>
      </c>
      <c r="C6571" s="267" t="s">
        <v>1239</v>
      </c>
      <c r="D6571" s="267" t="s">
        <v>1536</v>
      </c>
      <c r="E6571" s="268" t="s">
        <v>2896</v>
      </c>
      <c r="F6571" s="267" t="s">
        <v>135</v>
      </c>
      <c r="G6571" s="268" t="s">
        <v>1146</v>
      </c>
      <c r="H6571" s="268" t="s">
        <v>55</v>
      </c>
      <c r="I6571" s="268" t="s">
        <v>1905</v>
      </c>
      <c r="J6571" s="267" t="s">
        <v>1918</v>
      </c>
      <c r="K6571" s="270">
        <v>862</v>
      </c>
      <c r="L6571" s="268" t="s">
        <v>2898</v>
      </c>
      <c r="M6571" s="188"/>
    </row>
    <row r="6572" spans="1:13" x14ac:dyDescent="0.25">
      <c r="A6572" s="267">
        <v>2014</v>
      </c>
      <c r="B6572" s="267">
        <v>4</v>
      </c>
      <c r="C6572" s="267" t="s">
        <v>1239</v>
      </c>
      <c r="D6572" s="267" t="s">
        <v>1536</v>
      </c>
      <c r="E6572" s="268" t="s">
        <v>2896</v>
      </c>
      <c r="F6572" s="267" t="s">
        <v>135</v>
      </c>
      <c r="G6572" s="268" t="s">
        <v>1146</v>
      </c>
      <c r="H6572" s="268" t="s">
        <v>55</v>
      </c>
      <c r="I6572" s="268" t="s">
        <v>1905</v>
      </c>
      <c r="J6572" s="267" t="s">
        <v>1942</v>
      </c>
      <c r="K6572" s="270">
        <v>432</v>
      </c>
      <c r="L6572" s="268" t="s">
        <v>3049</v>
      </c>
      <c r="M6572" s="188"/>
    </row>
    <row r="6573" spans="1:13" x14ac:dyDescent="0.25">
      <c r="A6573" s="267">
        <v>2014</v>
      </c>
      <c r="B6573" s="267">
        <v>4</v>
      </c>
      <c r="C6573" s="267" t="s">
        <v>1239</v>
      </c>
      <c r="D6573" s="267" t="s">
        <v>1536</v>
      </c>
      <c r="E6573" s="268" t="s">
        <v>2896</v>
      </c>
      <c r="F6573" s="267" t="s">
        <v>135</v>
      </c>
      <c r="G6573" s="268" t="s">
        <v>1146</v>
      </c>
      <c r="H6573" s="268" t="s">
        <v>55</v>
      </c>
      <c r="I6573" s="268" t="s">
        <v>1905</v>
      </c>
      <c r="J6573" s="267" t="s">
        <v>1942</v>
      </c>
      <c r="K6573" s="270">
        <v>411</v>
      </c>
      <c r="L6573" s="268" t="s">
        <v>3050</v>
      </c>
      <c r="M6573" s="188"/>
    </row>
    <row r="6574" spans="1:13" x14ac:dyDescent="0.25">
      <c r="A6574" s="267">
        <v>2014</v>
      </c>
      <c r="B6574" s="267">
        <v>4</v>
      </c>
      <c r="C6574" s="267" t="s">
        <v>1239</v>
      </c>
      <c r="D6574" s="267" t="s">
        <v>1536</v>
      </c>
      <c r="E6574" s="268" t="s">
        <v>2896</v>
      </c>
      <c r="F6574" s="267" t="s">
        <v>135</v>
      </c>
      <c r="G6574" s="268" t="s">
        <v>1146</v>
      </c>
      <c r="H6574" s="268" t="s">
        <v>55</v>
      </c>
      <c r="I6574" s="268" t="s">
        <v>1905</v>
      </c>
      <c r="J6574" s="267" t="s">
        <v>3083</v>
      </c>
      <c r="K6574" s="270">
        <v>421</v>
      </c>
      <c r="L6574" s="268" t="s">
        <v>3087</v>
      </c>
      <c r="M6574" s="188"/>
    </row>
    <row r="6575" spans="1:13" x14ac:dyDescent="0.25">
      <c r="A6575" s="267">
        <v>2014</v>
      </c>
      <c r="B6575" s="267">
        <v>4</v>
      </c>
      <c r="C6575" s="267" t="s">
        <v>1239</v>
      </c>
      <c r="D6575" s="267" t="s">
        <v>1536</v>
      </c>
      <c r="E6575" s="268" t="s">
        <v>2896</v>
      </c>
      <c r="F6575" s="267" t="s">
        <v>135</v>
      </c>
      <c r="G6575" s="268" t="s">
        <v>1146</v>
      </c>
      <c r="H6575" s="268" t="s">
        <v>55</v>
      </c>
      <c r="I6575" s="268" t="s">
        <v>1905</v>
      </c>
      <c r="J6575" s="270" t="s">
        <v>3083</v>
      </c>
      <c r="K6575" s="270">
        <v>211</v>
      </c>
      <c r="L6575" s="268" t="s">
        <v>3097</v>
      </c>
      <c r="M6575" s="188"/>
    </row>
    <row r="6576" spans="1:13" x14ac:dyDescent="0.25">
      <c r="A6576" s="267">
        <v>2014</v>
      </c>
      <c r="B6576" s="267">
        <v>4</v>
      </c>
      <c r="C6576" s="267" t="s">
        <v>1239</v>
      </c>
      <c r="D6576" s="267" t="s">
        <v>1536</v>
      </c>
      <c r="E6576" s="268" t="s">
        <v>2896</v>
      </c>
      <c r="F6576" s="267" t="s">
        <v>135</v>
      </c>
      <c r="G6576" s="268" t="s">
        <v>1146</v>
      </c>
      <c r="H6576" s="268" t="s">
        <v>55</v>
      </c>
      <c r="I6576" s="268" t="s">
        <v>1905</v>
      </c>
      <c r="J6576" s="270" t="s">
        <v>5004</v>
      </c>
      <c r="K6576" s="270">
        <v>211</v>
      </c>
      <c r="L6576" s="268" t="s">
        <v>3120</v>
      </c>
      <c r="M6576" s="188"/>
    </row>
    <row r="6577" spans="1:13" x14ac:dyDescent="0.25">
      <c r="A6577" s="267">
        <v>2014</v>
      </c>
      <c r="B6577" s="267">
        <v>4</v>
      </c>
      <c r="C6577" s="267" t="s">
        <v>1239</v>
      </c>
      <c r="D6577" s="267" t="s">
        <v>1536</v>
      </c>
      <c r="E6577" s="268" t="s">
        <v>2896</v>
      </c>
      <c r="F6577" s="267" t="s">
        <v>135</v>
      </c>
      <c r="G6577" s="268" t="s">
        <v>1146</v>
      </c>
      <c r="H6577" s="268" t="s">
        <v>55</v>
      </c>
      <c r="I6577" s="268" t="s">
        <v>1905</v>
      </c>
      <c r="J6577" s="267" t="s">
        <v>1906</v>
      </c>
      <c r="K6577" s="270">
        <v>311</v>
      </c>
      <c r="L6577" s="268" t="s">
        <v>3168</v>
      </c>
      <c r="M6577" s="188"/>
    </row>
    <row r="6578" spans="1:13" x14ac:dyDescent="0.25">
      <c r="A6578" s="267">
        <v>2014</v>
      </c>
      <c r="B6578" s="267">
        <v>4</v>
      </c>
      <c r="C6578" s="267" t="s">
        <v>1239</v>
      </c>
      <c r="D6578" s="267" t="s">
        <v>1536</v>
      </c>
      <c r="E6578" s="268" t="s">
        <v>2896</v>
      </c>
      <c r="F6578" s="267" t="s">
        <v>135</v>
      </c>
      <c r="G6578" s="268" t="s">
        <v>1146</v>
      </c>
      <c r="H6578" s="268" t="s">
        <v>55</v>
      </c>
      <c r="I6578" s="268" t="s">
        <v>1905</v>
      </c>
      <c r="J6578" s="267" t="s">
        <v>1906</v>
      </c>
      <c r="K6578" s="270">
        <v>311</v>
      </c>
      <c r="L6578" s="268" t="s">
        <v>3169</v>
      </c>
      <c r="M6578" s="188"/>
    </row>
    <row r="6579" spans="1:13" x14ac:dyDescent="0.25">
      <c r="A6579" s="267">
        <v>2014</v>
      </c>
      <c r="B6579" s="267">
        <v>2</v>
      </c>
      <c r="C6579" s="267" t="s">
        <v>1239</v>
      </c>
      <c r="D6579" s="267" t="s">
        <v>1478</v>
      </c>
      <c r="E6579" s="268" t="s">
        <v>2899</v>
      </c>
      <c r="F6579" s="267" t="s">
        <v>52</v>
      </c>
      <c r="G6579" s="268" t="s">
        <v>248</v>
      </c>
      <c r="H6579" s="268" t="s">
        <v>55</v>
      </c>
      <c r="I6579" s="268" t="s">
        <v>1905</v>
      </c>
      <c r="J6579" s="267" t="s">
        <v>1942</v>
      </c>
      <c r="K6579" s="270">
        <v>432</v>
      </c>
      <c r="L6579" s="268" t="s">
        <v>2900</v>
      </c>
      <c r="M6579" s="188"/>
    </row>
    <row r="6580" spans="1:13" x14ac:dyDescent="0.25">
      <c r="A6580" s="267">
        <v>2014</v>
      </c>
      <c r="B6580" s="267">
        <v>2</v>
      </c>
      <c r="C6580" s="267" t="s">
        <v>1239</v>
      </c>
      <c r="D6580" s="267" t="s">
        <v>1478</v>
      </c>
      <c r="E6580" s="268" t="s">
        <v>2899</v>
      </c>
      <c r="F6580" s="267" t="s">
        <v>52</v>
      </c>
      <c r="G6580" s="268" t="s">
        <v>248</v>
      </c>
      <c r="H6580" s="268" t="s">
        <v>55</v>
      </c>
      <c r="I6580" s="268" t="s">
        <v>1905</v>
      </c>
      <c r="J6580" s="267" t="s">
        <v>1942</v>
      </c>
      <c r="K6580" s="270">
        <v>114</v>
      </c>
      <c r="L6580" s="268" t="s">
        <v>3004</v>
      </c>
      <c r="M6580" s="188"/>
    </row>
    <row r="6581" spans="1:13" x14ac:dyDescent="0.25">
      <c r="A6581" s="267">
        <v>2014</v>
      </c>
      <c r="B6581" s="267">
        <v>2</v>
      </c>
      <c r="C6581" s="267" t="s">
        <v>1239</v>
      </c>
      <c r="D6581" s="267" t="s">
        <v>1478</v>
      </c>
      <c r="E6581" s="268" t="s">
        <v>2899</v>
      </c>
      <c r="F6581" s="267" t="s">
        <v>52</v>
      </c>
      <c r="G6581" s="268" t="s">
        <v>248</v>
      </c>
      <c r="H6581" s="268" t="s">
        <v>55</v>
      </c>
      <c r="I6581" s="268" t="s">
        <v>1905</v>
      </c>
      <c r="J6581" s="267" t="s">
        <v>1942</v>
      </c>
      <c r="K6581" s="270">
        <v>432</v>
      </c>
      <c r="L6581" s="268" t="s">
        <v>3051</v>
      </c>
      <c r="M6581" s="188"/>
    </row>
    <row r="6582" spans="1:13" x14ac:dyDescent="0.25">
      <c r="A6582" s="267">
        <v>2014</v>
      </c>
      <c r="B6582" s="267">
        <v>2</v>
      </c>
      <c r="C6582" s="267" t="s">
        <v>1239</v>
      </c>
      <c r="D6582" s="267" t="s">
        <v>1478</v>
      </c>
      <c r="E6582" s="268" t="s">
        <v>2899</v>
      </c>
      <c r="F6582" s="267" t="s">
        <v>52</v>
      </c>
      <c r="G6582" s="268" t="s">
        <v>248</v>
      </c>
      <c r="H6582" s="268" t="s">
        <v>55</v>
      </c>
      <c r="I6582" s="268" t="s">
        <v>1905</v>
      </c>
      <c r="J6582" s="267" t="s">
        <v>1942</v>
      </c>
      <c r="K6582" s="270">
        <v>432</v>
      </c>
      <c r="L6582" s="268" t="s">
        <v>3052</v>
      </c>
      <c r="M6582" s="188"/>
    </row>
    <row r="6583" spans="1:13" x14ac:dyDescent="0.25">
      <c r="A6583" s="267">
        <v>2014</v>
      </c>
      <c r="B6583" s="267">
        <v>2</v>
      </c>
      <c r="C6583" s="267" t="s">
        <v>1239</v>
      </c>
      <c r="D6583" s="267" t="s">
        <v>1478</v>
      </c>
      <c r="E6583" s="268" t="s">
        <v>2899</v>
      </c>
      <c r="F6583" s="267" t="s">
        <v>52</v>
      </c>
      <c r="G6583" s="268" t="s">
        <v>248</v>
      </c>
      <c r="H6583" s="268" t="s">
        <v>55</v>
      </c>
      <c r="I6583" s="268" t="s">
        <v>1905</v>
      </c>
      <c r="J6583" s="267" t="s">
        <v>1918</v>
      </c>
      <c r="K6583" s="270">
        <v>862</v>
      </c>
      <c r="L6583" s="268" t="s">
        <v>3170</v>
      </c>
      <c r="M6583" s="188"/>
    </row>
    <row r="6584" spans="1:13" x14ac:dyDescent="0.25">
      <c r="A6584" s="267">
        <v>2014</v>
      </c>
      <c r="B6584" s="267">
        <v>2</v>
      </c>
      <c r="C6584" s="267" t="s">
        <v>1239</v>
      </c>
      <c r="D6584" s="267" t="s">
        <v>1478</v>
      </c>
      <c r="E6584" s="268" t="s">
        <v>2899</v>
      </c>
      <c r="F6584" s="267" t="s">
        <v>52</v>
      </c>
      <c r="G6584" s="268" t="s">
        <v>248</v>
      </c>
      <c r="H6584" s="268" t="s">
        <v>55</v>
      </c>
      <c r="I6584" s="268" t="s">
        <v>1905</v>
      </c>
      <c r="J6584" s="267" t="s">
        <v>1946</v>
      </c>
      <c r="K6584" s="270">
        <v>652</v>
      </c>
      <c r="L6584" s="268" t="s">
        <v>3267</v>
      </c>
      <c r="M6584" s="188"/>
    </row>
    <row r="6585" spans="1:13" x14ac:dyDescent="0.25">
      <c r="A6585" s="267">
        <v>2014</v>
      </c>
      <c r="B6585" s="267">
        <v>2</v>
      </c>
      <c r="C6585" s="267" t="s">
        <v>1239</v>
      </c>
      <c r="D6585" s="267" t="s">
        <v>1478</v>
      </c>
      <c r="E6585" s="268" t="s">
        <v>2899</v>
      </c>
      <c r="F6585" s="267" t="s">
        <v>52</v>
      </c>
      <c r="G6585" s="268" t="s">
        <v>248</v>
      </c>
      <c r="H6585" s="268" t="s">
        <v>55</v>
      </c>
      <c r="I6585" s="268" t="s">
        <v>1905</v>
      </c>
      <c r="J6585" s="267" t="s">
        <v>2016</v>
      </c>
      <c r="K6585" s="270">
        <v>631</v>
      </c>
      <c r="L6585" s="268" t="s">
        <v>3285</v>
      </c>
      <c r="M6585" s="188"/>
    </row>
    <row r="6586" spans="1:13" x14ac:dyDescent="0.25">
      <c r="A6586" s="267">
        <v>2014</v>
      </c>
      <c r="B6586" s="267">
        <v>2</v>
      </c>
      <c r="C6586" s="267" t="s">
        <v>1239</v>
      </c>
      <c r="D6586" s="267" t="s">
        <v>1478</v>
      </c>
      <c r="E6586" s="268" t="s">
        <v>2899</v>
      </c>
      <c r="F6586" s="267" t="s">
        <v>52</v>
      </c>
      <c r="G6586" s="268" t="s">
        <v>248</v>
      </c>
      <c r="H6586" s="268" t="s">
        <v>55</v>
      </c>
      <c r="I6586" s="268" t="s">
        <v>1905</v>
      </c>
      <c r="J6586" s="267" t="s">
        <v>1942</v>
      </c>
      <c r="K6586" s="270">
        <v>435</v>
      </c>
      <c r="L6586" s="268" t="s">
        <v>3362</v>
      </c>
      <c r="M6586" s="188"/>
    </row>
    <row r="6587" spans="1:13" x14ac:dyDescent="0.25">
      <c r="A6587" s="267">
        <v>2014</v>
      </c>
      <c r="B6587" s="267">
        <v>4</v>
      </c>
      <c r="C6587" s="267" t="s">
        <v>1239</v>
      </c>
      <c r="D6587" s="267" t="s">
        <v>1500</v>
      </c>
      <c r="E6587" s="268" t="s">
        <v>2901</v>
      </c>
      <c r="F6587" s="267" t="s">
        <v>52</v>
      </c>
      <c r="G6587" s="268" t="s">
        <v>277</v>
      </c>
      <c r="H6587" s="268" t="s">
        <v>55</v>
      </c>
      <c r="I6587" s="268" t="s">
        <v>1905</v>
      </c>
      <c r="J6587" s="267" t="s">
        <v>1942</v>
      </c>
      <c r="K6587" s="270">
        <v>412</v>
      </c>
      <c r="L6587" s="268" t="s">
        <v>2902</v>
      </c>
      <c r="M6587" s="188"/>
    </row>
    <row r="6588" spans="1:13" x14ac:dyDescent="0.25">
      <c r="A6588" s="267">
        <v>2014</v>
      </c>
      <c r="B6588" s="267">
        <v>4</v>
      </c>
      <c r="C6588" s="267" t="s">
        <v>1239</v>
      </c>
      <c r="D6588" s="267" t="s">
        <v>1500</v>
      </c>
      <c r="E6588" s="268" t="s">
        <v>2901</v>
      </c>
      <c r="F6588" s="267" t="s">
        <v>52</v>
      </c>
      <c r="G6588" s="268" t="s">
        <v>277</v>
      </c>
      <c r="H6588" s="268" t="s">
        <v>55</v>
      </c>
      <c r="I6588" s="268" t="s">
        <v>1905</v>
      </c>
      <c r="J6588" s="267" t="s">
        <v>1942</v>
      </c>
      <c r="K6588" s="270">
        <v>432</v>
      </c>
      <c r="L6588" s="268" t="s">
        <v>2903</v>
      </c>
      <c r="M6588" s="188"/>
    </row>
    <row r="6589" spans="1:13" x14ac:dyDescent="0.25">
      <c r="A6589" s="267">
        <v>2014</v>
      </c>
      <c r="B6589" s="267">
        <v>4</v>
      </c>
      <c r="C6589" s="267" t="s">
        <v>1239</v>
      </c>
      <c r="D6589" s="267" t="s">
        <v>1500</v>
      </c>
      <c r="E6589" s="268" t="s">
        <v>2901</v>
      </c>
      <c r="F6589" s="267" t="s">
        <v>52</v>
      </c>
      <c r="G6589" s="268" t="s">
        <v>277</v>
      </c>
      <c r="H6589" s="268" t="s">
        <v>55</v>
      </c>
      <c r="I6589" s="268" t="s">
        <v>1905</v>
      </c>
      <c r="J6589" s="267" t="s">
        <v>2036</v>
      </c>
      <c r="K6589" s="270">
        <v>111</v>
      </c>
      <c r="L6589" s="268" t="s">
        <v>2904</v>
      </c>
      <c r="M6589" s="188"/>
    </row>
    <row r="6590" spans="1:13" x14ac:dyDescent="0.25">
      <c r="A6590" s="267">
        <v>2014</v>
      </c>
      <c r="B6590" s="267">
        <v>4</v>
      </c>
      <c r="C6590" s="267" t="s">
        <v>1239</v>
      </c>
      <c r="D6590" s="267" t="s">
        <v>1500</v>
      </c>
      <c r="E6590" s="268" t="s">
        <v>2901</v>
      </c>
      <c r="F6590" s="267" t="s">
        <v>52</v>
      </c>
      <c r="G6590" s="268" t="s">
        <v>277</v>
      </c>
      <c r="H6590" s="268" t="s">
        <v>55</v>
      </c>
      <c r="I6590" s="268" t="s">
        <v>1905</v>
      </c>
      <c r="J6590" s="267" t="s">
        <v>2333</v>
      </c>
      <c r="K6590" s="270">
        <v>111</v>
      </c>
      <c r="L6590" s="268" t="s">
        <v>2905</v>
      </c>
      <c r="M6590" s="188"/>
    </row>
    <row r="6591" spans="1:13" s="214" customFormat="1" x14ac:dyDescent="0.25">
      <c r="A6591" s="267">
        <v>2014</v>
      </c>
      <c r="B6591" s="267">
        <v>4</v>
      </c>
      <c r="C6591" s="267" t="s">
        <v>1239</v>
      </c>
      <c r="D6591" s="267" t="s">
        <v>1500</v>
      </c>
      <c r="E6591" s="268" t="s">
        <v>2901</v>
      </c>
      <c r="F6591" s="267" t="s">
        <v>52</v>
      </c>
      <c r="G6591" s="268" t="s">
        <v>277</v>
      </c>
      <c r="H6591" s="268" t="s">
        <v>55</v>
      </c>
      <c r="I6591" s="268" t="s">
        <v>1905</v>
      </c>
      <c r="J6591" s="267" t="s">
        <v>1942</v>
      </c>
      <c r="K6591" s="270">
        <v>412</v>
      </c>
      <c r="L6591" s="268" t="s">
        <v>3005</v>
      </c>
      <c r="M6591" s="188"/>
    </row>
    <row r="6592" spans="1:13" x14ac:dyDescent="0.25">
      <c r="A6592" s="267">
        <v>2014</v>
      </c>
      <c r="B6592" s="267">
        <v>4</v>
      </c>
      <c r="C6592" s="267" t="s">
        <v>1239</v>
      </c>
      <c r="D6592" s="267" t="s">
        <v>1500</v>
      </c>
      <c r="E6592" s="268" t="s">
        <v>2901</v>
      </c>
      <c r="F6592" s="267" t="s">
        <v>52</v>
      </c>
      <c r="G6592" s="268" t="s">
        <v>277</v>
      </c>
      <c r="H6592" s="268" t="s">
        <v>55</v>
      </c>
      <c r="I6592" s="268" t="s">
        <v>1905</v>
      </c>
      <c r="J6592" s="267" t="s">
        <v>1942</v>
      </c>
      <c r="K6592" s="270">
        <v>114</v>
      </c>
      <c r="L6592" s="268" t="s">
        <v>3006</v>
      </c>
      <c r="M6592" s="188"/>
    </row>
    <row r="6593" spans="1:13" x14ac:dyDescent="0.25">
      <c r="A6593" s="267">
        <v>2014</v>
      </c>
      <c r="B6593" s="267">
        <v>4</v>
      </c>
      <c r="C6593" s="267" t="s">
        <v>1239</v>
      </c>
      <c r="D6593" s="267" t="s">
        <v>1500</v>
      </c>
      <c r="E6593" s="268" t="s">
        <v>2901</v>
      </c>
      <c r="F6593" s="267" t="s">
        <v>52</v>
      </c>
      <c r="G6593" s="268" t="s">
        <v>277</v>
      </c>
      <c r="H6593" s="268" t="s">
        <v>55</v>
      </c>
      <c r="I6593" s="268" t="s">
        <v>1905</v>
      </c>
      <c r="J6593" s="267" t="s">
        <v>1942</v>
      </c>
      <c r="K6593" s="270">
        <v>141</v>
      </c>
      <c r="L6593" s="268" t="s">
        <v>3007</v>
      </c>
      <c r="M6593" s="188"/>
    </row>
    <row r="6594" spans="1:13" x14ac:dyDescent="0.25">
      <c r="A6594" s="267">
        <v>2014</v>
      </c>
      <c r="B6594" s="267">
        <v>4</v>
      </c>
      <c r="C6594" s="267" t="s">
        <v>1239</v>
      </c>
      <c r="D6594" s="267" t="s">
        <v>1500</v>
      </c>
      <c r="E6594" s="268" t="s">
        <v>2901</v>
      </c>
      <c r="F6594" s="267" t="s">
        <v>52</v>
      </c>
      <c r="G6594" s="268" t="s">
        <v>277</v>
      </c>
      <c r="H6594" s="268" t="s">
        <v>55</v>
      </c>
      <c r="I6594" s="268" t="s">
        <v>1905</v>
      </c>
      <c r="J6594" s="267" t="s">
        <v>2545</v>
      </c>
      <c r="K6594" s="270">
        <v>436</v>
      </c>
      <c r="L6594" s="268" t="s">
        <v>3171</v>
      </c>
      <c r="M6594" s="188"/>
    </row>
    <row r="6595" spans="1:13" x14ac:dyDescent="0.25">
      <c r="A6595" s="267">
        <v>2014</v>
      </c>
      <c r="B6595" s="267">
        <v>4</v>
      </c>
      <c r="C6595" s="267" t="s">
        <v>1239</v>
      </c>
      <c r="D6595" s="267" t="s">
        <v>1500</v>
      </c>
      <c r="E6595" s="268" t="s">
        <v>2901</v>
      </c>
      <c r="F6595" s="267" t="s">
        <v>52</v>
      </c>
      <c r="G6595" s="268" t="s">
        <v>277</v>
      </c>
      <c r="H6595" s="268" t="s">
        <v>55</v>
      </c>
      <c r="I6595" s="268" t="s">
        <v>1905</v>
      </c>
      <c r="J6595" s="267" t="s">
        <v>3107</v>
      </c>
      <c r="K6595" s="270">
        <v>141</v>
      </c>
      <c r="L6595" s="268" t="s">
        <v>3185</v>
      </c>
      <c r="M6595" s="188"/>
    </row>
    <row r="6596" spans="1:13" x14ac:dyDescent="0.25">
      <c r="A6596" s="267">
        <v>2014</v>
      </c>
      <c r="B6596" s="267">
        <v>4</v>
      </c>
      <c r="C6596" s="267" t="s">
        <v>1239</v>
      </c>
      <c r="D6596" s="267" t="s">
        <v>1500</v>
      </c>
      <c r="E6596" s="268" t="s">
        <v>2901</v>
      </c>
      <c r="F6596" s="267" t="s">
        <v>52</v>
      </c>
      <c r="G6596" s="268" t="s">
        <v>277</v>
      </c>
      <c r="H6596" s="268" t="s">
        <v>55</v>
      </c>
      <c r="I6596" s="268" t="s">
        <v>1905</v>
      </c>
      <c r="J6596" s="267" t="s">
        <v>2643</v>
      </c>
      <c r="K6596" s="270">
        <v>663</v>
      </c>
      <c r="L6596" s="268" t="s">
        <v>3202</v>
      </c>
      <c r="M6596" s="188"/>
    </row>
    <row r="6597" spans="1:13" x14ac:dyDescent="0.25">
      <c r="A6597" s="267">
        <v>2014</v>
      </c>
      <c r="B6597" s="267">
        <v>4</v>
      </c>
      <c r="C6597" s="267" t="s">
        <v>1239</v>
      </c>
      <c r="D6597" s="267" t="s">
        <v>1500</v>
      </c>
      <c r="E6597" s="268" t="s">
        <v>2901</v>
      </c>
      <c r="F6597" s="267" t="s">
        <v>52</v>
      </c>
      <c r="G6597" s="268" t="s">
        <v>277</v>
      </c>
      <c r="H6597" s="268" t="s">
        <v>55</v>
      </c>
      <c r="I6597" s="268" t="s">
        <v>1905</v>
      </c>
      <c r="J6597" s="267" t="s">
        <v>1942</v>
      </c>
      <c r="K6597" s="270">
        <v>835</v>
      </c>
      <c r="L6597" s="268" t="s">
        <v>3317</v>
      </c>
      <c r="M6597" s="188"/>
    </row>
    <row r="6598" spans="1:13" x14ac:dyDescent="0.25">
      <c r="A6598" s="267">
        <v>2014</v>
      </c>
      <c r="B6598" s="267">
        <v>1</v>
      </c>
      <c r="C6598" s="267" t="s">
        <v>1239</v>
      </c>
      <c r="D6598" s="267" t="s">
        <v>1432</v>
      </c>
      <c r="E6598" s="268" t="s">
        <v>2906</v>
      </c>
      <c r="F6598" s="267" t="s">
        <v>52</v>
      </c>
      <c r="G6598" s="268" t="s">
        <v>1596</v>
      </c>
      <c r="H6598" s="268" t="s">
        <v>55</v>
      </c>
      <c r="I6598" s="268" t="s">
        <v>1905</v>
      </c>
      <c r="J6598" s="267" t="s">
        <v>1942</v>
      </c>
      <c r="K6598" s="270">
        <v>411</v>
      </c>
      <c r="L6598" s="268" t="s">
        <v>2907</v>
      </c>
      <c r="M6598" s="188"/>
    </row>
    <row r="6599" spans="1:13" x14ac:dyDescent="0.25">
      <c r="A6599" s="267">
        <v>2014</v>
      </c>
      <c r="B6599" s="267">
        <v>1</v>
      </c>
      <c r="C6599" s="267" t="s">
        <v>1239</v>
      </c>
      <c r="D6599" s="267" t="s">
        <v>1432</v>
      </c>
      <c r="E6599" s="268" t="s">
        <v>2906</v>
      </c>
      <c r="F6599" s="267" t="s">
        <v>52</v>
      </c>
      <c r="G6599" s="268" t="s">
        <v>1596</v>
      </c>
      <c r="H6599" s="268" t="s">
        <v>55</v>
      </c>
      <c r="I6599" s="268" t="s">
        <v>1905</v>
      </c>
      <c r="J6599" s="267" t="s">
        <v>1918</v>
      </c>
      <c r="K6599" s="270">
        <v>411</v>
      </c>
      <c r="L6599" s="268" t="s">
        <v>2908</v>
      </c>
      <c r="M6599" s="188"/>
    </row>
    <row r="6600" spans="1:13" x14ac:dyDescent="0.25">
      <c r="A6600" s="267">
        <v>2014</v>
      </c>
      <c r="B6600" s="267">
        <v>1</v>
      </c>
      <c r="C6600" s="267" t="s">
        <v>1239</v>
      </c>
      <c r="D6600" s="267" t="s">
        <v>1432</v>
      </c>
      <c r="E6600" s="268" t="s">
        <v>2906</v>
      </c>
      <c r="F6600" s="267" t="s">
        <v>52</v>
      </c>
      <c r="G6600" s="268" t="s">
        <v>1596</v>
      </c>
      <c r="H6600" s="268" t="s">
        <v>55</v>
      </c>
      <c r="I6600" s="268" t="s">
        <v>1905</v>
      </c>
      <c r="J6600" s="267" t="s">
        <v>1942</v>
      </c>
      <c r="K6600" s="270">
        <v>432</v>
      </c>
      <c r="L6600" s="268" t="s">
        <v>3053</v>
      </c>
      <c r="M6600" s="188"/>
    </row>
    <row r="6601" spans="1:13" x14ac:dyDescent="0.25">
      <c r="A6601" s="267">
        <v>2014</v>
      </c>
      <c r="B6601" s="267">
        <v>1</v>
      </c>
      <c r="C6601" s="267" t="s">
        <v>1239</v>
      </c>
      <c r="D6601" s="267" t="s">
        <v>1432</v>
      </c>
      <c r="E6601" s="268" t="s">
        <v>2906</v>
      </c>
      <c r="F6601" s="267" t="s">
        <v>52</v>
      </c>
      <c r="G6601" s="268" t="s">
        <v>1596</v>
      </c>
      <c r="H6601" s="268" t="s">
        <v>55</v>
      </c>
      <c r="I6601" s="268" t="s">
        <v>1905</v>
      </c>
      <c r="J6601" s="270" t="s">
        <v>5004</v>
      </c>
      <c r="K6601" s="270">
        <v>211</v>
      </c>
      <c r="L6601" s="268" t="s">
        <v>3121</v>
      </c>
      <c r="M6601" s="188"/>
    </row>
    <row r="6602" spans="1:13" s="214" customFormat="1" x14ac:dyDescent="0.25">
      <c r="A6602" s="267">
        <v>2014</v>
      </c>
      <c r="B6602" s="267">
        <v>1</v>
      </c>
      <c r="C6602" s="267" t="s">
        <v>1239</v>
      </c>
      <c r="D6602" s="267" t="s">
        <v>1432</v>
      </c>
      <c r="E6602" s="268" t="s">
        <v>2906</v>
      </c>
      <c r="F6602" s="267" t="s">
        <v>52</v>
      </c>
      <c r="G6602" s="268" t="s">
        <v>1596</v>
      </c>
      <c r="H6602" s="268" t="s">
        <v>55</v>
      </c>
      <c r="I6602" s="268" t="s">
        <v>1905</v>
      </c>
      <c r="J6602" s="267" t="s">
        <v>2000</v>
      </c>
      <c r="K6602" s="270">
        <v>721</v>
      </c>
      <c r="L6602" s="268" t="s">
        <v>3299</v>
      </c>
      <c r="M6602" s="188"/>
    </row>
    <row r="6603" spans="1:13" x14ac:dyDescent="0.25">
      <c r="A6603" s="267">
        <v>2014</v>
      </c>
      <c r="B6603" s="267">
        <v>1</v>
      </c>
      <c r="C6603" s="267" t="s">
        <v>1239</v>
      </c>
      <c r="D6603" s="267" t="s">
        <v>1432</v>
      </c>
      <c r="E6603" s="268" t="s">
        <v>2906</v>
      </c>
      <c r="F6603" s="267" t="s">
        <v>52</v>
      </c>
      <c r="G6603" s="268" t="s">
        <v>1596</v>
      </c>
      <c r="H6603" s="268" t="s">
        <v>55</v>
      </c>
      <c r="I6603" s="268" t="s">
        <v>1905</v>
      </c>
      <c r="J6603" s="267" t="s">
        <v>2000</v>
      </c>
      <c r="K6603" s="270">
        <v>721</v>
      </c>
      <c r="L6603" s="268" t="s">
        <v>3300</v>
      </c>
      <c r="M6603" s="188"/>
    </row>
    <row r="6604" spans="1:13" x14ac:dyDescent="0.25">
      <c r="A6604" s="267">
        <v>2014</v>
      </c>
      <c r="B6604" s="267">
        <v>1</v>
      </c>
      <c r="C6604" s="267" t="s">
        <v>1239</v>
      </c>
      <c r="D6604" s="267" t="s">
        <v>1432</v>
      </c>
      <c r="E6604" s="268" t="s">
        <v>2906</v>
      </c>
      <c r="F6604" s="267" t="s">
        <v>52</v>
      </c>
      <c r="G6604" s="268" t="s">
        <v>1596</v>
      </c>
      <c r="H6604" s="268" t="s">
        <v>55</v>
      </c>
      <c r="I6604" s="268" t="s">
        <v>1905</v>
      </c>
      <c r="J6604" s="267" t="s">
        <v>1950</v>
      </c>
      <c r="K6604" s="270">
        <v>321</v>
      </c>
      <c r="L6604" s="268" t="s">
        <v>3301</v>
      </c>
      <c r="M6604" s="188"/>
    </row>
    <row r="6605" spans="1:13" x14ac:dyDescent="0.25">
      <c r="A6605" s="267">
        <v>2014</v>
      </c>
      <c r="B6605" s="267">
        <v>1</v>
      </c>
      <c r="C6605" s="267" t="s">
        <v>1239</v>
      </c>
      <c r="D6605" s="267" t="s">
        <v>1432</v>
      </c>
      <c r="E6605" s="268" t="s">
        <v>2906</v>
      </c>
      <c r="F6605" s="267" t="s">
        <v>52</v>
      </c>
      <c r="G6605" s="268" t="s">
        <v>1596</v>
      </c>
      <c r="H6605" s="268" t="s">
        <v>55</v>
      </c>
      <c r="I6605" s="268" t="s">
        <v>1905</v>
      </c>
      <c r="J6605" s="270" t="s">
        <v>1952</v>
      </c>
      <c r="K6605" s="270">
        <v>23</v>
      </c>
      <c r="L6605" s="268" t="s">
        <v>3387</v>
      </c>
      <c r="M6605" s="188"/>
    </row>
    <row r="6606" spans="1:13" x14ac:dyDescent="0.25">
      <c r="A6606" s="267">
        <v>2014</v>
      </c>
      <c r="B6606" s="267">
        <v>4</v>
      </c>
      <c r="C6606" s="267" t="s">
        <v>1239</v>
      </c>
      <c r="D6606" s="267" t="s">
        <v>1509</v>
      </c>
      <c r="E6606" s="268" t="s">
        <v>2822</v>
      </c>
      <c r="F6606" s="267" t="s">
        <v>135</v>
      </c>
      <c r="G6606" s="268" t="s">
        <v>407</v>
      </c>
      <c r="H6606" s="268" t="s">
        <v>66</v>
      </c>
      <c r="I6606" s="268" t="s">
        <v>1905</v>
      </c>
      <c r="J6606" s="267" t="s">
        <v>1942</v>
      </c>
      <c r="K6606" s="270">
        <v>111</v>
      </c>
      <c r="L6606" s="268" t="s">
        <v>2823</v>
      </c>
      <c r="M6606" s="188"/>
    </row>
    <row r="6607" spans="1:13" x14ac:dyDescent="0.25">
      <c r="A6607" s="267">
        <v>2014</v>
      </c>
      <c r="B6607" s="267">
        <v>4</v>
      </c>
      <c r="C6607" s="267" t="s">
        <v>1239</v>
      </c>
      <c r="D6607" s="267" t="s">
        <v>1509</v>
      </c>
      <c r="E6607" s="268" t="s">
        <v>2822</v>
      </c>
      <c r="F6607" s="267" t="s">
        <v>135</v>
      </c>
      <c r="G6607" s="268" t="s">
        <v>407</v>
      </c>
      <c r="H6607" s="268" t="s">
        <v>66</v>
      </c>
      <c r="I6607" s="268" t="s">
        <v>1905</v>
      </c>
      <c r="J6607" s="267" t="s">
        <v>1942</v>
      </c>
      <c r="K6607" s="270">
        <v>431</v>
      </c>
      <c r="L6607" s="268" t="s">
        <v>2868</v>
      </c>
      <c r="M6607" s="188"/>
    </row>
    <row r="6608" spans="1:13" x14ac:dyDescent="0.25">
      <c r="A6608" s="267">
        <v>2014</v>
      </c>
      <c r="B6608" s="267">
        <v>4</v>
      </c>
      <c r="C6608" s="267" t="s">
        <v>1239</v>
      </c>
      <c r="D6608" s="267" t="s">
        <v>1509</v>
      </c>
      <c r="E6608" s="268" t="s">
        <v>2822</v>
      </c>
      <c r="F6608" s="267" t="s">
        <v>135</v>
      </c>
      <c r="G6608" s="268" t="s">
        <v>407</v>
      </c>
      <c r="H6608" s="268" t="s">
        <v>66</v>
      </c>
      <c r="I6608" s="268" t="s">
        <v>1905</v>
      </c>
      <c r="J6608" s="267" t="s">
        <v>1962</v>
      </c>
      <c r="K6608" s="270">
        <v>411</v>
      </c>
      <c r="L6608" s="268" t="s">
        <v>2909</v>
      </c>
      <c r="M6608" s="188"/>
    </row>
    <row r="6609" spans="1:13" x14ac:dyDescent="0.25">
      <c r="A6609" s="267">
        <v>2014</v>
      </c>
      <c r="B6609" s="267">
        <v>4</v>
      </c>
      <c r="C6609" s="267" t="s">
        <v>1239</v>
      </c>
      <c r="D6609" s="267" t="s">
        <v>1509</v>
      </c>
      <c r="E6609" s="268" t="s">
        <v>2822</v>
      </c>
      <c r="F6609" s="267" t="s">
        <v>135</v>
      </c>
      <c r="G6609" s="268" t="s">
        <v>407</v>
      </c>
      <c r="H6609" s="268" t="s">
        <v>66</v>
      </c>
      <c r="I6609" s="268" t="s">
        <v>1905</v>
      </c>
      <c r="J6609" s="267" t="s">
        <v>1946</v>
      </c>
      <c r="K6609" s="270">
        <v>111</v>
      </c>
      <c r="L6609" s="268" t="s">
        <v>2910</v>
      </c>
      <c r="M6609" s="188"/>
    </row>
    <row r="6610" spans="1:13" x14ac:dyDescent="0.25">
      <c r="A6610" s="267">
        <v>2014</v>
      </c>
      <c r="B6610" s="267">
        <v>4</v>
      </c>
      <c r="C6610" s="267" t="s">
        <v>1239</v>
      </c>
      <c r="D6610" s="267" t="s">
        <v>1509</v>
      </c>
      <c r="E6610" s="268" t="s">
        <v>2822</v>
      </c>
      <c r="F6610" s="267" t="s">
        <v>135</v>
      </c>
      <c r="G6610" s="268" t="s">
        <v>407</v>
      </c>
      <c r="H6610" s="268" t="s">
        <v>66</v>
      </c>
      <c r="I6610" s="268" t="s">
        <v>1905</v>
      </c>
      <c r="J6610" s="270" t="s">
        <v>5004</v>
      </c>
      <c r="K6610" s="270">
        <v>211</v>
      </c>
      <c r="L6610" s="268" t="s">
        <v>3122</v>
      </c>
      <c r="M6610" s="188"/>
    </row>
    <row r="6611" spans="1:13" x14ac:dyDescent="0.25">
      <c r="A6611" s="267">
        <v>2014</v>
      </c>
      <c r="B6611" s="267">
        <v>4</v>
      </c>
      <c r="C6611" s="267" t="s">
        <v>1239</v>
      </c>
      <c r="D6611" s="267" t="s">
        <v>1509</v>
      </c>
      <c r="E6611" s="268" t="s">
        <v>2822</v>
      </c>
      <c r="F6611" s="267" t="s">
        <v>135</v>
      </c>
      <c r="G6611" s="268" t="s">
        <v>407</v>
      </c>
      <c r="H6611" s="268" t="s">
        <v>66</v>
      </c>
      <c r="I6611" s="268" t="s">
        <v>1905</v>
      </c>
      <c r="J6611" s="267" t="s">
        <v>1942</v>
      </c>
      <c r="K6611" s="270">
        <v>436</v>
      </c>
      <c r="L6611" s="268" t="s">
        <v>3172</v>
      </c>
      <c r="M6611" s="188"/>
    </row>
    <row r="6612" spans="1:13" x14ac:dyDescent="0.25">
      <c r="A6612" s="267">
        <v>2014</v>
      </c>
      <c r="B6612" s="267">
        <v>4</v>
      </c>
      <c r="C6612" s="267" t="s">
        <v>1239</v>
      </c>
      <c r="D6612" s="267" t="s">
        <v>1509</v>
      </c>
      <c r="E6612" s="268" t="s">
        <v>2822</v>
      </c>
      <c r="F6612" s="267" t="s">
        <v>135</v>
      </c>
      <c r="G6612" s="268" t="s">
        <v>407</v>
      </c>
      <c r="H6612" s="268" t="s">
        <v>66</v>
      </c>
      <c r="I6612" s="268" t="s">
        <v>1905</v>
      </c>
      <c r="J6612" s="267" t="s">
        <v>1952</v>
      </c>
      <c r="K6612" s="270">
        <v>662</v>
      </c>
      <c r="L6612" s="268" t="s">
        <v>3203</v>
      </c>
      <c r="M6612" s="188"/>
    </row>
    <row r="6613" spans="1:13" x14ac:dyDescent="0.25">
      <c r="A6613" s="267">
        <v>2014</v>
      </c>
      <c r="B6613" s="267">
        <v>4</v>
      </c>
      <c r="C6613" s="267" t="s">
        <v>1239</v>
      </c>
      <c r="D6613" s="267" t="s">
        <v>1509</v>
      </c>
      <c r="E6613" s="268" t="s">
        <v>2822</v>
      </c>
      <c r="F6613" s="267" t="s">
        <v>135</v>
      </c>
      <c r="G6613" s="268" t="s">
        <v>407</v>
      </c>
      <c r="H6613" s="268" t="s">
        <v>66</v>
      </c>
      <c r="I6613" s="268" t="s">
        <v>1905</v>
      </c>
      <c r="J6613" s="267" t="s">
        <v>1962</v>
      </c>
      <c r="K6613" s="270">
        <v>521</v>
      </c>
      <c r="L6613" s="268" t="s">
        <v>3218</v>
      </c>
      <c r="M6613" s="188"/>
    </row>
    <row r="6614" spans="1:13" x14ac:dyDescent="0.25">
      <c r="A6614" s="267">
        <v>2014</v>
      </c>
      <c r="B6614" s="267">
        <v>4</v>
      </c>
      <c r="C6614" s="267" t="s">
        <v>1239</v>
      </c>
      <c r="D6614" s="267" t="s">
        <v>1509</v>
      </c>
      <c r="E6614" s="268" t="s">
        <v>2822</v>
      </c>
      <c r="F6614" s="267" t="s">
        <v>135</v>
      </c>
      <c r="G6614" s="268" t="s">
        <v>407</v>
      </c>
      <c r="H6614" s="268" t="s">
        <v>66</v>
      </c>
      <c r="I6614" s="268" t="s">
        <v>1905</v>
      </c>
      <c r="J6614" s="267" t="s">
        <v>1962</v>
      </c>
      <c r="K6614" s="270">
        <v>521</v>
      </c>
      <c r="L6614" s="268" t="s">
        <v>3253</v>
      </c>
      <c r="M6614" s="188"/>
    </row>
    <row r="6615" spans="1:13" x14ac:dyDescent="0.25">
      <c r="A6615" s="267">
        <v>2014</v>
      </c>
      <c r="B6615" s="267">
        <v>4</v>
      </c>
      <c r="C6615" s="267" t="s">
        <v>1239</v>
      </c>
      <c r="D6615" s="267" t="s">
        <v>1509</v>
      </c>
      <c r="E6615" s="268" t="s">
        <v>2822</v>
      </c>
      <c r="F6615" s="267" t="s">
        <v>135</v>
      </c>
      <c r="G6615" s="268" t="s">
        <v>407</v>
      </c>
      <c r="H6615" s="268" t="s">
        <v>66</v>
      </c>
      <c r="I6615" s="268" t="s">
        <v>1905</v>
      </c>
      <c r="J6615" s="267" t="s">
        <v>2016</v>
      </c>
      <c r="K6615" s="270">
        <v>631</v>
      </c>
      <c r="L6615" s="268" t="s">
        <v>3286</v>
      </c>
      <c r="M6615" s="188"/>
    </row>
    <row r="6616" spans="1:13" x14ac:dyDescent="0.25">
      <c r="A6616" s="267">
        <v>2014</v>
      </c>
      <c r="B6616" s="267">
        <v>2</v>
      </c>
      <c r="C6616" s="267" t="s">
        <v>1239</v>
      </c>
      <c r="D6616" s="267" t="s">
        <v>1443</v>
      </c>
      <c r="E6616" s="268" t="s">
        <v>2852</v>
      </c>
      <c r="F6616" s="267" t="s">
        <v>135</v>
      </c>
      <c r="G6616" s="268" t="s">
        <v>226</v>
      </c>
      <c r="H6616" s="268" t="s">
        <v>78</v>
      </c>
      <c r="I6616" s="268" t="s">
        <v>1905</v>
      </c>
      <c r="J6616" s="267" t="s">
        <v>1942</v>
      </c>
      <c r="K6616" s="270">
        <v>431</v>
      </c>
      <c r="L6616" s="268" t="s">
        <v>2869</v>
      </c>
      <c r="M6616" s="188"/>
    </row>
    <row r="6617" spans="1:13" x14ac:dyDescent="0.25">
      <c r="A6617" s="267">
        <v>2014</v>
      </c>
      <c r="B6617" s="267">
        <v>2</v>
      </c>
      <c r="C6617" s="267" t="s">
        <v>1239</v>
      </c>
      <c r="D6617" s="267" t="s">
        <v>1443</v>
      </c>
      <c r="E6617" s="268" t="s">
        <v>2852</v>
      </c>
      <c r="F6617" s="267" t="s">
        <v>135</v>
      </c>
      <c r="G6617" s="268" t="s">
        <v>226</v>
      </c>
      <c r="H6617" s="268" t="s">
        <v>78</v>
      </c>
      <c r="I6617" s="268" t="s">
        <v>1905</v>
      </c>
      <c r="J6617" s="267" t="s">
        <v>1942</v>
      </c>
      <c r="K6617" s="270">
        <v>114</v>
      </c>
      <c r="L6617" s="268" t="s">
        <v>3008</v>
      </c>
      <c r="M6617" s="188"/>
    </row>
    <row r="6618" spans="1:13" x14ac:dyDescent="0.25">
      <c r="A6618" s="267">
        <v>2014</v>
      </c>
      <c r="B6618" s="267">
        <v>2</v>
      </c>
      <c r="C6618" s="267" t="s">
        <v>1239</v>
      </c>
      <c r="D6618" s="267" t="s">
        <v>1443</v>
      </c>
      <c r="E6618" s="268" t="s">
        <v>2852</v>
      </c>
      <c r="F6618" s="267" t="s">
        <v>135</v>
      </c>
      <c r="G6618" s="268" t="s">
        <v>226</v>
      </c>
      <c r="H6618" s="268" t="s">
        <v>78</v>
      </c>
      <c r="I6618" s="268" t="s">
        <v>1905</v>
      </c>
      <c r="J6618" s="267" t="s">
        <v>1942</v>
      </c>
      <c r="K6618" s="270">
        <v>211</v>
      </c>
      <c r="L6618" s="268" t="s">
        <v>3123</v>
      </c>
      <c r="M6618" s="188"/>
    </row>
    <row r="6619" spans="1:13" x14ac:dyDescent="0.25">
      <c r="A6619" s="267">
        <v>2014</v>
      </c>
      <c r="B6619" s="267">
        <v>2</v>
      </c>
      <c r="C6619" s="267" t="s">
        <v>1239</v>
      </c>
      <c r="D6619" s="267" t="s">
        <v>1443</v>
      </c>
      <c r="E6619" s="268" t="s">
        <v>2852</v>
      </c>
      <c r="F6619" s="267" t="s">
        <v>135</v>
      </c>
      <c r="G6619" s="268" t="s">
        <v>226</v>
      </c>
      <c r="H6619" s="268" t="s">
        <v>78</v>
      </c>
      <c r="I6619" s="268" t="s">
        <v>1905</v>
      </c>
      <c r="J6619" s="267" t="s">
        <v>2545</v>
      </c>
      <c r="K6619" s="270">
        <v>212</v>
      </c>
      <c r="L6619" s="268" t="s">
        <v>3124</v>
      </c>
      <c r="M6619" s="188"/>
    </row>
    <row r="6620" spans="1:13" x14ac:dyDescent="0.25">
      <c r="A6620" s="267">
        <v>2014</v>
      </c>
      <c r="B6620" s="267">
        <v>2</v>
      </c>
      <c r="C6620" s="267" t="s">
        <v>1239</v>
      </c>
      <c r="D6620" s="267" t="s">
        <v>1443</v>
      </c>
      <c r="E6620" s="268" t="s">
        <v>2852</v>
      </c>
      <c r="F6620" s="267" t="s">
        <v>135</v>
      </c>
      <c r="G6620" s="268" t="s">
        <v>226</v>
      </c>
      <c r="H6620" s="268" t="s">
        <v>78</v>
      </c>
      <c r="I6620" s="268" t="s">
        <v>1905</v>
      </c>
      <c r="J6620" s="267" t="s">
        <v>1962</v>
      </c>
      <c r="K6620" s="270">
        <v>115</v>
      </c>
      <c r="L6620" s="268" t="s">
        <v>3219</v>
      </c>
      <c r="M6620" s="188"/>
    </row>
    <row r="6621" spans="1:13" x14ac:dyDescent="0.25">
      <c r="A6621" s="267">
        <v>2014</v>
      </c>
      <c r="B6621" s="267">
        <v>2</v>
      </c>
      <c r="C6621" s="267" t="s">
        <v>1239</v>
      </c>
      <c r="D6621" s="267" t="s">
        <v>1443</v>
      </c>
      <c r="E6621" s="268" t="s">
        <v>2852</v>
      </c>
      <c r="F6621" s="267" t="s">
        <v>135</v>
      </c>
      <c r="G6621" s="268" t="s">
        <v>226</v>
      </c>
      <c r="H6621" s="268" t="s">
        <v>78</v>
      </c>
      <c r="I6621" s="268" t="s">
        <v>1905</v>
      </c>
      <c r="J6621" s="267" t="s">
        <v>1942</v>
      </c>
      <c r="K6621" s="270">
        <v>84</v>
      </c>
      <c r="L6621" s="268" t="s">
        <v>3322</v>
      </c>
      <c r="M6621" s="188"/>
    </row>
    <row r="6622" spans="1:13" x14ac:dyDescent="0.25">
      <c r="A6622" s="267">
        <v>2014</v>
      </c>
      <c r="B6622" s="267">
        <v>2</v>
      </c>
      <c r="C6622" s="267" t="s">
        <v>1239</v>
      </c>
      <c r="D6622" s="267" t="s">
        <v>1443</v>
      </c>
      <c r="E6622" s="268" t="s">
        <v>2852</v>
      </c>
      <c r="F6622" s="267" t="s">
        <v>135</v>
      </c>
      <c r="G6622" s="268" t="s">
        <v>226</v>
      </c>
      <c r="H6622" s="268" t="s">
        <v>78</v>
      </c>
      <c r="I6622" s="268" t="s">
        <v>1905</v>
      </c>
      <c r="J6622" s="267" t="s">
        <v>1974</v>
      </c>
      <c r="K6622" s="270">
        <v>321</v>
      </c>
      <c r="L6622" s="268" t="s">
        <v>3379</v>
      </c>
      <c r="M6622" s="188"/>
    </row>
    <row r="6623" spans="1:13" x14ac:dyDescent="0.25">
      <c r="A6623" s="267">
        <v>2014</v>
      </c>
      <c r="B6623" s="267">
        <v>2</v>
      </c>
      <c r="C6623" s="267" t="s">
        <v>1239</v>
      </c>
      <c r="D6623" s="267" t="s">
        <v>1443</v>
      </c>
      <c r="E6623" s="268" t="s">
        <v>2852</v>
      </c>
      <c r="F6623" s="267" t="s">
        <v>135</v>
      </c>
      <c r="G6623" s="268" t="s">
        <v>226</v>
      </c>
      <c r="H6623" s="268" t="s">
        <v>78</v>
      </c>
      <c r="I6623" s="268" t="s">
        <v>1905</v>
      </c>
      <c r="J6623" s="267" t="s">
        <v>1962</v>
      </c>
      <c r="K6623" s="270">
        <v>311</v>
      </c>
      <c r="L6623" s="268" t="s">
        <v>3380</v>
      </c>
      <c r="M6623" s="188"/>
    </row>
    <row r="6624" spans="1:13" x14ac:dyDescent="0.25">
      <c r="A6624" s="267">
        <v>2014</v>
      </c>
      <c r="B6624" s="267">
        <v>2</v>
      </c>
      <c r="C6624" s="267" t="s">
        <v>1239</v>
      </c>
      <c r="D6624" s="267" t="s">
        <v>1476</v>
      </c>
      <c r="E6624" s="268" t="s">
        <v>2911</v>
      </c>
      <c r="F6624" s="267" t="s">
        <v>130</v>
      </c>
      <c r="G6624" s="268" t="s">
        <v>131</v>
      </c>
      <c r="H6624" s="268" t="s">
        <v>66</v>
      </c>
      <c r="I6624" s="268" t="s">
        <v>1905</v>
      </c>
      <c r="J6624" s="267" t="s">
        <v>2039</v>
      </c>
      <c r="K6624" s="270">
        <v>862</v>
      </c>
      <c r="L6624" s="268" t="s">
        <v>2912</v>
      </c>
      <c r="M6624" s="188"/>
    </row>
    <row r="6625" spans="1:13" x14ac:dyDescent="0.25">
      <c r="A6625" s="267">
        <v>2014</v>
      </c>
      <c r="B6625" s="267">
        <v>2</v>
      </c>
      <c r="C6625" s="267" t="s">
        <v>1239</v>
      </c>
      <c r="D6625" s="267" t="s">
        <v>1476</v>
      </c>
      <c r="E6625" s="268" t="s">
        <v>2911</v>
      </c>
      <c r="F6625" s="267" t="s">
        <v>130</v>
      </c>
      <c r="G6625" s="268" t="s">
        <v>131</v>
      </c>
      <c r="H6625" s="268" t="s">
        <v>66</v>
      </c>
      <c r="I6625" s="268" t="s">
        <v>1905</v>
      </c>
      <c r="J6625" s="267" t="s">
        <v>2000</v>
      </c>
      <c r="K6625" s="270">
        <v>411</v>
      </c>
      <c r="L6625" s="268" t="s">
        <v>2913</v>
      </c>
      <c r="M6625" s="188"/>
    </row>
    <row r="6626" spans="1:13" x14ac:dyDescent="0.25">
      <c r="A6626" s="267">
        <v>2014</v>
      </c>
      <c r="B6626" s="267">
        <v>2</v>
      </c>
      <c r="C6626" s="267" t="s">
        <v>1239</v>
      </c>
      <c r="D6626" s="267" t="s">
        <v>1476</v>
      </c>
      <c r="E6626" s="268" t="s">
        <v>2911</v>
      </c>
      <c r="F6626" s="267" t="s">
        <v>130</v>
      </c>
      <c r="G6626" s="268" t="s">
        <v>131</v>
      </c>
      <c r="H6626" s="268" t="s">
        <v>66</v>
      </c>
      <c r="I6626" s="268" t="s">
        <v>1905</v>
      </c>
      <c r="J6626" s="267" t="s">
        <v>1918</v>
      </c>
      <c r="K6626" s="270">
        <v>811</v>
      </c>
      <c r="L6626" s="268" t="s">
        <v>3318</v>
      </c>
      <c r="M6626" s="188"/>
    </row>
    <row r="6627" spans="1:13" x14ac:dyDescent="0.25">
      <c r="A6627" s="267">
        <v>2014</v>
      </c>
      <c r="B6627" s="267">
        <v>2</v>
      </c>
      <c r="C6627" s="267" t="s">
        <v>1239</v>
      </c>
      <c r="D6627" s="267" t="s">
        <v>1476</v>
      </c>
      <c r="E6627" s="268" t="s">
        <v>2911</v>
      </c>
      <c r="F6627" s="267" t="s">
        <v>130</v>
      </c>
      <c r="G6627" s="268" t="s">
        <v>131</v>
      </c>
      <c r="H6627" s="268" t="s">
        <v>66</v>
      </c>
      <c r="I6627" s="268" t="s">
        <v>1905</v>
      </c>
      <c r="J6627" s="267" t="s">
        <v>1942</v>
      </c>
      <c r="K6627" s="270">
        <v>133</v>
      </c>
      <c r="L6627" s="268" t="s">
        <v>3319</v>
      </c>
      <c r="M6627" s="188"/>
    </row>
    <row r="6628" spans="1:13" x14ac:dyDescent="0.25">
      <c r="A6628" s="267">
        <v>2014</v>
      </c>
      <c r="B6628" s="267">
        <v>2</v>
      </c>
      <c r="C6628" s="267" t="s">
        <v>1239</v>
      </c>
      <c r="D6628" s="267" t="s">
        <v>1476</v>
      </c>
      <c r="E6628" s="268" t="s">
        <v>2911</v>
      </c>
      <c r="F6628" s="267" t="s">
        <v>130</v>
      </c>
      <c r="G6628" s="268" t="s">
        <v>131</v>
      </c>
      <c r="H6628" s="268" t="s">
        <v>66</v>
      </c>
      <c r="I6628" s="268" t="s">
        <v>1905</v>
      </c>
      <c r="J6628" s="267" t="s">
        <v>2629</v>
      </c>
      <c r="K6628" s="270">
        <v>721</v>
      </c>
      <c r="L6628" s="268" t="s">
        <v>3323</v>
      </c>
      <c r="M6628" s="188"/>
    </row>
    <row r="6629" spans="1:13" x14ac:dyDescent="0.25">
      <c r="A6629" s="267">
        <v>2014</v>
      </c>
      <c r="B6629" s="267">
        <v>2</v>
      </c>
      <c r="C6629" s="267" t="s">
        <v>1239</v>
      </c>
      <c r="D6629" s="267" t="s">
        <v>1476</v>
      </c>
      <c r="E6629" s="268" t="s">
        <v>2911</v>
      </c>
      <c r="F6629" s="267" t="s">
        <v>130</v>
      </c>
      <c r="G6629" s="268" t="s">
        <v>131</v>
      </c>
      <c r="H6629" s="268" t="s">
        <v>66</v>
      </c>
      <c r="I6629" s="268" t="s">
        <v>1905</v>
      </c>
      <c r="J6629" s="267" t="s">
        <v>1942</v>
      </c>
      <c r="K6629" s="270">
        <v>836</v>
      </c>
      <c r="L6629" s="268" t="s">
        <v>3332</v>
      </c>
      <c r="M6629" s="188"/>
    </row>
    <row r="6630" spans="1:13" x14ac:dyDescent="0.25">
      <c r="A6630" s="267">
        <v>2014</v>
      </c>
      <c r="B6630" s="267">
        <v>2</v>
      </c>
      <c r="C6630" s="267" t="s">
        <v>1239</v>
      </c>
      <c r="D6630" s="267" t="s">
        <v>1476</v>
      </c>
      <c r="E6630" s="268" t="s">
        <v>2911</v>
      </c>
      <c r="F6630" s="267" t="s">
        <v>130</v>
      </c>
      <c r="G6630" s="268" t="s">
        <v>131</v>
      </c>
      <c r="H6630" s="268" t="s">
        <v>66</v>
      </c>
      <c r="I6630" s="268" t="s">
        <v>1905</v>
      </c>
      <c r="J6630" s="267" t="s">
        <v>2008</v>
      </c>
      <c r="K6630" s="270">
        <v>822</v>
      </c>
      <c r="L6630" s="268" t="s">
        <v>3335</v>
      </c>
      <c r="M6630" s="188"/>
    </row>
    <row r="6631" spans="1:13" x14ac:dyDescent="0.25">
      <c r="A6631" s="267">
        <v>2014</v>
      </c>
      <c r="B6631" s="267">
        <v>2</v>
      </c>
      <c r="C6631" s="267" t="s">
        <v>1239</v>
      </c>
      <c r="D6631" s="267" t="s">
        <v>1476</v>
      </c>
      <c r="E6631" s="268" t="s">
        <v>2911</v>
      </c>
      <c r="F6631" s="267" t="s">
        <v>130</v>
      </c>
      <c r="G6631" s="268" t="s">
        <v>131</v>
      </c>
      <c r="H6631" s="268" t="s">
        <v>66</v>
      </c>
      <c r="I6631" s="268" t="s">
        <v>1905</v>
      </c>
      <c r="J6631" s="267" t="s">
        <v>3340</v>
      </c>
      <c r="K6631" s="270">
        <v>851</v>
      </c>
      <c r="L6631" s="268" t="s">
        <v>3341</v>
      </c>
      <c r="M6631" s="188"/>
    </row>
    <row r="6632" spans="1:13" x14ac:dyDescent="0.25">
      <c r="A6632" s="267">
        <v>2014</v>
      </c>
      <c r="B6632" s="267">
        <v>2</v>
      </c>
      <c r="C6632" s="267" t="s">
        <v>1239</v>
      </c>
      <c r="D6632" s="267" t="s">
        <v>1476</v>
      </c>
      <c r="E6632" s="268" t="s">
        <v>2911</v>
      </c>
      <c r="F6632" s="267" t="s">
        <v>130</v>
      </c>
      <c r="G6632" s="268" t="s">
        <v>131</v>
      </c>
      <c r="H6632" s="268" t="s">
        <v>66</v>
      </c>
      <c r="I6632" s="268" t="s">
        <v>1905</v>
      </c>
      <c r="J6632" s="267" t="s">
        <v>2629</v>
      </c>
      <c r="K6632" s="270">
        <v>832</v>
      </c>
      <c r="L6632" s="268" t="s">
        <v>3350</v>
      </c>
      <c r="M6632" s="188"/>
    </row>
    <row r="6633" spans="1:13" x14ac:dyDescent="0.25">
      <c r="A6633" s="267">
        <v>2014</v>
      </c>
      <c r="B6633" s="267">
        <v>4</v>
      </c>
      <c r="C6633" s="267" t="s">
        <v>1239</v>
      </c>
      <c r="D6633" s="267" t="s">
        <v>1518</v>
      </c>
      <c r="E6633" s="268" t="s">
        <v>2824</v>
      </c>
      <c r="F6633" s="267" t="s">
        <v>76</v>
      </c>
      <c r="G6633" s="268" t="s">
        <v>77</v>
      </c>
      <c r="H6633" s="268" t="s">
        <v>55</v>
      </c>
      <c r="I6633" s="268" t="s">
        <v>1905</v>
      </c>
      <c r="J6633" s="267" t="s">
        <v>1942</v>
      </c>
      <c r="K6633" s="270">
        <v>111</v>
      </c>
      <c r="L6633" s="268" t="s">
        <v>2825</v>
      </c>
      <c r="M6633" s="188"/>
    </row>
    <row r="6634" spans="1:13" x14ac:dyDescent="0.25">
      <c r="A6634" s="267">
        <v>2014</v>
      </c>
      <c r="B6634" s="267">
        <v>4</v>
      </c>
      <c r="C6634" s="267" t="s">
        <v>1239</v>
      </c>
      <c r="D6634" s="267" t="s">
        <v>1518</v>
      </c>
      <c r="E6634" s="268" t="s">
        <v>2824</v>
      </c>
      <c r="F6634" s="267" t="s">
        <v>76</v>
      </c>
      <c r="G6634" s="268" t="s">
        <v>77</v>
      </c>
      <c r="H6634" s="268" t="s">
        <v>55</v>
      </c>
      <c r="I6634" s="268" t="s">
        <v>1905</v>
      </c>
      <c r="J6634" s="267" t="s">
        <v>1918</v>
      </c>
      <c r="K6634" s="270">
        <v>862</v>
      </c>
      <c r="L6634" s="268" t="s">
        <v>2826</v>
      </c>
      <c r="M6634" s="188"/>
    </row>
    <row r="6635" spans="1:13" x14ac:dyDescent="0.25">
      <c r="A6635" s="267">
        <v>2014</v>
      </c>
      <c r="B6635" s="267">
        <v>4</v>
      </c>
      <c r="C6635" s="267" t="s">
        <v>1239</v>
      </c>
      <c r="D6635" s="267" t="s">
        <v>1518</v>
      </c>
      <c r="E6635" s="268" t="s">
        <v>2824</v>
      </c>
      <c r="F6635" s="267" t="s">
        <v>76</v>
      </c>
      <c r="G6635" s="268" t="s">
        <v>77</v>
      </c>
      <c r="H6635" s="268" t="s">
        <v>55</v>
      </c>
      <c r="I6635" s="268" t="s">
        <v>1905</v>
      </c>
      <c r="J6635" s="267" t="s">
        <v>1918</v>
      </c>
      <c r="K6635" s="270">
        <v>862</v>
      </c>
      <c r="L6635" s="268" t="s">
        <v>2827</v>
      </c>
      <c r="M6635" s="188"/>
    </row>
    <row r="6636" spans="1:13" x14ac:dyDescent="0.25">
      <c r="A6636" s="267">
        <v>2014</v>
      </c>
      <c r="B6636" s="267">
        <v>4</v>
      </c>
      <c r="C6636" s="267" t="s">
        <v>1239</v>
      </c>
      <c r="D6636" s="267" t="s">
        <v>1518</v>
      </c>
      <c r="E6636" s="268" t="s">
        <v>2824</v>
      </c>
      <c r="F6636" s="267" t="s">
        <v>76</v>
      </c>
      <c r="G6636" s="268" t="s">
        <v>77</v>
      </c>
      <c r="H6636" s="268" t="s">
        <v>55</v>
      </c>
      <c r="I6636" s="268" t="s">
        <v>1905</v>
      </c>
      <c r="J6636" s="267" t="s">
        <v>1918</v>
      </c>
      <c r="K6636" s="270">
        <v>411</v>
      </c>
      <c r="L6636" s="268" t="s">
        <v>2914</v>
      </c>
      <c r="M6636" s="188"/>
    </row>
    <row r="6637" spans="1:13" x14ac:dyDescent="0.25">
      <c r="A6637" s="267">
        <v>2014</v>
      </c>
      <c r="B6637" s="267">
        <v>4</v>
      </c>
      <c r="C6637" s="267" t="s">
        <v>1239</v>
      </c>
      <c r="D6637" s="267" t="s">
        <v>1518</v>
      </c>
      <c r="E6637" s="268" t="s">
        <v>2824</v>
      </c>
      <c r="F6637" s="267" t="s">
        <v>76</v>
      </c>
      <c r="G6637" s="268" t="s">
        <v>77</v>
      </c>
      <c r="H6637" s="268" t="s">
        <v>55</v>
      </c>
      <c r="I6637" s="268" t="s">
        <v>1905</v>
      </c>
      <c r="J6637" s="267" t="s">
        <v>2039</v>
      </c>
      <c r="K6637" s="270">
        <v>862</v>
      </c>
      <c r="L6637" s="268" t="s">
        <v>3054</v>
      </c>
      <c r="M6637" s="188"/>
    </row>
    <row r="6638" spans="1:13" x14ac:dyDescent="0.25">
      <c r="A6638" s="267">
        <v>2014</v>
      </c>
      <c r="B6638" s="267">
        <v>4</v>
      </c>
      <c r="C6638" s="267" t="s">
        <v>1239</v>
      </c>
      <c r="D6638" s="267" t="s">
        <v>1518</v>
      </c>
      <c r="E6638" s="268" t="s">
        <v>2824</v>
      </c>
      <c r="F6638" s="267" t="s">
        <v>76</v>
      </c>
      <c r="G6638" s="268" t="s">
        <v>77</v>
      </c>
      <c r="H6638" s="268" t="s">
        <v>55</v>
      </c>
      <c r="I6638" s="268" t="s">
        <v>1905</v>
      </c>
      <c r="J6638" s="267" t="s">
        <v>1918</v>
      </c>
      <c r="K6638" s="270">
        <v>862</v>
      </c>
      <c r="L6638" s="268" t="s">
        <v>3072</v>
      </c>
      <c r="M6638" s="188"/>
    </row>
    <row r="6639" spans="1:13" x14ac:dyDescent="0.25">
      <c r="A6639" s="267">
        <v>2014</v>
      </c>
      <c r="B6639" s="267">
        <v>4</v>
      </c>
      <c r="C6639" s="267" t="s">
        <v>1239</v>
      </c>
      <c r="D6639" s="267" t="s">
        <v>1518</v>
      </c>
      <c r="E6639" s="268" t="s">
        <v>2824</v>
      </c>
      <c r="F6639" s="267" t="s">
        <v>76</v>
      </c>
      <c r="G6639" s="268" t="s">
        <v>77</v>
      </c>
      <c r="H6639" s="268" t="s">
        <v>55</v>
      </c>
      <c r="I6639" s="268" t="s">
        <v>1905</v>
      </c>
      <c r="J6639" s="267" t="s">
        <v>1918</v>
      </c>
      <c r="K6639" s="270">
        <v>862</v>
      </c>
      <c r="L6639" s="268" t="s">
        <v>3098</v>
      </c>
      <c r="M6639" s="188"/>
    </row>
    <row r="6640" spans="1:13" x14ac:dyDescent="0.25">
      <c r="A6640" s="267">
        <v>2014</v>
      </c>
      <c r="B6640" s="267">
        <v>4</v>
      </c>
      <c r="C6640" s="267" t="s">
        <v>1239</v>
      </c>
      <c r="D6640" s="267" t="s">
        <v>1518</v>
      </c>
      <c r="E6640" s="268" t="s">
        <v>2824</v>
      </c>
      <c r="F6640" s="267" t="s">
        <v>76</v>
      </c>
      <c r="G6640" s="268" t="s">
        <v>77</v>
      </c>
      <c r="H6640" s="268" t="s">
        <v>55</v>
      </c>
      <c r="I6640" s="268" t="s">
        <v>1905</v>
      </c>
      <c r="J6640" s="267" t="s">
        <v>1918</v>
      </c>
      <c r="K6640" s="270">
        <v>432</v>
      </c>
      <c r="L6640" s="268" t="s">
        <v>3103</v>
      </c>
      <c r="M6640" s="188"/>
    </row>
    <row r="6641" spans="1:13" x14ac:dyDescent="0.25">
      <c r="A6641" s="267">
        <v>2014</v>
      </c>
      <c r="B6641" s="267">
        <v>4</v>
      </c>
      <c r="C6641" s="267" t="s">
        <v>1239</v>
      </c>
      <c r="D6641" s="267" t="s">
        <v>1518</v>
      </c>
      <c r="E6641" s="268" t="s">
        <v>2824</v>
      </c>
      <c r="F6641" s="267" t="s">
        <v>76</v>
      </c>
      <c r="G6641" s="268" t="s">
        <v>77</v>
      </c>
      <c r="H6641" s="268" t="s">
        <v>55</v>
      </c>
      <c r="I6641" s="268" t="s">
        <v>1905</v>
      </c>
      <c r="J6641" s="267" t="s">
        <v>2039</v>
      </c>
      <c r="K6641" s="270">
        <v>862</v>
      </c>
      <c r="L6641" s="268" t="s">
        <v>3351</v>
      </c>
      <c r="M6641" s="188"/>
    </row>
    <row r="6642" spans="1:13" x14ac:dyDescent="0.25">
      <c r="A6642" s="267">
        <v>2014</v>
      </c>
      <c r="B6642" s="267">
        <v>3</v>
      </c>
      <c r="C6642" s="267" t="s">
        <v>1239</v>
      </c>
      <c r="D6642" s="267" t="s">
        <v>1488</v>
      </c>
      <c r="E6642" s="268" t="s">
        <v>3141</v>
      </c>
      <c r="F6642" s="267" t="s">
        <v>135</v>
      </c>
      <c r="G6642" s="268" t="s">
        <v>3142</v>
      </c>
      <c r="H6642" s="268" t="s">
        <v>66</v>
      </c>
      <c r="I6642" s="268" t="s">
        <v>1905</v>
      </c>
      <c r="J6642" s="267" t="s">
        <v>1950</v>
      </c>
      <c r="K6642" s="270">
        <v>725</v>
      </c>
      <c r="L6642" s="268" t="s">
        <v>3143</v>
      </c>
      <c r="M6642" s="188"/>
    </row>
    <row r="6643" spans="1:13" x14ac:dyDescent="0.25">
      <c r="A6643" s="267">
        <v>2014</v>
      </c>
      <c r="B6643" s="267">
        <v>3</v>
      </c>
      <c r="C6643" s="267" t="s">
        <v>1239</v>
      </c>
      <c r="D6643" s="267" t="s">
        <v>1488</v>
      </c>
      <c r="E6643" s="268" t="s">
        <v>3144</v>
      </c>
      <c r="F6643" s="267" t="s">
        <v>135</v>
      </c>
      <c r="G6643" s="268" t="s">
        <v>3142</v>
      </c>
      <c r="H6643" s="268" t="s">
        <v>66</v>
      </c>
      <c r="I6643" s="268" t="s">
        <v>1905</v>
      </c>
      <c r="J6643" s="270" t="s">
        <v>3083</v>
      </c>
      <c r="K6643" s="270">
        <v>213</v>
      </c>
      <c r="L6643" s="268" t="s">
        <v>3145</v>
      </c>
      <c r="M6643" s="188"/>
    </row>
    <row r="6644" spans="1:13" x14ac:dyDescent="0.25">
      <c r="A6644" s="267">
        <v>2014</v>
      </c>
      <c r="B6644" s="267">
        <v>3</v>
      </c>
      <c r="C6644" s="267" t="s">
        <v>1239</v>
      </c>
      <c r="D6644" s="267" t="s">
        <v>1488</v>
      </c>
      <c r="E6644" s="268" t="s">
        <v>1489</v>
      </c>
      <c r="F6644" s="267" t="s">
        <v>135</v>
      </c>
      <c r="G6644" s="268" t="s">
        <v>3142</v>
      </c>
      <c r="H6644" s="268" t="s">
        <v>66</v>
      </c>
      <c r="I6644" s="268" t="s">
        <v>1905</v>
      </c>
      <c r="J6644" s="267" t="s">
        <v>1974</v>
      </c>
      <c r="K6644" s="270">
        <v>212</v>
      </c>
      <c r="L6644" s="268" t="s">
        <v>3188</v>
      </c>
      <c r="M6644" s="188"/>
    </row>
    <row r="6645" spans="1:13" x14ac:dyDescent="0.25">
      <c r="A6645" s="267">
        <v>2014</v>
      </c>
      <c r="B6645" s="267">
        <v>3</v>
      </c>
      <c r="C6645" s="267" t="s">
        <v>1239</v>
      </c>
      <c r="D6645" s="267" t="s">
        <v>1488</v>
      </c>
      <c r="E6645" s="268" t="s">
        <v>3189</v>
      </c>
      <c r="F6645" s="267" t="s">
        <v>135</v>
      </c>
      <c r="G6645" s="268" t="s">
        <v>3142</v>
      </c>
      <c r="H6645" s="268" t="s">
        <v>66</v>
      </c>
      <c r="I6645" s="268" t="s">
        <v>1905</v>
      </c>
      <c r="J6645" s="267" t="s">
        <v>1974</v>
      </c>
      <c r="K6645" s="270">
        <v>212</v>
      </c>
      <c r="L6645" s="268" t="s">
        <v>3190</v>
      </c>
      <c r="M6645" s="188"/>
    </row>
    <row r="6646" spans="1:13" x14ac:dyDescent="0.25">
      <c r="A6646" s="267">
        <v>2014</v>
      </c>
      <c r="B6646" s="267">
        <v>3</v>
      </c>
      <c r="C6646" s="267" t="s">
        <v>1239</v>
      </c>
      <c r="D6646" s="267" t="s">
        <v>1488</v>
      </c>
      <c r="E6646" s="268" t="s">
        <v>3191</v>
      </c>
      <c r="F6646" s="267" t="s">
        <v>135</v>
      </c>
      <c r="G6646" s="268" t="s">
        <v>3142</v>
      </c>
      <c r="H6646" s="268" t="s">
        <v>66</v>
      </c>
      <c r="I6646" s="268" t="s">
        <v>1905</v>
      </c>
      <c r="J6646" s="267" t="s">
        <v>1974</v>
      </c>
      <c r="K6646" s="270">
        <v>141</v>
      </c>
      <c r="L6646" s="268" t="s">
        <v>3192</v>
      </c>
      <c r="M6646" s="188"/>
    </row>
    <row r="6647" spans="1:13" x14ac:dyDescent="0.25">
      <c r="A6647" s="267">
        <v>2014</v>
      </c>
      <c r="B6647" s="267">
        <v>3</v>
      </c>
      <c r="C6647" s="267" t="s">
        <v>1239</v>
      </c>
      <c r="D6647" s="267" t="s">
        <v>1488</v>
      </c>
      <c r="E6647" s="268" t="s">
        <v>3199</v>
      </c>
      <c r="F6647" s="267" t="s">
        <v>135</v>
      </c>
      <c r="G6647" s="268" t="s">
        <v>3142</v>
      </c>
      <c r="H6647" s="268" t="s">
        <v>66</v>
      </c>
      <c r="I6647" s="268" t="s">
        <v>1905</v>
      </c>
      <c r="J6647" s="267" t="s">
        <v>1974</v>
      </c>
      <c r="K6647" s="270">
        <v>211</v>
      </c>
      <c r="L6647" s="268" t="s">
        <v>3200</v>
      </c>
      <c r="M6647" s="188"/>
    </row>
    <row r="6648" spans="1:13" x14ac:dyDescent="0.25">
      <c r="A6648" s="267">
        <v>2014</v>
      </c>
      <c r="B6648" s="267">
        <v>3</v>
      </c>
      <c r="C6648" s="267" t="s">
        <v>1239</v>
      </c>
      <c r="D6648" s="267" t="s">
        <v>1488</v>
      </c>
      <c r="E6648" s="268" t="s">
        <v>3246</v>
      </c>
      <c r="F6648" s="267" t="s">
        <v>135</v>
      </c>
      <c r="G6648" s="268" t="s">
        <v>3142</v>
      </c>
      <c r="H6648" s="268" t="s">
        <v>66</v>
      </c>
      <c r="I6648" s="268" t="s">
        <v>1905</v>
      </c>
      <c r="J6648" s="270" t="s">
        <v>3083</v>
      </c>
      <c r="K6648" s="270">
        <v>662</v>
      </c>
      <c r="L6648" s="268" t="s">
        <v>3247</v>
      </c>
      <c r="M6648" s="188"/>
    </row>
    <row r="6649" spans="1:13" x14ac:dyDescent="0.25">
      <c r="A6649" s="267">
        <v>2014</v>
      </c>
      <c r="B6649" s="267">
        <v>3</v>
      </c>
      <c r="C6649" s="267" t="s">
        <v>1239</v>
      </c>
      <c r="D6649" s="267" t="s">
        <v>1488</v>
      </c>
      <c r="E6649" s="268" t="s">
        <v>3248</v>
      </c>
      <c r="F6649" s="267" t="s">
        <v>135</v>
      </c>
      <c r="G6649" s="268" t="s">
        <v>3142</v>
      </c>
      <c r="H6649" s="268" t="s">
        <v>66</v>
      </c>
      <c r="I6649" s="268" t="s">
        <v>1905</v>
      </c>
      <c r="J6649" s="267" t="s">
        <v>1965</v>
      </c>
      <c r="K6649" s="270">
        <v>523</v>
      </c>
      <c r="L6649" s="268" t="s">
        <v>3249</v>
      </c>
      <c r="M6649" s="188"/>
    </row>
    <row r="6650" spans="1:13" x14ac:dyDescent="0.25">
      <c r="A6650" s="267">
        <v>2014</v>
      </c>
      <c r="B6650" s="267">
        <v>3</v>
      </c>
      <c r="C6650" s="267" t="s">
        <v>1239</v>
      </c>
      <c r="D6650" s="267" t="s">
        <v>1488</v>
      </c>
      <c r="E6650" s="268" t="s">
        <v>3250</v>
      </c>
      <c r="F6650" s="267" t="s">
        <v>135</v>
      </c>
      <c r="G6650" s="268" t="s">
        <v>3142</v>
      </c>
      <c r="H6650" s="268" t="s">
        <v>66</v>
      </c>
      <c r="I6650" s="268" t="s">
        <v>1905</v>
      </c>
      <c r="J6650" s="267" t="s">
        <v>1962</v>
      </c>
      <c r="K6650" s="270">
        <v>662</v>
      </c>
      <c r="L6650" s="268" t="s">
        <v>3251</v>
      </c>
      <c r="M6650" s="188"/>
    </row>
    <row r="6651" spans="1:13" x14ac:dyDescent="0.25">
      <c r="A6651" s="267">
        <v>2014</v>
      </c>
      <c r="B6651" s="267">
        <v>3</v>
      </c>
      <c r="C6651" s="267" t="s">
        <v>1239</v>
      </c>
      <c r="D6651" s="267" t="s">
        <v>1488</v>
      </c>
      <c r="E6651" s="268" t="s">
        <v>3309</v>
      </c>
      <c r="F6651" s="267" t="s">
        <v>135</v>
      </c>
      <c r="G6651" s="268" t="s">
        <v>3142</v>
      </c>
      <c r="H6651" s="268" t="s">
        <v>66</v>
      </c>
      <c r="I6651" s="268" t="s">
        <v>1905</v>
      </c>
      <c r="J6651" s="267" t="s">
        <v>1950</v>
      </c>
      <c r="K6651" s="270">
        <v>721</v>
      </c>
      <c r="L6651" s="268" t="s">
        <v>3310</v>
      </c>
      <c r="M6651" s="188"/>
    </row>
    <row r="6652" spans="1:13" x14ac:dyDescent="0.25">
      <c r="A6652" s="267">
        <v>2014</v>
      </c>
      <c r="B6652" s="267">
        <v>2</v>
      </c>
      <c r="C6652" s="267" t="s">
        <v>1239</v>
      </c>
      <c r="D6652" s="267" t="s">
        <v>1441</v>
      </c>
      <c r="E6652" s="268" t="s">
        <v>2915</v>
      </c>
      <c r="F6652" s="267" t="s">
        <v>130</v>
      </c>
      <c r="G6652" s="268" t="s">
        <v>131</v>
      </c>
      <c r="H6652" s="268" t="s">
        <v>66</v>
      </c>
      <c r="I6652" s="268" t="s">
        <v>1905</v>
      </c>
      <c r="J6652" s="267" t="s">
        <v>1942</v>
      </c>
      <c r="K6652" s="270">
        <v>411</v>
      </c>
      <c r="L6652" s="268" t="s">
        <v>2916</v>
      </c>
      <c r="M6652" s="188"/>
    </row>
    <row r="6653" spans="1:13" x14ac:dyDescent="0.25">
      <c r="A6653" s="267">
        <v>2014</v>
      </c>
      <c r="B6653" s="267">
        <v>2</v>
      </c>
      <c r="C6653" s="267" t="s">
        <v>1239</v>
      </c>
      <c r="D6653" s="267" t="s">
        <v>1441</v>
      </c>
      <c r="E6653" s="268" t="s">
        <v>2915</v>
      </c>
      <c r="F6653" s="267" t="s">
        <v>130</v>
      </c>
      <c r="G6653" s="268" t="s">
        <v>131</v>
      </c>
      <c r="H6653" s="268" t="s">
        <v>66</v>
      </c>
      <c r="I6653" s="268" t="s">
        <v>1905</v>
      </c>
      <c r="J6653" s="267" t="s">
        <v>1942</v>
      </c>
      <c r="K6653" s="270">
        <v>432</v>
      </c>
      <c r="L6653" s="268" t="s">
        <v>2917</v>
      </c>
      <c r="M6653" s="188"/>
    </row>
    <row r="6654" spans="1:13" x14ac:dyDescent="0.25">
      <c r="A6654" s="267">
        <v>2014</v>
      </c>
      <c r="B6654" s="267">
        <v>2</v>
      </c>
      <c r="C6654" s="267" t="s">
        <v>1239</v>
      </c>
      <c r="D6654" s="267" t="s">
        <v>1441</v>
      </c>
      <c r="E6654" s="268" t="s">
        <v>2915</v>
      </c>
      <c r="F6654" s="267" t="s">
        <v>130</v>
      </c>
      <c r="G6654" s="268" t="s">
        <v>131</v>
      </c>
      <c r="H6654" s="268" t="s">
        <v>66</v>
      </c>
      <c r="I6654" s="268" t="s">
        <v>1905</v>
      </c>
      <c r="J6654" s="267" t="s">
        <v>1942</v>
      </c>
      <c r="K6654" s="270">
        <v>411</v>
      </c>
      <c r="L6654" s="268" t="s">
        <v>2918</v>
      </c>
      <c r="M6654" s="188"/>
    </row>
    <row r="6655" spans="1:13" x14ac:dyDescent="0.25">
      <c r="A6655" s="267">
        <v>2014</v>
      </c>
      <c r="B6655" s="267">
        <v>2</v>
      </c>
      <c r="C6655" s="267" t="s">
        <v>1239</v>
      </c>
      <c r="D6655" s="267" t="s">
        <v>1441</v>
      </c>
      <c r="E6655" s="268" t="s">
        <v>2915</v>
      </c>
      <c r="F6655" s="267" t="s">
        <v>130</v>
      </c>
      <c r="G6655" s="268" t="s">
        <v>131</v>
      </c>
      <c r="H6655" s="268" t="s">
        <v>66</v>
      </c>
      <c r="I6655" s="268" t="s">
        <v>1905</v>
      </c>
      <c r="J6655" s="267" t="s">
        <v>2063</v>
      </c>
      <c r="K6655" s="270">
        <v>411</v>
      </c>
      <c r="L6655" s="268" t="s">
        <v>2919</v>
      </c>
      <c r="M6655" s="188"/>
    </row>
    <row r="6656" spans="1:13" x14ac:dyDescent="0.25">
      <c r="A6656" s="267">
        <v>2014</v>
      </c>
      <c r="B6656" s="267">
        <v>2</v>
      </c>
      <c r="C6656" s="267" t="s">
        <v>1239</v>
      </c>
      <c r="D6656" s="267" t="s">
        <v>1441</v>
      </c>
      <c r="E6656" s="268" t="s">
        <v>2915</v>
      </c>
      <c r="F6656" s="267" t="s">
        <v>130</v>
      </c>
      <c r="G6656" s="268" t="s">
        <v>131</v>
      </c>
      <c r="H6656" s="268" t="s">
        <v>66</v>
      </c>
      <c r="I6656" s="268" t="s">
        <v>1905</v>
      </c>
      <c r="J6656" s="267" t="s">
        <v>1942</v>
      </c>
      <c r="K6656" s="270">
        <v>432</v>
      </c>
      <c r="L6656" s="268" t="s">
        <v>3055</v>
      </c>
      <c r="M6656" s="188"/>
    </row>
    <row r="6657" spans="1:13" x14ac:dyDescent="0.25">
      <c r="A6657" s="267">
        <v>2014</v>
      </c>
      <c r="B6657" s="267">
        <v>2</v>
      </c>
      <c r="C6657" s="267" t="s">
        <v>1239</v>
      </c>
      <c r="D6657" s="267" t="s">
        <v>1441</v>
      </c>
      <c r="E6657" s="268" t="s">
        <v>2915</v>
      </c>
      <c r="F6657" s="267" t="s">
        <v>130</v>
      </c>
      <c r="G6657" s="268" t="s">
        <v>131</v>
      </c>
      <c r="H6657" s="268" t="s">
        <v>66</v>
      </c>
      <c r="I6657" s="268" t="s">
        <v>1905</v>
      </c>
      <c r="J6657" s="267" t="s">
        <v>1942</v>
      </c>
      <c r="K6657" s="270">
        <v>411</v>
      </c>
      <c r="L6657" s="268" t="s">
        <v>3056</v>
      </c>
      <c r="M6657" s="188"/>
    </row>
    <row r="6658" spans="1:13" x14ac:dyDescent="0.25">
      <c r="A6658" s="267">
        <v>2014</v>
      </c>
      <c r="B6658" s="267">
        <v>2</v>
      </c>
      <c r="C6658" s="267" t="s">
        <v>1239</v>
      </c>
      <c r="D6658" s="267" t="s">
        <v>1441</v>
      </c>
      <c r="E6658" s="268" t="s">
        <v>2915</v>
      </c>
      <c r="F6658" s="267" t="s">
        <v>130</v>
      </c>
      <c r="G6658" s="268" t="s">
        <v>131</v>
      </c>
      <c r="H6658" s="268" t="s">
        <v>66</v>
      </c>
      <c r="I6658" s="268" t="s">
        <v>1905</v>
      </c>
      <c r="J6658" s="267" t="s">
        <v>1942</v>
      </c>
      <c r="K6658" s="270">
        <v>23</v>
      </c>
      <c r="L6658" s="268" t="s">
        <v>3073</v>
      </c>
      <c r="M6658" s="188"/>
    </row>
    <row r="6659" spans="1:13" x14ac:dyDescent="0.25">
      <c r="A6659" s="267">
        <v>2014</v>
      </c>
      <c r="B6659" s="267">
        <v>2</v>
      </c>
      <c r="C6659" s="267" t="s">
        <v>1239</v>
      </c>
      <c r="D6659" s="267" t="s">
        <v>1441</v>
      </c>
      <c r="E6659" s="268" t="s">
        <v>2915</v>
      </c>
      <c r="F6659" s="267" t="s">
        <v>130</v>
      </c>
      <c r="G6659" s="268" t="s">
        <v>131</v>
      </c>
      <c r="H6659" s="268" t="s">
        <v>66</v>
      </c>
      <c r="I6659" s="268" t="s">
        <v>1905</v>
      </c>
      <c r="J6659" s="267" t="s">
        <v>1942</v>
      </c>
      <c r="K6659" s="270">
        <v>513</v>
      </c>
      <c r="L6659" s="268" t="s">
        <v>3255</v>
      </c>
      <c r="M6659" s="188"/>
    </row>
    <row r="6660" spans="1:13" x14ac:dyDescent="0.25">
      <c r="A6660" s="267">
        <v>2014</v>
      </c>
      <c r="B6660" s="267">
        <v>2</v>
      </c>
      <c r="C6660" s="267" t="s">
        <v>1239</v>
      </c>
      <c r="D6660" s="267" t="s">
        <v>1441</v>
      </c>
      <c r="E6660" s="268" t="s">
        <v>2915</v>
      </c>
      <c r="F6660" s="267" t="s">
        <v>130</v>
      </c>
      <c r="G6660" s="268" t="s">
        <v>131</v>
      </c>
      <c r="H6660" s="268" t="s">
        <v>66</v>
      </c>
      <c r="I6660" s="268" t="s">
        <v>1905</v>
      </c>
      <c r="J6660" s="267" t="s">
        <v>1942</v>
      </c>
      <c r="K6660" s="270">
        <v>432</v>
      </c>
      <c r="L6660" s="268" t="s">
        <v>3374</v>
      </c>
      <c r="M6660" s="188"/>
    </row>
    <row r="6661" spans="1:13" x14ac:dyDescent="0.25">
      <c r="A6661" s="267">
        <v>2014</v>
      </c>
      <c r="B6661" s="267">
        <v>2</v>
      </c>
      <c r="C6661" s="267" t="s">
        <v>1239</v>
      </c>
      <c r="D6661" s="267" t="s">
        <v>1441</v>
      </c>
      <c r="E6661" s="268" t="s">
        <v>2915</v>
      </c>
      <c r="F6661" s="267" t="s">
        <v>130</v>
      </c>
      <c r="G6661" s="268" t="s">
        <v>131</v>
      </c>
      <c r="H6661" s="268" t="s">
        <v>66</v>
      </c>
      <c r="I6661" s="268" t="s">
        <v>1905</v>
      </c>
      <c r="J6661" s="267" t="s">
        <v>1942</v>
      </c>
      <c r="K6661" s="270">
        <v>433</v>
      </c>
      <c r="L6661" s="268" t="s">
        <v>3375</v>
      </c>
      <c r="M6661" s="188"/>
    </row>
    <row r="6662" spans="1:13" x14ac:dyDescent="0.25">
      <c r="A6662" s="267">
        <v>2014</v>
      </c>
      <c r="B6662" s="267">
        <v>1</v>
      </c>
      <c r="C6662" s="267" t="s">
        <v>1239</v>
      </c>
      <c r="D6662" s="267" t="s">
        <v>1423</v>
      </c>
      <c r="E6662" s="268" t="s">
        <v>2828</v>
      </c>
      <c r="F6662" s="267" t="s">
        <v>52</v>
      </c>
      <c r="G6662" s="268" t="s">
        <v>159</v>
      </c>
      <c r="H6662" s="268" t="s">
        <v>55</v>
      </c>
      <c r="I6662" s="268" t="s">
        <v>1905</v>
      </c>
      <c r="J6662" s="267" t="s">
        <v>1942</v>
      </c>
      <c r="K6662" s="270">
        <v>413</v>
      </c>
      <c r="L6662" s="268" t="s">
        <v>2829</v>
      </c>
      <c r="M6662" s="188"/>
    </row>
    <row r="6663" spans="1:13" x14ac:dyDescent="0.25">
      <c r="A6663" s="267">
        <v>2014</v>
      </c>
      <c r="B6663" s="267">
        <v>1</v>
      </c>
      <c r="C6663" s="267" t="s">
        <v>1239</v>
      </c>
      <c r="D6663" s="267" t="s">
        <v>1423</v>
      </c>
      <c r="E6663" s="268" t="s">
        <v>2828</v>
      </c>
      <c r="F6663" s="267" t="s">
        <v>52</v>
      </c>
      <c r="G6663" s="268" t="s">
        <v>159</v>
      </c>
      <c r="H6663" s="268" t="s">
        <v>55</v>
      </c>
      <c r="I6663" s="268" t="s">
        <v>1905</v>
      </c>
      <c r="J6663" s="267" t="s">
        <v>1942</v>
      </c>
      <c r="K6663" s="270">
        <v>432</v>
      </c>
      <c r="L6663" s="268" t="s">
        <v>2920</v>
      </c>
      <c r="M6663" s="188"/>
    </row>
    <row r="6664" spans="1:13" x14ac:dyDescent="0.25">
      <c r="A6664" s="267">
        <v>2014</v>
      </c>
      <c r="B6664" s="267">
        <v>1</v>
      </c>
      <c r="C6664" s="267" t="s">
        <v>1239</v>
      </c>
      <c r="D6664" s="267" t="s">
        <v>1423</v>
      </c>
      <c r="E6664" s="268" t="s">
        <v>2828</v>
      </c>
      <c r="F6664" s="267" t="s">
        <v>52</v>
      </c>
      <c r="G6664" s="268" t="s">
        <v>159</v>
      </c>
      <c r="H6664" s="268" t="s">
        <v>55</v>
      </c>
      <c r="I6664" s="268" t="s">
        <v>1905</v>
      </c>
      <c r="J6664" s="267" t="s">
        <v>1942</v>
      </c>
      <c r="K6664" s="270">
        <v>435</v>
      </c>
      <c r="L6664" s="268" t="s">
        <v>2921</v>
      </c>
      <c r="M6664" s="188"/>
    </row>
    <row r="6665" spans="1:13" x14ac:dyDescent="0.25">
      <c r="A6665" s="267">
        <v>2014</v>
      </c>
      <c r="B6665" s="267">
        <v>1</v>
      </c>
      <c r="C6665" s="267" t="s">
        <v>1239</v>
      </c>
      <c r="D6665" s="267" t="s">
        <v>1423</v>
      </c>
      <c r="E6665" s="268" t="s">
        <v>2828</v>
      </c>
      <c r="F6665" s="267" t="s">
        <v>52</v>
      </c>
      <c r="G6665" s="268" t="s">
        <v>159</v>
      </c>
      <c r="H6665" s="268" t="s">
        <v>55</v>
      </c>
      <c r="I6665" s="268" t="s">
        <v>1905</v>
      </c>
      <c r="J6665" s="267" t="s">
        <v>1942</v>
      </c>
      <c r="K6665" s="270">
        <v>211</v>
      </c>
      <c r="L6665" s="268" t="s">
        <v>3125</v>
      </c>
      <c r="M6665" s="188"/>
    </row>
    <row r="6666" spans="1:13" s="214" customFormat="1" x14ac:dyDescent="0.25">
      <c r="A6666" s="267">
        <v>2014</v>
      </c>
      <c r="B6666" s="267">
        <v>1</v>
      </c>
      <c r="C6666" s="267" t="s">
        <v>1239</v>
      </c>
      <c r="D6666" s="267" t="s">
        <v>1423</v>
      </c>
      <c r="E6666" s="268" t="s">
        <v>2828</v>
      </c>
      <c r="F6666" s="267" t="s">
        <v>52</v>
      </c>
      <c r="G6666" s="268" t="s">
        <v>159</v>
      </c>
      <c r="H6666" s="268" t="s">
        <v>55</v>
      </c>
      <c r="I6666" s="268" t="s">
        <v>1905</v>
      </c>
      <c r="J6666" s="267" t="s">
        <v>2039</v>
      </c>
      <c r="K6666" s="270">
        <v>862</v>
      </c>
      <c r="L6666" s="268" t="s">
        <v>3186</v>
      </c>
      <c r="M6666" s="188"/>
    </row>
    <row r="6667" spans="1:13" s="214" customFormat="1" x14ac:dyDescent="0.25">
      <c r="A6667" s="267">
        <v>2014</v>
      </c>
      <c r="B6667" s="267">
        <v>1</v>
      </c>
      <c r="C6667" s="267" t="s">
        <v>1239</v>
      </c>
      <c r="D6667" s="267" t="s">
        <v>1423</v>
      </c>
      <c r="E6667" s="268" t="s">
        <v>2828</v>
      </c>
      <c r="F6667" s="267" t="s">
        <v>52</v>
      </c>
      <c r="G6667" s="268" t="s">
        <v>159</v>
      </c>
      <c r="H6667" s="268" t="s">
        <v>55</v>
      </c>
      <c r="I6667" s="268" t="s">
        <v>1905</v>
      </c>
      <c r="J6667" s="267" t="s">
        <v>1965</v>
      </c>
      <c r="K6667" s="270">
        <v>521</v>
      </c>
      <c r="L6667" s="268" t="s">
        <v>3220</v>
      </c>
      <c r="M6667" s="188"/>
    </row>
    <row r="6668" spans="1:13" x14ac:dyDescent="0.25">
      <c r="A6668" s="267">
        <v>2014</v>
      </c>
      <c r="B6668" s="267">
        <v>1</v>
      </c>
      <c r="C6668" s="267" t="s">
        <v>1239</v>
      </c>
      <c r="D6668" s="267" t="s">
        <v>1423</v>
      </c>
      <c r="E6668" s="268" t="s">
        <v>2828</v>
      </c>
      <c r="F6668" s="267" t="s">
        <v>52</v>
      </c>
      <c r="G6668" s="268" t="s">
        <v>159</v>
      </c>
      <c r="H6668" s="268" t="s">
        <v>55</v>
      </c>
      <c r="I6668" s="268" t="s">
        <v>1905</v>
      </c>
      <c r="J6668" s="267" t="s">
        <v>1965</v>
      </c>
      <c r="K6668" s="270">
        <v>521</v>
      </c>
      <c r="L6668" s="268" t="s">
        <v>3221</v>
      </c>
      <c r="M6668" s="188"/>
    </row>
    <row r="6669" spans="1:13" x14ac:dyDescent="0.25">
      <c r="A6669" s="267">
        <v>2014</v>
      </c>
      <c r="B6669" s="267">
        <v>1</v>
      </c>
      <c r="C6669" s="267" t="s">
        <v>1239</v>
      </c>
      <c r="D6669" s="267" t="s">
        <v>1423</v>
      </c>
      <c r="E6669" s="268" t="s">
        <v>2828</v>
      </c>
      <c r="F6669" s="267" t="s">
        <v>52</v>
      </c>
      <c r="G6669" s="268" t="s">
        <v>159</v>
      </c>
      <c r="H6669" s="268" t="s">
        <v>55</v>
      </c>
      <c r="I6669" s="268" t="s">
        <v>1905</v>
      </c>
      <c r="J6669" s="267" t="s">
        <v>2151</v>
      </c>
      <c r="K6669" s="270">
        <v>432</v>
      </c>
      <c r="L6669" s="268" t="s">
        <v>3352</v>
      </c>
      <c r="M6669" s="188"/>
    </row>
    <row r="6670" spans="1:13" x14ac:dyDescent="0.25">
      <c r="A6670" s="267">
        <v>2014</v>
      </c>
      <c r="B6670" s="267">
        <v>1</v>
      </c>
      <c r="C6670" s="267" t="s">
        <v>1239</v>
      </c>
      <c r="D6670" s="267" t="s">
        <v>1423</v>
      </c>
      <c r="E6670" s="268" t="s">
        <v>2828</v>
      </c>
      <c r="F6670" s="267" t="s">
        <v>52</v>
      </c>
      <c r="G6670" s="268" t="s">
        <v>159</v>
      </c>
      <c r="H6670" s="268" t="s">
        <v>55</v>
      </c>
      <c r="I6670" s="268" t="s">
        <v>1905</v>
      </c>
      <c r="J6670" s="267" t="s">
        <v>2151</v>
      </c>
      <c r="K6670" s="270">
        <v>211</v>
      </c>
      <c r="L6670" s="268" t="s">
        <v>3353</v>
      </c>
      <c r="M6670" s="188"/>
    </row>
    <row r="6671" spans="1:13" x14ac:dyDescent="0.25">
      <c r="A6671" s="267">
        <v>2014</v>
      </c>
      <c r="B6671" s="267">
        <v>1</v>
      </c>
      <c r="C6671" s="267" t="s">
        <v>1239</v>
      </c>
      <c r="D6671" s="267" t="s">
        <v>1423</v>
      </c>
      <c r="E6671" s="268" t="s">
        <v>2828</v>
      </c>
      <c r="F6671" s="267" t="s">
        <v>52</v>
      </c>
      <c r="G6671" s="268" t="s">
        <v>159</v>
      </c>
      <c r="H6671" s="268" t="s">
        <v>55</v>
      </c>
      <c r="I6671" s="268" t="s">
        <v>1905</v>
      </c>
      <c r="J6671" s="267" t="s">
        <v>2151</v>
      </c>
      <c r="K6671" s="270">
        <v>112</v>
      </c>
      <c r="L6671" s="268" t="s">
        <v>3388</v>
      </c>
      <c r="M6671" s="188"/>
    </row>
    <row r="6672" spans="1:13" s="214" customFormat="1" x14ac:dyDescent="0.25">
      <c r="A6672" s="267">
        <v>2014</v>
      </c>
      <c r="B6672" s="267">
        <v>4</v>
      </c>
      <c r="C6672" s="267" t="s">
        <v>1239</v>
      </c>
      <c r="D6672" s="267" t="s">
        <v>1507</v>
      </c>
      <c r="E6672" s="268" t="s">
        <v>2830</v>
      </c>
      <c r="F6672" s="267" t="s">
        <v>52</v>
      </c>
      <c r="G6672" s="268" t="s">
        <v>934</v>
      </c>
      <c r="H6672" s="268" t="s">
        <v>55</v>
      </c>
      <c r="I6672" s="268" t="s">
        <v>1905</v>
      </c>
      <c r="J6672" s="267" t="s">
        <v>1942</v>
      </c>
      <c r="K6672" s="270">
        <v>413</v>
      </c>
      <c r="L6672" s="268" t="s">
        <v>2831</v>
      </c>
      <c r="M6672" s="188"/>
    </row>
    <row r="6673" spans="1:13" s="214" customFormat="1" x14ac:dyDescent="0.25">
      <c r="A6673" s="267">
        <v>2014</v>
      </c>
      <c r="B6673" s="267">
        <v>4</v>
      </c>
      <c r="C6673" s="267" t="s">
        <v>1239</v>
      </c>
      <c r="D6673" s="267" t="s">
        <v>1507</v>
      </c>
      <c r="E6673" s="268" t="s">
        <v>2830</v>
      </c>
      <c r="F6673" s="267" t="s">
        <v>52</v>
      </c>
      <c r="G6673" s="268" t="s">
        <v>934</v>
      </c>
      <c r="H6673" s="268" t="s">
        <v>55</v>
      </c>
      <c r="I6673" s="268" t="s">
        <v>1905</v>
      </c>
      <c r="J6673" s="267" t="s">
        <v>1942</v>
      </c>
      <c r="K6673" s="270">
        <v>442</v>
      </c>
      <c r="L6673" s="268" t="s">
        <v>2861</v>
      </c>
      <c r="M6673" s="188"/>
    </row>
    <row r="6674" spans="1:13" x14ac:dyDescent="0.25">
      <c r="A6674" s="267">
        <v>2014</v>
      </c>
      <c r="B6674" s="267">
        <v>4</v>
      </c>
      <c r="C6674" s="267" t="s">
        <v>1239</v>
      </c>
      <c r="D6674" s="267" t="s">
        <v>1507</v>
      </c>
      <c r="E6674" s="268" t="s">
        <v>2830</v>
      </c>
      <c r="F6674" s="267" t="s">
        <v>52</v>
      </c>
      <c r="G6674" s="268" t="s">
        <v>934</v>
      </c>
      <c r="H6674" s="268" t="s">
        <v>55</v>
      </c>
      <c r="I6674" s="268" t="s">
        <v>1905</v>
      </c>
      <c r="J6674" s="267" t="s">
        <v>1942</v>
      </c>
      <c r="K6674" s="270">
        <v>432</v>
      </c>
      <c r="L6674" s="268" t="s">
        <v>2922</v>
      </c>
      <c r="M6674" s="188"/>
    </row>
    <row r="6675" spans="1:13" x14ac:dyDescent="0.25">
      <c r="A6675" s="267">
        <v>2014</v>
      </c>
      <c r="B6675" s="267">
        <v>4</v>
      </c>
      <c r="C6675" s="267" t="s">
        <v>1239</v>
      </c>
      <c r="D6675" s="267" t="s">
        <v>1507</v>
      </c>
      <c r="E6675" s="268" t="s">
        <v>2830</v>
      </c>
      <c r="F6675" s="267" t="s">
        <v>52</v>
      </c>
      <c r="G6675" s="268" t="s">
        <v>934</v>
      </c>
      <c r="H6675" s="268" t="s">
        <v>55</v>
      </c>
      <c r="I6675" s="268" t="s">
        <v>1905</v>
      </c>
      <c r="J6675" s="267" t="s">
        <v>1942</v>
      </c>
      <c r="K6675" s="270">
        <v>411</v>
      </c>
      <c r="L6675" s="268" t="s">
        <v>2923</v>
      </c>
      <c r="M6675" s="188"/>
    </row>
    <row r="6676" spans="1:13" x14ac:dyDescent="0.25">
      <c r="A6676" s="267">
        <v>2014</v>
      </c>
      <c r="B6676" s="267">
        <v>4</v>
      </c>
      <c r="C6676" s="267" t="s">
        <v>1239</v>
      </c>
      <c r="D6676" s="267" t="s">
        <v>1507</v>
      </c>
      <c r="E6676" s="268" t="s">
        <v>2830</v>
      </c>
      <c r="F6676" s="267" t="s">
        <v>52</v>
      </c>
      <c r="G6676" s="268" t="s">
        <v>934</v>
      </c>
      <c r="H6676" s="268" t="s">
        <v>55</v>
      </c>
      <c r="I6676" s="268" t="s">
        <v>1905</v>
      </c>
      <c r="J6676" s="267" t="s">
        <v>1942</v>
      </c>
      <c r="K6676" s="270">
        <v>411</v>
      </c>
      <c r="L6676" s="268" t="s">
        <v>2924</v>
      </c>
      <c r="M6676" s="188"/>
    </row>
    <row r="6677" spans="1:13" x14ac:dyDescent="0.25">
      <c r="A6677" s="267">
        <v>2014</v>
      </c>
      <c r="B6677" s="267">
        <v>4</v>
      </c>
      <c r="C6677" s="267" t="s">
        <v>1239</v>
      </c>
      <c r="D6677" s="267" t="s">
        <v>1507</v>
      </c>
      <c r="E6677" s="268" t="s">
        <v>2830</v>
      </c>
      <c r="F6677" s="267" t="s">
        <v>52</v>
      </c>
      <c r="G6677" s="268" t="s">
        <v>934</v>
      </c>
      <c r="H6677" s="268" t="s">
        <v>55</v>
      </c>
      <c r="I6677" s="268" t="s">
        <v>1905</v>
      </c>
      <c r="J6677" s="267" t="s">
        <v>1918</v>
      </c>
      <c r="K6677" s="270">
        <v>862</v>
      </c>
      <c r="L6677" s="268" t="s">
        <v>2925</v>
      </c>
      <c r="M6677" s="188"/>
    </row>
    <row r="6678" spans="1:13" x14ac:dyDescent="0.25">
      <c r="A6678" s="267">
        <v>2014</v>
      </c>
      <c r="B6678" s="267">
        <v>4</v>
      </c>
      <c r="C6678" s="267" t="s">
        <v>1239</v>
      </c>
      <c r="D6678" s="267" t="s">
        <v>1507</v>
      </c>
      <c r="E6678" s="268" t="s">
        <v>2830</v>
      </c>
      <c r="F6678" s="267" t="s">
        <v>52</v>
      </c>
      <c r="G6678" s="268" t="s">
        <v>934</v>
      </c>
      <c r="H6678" s="268" t="s">
        <v>55</v>
      </c>
      <c r="I6678" s="268" t="s">
        <v>1905</v>
      </c>
      <c r="J6678" s="267" t="s">
        <v>1942</v>
      </c>
      <c r="K6678" s="270">
        <v>432</v>
      </c>
      <c r="L6678" s="268" t="s">
        <v>3057</v>
      </c>
      <c r="M6678" s="188"/>
    </row>
    <row r="6679" spans="1:13" x14ac:dyDescent="0.25">
      <c r="A6679" s="267">
        <v>2014</v>
      </c>
      <c r="B6679" s="267">
        <v>4</v>
      </c>
      <c r="C6679" s="267" t="s">
        <v>1239</v>
      </c>
      <c r="D6679" s="267" t="s">
        <v>1507</v>
      </c>
      <c r="E6679" s="268" t="s">
        <v>2830</v>
      </c>
      <c r="F6679" s="267" t="s">
        <v>52</v>
      </c>
      <c r="G6679" s="268" t="s">
        <v>934</v>
      </c>
      <c r="H6679" s="268" t="s">
        <v>55</v>
      </c>
      <c r="I6679" s="268" t="s">
        <v>1905</v>
      </c>
      <c r="J6679" s="267" t="s">
        <v>2527</v>
      </c>
      <c r="K6679" s="270">
        <v>422</v>
      </c>
      <c r="L6679" s="268" t="s">
        <v>3104</v>
      </c>
      <c r="M6679" s="188"/>
    </row>
    <row r="6680" spans="1:13" x14ac:dyDescent="0.25">
      <c r="A6680" s="267">
        <v>2014</v>
      </c>
      <c r="B6680" s="267">
        <v>4</v>
      </c>
      <c r="C6680" s="267" t="s">
        <v>1239</v>
      </c>
      <c r="D6680" s="267" t="s">
        <v>1507</v>
      </c>
      <c r="E6680" s="268" t="s">
        <v>2830</v>
      </c>
      <c r="F6680" s="267" t="s">
        <v>52</v>
      </c>
      <c r="G6680" s="268" t="s">
        <v>934</v>
      </c>
      <c r="H6680" s="268" t="s">
        <v>55</v>
      </c>
      <c r="I6680" s="268" t="s">
        <v>1905</v>
      </c>
      <c r="J6680" s="267" t="s">
        <v>2629</v>
      </c>
      <c r="K6680" s="270">
        <v>432</v>
      </c>
      <c r="L6680" s="268" t="s">
        <v>3354</v>
      </c>
      <c r="M6680" s="188"/>
    </row>
    <row r="6681" spans="1:13" x14ac:dyDescent="0.25">
      <c r="A6681" s="267">
        <v>2014</v>
      </c>
      <c r="B6681" s="267">
        <v>4</v>
      </c>
      <c r="C6681" s="267" t="s">
        <v>1239</v>
      </c>
      <c r="D6681" s="267" t="s">
        <v>1548</v>
      </c>
      <c r="E6681" s="268" t="s">
        <v>1549</v>
      </c>
      <c r="F6681" s="267" t="s">
        <v>69</v>
      </c>
      <c r="G6681" s="268" t="s">
        <v>126</v>
      </c>
      <c r="H6681" s="268" t="s">
        <v>55</v>
      </c>
      <c r="I6681" s="268" t="s">
        <v>1905</v>
      </c>
      <c r="J6681" s="267" t="s">
        <v>1942</v>
      </c>
      <c r="K6681" s="270">
        <v>752</v>
      </c>
      <c r="L6681" s="268" t="s">
        <v>3212</v>
      </c>
      <c r="M6681" s="188"/>
    </row>
    <row r="6682" spans="1:13" x14ac:dyDescent="0.25">
      <c r="A6682" s="267">
        <v>2014</v>
      </c>
      <c r="B6682" s="267">
        <v>4</v>
      </c>
      <c r="C6682" s="267" t="s">
        <v>1239</v>
      </c>
      <c r="D6682" s="267" t="s">
        <v>1548</v>
      </c>
      <c r="E6682" s="268" t="s">
        <v>1549</v>
      </c>
      <c r="F6682" s="267" t="s">
        <v>69</v>
      </c>
      <c r="G6682" s="268" t="s">
        <v>126</v>
      </c>
      <c r="H6682" s="268" t="s">
        <v>55</v>
      </c>
      <c r="I6682" s="268" t="s">
        <v>1905</v>
      </c>
      <c r="J6682" s="267" t="s">
        <v>1918</v>
      </c>
      <c r="K6682" s="270">
        <v>811</v>
      </c>
      <c r="L6682" s="268" t="s">
        <v>3321</v>
      </c>
      <c r="M6682" s="188"/>
    </row>
    <row r="6683" spans="1:13" s="214" customFormat="1" x14ac:dyDescent="0.25">
      <c r="A6683" s="267">
        <v>2014</v>
      </c>
      <c r="B6683" s="267">
        <v>4</v>
      </c>
      <c r="C6683" s="267" t="s">
        <v>1239</v>
      </c>
      <c r="D6683" s="267" t="s">
        <v>1548</v>
      </c>
      <c r="E6683" s="268" t="s">
        <v>1549</v>
      </c>
      <c r="F6683" s="267" t="s">
        <v>69</v>
      </c>
      <c r="G6683" s="268" t="s">
        <v>126</v>
      </c>
      <c r="H6683" s="268" t="s">
        <v>55</v>
      </c>
      <c r="I6683" s="268" t="s">
        <v>1905</v>
      </c>
      <c r="J6683" s="267" t="s">
        <v>1942</v>
      </c>
      <c r="K6683" s="270">
        <v>811</v>
      </c>
      <c r="L6683" s="268" t="s">
        <v>3328</v>
      </c>
      <c r="M6683" s="188"/>
    </row>
    <row r="6684" spans="1:13" s="214" customFormat="1" x14ac:dyDescent="0.25">
      <c r="A6684" s="267">
        <v>2014</v>
      </c>
      <c r="B6684" s="267">
        <v>4</v>
      </c>
      <c r="C6684" s="267" t="s">
        <v>1239</v>
      </c>
      <c r="D6684" s="267" t="s">
        <v>1548</v>
      </c>
      <c r="E6684" s="268" t="s">
        <v>1549</v>
      </c>
      <c r="F6684" s="267" t="s">
        <v>69</v>
      </c>
      <c r="G6684" s="268" t="s">
        <v>126</v>
      </c>
      <c r="H6684" s="268" t="s">
        <v>55</v>
      </c>
      <c r="I6684" s="268" t="s">
        <v>1905</v>
      </c>
      <c r="J6684" s="267" t="s">
        <v>1942</v>
      </c>
      <c r="K6684" s="270">
        <v>812</v>
      </c>
      <c r="L6684" s="268" t="s">
        <v>3329</v>
      </c>
      <c r="M6684" s="188"/>
    </row>
    <row r="6685" spans="1:13" x14ac:dyDescent="0.25">
      <c r="A6685" s="267">
        <v>2014</v>
      </c>
      <c r="B6685" s="267">
        <v>4</v>
      </c>
      <c r="C6685" s="267" t="s">
        <v>1239</v>
      </c>
      <c r="D6685" s="267" t="s">
        <v>1548</v>
      </c>
      <c r="E6685" s="268" t="s">
        <v>1549</v>
      </c>
      <c r="F6685" s="267" t="s">
        <v>69</v>
      </c>
      <c r="G6685" s="268" t="s">
        <v>126</v>
      </c>
      <c r="H6685" s="268" t="s">
        <v>55</v>
      </c>
      <c r="I6685" s="268" t="s">
        <v>1905</v>
      </c>
      <c r="J6685" s="267" t="s">
        <v>1942</v>
      </c>
      <c r="K6685" s="270">
        <v>81</v>
      </c>
      <c r="L6685" s="268" t="s">
        <v>3330</v>
      </c>
      <c r="M6685" s="188"/>
    </row>
    <row r="6686" spans="1:13" s="214" customFormat="1" x14ac:dyDescent="0.25">
      <c r="A6686" s="267">
        <v>2014</v>
      </c>
      <c r="B6686" s="267">
        <v>4</v>
      </c>
      <c r="C6686" s="267" t="s">
        <v>1239</v>
      </c>
      <c r="D6686" s="267" t="s">
        <v>1548</v>
      </c>
      <c r="E6686" s="268" t="s">
        <v>1549</v>
      </c>
      <c r="F6686" s="267" t="s">
        <v>69</v>
      </c>
      <c r="G6686" s="268" t="s">
        <v>126</v>
      </c>
      <c r="H6686" s="268" t="s">
        <v>55</v>
      </c>
      <c r="I6686" s="268" t="s">
        <v>1905</v>
      </c>
      <c r="J6686" s="267" t="s">
        <v>1921</v>
      </c>
      <c r="K6686" s="270">
        <v>851</v>
      </c>
      <c r="L6686" s="268" t="s">
        <v>3346</v>
      </c>
      <c r="M6686" s="188"/>
    </row>
    <row r="6687" spans="1:13" x14ac:dyDescent="0.25">
      <c r="A6687" s="267">
        <v>2014</v>
      </c>
      <c r="B6687" s="267">
        <v>4</v>
      </c>
      <c r="C6687" s="267" t="s">
        <v>1239</v>
      </c>
      <c r="D6687" s="267" t="s">
        <v>1548</v>
      </c>
      <c r="E6687" s="268" t="s">
        <v>1549</v>
      </c>
      <c r="F6687" s="267" t="s">
        <v>69</v>
      </c>
      <c r="G6687" s="268" t="s">
        <v>126</v>
      </c>
      <c r="H6687" s="268" t="s">
        <v>55</v>
      </c>
      <c r="I6687" s="268" t="s">
        <v>1905</v>
      </c>
      <c r="J6687" s="267" t="s">
        <v>1921</v>
      </c>
      <c r="K6687" s="270">
        <v>851</v>
      </c>
      <c r="L6687" s="268" t="s">
        <v>3347</v>
      </c>
      <c r="M6687" s="188"/>
    </row>
    <row r="6688" spans="1:13" x14ac:dyDescent="0.25">
      <c r="A6688" s="267">
        <v>2014</v>
      </c>
      <c r="B6688" s="267">
        <v>2</v>
      </c>
      <c r="C6688" s="267" t="s">
        <v>1239</v>
      </c>
      <c r="D6688" s="267" t="s">
        <v>1464</v>
      </c>
      <c r="E6688" s="268" t="s">
        <v>2926</v>
      </c>
      <c r="F6688" s="267" t="s">
        <v>52</v>
      </c>
      <c r="G6688" s="268" t="s">
        <v>539</v>
      </c>
      <c r="H6688" s="268" t="s">
        <v>55</v>
      </c>
      <c r="I6688" s="268" t="s">
        <v>1905</v>
      </c>
      <c r="J6688" s="267" t="s">
        <v>1942</v>
      </c>
      <c r="K6688" s="270">
        <v>411</v>
      </c>
      <c r="L6688" s="268" t="s">
        <v>2927</v>
      </c>
      <c r="M6688" s="188"/>
    </row>
    <row r="6689" spans="1:13" x14ac:dyDescent="0.25">
      <c r="A6689" s="267">
        <v>2014</v>
      </c>
      <c r="B6689" s="267">
        <v>2</v>
      </c>
      <c r="C6689" s="267" t="s">
        <v>1239</v>
      </c>
      <c r="D6689" s="267" t="s">
        <v>1464</v>
      </c>
      <c r="E6689" s="268" t="s">
        <v>2926</v>
      </c>
      <c r="F6689" s="267" t="s">
        <v>52</v>
      </c>
      <c r="G6689" s="268" t="s">
        <v>539</v>
      </c>
      <c r="H6689" s="268" t="s">
        <v>55</v>
      </c>
      <c r="I6689" s="268" t="s">
        <v>1905</v>
      </c>
      <c r="J6689" s="267" t="s">
        <v>1942</v>
      </c>
      <c r="K6689" s="270">
        <v>411</v>
      </c>
      <c r="L6689" s="268" t="s">
        <v>2928</v>
      </c>
      <c r="M6689" s="188"/>
    </row>
    <row r="6690" spans="1:13" x14ac:dyDescent="0.25">
      <c r="A6690" s="267">
        <v>2014</v>
      </c>
      <c r="B6690" s="267">
        <v>2</v>
      </c>
      <c r="C6690" s="267" t="s">
        <v>1239</v>
      </c>
      <c r="D6690" s="267" t="s">
        <v>1464</v>
      </c>
      <c r="E6690" s="268" t="s">
        <v>2926</v>
      </c>
      <c r="F6690" s="267" t="s">
        <v>52</v>
      </c>
      <c r="G6690" s="268" t="s">
        <v>539</v>
      </c>
      <c r="H6690" s="268" t="s">
        <v>55</v>
      </c>
      <c r="I6690" s="268" t="s">
        <v>1905</v>
      </c>
      <c r="J6690" s="267" t="s">
        <v>1918</v>
      </c>
      <c r="K6690" s="270">
        <v>862</v>
      </c>
      <c r="L6690" s="268" t="s">
        <v>2929</v>
      </c>
      <c r="M6690" s="188"/>
    </row>
    <row r="6691" spans="1:13" x14ac:dyDescent="0.25">
      <c r="A6691" s="267">
        <v>2014</v>
      </c>
      <c r="B6691" s="267">
        <v>2</v>
      </c>
      <c r="C6691" s="267" t="s">
        <v>1239</v>
      </c>
      <c r="D6691" s="267" t="s">
        <v>1464</v>
      </c>
      <c r="E6691" s="268" t="s">
        <v>2926</v>
      </c>
      <c r="F6691" s="267" t="s">
        <v>52</v>
      </c>
      <c r="G6691" s="268" t="s">
        <v>539</v>
      </c>
      <c r="H6691" s="268" t="s">
        <v>55</v>
      </c>
      <c r="I6691" s="268" t="s">
        <v>1905</v>
      </c>
      <c r="J6691" s="267" t="s">
        <v>1906</v>
      </c>
      <c r="K6691" s="270">
        <v>436</v>
      </c>
      <c r="L6691" s="268" t="s">
        <v>3099</v>
      </c>
      <c r="M6691" s="188"/>
    </row>
    <row r="6692" spans="1:13" x14ac:dyDescent="0.25">
      <c r="A6692" s="267">
        <v>2014</v>
      </c>
      <c r="B6692" s="267">
        <v>2</v>
      </c>
      <c r="C6692" s="267" t="s">
        <v>1239</v>
      </c>
      <c r="D6692" s="267" t="s">
        <v>1464</v>
      </c>
      <c r="E6692" s="268" t="s">
        <v>2926</v>
      </c>
      <c r="F6692" s="267" t="s">
        <v>52</v>
      </c>
      <c r="G6692" s="268" t="s">
        <v>539</v>
      </c>
      <c r="H6692" s="268" t="s">
        <v>55</v>
      </c>
      <c r="I6692" s="268" t="s">
        <v>1905</v>
      </c>
      <c r="J6692" s="267" t="s">
        <v>2527</v>
      </c>
      <c r="K6692" s="270">
        <v>262</v>
      </c>
      <c r="L6692" s="268" t="s">
        <v>3126</v>
      </c>
      <c r="M6692" s="188"/>
    </row>
    <row r="6693" spans="1:13" x14ac:dyDescent="0.25">
      <c r="A6693" s="267">
        <v>2014</v>
      </c>
      <c r="B6693" s="267">
        <v>2</v>
      </c>
      <c r="C6693" s="267" t="s">
        <v>1239</v>
      </c>
      <c r="D6693" s="267" t="s">
        <v>1464</v>
      </c>
      <c r="E6693" s="268" t="s">
        <v>2926</v>
      </c>
      <c r="F6693" s="267" t="s">
        <v>52</v>
      </c>
      <c r="G6693" s="268" t="s">
        <v>539</v>
      </c>
      <c r="H6693" s="268" t="s">
        <v>55</v>
      </c>
      <c r="I6693" s="268" t="s">
        <v>1905</v>
      </c>
      <c r="J6693" s="267" t="s">
        <v>2000</v>
      </c>
      <c r="K6693" s="270">
        <v>332</v>
      </c>
      <c r="L6693" s="268" t="s">
        <v>3302</v>
      </c>
      <c r="M6693" s="188"/>
    </row>
    <row r="6694" spans="1:13" x14ac:dyDescent="0.25">
      <c r="A6694" s="267">
        <v>2014</v>
      </c>
      <c r="B6694" s="267">
        <v>2</v>
      </c>
      <c r="C6694" s="267" t="s">
        <v>1239</v>
      </c>
      <c r="D6694" s="267" t="s">
        <v>1464</v>
      </c>
      <c r="E6694" s="268" t="s">
        <v>2926</v>
      </c>
      <c r="F6694" s="267" t="s">
        <v>52</v>
      </c>
      <c r="G6694" s="268" t="s">
        <v>539</v>
      </c>
      <c r="H6694" s="268" t="s">
        <v>55</v>
      </c>
      <c r="I6694" s="268" t="s">
        <v>1905</v>
      </c>
      <c r="J6694" s="267" t="s">
        <v>2151</v>
      </c>
      <c r="K6694" s="270">
        <v>332</v>
      </c>
      <c r="L6694" s="268" t="s">
        <v>3303</v>
      </c>
      <c r="M6694" s="188"/>
    </row>
    <row r="6695" spans="1:13" x14ac:dyDescent="0.25">
      <c r="A6695" s="267">
        <v>2014</v>
      </c>
      <c r="B6695" s="267">
        <v>2</v>
      </c>
      <c r="C6695" s="267" t="s">
        <v>1239</v>
      </c>
      <c r="D6695" s="267" t="s">
        <v>1464</v>
      </c>
      <c r="E6695" s="268" t="s">
        <v>2926</v>
      </c>
      <c r="F6695" s="267" t="s">
        <v>52</v>
      </c>
      <c r="G6695" s="268" t="s">
        <v>539</v>
      </c>
      <c r="H6695" s="268" t="s">
        <v>55</v>
      </c>
      <c r="I6695" s="268" t="s">
        <v>1905</v>
      </c>
      <c r="J6695" s="267" t="s">
        <v>1934</v>
      </c>
      <c r="K6695" s="270">
        <v>321</v>
      </c>
      <c r="L6695" s="268" t="s">
        <v>3381</v>
      </c>
      <c r="M6695" s="188"/>
    </row>
    <row r="6696" spans="1:13" x14ac:dyDescent="0.25">
      <c r="A6696" s="267">
        <v>2014</v>
      </c>
      <c r="B6696" s="267">
        <v>1</v>
      </c>
      <c r="C6696" s="267" t="s">
        <v>1239</v>
      </c>
      <c r="D6696" s="267" t="s">
        <v>1437</v>
      </c>
      <c r="E6696" s="268" t="s">
        <v>2863</v>
      </c>
      <c r="F6696" s="267" t="s">
        <v>76</v>
      </c>
      <c r="G6696" s="268" t="s">
        <v>819</v>
      </c>
      <c r="H6696" s="268" t="s">
        <v>66</v>
      </c>
      <c r="I6696" s="268" t="s">
        <v>1905</v>
      </c>
      <c r="J6696" s="267" t="s">
        <v>1942</v>
      </c>
      <c r="K6696" s="270">
        <v>111</v>
      </c>
      <c r="L6696" s="268" t="s">
        <v>2864</v>
      </c>
      <c r="M6696" s="188"/>
    </row>
    <row r="6697" spans="1:13" x14ac:dyDescent="0.25">
      <c r="A6697" s="267">
        <v>2014</v>
      </c>
      <c r="B6697" s="267">
        <v>1</v>
      </c>
      <c r="C6697" s="267" t="s">
        <v>1239</v>
      </c>
      <c r="D6697" s="267" t="s">
        <v>1437</v>
      </c>
      <c r="E6697" s="268" t="s">
        <v>2863</v>
      </c>
      <c r="F6697" s="267" t="s">
        <v>76</v>
      </c>
      <c r="G6697" s="268" t="s">
        <v>819</v>
      </c>
      <c r="H6697" s="268" t="s">
        <v>66</v>
      </c>
      <c r="I6697" s="268" t="s">
        <v>1905</v>
      </c>
      <c r="J6697" s="267" t="s">
        <v>1942</v>
      </c>
      <c r="K6697" s="270">
        <v>411</v>
      </c>
      <c r="L6697" s="268" t="s">
        <v>2930</v>
      </c>
      <c r="M6697" s="188"/>
    </row>
    <row r="6698" spans="1:13" x14ac:dyDescent="0.25">
      <c r="A6698" s="267">
        <v>2014</v>
      </c>
      <c r="B6698" s="267">
        <v>1</v>
      </c>
      <c r="C6698" s="267" t="s">
        <v>1239</v>
      </c>
      <c r="D6698" s="267" t="s">
        <v>1437</v>
      </c>
      <c r="E6698" s="268" t="s">
        <v>2863</v>
      </c>
      <c r="F6698" s="267" t="s">
        <v>76</v>
      </c>
      <c r="G6698" s="268" t="s">
        <v>819</v>
      </c>
      <c r="H6698" s="268" t="s">
        <v>66</v>
      </c>
      <c r="I6698" s="268" t="s">
        <v>1905</v>
      </c>
      <c r="J6698" s="267" t="s">
        <v>1918</v>
      </c>
      <c r="K6698" s="270">
        <v>862</v>
      </c>
      <c r="L6698" s="268" t="s">
        <v>2931</v>
      </c>
      <c r="M6698" s="188"/>
    </row>
    <row r="6699" spans="1:13" x14ac:dyDescent="0.25">
      <c r="A6699" s="267">
        <v>2014</v>
      </c>
      <c r="B6699" s="267">
        <v>1</v>
      </c>
      <c r="C6699" s="267" t="s">
        <v>1239</v>
      </c>
      <c r="D6699" s="267" t="s">
        <v>1437</v>
      </c>
      <c r="E6699" s="268" t="s">
        <v>2863</v>
      </c>
      <c r="F6699" s="267" t="s">
        <v>76</v>
      </c>
      <c r="G6699" s="268" t="s">
        <v>819</v>
      </c>
      <c r="H6699" s="268" t="s">
        <v>66</v>
      </c>
      <c r="I6699" s="268" t="s">
        <v>1905</v>
      </c>
      <c r="J6699" s="270" t="s">
        <v>5004</v>
      </c>
      <c r="K6699" s="270">
        <v>212</v>
      </c>
      <c r="L6699" s="268" t="s">
        <v>3127</v>
      </c>
      <c r="M6699" s="188"/>
    </row>
    <row r="6700" spans="1:13" x14ac:dyDescent="0.25">
      <c r="A6700" s="267">
        <v>2014</v>
      </c>
      <c r="B6700" s="267">
        <v>1</v>
      </c>
      <c r="C6700" s="267" t="s">
        <v>1239</v>
      </c>
      <c r="D6700" s="267" t="s">
        <v>1437</v>
      </c>
      <c r="E6700" s="268" t="s">
        <v>2863</v>
      </c>
      <c r="F6700" s="267" t="s">
        <v>76</v>
      </c>
      <c r="G6700" s="268" t="s">
        <v>819</v>
      </c>
      <c r="H6700" s="268" t="s">
        <v>66</v>
      </c>
      <c r="I6700" s="268" t="s">
        <v>1905</v>
      </c>
      <c r="J6700" s="270" t="s">
        <v>5004</v>
      </c>
      <c r="K6700" s="270">
        <v>212</v>
      </c>
      <c r="L6700" s="268" t="s">
        <v>3128</v>
      </c>
      <c r="M6700" s="188"/>
    </row>
    <row r="6701" spans="1:13" x14ac:dyDescent="0.25">
      <c r="A6701" s="267">
        <v>2014</v>
      </c>
      <c r="B6701" s="267">
        <v>1</v>
      </c>
      <c r="C6701" s="267" t="s">
        <v>1239</v>
      </c>
      <c r="D6701" s="267" t="s">
        <v>1437</v>
      </c>
      <c r="E6701" s="268" t="s">
        <v>2863</v>
      </c>
      <c r="F6701" s="267" t="s">
        <v>76</v>
      </c>
      <c r="G6701" s="268" t="s">
        <v>819</v>
      </c>
      <c r="H6701" s="268" t="s">
        <v>66</v>
      </c>
      <c r="I6701" s="268" t="s">
        <v>1905</v>
      </c>
      <c r="J6701" s="267" t="s">
        <v>2629</v>
      </c>
      <c r="K6701" s="270">
        <v>832</v>
      </c>
      <c r="L6701" s="268" t="s">
        <v>3129</v>
      </c>
      <c r="M6701" s="188"/>
    </row>
    <row r="6702" spans="1:13" x14ac:dyDescent="0.25">
      <c r="A6702" s="267">
        <v>2014</v>
      </c>
      <c r="B6702" s="267">
        <v>1</v>
      </c>
      <c r="C6702" s="267" t="s">
        <v>1239</v>
      </c>
      <c r="D6702" s="267" t="s">
        <v>1437</v>
      </c>
      <c r="E6702" s="268" t="s">
        <v>2863</v>
      </c>
      <c r="F6702" s="267" t="s">
        <v>76</v>
      </c>
      <c r="G6702" s="268" t="s">
        <v>819</v>
      </c>
      <c r="H6702" s="268" t="s">
        <v>66</v>
      </c>
      <c r="I6702" s="268" t="s">
        <v>1905</v>
      </c>
      <c r="J6702" s="267" t="s">
        <v>1962</v>
      </c>
      <c r="K6702" s="270">
        <v>523</v>
      </c>
      <c r="L6702" s="268" t="s">
        <v>3222</v>
      </c>
      <c r="M6702" s="188"/>
    </row>
    <row r="6703" spans="1:13" x14ac:dyDescent="0.25">
      <c r="A6703" s="267">
        <v>2014</v>
      </c>
      <c r="B6703" s="267">
        <v>1</v>
      </c>
      <c r="C6703" s="267" t="s">
        <v>1239</v>
      </c>
      <c r="D6703" s="267" t="s">
        <v>1437</v>
      </c>
      <c r="E6703" s="268" t="s">
        <v>2863</v>
      </c>
      <c r="F6703" s="267" t="s">
        <v>76</v>
      </c>
      <c r="G6703" s="268" t="s">
        <v>819</v>
      </c>
      <c r="H6703" s="268" t="s">
        <v>66</v>
      </c>
      <c r="I6703" s="268" t="s">
        <v>1905</v>
      </c>
      <c r="J6703" s="267" t="s">
        <v>1962</v>
      </c>
      <c r="K6703" s="270">
        <v>521</v>
      </c>
      <c r="L6703" s="268" t="s">
        <v>3223</v>
      </c>
      <c r="M6703" s="188"/>
    </row>
    <row r="6704" spans="1:13" x14ac:dyDescent="0.25">
      <c r="A6704" s="267">
        <v>2014</v>
      </c>
      <c r="B6704" s="267">
        <v>1</v>
      </c>
      <c r="C6704" s="267" t="s">
        <v>1239</v>
      </c>
      <c r="D6704" s="267" t="s">
        <v>1437</v>
      </c>
      <c r="E6704" s="268" t="s">
        <v>2863</v>
      </c>
      <c r="F6704" s="267" t="s">
        <v>76</v>
      </c>
      <c r="G6704" s="268" t="s">
        <v>819</v>
      </c>
      <c r="H6704" s="268" t="s">
        <v>66</v>
      </c>
      <c r="I6704" s="268" t="s">
        <v>1905</v>
      </c>
      <c r="J6704" s="267" t="s">
        <v>1962</v>
      </c>
      <c r="K6704" s="270">
        <v>522</v>
      </c>
      <c r="L6704" s="268" t="s">
        <v>3224</v>
      </c>
      <c r="M6704" s="188"/>
    </row>
    <row r="6705" spans="1:13" x14ac:dyDescent="0.25">
      <c r="A6705" s="267">
        <v>2014</v>
      </c>
      <c r="B6705" s="267">
        <v>1</v>
      </c>
      <c r="C6705" s="267" t="s">
        <v>1239</v>
      </c>
      <c r="D6705" s="267" t="s">
        <v>1437</v>
      </c>
      <c r="E6705" s="268" t="s">
        <v>2863</v>
      </c>
      <c r="F6705" s="267" t="s">
        <v>76</v>
      </c>
      <c r="G6705" s="268" t="s">
        <v>819</v>
      </c>
      <c r="H6705" s="268" t="s">
        <v>66</v>
      </c>
      <c r="I6705" s="268" t="s">
        <v>1905</v>
      </c>
      <c r="J6705" s="267" t="s">
        <v>2039</v>
      </c>
      <c r="K6705" s="270">
        <v>114</v>
      </c>
      <c r="L6705" s="268" t="s">
        <v>3389</v>
      </c>
      <c r="M6705" s="188"/>
    </row>
    <row r="6706" spans="1:13" x14ac:dyDescent="0.25">
      <c r="A6706" s="267">
        <v>2014</v>
      </c>
      <c r="B6706" s="267">
        <v>1</v>
      </c>
      <c r="C6706" s="267" t="s">
        <v>1239</v>
      </c>
      <c r="D6706" s="267" t="s">
        <v>1437</v>
      </c>
      <c r="E6706" s="268" t="s">
        <v>2863</v>
      </c>
      <c r="F6706" s="267" t="s">
        <v>76</v>
      </c>
      <c r="G6706" s="268" t="s">
        <v>819</v>
      </c>
      <c r="H6706" s="268" t="s">
        <v>66</v>
      </c>
      <c r="I6706" s="268" t="s">
        <v>1905</v>
      </c>
      <c r="J6706" s="267" t="s">
        <v>1965</v>
      </c>
      <c r="K6706" s="270">
        <v>334</v>
      </c>
      <c r="L6706" s="268" t="s">
        <v>3395</v>
      </c>
      <c r="M6706" s="188"/>
    </row>
    <row r="6707" spans="1:13" x14ac:dyDescent="0.25">
      <c r="A6707" s="267">
        <v>2014</v>
      </c>
      <c r="B6707" s="267">
        <v>4</v>
      </c>
      <c r="C6707" s="267" t="s">
        <v>1239</v>
      </c>
      <c r="D6707" s="267" t="s">
        <v>1513</v>
      </c>
      <c r="E6707" s="268" t="s">
        <v>2932</v>
      </c>
      <c r="F6707" s="267" t="s">
        <v>130</v>
      </c>
      <c r="G6707" s="268" t="s">
        <v>686</v>
      </c>
      <c r="H6707" s="268" t="s">
        <v>66</v>
      </c>
      <c r="I6707" s="268" t="s">
        <v>1905</v>
      </c>
      <c r="J6707" s="267" t="s">
        <v>1942</v>
      </c>
      <c r="K6707" s="270">
        <v>411</v>
      </c>
      <c r="L6707" s="268" t="s">
        <v>2933</v>
      </c>
      <c r="M6707" s="188"/>
    </row>
    <row r="6708" spans="1:13" x14ac:dyDescent="0.25">
      <c r="A6708" s="267">
        <v>2014</v>
      </c>
      <c r="B6708" s="267">
        <v>4</v>
      </c>
      <c r="C6708" s="267" t="s">
        <v>1239</v>
      </c>
      <c r="D6708" s="267" t="s">
        <v>1513</v>
      </c>
      <c r="E6708" s="268" t="s">
        <v>2932</v>
      </c>
      <c r="F6708" s="267" t="s">
        <v>130</v>
      </c>
      <c r="G6708" s="268" t="s">
        <v>686</v>
      </c>
      <c r="H6708" s="268" t="s">
        <v>66</v>
      </c>
      <c r="I6708" s="268" t="s">
        <v>1905</v>
      </c>
      <c r="J6708" s="267" t="s">
        <v>1906</v>
      </c>
      <c r="K6708" s="270">
        <v>311</v>
      </c>
      <c r="L6708" s="268" t="s">
        <v>3088</v>
      </c>
      <c r="M6708" s="188"/>
    </row>
    <row r="6709" spans="1:13" x14ac:dyDescent="0.25">
      <c r="A6709" s="267">
        <v>2014</v>
      </c>
      <c r="B6709" s="267">
        <v>4</v>
      </c>
      <c r="C6709" s="267" t="s">
        <v>1239</v>
      </c>
      <c r="D6709" s="267" t="s">
        <v>1513</v>
      </c>
      <c r="E6709" s="268" t="s">
        <v>2932</v>
      </c>
      <c r="F6709" s="267" t="s">
        <v>130</v>
      </c>
      <c r="G6709" s="268" t="s">
        <v>686</v>
      </c>
      <c r="H6709" s="268" t="s">
        <v>66</v>
      </c>
      <c r="I6709" s="268" t="s">
        <v>1905</v>
      </c>
      <c r="J6709" s="267" t="s">
        <v>2527</v>
      </c>
      <c r="K6709" s="270">
        <v>262</v>
      </c>
      <c r="L6709" s="268" t="s">
        <v>3130</v>
      </c>
      <c r="M6709" s="188"/>
    </row>
    <row r="6710" spans="1:13" x14ac:dyDescent="0.25">
      <c r="A6710" s="267">
        <v>2014</v>
      </c>
      <c r="B6710" s="267">
        <v>4</v>
      </c>
      <c r="C6710" s="267" t="s">
        <v>1239</v>
      </c>
      <c r="D6710" s="267" t="s">
        <v>1513</v>
      </c>
      <c r="E6710" s="268" t="s">
        <v>2932</v>
      </c>
      <c r="F6710" s="267" t="s">
        <v>130</v>
      </c>
      <c r="G6710" s="268" t="s">
        <v>686</v>
      </c>
      <c r="H6710" s="268" t="s">
        <v>66</v>
      </c>
      <c r="I6710" s="268" t="s">
        <v>1905</v>
      </c>
      <c r="J6710" s="267" t="s">
        <v>2527</v>
      </c>
      <c r="K6710" s="270">
        <v>262</v>
      </c>
      <c r="L6710" s="268" t="s">
        <v>3131</v>
      </c>
      <c r="M6710" s="188"/>
    </row>
    <row r="6711" spans="1:13" x14ac:dyDescent="0.25">
      <c r="A6711" s="267">
        <v>2014</v>
      </c>
      <c r="B6711" s="267">
        <v>4</v>
      </c>
      <c r="C6711" s="267" t="s">
        <v>1239</v>
      </c>
      <c r="D6711" s="267" t="s">
        <v>1513</v>
      </c>
      <c r="E6711" s="268" t="s">
        <v>2932</v>
      </c>
      <c r="F6711" s="267" t="s">
        <v>130</v>
      </c>
      <c r="G6711" s="268" t="s">
        <v>686</v>
      </c>
      <c r="H6711" s="268" t="s">
        <v>66</v>
      </c>
      <c r="I6711" s="268" t="s">
        <v>1905</v>
      </c>
      <c r="J6711" s="267" t="s">
        <v>1942</v>
      </c>
      <c r="K6711" s="270">
        <v>513</v>
      </c>
      <c r="L6711" s="268" t="s">
        <v>3256</v>
      </c>
      <c r="M6711" s="188"/>
    </row>
    <row r="6712" spans="1:13" x14ac:dyDescent="0.25">
      <c r="A6712" s="267">
        <v>2014</v>
      </c>
      <c r="B6712" s="267">
        <v>3</v>
      </c>
      <c r="C6712" s="267" t="s">
        <v>1239</v>
      </c>
      <c r="D6712" s="267" t="s">
        <v>1482</v>
      </c>
      <c r="E6712" s="268" t="s">
        <v>2828</v>
      </c>
      <c r="F6712" s="267" t="s">
        <v>52</v>
      </c>
      <c r="G6712" s="268" t="s">
        <v>330</v>
      </c>
      <c r="H6712" s="268" t="s">
        <v>55</v>
      </c>
      <c r="I6712" s="268" t="s">
        <v>1905</v>
      </c>
      <c r="J6712" s="267" t="s">
        <v>1942</v>
      </c>
      <c r="K6712" s="270">
        <v>432</v>
      </c>
      <c r="L6712" s="268" t="s">
        <v>2978</v>
      </c>
      <c r="M6712" s="188"/>
    </row>
    <row r="6713" spans="1:13" x14ac:dyDescent="0.25">
      <c r="A6713" s="267">
        <v>2014</v>
      </c>
      <c r="B6713" s="267">
        <v>3</v>
      </c>
      <c r="C6713" s="267" t="s">
        <v>1239</v>
      </c>
      <c r="D6713" s="267" t="s">
        <v>1482</v>
      </c>
      <c r="E6713" s="268" t="s">
        <v>2828</v>
      </c>
      <c r="F6713" s="267" t="s">
        <v>52</v>
      </c>
      <c r="G6713" s="268" t="s">
        <v>330</v>
      </c>
      <c r="H6713" s="268" t="s">
        <v>55</v>
      </c>
      <c r="I6713" s="268" t="s">
        <v>1905</v>
      </c>
      <c r="J6713" s="267" t="s">
        <v>1942</v>
      </c>
      <c r="K6713" s="270">
        <v>411</v>
      </c>
      <c r="L6713" s="268" t="s">
        <v>2979</v>
      </c>
      <c r="M6713" s="188"/>
    </row>
    <row r="6714" spans="1:13" x14ac:dyDescent="0.25">
      <c r="A6714" s="267">
        <v>2014</v>
      </c>
      <c r="B6714" s="267">
        <v>3</v>
      </c>
      <c r="C6714" s="267" t="s">
        <v>1239</v>
      </c>
      <c r="D6714" s="267" t="s">
        <v>1482</v>
      </c>
      <c r="E6714" s="268" t="s">
        <v>2828</v>
      </c>
      <c r="F6714" s="267" t="s">
        <v>52</v>
      </c>
      <c r="G6714" s="268" t="s">
        <v>330</v>
      </c>
      <c r="H6714" s="268" t="s">
        <v>55</v>
      </c>
      <c r="I6714" s="268" t="s">
        <v>1905</v>
      </c>
      <c r="J6714" s="267" t="s">
        <v>1942</v>
      </c>
      <c r="K6714" s="270">
        <v>211</v>
      </c>
      <c r="L6714" s="268" t="s">
        <v>3031</v>
      </c>
      <c r="M6714" s="188"/>
    </row>
    <row r="6715" spans="1:13" x14ac:dyDescent="0.25">
      <c r="A6715" s="267">
        <v>2014</v>
      </c>
      <c r="B6715" s="267">
        <v>3</v>
      </c>
      <c r="C6715" s="267" t="s">
        <v>1239</v>
      </c>
      <c r="D6715" s="267" t="s">
        <v>1482</v>
      </c>
      <c r="E6715" s="268" t="s">
        <v>2828</v>
      </c>
      <c r="F6715" s="267" t="s">
        <v>52</v>
      </c>
      <c r="G6715" s="268" t="s">
        <v>330</v>
      </c>
      <c r="H6715" s="268" t="s">
        <v>55</v>
      </c>
      <c r="I6715" s="268" t="s">
        <v>1905</v>
      </c>
      <c r="J6715" s="267" t="s">
        <v>1942</v>
      </c>
      <c r="K6715" s="270">
        <v>411</v>
      </c>
      <c r="L6715" s="268" t="s">
        <v>3065</v>
      </c>
      <c r="M6715" s="188"/>
    </row>
    <row r="6716" spans="1:13" x14ac:dyDescent="0.25">
      <c r="A6716" s="267">
        <v>2014</v>
      </c>
      <c r="B6716" s="267">
        <v>3</v>
      </c>
      <c r="C6716" s="267" t="s">
        <v>1239</v>
      </c>
      <c r="D6716" s="267" t="s">
        <v>1482</v>
      </c>
      <c r="E6716" s="268" t="s">
        <v>2828</v>
      </c>
      <c r="F6716" s="267" t="s">
        <v>52</v>
      </c>
      <c r="G6716" s="268" t="s">
        <v>330</v>
      </c>
      <c r="H6716" s="268" t="s">
        <v>55</v>
      </c>
      <c r="I6716" s="268" t="s">
        <v>1905</v>
      </c>
      <c r="J6716" s="267" t="s">
        <v>1942</v>
      </c>
      <c r="K6716" s="270">
        <v>432</v>
      </c>
      <c r="L6716" s="268" t="s">
        <v>3066</v>
      </c>
      <c r="M6716" s="188"/>
    </row>
    <row r="6717" spans="1:13" x14ac:dyDescent="0.25">
      <c r="A6717" s="267">
        <v>2014</v>
      </c>
      <c r="B6717" s="267">
        <v>3</v>
      </c>
      <c r="C6717" s="267" t="s">
        <v>1239</v>
      </c>
      <c r="D6717" s="267" t="s">
        <v>1482</v>
      </c>
      <c r="E6717" s="268" t="s">
        <v>2828</v>
      </c>
      <c r="F6717" s="267" t="s">
        <v>52</v>
      </c>
      <c r="G6717" s="268" t="s">
        <v>330</v>
      </c>
      <c r="H6717" s="268" t="s">
        <v>55</v>
      </c>
      <c r="I6717" s="268" t="s">
        <v>1905</v>
      </c>
      <c r="J6717" s="267" t="s">
        <v>1942</v>
      </c>
      <c r="K6717" s="270">
        <v>432</v>
      </c>
      <c r="L6717" s="268" t="s">
        <v>3067</v>
      </c>
      <c r="M6717" s="188"/>
    </row>
    <row r="6718" spans="1:13" x14ac:dyDescent="0.25">
      <c r="A6718" s="267">
        <v>2014</v>
      </c>
      <c r="B6718" s="267">
        <v>3</v>
      </c>
      <c r="C6718" s="267" t="s">
        <v>1239</v>
      </c>
      <c r="D6718" s="267" t="s">
        <v>1482</v>
      </c>
      <c r="E6718" s="268" t="s">
        <v>2828</v>
      </c>
      <c r="F6718" s="267" t="s">
        <v>52</v>
      </c>
      <c r="G6718" s="268" t="s">
        <v>330</v>
      </c>
      <c r="H6718" s="268" t="s">
        <v>55</v>
      </c>
      <c r="I6718" s="268" t="s">
        <v>1905</v>
      </c>
      <c r="J6718" s="270" t="s">
        <v>1934</v>
      </c>
      <c r="K6718" s="270">
        <v>321</v>
      </c>
      <c r="L6718" s="268" t="s">
        <v>3111</v>
      </c>
      <c r="M6718" s="188"/>
    </row>
    <row r="6719" spans="1:13" x14ac:dyDescent="0.25">
      <c r="A6719" s="267">
        <v>2014</v>
      </c>
      <c r="B6719" s="267">
        <v>3</v>
      </c>
      <c r="C6719" s="267" t="s">
        <v>1239</v>
      </c>
      <c r="D6719" s="267" t="s">
        <v>1482</v>
      </c>
      <c r="E6719" s="268" t="s">
        <v>2828</v>
      </c>
      <c r="F6719" s="267" t="s">
        <v>52</v>
      </c>
      <c r="G6719" s="268" t="s">
        <v>330</v>
      </c>
      <c r="H6719" s="268" t="s">
        <v>55</v>
      </c>
      <c r="I6719" s="268" t="s">
        <v>1905</v>
      </c>
      <c r="J6719" s="270" t="s">
        <v>3083</v>
      </c>
      <c r="K6719" s="270">
        <v>23</v>
      </c>
      <c r="L6719" s="268" t="s">
        <v>3139</v>
      </c>
      <c r="M6719" s="188"/>
    </row>
    <row r="6720" spans="1:13" x14ac:dyDescent="0.25">
      <c r="A6720" s="267">
        <v>2014</v>
      </c>
      <c r="B6720" s="267">
        <v>3</v>
      </c>
      <c r="C6720" s="267" t="s">
        <v>1239</v>
      </c>
      <c r="D6720" s="267" t="s">
        <v>1482</v>
      </c>
      <c r="E6720" s="268" t="s">
        <v>2828</v>
      </c>
      <c r="F6720" s="267" t="s">
        <v>52</v>
      </c>
      <c r="G6720" s="268" t="s">
        <v>330</v>
      </c>
      <c r="H6720" s="268" t="s">
        <v>55</v>
      </c>
      <c r="I6720" s="268" t="s">
        <v>1905</v>
      </c>
      <c r="J6720" s="267" t="s">
        <v>1950</v>
      </c>
      <c r="K6720" s="270">
        <v>332</v>
      </c>
      <c r="L6720" s="268" t="s">
        <v>3308</v>
      </c>
      <c r="M6720" s="188"/>
    </row>
    <row r="6721" spans="1:13" s="214" customFormat="1" x14ac:dyDescent="0.25">
      <c r="A6721" s="267">
        <v>2014</v>
      </c>
      <c r="B6721" s="267">
        <v>3</v>
      </c>
      <c r="C6721" s="267" t="s">
        <v>1239</v>
      </c>
      <c r="D6721" s="267" t="s">
        <v>1482</v>
      </c>
      <c r="E6721" s="268" t="s">
        <v>2828</v>
      </c>
      <c r="F6721" s="267" t="s">
        <v>52</v>
      </c>
      <c r="G6721" s="268" t="s">
        <v>330</v>
      </c>
      <c r="H6721" s="268" t="s">
        <v>55</v>
      </c>
      <c r="I6721" s="268" t="s">
        <v>1905</v>
      </c>
      <c r="J6721" s="267" t="s">
        <v>1942</v>
      </c>
      <c r="K6721" s="270">
        <v>431</v>
      </c>
      <c r="L6721" s="268" t="s">
        <v>3372</v>
      </c>
      <c r="M6721" s="188"/>
    </row>
    <row r="6722" spans="1:13" x14ac:dyDescent="0.25">
      <c r="A6722" s="267">
        <v>2014</v>
      </c>
      <c r="B6722" s="267">
        <v>3</v>
      </c>
      <c r="C6722" s="267" t="s">
        <v>1239</v>
      </c>
      <c r="D6722" s="267" t="s">
        <v>1482</v>
      </c>
      <c r="E6722" s="268" t="s">
        <v>2828</v>
      </c>
      <c r="F6722" s="267" t="s">
        <v>52</v>
      </c>
      <c r="G6722" s="268" t="s">
        <v>330</v>
      </c>
      <c r="H6722" s="268" t="s">
        <v>55</v>
      </c>
      <c r="I6722" s="268" t="s">
        <v>1905</v>
      </c>
      <c r="J6722" s="270" t="s">
        <v>5004</v>
      </c>
      <c r="K6722" s="270">
        <v>142</v>
      </c>
      <c r="L6722" s="268" t="s">
        <v>3392</v>
      </c>
      <c r="M6722" s="188"/>
    </row>
    <row r="6723" spans="1:13" x14ac:dyDescent="0.25">
      <c r="A6723" s="267">
        <v>2014</v>
      </c>
      <c r="B6723" s="267">
        <v>4</v>
      </c>
      <c r="C6723" s="267" t="s">
        <v>1239</v>
      </c>
      <c r="D6723" s="267" t="s">
        <v>1505</v>
      </c>
      <c r="E6723" s="268" t="s">
        <v>2870</v>
      </c>
      <c r="F6723" s="267" t="s">
        <v>52</v>
      </c>
      <c r="G6723" s="268" t="s">
        <v>123</v>
      </c>
      <c r="H6723" s="268" t="s">
        <v>55</v>
      </c>
      <c r="I6723" s="268" t="s">
        <v>1905</v>
      </c>
      <c r="J6723" s="267" t="s">
        <v>1944</v>
      </c>
      <c r="K6723" s="270">
        <v>411</v>
      </c>
      <c r="L6723" s="268" t="s">
        <v>2871</v>
      </c>
      <c r="M6723" s="188"/>
    </row>
    <row r="6724" spans="1:13" x14ac:dyDescent="0.25">
      <c r="A6724" s="267">
        <v>2014</v>
      </c>
      <c r="B6724" s="267">
        <v>4</v>
      </c>
      <c r="C6724" s="267" t="s">
        <v>1239</v>
      </c>
      <c r="D6724" s="267" t="s">
        <v>1505</v>
      </c>
      <c r="E6724" s="268" t="s">
        <v>2870</v>
      </c>
      <c r="F6724" s="267" t="s">
        <v>52</v>
      </c>
      <c r="G6724" s="268" t="s">
        <v>123</v>
      </c>
      <c r="H6724" s="268" t="s">
        <v>55</v>
      </c>
      <c r="I6724" s="268" t="s">
        <v>1905</v>
      </c>
      <c r="J6724" s="267" t="s">
        <v>1942</v>
      </c>
      <c r="K6724" s="270">
        <v>411</v>
      </c>
      <c r="L6724" s="268" t="s">
        <v>2934</v>
      </c>
      <c r="M6724" s="188"/>
    </row>
    <row r="6725" spans="1:13" x14ac:dyDescent="0.25">
      <c r="A6725" s="267">
        <v>2014</v>
      </c>
      <c r="B6725" s="267">
        <v>4</v>
      </c>
      <c r="C6725" s="267" t="s">
        <v>1239</v>
      </c>
      <c r="D6725" s="267" t="s">
        <v>1505</v>
      </c>
      <c r="E6725" s="268" t="s">
        <v>2870</v>
      </c>
      <c r="F6725" s="267" t="s">
        <v>52</v>
      </c>
      <c r="G6725" s="268" t="s">
        <v>123</v>
      </c>
      <c r="H6725" s="268" t="s">
        <v>55</v>
      </c>
      <c r="I6725" s="268" t="s">
        <v>1905</v>
      </c>
      <c r="J6725" s="267" t="s">
        <v>1942</v>
      </c>
      <c r="K6725" s="270">
        <v>411</v>
      </c>
      <c r="L6725" s="268" t="s">
        <v>2935</v>
      </c>
      <c r="M6725" s="188"/>
    </row>
    <row r="6726" spans="1:13" x14ac:dyDescent="0.25">
      <c r="A6726" s="267">
        <v>2014</v>
      </c>
      <c r="B6726" s="267">
        <v>4</v>
      </c>
      <c r="C6726" s="267" t="s">
        <v>1239</v>
      </c>
      <c r="D6726" s="267" t="s">
        <v>1505</v>
      </c>
      <c r="E6726" s="268" t="s">
        <v>2870</v>
      </c>
      <c r="F6726" s="267" t="s">
        <v>52</v>
      </c>
      <c r="G6726" s="268" t="s">
        <v>123</v>
      </c>
      <c r="H6726" s="268" t="s">
        <v>55</v>
      </c>
      <c r="I6726" s="268" t="s">
        <v>1905</v>
      </c>
      <c r="J6726" s="267" t="s">
        <v>1942</v>
      </c>
      <c r="K6726" s="270">
        <v>412</v>
      </c>
      <c r="L6726" s="268" t="s">
        <v>2936</v>
      </c>
      <c r="M6726" s="188"/>
    </row>
    <row r="6727" spans="1:13" x14ac:dyDescent="0.25">
      <c r="A6727" s="267">
        <v>2014</v>
      </c>
      <c r="B6727" s="267">
        <v>4</v>
      </c>
      <c r="C6727" s="267" t="s">
        <v>1239</v>
      </c>
      <c r="D6727" s="267" t="s">
        <v>1505</v>
      </c>
      <c r="E6727" s="268" t="s">
        <v>2870</v>
      </c>
      <c r="F6727" s="267" t="s">
        <v>52</v>
      </c>
      <c r="G6727" s="268" t="s">
        <v>123</v>
      </c>
      <c r="H6727" s="268" t="s">
        <v>55</v>
      </c>
      <c r="I6727" s="268" t="s">
        <v>1905</v>
      </c>
      <c r="J6727" s="267" t="s">
        <v>2036</v>
      </c>
      <c r="K6727" s="270">
        <v>862</v>
      </c>
      <c r="L6727" s="268" t="s">
        <v>2937</v>
      </c>
      <c r="M6727" s="188"/>
    </row>
    <row r="6728" spans="1:13" x14ac:dyDescent="0.25">
      <c r="A6728" s="267">
        <v>2014</v>
      </c>
      <c r="B6728" s="267">
        <v>4</v>
      </c>
      <c r="C6728" s="267" t="s">
        <v>1239</v>
      </c>
      <c r="D6728" s="267" t="s">
        <v>1505</v>
      </c>
      <c r="E6728" s="268" t="s">
        <v>2870</v>
      </c>
      <c r="F6728" s="267" t="s">
        <v>52</v>
      </c>
      <c r="G6728" s="268" t="s">
        <v>123</v>
      </c>
      <c r="H6728" s="268" t="s">
        <v>55</v>
      </c>
      <c r="I6728" s="268" t="s">
        <v>1905</v>
      </c>
      <c r="J6728" s="267" t="s">
        <v>1942</v>
      </c>
      <c r="K6728" s="270">
        <v>412</v>
      </c>
      <c r="L6728" s="268" t="s">
        <v>3009</v>
      </c>
      <c r="M6728" s="188"/>
    </row>
    <row r="6729" spans="1:13" x14ac:dyDescent="0.25">
      <c r="A6729" s="267">
        <v>2014</v>
      </c>
      <c r="B6729" s="267">
        <v>4</v>
      </c>
      <c r="C6729" s="267" t="s">
        <v>1239</v>
      </c>
      <c r="D6729" s="267" t="s">
        <v>1505</v>
      </c>
      <c r="E6729" s="268" t="s">
        <v>2870</v>
      </c>
      <c r="F6729" s="267" t="s">
        <v>52</v>
      </c>
      <c r="G6729" s="268" t="s">
        <v>123</v>
      </c>
      <c r="H6729" s="268" t="s">
        <v>55</v>
      </c>
      <c r="I6729" s="268" t="s">
        <v>1905</v>
      </c>
      <c r="J6729" s="267" t="s">
        <v>1942</v>
      </c>
      <c r="K6729" s="270">
        <v>412</v>
      </c>
      <c r="L6729" s="268" t="s">
        <v>3010</v>
      </c>
      <c r="M6729" s="188"/>
    </row>
    <row r="6730" spans="1:13" x14ac:dyDescent="0.25">
      <c r="A6730" s="267">
        <v>2014</v>
      </c>
      <c r="B6730" s="267">
        <v>4</v>
      </c>
      <c r="C6730" s="267" t="s">
        <v>1239</v>
      </c>
      <c r="D6730" s="267" t="s">
        <v>1505</v>
      </c>
      <c r="E6730" s="268" t="s">
        <v>2870</v>
      </c>
      <c r="F6730" s="267" t="s">
        <v>52</v>
      </c>
      <c r="G6730" s="268" t="s">
        <v>123</v>
      </c>
      <c r="H6730" s="268" t="s">
        <v>55</v>
      </c>
      <c r="I6730" s="268" t="s">
        <v>1905</v>
      </c>
      <c r="J6730" s="267" t="s">
        <v>2151</v>
      </c>
      <c r="K6730" s="270">
        <v>862</v>
      </c>
      <c r="L6730" s="268" t="s">
        <v>3089</v>
      </c>
      <c r="M6730" s="188"/>
    </row>
    <row r="6731" spans="1:13" x14ac:dyDescent="0.25">
      <c r="A6731" s="267">
        <v>2014</v>
      </c>
      <c r="B6731" s="267">
        <v>4</v>
      </c>
      <c r="C6731" s="267" t="s">
        <v>1239</v>
      </c>
      <c r="D6731" s="267" t="s">
        <v>1505</v>
      </c>
      <c r="E6731" s="268" t="s">
        <v>2870</v>
      </c>
      <c r="F6731" s="267" t="s">
        <v>52</v>
      </c>
      <c r="G6731" s="268" t="s">
        <v>123</v>
      </c>
      <c r="H6731" s="268" t="s">
        <v>55</v>
      </c>
      <c r="I6731" s="268" t="s">
        <v>1905</v>
      </c>
      <c r="J6731" s="267" t="s">
        <v>2036</v>
      </c>
      <c r="K6731" s="270">
        <v>862</v>
      </c>
      <c r="L6731" s="268" t="s">
        <v>3090</v>
      </c>
      <c r="M6731" s="188"/>
    </row>
    <row r="6732" spans="1:13" x14ac:dyDescent="0.25">
      <c r="A6732" s="267">
        <v>2014</v>
      </c>
      <c r="B6732" s="267">
        <v>4</v>
      </c>
      <c r="C6732" s="267" t="s">
        <v>1239</v>
      </c>
      <c r="D6732" s="267" t="s">
        <v>1538</v>
      </c>
      <c r="E6732" s="268" t="s">
        <v>1539</v>
      </c>
      <c r="F6732" s="267" t="s">
        <v>64</v>
      </c>
      <c r="G6732" s="268" t="s">
        <v>139</v>
      </c>
      <c r="H6732" s="268" t="s">
        <v>66</v>
      </c>
      <c r="I6732" s="268" t="s">
        <v>1905</v>
      </c>
      <c r="J6732" s="267" t="s">
        <v>1942</v>
      </c>
      <c r="K6732" s="270">
        <v>411</v>
      </c>
      <c r="L6732" s="268" t="s">
        <v>3000</v>
      </c>
      <c r="M6732" s="188"/>
    </row>
    <row r="6733" spans="1:13" x14ac:dyDescent="0.25">
      <c r="A6733" s="267">
        <v>2014</v>
      </c>
      <c r="B6733" s="267">
        <v>4</v>
      </c>
      <c r="C6733" s="267" t="s">
        <v>1239</v>
      </c>
      <c r="D6733" s="267" t="s">
        <v>1538</v>
      </c>
      <c r="E6733" s="268" t="s">
        <v>1539</v>
      </c>
      <c r="F6733" s="267" t="s">
        <v>64</v>
      </c>
      <c r="G6733" s="268" t="s">
        <v>139</v>
      </c>
      <c r="H6733" s="268" t="s">
        <v>66</v>
      </c>
      <c r="I6733" s="268" t="s">
        <v>1905</v>
      </c>
      <c r="J6733" s="267" t="s">
        <v>1942</v>
      </c>
      <c r="K6733" s="270">
        <v>411</v>
      </c>
      <c r="L6733" s="268" t="s">
        <v>3001</v>
      </c>
      <c r="M6733" s="188"/>
    </row>
    <row r="6734" spans="1:13" x14ac:dyDescent="0.25">
      <c r="A6734" s="267">
        <v>2014</v>
      </c>
      <c r="B6734" s="267">
        <v>4</v>
      </c>
      <c r="C6734" s="267" t="s">
        <v>1239</v>
      </c>
      <c r="D6734" s="267" t="s">
        <v>1538</v>
      </c>
      <c r="E6734" s="268" t="s">
        <v>1539</v>
      </c>
      <c r="F6734" s="267" t="s">
        <v>64</v>
      </c>
      <c r="G6734" s="268" t="s">
        <v>139</v>
      </c>
      <c r="H6734" s="268" t="s">
        <v>66</v>
      </c>
      <c r="I6734" s="268" t="s">
        <v>1905</v>
      </c>
      <c r="J6734" s="267" t="s">
        <v>1942</v>
      </c>
      <c r="K6734" s="270">
        <v>114</v>
      </c>
      <c r="L6734" s="268" t="s">
        <v>3042</v>
      </c>
      <c r="M6734" s="188"/>
    </row>
    <row r="6735" spans="1:13" x14ac:dyDescent="0.25">
      <c r="A6735" s="267">
        <v>2014</v>
      </c>
      <c r="B6735" s="267">
        <v>4</v>
      </c>
      <c r="C6735" s="267" t="s">
        <v>1239</v>
      </c>
      <c r="D6735" s="267" t="s">
        <v>1538</v>
      </c>
      <c r="E6735" s="268" t="s">
        <v>1539</v>
      </c>
      <c r="F6735" s="267" t="s">
        <v>64</v>
      </c>
      <c r="G6735" s="268" t="s">
        <v>139</v>
      </c>
      <c r="H6735" s="268" t="s">
        <v>66</v>
      </c>
      <c r="I6735" s="268" t="s">
        <v>1905</v>
      </c>
      <c r="J6735" s="267" t="s">
        <v>1942</v>
      </c>
      <c r="K6735" s="270">
        <v>412</v>
      </c>
      <c r="L6735" s="268" t="s">
        <v>3043</v>
      </c>
      <c r="M6735" s="188"/>
    </row>
    <row r="6736" spans="1:13" x14ac:dyDescent="0.25">
      <c r="A6736" s="267">
        <v>2014</v>
      </c>
      <c r="B6736" s="267">
        <v>4</v>
      </c>
      <c r="C6736" s="267" t="s">
        <v>1239</v>
      </c>
      <c r="D6736" s="267" t="s">
        <v>1538</v>
      </c>
      <c r="E6736" s="268" t="s">
        <v>1539</v>
      </c>
      <c r="F6736" s="267" t="s">
        <v>64</v>
      </c>
      <c r="G6736" s="268" t="s">
        <v>139</v>
      </c>
      <c r="H6736" s="268" t="s">
        <v>66</v>
      </c>
      <c r="I6736" s="268" t="s">
        <v>1905</v>
      </c>
      <c r="J6736" s="267" t="s">
        <v>1942</v>
      </c>
      <c r="K6736" s="270">
        <v>412</v>
      </c>
      <c r="L6736" s="268" t="s">
        <v>3044</v>
      </c>
      <c r="M6736" s="188"/>
    </row>
    <row r="6737" spans="1:13" x14ac:dyDescent="0.25">
      <c r="A6737" s="267">
        <v>2014</v>
      </c>
      <c r="B6737" s="267">
        <v>4</v>
      </c>
      <c r="C6737" s="267" t="s">
        <v>1239</v>
      </c>
      <c r="D6737" s="267" t="s">
        <v>1538</v>
      </c>
      <c r="E6737" s="268" t="s">
        <v>1539</v>
      </c>
      <c r="F6737" s="267" t="s">
        <v>64</v>
      </c>
      <c r="G6737" s="268" t="s">
        <v>139</v>
      </c>
      <c r="H6737" s="268" t="s">
        <v>66</v>
      </c>
      <c r="I6737" s="268" t="s">
        <v>1905</v>
      </c>
      <c r="J6737" s="267" t="s">
        <v>1962</v>
      </c>
      <c r="K6737" s="270">
        <v>513</v>
      </c>
      <c r="L6737" s="268" t="s">
        <v>3252</v>
      </c>
      <c r="M6737" s="188"/>
    </row>
    <row r="6738" spans="1:13" x14ac:dyDescent="0.25">
      <c r="A6738" s="267">
        <v>2014</v>
      </c>
      <c r="B6738" s="267">
        <v>4</v>
      </c>
      <c r="C6738" s="267" t="s">
        <v>1239</v>
      </c>
      <c r="D6738" s="267" t="s">
        <v>1538</v>
      </c>
      <c r="E6738" s="268" t="s">
        <v>1539</v>
      </c>
      <c r="F6738" s="267" t="s">
        <v>64</v>
      </c>
      <c r="G6738" s="268" t="s">
        <v>139</v>
      </c>
      <c r="H6738" s="268" t="s">
        <v>66</v>
      </c>
      <c r="I6738" s="268" t="s">
        <v>1905</v>
      </c>
      <c r="J6738" s="267" t="s">
        <v>1962</v>
      </c>
      <c r="K6738" s="270">
        <v>671</v>
      </c>
      <c r="L6738" s="268" t="s">
        <v>3293</v>
      </c>
      <c r="M6738" s="188"/>
    </row>
    <row r="6739" spans="1:13" x14ac:dyDescent="0.25">
      <c r="A6739" s="267">
        <v>2014</v>
      </c>
      <c r="B6739" s="267">
        <v>1</v>
      </c>
      <c r="C6739" s="267" t="s">
        <v>1239</v>
      </c>
      <c r="D6739" s="267" t="s">
        <v>1439</v>
      </c>
      <c r="E6739" s="268" t="s">
        <v>2832</v>
      </c>
      <c r="F6739" s="267" t="s">
        <v>69</v>
      </c>
      <c r="G6739" s="268" t="s">
        <v>2833</v>
      </c>
      <c r="H6739" s="268" t="s">
        <v>55</v>
      </c>
      <c r="I6739" s="268" t="s">
        <v>1905</v>
      </c>
      <c r="J6739" s="267" t="s">
        <v>1942</v>
      </c>
      <c r="K6739" s="270">
        <v>413</v>
      </c>
      <c r="L6739" s="268" t="s">
        <v>2834</v>
      </c>
      <c r="M6739" s="188"/>
    </row>
    <row r="6740" spans="1:13" x14ac:dyDescent="0.25">
      <c r="A6740" s="267">
        <v>2014</v>
      </c>
      <c r="B6740" s="267">
        <v>1</v>
      </c>
      <c r="C6740" s="267" t="s">
        <v>1239</v>
      </c>
      <c r="D6740" s="267" t="s">
        <v>1439</v>
      </c>
      <c r="E6740" s="268" t="s">
        <v>2832</v>
      </c>
      <c r="F6740" s="267" t="s">
        <v>69</v>
      </c>
      <c r="G6740" s="268" t="s">
        <v>2833</v>
      </c>
      <c r="H6740" s="268" t="s">
        <v>55</v>
      </c>
      <c r="I6740" s="268" t="s">
        <v>1905</v>
      </c>
      <c r="J6740" s="267" t="s">
        <v>1942</v>
      </c>
      <c r="K6740" s="270">
        <v>112</v>
      </c>
      <c r="L6740" s="268" t="s">
        <v>2938</v>
      </c>
      <c r="M6740" s="188"/>
    </row>
    <row r="6741" spans="1:13" x14ac:dyDescent="0.25">
      <c r="A6741" s="267">
        <v>2014</v>
      </c>
      <c r="B6741" s="267">
        <v>1</v>
      </c>
      <c r="C6741" s="267" t="s">
        <v>1239</v>
      </c>
      <c r="D6741" s="267" t="s">
        <v>1439</v>
      </c>
      <c r="E6741" s="268" t="s">
        <v>2832</v>
      </c>
      <c r="F6741" s="267" t="s">
        <v>69</v>
      </c>
      <c r="G6741" s="268" t="s">
        <v>2833</v>
      </c>
      <c r="H6741" s="268" t="s">
        <v>55</v>
      </c>
      <c r="I6741" s="268" t="s">
        <v>1905</v>
      </c>
      <c r="J6741" s="267" t="s">
        <v>1942</v>
      </c>
      <c r="K6741" s="270">
        <v>411</v>
      </c>
      <c r="L6741" s="268" t="s">
        <v>2939</v>
      </c>
      <c r="M6741" s="188"/>
    </row>
    <row r="6742" spans="1:13" x14ac:dyDescent="0.25">
      <c r="A6742" s="267">
        <v>2014</v>
      </c>
      <c r="B6742" s="267">
        <v>1</v>
      </c>
      <c r="C6742" s="267" t="s">
        <v>1239</v>
      </c>
      <c r="D6742" s="267" t="s">
        <v>1439</v>
      </c>
      <c r="E6742" s="268" t="s">
        <v>2832</v>
      </c>
      <c r="F6742" s="267" t="s">
        <v>69</v>
      </c>
      <c r="G6742" s="268" t="s">
        <v>2833</v>
      </c>
      <c r="H6742" s="268" t="s">
        <v>55</v>
      </c>
      <c r="I6742" s="268" t="s">
        <v>1905</v>
      </c>
      <c r="J6742" s="267" t="s">
        <v>1944</v>
      </c>
      <c r="K6742" s="270">
        <v>652</v>
      </c>
      <c r="L6742" s="268" t="s">
        <v>2940</v>
      </c>
      <c r="M6742" s="188"/>
    </row>
    <row r="6743" spans="1:13" x14ac:dyDescent="0.25">
      <c r="A6743" s="267">
        <v>2014</v>
      </c>
      <c r="B6743" s="267">
        <v>1</v>
      </c>
      <c r="C6743" s="267" t="s">
        <v>1239</v>
      </c>
      <c r="D6743" s="267" t="s">
        <v>1439</v>
      </c>
      <c r="E6743" s="268" t="s">
        <v>2832</v>
      </c>
      <c r="F6743" s="267" t="s">
        <v>69</v>
      </c>
      <c r="G6743" s="268" t="s">
        <v>2833</v>
      </c>
      <c r="H6743" s="268" t="s">
        <v>55</v>
      </c>
      <c r="I6743" s="268" t="s">
        <v>1905</v>
      </c>
      <c r="J6743" s="270" t="s">
        <v>5004</v>
      </c>
      <c r="K6743" s="270">
        <v>141</v>
      </c>
      <c r="L6743" s="268" t="s">
        <v>3011</v>
      </c>
      <c r="M6743" s="188"/>
    </row>
    <row r="6744" spans="1:13" x14ac:dyDescent="0.25">
      <c r="A6744" s="267">
        <v>2014</v>
      </c>
      <c r="B6744" s="267">
        <v>1</v>
      </c>
      <c r="C6744" s="267" t="s">
        <v>1239</v>
      </c>
      <c r="D6744" s="267" t="s">
        <v>1439</v>
      </c>
      <c r="E6744" s="268" t="s">
        <v>2832</v>
      </c>
      <c r="F6744" s="267" t="s">
        <v>69</v>
      </c>
      <c r="G6744" s="268" t="s">
        <v>2833</v>
      </c>
      <c r="H6744" s="268" t="s">
        <v>55</v>
      </c>
      <c r="I6744" s="268" t="s">
        <v>1905</v>
      </c>
      <c r="J6744" s="267" t="s">
        <v>2016</v>
      </c>
      <c r="K6744" s="270">
        <v>637</v>
      </c>
      <c r="L6744" s="268" t="s">
        <v>3266</v>
      </c>
      <c r="M6744" s="188"/>
    </row>
    <row r="6745" spans="1:13" x14ac:dyDescent="0.25">
      <c r="A6745" s="267">
        <v>2014</v>
      </c>
      <c r="B6745" s="267">
        <v>1</v>
      </c>
      <c r="C6745" s="267" t="s">
        <v>1239</v>
      </c>
      <c r="D6745" s="267" t="s">
        <v>1439</v>
      </c>
      <c r="E6745" s="268" t="s">
        <v>2832</v>
      </c>
      <c r="F6745" s="267" t="s">
        <v>69</v>
      </c>
      <c r="G6745" s="268" t="s">
        <v>2833</v>
      </c>
      <c r="H6745" s="268" t="s">
        <v>55</v>
      </c>
      <c r="I6745" s="268" t="s">
        <v>1905</v>
      </c>
      <c r="J6745" s="267" t="s">
        <v>2151</v>
      </c>
      <c r="K6745" s="270">
        <v>412</v>
      </c>
      <c r="L6745" s="268" t="s">
        <v>3382</v>
      </c>
      <c r="M6745" s="188"/>
    </row>
    <row r="6746" spans="1:13" x14ac:dyDescent="0.25">
      <c r="A6746" s="267">
        <v>2014</v>
      </c>
      <c r="B6746" s="267">
        <v>4</v>
      </c>
      <c r="C6746" s="267" t="s">
        <v>1239</v>
      </c>
      <c r="D6746" s="267" t="s">
        <v>1522</v>
      </c>
      <c r="E6746" s="268" t="s">
        <v>3225</v>
      </c>
      <c r="F6746" s="267" t="s">
        <v>76</v>
      </c>
      <c r="G6746" s="268" t="s">
        <v>314</v>
      </c>
      <c r="H6746" s="268" t="s">
        <v>758</v>
      </c>
      <c r="I6746" s="268" t="s">
        <v>1905</v>
      </c>
      <c r="J6746" s="267" t="s">
        <v>1965</v>
      </c>
      <c r="K6746" s="270">
        <v>521</v>
      </c>
      <c r="L6746" s="268" t="s">
        <v>3226</v>
      </c>
      <c r="M6746" s="188"/>
    </row>
    <row r="6747" spans="1:13" x14ac:dyDescent="0.25">
      <c r="A6747" s="267">
        <v>2014</v>
      </c>
      <c r="B6747" s="267">
        <v>4</v>
      </c>
      <c r="C6747" s="267" t="s">
        <v>1239</v>
      </c>
      <c r="D6747" s="267" t="s">
        <v>1522</v>
      </c>
      <c r="E6747" s="268" t="s">
        <v>3225</v>
      </c>
      <c r="F6747" s="267" t="s">
        <v>76</v>
      </c>
      <c r="G6747" s="268" t="s">
        <v>314</v>
      </c>
      <c r="H6747" s="268" t="s">
        <v>758</v>
      </c>
      <c r="I6747" s="268" t="s">
        <v>1905</v>
      </c>
      <c r="J6747" s="267" t="s">
        <v>2063</v>
      </c>
      <c r="K6747" s="270">
        <v>811</v>
      </c>
      <c r="L6747" s="268" t="s">
        <v>3320</v>
      </c>
      <c r="M6747" s="188"/>
    </row>
    <row r="6748" spans="1:13" x14ac:dyDescent="0.25">
      <c r="A6748" s="267">
        <v>2014</v>
      </c>
      <c r="B6748" s="267">
        <v>4</v>
      </c>
      <c r="C6748" s="267" t="s">
        <v>1239</v>
      </c>
      <c r="D6748" s="267" t="s">
        <v>1522</v>
      </c>
      <c r="E6748" s="268" t="s">
        <v>3225</v>
      </c>
      <c r="F6748" s="267" t="s">
        <v>76</v>
      </c>
      <c r="G6748" s="268" t="s">
        <v>314</v>
      </c>
      <c r="H6748" s="268" t="s">
        <v>758</v>
      </c>
      <c r="I6748" s="268" t="s">
        <v>1905</v>
      </c>
      <c r="J6748" s="267" t="s">
        <v>3324</v>
      </c>
      <c r="K6748" s="270">
        <v>433</v>
      </c>
      <c r="L6748" s="268" t="s">
        <v>3325</v>
      </c>
      <c r="M6748" s="188"/>
    </row>
    <row r="6749" spans="1:13" x14ac:dyDescent="0.25">
      <c r="A6749" s="267">
        <v>2014</v>
      </c>
      <c r="B6749" s="267">
        <v>4</v>
      </c>
      <c r="C6749" s="267" t="s">
        <v>1239</v>
      </c>
      <c r="D6749" s="267" t="s">
        <v>1522</v>
      </c>
      <c r="E6749" s="268" t="s">
        <v>3225</v>
      </c>
      <c r="F6749" s="267" t="s">
        <v>76</v>
      </c>
      <c r="G6749" s="268" t="s">
        <v>314</v>
      </c>
      <c r="H6749" s="268" t="s">
        <v>758</v>
      </c>
      <c r="I6749" s="268" t="s">
        <v>1905</v>
      </c>
      <c r="J6749" s="267" t="s">
        <v>2063</v>
      </c>
      <c r="K6749" s="270">
        <v>84</v>
      </c>
      <c r="L6749" s="268" t="s">
        <v>3326</v>
      </c>
      <c r="M6749" s="188"/>
    </row>
    <row r="6750" spans="1:13" x14ac:dyDescent="0.25">
      <c r="A6750" s="267">
        <v>2014</v>
      </c>
      <c r="B6750" s="267">
        <v>4</v>
      </c>
      <c r="C6750" s="267" t="s">
        <v>1239</v>
      </c>
      <c r="D6750" s="267" t="s">
        <v>1522</v>
      </c>
      <c r="E6750" s="268" t="s">
        <v>3225</v>
      </c>
      <c r="F6750" s="267" t="s">
        <v>76</v>
      </c>
      <c r="G6750" s="268" t="s">
        <v>314</v>
      </c>
      <c r="H6750" s="268" t="s">
        <v>758</v>
      </c>
      <c r="I6750" s="268" t="s">
        <v>1905</v>
      </c>
      <c r="J6750" s="267" t="s">
        <v>2606</v>
      </c>
      <c r="K6750" s="270">
        <v>433</v>
      </c>
      <c r="L6750" s="268" t="s">
        <v>3327</v>
      </c>
      <c r="M6750" s="188"/>
    </row>
    <row r="6751" spans="1:13" x14ac:dyDescent="0.25">
      <c r="A6751" s="267">
        <v>2014</v>
      </c>
      <c r="B6751" s="267">
        <v>4</v>
      </c>
      <c r="C6751" s="267" t="s">
        <v>1239</v>
      </c>
      <c r="D6751" s="267" t="s">
        <v>1522</v>
      </c>
      <c r="E6751" s="268" t="s">
        <v>3225</v>
      </c>
      <c r="F6751" s="267" t="s">
        <v>76</v>
      </c>
      <c r="G6751" s="268" t="s">
        <v>314</v>
      </c>
      <c r="H6751" s="268" t="s">
        <v>758</v>
      </c>
      <c r="I6751" s="268" t="s">
        <v>1905</v>
      </c>
      <c r="J6751" s="267" t="s">
        <v>1921</v>
      </c>
      <c r="K6751" s="270">
        <v>822</v>
      </c>
      <c r="L6751" s="268" t="s">
        <v>3336</v>
      </c>
      <c r="M6751" s="188"/>
    </row>
    <row r="6752" spans="1:13" x14ac:dyDescent="0.25">
      <c r="A6752" s="267">
        <v>2014</v>
      </c>
      <c r="B6752" s="267">
        <v>4</v>
      </c>
      <c r="C6752" s="267" t="s">
        <v>1239</v>
      </c>
      <c r="D6752" s="267" t="s">
        <v>1522</v>
      </c>
      <c r="E6752" s="268" t="s">
        <v>3225</v>
      </c>
      <c r="F6752" s="267" t="s">
        <v>76</v>
      </c>
      <c r="G6752" s="268" t="s">
        <v>314</v>
      </c>
      <c r="H6752" s="268" t="s">
        <v>758</v>
      </c>
      <c r="I6752" s="268" t="s">
        <v>1905</v>
      </c>
      <c r="J6752" s="270" t="s">
        <v>5004</v>
      </c>
      <c r="K6752" s="270">
        <v>82</v>
      </c>
      <c r="L6752" s="268" t="s">
        <v>3337</v>
      </c>
      <c r="M6752" s="188"/>
    </row>
    <row r="6753" spans="1:13" x14ac:dyDescent="0.25">
      <c r="A6753" s="267">
        <v>2014</v>
      </c>
      <c r="B6753" s="267">
        <v>4</v>
      </c>
      <c r="C6753" s="267" t="s">
        <v>1239</v>
      </c>
      <c r="D6753" s="267" t="s">
        <v>1522</v>
      </c>
      <c r="E6753" s="268" t="s">
        <v>3225</v>
      </c>
      <c r="F6753" s="267" t="s">
        <v>76</v>
      </c>
      <c r="G6753" s="268" t="s">
        <v>314</v>
      </c>
      <c r="H6753" s="268" t="s">
        <v>758</v>
      </c>
      <c r="I6753" s="268" t="s">
        <v>1905</v>
      </c>
      <c r="J6753" s="267" t="s">
        <v>1990</v>
      </c>
      <c r="K6753" s="270">
        <v>82</v>
      </c>
      <c r="L6753" s="268" t="s">
        <v>3338</v>
      </c>
      <c r="M6753" s="188"/>
    </row>
    <row r="6754" spans="1:13" x14ac:dyDescent="0.25">
      <c r="A6754" s="267">
        <v>2014</v>
      </c>
      <c r="B6754" s="267">
        <v>4</v>
      </c>
      <c r="C6754" s="267" t="s">
        <v>1239</v>
      </c>
      <c r="D6754" s="267" t="s">
        <v>1522</v>
      </c>
      <c r="E6754" s="268" t="s">
        <v>3225</v>
      </c>
      <c r="F6754" s="267" t="s">
        <v>76</v>
      </c>
      <c r="G6754" s="268" t="s">
        <v>314</v>
      </c>
      <c r="H6754" s="268" t="s">
        <v>758</v>
      </c>
      <c r="I6754" s="268" t="s">
        <v>1905</v>
      </c>
      <c r="J6754" s="267" t="s">
        <v>1990</v>
      </c>
      <c r="K6754" s="270">
        <v>82</v>
      </c>
      <c r="L6754" s="268" t="s">
        <v>3339</v>
      </c>
      <c r="M6754" s="188"/>
    </row>
    <row r="6755" spans="1:13" x14ac:dyDescent="0.25">
      <c r="A6755" s="267">
        <v>2014</v>
      </c>
      <c r="B6755" s="267">
        <v>4</v>
      </c>
      <c r="C6755" s="267" t="s">
        <v>1239</v>
      </c>
      <c r="D6755" s="267" t="s">
        <v>1522</v>
      </c>
      <c r="E6755" s="268" t="s">
        <v>3225</v>
      </c>
      <c r="F6755" s="267" t="s">
        <v>76</v>
      </c>
      <c r="G6755" s="268" t="s">
        <v>314</v>
      </c>
      <c r="H6755" s="268" t="s">
        <v>758</v>
      </c>
      <c r="I6755" s="268" t="s">
        <v>1905</v>
      </c>
      <c r="J6755" s="267" t="s">
        <v>2143</v>
      </c>
      <c r="K6755" s="270">
        <v>851</v>
      </c>
      <c r="L6755" s="268" t="s">
        <v>3342</v>
      </c>
      <c r="M6755" s="188"/>
    </row>
    <row r="6756" spans="1:13" x14ac:dyDescent="0.25">
      <c r="A6756" s="267">
        <v>2014</v>
      </c>
      <c r="B6756" s="267">
        <v>4</v>
      </c>
      <c r="C6756" s="267" t="s">
        <v>1239</v>
      </c>
      <c r="D6756" s="267" t="s">
        <v>1522</v>
      </c>
      <c r="E6756" s="268" t="s">
        <v>3225</v>
      </c>
      <c r="F6756" s="267" t="s">
        <v>76</v>
      </c>
      <c r="G6756" s="268" t="s">
        <v>314</v>
      </c>
      <c r="H6756" s="268" t="s">
        <v>758</v>
      </c>
      <c r="I6756" s="268" t="s">
        <v>1905</v>
      </c>
      <c r="J6756" s="267" t="s">
        <v>2143</v>
      </c>
      <c r="K6756" s="270">
        <v>851</v>
      </c>
      <c r="L6756" s="268" t="s">
        <v>3343</v>
      </c>
      <c r="M6756" s="188"/>
    </row>
    <row r="6757" spans="1:13" x14ac:dyDescent="0.25">
      <c r="A6757" s="267">
        <v>2014</v>
      </c>
      <c r="B6757" s="267">
        <v>1</v>
      </c>
      <c r="C6757" s="267" t="s">
        <v>1239</v>
      </c>
      <c r="D6757" s="267" t="s">
        <v>1430</v>
      </c>
      <c r="E6757" s="268" t="s">
        <v>2896</v>
      </c>
      <c r="F6757" s="267" t="s">
        <v>69</v>
      </c>
      <c r="G6757" s="268" t="s">
        <v>1242</v>
      </c>
      <c r="H6757" s="268" t="s">
        <v>55</v>
      </c>
      <c r="I6757" s="268" t="s">
        <v>1905</v>
      </c>
      <c r="J6757" s="267" t="s">
        <v>1942</v>
      </c>
      <c r="K6757" s="270">
        <v>411</v>
      </c>
      <c r="L6757" s="268" t="s">
        <v>2941</v>
      </c>
      <c r="M6757" s="188"/>
    </row>
    <row r="6758" spans="1:13" x14ac:dyDescent="0.25">
      <c r="A6758" s="267">
        <v>2014</v>
      </c>
      <c r="B6758" s="267">
        <v>1</v>
      </c>
      <c r="C6758" s="267" t="s">
        <v>1239</v>
      </c>
      <c r="D6758" s="267" t="s">
        <v>1430</v>
      </c>
      <c r="E6758" s="268" t="s">
        <v>2896</v>
      </c>
      <c r="F6758" s="267" t="s">
        <v>69</v>
      </c>
      <c r="G6758" s="268" t="s">
        <v>1242</v>
      </c>
      <c r="H6758" s="268" t="s">
        <v>55</v>
      </c>
      <c r="I6758" s="268" t="s">
        <v>1905</v>
      </c>
      <c r="J6758" s="267" t="s">
        <v>1942</v>
      </c>
      <c r="K6758" s="270">
        <v>411</v>
      </c>
      <c r="L6758" s="268" t="s">
        <v>2942</v>
      </c>
      <c r="M6758" s="188"/>
    </row>
    <row r="6759" spans="1:13" x14ac:dyDescent="0.25">
      <c r="A6759" s="267">
        <v>2014</v>
      </c>
      <c r="B6759" s="267">
        <v>1</v>
      </c>
      <c r="C6759" s="267" t="s">
        <v>1239</v>
      </c>
      <c r="D6759" s="267" t="s">
        <v>1430</v>
      </c>
      <c r="E6759" s="268" t="s">
        <v>2896</v>
      </c>
      <c r="F6759" s="267" t="s">
        <v>69</v>
      </c>
      <c r="G6759" s="268" t="s">
        <v>1242</v>
      </c>
      <c r="H6759" s="268" t="s">
        <v>55</v>
      </c>
      <c r="I6759" s="268" t="s">
        <v>1905</v>
      </c>
      <c r="J6759" s="267" t="s">
        <v>1942</v>
      </c>
      <c r="K6759" s="270">
        <v>411</v>
      </c>
      <c r="L6759" s="268" t="s">
        <v>2943</v>
      </c>
      <c r="M6759" s="188"/>
    </row>
    <row r="6760" spans="1:13" x14ac:dyDescent="0.25">
      <c r="A6760" s="267">
        <v>2014</v>
      </c>
      <c r="B6760" s="267">
        <v>1</v>
      </c>
      <c r="C6760" s="267" t="s">
        <v>1239</v>
      </c>
      <c r="D6760" s="267" t="s">
        <v>1430</v>
      </c>
      <c r="E6760" s="268" t="s">
        <v>2896</v>
      </c>
      <c r="F6760" s="267" t="s">
        <v>69</v>
      </c>
      <c r="G6760" s="268" t="s">
        <v>1242</v>
      </c>
      <c r="H6760" s="268" t="s">
        <v>55</v>
      </c>
      <c r="I6760" s="268" t="s">
        <v>1905</v>
      </c>
      <c r="J6760" s="267" t="s">
        <v>2151</v>
      </c>
      <c r="K6760" s="270">
        <v>862</v>
      </c>
      <c r="L6760" s="268" t="s">
        <v>2944</v>
      </c>
      <c r="M6760" s="188"/>
    </row>
    <row r="6761" spans="1:13" x14ac:dyDescent="0.25">
      <c r="A6761" s="267">
        <v>2014</v>
      </c>
      <c r="B6761" s="267">
        <v>1</v>
      </c>
      <c r="C6761" s="267" t="s">
        <v>1239</v>
      </c>
      <c r="D6761" s="267" t="s">
        <v>1430</v>
      </c>
      <c r="E6761" s="268" t="s">
        <v>2896</v>
      </c>
      <c r="F6761" s="267" t="s">
        <v>69</v>
      </c>
      <c r="G6761" s="268" t="s">
        <v>1242</v>
      </c>
      <c r="H6761" s="268" t="s">
        <v>55</v>
      </c>
      <c r="I6761" s="268" t="s">
        <v>1905</v>
      </c>
      <c r="J6761" s="267" t="s">
        <v>1942</v>
      </c>
      <c r="K6761" s="270">
        <v>114</v>
      </c>
      <c r="L6761" s="268" t="s">
        <v>3012</v>
      </c>
      <c r="M6761" s="188"/>
    </row>
    <row r="6762" spans="1:13" x14ac:dyDescent="0.25">
      <c r="A6762" s="267">
        <v>2014</v>
      </c>
      <c r="B6762" s="267">
        <v>1</v>
      </c>
      <c r="C6762" s="267" t="s">
        <v>1239</v>
      </c>
      <c r="D6762" s="267" t="s">
        <v>1430</v>
      </c>
      <c r="E6762" s="268" t="s">
        <v>2896</v>
      </c>
      <c r="F6762" s="267" t="s">
        <v>69</v>
      </c>
      <c r="G6762" s="268" t="s">
        <v>1242</v>
      </c>
      <c r="H6762" s="268" t="s">
        <v>55</v>
      </c>
      <c r="I6762" s="268" t="s">
        <v>1905</v>
      </c>
      <c r="J6762" s="267" t="s">
        <v>1918</v>
      </c>
      <c r="K6762" s="270">
        <v>413</v>
      </c>
      <c r="L6762" s="268" t="s">
        <v>3173</v>
      </c>
      <c r="M6762" s="188"/>
    </row>
    <row r="6763" spans="1:13" x14ac:dyDescent="0.25">
      <c r="A6763" s="267">
        <v>2014</v>
      </c>
      <c r="B6763" s="267">
        <v>1</v>
      </c>
      <c r="C6763" s="267" t="s">
        <v>1239</v>
      </c>
      <c r="D6763" s="267" t="s">
        <v>1430</v>
      </c>
      <c r="E6763" s="268" t="s">
        <v>2896</v>
      </c>
      <c r="F6763" s="267" t="s">
        <v>69</v>
      </c>
      <c r="G6763" s="268" t="s">
        <v>1242</v>
      </c>
      <c r="H6763" s="268" t="s">
        <v>55</v>
      </c>
      <c r="I6763" s="268" t="s">
        <v>1905</v>
      </c>
      <c r="J6763" s="267" t="s">
        <v>1942</v>
      </c>
      <c r="K6763" s="270">
        <v>513</v>
      </c>
      <c r="L6763" s="268" t="s">
        <v>3257</v>
      </c>
      <c r="M6763" s="188"/>
    </row>
    <row r="6764" spans="1:13" x14ac:dyDescent="0.25">
      <c r="A6764" s="267">
        <v>2014</v>
      </c>
      <c r="B6764" s="267">
        <v>3</v>
      </c>
      <c r="C6764" s="267" t="s">
        <v>1239</v>
      </c>
      <c r="D6764" s="267" t="s">
        <v>1498</v>
      </c>
      <c r="E6764" s="268" t="s">
        <v>2852</v>
      </c>
      <c r="F6764" s="267" t="s">
        <v>135</v>
      </c>
      <c r="G6764" s="268" t="s">
        <v>324</v>
      </c>
      <c r="H6764" s="268" t="s">
        <v>78</v>
      </c>
      <c r="I6764" s="268" t="s">
        <v>1905</v>
      </c>
      <c r="J6764" s="267" t="s">
        <v>1942</v>
      </c>
      <c r="K6764" s="270">
        <v>311</v>
      </c>
      <c r="L6764" s="268" t="s">
        <v>3091</v>
      </c>
      <c r="M6764" s="188"/>
    </row>
    <row r="6765" spans="1:13" s="214" customFormat="1" x14ac:dyDescent="0.25">
      <c r="A6765" s="267">
        <v>2014</v>
      </c>
      <c r="B6765" s="267">
        <v>3</v>
      </c>
      <c r="C6765" s="267" t="s">
        <v>1239</v>
      </c>
      <c r="D6765" s="267" t="s">
        <v>1498</v>
      </c>
      <c r="E6765" s="268" t="s">
        <v>2852</v>
      </c>
      <c r="F6765" s="267" t="s">
        <v>135</v>
      </c>
      <c r="G6765" s="268" t="s">
        <v>324</v>
      </c>
      <c r="H6765" s="268" t="s">
        <v>78</v>
      </c>
      <c r="I6765" s="268" t="s">
        <v>1905</v>
      </c>
      <c r="J6765" s="267" t="s">
        <v>1938</v>
      </c>
      <c r="K6765" s="270">
        <v>322</v>
      </c>
      <c r="L6765" s="268" t="s">
        <v>3100</v>
      </c>
      <c r="M6765" s="188"/>
    </row>
    <row r="6766" spans="1:13" s="214" customFormat="1" x14ac:dyDescent="0.25">
      <c r="A6766" s="267">
        <v>2014</v>
      </c>
      <c r="B6766" s="267">
        <v>3</v>
      </c>
      <c r="C6766" s="267" t="s">
        <v>1239</v>
      </c>
      <c r="D6766" s="267" t="s">
        <v>1498</v>
      </c>
      <c r="E6766" s="268" t="s">
        <v>2852</v>
      </c>
      <c r="F6766" s="267" t="s">
        <v>135</v>
      </c>
      <c r="G6766" s="268" t="s">
        <v>324</v>
      </c>
      <c r="H6766" s="268" t="s">
        <v>78</v>
      </c>
      <c r="I6766" s="268" t="s">
        <v>1905</v>
      </c>
      <c r="J6766" s="267" t="s">
        <v>1906</v>
      </c>
      <c r="K6766" s="270">
        <v>311</v>
      </c>
      <c r="L6766" s="268" t="s">
        <v>3101</v>
      </c>
      <c r="M6766" s="188"/>
    </row>
    <row r="6767" spans="1:13" x14ac:dyDescent="0.25">
      <c r="A6767" s="267">
        <v>2014</v>
      </c>
      <c r="B6767" s="267">
        <v>3</v>
      </c>
      <c r="C6767" s="267" t="s">
        <v>1239</v>
      </c>
      <c r="D6767" s="267" t="s">
        <v>1498</v>
      </c>
      <c r="E6767" s="268" t="s">
        <v>2852</v>
      </c>
      <c r="F6767" s="267" t="s">
        <v>135</v>
      </c>
      <c r="G6767" s="268" t="s">
        <v>324</v>
      </c>
      <c r="H6767" s="268" t="s">
        <v>78</v>
      </c>
      <c r="I6767" s="268" t="s">
        <v>1905</v>
      </c>
      <c r="J6767" s="270" t="s">
        <v>1952</v>
      </c>
      <c r="K6767" s="270">
        <v>211</v>
      </c>
      <c r="L6767" s="268" t="s">
        <v>3132</v>
      </c>
      <c r="M6767" s="188"/>
    </row>
    <row r="6768" spans="1:13" x14ac:dyDescent="0.25">
      <c r="A6768" s="267">
        <v>2014</v>
      </c>
      <c r="B6768" s="267">
        <v>3</v>
      </c>
      <c r="C6768" s="267" t="s">
        <v>1239</v>
      </c>
      <c r="D6768" s="267" t="s">
        <v>1498</v>
      </c>
      <c r="E6768" s="268" t="s">
        <v>2852</v>
      </c>
      <c r="F6768" s="267" t="s">
        <v>135</v>
      </c>
      <c r="G6768" s="268" t="s">
        <v>324</v>
      </c>
      <c r="H6768" s="268" t="s">
        <v>78</v>
      </c>
      <c r="I6768" s="268" t="s">
        <v>1905</v>
      </c>
      <c r="J6768" s="270" t="s">
        <v>1952</v>
      </c>
      <c r="K6768" s="270">
        <v>422</v>
      </c>
      <c r="L6768" s="268" t="s">
        <v>3133</v>
      </c>
      <c r="M6768" s="188"/>
    </row>
    <row r="6769" spans="1:13" x14ac:dyDescent="0.25">
      <c r="A6769" s="267">
        <v>2014</v>
      </c>
      <c r="B6769" s="267">
        <v>3</v>
      </c>
      <c r="C6769" s="267" t="s">
        <v>1239</v>
      </c>
      <c r="D6769" s="267" t="s">
        <v>1498</v>
      </c>
      <c r="E6769" s="268" t="s">
        <v>2852</v>
      </c>
      <c r="F6769" s="267" t="s">
        <v>135</v>
      </c>
      <c r="G6769" s="268" t="s">
        <v>324</v>
      </c>
      <c r="H6769" s="268" t="s">
        <v>78</v>
      </c>
      <c r="I6769" s="268" t="s">
        <v>1905</v>
      </c>
      <c r="J6769" s="270" t="s">
        <v>5004</v>
      </c>
      <c r="K6769" s="270">
        <v>212</v>
      </c>
      <c r="L6769" s="268" t="s">
        <v>3134</v>
      </c>
      <c r="M6769" s="188"/>
    </row>
    <row r="6770" spans="1:13" x14ac:dyDescent="0.25">
      <c r="A6770" s="267">
        <v>2014</v>
      </c>
      <c r="B6770" s="267">
        <v>3</v>
      </c>
      <c r="C6770" s="267" t="s">
        <v>1239</v>
      </c>
      <c r="D6770" s="267" t="s">
        <v>1498</v>
      </c>
      <c r="E6770" s="268" t="s">
        <v>2852</v>
      </c>
      <c r="F6770" s="267" t="s">
        <v>135</v>
      </c>
      <c r="G6770" s="268" t="s">
        <v>324</v>
      </c>
      <c r="H6770" s="268" t="s">
        <v>78</v>
      </c>
      <c r="I6770" s="268" t="s">
        <v>1905</v>
      </c>
      <c r="J6770" s="267" t="s">
        <v>1965</v>
      </c>
      <c r="K6770" s="270">
        <v>521</v>
      </c>
      <c r="L6770" s="268" t="s">
        <v>3227</v>
      </c>
      <c r="M6770" s="188"/>
    </row>
    <row r="6771" spans="1:13" x14ac:dyDescent="0.25">
      <c r="A6771" s="267">
        <v>2014</v>
      </c>
      <c r="B6771" s="267">
        <v>3</v>
      </c>
      <c r="C6771" s="267" t="s">
        <v>1239</v>
      </c>
      <c r="D6771" s="267" t="s">
        <v>1498</v>
      </c>
      <c r="E6771" s="268" t="s">
        <v>2852</v>
      </c>
      <c r="F6771" s="267" t="s">
        <v>135</v>
      </c>
      <c r="G6771" s="268" t="s">
        <v>324</v>
      </c>
      <c r="H6771" s="268" t="s">
        <v>78</v>
      </c>
      <c r="I6771" s="268" t="s">
        <v>1905</v>
      </c>
      <c r="J6771" s="267" t="s">
        <v>1950</v>
      </c>
      <c r="K6771" s="270">
        <v>721</v>
      </c>
      <c r="L6771" s="268" t="s">
        <v>3304</v>
      </c>
      <c r="M6771" s="188"/>
    </row>
    <row r="6772" spans="1:13" x14ac:dyDescent="0.25">
      <c r="A6772" s="267">
        <v>2014</v>
      </c>
      <c r="B6772" s="267">
        <v>3</v>
      </c>
      <c r="C6772" s="267" t="s">
        <v>1239</v>
      </c>
      <c r="D6772" s="267" t="s">
        <v>1498</v>
      </c>
      <c r="E6772" s="268" t="s">
        <v>2852</v>
      </c>
      <c r="F6772" s="267" t="s">
        <v>135</v>
      </c>
      <c r="G6772" s="268" t="s">
        <v>324</v>
      </c>
      <c r="H6772" s="268" t="s">
        <v>78</v>
      </c>
      <c r="I6772" s="268" t="s">
        <v>1905</v>
      </c>
      <c r="J6772" s="267" t="s">
        <v>1942</v>
      </c>
      <c r="K6772" s="270">
        <v>435</v>
      </c>
      <c r="L6772" s="268" t="s">
        <v>3363</v>
      </c>
      <c r="M6772" s="188"/>
    </row>
    <row r="6773" spans="1:13" x14ac:dyDescent="0.25">
      <c r="A6773" s="267">
        <v>2014</v>
      </c>
      <c r="B6773" s="267">
        <v>1</v>
      </c>
      <c r="C6773" s="267" t="s">
        <v>1239</v>
      </c>
      <c r="D6773" s="267" t="s">
        <v>1421</v>
      </c>
      <c r="E6773" s="268" t="s">
        <v>2835</v>
      </c>
      <c r="F6773" s="267" t="s">
        <v>69</v>
      </c>
      <c r="G6773" s="268" t="s">
        <v>916</v>
      </c>
      <c r="H6773" s="268" t="s">
        <v>55</v>
      </c>
      <c r="I6773" s="268" t="s">
        <v>1905</v>
      </c>
      <c r="J6773" s="267" t="s">
        <v>1942</v>
      </c>
      <c r="K6773" s="270">
        <v>413</v>
      </c>
      <c r="L6773" s="268" t="s">
        <v>2836</v>
      </c>
      <c r="M6773" s="188"/>
    </row>
    <row r="6774" spans="1:13" x14ac:dyDescent="0.25">
      <c r="A6774" s="267">
        <v>2014</v>
      </c>
      <c r="B6774" s="267">
        <v>1</v>
      </c>
      <c r="C6774" s="267" t="s">
        <v>1239</v>
      </c>
      <c r="D6774" s="267" t="s">
        <v>1421</v>
      </c>
      <c r="E6774" s="268" t="s">
        <v>2835</v>
      </c>
      <c r="F6774" s="267" t="s">
        <v>69</v>
      </c>
      <c r="G6774" s="268" t="s">
        <v>916</v>
      </c>
      <c r="H6774" s="268" t="s">
        <v>55</v>
      </c>
      <c r="I6774" s="268" t="s">
        <v>1905</v>
      </c>
      <c r="J6774" s="267" t="s">
        <v>1942</v>
      </c>
      <c r="K6774" s="270">
        <v>411</v>
      </c>
      <c r="L6774" s="268" t="s">
        <v>2945</v>
      </c>
      <c r="M6774" s="188"/>
    </row>
    <row r="6775" spans="1:13" x14ac:dyDescent="0.25">
      <c r="A6775" s="267">
        <v>2014</v>
      </c>
      <c r="B6775" s="267">
        <v>1</v>
      </c>
      <c r="C6775" s="267" t="s">
        <v>1239</v>
      </c>
      <c r="D6775" s="267" t="s">
        <v>1421</v>
      </c>
      <c r="E6775" s="268" t="s">
        <v>2835</v>
      </c>
      <c r="F6775" s="267" t="s">
        <v>69</v>
      </c>
      <c r="G6775" s="268" t="s">
        <v>916</v>
      </c>
      <c r="H6775" s="268" t="s">
        <v>55</v>
      </c>
      <c r="I6775" s="268" t="s">
        <v>1905</v>
      </c>
      <c r="J6775" s="267" t="s">
        <v>1942</v>
      </c>
      <c r="K6775" s="270">
        <v>432</v>
      </c>
      <c r="L6775" s="268" t="s">
        <v>2946</v>
      </c>
      <c r="M6775" s="188"/>
    </row>
    <row r="6776" spans="1:13" x14ac:dyDescent="0.25">
      <c r="A6776" s="267">
        <v>2014</v>
      </c>
      <c r="B6776" s="267">
        <v>1</v>
      </c>
      <c r="C6776" s="267" t="s">
        <v>1239</v>
      </c>
      <c r="D6776" s="267" t="s">
        <v>1421</v>
      </c>
      <c r="E6776" s="268" t="s">
        <v>2835</v>
      </c>
      <c r="F6776" s="267" t="s">
        <v>69</v>
      </c>
      <c r="G6776" s="268" t="s">
        <v>916</v>
      </c>
      <c r="H6776" s="268" t="s">
        <v>55</v>
      </c>
      <c r="I6776" s="268" t="s">
        <v>1905</v>
      </c>
      <c r="J6776" s="267" t="s">
        <v>1942</v>
      </c>
      <c r="K6776" s="270">
        <v>411</v>
      </c>
      <c r="L6776" s="268" t="s">
        <v>2947</v>
      </c>
      <c r="M6776" s="188"/>
    </row>
    <row r="6777" spans="1:13" x14ac:dyDescent="0.25">
      <c r="A6777" s="267">
        <v>2014</v>
      </c>
      <c r="B6777" s="267">
        <v>1</v>
      </c>
      <c r="C6777" s="267" t="s">
        <v>1239</v>
      </c>
      <c r="D6777" s="267" t="s">
        <v>1421</v>
      </c>
      <c r="E6777" s="268" t="s">
        <v>2835</v>
      </c>
      <c r="F6777" s="267" t="s">
        <v>69</v>
      </c>
      <c r="G6777" s="268" t="s">
        <v>916</v>
      </c>
      <c r="H6777" s="268" t="s">
        <v>55</v>
      </c>
      <c r="I6777" s="268" t="s">
        <v>1905</v>
      </c>
      <c r="J6777" s="267" t="s">
        <v>1988</v>
      </c>
      <c r="K6777" s="270">
        <v>812</v>
      </c>
      <c r="L6777" s="268" t="s">
        <v>3312</v>
      </c>
      <c r="M6777" s="188"/>
    </row>
    <row r="6778" spans="1:13" x14ac:dyDescent="0.25">
      <c r="A6778" s="267">
        <v>2014</v>
      </c>
      <c r="B6778" s="267">
        <v>1</v>
      </c>
      <c r="C6778" s="267" t="s">
        <v>1239</v>
      </c>
      <c r="D6778" s="267" t="s">
        <v>1421</v>
      </c>
      <c r="E6778" s="268" t="s">
        <v>2835</v>
      </c>
      <c r="F6778" s="267" t="s">
        <v>69</v>
      </c>
      <c r="G6778" s="268" t="s">
        <v>916</v>
      </c>
      <c r="H6778" s="268" t="s">
        <v>55</v>
      </c>
      <c r="I6778" s="268" t="s">
        <v>1905</v>
      </c>
      <c r="J6778" s="267" t="s">
        <v>2652</v>
      </c>
      <c r="K6778" s="270">
        <v>714</v>
      </c>
      <c r="L6778" s="268" t="s">
        <v>3396</v>
      </c>
      <c r="M6778" s="188"/>
    </row>
    <row r="6779" spans="1:13" x14ac:dyDescent="0.25">
      <c r="A6779" s="267">
        <v>2014</v>
      </c>
      <c r="B6779" s="267">
        <v>1</v>
      </c>
      <c r="C6779" s="267" t="s">
        <v>1239</v>
      </c>
      <c r="D6779" s="267" t="s">
        <v>1421</v>
      </c>
      <c r="E6779" s="268" t="s">
        <v>2835</v>
      </c>
      <c r="F6779" s="267" t="s">
        <v>69</v>
      </c>
      <c r="G6779" s="268" t="s">
        <v>916</v>
      </c>
      <c r="H6779" s="268" t="s">
        <v>55</v>
      </c>
      <c r="I6779" s="268" t="s">
        <v>1905</v>
      </c>
      <c r="J6779" s="267" t="s">
        <v>2660</v>
      </c>
      <c r="K6779" s="270">
        <v>334</v>
      </c>
      <c r="L6779" s="268" t="s">
        <v>3397</v>
      </c>
      <c r="M6779" s="188"/>
    </row>
    <row r="6780" spans="1:13" x14ac:dyDescent="0.25">
      <c r="A6780" s="267">
        <v>2014</v>
      </c>
      <c r="B6780" s="267">
        <v>2</v>
      </c>
      <c r="C6780" s="267" t="s">
        <v>1239</v>
      </c>
      <c r="D6780" s="267" t="s">
        <v>1445</v>
      </c>
      <c r="E6780" s="268" t="s">
        <v>2948</v>
      </c>
      <c r="F6780" s="267" t="s">
        <v>69</v>
      </c>
      <c r="G6780" s="268" t="s">
        <v>1007</v>
      </c>
      <c r="H6780" s="268" t="s">
        <v>55</v>
      </c>
      <c r="I6780" s="268" t="s">
        <v>1905</v>
      </c>
      <c r="J6780" s="267" t="s">
        <v>1942</v>
      </c>
      <c r="K6780" s="270">
        <v>432</v>
      </c>
      <c r="L6780" s="268" t="s">
        <v>2949</v>
      </c>
      <c r="M6780" s="188"/>
    </row>
    <row r="6781" spans="1:13" x14ac:dyDescent="0.25">
      <c r="A6781" s="267">
        <v>2014</v>
      </c>
      <c r="B6781" s="267">
        <v>2</v>
      </c>
      <c r="C6781" s="267" t="s">
        <v>1239</v>
      </c>
      <c r="D6781" s="267" t="s">
        <v>1445</v>
      </c>
      <c r="E6781" s="268" t="s">
        <v>2948</v>
      </c>
      <c r="F6781" s="267" t="s">
        <v>69</v>
      </c>
      <c r="G6781" s="268" t="s">
        <v>1007</v>
      </c>
      <c r="H6781" s="268" t="s">
        <v>55</v>
      </c>
      <c r="I6781" s="268" t="s">
        <v>1905</v>
      </c>
      <c r="J6781" s="267" t="s">
        <v>1942</v>
      </c>
      <c r="K6781" s="270">
        <v>411</v>
      </c>
      <c r="L6781" s="268" t="s">
        <v>2950</v>
      </c>
      <c r="M6781" s="188"/>
    </row>
    <row r="6782" spans="1:13" x14ac:dyDescent="0.25">
      <c r="A6782" s="267">
        <v>2014</v>
      </c>
      <c r="B6782" s="267">
        <v>2</v>
      </c>
      <c r="C6782" s="267" t="s">
        <v>1239</v>
      </c>
      <c r="D6782" s="267" t="s">
        <v>1445</v>
      </c>
      <c r="E6782" s="268" t="s">
        <v>2948</v>
      </c>
      <c r="F6782" s="267" t="s">
        <v>69</v>
      </c>
      <c r="G6782" s="268" t="s">
        <v>1007</v>
      </c>
      <c r="H6782" s="268" t="s">
        <v>55</v>
      </c>
      <c r="I6782" s="268" t="s">
        <v>1905</v>
      </c>
      <c r="J6782" s="267" t="s">
        <v>1942</v>
      </c>
      <c r="K6782" s="270">
        <v>114</v>
      </c>
      <c r="L6782" s="268" t="s">
        <v>3013</v>
      </c>
      <c r="M6782" s="188"/>
    </row>
    <row r="6783" spans="1:13" x14ac:dyDescent="0.25">
      <c r="A6783" s="267">
        <v>2014</v>
      </c>
      <c r="B6783" s="267">
        <v>2</v>
      </c>
      <c r="C6783" s="267" t="s">
        <v>1239</v>
      </c>
      <c r="D6783" s="267" t="s">
        <v>1445</v>
      </c>
      <c r="E6783" s="268" t="s">
        <v>2948</v>
      </c>
      <c r="F6783" s="267" t="s">
        <v>69</v>
      </c>
      <c r="G6783" s="268" t="s">
        <v>1007</v>
      </c>
      <c r="H6783" s="268" t="s">
        <v>55</v>
      </c>
      <c r="I6783" s="268" t="s">
        <v>1905</v>
      </c>
      <c r="J6783" s="267" t="s">
        <v>2151</v>
      </c>
      <c r="K6783" s="270">
        <v>114</v>
      </c>
      <c r="L6783" s="268" t="s">
        <v>3014</v>
      </c>
      <c r="M6783" s="188"/>
    </row>
    <row r="6784" spans="1:13" x14ac:dyDescent="0.25">
      <c r="A6784" s="267">
        <v>2014</v>
      </c>
      <c r="B6784" s="267">
        <v>2</v>
      </c>
      <c r="C6784" s="267" t="s">
        <v>1239</v>
      </c>
      <c r="D6784" s="267" t="s">
        <v>1445</v>
      </c>
      <c r="E6784" s="268" t="s">
        <v>2948</v>
      </c>
      <c r="F6784" s="267" t="s">
        <v>69</v>
      </c>
      <c r="G6784" s="268" t="s">
        <v>1007</v>
      </c>
      <c r="H6784" s="268" t="s">
        <v>55</v>
      </c>
      <c r="I6784" s="268" t="s">
        <v>1905</v>
      </c>
      <c r="J6784" s="270" t="s">
        <v>5004</v>
      </c>
      <c r="K6784" s="270">
        <v>211</v>
      </c>
      <c r="L6784" s="268" t="s">
        <v>3135</v>
      </c>
      <c r="M6784" s="188"/>
    </row>
    <row r="6785" spans="1:13" x14ac:dyDescent="0.25">
      <c r="A6785" s="267">
        <v>2014</v>
      </c>
      <c r="B6785" s="267">
        <v>2</v>
      </c>
      <c r="C6785" s="267" t="s">
        <v>1239</v>
      </c>
      <c r="D6785" s="267" t="s">
        <v>1445</v>
      </c>
      <c r="E6785" s="268" t="s">
        <v>2948</v>
      </c>
      <c r="F6785" s="267" t="s">
        <v>69</v>
      </c>
      <c r="G6785" s="268" t="s">
        <v>1007</v>
      </c>
      <c r="H6785" s="268" t="s">
        <v>55</v>
      </c>
      <c r="I6785" s="268" t="s">
        <v>1905</v>
      </c>
      <c r="J6785" s="267" t="s">
        <v>1942</v>
      </c>
      <c r="K6785" s="270">
        <v>436</v>
      </c>
      <c r="L6785" s="268" t="s">
        <v>3174</v>
      </c>
      <c r="M6785" s="188"/>
    </row>
    <row r="6786" spans="1:13" x14ac:dyDescent="0.25">
      <c r="A6786" s="267">
        <v>2014</v>
      </c>
      <c r="B6786" s="267">
        <v>2</v>
      </c>
      <c r="C6786" s="267" t="s">
        <v>1239</v>
      </c>
      <c r="D6786" s="267" t="s">
        <v>1445</v>
      </c>
      <c r="E6786" s="268" t="s">
        <v>2948</v>
      </c>
      <c r="F6786" s="267" t="s">
        <v>69</v>
      </c>
      <c r="G6786" s="268" t="s">
        <v>1007</v>
      </c>
      <c r="H6786" s="268" t="s">
        <v>55</v>
      </c>
      <c r="I6786" s="268" t="s">
        <v>1905</v>
      </c>
      <c r="J6786" s="267" t="s">
        <v>2527</v>
      </c>
      <c r="K6786" s="270">
        <v>436</v>
      </c>
      <c r="L6786" s="268" t="s">
        <v>3175</v>
      </c>
      <c r="M6786" s="188"/>
    </row>
    <row r="6787" spans="1:13" x14ac:dyDescent="0.25">
      <c r="A6787" s="267">
        <v>2014</v>
      </c>
      <c r="B6787" s="267">
        <v>2</v>
      </c>
      <c r="C6787" s="267" t="s">
        <v>1239</v>
      </c>
      <c r="D6787" s="267" t="s">
        <v>1468</v>
      </c>
      <c r="E6787" s="268" t="s">
        <v>2837</v>
      </c>
      <c r="F6787" s="267" t="s">
        <v>69</v>
      </c>
      <c r="G6787" s="268" t="s">
        <v>1470</v>
      </c>
      <c r="H6787" s="268" t="s">
        <v>55</v>
      </c>
      <c r="I6787" s="268" t="s">
        <v>1905</v>
      </c>
      <c r="J6787" s="267" t="s">
        <v>1942</v>
      </c>
      <c r="K6787" s="270">
        <v>113</v>
      </c>
      <c r="L6787" s="268" t="s">
        <v>2838</v>
      </c>
      <c r="M6787" s="188"/>
    </row>
    <row r="6788" spans="1:13" x14ac:dyDescent="0.25">
      <c r="A6788" s="267">
        <v>2014</v>
      </c>
      <c r="B6788" s="267">
        <v>2</v>
      </c>
      <c r="C6788" s="267" t="s">
        <v>1239</v>
      </c>
      <c r="D6788" s="267" t="s">
        <v>1468</v>
      </c>
      <c r="E6788" s="268" t="s">
        <v>2837</v>
      </c>
      <c r="F6788" s="267" t="s">
        <v>69</v>
      </c>
      <c r="G6788" s="268" t="s">
        <v>1470</v>
      </c>
      <c r="H6788" s="268" t="s">
        <v>55</v>
      </c>
      <c r="I6788" s="268" t="s">
        <v>1905</v>
      </c>
      <c r="J6788" s="267" t="s">
        <v>1942</v>
      </c>
      <c r="K6788" s="270">
        <v>436</v>
      </c>
      <c r="L6788" s="268" t="s">
        <v>3176</v>
      </c>
      <c r="M6788" s="188"/>
    </row>
    <row r="6789" spans="1:13" x14ac:dyDescent="0.25">
      <c r="A6789" s="267">
        <v>2014</v>
      </c>
      <c r="B6789" s="267">
        <v>2</v>
      </c>
      <c r="C6789" s="267" t="s">
        <v>1239</v>
      </c>
      <c r="D6789" s="267" t="s">
        <v>1468</v>
      </c>
      <c r="E6789" s="268" t="s">
        <v>2837</v>
      </c>
      <c r="F6789" s="267" t="s">
        <v>69</v>
      </c>
      <c r="G6789" s="268" t="s">
        <v>1470</v>
      </c>
      <c r="H6789" s="268" t="s">
        <v>55</v>
      </c>
      <c r="I6789" s="268" t="s">
        <v>1905</v>
      </c>
      <c r="J6789" s="267" t="s">
        <v>1942</v>
      </c>
      <c r="K6789" s="270">
        <v>436</v>
      </c>
      <c r="L6789" s="268" t="s">
        <v>3177</v>
      </c>
      <c r="M6789" s="188"/>
    </row>
    <row r="6790" spans="1:13" x14ac:dyDescent="0.25">
      <c r="A6790" s="267">
        <v>2014</v>
      </c>
      <c r="B6790" s="267">
        <v>2</v>
      </c>
      <c r="C6790" s="267" t="s">
        <v>1239</v>
      </c>
      <c r="D6790" s="267" t="s">
        <v>1468</v>
      </c>
      <c r="E6790" s="268" t="s">
        <v>2837</v>
      </c>
      <c r="F6790" s="267" t="s">
        <v>69</v>
      </c>
      <c r="G6790" s="268" t="s">
        <v>1470</v>
      </c>
      <c r="H6790" s="268" t="s">
        <v>55</v>
      </c>
      <c r="I6790" s="268" t="s">
        <v>1905</v>
      </c>
      <c r="J6790" s="267" t="s">
        <v>2527</v>
      </c>
      <c r="K6790" s="270">
        <v>436</v>
      </c>
      <c r="L6790" s="268" t="s">
        <v>3178</v>
      </c>
      <c r="M6790" s="188"/>
    </row>
    <row r="6791" spans="1:13" x14ac:dyDescent="0.25">
      <c r="A6791" s="267">
        <v>2014</v>
      </c>
      <c r="B6791" s="267">
        <v>2</v>
      </c>
      <c r="C6791" s="267" t="s">
        <v>1239</v>
      </c>
      <c r="D6791" s="267" t="s">
        <v>1468</v>
      </c>
      <c r="E6791" s="268" t="s">
        <v>2837</v>
      </c>
      <c r="F6791" s="267" t="s">
        <v>69</v>
      </c>
      <c r="G6791" s="268" t="s">
        <v>1470</v>
      </c>
      <c r="H6791" s="268" t="s">
        <v>55</v>
      </c>
      <c r="I6791" s="268" t="s">
        <v>1905</v>
      </c>
      <c r="J6791" s="267" t="s">
        <v>2629</v>
      </c>
      <c r="K6791" s="270">
        <v>832</v>
      </c>
      <c r="L6791" s="268" t="s">
        <v>3355</v>
      </c>
      <c r="M6791" s="188"/>
    </row>
    <row r="6792" spans="1:13" x14ac:dyDescent="0.25">
      <c r="A6792" s="267">
        <v>2014</v>
      </c>
      <c r="B6792" s="267">
        <v>2</v>
      </c>
      <c r="C6792" s="267" t="s">
        <v>1239</v>
      </c>
      <c r="D6792" s="267" t="s">
        <v>1458</v>
      </c>
      <c r="E6792" s="268" t="s">
        <v>2872</v>
      </c>
      <c r="F6792" s="267" t="s">
        <v>52</v>
      </c>
      <c r="G6792" s="268" t="s">
        <v>311</v>
      </c>
      <c r="H6792" s="268" t="s">
        <v>55</v>
      </c>
      <c r="I6792" s="268" t="s">
        <v>1905</v>
      </c>
      <c r="J6792" s="267" t="s">
        <v>1942</v>
      </c>
      <c r="K6792" s="270">
        <v>431</v>
      </c>
      <c r="L6792" s="268" t="s">
        <v>2873</v>
      </c>
      <c r="M6792" s="188"/>
    </row>
    <row r="6793" spans="1:13" x14ac:dyDescent="0.25">
      <c r="A6793" s="267">
        <v>2014</v>
      </c>
      <c r="B6793" s="267">
        <v>2</v>
      </c>
      <c r="C6793" s="267" t="s">
        <v>1239</v>
      </c>
      <c r="D6793" s="267" t="s">
        <v>1458</v>
      </c>
      <c r="E6793" s="268" t="s">
        <v>2872</v>
      </c>
      <c r="F6793" s="267" t="s">
        <v>52</v>
      </c>
      <c r="G6793" s="268" t="s">
        <v>311</v>
      </c>
      <c r="H6793" s="268" t="s">
        <v>55</v>
      </c>
      <c r="I6793" s="268" t="s">
        <v>1905</v>
      </c>
      <c r="J6793" s="267" t="s">
        <v>1942</v>
      </c>
      <c r="K6793" s="270">
        <v>411</v>
      </c>
      <c r="L6793" s="268" t="s">
        <v>2951</v>
      </c>
      <c r="M6793" s="188"/>
    </row>
    <row r="6794" spans="1:13" x14ac:dyDescent="0.25">
      <c r="A6794" s="267">
        <v>2014</v>
      </c>
      <c r="B6794" s="267">
        <v>2</v>
      </c>
      <c r="C6794" s="267" t="s">
        <v>1239</v>
      </c>
      <c r="D6794" s="267" t="s">
        <v>1458</v>
      </c>
      <c r="E6794" s="268" t="s">
        <v>2872</v>
      </c>
      <c r="F6794" s="267" t="s">
        <v>52</v>
      </c>
      <c r="G6794" s="268" t="s">
        <v>311</v>
      </c>
      <c r="H6794" s="268" t="s">
        <v>55</v>
      </c>
      <c r="I6794" s="268" t="s">
        <v>1905</v>
      </c>
      <c r="J6794" s="267" t="s">
        <v>1942</v>
      </c>
      <c r="K6794" s="270">
        <v>432</v>
      </c>
      <c r="L6794" s="268" t="s">
        <v>2952</v>
      </c>
      <c r="M6794" s="188"/>
    </row>
    <row r="6795" spans="1:13" x14ac:dyDescent="0.25">
      <c r="A6795" s="267">
        <v>2014</v>
      </c>
      <c r="B6795" s="267">
        <v>2</v>
      </c>
      <c r="C6795" s="267" t="s">
        <v>1239</v>
      </c>
      <c r="D6795" s="267" t="s">
        <v>1458</v>
      </c>
      <c r="E6795" s="268" t="s">
        <v>2872</v>
      </c>
      <c r="F6795" s="267" t="s">
        <v>52</v>
      </c>
      <c r="G6795" s="268" t="s">
        <v>311</v>
      </c>
      <c r="H6795" s="268" t="s">
        <v>55</v>
      </c>
      <c r="I6795" s="268" t="s">
        <v>1905</v>
      </c>
      <c r="J6795" s="267" t="s">
        <v>2143</v>
      </c>
      <c r="K6795" s="270">
        <v>112</v>
      </c>
      <c r="L6795" s="268" t="s">
        <v>2953</v>
      </c>
      <c r="M6795" s="188"/>
    </row>
    <row r="6796" spans="1:13" x14ac:dyDescent="0.25">
      <c r="A6796" s="267">
        <v>2014</v>
      </c>
      <c r="B6796" s="267">
        <v>2</v>
      </c>
      <c r="C6796" s="267" t="s">
        <v>1239</v>
      </c>
      <c r="D6796" s="267" t="s">
        <v>1458</v>
      </c>
      <c r="E6796" s="268" t="s">
        <v>2872</v>
      </c>
      <c r="F6796" s="267" t="s">
        <v>52</v>
      </c>
      <c r="G6796" s="268" t="s">
        <v>311</v>
      </c>
      <c r="H6796" s="268" t="s">
        <v>55</v>
      </c>
      <c r="I6796" s="268" t="s">
        <v>1905</v>
      </c>
      <c r="J6796" s="270" t="s">
        <v>5004</v>
      </c>
      <c r="K6796" s="270">
        <v>211</v>
      </c>
      <c r="L6796" s="268" t="s">
        <v>3136</v>
      </c>
      <c r="M6796" s="188"/>
    </row>
    <row r="6797" spans="1:13" x14ac:dyDescent="0.25">
      <c r="A6797" s="267">
        <v>2014</v>
      </c>
      <c r="B6797" s="267">
        <v>2</v>
      </c>
      <c r="C6797" s="267" t="s">
        <v>1239</v>
      </c>
      <c r="D6797" s="267" t="s">
        <v>1458</v>
      </c>
      <c r="E6797" s="268" t="s">
        <v>2872</v>
      </c>
      <c r="F6797" s="267" t="s">
        <v>52</v>
      </c>
      <c r="G6797" s="268" t="s">
        <v>311</v>
      </c>
      <c r="H6797" s="268" t="s">
        <v>55</v>
      </c>
      <c r="I6797" s="268" t="s">
        <v>1905</v>
      </c>
      <c r="J6797" s="267" t="s">
        <v>1962</v>
      </c>
      <c r="K6797" s="270">
        <v>442</v>
      </c>
      <c r="L6797" s="268" t="s">
        <v>3228</v>
      </c>
      <c r="M6797" s="188"/>
    </row>
    <row r="6798" spans="1:13" x14ac:dyDescent="0.25">
      <c r="A6798" s="267">
        <v>2014</v>
      </c>
      <c r="B6798" s="267">
        <v>2</v>
      </c>
      <c r="C6798" s="267" t="s">
        <v>1239</v>
      </c>
      <c r="D6798" s="267" t="s">
        <v>1458</v>
      </c>
      <c r="E6798" s="268" t="s">
        <v>2872</v>
      </c>
      <c r="F6798" s="267" t="s">
        <v>52</v>
      </c>
      <c r="G6798" s="268" t="s">
        <v>311</v>
      </c>
      <c r="H6798" s="268" t="s">
        <v>55</v>
      </c>
      <c r="I6798" s="268" t="s">
        <v>1905</v>
      </c>
      <c r="J6798" s="267" t="s">
        <v>2151</v>
      </c>
      <c r="K6798" s="270">
        <v>422</v>
      </c>
      <c r="L6798" s="268" t="s">
        <v>3356</v>
      </c>
      <c r="M6798" s="188"/>
    </row>
    <row r="6799" spans="1:13" x14ac:dyDescent="0.25">
      <c r="A6799" s="267">
        <v>2014</v>
      </c>
      <c r="B6799" s="267">
        <v>4</v>
      </c>
      <c r="C6799" s="267" t="s">
        <v>1239</v>
      </c>
      <c r="D6799" s="267" t="s">
        <v>1550</v>
      </c>
      <c r="E6799" s="268" t="s">
        <v>3112</v>
      </c>
      <c r="F6799" s="267" t="s">
        <v>69</v>
      </c>
      <c r="G6799" s="268" t="s">
        <v>126</v>
      </c>
      <c r="H6799" s="268" t="s">
        <v>66</v>
      </c>
      <c r="I6799" s="268" t="s">
        <v>1905</v>
      </c>
      <c r="J6799" s="267" t="s">
        <v>2036</v>
      </c>
      <c r="K6799" s="270">
        <v>422</v>
      </c>
      <c r="L6799" s="268" t="s">
        <v>3113</v>
      </c>
      <c r="M6799" s="188"/>
    </row>
    <row r="6800" spans="1:13" x14ac:dyDescent="0.25">
      <c r="A6800" s="267">
        <v>2014</v>
      </c>
      <c r="B6800" s="267">
        <v>4</v>
      </c>
      <c r="C6800" s="267" t="s">
        <v>1239</v>
      </c>
      <c r="D6800" s="267" t="s">
        <v>1550</v>
      </c>
      <c r="E6800" s="268" t="s">
        <v>3114</v>
      </c>
      <c r="F6800" s="267" t="s">
        <v>69</v>
      </c>
      <c r="G6800" s="268" t="s">
        <v>126</v>
      </c>
      <c r="H6800" s="268" t="s">
        <v>66</v>
      </c>
      <c r="I6800" s="268" t="s">
        <v>1905</v>
      </c>
      <c r="J6800" s="267" t="s">
        <v>2036</v>
      </c>
      <c r="K6800" s="270">
        <v>422</v>
      </c>
      <c r="L6800" s="268" t="s">
        <v>3115</v>
      </c>
      <c r="M6800" s="188"/>
    </row>
    <row r="6801" spans="1:13" x14ac:dyDescent="0.25">
      <c r="A6801" s="267">
        <v>2014</v>
      </c>
      <c r="B6801" s="267">
        <v>4</v>
      </c>
      <c r="C6801" s="267" t="s">
        <v>1239</v>
      </c>
      <c r="D6801" s="267" t="s">
        <v>1550</v>
      </c>
      <c r="E6801" s="268" t="s">
        <v>1551</v>
      </c>
      <c r="F6801" s="267" t="s">
        <v>69</v>
      </c>
      <c r="G6801" s="268" t="s">
        <v>126</v>
      </c>
      <c r="H6801" s="268" t="s">
        <v>66</v>
      </c>
      <c r="I6801" s="268" t="s">
        <v>1905</v>
      </c>
      <c r="J6801" s="267" t="s">
        <v>2036</v>
      </c>
      <c r="K6801" s="270">
        <v>862</v>
      </c>
      <c r="L6801" s="268" t="s">
        <v>3158</v>
      </c>
      <c r="M6801" s="188"/>
    </row>
    <row r="6802" spans="1:13" x14ac:dyDescent="0.25">
      <c r="A6802" s="267">
        <v>2014</v>
      </c>
      <c r="B6802" s="267">
        <v>4</v>
      </c>
      <c r="C6802" s="267" t="s">
        <v>1239</v>
      </c>
      <c r="D6802" s="267" t="s">
        <v>1550</v>
      </c>
      <c r="E6802" s="268" t="s">
        <v>3159</v>
      </c>
      <c r="F6802" s="267" t="s">
        <v>69</v>
      </c>
      <c r="G6802" s="268" t="s">
        <v>126</v>
      </c>
      <c r="H6802" s="268" t="s">
        <v>66</v>
      </c>
      <c r="I6802" s="268" t="s">
        <v>1905</v>
      </c>
      <c r="J6802" s="267" t="s">
        <v>2036</v>
      </c>
      <c r="K6802" s="270">
        <v>862</v>
      </c>
      <c r="L6802" s="268" t="s">
        <v>3160</v>
      </c>
      <c r="M6802" s="188"/>
    </row>
    <row r="6803" spans="1:13" x14ac:dyDescent="0.25">
      <c r="A6803" s="267">
        <v>2014</v>
      </c>
      <c r="B6803" s="267">
        <v>4</v>
      </c>
      <c r="C6803" s="267" t="s">
        <v>1239</v>
      </c>
      <c r="D6803" s="267" t="s">
        <v>1550</v>
      </c>
      <c r="E6803" s="268" t="s">
        <v>3161</v>
      </c>
      <c r="F6803" s="267" t="s">
        <v>69</v>
      </c>
      <c r="G6803" s="268" t="s">
        <v>126</v>
      </c>
      <c r="H6803" s="268" t="s">
        <v>66</v>
      </c>
      <c r="I6803" s="268" t="s">
        <v>1905</v>
      </c>
      <c r="J6803" s="267" t="s">
        <v>2036</v>
      </c>
      <c r="K6803" s="270">
        <v>862</v>
      </c>
      <c r="L6803" s="268" t="s">
        <v>3162</v>
      </c>
      <c r="M6803" s="188"/>
    </row>
    <row r="6804" spans="1:13" x14ac:dyDescent="0.25">
      <c r="A6804" s="267">
        <v>2014</v>
      </c>
      <c r="B6804" s="267">
        <v>4</v>
      </c>
      <c r="C6804" s="267" t="s">
        <v>1239</v>
      </c>
      <c r="D6804" s="267" t="s">
        <v>1550</v>
      </c>
      <c r="E6804" s="268" t="s">
        <v>3193</v>
      </c>
      <c r="F6804" s="267" t="s">
        <v>69</v>
      </c>
      <c r="G6804" s="268" t="s">
        <v>126</v>
      </c>
      <c r="H6804" s="268" t="s">
        <v>66</v>
      </c>
      <c r="I6804" s="268" t="s">
        <v>1905</v>
      </c>
      <c r="J6804" s="267" t="s">
        <v>2036</v>
      </c>
      <c r="K6804" s="270">
        <v>862</v>
      </c>
      <c r="L6804" s="268" t="s">
        <v>3194</v>
      </c>
      <c r="M6804" s="188"/>
    </row>
    <row r="6805" spans="1:13" x14ac:dyDescent="0.25">
      <c r="A6805" s="267">
        <v>2014</v>
      </c>
      <c r="B6805" s="267">
        <v>2</v>
      </c>
      <c r="C6805" s="267" t="s">
        <v>1239</v>
      </c>
      <c r="D6805" s="267" t="s">
        <v>1450</v>
      </c>
      <c r="E6805" s="268" t="s">
        <v>2954</v>
      </c>
      <c r="F6805" s="267" t="s">
        <v>69</v>
      </c>
      <c r="G6805" s="268" t="s">
        <v>70</v>
      </c>
      <c r="H6805" s="268" t="s">
        <v>66</v>
      </c>
      <c r="I6805" s="268" t="s">
        <v>1905</v>
      </c>
      <c r="J6805" s="267" t="s">
        <v>1974</v>
      </c>
      <c r="K6805" s="270">
        <v>411</v>
      </c>
      <c r="L6805" s="268" t="s">
        <v>2955</v>
      </c>
      <c r="M6805" s="188"/>
    </row>
    <row r="6806" spans="1:13" x14ac:dyDescent="0.25">
      <c r="A6806" s="267">
        <v>2014</v>
      </c>
      <c r="B6806" s="267">
        <v>2</v>
      </c>
      <c r="C6806" s="267" t="s">
        <v>1239</v>
      </c>
      <c r="D6806" s="267" t="s">
        <v>1450</v>
      </c>
      <c r="E6806" s="268" t="s">
        <v>2954</v>
      </c>
      <c r="F6806" s="267" t="s">
        <v>69</v>
      </c>
      <c r="G6806" s="268" t="s">
        <v>70</v>
      </c>
      <c r="H6806" s="268" t="s">
        <v>66</v>
      </c>
      <c r="I6806" s="268" t="s">
        <v>1905</v>
      </c>
      <c r="J6806" s="267" t="s">
        <v>2537</v>
      </c>
      <c r="K6806" s="270">
        <v>411</v>
      </c>
      <c r="L6806" s="268" t="s">
        <v>3105</v>
      </c>
      <c r="M6806" s="188"/>
    </row>
    <row r="6807" spans="1:13" x14ac:dyDescent="0.25">
      <c r="A6807" s="267">
        <v>2014</v>
      </c>
      <c r="B6807" s="267">
        <v>2</v>
      </c>
      <c r="C6807" s="267" t="s">
        <v>1239</v>
      </c>
      <c r="D6807" s="267" t="s">
        <v>1450</v>
      </c>
      <c r="E6807" s="268" t="s">
        <v>2954</v>
      </c>
      <c r="F6807" s="267" t="s">
        <v>69</v>
      </c>
      <c r="G6807" s="268" t="s">
        <v>70</v>
      </c>
      <c r="H6807" s="268" t="s">
        <v>66</v>
      </c>
      <c r="I6807" s="268" t="s">
        <v>1905</v>
      </c>
      <c r="J6807" s="267" t="s">
        <v>2527</v>
      </c>
      <c r="K6807" s="270">
        <v>411</v>
      </c>
      <c r="L6807" s="268" t="s">
        <v>3106</v>
      </c>
      <c r="M6807" s="188"/>
    </row>
    <row r="6808" spans="1:13" x14ac:dyDescent="0.25">
      <c r="A6808" s="267">
        <v>2014</v>
      </c>
      <c r="B6808" s="267">
        <v>2</v>
      </c>
      <c r="C6808" s="267" t="s">
        <v>1239</v>
      </c>
      <c r="D6808" s="267" t="s">
        <v>1450</v>
      </c>
      <c r="E6808" s="268" t="s">
        <v>2954</v>
      </c>
      <c r="F6808" s="267" t="s">
        <v>69</v>
      </c>
      <c r="G6808" s="268" t="s">
        <v>70</v>
      </c>
      <c r="H6808" s="268" t="s">
        <v>66</v>
      </c>
      <c r="I6808" s="268" t="s">
        <v>1905</v>
      </c>
      <c r="J6808" s="267" t="s">
        <v>3107</v>
      </c>
      <c r="K6808" s="270">
        <v>435</v>
      </c>
      <c r="L6808" s="268" t="s">
        <v>3108</v>
      </c>
      <c r="M6808" s="188"/>
    </row>
    <row r="6809" spans="1:13" x14ac:dyDescent="0.25">
      <c r="A6809" s="267">
        <v>2014</v>
      </c>
      <c r="B6809" s="267">
        <v>2</v>
      </c>
      <c r="C6809" s="267" t="s">
        <v>1239</v>
      </c>
      <c r="D6809" s="267" t="s">
        <v>1450</v>
      </c>
      <c r="E6809" s="268" t="s">
        <v>2954</v>
      </c>
      <c r="F6809" s="267" t="s">
        <v>69</v>
      </c>
      <c r="G6809" s="268" t="s">
        <v>70</v>
      </c>
      <c r="H6809" s="268" t="s">
        <v>66</v>
      </c>
      <c r="I6809" s="268" t="s">
        <v>1905</v>
      </c>
      <c r="J6809" s="267" t="s">
        <v>1942</v>
      </c>
      <c r="K6809" s="270">
        <v>141</v>
      </c>
      <c r="L6809" s="268" t="s">
        <v>3109</v>
      </c>
      <c r="M6809" s="188"/>
    </row>
    <row r="6810" spans="1:13" x14ac:dyDescent="0.25">
      <c r="A6810" s="267">
        <v>2014</v>
      </c>
      <c r="B6810" s="267">
        <v>2</v>
      </c>
      <c r="C6810" s="267" t="s">
        <v>1239</v>
      </c>
      <c r="D6810" s="267" t="s">
        <v>1450</v>
      </c>
      <c r="E6810" s="268" t="s">
        <v>2954</v>
      </c>
      <c r="F6810" s="267" t="s">
        <v>69</v>
      </c>
      <c r="G6810" s="268" t="s">
        <v>70</v>
      </c>
      <c r="H6810" s="268" t="s">
        <v>66</v>
      </c>
      <c r="I6810" s="268" t="s">
        <v>1905</v>
      </c>
      <c r="J6810" s="267" t="s">
        <v>2537</v>
      </c>
      <c r="K6810" s="270">
        <v>713</v>
      </c>
      <c r="L6810" s="268" t="s">
        <v>3179</v>
      </c>
      <c r="M6810" s="188"/>
    </row>
    <row r="6811" spans="1:13" s="188" customFormat="1" x14ac:dyDescent="0.25">
      <c r="A6811" s="267">
        <v>2014</v>
      </c>
      <c r="B6811" s="267">
        <v>2</v>
      </c>
      <c r="C6811" s="267" t="s">
        <v>1239</v>
      </c>
      <c r="D6811" s="267" t="s">
        <v>1450</v>
      </c>
      <c r="E6811" s="268" t="s">
        <v>2954</v>
      </c>
      <c r="F6811" s="267" t="s">
        <v>69</v>
      </c>
      <c r="G6811" s="268" t="s">
        <v>70</v>
      </c>
      <c r="H6811" s="268" t="s">
        <v>66</v>
      </c>
      <c r="I6811" s="268" t="s">
        <v>1905</v>
      </c>
      <c r="J6811" s="267" t="s">
        <v>1974</v>
      </c>
      <c r="K6811" s="270">
        <v>141</v>
      </c>
      <c r="L6811" s="268" t="s">
        <v>3197</v>
      </c>
    </row>
    <row r="6812" spans="1:13" s="188" customFormat="1" x14ac:dyDescent="0.25">
      <c r="A6812" s="267">
        <v>2014</v>
      </c>
      <c r="B6812" s="267">
        <v>2</v>
      </c>
      <c r="C6812" s="267" t="s">
        <v>1239</v>
      </c>
      <c r="D6812" s="267" t="s">
        <v>1450</v>
      </c>
      <c r="E6812" s="268" t="s">
        <v>2954</v>
      </c>
      <c r="F6812" s="267" t="s">
        <v>69</v>
      </c>
      <c r="G6812" s="268" t="s">
        <v>70</v>
      </c>
      <c r="H6812" s="268" t="s">
        <v>66</v>
      </c>
      <c r="I6812" s="268" t="s">
        <v>1905</v>
      </c>
      <c r="J6812" s="267" t="s">
        <v>1942</v>
      </c>
      <c r="K6812" s="270">
        <v>725</v>
      </c>
      <c r="L6812" s="268" t="s">
        <v>3333</v>
      </c>
    </row>
    <row r="6813" spans="1:13" s="188" customFormat="1" x14ac:dyDescent="0.25">
      <c r="A6813" s="267">
        <v>2014</v>
      </c>
      <c r="B6813" s="267">
        <v>2</v>
      </c>
      <c r="C6813" s="267" t="s">
        <v>1239</v>
      </c>
      <c r="D6813" s="267" t="s">
        <v>1450</v>
      </c>
      <c r="E6813" s="268" t="s">
        <v>2954</v>
      </c>
      <c r="F6813" s="267" t="s">
        <v>69</v>
      </c>
      <c r="G6813" s="268" t="s">
        <v>70</v>
      </c>
      <c r="H6813" s="268" t="s">
        <v>66</v>
      </c>
      <c r="I6813" s="268" t="s">
        <v>1905</v>
      </c>
      <c r="J6813" s="267" t="s">
        <v>1942</v>
      </c>
      <c r="K6813" s="270">
        <v>725</v>
      </c>
      <c r="L6813" s="268" t="s">
        <v>3334</v>
      </c>
    </row>
    <row r="6814" spans="1:13" s="188" customFormat="1" x14ac:dyDescent="0.25">
      <c r="A6814" s="267">
        <v>2014</v>
      </c>
      <c r="B6814" s="267">
        <v>2</v>
      </c>
      <c r="C6814" s="267" t="s">
        <v>1239</v>
      </c>
      <c r="D6814" s="267" t="s">
        <v>1448</v>
      </c>
      <c r="E6814" s="268" t="s">
        <v>2956</v>
      </c>
      <c r="F6814" s="267" t="s">
        <v>69</v>
      </c>
      <c r="G6814" s="268" t="s">
        <v>70</v>
      </c>
      <c r="H6814" s="268" t="s">
        <v>66</v>
      </c>
      <c r="I6814" s="268" t="s">
        <v>1905</v>
      </c>
      <c r="J6814" s="267" t="s">
        <v>1942</v>
      </c>
      <c r="K6814" s="270">
        <v>112</v>
      </c>
      <c r="L6814" s="268" t="s">
        <v>2957</v>
      </c>
    </row>
    <row r="6815" spans="1:13" s="188" customFormat="1" x14ac:dyDescent="0.25">
      <c r="A6815" s="267">
        <v>2014</v>
      </c>
      <c r="B6815" s="267">
        <v>2</v>
      </c>
      <c r="C6815" s="267" t="s">
        <v>1239</v>
      </c>
      <c r="D6815" s="267" t="s">
        <v>1448</v>
      </c>
      <c r="E6815" s="268" t="s">
        <v>2956</v>
      </c>
      <c r="F6815" s="267" t="s">
        <v>69</v>
      </c>
      <c r="G6815" s="268" t="s">
        <v>70</v>
      </c>
      <c r="H6815" s="268" t="s">
        <v>66</v>
      </c>
      <c r="I6815" s="268" t="s">
        <v>1905</v>
      </c>
      <c r="J6815" s="267" t="s">
        <v>1942</v>
      </c>
      <c r="K6815" s="270">
        <v>411</v>
      </c>
      <c r="L6815" s="268" t="s">
        <v>2958</v>
      </c>
    </row>
    <row r="6816" spans="1:13" s="188" customFormat="1" x14ac:dyDescent="0.25">
      <c r="A6816" s="267">
        <v>2014</v>
      </c>
      <c r="B6816" s="267">
        <v>2</v>
      </c>
      <c r="C6816" s="267" t="s">
        <v>1239</v>
      </c>
      <c r="D6816" s="267" t="s">
        <v>1448</v>
      </c>
      <c r="E6816" s="268" t="s">
        <v>2956</v>
      </c>
      <c r="F6816" s="267" t="s">
        <v>69</v>
      </c>
      <c r="G6816" s="268" t="s">
        <v>70</v>
      </c>
      <c r="H6816" s="268" t="s">
        <v>66</v>
      </c>
      <c r="I6816" s="268" t="s">
        <v>1905</v>
      </c>
      <c r="J6816" s="267" t="s">
        <v>1942</v>
      </c>
      <c r="K6816" s="270">
        <v>411</v>
      </c>
      <c r="L6816" s="268" t="s">
        <v>2959</v>
      </c>
    </row>
    <row r="6817" spans="1:12" s="188" customFormat="1" x14ac:dyDescent="0.25">
      <c r="A6817" s="267">
        <v>2014</v>
      </c>
      <c r="B6817" s="267">
        <v>2</v>
      </c>
      <c r="C6817" s="267" t="s">
        <v>1239</v>
      </c>
      <c r="D6817" s="267" t="s">
        <v>1448</v>
      </c>
      <c r="E6817" s="268" t="s">
        <v>2956</v>
      </c>
      <c r="F6817" s="267" t="s">
        <v>69</v>
      </c>
      <c r="G6817" s="268" t="s">
        <v>70</v>
      </c>
      <c r="H6817" s="268" t="s">
        <v>66</v>
      </c>
      <c r="I6817" s="268" t="s">
        <v>1905</v>
      </c>
      <c r="J6817" s="267" t="s">
        <v>1942</v>
      </c>
      <c r="K6817" s="270">
        <v>412</v>
      </c>
      <c r="L6817" s="268" t="s">
        <v>3015</v>
      </c>
    </row>
    <row r="6818" spans="1:12" s="188" customFormat="1" x14ac:dyDescent="0.25">
      <c r="A6818" s="267">
        <v>2014</v>
      </c>
      <c r="B6818" s="267">
        <v>2</v>
      </c>
      <c r="C6818" s="267" t="s">
        <v>1239</v>
      </c>
      <c r="D6818" s="267" t="s">
        <v>1448</v>
      </c>
      <c r="E6818" s="268" t="s">
        <v>2956</v>
      </c>
      <c r="F6818" s="267" t="s">
        <v>69</v>
      </c>
      <c r="G6818" s="268" t="s">
        <v>70</v>
      </c>
      <c r="H6818" s="268" t="s">
        <v>66</v>
      </c>
      <c r="I6818" s="268" t="s">
        <v>1905</v>
      </c>
      <c r="J6818" s="267" t="s">
        <v>1942</v>
      </c>
      <c r="K6818" s="270">
        <v>412</v>
      </c>
      <c r="L6818" s="268" t="s">
        <v>3016</v>
      </c>
    </row>
    <row r="6819" spans="1:12" s="188" customFormat="1" x14ac:dyDescent="0.25">
      <c r="A6819" s="267">
        <v>2014</v>
      </c>
      <c r="B6819" s="267">
        <v>2</v>
      </c>
      <c r="C6819" s="267" t="s">
        <v>1239</v>
      </c>
      <c r="D6819" s="267" t="s">
        <v>1448</v>
      </c>
      <c r="E6819" s="268" t="s">
        <v>2956</v>
      </c>
      <c r="F6819" s="267" t="s">
        <v>69</v>
      </c>
      <c r="G6819" s="268" t="s">
        <v>70</v>
      </c>
      <c r="H6819" s="268" t="s">
        <v>66</v>
      </c>
      <c r="I6819" s="268" t="s">
        <v>1905</v>
      </c>
      <c r="J6819" s="267" t="s">
        <v>1962</v>
      </c>
      <c r="K6819" s="270">
        <v>521</v>
      </c>
      <c r="L6819" s="268" t="s">
        <v>3213</v>
      </c>
    </row>
    <row r="6820" spans="1:12" s="188" customFormat="1" x14ac:dyDescent="0.25">
      <c r="A6820" s="267">
        <v>2014</v>
      </c>
      <c r="B6820" s="267">
        <v>2</v>
      </c>
      <c r="C6820" s="267" t="s">
        <v>1239</v>
      </c>
      <c r="D6820" s="267" t="s">
        <v>1448</v>
      </c>
      <c r="E6820" s="268" t="s">
        <v>2956</v>
      </c>
      <c r="F6820" s="267" t="s">
        <v>69</v>
      </c>
      <c r="G6820" s="268" t="s">
        <v>70</v>
      </c>
      <c r="H6820" s="268" t="s">
        <v>66</v>
      </c>
      <c r="I6820" s="268" t="s">
        <v>1905</v>
      </c>
      <c r="J6820" s="267" t="s">
        <v>1962</v>
      </c>
      <c r="K6820" s="270">
        <v>112</v>
      </c>
      <c r="L6820" s="268" t="s">
        <v>3214</v>
      </c>
    </row>
    <row r="6821" spans="1:12" s="188" customFormat="1" x14ac:dyDescent="0.25">
      <c r="A6821" s="267">
        <v>2014</v>
      </c>
      <c r="B6821" s="267">
        <v>2</v>
      </c>
      <c r="C6821" s="267" t="s">
        <v>1239</v>
      </c>
      <c r="D6821" s="267" t="s">
        <v>1448</v>
      </c>
      <c r="E6821" s="268" t="s">
        <v>2956</v>
      </c>
      <c r="F6821" s="267" t="s">
        <v>69</v>
      </c>
      <c r="G6821" s="268" t="s">
        <v>70</v>
      </c>
      <c r="H6821" s="268" t="s">
        <v>66</v>
      </c>
      <c r="I6821" s="268" t="s">
        <v>1905</v>
      </c>
      <c r="J6821" s="267" t="s">
        <v>1965</v>
      </c>
      <c r="K6821" s="270">
        <v>521</v>
      </c>
      <c r="L6821" s="268" t="s">
        <v>3229</v>
      </c>
    </row>
    <row r="6822" spans="1:12" s="188" customFormat="1" x14ac:dyDescent="0.25">
      <c r="A6822" s="267">
        <v>2014</v>
      </c>
      <c r="B6822" s="267">
        <v>2</v>
      </c>
      <c r="C6822" s="267" t="s">
        <v>1239</v>
      </c>
      <c r="D6822" s="267" t="s">
        <v>1448</v>
      </c>
      <c r="E6822" s="268" t="s">
        <v>2956</v>
      </c>
      <c r="F6822" s="267" t="s">
        <v>69</v>
      </c>
      <c r="G6822" s="268" t="s">
        <v>70</v>
      </c>
      <c r="H6822" s="268" t="s">
        <v>66</v>
      </c>
      <c r="I6822" s="268" t="s">
        <v>1905</v>
      </c>
      <c r="J6822" s="267" t="s">
        <v>1942</v>
      </c>
      <c r="K6822" s="270">
        <v>112</v>
      </c>
      <c r="L6822" s="268" t="s">
        <v>3230</v>
      </c>
    </row>
    <row r="6823" spans="1:12" s="188" customFormat="1" x14ac:dyDescent="0.25">
      <c r="A6823" s="267">
        <v>2014</v>
      </c>
      <c r="B6823" s="267">
        <v>2</v>
      </c>
      <c r="C6823" s="267" t="s">
        <v>1239</v>
      </c>
      <c r="D6823" s="267" t="s">
        <v>1448</v>
      </c>
      <c r="E6823" s="268" t="s">
        <v>2956</v>
      </c>
      <c r="F6823" s="267" t="s">
        <v>69</v>
      </c>
      <c r="G6823" s="268" t="s">
        <v>70</v>
      </c>
      <c r="H6823" s="268" t="s">
        <v>66</v>
      </c>
      <c r="I6823" s="268" t="s">
        <v>1905</v>
      </c>
      <c r="J6823" s="267" t="s">
        <v>2016</v>
      </c>
      <c r="K6823" s="270">
        <v>631</v>
      </c>
      <c r="L6823" s="268" t="s">
        <v>3287</v>
      </c>
    </row>
    <row r="6824" spans="1:12" s="188" customFormat="1" x14ac:dyDescent="0.25">
      <c r="A6824" s="267">
        <v>2014</v>
      </c>
      <c r="B6824" s="267">
        <v>3</v>
      </c>
      <c r="C6824" s="267" t="s">
        <v>1239</v>
      </c>
      <c r="D6824" s="267" t="s">
        <v>1492</v>
      </c>
      <c r="E6824" s="268" t="s">
        <v>2960</v>
      </c>
      <c r="F6824" s="267" t="s">
        <v>52</v>
      </c>
      <c r="G6824" s="268" t="s">
        <v>109</v>
      </c>
      <c r="H6824" s="268" t="s">
        <v>55</v>
      </c>
      <c r="I6824" s="268" t="s">
        <v>1905</v>
      </c>
      <c r="J6824" s="267" t="s">
        <v>1918</v>
      </c>
      <c r="K6824" s="270">
        <v>862</v>
      </c>
      <c r="L6824" s="268" t="s">
        <v>2961</v>
      </c>
    </row>
    <row r="6825" spans="1:12" s="188" customFormat="1" x14ac:dyDescent="0.25">
      <c r="A6825" s="267">
        <v>2014</v>
      </c>
      <c r="B6825" s="267">
        <v>3</v>
      </c>
      <c r="C6825" s="267" t="s">
        <v>1239</v>
      </c>
      <c r="D6825" s="267" t="s">
        <v>1492</v>
      </c>
      <c r="E6825" s="268" t="s">
        <v>2960</v>
      </c>
      <c r="F6825" s="267" t="s">
        <v>52</v>
      </c>
      <c r="G6825" s="268" t="s">
        <v>109</v>
      </c>
      <c r="H6825" s="268" t="s">
        <v>55</v>
      </c>
      <c r="I6825" s="268" t="s">
        <v>1905</v>
      </c>
      <c r="J6825" s="267" t="s">
        <v>1942</v>
      </c>
      <c r="K6825" s="270">
        <v>411</v>
      </c>
      <c r="L6825" s="268" t="s">
        <v>2962</v>
      </c>
    </row>
    <row r="6826" spans="1:12" s="188" customFormat="1" x14ac:dyDescent="0.25">
      <c r="A6826" s="267">
        <v>2014</v>
      </c>
      <c r="B6826" s="267">
        <v>3</v>
      </c>
      <c r="C6826" s="267" t="s">
        <v>1239</v>
      </c>
      <c r="D6826" s="267" t="s">
        <v>1492</v>
      </c>
      <c r="E6826" s="268" t="s">
        <v>2960</v>
      </c>
      <c r="F6826" s="267" t="s">
        <v>52</v>
      </c>
      <c r="G6826" s="268" t="s">
        <v>109</v>
      </c>
      <c r="H6826" s="268" t="s">
        <v>55</v>
      </c>
      <c r="I6826" s="268" t="s">
        <v>1905</v>
      </c>
      <c r="J6826" s="267" t="s">
        <v>1942</v>
      </c>
      <c r="K6826" s="270">
        <v>411</v>
      </c>
      <c r="L6826" s="268" t="s">
        <v>2963</v>
      </c>
    </row>
    <row r="6827" spans="1:12" s="188" customFormat="1" x14ac:dyDescent="0.25">
      <c r="A6827" s="267">
        <v>2014</v>
      </c>
      <c r="B6827" s="267">
        <v>3</v>
      </c>
      <c r="C6827" s="267" t="s">
        <v>1239</v>
      </c>
      <c r="D6827" s="267" t="s">
        <v>1492</v>
      </c>
      <c r="E6827" s="268" t="s">
        <v>2960</v>
      </c>
      <c r="F6827" s="267" t="s">
        <v>52</v>
      </c>
      <c r="G6827" s="268" t="s">
        <v>109</v>
      </c>
      <c r="H6827" s="268" t="s">
        <v>55</v>
      </c>
      <c r="I6827" s="268" t="s">
        <v>1905</v>
      </c>
      <c r="J6827" s="270" t="s">
        <v>5004</v>
      </c>
      <c r="K6827" s="270">
        <v>141</v>
      </c>
      <c r="L6827" s="268" t="s">
        <v>3187</v>
      </c>
    </row>
    <row r="6828" spans="1:12" s="188" customFormat="1" x14ac:dyDescent="0.25">
      <c r="A6828" s="267">
        <v>2014</v>
      </c>
      <c r="B6828" s="267">
        <v>3</v>
      </c>
      <c r="C6828" s="267" t="s">
        <v>1239</v>
      </c>
      <c r="D6828" s="267" t="s">
        <v>1492</v>
      </c>
      <c r="E6828" s="268" t="s">
        <v>2960</v>
      </c>
      <c r="F6828" s="267" t="s">
        <v>52</v>
      </c>
      <c r="G6828" s="268" t="s">
        <v>109</v>
      </c>
      <c r="H6828" s="268" t="s">
        <v>55</v>
      </c>
      <c r="I6828" s="268" t="s">
        <v>1905</v>
      </c>
      <c r="J6828" s="267" t="s">
        <v>2643</v>
      </c>
      <c r="K6828" s="270">
        <v>657</v>
      </c>
      <c r="L6828" s="268" t="s">
        <v>3282</v>
      </c>
    </row>
    <row r="6829" spans="1:12" s="188" customFormat="1" x14ac:dyDescent="0.25">
      <c r="A6829" s="267">
        <v>2014</v>
      </c>
      <c r="B6829" s="267">
        <v>3</v>
      </c>
      <c r="C6829" s="267" t="s">
        <v>1239</v>
      </c>
      <c r="D6829" s="267" t="s">
        <v>1492</v>
      </c>
      <c r="E6829" s="268" t="s">
        <v>2960</v>
      </c>
      <c r="F6829" s="267" t="s">
        <v>52</v>
      </c>
      <c r="G6829" s="268" t="s">
        <v>109</v>
      </c>
      <c r="H6829" s="268" t="s">
        <v>55</v>
      </c>
      <c r="I6829" s="268" t="s">
        <v>1905</v>
      </c>
      <c r="J6829" s="267" t="s">
        <v>1942</v>
      </c>
      <c r="K6829" s="270">
        <v>672</v>
      </c>
      <c r="L6829" s="268" t="s">
        <v>3290</v>
      </c>
    </row>
    <row r="6830" spans="1:12" s="188" customFormat="1" x14ac:dyDescent="0.25">
      <c r="A6830" s="267">
        <v>2014</v>
      </c>
      <c r="B6830" s="267">
        <v>3</v>
      </c>
      <c r="C6830" s="267" t="s">
        <v>1239</v>
      </c>
      <c r="D6830" s="267" t="s">
        <v>1492</v>
      </c>
      <c r="E6830" s="268" t="s">
        <v>2960</v>
      </c>
      <c r="F6830" s="267" t="s">
        <v>52</v>
      </c>
      <c r="G6830" s="268" t="s">
        <v>109</v>
      </c>
      <c r="H6830" s="268" t="s">
        <v>55</v>
      </c>
      <c r="I6830" s="268" t="s">
        <v>1905</v>
      </c>
      <c r="J6830" s="267" t="s">
        <v>2143</v>
      </c>
      <c r="K6830" s="270">
        <v>851</v>
      </c>
      <c r="L6830" s="268" t="s">
        <v>3305</v>
      </c>
    </row>
    <row r="6831" spans="1:12" s="188" customFormat="1" x14ac:dyDescent="0.25">
      <c r="A6831" s="267">
        <v>2014</v>
      </c>
      <c r="B6831" s="267">
        <v>3</v>
      </c>
      <c r="C6831" s="267" t="s">
        <v>1239</v>
      </c>
      <c r="D6831" s="267" t="s">
        <v>1492</v>
      </c>
      <c r="E6831" s="268" t="s">
        <v>2960</v>
      </c>
      <c r="F6831" s="267" t="s">
        <v>52</v>
      </c>
      <c r="G6831" s="268" t="s">
        <v>109</v>
      </c>
      <c r="H6831" s="268" t="s">
        <v>55</v>
      </c>
      <c r="I6831" s="268" t="s">
        <v>1905</v>
      </c>
      <c r="J6831" s="267" t="s">
        <v>3306</v>
      </c>
      <c r="K6831" s="270">
        <v>721</v>
      </c>
      <c r="L6831" s="268" t="s">
        <v>3307</v>
      </c>
    </row>
    <row r="6832" spans="1:12" s="188" customFormat="1" x14ac:dyDescent="0.25">
      <c r="A6832" s="267">
        <v>2014</v>
      </c>
      <c r="B6832" s="267">
        <v>3</v>
      </c>
      <c r="C6832" s="267" t="s">
        <v>1239</v>
      </c>
      <c r="D6832" s="267" t="s">
        <v>1492</v>
      </c>
      <c r="E6832" s="268" t="s">
        <v>2960</v>
      </c>
      <c r="F6832" s="267" t="s">
        <v>52</v>
      </c>
      <c r="G6832" s="268" t="s">
        <v>109</v>
      </c>
      <c r="H6832" s="268" t="s">
        <v>55</v>
      </c>
      <c r="I6832" s="268" t="s">
        <v>1905</v>
      </c>
      <c r="J6832" s="267" t="s">
        <v>2039</v>
      </c>
      <c r="K6832" s="270">
        <v>432</v>
      </c>
      <c r="L6832" s="268" t="s">
        <v>3357</v>
      </c>
    </row>
    <row r="6833" spans="1:12" s="188" customFormat="1" x14ac:dyDescent="0.25">
      <c r="A6833" s="267">
        <v>2014</v>
      </c>
      <c r="B6833" s="267">
        <v>3</v>
      </c>
      <c r="C6833" s="267" t="s">
        <v>1239</v>
      </c>
      <c r="D6833" s="267" t="s">
        <v>1492</v>
      </c>
      <c r="E6833" s="268" t="s">
        <v>2960</v>
      </c>
      <c r="F6833" s="267" t="s">
        <v>52</v>
      </c>
      <c r="G6833" s="268" t="s">
        <v>109</v>
      </c>
      <c r="H6833" s="268" t="s">
        <v>55</v>
      </c>
      <c r="I6833" s="268" t="s">
        <v>1905</v>
      </c>
      <c r="J6833" s="270" t="s">
        <v>1952</v>
      </c>
      <c r="K6833" s="270">
        <v>212</v>
      </c>
      <c r="L6833" s="268" t="s">
        <v>3390</v>
      </c>
    </row>
    <row r="6834" spans="1:12" s="188" customFormat="1" x14ac:dyDescent="0.25">
      <c r="A6834" s="267">
        <v>2014</v>
      </c>
      <c r="B6834" s="267">
        <v>3</v>
      </c>
      <c r="C6834" s="267" t="s">
        <v>1239</v>
      </c>
      <c r="D6834" s="267" t="s">
        <v>1490</v>
      </c>
      <c r="E6834" s="268" t="s">
        <v>2839</v>
      </c>
      <c r="F6834" s="267" t="s">
        <v>52</v>
      </c>
      <c r="G6834" s="268" t="s">
        <v>155</v>
      </c>
      <c r="H6834" s="268" t="s">
        <v>55</v>
      </c>
      <c r="I6834" s="268" t="s">
        <v>1905</v>
      </c>
      <c r="J6834" s="267" t="s">
        <v>1918</v>
      </c>
      <c r="K6834" s="270">
        <v>111</v>
      </c>
      <c r="L6834" s="268" t="s">
        <v>2840</v>
      </c>
    </row>
    <row r="6835" spans="1:12" s="188" customFormat="1" x14ac:dyDescent="0.25">
      <c r="A6835" s="267">
        <v>2014</v>
      </c>
      <c r="B6835" s="267">
        <v>3</v>
      </c>
      <c r="C6835" s="267" t="s">
        <v>1239</v>
      </c>
      <c r="D6835" s="267" t="s">
        <v>1490</v>
      </c>
      <c r="E6835" s="268" t="s">
        <v>2839</v>
      </c>
      <c r="F6835" s="267" t="s">
        <v>52</v>
      </c>
      <c r="G6835" s="268" t="s">
        <v>155</v>
      </c>
      <c r="H6835" s="268" t="s">
        <v>55</v>
      </c>
      <c r="I6835" s="268" t="s">
        <v>1905</v>
      </c>
      <c r="J6835" s="267" t="s">
        <v>1918</v>
      </c>
      <c r="K6835" s="270">
        <v>411</v>
      </c>
      <c r="L6835" s="268" t="s">
        <v>2841</v>
      </c>
    </row>
    <row r="6836" spans="1:12" s="188" customFormat="1" x14ac:dyDescent="0.25">
      <c r="A6836" s="267">
        <v>2014</v>
      </c>
      <c r="B6836" s="267">
        <v>3</v>
      </c>
      <c r="C6836" s="267" t="s">
        <v>1239</v>
      </c>
      <c r="D6836" s="267" t="s">
        <v>1490</v>
      </c>
      <c r="E6836" s="268" t="s">
        <v>2839</v>
      </c>
      <c r="F6836" s="267" t="s">
        <v>52</v>
      </c>
      <c r="G6836" s="268" t="s">
        <v>155</v>
      </c>
      <c r="H6836" s="268" t="s">
        <v>55</v>
      </c>
      <c r="I6836" s="268" t="s">
        <v>1905</v>
      </c>
      <c r="J6836" s="267" t="s">
        <v>2039</v>
      </c>
      <c r="K6836" s="270">
        <v>862</v>
      </c>
      <c r="L6836" s="268" t="s">
        <v>2842</v>
      </c>
    </row>
    <row r="6837" spans="1:12" s="188" customFormat="1" x14ac:dyDescent="0.25">
      <c r="A6837" s="267">
        <v>2014</v>
      </c>
      <c r="B6837" s="267">
        <v>3</v>
      </c>
      <c r="C6837" s="267" t="s">
        <v>1239</v>
      </c>
      <c r="D6837" s="267" t="s">
        <v>1490</v>
      </c>
      <c r="E6837" s="268" t="s">
        <v>2839</v>
      </c>
      <c r="F6837" s="267" t="s">
        <v>52</v>
      </c>
      <c r="G6837" s="268" t="s">
        <v>155</v>
      </c>
      <c r="H6837" s="268" t="s">
        <v>55</v>
      </c>
      <c r="I6837" s="268" t="s">
        <v>1905</v>
      </c>
      <c r="J6837" s="267" t="s">
        <v>1942</v>
      </c>
      <c r="K6837" s="270">
        <v>432</v>
      </c>
      <c r="L6837" s="268" t="s">
        <v>3058</v>
      </c>
    </row>
    <row r="6838" spans="1:12" s="188" customFormat="1" x14ac:dyDescent="0.25">
      <c r="A6838" s="267">
        <v>2014</v>
      </c>
      <c r="B6838" s="267">
        <v>3</v>
      </c>
      <c r="C6838" s="267" t="s">
        <v>1239</v>
      </c>
      <c r="D6838" s="267" t="s">
        <v>1490</v>
      </c>
      <c r="E6838" s="268" t="s">
        <v>2839</v>
      </c>
      <c r="F6838" s="267" t="s">
        <v>52</v>
      </c>
      <c r="G6838" s="268" t="s">
        <v>155</v>
      </c>
      <c r="H6838" s="268" t="s">
        <v>55</v>
      </c>
      <c r="I6838" s="268" t="s">
        <v>1905</v>
      </c>
      <c r="J6838" s="267" t="s">
        <v>2039</v>
      </c>
      <c r="K6838" s="270">
        <v>432</v>
      </c>
      <c r="L6838" s="268" t="s">
        <v>3059</v>
      </c>
    </row>
    <row r="6839" spans="1:12" s="188" customFormat="1" x14ac:dyDescent="0.25">
      <c r="A6839" s="267">
        <v>2014</v>
      </c>
      <c r="B6839" s="267">
        <v>3</v>
      </c>
      <c r="C6839" s="267" t="s">
        <v>1239</v>
      </c>
      <c r="D6839" s="267" t="s">
        <v>1490</v>
      </c>
      <c r="E6839" s="268" t="s">
        <v>2839</v>
      </c>
      <c r="F6839" s="267" t="s">
        <v>52</v>
      </c>
      <c r="G6839" s="268" t="s">
        <v>155</v>
      </c>
      <c r="H6839" s="268" t="s">
        <v>55</v>
      </c>
      <c r="I6839" s="268" t="s">
        <v>1905</v>
      </c>
      <c r="J6839" s="267" t="s">
        <v>2039</v>
      </c>
      <c r="K6839" s="270">
        <v>862</v>
      </c>
      <c r="L6839" s="268" t="s">
        <v>3074</v>
      </c>
    </row>
    <row r="6840" spans="1:12" s="188" customFormat="1" x14ac:dyDescent="0.25">
      <c r="A6840" s="267">
        <v>2014</v>
      </c>
      <c r="B6840" s="267">
        <v>3</v>
      </c>
      <c r="C6840" s="267" t="s">
        <v>1239</v>
      </c>
      <c r="D6840" s="267" t="s">
        <v>1490</v>
      </c>
      <c r="E6840" s="268" t="s">
        <v>2839</v>
      </c>
      <c r="F6840" s="267" t="s">
        <v>52</v>
      </c>
      <c r="G6840" s="268" t="s">
        <v>155</v>
      </c>
      <c r="H6840" s="268" t="s">
        <v>55</v>
      </c>
      <c r="I6840" s="268" t="s">
        <v>1905</v>
      </c>
      <c r="J6840" s="267" t="s">
        <v>1918</v>
      </c>
      <c r="K6840" s="270">
        <v>23</v>
      </c>
      <c r="L6840" s="268" t="s">
        <v>3110</v>
      </c>
    </row>
    <row r="6841" spans="1:12" s="188" customFormat="1" x14ac:dyDescent="0.25">
      <c r="A6841" s="267">
        <v>2014</v>
      </c>
      <c r="B6841" s="267">
        <v>3</v>
      </c>
      <c r="C6841" s="267" t="s">
        <v>1239</v>
      </c>
      <c r="D6841" s="267" t="s">
        <v>1490</v>
      </c>
      <c r="E6841" s="268" t="s">
        <v>2839</v>
      </c>
      <c r="F6841" s="267" t="s">
        <v>52</v>
      </c>
      <c r="G6841" s="268" t="s">
        <v>155</v>
      </c>
      <c r="H6841" s="268" t="s">
        <v>55</v>
      </c>
      <c r="I6841" s="268" t="s">
        <v>1905</v>
      </c>
      <c r="J6841" s="267" t="s">
        <v>1918</v>
      </c>
      <c r="K6841" s="270">
        <v>862</v>
      </c>
      <c r="L6841" s="268" t="s">
        <v>3358</v>
      </c>
    </row>
    <row r="6842" spans="1:12" s="188" customFormat="1" x14ac:dyDescent="0.25">
      <c r="A6842" s="267">
        <v>2014</v>
      </c>
      <c r="B6842" s="267">
        <v>3</v>
      </c>
      <c r="C6842" s="267" t="s">
        <v>1239</v>
      </c>
      <c r="D6842" s="267" t="s">
        <v>1490</v>
      </c>
      <c r="E6842" s="268" t="s">
        <v>2839</v>
      </c>
      <c r="F6842" s="267" t="s">
        <v>52</v>
      </c>
      <c r="G6842" s="268" t="s">
        <v>155</v>
      </c>
      <c r="H6842" s="268" t="s">
        <v>55</v>
      </c>
      <c r="I6842" s="268" t="s">
        <v>1905</v>
      </c>
      <c r="J6842" s="267" t="s">
        <v>1918</v>
      </c>
      <c r="K6842" s="270">
        <v>862</v>
      </c>
      <c r="L6842" s="268" t="s">
        <v>3364</v>
      </c>
    </row>
    <row r="6843" spans="1:12" s="188" customFormat="1" x14ac:dyDescent="0.25">
      <c r="A6843" s="267">
        <v>2014</v>
      </c>
      <c r="B6843" s="267">
        <v>2</v>
      </c>
      <c r="C6843" s="267" t="s">
        <v>1239</v>
      </c>
      <c r="D6843" s="267" t="s">
        <v>1454</v>
      </c>
      <c r="E6843" s="268" t="s">
        <v>2964</v>
      </c>
      <c r="F6843" s="267" t="s">
        <v>69</v>
      </c>
      <c r="G6843" s="268" t="s">
        <v>1456</v>
      </c>
      <c r="H6843" s="268" t="s">
        <v>55</v>
      </c>
      <c r="I6843" s="268" t="s">
        <v>1905</v>
      </c>
      <c r="J6843" s="267" t="s">
        <v>1942</v>
      </c>
      <c r="K6843" s="270">
        <v>411</v>
      </c>
      <c r="L6843" s="268" t="s">
        <v>2965</v>
      </c>
    </row>
    <row r="6844" spans="1:12" s="188" customFormat="1" x14ac:dyDescent="0.25">
      <c r="A6844" s="267">
        <v>2014</v>
      </c>
      <c r="B6844" s="267">
        <v>2</v>
      </c>
      <c r="C6844" s="267" t="s">
        <v>1239</v>
      </c>
      <c r="D6844" s="267" t="s">
        <v>1454</v>
      </c>
      <c r="E6844" s="268" t="s">
        <v>2964</v>
      </c>
      <c r="F6844" s="267" t="s">
        <v>69</v>
      </c>
      <c r="G6844" s="268" t="s">
        <v>1456</v>
      </c>
      <c r="H6844" s="268" t="s">
        <v>55</v>
      </c>
      <c r="I6844" s="268" t="s">
        <v>1905</v>
      </c>
      <c r="J6844" s="267" t="s">
        <v>1942</v>
      </c>
      <c r="K6844" s="270">
        <v>411</v>
      </c>
      <c r="L6844" s="268" t="s">
        <v>3180</v>
      </c>
    </row>
    <row r="6845" spans="1:12" s="188" customFormat="1" x14ac:dyDescent="0.25">
      <c r="A6845" s="267">
        <v>2014</v>
      </c>
      <c r="B6845" s="267">
        <v>2</v>
      </c>
      <c r="C6845" s="267" t="s">
        <v>1239</v>
      </c>
      <c r="D6845" s="267" t="s">
        <v>1454</v>
      </c>
      <c r="E6845" s="268" t="s">
        <v>2964</v>
      </c>
      <c r="F6845" s="267" t="s">
        <v>69</v>
      </c>
      <c r="G6845" s="268" t="s">
        <v>1456</v>
      </c>
      <c r="H6845" s="268" t="s">
        <v>55</v>
      </c>
      <c r="I6845" s="268" t="s">
        <v>1905</v>
      </c>
      <c r="J6845" s="267" t="s">
        <v>1946</v>
      </c>
      <c r="K6845" s="270">
        <v>652</v>
      </c>
      <c r="L6845" s="268" t="s">
        <v>3283</v>
      </c>
    </row>
    <row r="6846" spans="1:12" s="188" customFormat="1" x14ac:dyDescent="0.25">
      <c r="A6846" s="267">
        <v>2014</v>
      </c>
      <c r="B6846" s="267">
        <v>2</v>
      </c>
      <c r="C6846" s="267" t="s">
        <v>1239</v>
      </c>
      <c r="D6846" s="267" t="s">
        <v>1454</v>
      </c>
      <c r="E6846" s="268" t="s">
        <v>2964</v>
      </c>
      <c r="F6846" s="267" t="s">
        <v>69</v>
      </c>
      <c r="G6846" s="268" t="s">
        <v>1456</v>
      </c>
      <c r="H6846" s="268" t="s">
        <v>55</v>
      </c>
      <c r="I6846" s="268" t="s">
        <v>1905</v>
      </c>
      <c r="J6846" s="267" t="s">
        <v>2016</v>
      </c>
      <c r="K6846" s="270">
        <v>631</v>
      </c>
      <c r="L6846" s="268" t="s">
        <v>3288</v>
      </c>
    </row>
    <row r="6847" spans="1:12" s="188" customFormat="1" x14ac:dyDescent="0.25">
      <c r="A6847" s="267">
        <v>2014</v>
      </c>
      <c r="B6847" s="267">
        <v>2</v>
      </c>
      <c r="C6847" s="267" t="s">
        <v>1239</v>
      </c>
      <c r="D6847" s="267" t="s">
        <v>1454</v>
      </c>
      <c r="E6847" s="268" t="s">
        <v>2964</v>
      </c>
      <c r="F6847" s="267" t="s">
        <v>69</v>
      </c>
      <c r="G6847" s="268" t="s">
        <v>1456</v>
      </c>
      <c r="H6847" s="268" t="s">
        <v>55</v>
      </c>
      <c r="I6847" s="268" t="s">
        <v>1905</v>
      </c>
      <c r="J6847" s="267" t="s">
        <v>1942</v>
      </c>
      <c r="K6847" s="270">
        <v>435</v>
      </c>
      <c r="L6847" s="268" t="s">
        <v>3365</v>
      </c>
    </row>
    <row r="6848" spans="1:12" s="188" customFormat="1" x14ac:dyDescent="0.25">
      <c r="A6848" s="267">
        <v>2014</v>
      </c>
      <c r="B6848" s="267">
        <v>1</v>
      </c>
      <c r="C6848" s="267" t="s">
        <v>1239</v>
      </c>
      <c r="D6848" s="267" t="s">
        <v>1435</v>
      </c>
      <c r="E6848" s="268" t="s">
        <v>3017</v>
      </c>
      <c r="F6848" s="267" t="s">
        <v>64</v>
      </c>
      <c r="G6848" s="268" t="s">
        <v>91</v>
      </c>
      <c r="H6848" s="268" t="s">
        <v>66</v>
      </c>
      <c r="I6848" s="268" t="s">
        <v>1905</v>
      </c>
      <c r="J6848" s="267" t="s">
        <v>1942</v>
      </c>
      <c r="K6848" s="270">
        <v>114</v>
      </c>
      <c r="L6848" s="268" t="s">
        <v>3018</v>
      </c>
    </row>
    <row r="6849" spans="1:12" s="188" customFormat="1" x14ac:dyDescent="0.25">
      <c r="A6849" s="267">
        <v>2014</v>
      </c>
      <c r="B6849" s="267">
        <v>1</v>
      </c>
      <c r="C6849" s="267" t="s">
        <v>1239</v>
      </c>
      <c r="D6849" s="267" t="s">
        <v>1435</v>
      </c>
      <c r="E6849" s="268" t="s">
        <v>3017</v>
      </c>
      <c r="F6849" s="267" t="s">
        <v>64</v>
      </c>
      <c r="G6849" s="268" t="s">
        <v>91</v>
      </c>
      <c r="H6849" s="268" t="s">
        <v>66</v>
      </c>
      <c r="I6849" s="268" t="s">
        <v>1905</v>
      </c>
      <c r="J6849" s="267" t="s">
        <v>1942</v>
      </c>
      <c r="K6849" s="270">
        <v>114</v>
      </c>
      <c r="L6849" s="268" t="s">
        <v>3019</v>
      </c>
    </row>
    <row r="6850" spans="1:12" s="188" customFormat="1" x14ac:dyDescent="0.25">
      <c r="A6850" s="267">
        <v>2014</v>
      </c>
      <c r="B6850" s="267">
        <v>1</v>
      </c>
      <c r="C6850" s="267" t="s">
        <v>1239</v>
      </c>
      <c r="D6850" s="267" t="s">
        <v>1435</v>
      </c>
      <c r="E6850" s="268" t="s">
        <v>3017</v>
      </c>
      <c r="F6850" s="267" t="s">
        <v>64</v>
      </c>
      <c r="G6850" s="268" t="s">
        <v>91</v>
      </c>
      <c r="H6850" s="268" t="s">
        <v>66</v>
      </c>
      <c r="I6850" s="268" t="s">
        <v>1905</v>
      </c>
      <c r="J6850" s="267" t="s">
        <v>1942</v>
      </c>
      <c r="K6850" s="270">
        <v>432</v>
      </c>
      <c r="L6850" s="268" t="s">
        <v>3060</v>
      </c>
    </row>
    <row r="6851" spans="1:12" s="188" customFormat="1" x14ac:dyDescent="0.25">
      <c r="A6851" s="267">
        <v>2014</v>
      </c>
      <c r="B6851" s="267">
        <v>1</v>
      </c>
      <c r="C6851" s="267" t="s">
        <v>1239</v>
      </c>
      <c r="D6851" s="267" t="s">
        <v>1435</v>
      </c>
      <c r="E6851" s="268" t="s">
        <v>3017</v>
      </c>
      <c r="F6851" s="267" t="s">
        <v>64</v>
      </c>
      <c r="G6851" s="268" t="s">
        <v>91</v>
      </c>
      <c r="H6851" s="268" t="s">
        <v>66</v>
      </c>
      <c r="I6851" s="268" t="s">
        <v>1905</v>
      </c>
      <c r="J6851" s="267" t="s">
        <v>1942</v>
      </c>
      <c r="K6851" s="270">
        <v>441</v>
      </c>
      <c r="L6851" s="268" t="s">
        <v>3215</v>
      </c>
    </row>
    <row r="6852" spans="1:12" s="188" customFormat="1" x14ac:dyDescent="0.25">
      <c r="A6852" s="267">
        <v>2014</v>
      </c>
      <c r="B6852" s="267">
        <v>1</v>
      </c>
      <c r="C6852" s="267" t="s">
        <v>1239</v>
      </c>
      <c r="D6852" s="267" t="s">
        <v>1435</v>
      </c>
      <c r="E6852" s="268" t="s">
        <v>3017</v>
      </c>
      <c r="F6852" s="267" t="s">
        <v>64</v>
      </c>
      <c r="G6852" s="268" t="s">
        <v>91</v>
      </c>
      <c r="H6852" s="268" t="s">
        <v>66</v>
      </c>
      <c r="I6852" s="268" t="s">
        <v>1905</v>
      </c>
      <c r="J6852" s="267" t="s">
        <v>1965</v>
      </c>
      <c r="K6852" s="270">
        <v>522</v>
      </c>
      <c r="L6852" s="268" t="s">
        <v>3231</v>
      </c>
    </row>
    <row r="6853" spans="1:12" s="188" customFormat="1" x14ac:dyDescent="0.25">
      <c r="A6853" s="267">
        <v>2014</v>
      </c>
      <c r="B6853" s="267">
        <v>1</v>
      </c>
      <c r="C6853" s="267" t="s">
        <v>1239</v>
      </c>
      <c r="D6853" s="267" t="s">
        <v>1435</v>
      </c>
      <c r="E6853" s="268" t="s">
        <v>3017</v>
      </c>
      <c r="F6853" s="267" t="s">
        <v>64</v>
      </c>
      <c r="G6853" s="268" t="s">
        <v>91</v>
      </c>
      <c r="H6853" s="268" t="s">
        <v>66</v>
      </c>
      <c r="I6853" s="268" t="s">
        <v>1905</v>
      </c>
      <c r="J6853" s="267" t="s">
        <v>1962</v>
      </c>
      <c r="K6853" s="270">
        <v>61</v>
      </c>
      <c r="L6853" s="268" t="s">
        <v>3258</v>
      </c>
    </row>
    <row r="6854" spans="1:12" s="188" customFormat="1" x14ac:dyDescent="0.25">
      <c r="A6854" s="267">
        <v>2014</v>
      </c>
      <c r="B6854" s="267">
        <v>1</v>
      </c>
      <c r="C6854" s="267" t="s">
        <v>1239</v>
      </c>
      <c r="D6854" s="267" t="s">
        <v>1435</v>
      </c>
      <c r="E6854" s="268" t="s">
        <v>3017</v>
      </c>
      <c r="F6854" s="267" t="s">
        <v>64</v>
      </c>
      <c r="G6854" s="268" t="s">
        <v>91</v>
      </c>
      <c r="H6854" s="268" t="s">
        <v>66</v>
      </c>
      <c r="I6854" s="268" t="s">
        <v>1905</v>
      </c>
      <c r="J6854" s="267" t="s">
        <v>2063</v>
      </c>
      <c r="K6854" s="270">
        <v>435</v>
      </c>
      <c r="L6854" s="268" t="s">
        <v>3366</v>
      </c>
    </row>
    <row r="6855" spans="1:12" s="188" customFormat="1" x14ac:dyDescent="0.25">
      <c r="A6855" s="267">
        <v>2014</v>
      </c>
      <c r="B6855" s="267">
        <v>2</v>
      </c>
      <c r="C6855" s="267" t="s">
        <v>1239</v>
      </c>
      <c r="D6855" s="267" t="s">
        <v>1472</v>
      </c>
      <c r="E6855" s="268" t="s">
        <v>2874</v>
      </c>
      <c r="F6855" s="267" t="s">
        <v>64</v>
      </c>
      <c r="G6855" s="268" t="s">
        <v>658</v>
      </c>
      <c r="H6855" s="268" t="s">
        <v>66</v>
      </c>
      <c r="I6855" s="268" t="s">
        <v>1905</v>
      </c>
      <c r="J6855" s="267" t="s">
        <v>1942</v>
      </c>
      <c r="K6855" s="270">
        <v>431</v>
      </c>
      <c r="L6855" s="268" t="s">
        <v>2875</v>
      </c>
    </row>
    <row r="6856" spans="1:12" s="188" customFormat="1" x14ac:dyDescent="0.25">
      <c r="A6856" s="267">
        <v>2014</v>
      </c>
      <c r="B6856" s="267">
        <v>2</v>
      </c>
      <c r="C6856" s="267" t="s">
        <v>1239</v>
      </c>
      <c r="D6856" s="267" t="s">
        <v>1472</v>
      </c>
      <c r="E6856" s="268" t="s">
        <v>2874</v>
      </c>
      <c r="F6856" s="267" t="s">
        <v>64</v>
      </c>
      <c r="G6856" s="268" t="s">
        <v>658</v>
      </c>
      <c r="H6856" s="268" t="s">
        <v>66</v>
      </c>
      <c r="I6856" s="268" t="s">
        <v>1905</v>
      </c>
      <c r="J6856" s="267" t="s">
        <v>1942</v>
      </c>
      <c r="K6856" s="270">
        <v>411</v>
      </c>
      <c r="L6856" s="268" t="s">
        <v>2966</v>
      </c>
    </row>
    <row r="6857" spans="1:12" s="188" customFormat="1" x14ac:dyDescent="0.25">
      <c r="A6857" s="267">
        <v>2014</v>
      </c>
      <c r="B6857" s="267">
        <v>2</v>
      </c>
      <c r="C6857" s="267" t="s">
        <v>1239</v>
      </c>
      <c r="D6857" s="267" t="s">
        <v>1472</v>
      </c>
      <c r="E6857" s="268" t="s">
        <v>2874</v>
      </c>
      <c r="F6857" s="267" t="s">
        <v>64</v>
      </c>
      <c r="G6857" s="268" t="s">
        <v>658</v>
      </c>
      <c r="H6857" s="268" t="s">
        <v>66</v>
      </c>
      <c r="I6857" s="268" t="s">
        <v>1905</v>
      </c>
      <c r="J6857" s="267" t="s">
        <v>1942</v>
      </c>
      <c r="K6857" s="270">
        <v>114</v>
      </c>
      <c r="L6857" s="268" t="s">
        <v>3020</v>
      </c>
    </row>
    <row r="6858" spans="1:12" s="188" customFormat="1" x14ac:dyDescent="0.25">
      <c r="A6858" s="267">
        <v>2014</v>
      </c>
      <c r="B6858" s="267">
        <v>2</v>
      </c>
      <c r="C6858" s="267" t="s">
        <v>1239</v>
      </c>
      <c r="D6858" s="267" t="s">
        <v>1472</v>
      </c>
      <c r="E6858" s="268" t="s">
        <v>2874</v>
      </c>
      <c r="F6858" s="267" t="s">
        <v>64</v>
      </c>
      <c r="G6858" s="268" t="s">
        <v>658</v>
      </c>
      <c r="H6858" s="268" t="s">
        <v>66</v>
      </c>
      <c r="I6858" s="268" t="s">
        <v>1905</v>
      </c>
      <c r="J6858" s="267" t="s">
        <v>3083</v>
      </c>
      <c r="K6858" s="270">
        <v>421</v>
      </c>
      <c r="L6858" s="268" t="s">
        <v>3084</v>
      </c>
    </row>
    <row r="6859" spans="1:12" s="188" customFormat="1" x14ac:dyDescent="0.25">
      <c r="A6859" s="267">
        <v>2014</v>
      </c>
      <c r="B6859" s="267">
        <v>2</v>
      </c>
      <c r="C6859" s="267" t="s">
        <v>1239</v>
      </c>
      <c r="D6859" s="267" t="s">
        <v>1472</v>
      </c>
      <c r="E6859" s="268" t="s">
        <v>2874</v>
      </c>
      <c r="F6859" s="267" t="s">
        <v>64</v>
      </c>
      <c r="G6859" s="268" t="s">
        <v>658</v>
      </c>
      <c r="H6859" s="268" t="s">
        <v>66</v>
      </c>
      <c r="I6859" s="268" t="s">
        <v>1905</v>
      </c>
      <c r="J6859" s="270" t="s">
        <v>5004</v>
      </c>
      <c r="K6859" s="270">
        <v>211</v>
      </c>
      <c r="L6859" s="268" t="s">
        <v>3137</v>
      </c>
    </row>
    <row r="6860" spans="1:12" s="188" customFormat="1" x14ac:dyDescent="0.25">
      <c r="A6860" s="267">
        <v>2014</v>
      </c>
      <c r="B6860" s="267">
        <v>2</v>
      </c>
      <c r="C6860" s="267" t="s">
        <v>1239</v>
      </c>
      <c r="D6860" s="267" t="s">
        <v>1472</v>
      </c>
      <c r="E6860" s="268" t="s">
        <v>2874</v>
      </c>
      <c r="F6860" s="267" t="s">
        <v>64</v>
      </c>
      <c r="G6860" s="268" t="s">
        <v>658</v>
      </c>
      <c r="H6860" s="268" t="s">
        <v>66</v>
      </c>
      <c r="I6860" s="268" t="s">
        <v>1905</v>
      </c>
      <c r="J6860" s="270" t="s">
        <v>3083</v>
      </c>
      <c r="K6860" s="270">
        <v>243</v>
      </c>
      <c r="L6860" s="268" t="s">
        <v>3163</v>
      </c>
    </row>
    <row r="6861" spans="1:12" s="188" customFormat="1" x14ac:dyDescent="0.25">
      <c r="A6861" s="267">
        <v>2014</v>
      </c>
      <c r="B6861" s="267">
        <v>2</v>
      </c>
      <c r="C6861" s="267" t="s">
        <v>1239</v>
      </c>
      <c r="D6861" s="267" t="s">
        <v>1472</v>
      </c>
      <c r="E6861" s="268" t="s">
        <v>2874</v>
      </c>
      <c r="F6861" s="267" t="s">
        <v>64</v>
      </c>
      <c r="G6861" s="268" t="s">
        <v>658</v>
      </c>
      <c r="H6861" s="268" t="s">
        <v>66</v>
      </c>
      <c r="I6861" s="268" t="s">
        <v>1905</v>
      </c>
      <c r="J6861" s="267" t="s">
        <v>1962</v>
      </c>
      <c r="K6861" s="270">
        <v>112</v>
      </c>
      <c r="L6861" s="268" t="s">
        <v>3232</v>
      </c>
    </row>
    <row r="6862" spans="1:12" s="188" customFormat="1" x14ac:dyDescent="0.25">
      <c r="A6862" s="267">
        <v>2014</v>
      </c>
      <c r="B6862" s="267">
        <v>2</v>
      </c>
      <c r="C6862" s="267" t="s">
        <v>1239</v>
      </c>
      <c r="D6862" s="267" t="s">
        <v>1472</v>
      </c>
      <c r="E6862" s="268" t="s">
        <v>2874</v>
      </c>
      <c r="F6862" s="267" t="s">
        <v>64</v>
      </c>
      <c r="G6862" s="268" t="s">
        <v>658</v>
      </c>
      <c r="H6862" s="268" t="s">
        <v>66</v>
      </c>
      <c r="I6862" s="268" t="s">
        <v>1905</v>
      </c>
      <c r="J6862" s="267" t="s">
        <v>1942</v>
      </c>
      <c r="K6862" s="270">
        <v>435</v>
      </c>
      <c r="L6862" s="268" t="s">
        <v>3367</v>
      </c>
    </row>
    <row r="6863" spans="1:12" s="188" customFormat="1" x14ac:dyDescent="0.25">
      <c r="A6863" s="267">
        <v>2014</v>
      </c>
      <c r="B6863" s="267">
        <v>2</v>
      </c>
      <c r="C6863" s="267" t="s">
        <v>1239</v>
      </c>
      <c r="D6863" s="267" t="s">
        <v>1472</v>
      </c>
      <c r="E6863" s="268" t="s">
        <v>2874</v>
      </c>
      <c r="F6863" s="267" t="s">
        <v>64</v>
      </c>
      <c r="G6863" s="268" t="s">
        <v>658</v>
      </c>
      <c r="H6863" s="268" t="s">
        <v>66</v>
      </c>
      <c r="I6863" s="268" t="s">
        <v>1905</v>
      </c>
      <c r="J6863" s="267" t="s">
        <v>1934</v>
      </c>
      <c r="K6863" s="270">
        <v>321</v>
      </c>
      <c r="L6863" s="268" t="s">
        <v>3383</v>
      </c>
    </row>
    <row r="6864" spans="1:12" s="188" customFormat="1" x14ac:dyDescent="0.25">
      <c r="A6864" s="267">
        <v>2014</v>
      </c>
      <c r="B6864" s="267">
        <v>4</v>
      </c>
      <c r="C6864" s="267" t="s">
        <v>1239</v>
      </c>
      <c r="D6864" s="267" t="s">
        <v>1534</v>
      </c>
      <c r="E6864" s="268" t="s">
        <v>2856</v>
      </c>
      <c r="F6864" s="267" t="s">
        <v>69</v>
      </c>
      <c r="G6864" s="268" t="s">
        <v>126</v>
      </c>
      <c r="H6864" s="268" t="s">
        <v>55</v>
      </c>
      <c r="I6864" s="268" t="s">
        <v>1905</v>
      </c>
      <c r="J6864" s="267" t="s">
        <v>1942</v>
      </c>
      <c r="K6864" s="270">
        <v>413</v>
      </c>
      <c r="L6864" s="268" t="s">
        <v>2857</v>
      </c>
    </row>
    <row r="6865" spans="1:12" s="188" customFormat="1" x14ac:dyDescent="0.25">
      <c r="A6865" s="267">
        <v>2014</v>
      </c>
      <c r="B6865" s="267">
        <v>4</v>
      </c>
      <c r="C6865" s="267" t="s">
        <v>1239</v>
      </c>
      <c r="D6865" s="267" t="s">
        <v>1534</v>
      </c>
      <c r="E6865" s="268" t="s">
        <v>2858</v>
      </c>
      <c r="F6865" s="267" t="s">
        <v>69</v>
      </c>
      <c r="G6865" s="268" t="s">
        <v>126</v>
      </c>
      <c r="H6865" s="268" t="s">
        <v>55</v>
      </c>
      <c r="I6865" s="268" t="s">
        <v>1905</v>
      </c>
      <c r="J6865" s="267" t="s">
        <v>1942</v>
      </c>
      <c r="K6865" s="270">
        <v>411</v>
      </c>
      <c r="L6865" s="268" t="s">
        <v>2859</v>
      </c>
    </row>
    <row r="6866" spans="1:12" s="188" customFormat="1" x14ac:dyDescent="0.25">
      <c r="A6866" s="267">
        <v>2014</v>
      </c>
      <c r="B6866" s="267">
        <v>4</v>
      </c>
      <c r="C6866" s="267" t="s">
        <v>1239</v>
      </c>
      <c r="D6866" s="267" t="s">
        <v>1534</v>
      </c>
      <c r="E6866" s="268" t="s">
        <v>1535</v>
      </c>
      <c r="F6866" s="267" t="s">
        <v>69</v>
      </c>
      <c r="G6866" s="268" t="s">
        <v>126</v>
      </c>
      <c r="H6866" s="268" t="s">
        <v>55</v>
      </c>
      <c r="I6866" s="268" t="s">
        <v>1905</v>
      </c>
      <c r="J6866" s="267" t="s">
        <v>1906</v>
      </c>
      <c r="K6866" s="270">
        <v>212</v>
      </c>
      <c r="L6866" s="268" t="s">
        <v>2865</v>
      </c>
    </row>
    <row r="6867" spans="1:12" s="188" customFormat="1" x14ac:dyDescent="0.25">
      <c r="A6867" s="267">
        <v>2014</v>
      </c>
      <c r="B6867" s="267">
        <v>4</v>
      </c>
      <c r="C6867" s="267" t="s">
        <v>1239</v>
      </c>
      <c r="D6867" s="267" t="s">
        <v>1534</v>
      </c>
      <c r="E6867" s="268" t="s">
        <v>2866</v>
      </c>
      <c r="F6867" s="267" t="s">
        <v>69</v>
      </c>
      <c r="G6867" s="268" t="s">
        <v>126</v>
      </c>
      <c r="H6867" s="268" t="s">
        <v>55</v>
      </c>
      <c r="I6867" s="268" t="s">
        <v>1905</v>
      </c>
      <c r="J6867" s="267" t="s">
        <v>1906</v>
      </c>
      <c r="K6867" s="270">
        <v>311</v>
      </c>
      <c r="L6867" s="268" t="s">
        <v>2867</v>
      </c>
    </row>
    <row r="6868" spans="1:12" s="188" customFormat="1" x14ac:dyDescent="0.25">
      <c r="A6868" s="267">
        <v>2014</v>
      </c>
      <c r="B6868" s="267">
        <v>4</v>
      </c>
      <c r="C6868" s="267" t="s">
        <v>1239</v>
      </c>
      <c r="D6868" s="267" t="s">
        <v>1534</v>
      </c>
      <c r="E6868" s="268" t="s">
        <v>2995</v>
      </c>
      <c r="F6868" s="267" t="s">
        <v>69</v>
      </c>
      <c r="G6868" s="268" t="s">
        <v>126</v>
      </c>
      <c r="H6868" s="268" t="s">
        <v>55</v>
      </c>
      <c r="I6868" s="268" t="s">
        <v>1905</v>
      </c>
      <c r="J6868" s="267" t="s">
        <v>1942</v>
      </c>
      <c r="K6868" s="270">
        <v>432</v>
      </c>
      <c r="L6868" s="268" t="s">
        <v>2996</v>
      </c>
    </row>
    <row r="6869" spans="1:12" s="188" customFormat="1" x14ac:dyDescent="0.25">
      <c r="A6869" s="267">
        <v>2014</v>
      </c>
      <c r="B6869" s="267">
        <v>4</v>
      </c>
      <c r="C6869" s="267" t="s">
        <v>1239</v>
      </c>
      <c r="D6869" s="267" t="s">
        <v>1534</v>
      </c>
      <c r="E6869" s="268" t="s">
        <v>3036</v>
      </c>
      <c r="F6869" s="267" t="s">
        <v>69</v>
      </c>
      <c r="G6869" s="268" t="s">
        <v>126</v>
      </c>
      <c r="H6869" s="268" t="s">
        <v>55</v>
      </c>
      <c r="I6869" s="268" t="s">
        <v>1905</v>
      </c>
      <c r="J6869" s="270" t="s">
        <v>1952</v>
      </c>
      <c r="K6869" s="270">
        <v>114</v>
      </c>
      <c r="L6869" s="268" t="s">
        <v>3037</v>
      </c>
    </row>
    <row r="6870" spans="1:12" s="188" customFormat="1" x14ac:dyDescent="0.25">
      <c r="A6870" s="267">
        <v>2014</v>
      </c>
      <c r="B6870" s="267">
        <v>4</v>
      </c>
      <c r="C6870" s="267" t="s">
        <v>1239</v>
      </c>
      <c r="D6870" s="267" t="s">
        <v>1534</v>
      </c>
      <c r="E6870" s="268" t="s">
        <v>3038</v>
      </c>
      <c r="F6870" s="267" t="s">
        <v>69</v>
      </c>
      <c r="G6870" s="268" t="s">
        <v>126</v>
      </c>
      <c r="H6870" s="268" t="s">
        <v>55</v>
      </c>
      <c r="I6870" s="268" t="s">
        <v>1905</v>
      </c>
      <c r="J6870" s="270" t="s">
        <v>1952</v>
      </c>
      <c r="K6870" s="270">
        <v>114</v>
      </c>
      <c r="L6870" s="268" t="s">
        <v>3039</v>
      </c>
    </row>
    <row r="6871" spans="1:12" s="188" customFormat="1" x14ac:dyDescent="0.25">
      <c r="A6871" s="267">
        <v>2014</v>
      </c>
      <c r="B6871" s="267">
        <v>4</v>
      </c>
      <c r="C6871" s="267" t="s">
        <v>1239</v>
      </c>
      <c r="D6871" s="267" t="s">
        <v>1534</v>
      </c>
      <c r="E6871" s="268" t="s">
        <v>3069</v>
      </c>
      <c r="F6871" s="267" t="s">
        <v>69</v>
      </c>
      <c r="G6871" s="268" t="s">
        <v>126</v>
      </c>
      <c r="H6871" s="268" t="s">
        <v>55</v>
      </c>
      <c r="I6871" s="268" t="s">
        <v>1905</v>
      </c>
      <c r="J6871" s="267" t="s">
        <v>1942</v>
      </c>
      <c r="K6871" s="270">
        <v>432</v>
      </c>
      <c r="L6871" s="268" t="s">
        <v>3070</v>
      </c>
    </row>
    <row r="6872" spans="1:12" s="188" customFormat="1" x14ac:dyDescent="0.25">
      <c r="A6872" s="267">
        <v>2014</v>
      </c>
      <c r="B6872" s="267">
        <v>4</v>
      </c>
      <c r="C6872" s="267" t="s">
        <v>1239</v>
      </c>
      <c r="D6872" s="267" t="s">
        <v>1534</v>
      </c>
      <c r="E6872" s="268" t="s">
        <v>3079</v>
      </c>
      <c r="F6872" s="267" t="s">
        <v>69</v>
      </c>
      <c r="G6872" s="268" t="s">
        <v>126</v>
      </c>
      <c r="H6872" s="268" t="s">
        <v>55</v>
      </c>
      <c r="I6872" s="268" t="s">
        <v>1905</v>
      </c>
      <c r="J6872" s="270" t="s">
        <v>1934</v>
      </c>
      <c r="K6872" s="270">
        <v>411</v>
      </c>
      <c r="L6872" s="268" t="s">
        <v>3080</v>
      </c>
    </row>
    <row r="6873" spans="1:12" s="188" customFormat="1" x14ac:dyDescent="0.25">
      <c r="A6873" s="267">
        <v>2014</v>
      </c>
      <c r="B6873" s="267">
        <v>4</v>
      </c>
      <c r="C6873" s="267" t="s">
        <v>1239</v>
      </c>
      <c r="D6873" s="267" t="s">
        <v>1534</v>
      </c>
      <c r="E6873" s="268" t="s">
        <v>3081</v>
      </c>
      <c r="F6873" s="267" t="s">
        <v>69</v>
      </c>
      <c r="G6873" s="268" t="s">
        <v>126</v>
      </c>
      <c r="H6873" s="268" t="s">
        <v>55</v>
      </c>
      <c r="I6873" s="268" t="s">
        <v>1905</v>
      </c>
      <c r="J6873" s="270" t="s">
        <v>1934</v>
      </c>
      <c r="K6873" s="270">
        <v>411</v>
      </c>
      <c r="L6873" s="268" t="s">
        <v>3082</v>
      </c>
    </row>
    <row r="6874" spans="1:12" s="188" customFormat="1" x14ac:dyDescent="0.25">
      <c r="A6874" s="267">
        <v>2014</v>
      </c>
      <c r="B6874" s="267">
        <v>4</v>
      </c>
      <c r="C6874" s="267" t="s">
        <v>1239</v>
      </c>
      <c r="D6874" s="267" t="s">
        <v>1534</v>
      </c>
      <c r="E6874" s="268" t="s">
        <v>3182</v>
      </c>
      <c r="F6874" s="267" t="s">
        <v>69</v>
      </c>
      <c r="G6874" s="268" t="s">
        <v>126</v>
      </c>
      <c r="H6874" s="268" t="s">
        <v>55</v>
      </c>
      <c r="I6874" s="268" t="s">
        <v>1905</v>
      </c>
      <c r="J6874" s="267" t="s">
        <v>1942</v>
      </c>
      <c r="K6874" s="270">
        <v>436</v>
      </c>
      <c r="L6874" s="268" t="s">
        <v>3183</v>
      </c>
    </row>
    <row r="6875" spans="1:12" s="188" customFormat="1" x14ac:dyDescent="0.25">
      <c r="A6875" s="267">
        <v>2014</v>
      </c>
      <c r="B6875" s="267">
        <v>4</v>
      </c>
      <c r="C6875" s="267" t="s">
        <v>1239</v>
      </c>
      <c r="D6875" s="267" t="s">
        <v>1520</v>
      </c>
      <c r="E6875" s="268" t="s">
        <v>1521</v>
      </c>
      <c r="F6875" s="267" t="s">
        <v>135</v>
      </c>
      <c r="G6875" s="268" t="s">
        <v>384</v>
      </c>
      <c r="H6875" s="268" t="s">
        <v>66</v>
      </c>
      <c r="I6875" s="268" t="s">
        <v>1905</v>
      </c>
      <c r="J6875" s="267" t="s">
        <v>1906</v>
      </c>
      <c r="K6875" s="270">
        <v>311</v>
      </c>
      <c r="L6875" s="268" t="s">
        <v>3147</v>
      </c>
    </row>
    <row r="6876" spans="1:12" s="188" customFormat="1" x14ac:dyDescent="0.25">
      <c r="A6876" s="267">
        <v>2014</v>
      </c>
      <c r="B6876" s="267">
        <v>4</v>
      </c>
      <c r="C6876" s="267" t="s">
        <v>1239</v>
      </c>
      <c r="D6876" s="267" t="s">
        <v>1520</v>
      </c>
      <c r="E6876" s="268" t="s">
        <v>1521</v>
      </c>
      <c r="F6876" s="267" t="s">
        <v>135</v>
      </c>
      <c r="G6876" s="268" t="s">
        <v>384</v>
      </c>
      <c r="H6876" s="268" t="s">
        <v>66</v>
      </c>
      <c r="I6876" s="268" t="s">
        <v>1905</v>
      </c>
      <c r="J6876" s="267" t="s">
        <v>1906</v>
      </c>
      <c r="K6876" s="270">
        <v>311</v>
      </c>
      <c r="L6876" s="268" t="s">
        <v>3148</v>
      </c>
    </row>
    <row r="6877" spans="1:12" s="188" customFormat="1" x14ac:dyDescent="0.25">
      <c r="A6877" s="267">
        <v>2014</v>
      </c>
      <c r="B6877" s="267">
        <v>4</v>
      </c>
      <c r="C6877" s="267" t="s">
        <v>1239</v>
      </c>
      <c r="D6877" s="267" t="s">
        <v>1520</v>
      </c>
      <c r="E6877" s="268" t="s">
        <v>1521</v>
      </c>
      <c r="F6877" s="267" t="s">
        <v>135</v>
      </c>
      <c r="G6877" s="268" t="s">
        <v>384</v>
      </c>
      <c r="H6877" s="268" t="s">
        <v>66</v>
      </c>
      <c r="I6877" s="268" t="s">
        <v>1905</v>
      </c>
      <c r="J6877" s="267" t="s">
        <v>1906</v>
      </c>
      <c r="K6877" s="270">
        <v>311</v>
      </c>
      <c r="L6877" s="268" t="s">
        <v>3149</v>
      </c>
    </row>
    <row r="6878" spans="1:12" s="188" customFormat="1" x14ac:dyDescent="0.25">
      <c r="A6878" s="267">
        <v>2014</v>
      </c>
      <c r="B6878" s="267">
        <v>4</v>
      </c>
      <c r="C6878" s="267" t="s">
        <v>1239</v>
      </c>
      <c r="D6878" s="267" t="s">
        <v>1520</v>
      </c>
      <c r="E6878" s="268" t="s">
        <v>1521</v>
      </c>
      <c r="F6878" s="267" t="s">
        <v>135</v>
      </c>
      <c r="G6878" s="268" t="s">
        <v>384</v>
      </c>
      <c r="H6878" s="268" t="s">
        <v>66</v>
      </c>
      <c r="I6878" s="268" t="s">
        <v>1905</v>
      </c>
      <c r="J6878" s="267" t="s">
        <v>1906</v>
      </c>
      <c r="K6878" s="270">
        <v>114</v>
      </c>
      <c r="L6878" s="268" t="s">
        <v>3150</v>
      </c>
    </row>
    <row r="6879" spans="1:12" s="188" customFormat="1" x14ac:dyDescent="0.25">
      <c r="A6879" s="267">
        <v>2014</v>
      </c>
      <c r="B6879" s="267">
        <v>4</v>
      </c>
      <c r="C6879" s="267" t="s">
        <v>1239</v>
      </c>
      <c r="D6879" s="267" t="s">
        <v>1520</v>
      </c>
      <c r="E6879" s="268" t="s">
        <v>1521</v>
      </c>
      <c r="F6879" s="267" t="s">
        <v>135</v>
      </c>
      <c r="G6879" s="268" t="s">
        <v>384</v>
      </c>
      <c r="H6879" s="268" t="s">
        <v>66</v>
      </c>
      <c r="I6879" s="268" t="s">
        <v>1905</v>
      </c>
      <c r="J6879" s="267" t="s">
        <v>1906</v>
      </c>
      <c r="K6879" s="270">
        <v>311</v>
      </c>
      <c r="L6879" s="268" t="s">
        <v>3151</v>
      </c>
    </row>
    <row r="6880" spans="1:12" s="188" customFormat="1" x14ac:dyDescent="0.25">
      <c r="A6880" s="267">
        <v>2014</v>
      </c>
      <c r="B6880" s="267">
        <v>4</v>
      </c>
      <c r="C6880" s="267" t="s">
        <v>1239</v>
      </c>
      <c r="D6880" s="267" t="s">
        <v>1520</v>
      </c>
      <c r="E6880" s="268" t="s">
        <v>1521</v>
      </c>
      <c r="F6880" s="267" t="s">
        <v>135</v>
      </c>
      <c r="G6880" s="268" t="s">
        <v>384</v>
      </c>
      <c r="H6880" s="268" t="s">
        <v>66</v>
      </c>
      <c r="I6880" s="268" t="s">
        <v>1905</v>
      </c>
      <c r="J6880" s="267" t="s">
        <v>1906</v>
      </c>
      <c r="K6880" s="270">
        <v>311</v>
      </c>
      <c r="L6880" s="268" t="s">
        <v>3152</v>
      </c>
    </row>
    <row r="6881" spans="1:12" s="188" customFormat="1" x14ac:dyDescent="0.25">
      <c r="A6881" s="267">
        <v>2014</v>
      </c>
      <c r="B6881" s="267">
        <v>4</v>
      </c>
      <c r="C6881" s="267" t="s">
        <v>1239</v>
      </c>
      <c r="D6881" s="267" t="s">
        <v>1520</v>
      </c>
      <c r="E6881" s="268" t="s">
        <v>1521</v>
      </c>
      <c r="F6881" s="267" t="s">
        <v>135</v>
      </c>
      <c r="G6881" s="268" t="s">
        <v>384</v>
      </c>
      <c r="H6881" s="268" t="s">
        <v>66</v>
      </c>
      <c r="I6881" s="268" t="s">
        <v>1905</v>
      </c>
      <c r="J6881" s="267" t="s">
        <v>1906</v>
      </c>
      <c r="K6881" s="270">
        <v>311</v>
      </c>
      <c r="L6881" s="268" t="s">
        <v>3153</v>
      </c>
    </row>
    <row r="6882" spans="1:12" s="188" customFormat="1" x14ac:dyDescent="0.25">
      <c r="A6882" s="267">
        <v>2014</v>
      </c>
      <c r="B6882" s="267">
        <v>4</v>
      </c>
      <c r="C6882" s="267" t="s">
        <v>1239</v>
      </c>
      <c r="D6882" s="267" t="s">
        <v>1520</v>
      </c>
      <c r="E6882" s="268" t="s">
        <v>1521</v>
      </c>
      <c r="F6882" s="267" t="s">
        <v>135</v>
      </c>
      <c r="G6882" s="268" t="s">
        <v>384</v>
      </c>
      <c r="H6882" s="268" t="s">
        <v>66</v>
      </c>
      <c r="I6882" s="268" t="s">
        <v>1905</v>
      </c>
      <c r="J6882" s="267" t="s">
        <v>1906</v>
      </c>
      <c r="K6882" s="270">
        <v>421</v>
      </c>
      <c r="L6882" s="268" t="s">
        <v>3154</v>
      </c>
    </row>
    <row r="6883" spans="1:12" s="188" customFormat="1" x14ac:dyDescent="0.25">
      <c r="A6883" s="267">
        <v>2014</v>
      </c>
      <c r="B6883" s="267">
        <v>4</v>
      </c>
      <c r="C6883" s="267" t="s">
        <v>1239</v>
      </c>
      <c r="D6883" s="267" t="s">
        <v>1520</v>
      </c>
      <c r="E6883" s="268" t="s">
        <v>1521</v>
      </c>
      <c r="F6883" s="267" t="s">
        <v>135</v>
      </c>
      <c r="G6883" s="268" t="s">
        <v>384</v>
      </c>
      <c r="H6883" s="268" t="s">
        <v>66</v>
      </c>
      <c r="I6883" s="268" t="s">
        <v>1905</v>
      </c>
      <c r="J6883" s="267" t="s">
        <v>1934</v>
      </c>
      <c r="K6883" s="270">
        <v>311</v>
      </c>
      <c r="L6883" s="268" t="s">
        <v>3155</v>
      </c>
    </row>
    <row r="6884" spans="1:12" s="188" customFormat="1" x14ac:dyDescent="0.25">
      <c r="A6884" s="267">
        <v>2014</v>
      </c>
      <c r="B6884" s="267">
        <v>4</v>
      </c>
      <c r="C6884" s="267" t="s">
        <v>1239</v>
      </c>
      <c r="D6884" s="267" t="s">
        <v>1520</v>
      </c>
      <c r="E6884" s="268" t="s">
        <v>1521</v>
      </c>
      <c r="F6884" s="267" t="s">
        <v>135</v>
      </c>
      <c r="G6884" s="268" t="s">
        <v>384</v>
      </c>
      <c r="H6884" s="268" t="s">
        <v>66</v>
      </c>
      <c r="I6884" s="268" t="s">
        <v>1905</v>
      </c>
      <c r="J6884" s="267" t="s">
        <v>1934</v>
      </c>
      <c r="K6884" s="270">
        <v>311</v>
      </c>
      <c r="L6884" s="268" t="s">
        <v>3156</v>
      </c>
    </row>
    <row r="6885" spans="1:12" s="188" customFormat="1" x14ac:dyDescent="0.25">
      <c r="A6885" s="267">
        <v>2014</v>
      </c>
      <c r="B6885" s="267">
        <v>3</v>
      </c>
      <c r="C6885" s="267" t="s">
        <v>1239</v>
      </c>
      <c r="D6885" s="267" t="s">
        <v>1484</v>
      </c>
      <c r="E6885" s="268" t="s">
        <v>3204</v>
      </c>
      <c r="F6885" s="267" t="s">
        <v>52</v>
      </c>
      <c r="G6885" s="268" t="s">
        <v>184</v>
      </c>
      <c r="H6885" s="268" t="s">
        <v>55</v>
      </c>
      <c r="I6885" s="268" t="s">
        <v>1905</v>
      </c>
      <c r="J6885" s="267" t="s">
        <v>1962</v>
      </c>
      <c r="K6885" s="270">
        <v>753</v>
      </c>
      <c r="L6885" s="268" t="s">
        <v>3205</v>
      </c>
    </row>
    <row r="6886" spans="1:12" s="188" customFormat="1" x14ac:dyDescent="0.25">
      <c r="A6886" s="267">
        <v>2014</v>
      </c>
      <c r="B6886" s="267">
        <v>3</v>
      </c>
      <c r="C6886" s="267" t="s">
        <v>1239</v>
      </c>
      <c r="D6886" s="267" t="s">
        <v>1484</v>
      </c>
      <c r="E6886" s="268" t="s">
        <v>3204</v>
      </c>
      <c r="F6886" s="267" t="s">
        <v>52</v>
      </c>
      <c r="G6886" s="268" t="s">
        <v>184</v>
      </c>
      <c r="H6886" s="268" t="s">
        <v>55</v>
      </c>
      <c r="I6886" s="268" t="s">
        <v>1905</v>
      </c>
      <c r="J6886" s="267" t="s">
        <v>1965</v>
      </c>
      <c r="K6886" s="270">
        <v>521</v>
      </c>
      <c r="L6886" s="268" t="s">
        <v>3216</v>
      </c>
    </row>
    <row r="6887" spans="1:12" s="188" customFormat="1" x14ac:dyDescent="0.25">
      <c r="A6887" s="267">
        <v>2014</v>
      </c>
      <c r="B6887" s="267">
        <v>3</v>
      </c>
      <c r="C6887" s="267" t="s">
        <v>1239</v>
      </c>
      <c r="D6887" s="267" t="s">
        <v>1484</v>
      </c>
      <c r="E6887" s="268" t="s">
        <v>3204</v>
      </c>
      <c r="F6887" s="267" t="s">
        <v>52</v>
      </c>
      <c r="G6887" s="268" t="s">
        <v>184</v>
      </c>
      <c r="H6887" s="268" t="s">
        <v>55</v>
      </c>
      <c r="I6887" s="268" t="s">
        <v>1905</v>
      </c>
      <c r="J6887" s="267" t="s">
        <v>1962</v>
      </c>
      <c r="K6887" s="270">
        <v>441</v>
      </c>
      <c r="L6887" s="268" t="s">
        <v>3217</v>
      </c>
    </row>
    <row r="6888" spans="1:12" s="188" customFormat="1" x14ac:dyDescent="0.25">
      <c r="A6888" s="267">
        <v>2014</v>
      </c>
      <c r="B6888" s="267">
        <v>3</v>
      </c>
      <c r="C6888" s="267" t="s">
        <v>1239</v>
      </c>
      <c r="D6888" s="267" t="s">
        <v>1484</v>
      </c>
      <c r="E6888" s="268" t="s">
        <v>3204</v>
      </c>
      <c r="F6888" s="267" t="s">
        <v>52</v>
      </c>
      <c r="G6888" s="268" t="s">
        <v>184</v>
      </c>
      <c r="H6888" s="268" t="s">
        <v>55</v>
      </c>
      <c r="I6888" s="268" t="s">
        <v>1905</v>
      </c>
      <c r="J6888" s="267" t="s">
        <v>1962</v>
      </c>
      <c r="K6888" s="270">
        <v>523</v>
      </c>
      <c r="L6888" s="268" t="s">
        <v>3233</v>
      </c>
    </row>
    <row r="6889" spans="1:12" s="188" customFormat="1" x14ac:dyDescent="0.25">
      <c r="A6889" s="267">
        <v>2014</v>
      </c>
      <c r="B6889" s="267">
        <v>3</v>
      </c>
      <c r="C6889" s="267" t="s">
        <v>1239</v>
      </c>
      <c r="D6889" s="267" t="s">
        <v>1484</v>
      </c>
      <c r="E6889" s="268" t="s">
        <v>3204</v>
      </c>
      <c r="F6889" s="267" t="s">
        <v>52</v>
      </c>
      <c r="G6889" s="268" t="s">
        <v>184</v>
      </c>
      <c r="H6889" s="268" t="s">
        <v>55</v>
      </c>
      <c r="I6889" s="268" t="s">
        <v>1905</v>
      </c>
      <c r="J6889" s="267" t="s">
        <v>1965</v>
      </c>
      <c r="K6889" s="270">
        <v>521</v>
      </c>
      <c r="L6889" s="268" t="s">
        <v>3234</v>
      </c>
    </row>
    <row r="6890" spans="1:12" s="188" customFormat="1" x14ac:dyDescent="0.25">
      <c r="A6890" s="267">
        <v>2014</v>
      </c>
      <c r="B6890" s="267">
        <v>3</v>
      </c>
      <c r="C6890" s="267" t="s">
        <v>1239</v>
      </c>
      <c r="D6890" s="267" t="s">
        <v>1484</v>
      </c>
      <c r="E6890" s="268" t="s">
        <v>3204</v>
      </c>
      <c r="F6890" s="267" t="s">
        <v>52</v>
      </c>
      <c r="G6890" s="268" t="s">
        <v>184</v>
      </c>
      <c r="H6890" s="268" t="s">
        <v>55</v>
      </c>
      <c r="I6890" s="268" t="s">
        <v>1905</v>
      </c>
      <c r="J6890" s="267" t="s">
        <v>1962</v>
      </c>
      <c r="K6890" s="270">
        <v>513</v>
      </c>
      <c r="L6890" s="268" t="s">
        <v>3242</v>
      </c>
    </row>
    <row r="6891" spans="1:12" s="188" customFormat="1" x14ac:dyDescent="0.25">
      <c r="A6891" s="267">
        <v>2014</v>
      </c>
      <c r="B6891" s="267">
        <v>3</v>
      </c>
      <c r="C6891" s="267" t="s">
        <v>1239</v>
      </c>
      <c r="D6891" s="267" t="s">
        <v>1484</v>
      </c>
      <c r="E6891" s="268" t="s">
        <v>3204</v>
      </c>
      <c r="F6891" s="267" t="s">
        <v>52</v>
      </c>
      <c r="G6891" s="268" t="s">
        <v>184</v>
      </c>
      <c r="H6891" s="268" t="s">
        <v>55</v>
      </c>
      <c r="I6891" s="268" t="s">
        <v>1905</v>
      </c>
      <c r="J6891" s="267" t="s">
        <v>1962</v>
      </c>
      <c r="K6891" s="270">
        <v>513</v>
      </c>
      <c r="L6891" s="268" t="s">
        <v>3243</v>
      </c>
    </row>
    <row r="6892" spans="1:12" s="188" customFormat="1" x14ac:dyDescent="0.25">
      <c r="A6892" s="267">
        <v>2014</v>
      </c>
      <c r="B6892" s="267">
        <v>3</v>
      </c>
      <c r="C6892" s="267" t="s">
        <v>1239</v>
      </c>
      <c r="D6892" s="267" t="s">
        <v>1484</v>
      </c>
      <c r="E6892" s="268" t="s">
        <v>3204</v>
      </c>
      <c r="F6892" s="267" t="s">
        <v>52</v>
      </c>
      <c r="G6892" s="268" t="s">
        <v>184</v>
      </c>
      <c r="H6892" s="268" t="s">
        <v>55</v>
      </c>
      <c r="I6892" s="268" t="s">
        <v>1905</v>
      </c>
      <c r="J6892" s="267" t="s">
        <v>1962</v>
      </c>
      <c r="K6892" s="270">
        <v>513</v>
      </c>
      <c r="L6892" s="268" t="s">
        <v>3244</v>
      </c>
    </row>
    <row r="6893" spans="1:12" s="188" customFormat="1" x14ac:dyDescent="0.25">
      <c r="A6893" s="267">
        <v>2014</v>
      </c>
      <c r="B6893" s="267">
        <v>2</v>
      </c>
      <c r="C6893" s="267" t="s">
        <v>1239</v>
      </c>
      <c r="D6893" s="267" t="s">
        <v>1460</v>
      </c>
      <c r="E6893" s="268" t="s">
        <v>2876</v>
      </c>
      <c r="F6893" s="267" t="s">
        <v>52</v>
      </c>
      <c r="G6893" s="268" t="s">
        <v>104</v>
      </c>
      <c r="H6893" s="268" t="s">
        <v>55</v>
      </c>
      <c r="I6893" s="268" t="s">
        <v>1905</v>
      </c>
      <c r="J6893" s="267" t="s">
        <v>1942</v>
      </c>
      <c r="K6893" s="270">
        <v>411</v>
      </c>
      <c r="L6893" s="268" t="s">
        <v>2877</v>
      </c>
    </row>
    <row r="6894" spans="1:12" s="188" customFormat="1" x14ac:dyDescent="0.25">
      <c r="A6894" s="267">
        <v>2014</v>
      </c>
      <c r="B6894" s="267">
        <v>2</v>
      </c>
      <c r="C6894" s="267" t="s">
        <v>1239</v>
      </c>
      <c r="D6894" s="267" t="s">
        <v>1460</v>
      </c>
      <c r="E6894" s="268" t="s">
        <v>2876</v>
      </c>
      <c r="F6894" s="267" t="s">
        <v>52</v>
      </c>
      <c r="G6894" s="268" t="s">
        <v>104</v>
      </c>
      <c r="H6894" s="268" t="s">
        <v>55</v>
      </c>
      <c r="I6894" s="268" t="s">
        <v>1905</v>
      </c>
      <c r="J6894" s="267" t="s">
        <v>2063</v>
      </c>
      <c r="K6894" s="270">
        <v>115</v>
      </c>
      <c r="L6894" s="268" t="s">
        <v>2967</v>
      </c>
    </row>
    <row r="6895" spans="1:12" s="188" customFormat="1" x14ac:dyDescent="0.25">
      <c r="A6895" s="267">
        <v>2014</v>
      </c>
      <c r="B6895" s="267">
        <v>2</v>
      </c>
      <c r="C6895" s="267" t="s">
        <v>1239</v>
      </c>
      <c r="D6895" s="267" t="s">
        <v>1460</v>
      </c>
      <c r="E6895" s="268" t="s">
        <v>2876</v>
      </c>
      <c r="F6895" s="267" t="s">
        <v>52</v>
      </c>
      <c r="G6895" s="268" t="s">
        <v>104</v>
      </c>
      <c r="H6895" s="268" t="s">
        <v>55</v>
      </c>
      <c r="I6895" s="268" t="s">
        <v>1905</v>
      </c>
      <c r="J6895" s="267" t="s">
        <v>1942</v>
      </c>
      <c r="K6895" s="270">
        <v>412</v>
      </c>
      <c r="L6895" s="268" t="s">
        <v>3021</v>
      </c>
    </row>
    <row r="6896" spans="1:12" s="188" customFormat="1" x14ac:dyDescent="0.25">
      <c r="A6896" s="267">
        <v>2014</v>
      </c>
      <c r="B6896" s="267">
        <v>2</v>
      </c>
      <c r="C6896" s="267" t="s">
        <v>1239</v>
      </c>
      <c r="D6896" s="267" t="s">
        <v>1460</v>
      </c>
      <c r="E6896" s="268" t="s">
        <v>2876</v>
      </c>
      <c r="F6896" s="267" t="s">
        <v>52</v>
      </c>
      <c r="G6896" s="268" t="s">
        <v>104</v>
      </c>
      <c r="H6896" s="268" t="s">
        <v>55</v>
      </c>
      <c r="I6896" s="268" t="s">
        <v>1905</v>
      </c>
      <c r="J6896" s="267" t="s">
        <v>1942</v>
      </c>
      <c r="K6896" s="270">
        <v>432</v>
      </c>
      <c r="L6896" s="268" t="s">
        <v>3061</v>
      </c>
    </row>
    <row r="6897" spans="1:12" s="188" customFormat="1" x14ac:dyDescent="0.25">
      <c r="A6897" s="267">
        <v>2014</v>
      </c>
      <c r="B6897" s="267">
        <v>2</v>
      </c>
      <c r="C6897" s="267" t="s">
        <v>1239</v>
      </c>
      <c r="D6897" s="267" t="s">
        <v>1460</v>
      </c>
      <c r="E6897" s="268" t="s">
        <v>2876</v>
      </c>
      <c r="F6897" s="267" t="s">
        <v>52</v>
      </c>
      <c r="G6897" s="268" t="s">
        <v>104</v>
      </c>
      <c r="H6897" s="268" t="s">
        <v>55</v>
      </c>
      <c r="I6897" s="268" t="s">
        <v>1905</v>
      </c>
      <c r="J6897" s="267" t="s">
        <v>1942</v>
      </c>
      <c r="K6897" s="270">
        <v>142</v>
      </c>
      <c r="L6897" s="268" t="s">
        <v>3075</v>
      </c>
    </row>
    <row r="6898" spans="1:12" s="188" customFormat="1" x14ac:dyDescent="0.25">
      <c r="A6898" s="267">
        <v>2014</v>
      </c>
      <c r="B6898" s="267">
        <v>2</v>
      </c>
      <c r="C6898" s="267" t="s">
        <v>1239</v>
      </c>
      <c r="D6898" s="267" t="s">
        <v>1460</v>
      </c>
      <c r="E6898" s="268" t="s">
        <v>2876</v>
      </c>
      <c r="F6898" s="267" t="s">
        <v>52</v>
      </c>
      <c r="G6898" s="268" t="s">
        <v>104</v>
      </c>
      <c r="H6898" s="268" t="s">
        <v>55</v>
      </c>
      <c r="I6898" s="268" t="s">
        <v>1905</v>
      </c>
      <c r="J6898" s="267" t="s">
        <v>1934</v>
      </c>
      <c r="K6898" s="270">
        <v>61</v>
      </c>
      <c r="L6898" s="268" t="s">
        <v>3259</v>
      </c>
    </row>
    <row r="6899" spans="1:12" s="188" customFormat="1" x14ac:dyDescent="0.25">
      <c r="A6899" s="267">
        <v>2014</v>
      </c>
      <c r="B6899" s="267">
        <v>2</v>
      </c>
      <c r="C6899" s="267" t="s">
        <v>1239</v>
      </c>
      <c r="D6899" s="267" t="s">
        <v>1460</v>
      </c>
      <c r="E6899" s="268" t="s">
        <v>2876</v>
      </c>
      <c r="F6899" s="267" t="s">
        <v>52</v>
      </c>
      <c r="G6899" s="268" t="s">
        <v>104</v>
      </c>
      <c r="H6899" s="268" t="s">
        <v>55</v>
      </c>
      <c r="I6899" s="268" t="s">
        <v>1905</v>
      </c>
      <c r="J6899" s="267" t="s">
        <v>1965</v>
      </c>
      <c r="K6899" s="270">
        <v>672</v>
      </c>
      <c r="L6899" s="268" t="s">
        <v>3291</v>
      </c>
    </row>
    <row r="6900" spans="1:12" s="188" customFormat="1" x14ac:dyDescent="0.25">
      <c r="A6900" s="267">
        <v>2014</v>
      </c>
      <c r="B6900" s="267">
        <v>2</v>
      </c>
      <c r="C6900" s="267" t="s">
        <v>1239</v>
      </c>
      <c r="D6900" s="267" t="s">
        <v>1460</v>
      </c>
      <c r="E6900" s="268" t="s">
        <v>2876</v>
      </c>
      <c r="F6900" s="267" t="s">
        <v>52</v>
      </c>
      <c r="G6900" s="268" t="s">
        <v>104</v>
      </c>
      <c r="H6900" s="268" t="s">
        <v>55</v>
      </c>
      <c r="I6900" s="268" t="s">
        <v>1905</v>
      </c>
      <c r="J6900" s="267" t="s">
        <v>1950</v>
      </c>
      <c r="K6900" s="270">
        <v>721</v>
      </c>
      <c r="L6900" s="268" t="s">
        <v>3313</v>
      </c>
    </row>
    <row r="6901" spans="1:12" s="188" customFormat="1" x14ac:dyDescent="0.25">
      <c r="A6901" s="267">
        <v>2014</v>
      </c>
      <c r="B6901" s="267">
        <v>2</v>
      </c>
      <c r="C6901" s="267" t="s">
        <v>1239</v>
      </c>
      <c r="D6901" s="267" t="s">
        <v>1460</v>
      </c>
      <c r="E6901" s="268" t="s">
        <v>2876</v>
      </c>
      <c r="F6901" s="267" t="s">
        <v>52</v>
      </c>
      <c r="G6901" s="268" t="s">
        <v>104</v>
      </c>
      <c r="H6901" s="268" t="s">
        <v>55</v>
      </c>
      <c r="I6901" s="268" t="s">
        <v>1905</v>
      </c>
      <c r="J6901" s="267" t="s">
        <v>2151</v>
      </c>
      <c r="K6901" s="270">
        <v>422</v>
      </c>
      <c r="L6901" s="268" t="s">
        <v>3359</v>
      </c>
    </row>
    <row r="6902" spans="1:12" s="188" customFormat="1" x14ac:dyDescent="0.25">
      <c r="A6902" s="267">
        <v>2014</v>
      </c>
      <c r="B6902" s="267">
        <v>4</v>
      </c>
      <c r="C6902" s="267" t="s">
        <v>1239</v>
      </c>
      <c r="D6902" s="267" t="s">
        <v>1540</v>
      </c>
      <c r="E6902" s="268" t="s">
        <v>2981</v>
      </c>
      <c r="F6902" s="267" t="s">
        <v>135</v>
      </c>
      <c r="G6902" s="268" t="s">
        <v>163</v>
      </c>
      <c r="H6902" s="268" t="s">
        <v>78</v>
      </c>
      <c r="I6902" s="268" t="s">
        <v>1905</v>
      </c>
      <c r="J6902" s="267" t="s">
        <v>1942</v>
      </c>
      <c r="K6902" s="270">
        <v>411</v>
      </c>
      <c r="L6902" s="268" t="s">
        <v>2982</v>
      </c>
    </row>
    <row r="6903" spans="1:12" s="188" customFormat="1" x14ac:dyDescent="0.25">
      <c r="A6903" s="267">
        <v>2014</v>
      </c>
      <c r="B6903" s="267">
        <v>4</v>
      </c>
      <c r="C6903" s="267" t="s">
        <v>1239</v>
      </c>
      <c r="D6903" s="267" t="s">
        <v>1540</v>
      </c>
      <c r="E6903" s="268" t="s">
        <v>2981</v>
      </c>
      <c r="F6903" s="267" t="s">
        <v>135</v>
      </c>
      <c r="G6903" s="268" t="s">
        <v>163</v>
      </c>
      <c r="H6903" s="268" t="s">
        <v>78</v>
      </c>
      <c r="I6903" s="268" t="s">
        <v>1905</v>
      </c>
      <c r="J6903" s="267" t="s">
        <v>1942</v>
      </c>
      <c r="K6903" s="270">
        <v>432</v>
      </c>
      <c r="L6903" s="268" t="s">
        <v>2983</v>
      </c>
    </row>
    <row r="6904" spans="1:12" s="188" customFormat="1" x14ac:dyDescent="0.25">
      <c r="A6904" s="267">
        <v>2014</v>
      </c>
      <c r="B6904" s="267">
        <v>4</v>
      </c>
      <c r="C6904" s="267" t="s">
        <v>1239</v>
      </c>
      <c r="D6904" s="267" t="s">
        <v>1540</v>
      </c>
      <c r="E6904" s="268" t="s">
        <v>2981</v>
      </c>
      <c r="F6904" s="267" t="s">
        <v>135</v>
      </c>
      <c r="G6904" s="268" t="s">
        <v>163</v>
      </c>
      <c r="H6904" s="268" t="s">
        <v>78</v>
      </c>
      <c r="I6904" s="268" t="s">
        <v>1905</v>
      </c>
      <c r="J6904" s="267" t="s">
        <v>2036</v>
      </c>
      <c r="K6904" s="270">
        <v>862</v>
      </c>
      <c r="L6904" s="268" t="s">
        <v>3140</v>
      </c>
    </row>
    <row r="6905" spans="1:12" s="188" customFormat="1" x14ac:dyDescent="0.25">
      <c r="A6905" s="267">
        <v>2014</v>
      </c>
      <c r="B6905" s="267">
        <v>4</v>
      </c>
      <c r="C6905" s="267" t="s">
        <v>1239</v>
      </c>
      <c r="D6905" s="267" t="s">
        <v>1540</v>
      </c>
      <c r="E6905" s="268" t="s">
        <v>2981</v>
      </c>
      <c r="F6905" s="267" t="s">
        <v>135</v>
      </c>
      <c r="G6905" s="268" t="s">
        <v>163</v>
      </c>
      <c r="H6905" s="268" t="s">
        <v>78</v>
      </c>
      <c r="I6905" s="268" t="s">
        <v>1905</v>
      </c>
      <c r="J6905" s="267" t="s">
        <v>3107</v>
      </c>
      <c r="K6905" s="270">
        <v>141</v>
      </c>
      <c r="L6905" s="268" t="s">
        <v>3198</v>
      </c>
    </row>
    <row r="6906" spans="1:12" s="188" customFormat="1" x14ac:dyDescent="0.25">
      <c r="A6906" s="267">
        <v>2014</v>
      </c>
      <c r="B6906" s="267">
        <v>4</v>
      </c>
      <c r="C6906" s="267" t="s">
        <v>1239</v>
      </c>
      <c r="D6906" s="267" t="s">
        <v>1540</v>
      </c>
      <c r="E6906" s="268" t="s">
        <v>2981</v>
      </c>
      <c r="F6906" s="267" t="s">
        <v>135</v>
      </c>
      <c r="G6906" s="268" t="s">
        <v>163</v>
      </c>
      <c r="H6906" s="268" t="s">
        <v>78</v>
      </c>
      <c r="I6906" s="268" t="s">
        <v>1905</v>
      </c>
      <c r="J6906" s="267" t="s">
        <v>1962</v>
      </c>
      <c r="K6906" s="270">
        <v>523</v>
      </c>
      <c r="L6906" s="268" t="s">
        <v>3240</v>
      </c>
    </row>
    <row r="6907" spans="1:12" s="188" customFormat="1" x14ac:dyDescent="0.25">
      <c r="A6907" s="267">
        <v>2014</v>
      </c>
      <c r="B6907" s="267">
        <v>4</v>
      </c>
      <c r="C6907" s="267" t="s">
        <v>1239</v>
      </c>
      <c r="D6907" s="267" t="s">
        <v>1540</v>
      </c>
      <c r="E6907" s="268" t="s">
        <v>2981</v>
      </c>
      <c r="F6907" s="267" t="s">
        <v>135</v>
      </c>
      <c r="G6907" s="268" t="s">
        <v>163</v>
      </c>
      <c r="H6907" s="268" t="s">
        <v>78</v>
      </c>
      <c r="I6907" s="268" t="s">
        <v>1905</v>
      </c>
      <c r="J6907" s="267" t="s">
        <v>1944</v>
      </c>
      <c r="K6907" s="270">
        <v>657</v>
      </c>
      <c r="L6907" s="268" t="s">
        <v>3276</v>
      </c>
    </row>
    <row r="6908" spans="1:12" s="188" customFormat="1" x14ac:dyDescent="0.25">
      <c r="A6908" s="267">
        <v>2014</v>
      </c>
      <c r="B6908" s="267">
        <v>4</v>
      </c>
      <c r="C6908" s="267" t="s">
        <v>1239</v>
      </c>
      <c r="D6908" s="267" t="s">
        <v>1540</v>
      </c>
      <c r="E6908" s="268" t="s">
        <v>2981</v>
      </c>
      <c r="F6908" s="267" t="s">
        <v>135</v>
      </c>
      <c r="G6908" s="268" t="s">
        <v>163</v>
      </c>
      <c r="H6908" s="268" t="s">
        <v>78</v>
      </c>
      <c r="I6908" s="268" t="s">
        <v>1905</v>
      </c>
      <c r="J6908" s="267" t="s">
        <v>1944</v>
      </c>
      <c r="K6908" s="270">
        <v>654</v>
      </c>
      <c r="L6908" s="268" t="s">
        <v>3277</v>
      </c>
    </row>
    <row r="6909" spans="1:12" s="188" customFormat="1" x14ac:dyDescent="0.25">
      <c r="A6909" s="267">
        <v>2014</v>
      </c>
      <c r="B6909" s="267">
        <v>4</v>
      </c>
      <c r="C6909" s="267" t="s">
        <v>1239</v>
      </c>
      <c r="D6909" s="267" t="s">
        <v>1540</v>
      </c>
      <c r="E6909" s="268" t="s">
        <v>2981</v>
      </c>
      <c r="F6909" s="267" t="s">
        <v>135</v>
      </c>
      <c r="G6909" s="268" t="s">
        <v>163</v>
      </c>
      <c r="H6909" s="268" t="s">
        <v>78</v>
      </c>
      <c r="I6909" s="268" t="s">
        <v>1905</v>
      </c>
      <c r="J6909" s="267" t="s">
        <v>1944</v>
      </c>
      <c r="K6909" s="270">
        <v>656</v>
      </c>
      <c r="L6909" s="268" t="s">
        <v>3278</v>
      </c>
    </row>
    <row r="6910" spans="1:12" s="188" customFormat="1" x14ac:dyDescent="0.25">
      <c r="A6910" s="267">
        <v>2014</v>
      </c>
      <c r="B6910" s="267">
        <v>4</v>
      </c>
      <c r="C6910" s="267" t="s">
        <v>1239</v>
      </c>
      <c r="D6910" s="267" t="s">
        <v>1540</v>
      </c>
      <c r="E6910" s="268" t="s">
        <v>2981</v>
      </c>
      <c r="F6910" s="267" t="s">
        <v>135</v>
      </c>
      <c r="G6910" s="268" t="s">
        <v>163</v>
      </c>
      <c r="H6910" s="268" t="s">
        <v>78</v>
      </c>
      <c r="I6910" s="268" t="s">
        <v>1905</v>
      </c>
      <c r="J6910" s="267" t="s">
        <v>2016</v>
      </c>
      <c r="K6910" s="270">
        <v>631</v>
      </c>
      <c r="L6910" s="268" t="s">
        <v>3289</v>
      </c>
    </row>
    <row r="6911" spans="1:12" s="188" customFormat="1" x14ac:dyDescent="0.25">
      <c r="A6911" s="267">
        <v>2014</v>
      </c>
      <c r="B6911" s="267">
        <v>4</v>
      </c>
      <c r="C6911" s="267" t="s">
        <v>1239</v>
      </c>
      <c r="D6911" s="267" t="s">
        <v>1540</v>
      </c>
      <c r="E6911" s="268" t="s">
        <v>2981</v>
      </c>
      <c r="F6911" s="267" t="s">
        <v>135</v>
      </c>
      <c r="G6911" s="268" t="s">
        <v>163</v>
      </c>
      <c r="H6911" s="268" t="s">
        <v>78</v>
      </c>
      <c r="I6911" s="268" t="s">
        <v>1905</v>
      </c>
      <c r="J6911" s="267" t="s">
        <v>1974</v>
      </c>
      <c r="K6911" s="270">
        <v>671</v>
      </c>
      <c r="L6911" s="268" t="s">
        <v>3292</v>
      </c>
    </row>
    <row r="6912" spans="1:12" s="188" customFormat="1" x14ac:dyDescent="0.25">
      <c r="A6912" s="267">
        <v>2014</v>
      </c>
      <c r="B6912" s="267">
        <v>2</v>
      </c>
      <c r="C6912" s="267" t="s">
        <v>1239</v>
      </c>
      <c r="D6912" s="267" t="s">
        <v>1480</v>
      </c>
      <c r="E6912" s="268" t="s">
        <v>2843</v>
      </c>
      <c r="F6912" s="267" t="s">
        <v>64</v>
      </c>
      <c r="G6912" s="268" t="s">
        <v>320</v>
      </c>
      <c r="H6912" s="268" t="s">
        <v>66</v>
      </c>
      <c r="I6912" s="268" t="s">
        <v>1905</v>
      </c>
      <c r="J6912" s="267" t="s">
        <v>1938</v>
      </c>
      <c r="K6912" s="270">
        <v>113</v>
      </c>
      <c r="L6912" s="268" t="s">
        <v>2844</v>
      </c>
    </row>
    <row r="6913" spans="1:12" s="188" customFormat="1" x14ac:dyDescent="0.25">
      <c r="A6913" s="267">
        <v>2014</v>
      </c>
      <c r="B6913" s="267">
        <v>2</v>
      </c>
      <c r="C6913" s="267" t="s">
        <v>1239</v>
      </c>
      <c r="D6913" s="267" t="s">
        <v>1480</v>
      </c>
      <c r="E6913" s="268" t="s">
        <v>2843</v>
      </c>
      <c r="F6913" s="267" t="s">
        <v>64</v>
      </c>
      <c r="G6913" s="268" t="s">
        <v>320</v>
      </c>
      <c r="H6913" s="268" t="s">
        <v>66</v>
      </c>
      <c r="I6913" s="268" t="s">
        <v>1905</v>
      </c>
      <c r="J6913" s="267" t="s">
        <v>1942</v>
      </c>
      <c r="K6913" s="270">
        <v>412</v>
      </c>
      <c r="L6913" s="268" t="s">
        <v>3022</v>
      </c>
    </row>
    <row r="6914" spans="1:12" s="188" customFormat="1" x14ac:dyDescent="0.25">
      <c r="A6914" s="267">
        <v>2014</v>
      </c>
      <c r="B6914" s="267">
        <v>2</v>
      </c>
      <c r="C6914" s="267" t="s">
        <v>1239</v>
      </c>
      <c r="D6914" s="267" t="s">
        <v>1480</v>
      </c>
      <c r="E6914" s="268" t="s">
        <v>2843</v>
      </c>
      <c r="F6914" s="267" t="s">
        <v>64</v>
      </c>
      <c r="G6914" s="268" t="s">
        <v>320</v>
      </c>
      <c r="H6914" s="268" t="s">
        <v>66</v>
      </c>
      <c r="I6914" s="268" t="s">
        <v>1905</v>
      </c>
      <c r="J6914" s="267" t="s">
        <v>1942</v>
      </c>
      <c r="K6914" s="270">
        <v>412</v>
      </c>
      <c r="L6914" s="268" t="s">
        <v>3023</v>
      </c>
    </row>
    <row r="6915" spans="1:12" s="188" customFormat="1" x14ac:dyDescent="0.25">
      <c r="A6915" s="267">
        <v>2014</v>
      </c>
      <c r="B6915" s="267">
        <v>2</v>
      </c>
      <c r="C6915" s="267" t="s">
        <v>1239</v>
      </c>
      <c r="D6915" s="267" t="s">
        <v>1480</v>
      </c>
      <c r="E6915" s="268" t="s">
        <v>2843</v>
      </c>
      <c r="F6915" s="267" t="s">
        <v>64</v>
      </c>
      <c r="G6915" s="268" t="s">
        <v>320</v>
      </c>
      <c r="H6915" s="268" t="s">
        <v>66</v>
      </c>
      <c r="I6915" s="268" t="s">
        <v>1905</v>
      </c>
      <c r="J6915" s="267" t="s">
        <v>1962</v>
      </c>
      <c r="K6915" s="270">
        <v>523</v>
      </c>
      <c r="L6915" s="268" t="s">
        <v>3235</v>
      </c>
    </row>
    <row r="6916" spans="1:12" s="188" customFormat="1" x14ac:dyDescent="0.25">
      <c r="A6916" s="267">
        <v>2014</v>
      </c>
      <c r="B6916" s="267">
        <v>2</v>
      </c>
      <c r="C6916" s="267" t="s">
        <v>1239</v>
      </c>
      <c r="D6916" s="267" t="s">
        <v>1480</v>
      </c>
      <c r="E6916" s="268" t="s">
        <v>2843</v>
      </c>
      <c r="F6916" s="267" t="s">
        <v>64</v>
      </c>
      <c r="G6916" s="268" t="s">
        <v>320</v>
      </c>
      <c r="H6916" s="268" t="s">
        <v>66</v>
      </c>
      <c r="I6916" s="268" t="s">
        <v>1905</v>
      </c>
      <c r="J6916" s="267" t="s">
        <v>1962</v>
      </c>
      <c r="K6916" s="270">
        <v>523</v>
      </c>
      <c r="L6916" s="268" t="s">
        <v>3236</v>
      </c>
    </row>
    <row r="6917" spans="1:12" s="188" customFormat="1" x14ac:dyDescent="0.25">
      <c r="A6917" s="267">
        <v>2014</v>
      </c>
      <c r="B6917" s="267">
        <v>2</v>
      </c>
      <c r="C6917" s="267" t="s">
        <v>1239</v>
      </c>
      <c r="D6917" s="267" t="s">
        <v>1480</v>
      </c>
      <c r="E6917" s="268" t="s">
        <v>2843</v>
      </c>
      <c r="F6917" s="267" t="s">
        <v>64</v>
      </c>
      <c r="G6917" s="268" t="s">
        <v>320</v>
      </c>
      <c r="H6917" s="268" t="s">
        <v>66</v>
      </c>
      <c r="I6917" s="268" t="s">
        <v>1905</v>
      </c>
      <c r="J6917" s="267" t="s">
        <v>1965</v>
      </c>
      <c r="K6917" s="270">
        <v>521</v>
      </c>
      <c r="L6917" s="268" t="s">
        <v>3237</v>
      </c>
    </row>
    <row r="6918" spans="1:12" s="188" customFormat="1" x14ac:dyDescent="0.25">
      <c r="A6918" s="267">
        <v>2014</v>
      </c>
      <c r="B6918" s="267">
        <v>2</v>
      </c>
      <c r="C6918" s="267" t="s">
        <v>1239</v>
      </c>
      <c r="D6918" s="267" t="s">
        <v>1480</v>
      </c>
      <c r="E6918" s="268" t="s">
        <v>2843</v>
      </c>
      <c r="F6918" s="267" t="s">
        <v>64</v>
      </c>
      <c r="G6918" s="268" t="s">
        <v>320</v>
      </c>
      <c r="H6918" s="268" t="s">
        <v>66</v>
      </c>
      <c r="I6918" s="268" t="s">
        <v>1905</v>
      </c>
      <c r="J6918" s="267" t="s">
        <v>2260</v>
      </c>
      <c r="K6918" s="270">
        <v>652</v>
      </c>
      <c r="L6918" s="268" t="s">
        <v>3268</v>
      </c>
    </row>
    <row r="6919" spans="1:12" s="188" customFormat="1" x14ac:dyDescent="0.25">
      <c r="A6919" s="267">
        <v>2014</v>
      </c>
      <c r="B6919" s="267">
        <v>4</v>
      </c>
      <c r="C6919" s="267" t="s">
        <v>1239</v>
      </c>
      <c r="D6919" s="267" t="s">
        <v>1544</v>
      </c>
      <c r="E6919" s="268" t="s">
        <v>1545</v>
      </c>
      <c r="F6919" s="267" t="s">
        <v>64</v>
      </c>
      <c r="G6919" s="268" t="s">
        <v>943</v>
      </c>
      <c r="H6919" s="268" t="s">
        <v>55</v>
      </c>
      <c r="I6919" s="268" t="s">
        <v>1905</v>
      </c>
      <c r="J6919" s="267" t="s">
        <v>1942</v>
      </c>
      <c r="K6919" s="270">
        <v>431</v>
      </c>
      <c r="L6919" s="268" t="s">
        <v>2886</v>
      </c>
    </row>
    <row r="6920" spans="1:12" s="188" customFormat="1" x14ac:dyDescent="0.25">
      <c r="A6920" s="267">
        <v>2014</v>
      </c>
      <c r="B6920" s="267">
        <v>4</v>
      </c>
      <c r="C6920" s="267" t="s">
        <v>1239</v>
      </c>
      <c r="D6920" s="267" t="s">
        <v>1544</v>
      </c>
      <c r="E6920" s="268" t="s">
        <v>1545</v>
      </c>
      <c r="F6920" s="267" t="s">
        <v>64</v>
      </c>
      <c r="G6920" s="268" t="s">
        <v>943</v>
      </c>
      <c r="H6920" s="268" t="s">
        <v>55</v>
      </c>
      <c r="I6920" s="268" t="s">
        <v>1905</v>
      </c>
      <c r="J6920" s="270" t="s">
        <v>5004</v>
      </c>
      <c r="K6920" s="270">
        <v>141</v>
      </c>
      <c r="L6920" s="268" t="s">
        <v>3201</v>
      </c>
    </row>
    <row r="6921" spans="1:12" s="188" customFormat="1" x14ac:dyDescent="0.25">
      <c r="A6921" s="267">
        <v>2014</v>
      </c>
      <c r="B6921" s="267">
        <v>4</v>
      </c>
      <c r="C6921" s="267" t="s">
        <v>1239</v>
      </c>
      <c r="D6921" s="267" t="s">
        <v>1544</v>
      </c>
      <c r="E6921" s="268" t="s">
        <v>1545</v>
      </c>
      <c r="F6921" s="267" t="s">
        <v>64</v>
      </c>
      <c r="G6921" s="268" t="s">
        <v>943</v>
      </c>
      <c r="H6921" s="268" t="s">
        <v>55</v>
      </c>
      <c r="I6921" s="268" t="s">
        <v>1905</v>
      </c>
      <c r="J6921" s="270" t="s">
        <v>5004</v>
      </c>
      <c r="K6921" s="270">
        <v>752</v>
      </c>
      <c r="L6921" s="268" t="s">
        <v>3209</v>
      </c>
    </row>
    <row r="6922" spans="1:12" s="188" customFormat="1" x14ac:dyDescent="0.25">
      <c r="A6922" s="267">
        <v>2014</v>
      </c>
      <c r="B6922" s="267">
        <v>4</v>
      </c>
      <c r="C6922" s="267" t="s">
        <v>1239</v>
      </c>
      <c r="D6922" s="267" t="s">
        <v>1544</v>
      </c>
      <c r="E6922" s="268" t="s">
        <v>3210</v>
      </c>
      <c r="F6922" s="267" t="s">
        <v>64</v>
      </c>
      <c r="G6922" s="268" t="s">
        <v>943</v>
      </c>
      <c r="H6922" s="268" t="s">
        <v>55</v>
      </c>
      <c r="I6922" s="268" t="s">
        <v>1905</v>
      </c>
      <c r="J6922" s="270" t="s">
        <v>5004</v>
      </c>
      <c r="K6922" s="270">
        <v>752</v>
      </c>
      <c r="L6922" s="268" t="s">
        <v>3211</v>
      </c>
    </row>
    <row r="6923" spans="1:12" s="188" customFormat="1" x14ac:dyDescent="0.25">
      <c r="A6923" s="267">
        <v>2014</v>
      </c>
      <c r="B6923" s="267">
        <v>4</v>
      </c>
      <c r="C6923" s="267" t="s">
        <v>1239</v>
      </c>
      <c r="D6923" s="267" t="s">
        <v>1544</v>
      </c>
      <c r="E6923" s="268" t="s">
        <v>1545</v>
      </c>
      <c r="F6923" s="267" t="s">
        <v>64</v>
      </c>
      <c r="G6923" s="268" t="s">
        <v>943</v>
      </c>
      <c r="H6923" s="268" t="s">
        <v>55</v>
      </c>
      <c r="I6923" s="268" t="s">
        <v>1905</v>
      </c>
      <c r="J6923" s="267" t="s">
        <v>1962</v>
      </c>
      <c r="K6923" s="270">
        <v>521</v>
      </c>
      <c r="L6923" s="268" t="s">
        <v>3241</v>
      </c>
    </row>
    <row r="6924" spans="1:12" s="188" customFormat="1" x14ac:dyDescent="0.25">
      <c r="A6924" s="267">
        <v>2014</v>
      </c>
      <c r="B6924" s="267">
        <v>4</v>
      </c>
      <c r="C6924" s="267" t="s">
        <v>1239</v>
      </c>
      <c r="D6924" s="267" t="s">
        <v>1544</v>
      </c>
      <c r="E6924" s="268" t="s">
        <v>1545</v>
      </c>
      <c r="F6924" s="267" t="s">
        <v>64</v>
      </c>
      <c r="G6924" s="268" t="s">
        <v>943</v>
      </c>
      <c r="H6924" s="268" t="s">
        <v>55</v>
      </c>
      <c r="I6924" s="268" t="s">
        <v>1905</v>
      </c>
      <c r="J6924" s="267" t="s">
        <v>1998</v>
      </c>
      <c r="K6924" s="270">
        <v>721</v>
      </c>
      <c r="L6924" s="268" t="s">
        <v>3311</v>
      </c>
    </row>
    <row r="6925" spans="1:12" s="188" customFormat="1" x14ac:dyDescent="0.25">
      <c r="A6925" s="267">
        <v>2014</v>
      </c>
      <c r="B6925" s="267">
        <v>4</v>
      </c>
      <c r="C6925" s="267" t="s">
        <v>1239</v>
      </c>
      <c r="D6925" s="267" t="s">
        <v>1544</v>
      </c>
      <c r="E6925" s="268" t="s">
        <v>1545</v>
      </c>
      <c r="F6925" s="267" t="s">
        <v>64</v>
      </c>
      <c r="G6925" s="268" t="s">
        <v>943</v>
      </c>
      <c r="H6925" s="268" t="s">
        <v>55</v>
      </c>
      <c r="I6925" s="268" t="s">
        <v>1905</v>
      </c>
      <c r="J6925" s="270" t="s">
        <v>1990</v>
      </c>
      <c r="K6925" s="270">
        <v>422</v>
      </c>
      <c r="L6925" s="268" t="s">
        <v>3394</v>
      </c>
    </row>
    <row r="6926" spans="1:12" s="188" customFormat="1" x14ac:dyDescent="0.25">
      <c r="A6926" s="267">
        <v>2014</v>
      </c>
      <c r="B6926" s="267">
        <v>4</v>
      </c>
      <c r="C6926" s="267" t="s">
        <v>1239</v>
      </c>
      <c r="D6926" s="267" t="s">
        <v>1546</v>
      </c>
      <c r="E6926" s="268" t="s">
        <v>1547</v>
      </c>
      <c r="F6926" s="267" t="s">
        <v>64</v>
      </c>
      <c r="G6926" s="268" t="s">
        <v>366</v>
      </c>
      <c r="H6926" s="268" t="s">
        <v>758</v>
      </c>
      <c r="I6926" s="268" t="s">
        <v>1905</v>
      </c>
      <c r="J6926" s="267" t="s">
        <v>1942</v>
      </c>
      <c r="K6926" s="270">
        <v>411</v>
      </c>
      <c r="L6926" s="268" t="s">
        <v>2999</v>
      </c>
    </row>
    <row r="6927" spans="1:12" s="188" customFormat="1" x14ac:dyDescent="0.25">
      <c r="A6927" s="267">
        <v>2014</v>
      </c>
      <c r="B6927" s="267">
        <v>4</v>
      </c>
      <c r="C6927" s="267" t="s">
        <v>1239</v>
      </c>
      <c r="D6927" s="267" t="s">
        <v>1546</v>
      </c>
      <c r="E6927" s="268" t="s">
        <v>1547</v>
      </c>
      <c r="F6927" s="267" t="s">
        <v>64</v>
      </c>
      <c r="G6927" s="268" t="s">
        <v>366</v>
      </c>
      <c r="H6927" s="268" t="s">
        <v>758</v>
      </c>
      <c r="I6927" s="268" t="s">
        <v>1905</v>
      </c>
      <c r="J6927" s="267" t="s">
        <v>1944</v>
      </c>
      <c r="K6927" s="270">
        <v>656</v>
      </c>
      <c r="L6927" s="268" t="s">
        <v>3279</v>
      </c>
    </row>
    <row r="6928" spans="1:12" s="188" customFormat="1" x14ac:dyDescent="0.25">
      <c r="A6928" s="267">
        <v>2014</v>
      </c>
      <c r="B6928" s="267">
        <v>4</v>
      </c>
      <c r="C6928" s="267" t="s">
        <v>1239</v>
      </c>
      <c r="D6928" s="267" t="s">
        <v>1546</v>
      </c>
      <c r="E6928" s="268" t="s">
        <v>1547</v>
      </c>
      <c r="F6928" s="267" t="s">
        <v>64</v>
      </c>
      <c r="G6928" s="268" t="s">
        <v>366</v>
      </c>
      <c r="H6928" s="268" t="s">
        <v>758</v>
      </c>
      <c r="I6928" s="268" t="s">
        <v>1905</v>
      </c>
      <c r="J6928" s="267" t="s">
        <v>1944</v>
      </c>
      <c r="K6928" s="270">
        <v>656</v>
      </c>
      <c r="L6928" s="268" t="s">
        <v>3280</v>
      </c>
    </row>
    <row r="6929" spans="1:12" s="188" customFormat="1" x14ac:dyDescent="0.25">
      <c r="A6929" s="267">
        <v>2014</v>
      </c>
      <c r="B6929" s="267">
        <v>4</v>
      </c>
      <c r="C6929" s="267" t="s">
        <v>1239</v>
      </c>
      <c r="D6929" s="267" t="s">
        <v>1546</v>
      </c>
      <c r="E6929" s="268" t="s">
        <v>1547</v>
      </c>
      <c r="F6929" s="267" t="s">
        <v>64</v>
      </c>
      <c r="G6929" s="268" t="s">
        <v>366</v>
      </c>
      <c r="H6929" s="268" t="s">
        <v>758</v>
      </c>
      <c r="I6929" s="268" t="s">
        <v>1905</v>
      </c>
      <c r="J6929" s="267" t="s">
        <v>1944</v>
      </c>
      <c r="K6929" s="270">
        <v>656</v>
      </c>
      <c r="L6929" s="268" t="s">
        <v>3281</v>
      </c>
    </row>
    <row r="6930" spans="1:12" s="188" customFormat="1" x14ac:dyDescent="0.25">
      <c r="A6930" s="267">
        <v>2014</v>
      </c>
      <c r="B6930" s="267">
        <v>4</v>
      </c>
      <c r="C6930" s="267" t="s">
        <v>1239</v>
      </c>
      <c r="D6930" s="267" t="s">
        <v>1546</v>
      </c>
      <c r="E6930" s="268" t="s">
        <v>1547</v>
      </c>
      <c r="F6930" s="267" t="s">
        <v>64</v>
      </c>
      <c r="G6930" s="268" t="s">
        <v>366</v>
      </c>
      <c r="H6930" s="268" t="s">
        <v>758</v>
      </c>
      <c r="I6930" s="268" t="s">
        <v>1905</v>
      </c>
      <c r="J6930" s="267" t="s">
        <v>1921</v>
      </c>
      <c r="K6930" s="270">
        <v>851</v>
      </c>
      <c r="L6930" s="268" t="s">
        <v>3315</v>
      </c>
    </row>
    <row r="6931" spans="1:12" s="188" customFormat="1" x14ac:dyDescent="0.25">
      <c r="A6931" s="267">
        <v>2014</v>
      </c>
      <c r="B6931" s="267">
        <v>4</v>
      </c>
      <c r="C6931" s="267" t="s">
        <v>1239</v>
      </c>
      <c r="D6931" s="267" t="s">
        <v>1546</v>
      </c>
      <c r="E6931" s="268" t="s">
        <v>1547</v>
      </c>
      <c r="F6931" s="267" t="s">
        <v>64</v>
      </c>
      <c r="G6931" s="268" t="s">
        <v>366</v>
      </c>
      <c r="H6931" s="268" t="s">
        <v>758</v>
      </c>
      <c r="I6931" s="268" t="s">
        <v>1905</v>
      </c>
      <c r="J6931" s="267" t="s">
        <v>1921</v>
      </c>
      <c r="K6931" s="270">
        <v>851</v>
      </c>
      <c r="L6931" s="268" t="s">
        <v>3316</v>
      </c>
    </row>
    <row r="6932" spans="1:12" s="188" customFormat="1" x14ac:dyDescent="0.25">
      <c r="A6932" s="267">
        <v>2014</v>
      </c>
      <c r="B6932" s="267">
        <v>4</v>
      </c>
      <c r="C6932" s="267" t="s">
        <v>1239</v>
      </c>
      <c r="D6932" s="267" t="s">
        <v>1532</v>
      </c>
      <c r="E6932" s="268" t="s">
        <v>2845</v>
      </c>
      <c r="F6932" s="267" t="s">
        <v>135</v>
      </c>
      <c r="G6932" s="268" t="s">
        <v>384</v>
      </c>
      <c r="H6932" s="268" t="s">
        <v>66</v>
      </c>
      <c r="I6932" s="268" t="s">
        <v>1905</v>
      </c>
      <c r="J6932" s="267" t="s">
        <v>1942</v>
      </c>
      <c r="K6932" s="270">
        <v>113</v>
      </c>
      <c r="L6932" s="268" t="s">
        <v>2846</v>
      </c>
    </row>
    <row r="6933" spans="1:12" s="188" customFormat="1" x14ac:dyDescent="0.25">
      <c r="A6933" s="267">
        <v>2014</v>
      </c>
      <c r="B6933" s="267">
        <v>4</v>
      </c>
      <c r="C6933" s="267" t="s">
        <v>1239</v>
      </c>
      <c r="D6933" s="267" t="s">
        <v>1532</v>
      </c>
      <c r="E6933" s="268" t="s">
        <v>2845</v>
      </c>
      <c r="F6933" s="267" t="s">
        <v>135</v>
      </c>
      <c r="G6933" s="268" t="s">
        <v>384</v>
      </c>
      <c r="H6933" s="268" t="s">
        <v>66</v>
      </c>
      <c r="I6933" s="268" t="s">
        <v>1905</v>
      </c>
      <c r="J6933" s="267" t="s">
        <v>1942</v>
      </c>
      <c r="K6933" s="270">
        <v>113</v>
      </c>
      <c r="L6933" s="268" t="s">
        <v>2847</v>
      </c>
    </row>
    <row r="6934" spans="1:12" s="188" customFormat="1" x14ac:dyDescent="0.25">
      <c r="A6934" s="267">
        <v>2014</v>
      </c>
      <c r="B6934" s="267">
        <v>4</v>
      </c>
      <c r="C6934" s="267" t="s">
        <v>1239</v>
      </c>
      <c r="D6934" s="267" t="s">
        <v>1532</v>
      </c>
      <c r="E6934" s="268" t="s">
        <v>2845</v>
      </c>
      <c r="F6934" s="267" t="s">
        <v>135</v>
      </c>
      <c r="G6934" s="268" t="s">
        <v>384</v>
      </c>
      <c r="H6934" s="268" t="s">
        <v>66</v>
      </c>
      <c r="I6934" s="268" t="s">
        <v>1905</v>
      </c>
      <c r="J6934" s="267" t="s">
        <v>1918</v>
      </c>
      <c r="K6934" s="270">
        <v>111</v>
      </c>
      <c r="L6934" s="268" t="s">
        <v>2848</v>
      </c>
    </row>
    <row r="6935" spans="1:12" s="188" customFormat="1" x14ac:dyDescent="0.25">
      <c r="A6935" s="267">
        <v>2014</v>
      </c>
      <c r="B6935" s="267">
        <v>4</v>
      </c>
      <c r="C6935" s="267" t="s">
        <v>1239</v>
      </c>
      <c r="D6935" s="267" t="s">
        <v>1532</v>
      </c>
      <c r="E6935" s="268" t="s">
        <v>2845</v>
      </c>
      <c r="F6935" s="267" t="s">
        <v>135</v>
      </c>
      <c r="G6935" s="268" t="s">
        <v>384</v>
      </c>
      <c r="H6935" s="268" t="s">
        <v>66</v>
      </c>
      <c r="I6935" s="268" t="s">
        <v>1905</v>
      </c>
      <c r="J6935" s="267" t="s">
        <v>1918</v>
      </c>
      <c r="K6935" s="270">
        <v>111</v>
      </c>
      <c r="L6935" s="268" t="s">
        <v>2849</v>
      </c>
    </row>
    <row r="6936" spans="1:12" s="188" customFormat="1" x14ac:dyDescent="0.25">
      <c r="A6936" s="267">
        <v>2014</v>
      </c>
      <c r="B6936" s="267">
        <v>4</v>
      </c>
      <c r="C6936" s="267" t="s">
        <v>1239</v>
      </c>
      <c r="D6936" s="267" t="s">
        <v>1532</v>
      </c>
      <c r="E6936" s="268" t="s">
        <v>2845</v>
      </c>
      <c r="F6936" s="267" t="s">
        <v>135</v>
      </c>
      <c r="G6936" s="268" t="s">
        <v>384</v>
      </c>
      <c r="H6936" s="268" t="s">
        <v>66</v>
      </c>
      <c r="I6936" s="268" t="s">
        <v>1905</v>
      </c>
      <c r="J6936" s="267" t="s">
        <v>1942</v>
      </c>
      <c r="K6936" s="270">
        <v>411</v>
      </c>
      <c r="L6936" s="268" t="s">
        <v>2968</v>
      </c>
    </row>
    <row r="6937" spans="1:12" s="188" customFormat="1" x14ac:dyDescent="0.25">
      <c r="A6937" s="267">
        <v>2014</v>
      </c>
      <c r="B6937" s="267">
        <v>4</v>
      </c>
      <c r="C6937" s="267" t="s">
        <v>1239</v>
      </c>
      <c r="D6937" s="267" t="s">
        <v>1532</v>
      </c>
      <c r="E6937" s="268" t="s">
        <v>2845</v>
      </c>
      <c r="F6937" s="267" t="s">
        <v>135</v>
      </c>
      <c r="G6937" s="268" t="s">
        <v>384</v>
      </c>
      <c r="H6937" s="268" t="s">
        <v>66</v>
      </c>
      <c r="I6937" s="268" t="s">
        <v>1905</v>
      </c>
      <c r="J6937" s="267" t="s">
        <v>1942</v>
      </c>
      <c r="K6937" s="270">
        <v>411</v>
      </c>
      <c r="L6937" s="268" t="s">
        <v>2969</v>
      </c>
    </row>
    <row r="6938" spans="1:12" s="188" customFormat="1" x14ac:dyDescent="0.25">
      <c r="A6938" s="267">
        <v>2014</v>
      </c>
      <c r="B6938" s="267">
        <v>4</v>
      </c>
      <c r="C6938" s="267" t="s">
        <v>1239</v>
      </c>
      <c r="D6938" s="267" t="s">
        <v>1532</v>
      </c>
      <c r="E6938" s="268" t="s">
        <v>2845</v>
      </c>
      <c r="F6938" s="267" t="s">
        <v>135</v>
      </c>
      <c r="G6938" s="268" t="s">
        <v>384</v>
      </c>
      <c r="H6938" s="268" t="s">
        <v>66</v>
      </c>
      <c r="I6938" s="268" t="s">
        <v>1905</v>
      </c>
      <c r="J6938" s="267" t="s">
        <v>1942</v>
      </c>
      <c r="K6938" s="270">
        <v>411</v>
      </c>
      <c r="L6938" s="268" t="s">
        <v>2970</v>
      </c>
    </row>
    <row r="6939" spans="1:12" s="188" customFormat="1" x14ac:dyDescent="0.25">
      <c r="A6939" s="267">
        <v>2014</v>
      </c>
      <c r="B6939" s="267">
        <v>4</v>
      </c>
      <c r="C6939" s="267" t="s">
        <v>1239</v>
      </c>
      <c r="D6939" s="267" t="s">
        <v>1532</v>
      </c>
      <c r="E6939" s="268" t="s">
        <v>2845</v>
      </c>
      <c r="F6939" s="267" t="s">
        <v>135</v>
      </c>
      <c r="G6939" s="268" t="s">
        <v>384</v>
      </c>
      <c r="H6939" s="268" t="s">
        <v>66</v>
      </c>
      <c r="I6939" s="268" t="s">
        <v>1905</v>
      </c>
      <c r="J6939" s="267" t="s">
        <v>1918</v>
      </c>
      <c r="K6939" s="270">
        <v>862</v>
      </c>
      <c r="L6939" s="268" t="s">
        <v>2971</v>
      </c>
    </row>
    <row r="6940" spans="1:12" s="188" customFormat="1" x14ac:dyDescent="0.25">
      <c r="A6940" s="267">
        <v>2014</v>
      </c>
      <c r="B6940" s="267">
        <v>4</v>
      </c>
      <c r="C6940" s="267" t="s">
        <v>1239</v>
      </c>
      <c r="D6940" s="267" t="s">
        <v>1532</v>
      </c>
      <c r="E6940" s="268" t="s">
        <v>2845</v>
      </c>
      <c r="F6940" s="267" t="s">
        <v>135</v>
      </c>
      <c r="G6940" s="268" t="s">
        <v>384</v>
      </c>
      <c r="H6940" s="268" t="s">
        <v>66</v>
      </c>
      <c r="I6940" s="268" t="s">
        <v>1905</v>
      </c>
      <c r="J6940" s="267" t="s">
        <v>1942</v>
      </c>
      <c r="K6940" s="270">
        <v>114</v>
      </c>
      <c r="L6940" s="268" t="s">
        <v>3024</v>
      </c>
    </row>
    <row r="6941" spans="1:12" s="188" customFormat="1" x14ac:dyDescent="0.25">
      <c r="A6941" s="267">
        <v>2014</v>
      </c>
      <c r="B6941" s="267">
        <v>4</v>
      </c>
      <c r="C6941" s="267" t="s">
        <v>1239</v>
      </c>
      <c r="D6941" s="267" t="s">
        <v>1532</v>
      </c>
      <c r="E6941" s="268" t="s">
        <v>2845</v>
      </c>
      <c r="F6941" s="267" t="s">
        <v>135</v>
      </c>
      <c r="G6941" s="268" t="s">
        <v>384</v>
      </c>
      <c r="H6941" s="268" t="s">
        <v>66</v>
      </c>
      <c r="I6941" s="268" t="s">
        <v>1905</v>
      </c>
      <c r="J6941" s="267" t="s">
        <v>1962</v>
      </c>
      <c r="K6941" s="270">
        <v>522</v>
      </c>
      <c r="L6941" s="268" t="s">
        <v>3360</v>
      </c>
    </row>
    <row r="6942" spans="1:12" s="188" customFormat="1" x14ac:dyDescent="0.25">
      <c r="A6942" s="267">
        <v>2014</v>
      </c>
      <c r="B6942" s="267">
        <v>2</v>
      </c>
      <c r="C6942" s="267" t="s">
        <v>1239</v>
      </c>
      <c r="D6942" s="267" t="s">
        <v>1474</v>
      </c>
      <c r="E6942" s="268" t="s">
        <v>1475</v>
      </c>
      <c r="F6942" s="267" t="s">
        <v>64</v>
      </c>
      <c r="G6942" s="268" t="s">
        <v>152</v>
      </c>
      <c r="H6942" s="268" t="s">
        <v>66</v>
      </c>
      <c r="I6942" s="268" t="s">
        <v>1905</v>
      </c>
      <c r="J6942" s="267" t="s">
        <v>2260</v>
      </c>
      <c r="K6942" s="270">
        <v>651</v>
      </c>
      <c r="L6942" s="268" t="s">
        <v>3269</v>
      </c>
    </row>
    <row r="6943" spans="1:12" s="188" customFormat="1" x14ac:dyDescent="0.25">
      <c r="A6943" s="267">
        <v>2014</v>
      </c>
      <c r="B6943" s="267">
        <v>2</v>
      </c>
      <c r="C6943" s="267" t="s">
        <v>1239</v>
      </c>
      <c r="D6943" s="267" t="s">
        <v>1474</v>
      </c>
      <c r="E6943" s="268" t="s">
        <v>1475</v>
      </c>
      <c r="F6943" s="267" t="s">
        <v>64</v>
      </c>
      <c r="G6943" s="268" t="s">
        <v>152</v>
      </c>
      <c r="H6943" s="268" t="s">
        <v>66</v>
      </c>
      <c r="I6943" s="268" t="s">
        <v>1905</v>
      </c>
      <c r="J6943" s="267" t="s">
        <v>2260</v>
      </c>
      <c r="K6943" s="270">
        <v>656</v>
      </c>
      <c r="L6943" s="268" t="s">
        <v>3270</v>
      </c>
    </row>
    <row r="6944" spans="1:12" s="188" customFormat="1" x14ac:dyDescent="0.25">
      <c r="A6944" s="267">
        <v>2014</v>
      </c>
      <c r="B6944" s="267">
        <v>2</v>
      </c>
      <c r="C6944" s="267" t="s">
        <v>1239</v>
      </c>
      <c r="D6944" s="267" t="s">
        <v>1474</v>
      </c>
      <c r="E6944" s="268" t="s">
        <v>1475</v>
      </c>
      <c r="F6944" s="267" t="s">
        <v>64</v>
      </c>
      <c r="G6944" s="268" t="s">
        <v>152</v>
      </c>
      <c r="H6944" s="268" t="s">
        <v>66</v>
      </c>
      <c r="I6944" s="268" t="s">
        <v>1905</v>
      </c>
      <c r="J6944" s="267" t="s">
        <v>2260</v>
      </c>
      <c r="K6944" s="270">
        <v>654</v>
      </c>
      <c r="L6944" s="268" t="s">
        <v>3271</v>
      </c>
    </row>
    <row r="6945" spans="1:12" s="188" customFormat="1" x14ac:dyDescent="0.25">
      <c r="A6945" s="267">
        <v>2014</v>
      </c>
      <c r="B6945" s="267">
        <v>2</v>
      </c>
      <c r="C6945" s="267" t="s">
        <v>1239</v>
      </c>
      <c r="D6945" s="267" t="s">
        <v>1474</v>
      </c>
      <c r="E6945" s="268" t="s">
        <v>1475</v>
      </c>
      <c r="F6945" s="267" t="s">
        <v>64</v>
      </c>
      <c r="G6945" s="268" t="s">
        <v>152</v>
      </c>
      <c r="H6945" s="268" t="s">
        <v>66</v>
      </c>
      <c r="I6945" s="268" t="s">
        <v>1905</v>
      </c>
      <c r="J6945" s="267" t="s">
        <v>2260</v>
      </c>
      <c r="K6945" s="270">
        <v>651</v>
      </c>
      <c r="L6945" s="268" t="s">
        <v>3272</v>
      </c>
    </row>
    <row r="6946" spans="1:12" s="188" customFormat="1" x14ac:dyDescent="0.25">
      <c r="A6946" s="267">
        <v>2014</v>
      </c>
      <c r="B6946" s="267">
        <v>2</v>
      </c>
      <c r="C6946" s="267" t="s">
        <v>1239</v>
      </c>
      <c r="D6946" s="267" t="s">
        <v>1474</v>
      </c>
      <c r="E6946" s="268" t="s">
        <v>1475</v>
      </c>
      <c r="F6946" s="267" t="s">
        <v>64</v>
      </c>
      <c r="G6946" s="268" t="s">
        <v>152</v>
      </c>
      <c r="H6946" s="268" t="s">
        <v>66</v>
      </c>
      <c r="I6946" s="268" t="s">
        <v>1905</v>
      </c>
      <c r="J6946" s="267" t="s">
        <v>2260</v>
      </c>
      <c r="K6946" s="270">
        <v>651</v>
      </c>
      <c r="L6946" s="268" t="s">
        <v>3273</v>
      </c>
    </row>
    <row r="6947" spans="1:12" s="188" customFormat="1" x14ac:dyDescent="0.25">
      <c r="A6947" s="267">
        <v>2014</v>
      </c>
      <c r="B6947" s="267">
        <v>4</v>
      </c>
      <c r="C6947" s="267" t="s">
        <v>1239</v>
      </c>
      <c r="D6947" s="267" t="s">
        <v>1511</v>
      </c>
      <c r="E6947" s="268" t="s">
        <v>2881</v>
      </c>
      <c r="F6947" s="267" t="s">
        <v>130</v>
      </c>
      <c r="G6947" s="268" t="s">
        <v>131</v>
      </c>
      <c r="H6947" s="268" t="s">
        <v>66</v>
      </c>
      <c r="I6947" s="268" t="s">
        <v>1905</v>
      </c>
      <c r="J6947" s="267" t="s">
        <v>1938</v>
      </c>
      <c r="K6947" s="270">
        <v>431</v>
      </c>
      <c r="L6947" s="268" t="s">
        <v>2882</v>
      </c>
    </row>
    <row r="6948" spans="1:12" s="188" customFormat="1" x14ac:dyDescent="0.25">
      <c r="A6948" s="267">
        <v>2014</v>
      </c>
      <c r="B6948" s="267">
        <v>4</v>
      </c>
      <c r="C6948" s="267" t="s">
        <v>1239</v>
      </c>
      <c r="D6948" s="267" t="s">
        <v>1511</v>
      </c>
      <c r="E6948" s="268" t="s">
        <v>2881</v>
      </c>
      <c r="F6948" s="267" t="s">
        <v>130</v>
      </c>
      <c r="G6948" s="268" t="s">
        <v>131</v>
      </c>
      <c r="H6948" s="268" t="s">
        <v>66</v>
      </c>
      <c r="I6948" s="268" t="s">
        <v>1905</v>
      </c>
      <c r="J6948" s="267" t="s">
        <v>1962</v>
      </c>
      <c r="K6948" s="270">
        <v>411</v>
      </c>
      <c r="L6948" s="268" t="s">
        <v>2883</v>
      </c>
    </row>
    <row r="6949" spans="1:12" s="188" customFormat="1" x14ac:dyDescent="0.25">
      <c r="A6949" s="267">
        <v>2014</v>
      </c>
      <c r="B6949" s="267">
        <v>4</v>
      </c>
      <c r="C6949" s="267" t="s">
        <v>1239</v>
      </c>
      <c r="D6949" s="267" t="s">
        <v>1511</v>
      </c>
      <c r="E6949" s="268" t="s">
        <v>2881</v>
      </c>
      <c r="F6949" s="267" t="s">
        <v>130</v>
      </c>
      <c r="G6949" s="268" t="s">
        <v>131</v>
      </c>
      <c r="H6949" s="268" t="s">
        <v>66</v>
      </c>
      <c r="I6949" s="268" t="s">
        <v>1905</v>
      </c>
      <c r="J6949" s="267" t="s">
        <v>1938</v>
      </c>
      <c r="K6949" s="270">
        <v>113</v>
      </c>
      <c r="L6949" s="268" t="s">
        <v>3092</v>
      </c>
    </row>
    <row r="6950" spans="1:12" s="188" customFormat="1" x14ac:dyDescent="0.25">
      <c r="A6950" s="267">
        <v>2014</v>
      </c>
      <c r="B6950" s="267">
        <v>4</v>
      </c>
      <c r="C6950" s="267" t="s">
        <v>1239</v>
      </c>
      <c r="D6950" s="267" t="s">
        <v>1511</v>
      </c>
      <c r="E6950" s="268" t="s">
        <v>2881</v>
      </c>
      <c r="F6950" s="267" t="s">
        <v>130</v>
      </c>
      <c r="G6950" s="268" t="s">
        <v>131</v>
      </c>
      <c r="H6950" s="268" t="s">
        <v>66</v>
      </c>
      <c r="I6950" s="268" t="s">
        <v>1905</v>
      </c>
      <c r="J6950" s="267" t="s">
        <v>1938</v>
      </c>
      <c r="K6950" s="270">
        <v>311</v>
      </c>
      <c r="L6950" s="268" t="s">
        <v>3093</v>
      </c>
    </row>
    <row r="6951" spans="1:12" s="188" customFormat="1" x14ac:dyDescent="0.25">
      <c r="A6951" s="267">
        <v>2014</v>
      </c>
      <c r="B6951" s="267">
        <v>4</v>
      </c>
      <c r="C6951" s="267" t="s">
        <v>1239</v>
      </c>
      <c r="D6951" s="267" t="s">
        <v>1511</v>
      </c>
      <c r="E6951" s="268" t="s">
        <v>2881</v>
      </c>
      <c r="F6951" s="267" t="s">
        <v>130</v>
      </c>
      <c r="G6951" s="268" t="s">
        <v>131</v>
      </c>
      <c r="H6951" s="268" t="s">
        <v>66</v>
      </c>
      <c r="I6951" s="268" t="s">
        <v>1905</v>
      </c>
      <c r="J6951" s="267" t="s">
        <v>1938</v>
      </c>
      <c r="K6951" s="270">
        <v>311</v>
      </c>
      <c r="L6951" s="268" t="s">
        <v>3094</v>
      </c>
    </row>
    <row r="6952" spans="1:12" s="188" customFormat="1" x14ac:dyDescent="0.25">
      <c r="A6952" s="267">
        <v>2014</v>
      </c>
      <c r="B6952" s="267">
        <v>4</v>
      </c>
      <c r="C6952" s="267" t="s">
        <v>1239</v>
      </c>
      <c r="D6952" s="267" t="s">
        <v>1511</v>
      </c>
      <c r="E6952" s="268" t="s">
        <v>2881</v>
      </c>
      <c r="F6952" s="267" t="s">
        <v>130</v>
      </c>
      <c r="G6952" s="268" t="s">
        <v>131</v>
      </c>
      <c r="H6952" s="268" t="s">
        <v>66</v>
      </c>
      <c r="I6952" s="268" t="s">
        <v>1905</v>
      </c>
      <c r="J6952" s="267" t="s">
        <v>1934</v>
      </c>
      <c r="K6952" s="270">
        <v>311</v>
      </c>
      <c r="L6952" s="268" t="s">
        <v>3095</v>
      </c>
    </row>
    <row r="6953" spans="1:12" s="188" customFormat="1" x14ac:dyDescent="0.25">
      <c r="A6953" s="267">
        <v>2014</v>
      </c>
      <c r="B6953" s="267">
        <v>4</v>
      </c>
      <c r="C6953" s="267" t="s">
        <v>1239</v>
      </c>
      <c r="D6953" s="267" t="s">
        <v>1511</v>
      </c>
      <c r="E6953" s="268" t="s">
        <v>2881</v>
      </c>
      <c r="F6953" s="267" t="s">
        <v>130</v>
      </c>
      <c r="G6953" s="268" t="s">
        <v>131</v>
      </c>
      <c r="H6953" s="268" t="s">
        <v>66</v>
      </c>
      <c r="I6953" s="268" t="s">
        <v>1905</v>
      </c>
      <c r="J6953" s="267" t="s">
        <v>1934</v>
      </c>
      <c r="K6953" s="270">
        <v>323</v>
      </c>
      <c r="L6953" s="268" t="s">
        <v>3165</v>
      </c>
    </row>
    <row r="6954" spans="1:12" s="188" customFormat="1" x14ac:dyDescent="0.25">
      <c r="A6954" s="267">
        <v>2014</v>
      </c>
      <c r="B6954" s="267">
        <v>4</v>
      </c>
      <c r="C6954" s="267" t="s">
        <v>1239</v>
      </c>
      <c r="D6954" s="267" t="s">
        <v>1511</v>
      </c>
      <c r="E6954" s="268" t="s">
        <v>2881</v>
      </c>
      <c r="F6954" s="267" t="s">
        <v>130</v>
      </c>
      <c r="G6954" s="268" t="s">
        <v>131</v>
      </c>
      <c r="H6954" s="268" t="s">
        <v>66</v>
      </c>
      <c r="I6954" s="268" t="s">
        <v>1905</v>
      </c>
      <c r="J6954" s="267" t="s">
        <v>1938</v>
      </c>
      <c r="K6954" s="270">
        <v>323</v>
      </c>
      <c r="L6954" s="268" t="s">
        <v>3166</v>
      </c>
    </row>
    <row r="6955" spans="1:12" s="188" customFormat="1" x14ac:dyDescent="0.25">
      <c r="A6955" s="267">
        <v>2014</v>
      </c>
      <c r="B6955" s="267">
        <v>4</v>
      </c>
      <c r="C6955" s="267" t="s">
        <v>1239</v>
      </c>
      <c r="D6955" s="267" t="s">
        <v>1511</v>
      </c>
      <c r="E6955" s="268" t="s">
        <v>2881</v>
      </c>
      <c r="F6955" s="267" t="s">
        <v>130</v>
      </c>
      <c r="G6955" s="268" t="s">
        <v>131</v>
      </c>
      <c r="H6955" s="268" t="s">
        <v>66</v>
      </c>
      <c r="I6955" s="268" t="s">
        <v>1905</v>
      </c>
      <c r="J6955" s="267" t="s">
        <v>1915</v>
      </c>
      <c r="K6955" s="270">
        <v>323</v>
      </c>
      <c r="L6955" s="268" t="s">
        <v>3167</v>
      </c>
    </row>
    <row r="6956" spans="1:12" s="188" customFormat="1" x14ac:dyDescent="0.25">
      <c r="A6956" s="267">
        <v>2014</v>
      </c>
      <c r="B6956" s="267">
        <v>4</v>
      </c>
      <c r="C6956" s="267" t="s">
        <v>1239</v>
      </c>
      <c r="D6956" s="267" t="s">
        <v>1502</v>
      </c>
      <c r="E6956" s="268" t="s">
        <v>1503</v>
      </c>
      <c r="F6956" s="267" t="s">
        <v>76</v>
      </c>
      <c r="G6956" s="268" t="s">
        <v>1504</v>
      </c>
      <c r="H6956" s="268" t="s">
        <v>66</v>
      </c>
      <c r="I6956" s="268" t="s">
        <v>1905</v>
      </c>
      <c r="J6956" s="267" t="s">
        <v>1942</v>
      </c>
      <c r="K6956" s="270">
        <v>75</v>
      </c>
      <c r="L6956" s="268" t="s">
        <v>3206</v>
      </c>
    </row>
    <row r="6957" spans="1:12" s="188" customFormat="1" x14ac:dyDescent="0.25">
      <c r="A6957" s="267">
        <v>2014</v>
      </c>
      <c r="B6957" s="267">
        <v>4</v>
      </c>
      <c r="C6957" s="267" t="s">
        <v>1239</v>
      </c>
      <c r="D6957" s="267" t="s">
        <v>1502</v>
      </c>
      <c r="E6957" s="268" t="s">
        <v>1503</v>
      </c>
      <c r="F6957" s="267" t="s">
        <v>76</v>
      </c>
      <c r="G6957" s="268" t="s">
        <v>1504</v>
      </c>
      <c r="H6957" s="268" t="s">
        <v>66</v>
      </c>
      <c r="I6957" s="268" t="s">
        <v>1905</v>
      </c>
      <c r="J6957" s="267" t="s">
        <v>1942</v>
      </c>
      <c r="K6957" s="270">
        <v>753</v>
      </c>
      <c r="L6957" s="268" t="s">
        <v>3207</v>
      </c>
    </row>
    <row r="6958" spans="1:12" s="188" customFormat="1" x14ac:dyDescent="0.25">
      <c r="A6958" s="267">
        <v>2014</v>
      </c>
      <c r="B6958" s="267">
        <v>4</v>
      </c>
      <c r="C6958" s="267" t="s">
        <v>1239</v>
      </c>
      <c r="D6958" s="267" t="s">
        <v>1502</v>
      </c>
      <c r="E6958" s="268" t="s">
        <v>1503</v>
      </c>
      <c r="F6958" s="267" t="s">
        <v>76</v>
      </c>
      <c r="G6958" s="268" t="s">
        <v>1504</v>
      </c>
      <c r="H6958" s="268" t="s">
        <v>66</v>
      </c>
      <c r="I6958" s="268" t="s">
        <v>1905</v>
      </c>
      <c r="J6958" s="267" t="s">
        <v>1942</v>
      </c>
      <c r="K6958" s="270">
        <v>753</v>
      </c>
      <c r="L6958" s="268" t="s">
        <v>3208</v>
      </c>
    </row>
    <row r="6959" spans="1:12" s="188" customFormat="1" x14ac:dyDescent="0.25">
      <c r="A6959" s="267">
        <v>2014</v>
      </c>
      <c r="B6959" s="267">
        <v>4</v>
      </c>
      <c r="C6959" s="267" t="s">
        <v>1239</v>
      </c>
      <c r="D6959" s="267" t="s">
        <v>1515</v>
      </c>
      <c r="E6959" s="268" t="s">
        <v>3025</v>
      </c>
      <c r="F6959" s="267" t="s">
        <v>76</v>
      </c>
      <c r="G6959" s="268" t="s">
        <v>77</v>
      </c>
      <c r="H6959" s="268" t="s">
        <v>55</v>
      </c>
      <c r="I6959" s="268" t="s">
        <v>1905</v>
      </c>
      <c r="J6959" s="267" t="s">
        <v>1942</v>
      </c>
      <c r="K6959" s="270">
        <v>114</v>
      </c>
      <c r="L6959" s="268" t="s">
        <v>3026</v>
      </c>
    </row>
    <row r="6960" spans="1:12" s="188" customFormat="1" x14ac:dyDescent="0.25">
      <c r="A6960" s="267">
        <v>2014</v>
      </c>
      <c r="B6960" s="267">
        <v>4</v>
      </c>
      <c r="C6960" s="267" t="s">
        <v>1239</v>
      </c>
      <c r="D6960" s="267" t="s">
        <v>1515</v>
      </c>
      <c r="E6960" s="268" t="s">
        <v>3025</v>
      </c>
      <c r="F6960" s="267" t="s">
        <v>76</v>
      </c>
      <c r="G6960" s="268" t="s">
        <v>77</v>
      </c>
      <c r="H6960" s="268" t="s">
        <v>55</v>
      </c>
      <c r="I6960" s="268" t="s">
        <v>1905</v>
      </c>
      <c r="J6960" s="267" t="s">
        <v>1942</v>
      </c>
      <c r="K6960" s="270">
        <v>412</v>
      </c>
      <c r="L6960" s="268" t="s">
        <v>3027</v>
      </c>
    </row>
    <row r="6961" spans="1:12" s="188" customFormat="1" x14ac:dyDescent="0.25">
      <c r="A6961" s="267">
        <v>2014</v>
      </c>
      <c r="B6961" s="267">
        <v>4</v>
      </c>
      <c r="C6961" s="267" t="s">
        <v>1239</v>
      </c>
      <c r="D6961" s="267" t="s">
        <v>1515</v>
      </c>
      <c r="E6961" s="268" t="s">
        <v>3025</v>
      </c>
      <c r="F6961" s="267" t="s">
        <v>76</v>
      </c>
      <c r="G6961" s="268" t="s">
        <v>77</v>
      </c>
      <c r="H6961" s="268" t="s">
        <v>55</v>
      </c>
      <c r="I6961" s="268" t="s">
        <v>1905</v>
      </c>
      <c r="J6961" s="267" t="s">
        <v>1942</v>
      </c>
      <c r="K6961" s="270">
        <v>412</v>
      </c>
      <c r="L6961" s="268" t="s">
        <v>3028</v>
      </c>
    </row>
    <row r="6962" spans="1:12" s="188" customFormat="1" x14ac:dyDescent="0.25">
      <c r="A6962" s="267">
        <v>2014</v>
      </c>
      <c r="B6962" s="267">
        <v>4</v>
      </c>
      <c r="C6962" s="267" t="s">
        <v>1239</v>
      </c>
      <c r="D6962" s="267" t="s">
        <v>1515</v>
      </c>
      <c r="E6962" s="268" t="s">
        <v>3025</v>
      </c>
      <c r="F6962" s="267" t="s">
        <v>76</v>
      </c>
      <c r="G6962" s="268" t="s">
        <v>77</v>
      </c>
      <c r="H6962" s="268" t="s">
        <v>55</v>
      </c>
      <c r="I6962" s="268" t="s">
        <v>1905</v>
      </c>
      <c r="J6962" s="267" t="s">
        <v>1942</v>
      </c>
      <c r="K6962" s="270">
        <v>412</v>
      </c>
      <c r="L6962" s="268" t="s">
        <v>3029</v>
      </c>
    </row>
    <row r="6963" spans="1:12" s="188" customFormat="1" x14ac:dyDescent="0.25">
      <c r="A6963" s="267">
        <v>2014</v>
      </c>
      <c r="B6963" s="267">
        <v>4</v>
      </c>
      <c r="C6963" s="267" t="s">
        <v>1239</v>
      </c>
      <c r="D6963" s="267" t="s">
        <v>1515</v>
      </c>
      <c r="E6963" s="268" t="s">
        <v>3025</v>
      </c>
      <c r="F6963" s="267" t="s">
        <v>76</v>
      </c>
      <c r="G6963" s="268" t="s">
        <v>77</v>
      </c>
      <c r="H6963" s="268" t="s">
        <v>55</v>
      </c>
      <c r="I6963" s="268" t="s">
        <v>1905</v>
      </c>
      <c r="J6963" s="267" t="s">
        <v>1934</v>
      </c>
      <c r="K6963" s="270">
        <v>323</v>
      </c>
      <c r="L6963" s="268" t="s">
        <v>3164</v>
      </c>
    </row>
    <row r="6964" spans="1:12" s="188" customFormat="1" x14ac:dyDescent="0.25">
      <c r="A6964" s="267">
        <v>2014</v>
      </c>
      <c r="B6964" s="267">
        <v>4</v>
      </c>
      <c r="C6964" s="267" t="s">
        <v>1239</v>
      </c>
      <c r="D6964" s="267" t="s">
        <v>1515</v>
      </c>
      <c r="E6964" s="268" t="s">
        <v>3025</v>
      </c>
      <c r="F6964" s="267" t="s">
        <v>76</v>
      </c>
      <c r="G6964" s="268" t="s">
        <v>77</v>
      </c>
      <c r="H6964" s="268" t="s">
        <v>55</v>
      </c>
      <c r="I6964" s="268" t="s">
        <v>1905</v>
      </c>
      <c r="J6964" s="267" t="s">
        <v>1942</v>
      </c>
      <c r="K6964" s="270">
        <v>436</v>
      </c>
      <c r="L6964" s="268" t="s">
        <v>3181</v>
      </c>
    </row>
    <row r="6965" spans="1:12" s="188" customFormat="1" x14ac:dyDescent="0.25">
      <c r="A6965" s="267">
        <v>2014</v>
      </c>
      <c r="B6965" s="267">
        <v>4</v>
      </c>
      <c r="C6965" s="267" t="s">
        <v>1239</v>
      </c>
      <c r="D6965" s="267" t="s">
        <v>1515</v>
      </c>
      <c r="E6965" s="268" t="s">
        <v>3025</v>
      </c>
      <c r="F6965" s="267" t="s">
        <v>76</v>
      </c>
      <c r="G6965" s="268" t="s">
        <v>77</v>
      </c>
      <c r="H6965" s="268" t="s">
        <v>55</v>
      </c>
      <c r="I6965" s="268" t="s">
        <v>1905</v>
      </c>
      <c r="J6965" s="267" t="s">
        <v>1965</v>
      </c>
      <c r="K6965" s="270">
        <v>521</v>
      </c>
      <c r="L6965" s="268" t="s">
        <v>3238</v>
      </c>
    </row>
    <row r="6966" spans="1:12" s="188" customFormat="1" x14ac:dyDescent="0.25">
      <c r="A6966" s="267">
        <v>2014</v>
      </c>
      <c r="B6966" s="267">
        <v>4</v>
      </c>
      <c r="C6966" s="267" t="s">
        <v>1239</v>
      </c>
      <c r="D6966" s="267" t="s">
        <v>1515</v>
      </c>
      <c r="E6966" s="268" t="s">
        <v>3025</v>
      </c>
      <c r="F6966" s="267" t="s">
        <v>76</v>
      </c>
      <c r="G6966" s="268" t="s">
        <v>77</v>
      </c>
      <c r="H6966" s="268" t="s">
        <v>55</v>
      </c>
      <c r="I6966" s="268" t="s">
        <v>1905</v>
      </c>
      <c r="J6966" s="267" t="s">
        <v>1934</v>
      </c>
      <c r="K6966" s="270">
        <v>324</v>
      </c>
      <c r="L6966" s="268" t="s">
        <v>3391</v>
      </c>
    </row>
    <row r="6967" spans="1:12" s="188" customFormat="1" x14ac:dyDescent="0.25">
      <c r="A6967" s="267">
        <v>2014</v>
      </c>
      <c r="B6967" s="267">
        <v>4</v>
      </c>
      <c r="C6967" s="267" t="s">
        <v>1239</v>
      </c>
      <c r="D6967" s="267" t="s">
        <v>1524</v>
      </c>
      <c r="E6967" s="268" t="s">
        <v>1525</v>
      </c>
      <c r="F6967" s="267" t="s">
        <v>130</v>
      </c>
      <c r="G6967" s="268" t="s">
        <v>559</v>
      </c>
      <c r="H6967" s="268" t="s">
        <v>66</v>
      </c>
      <c r="I6967" s="268" t="s">
        <v>1905</v>
      </c>
      <c r="J6967" s="267" t="s">
        <v>1942</v>
      </c>
      <c r="K6967" s="270">
        <v>112</v>
      </c>
      <c r="L6967" s="268" t="s">
        <v>2884</v>
      </c>
    </row>
    <row r="6968" spans="1:12" s="188" customFormat="1" x14ac:dyDescent="0.25">
      <c r="A6968" s="267">
        <v>2014</v>
      </c>
      <c r="B6968" s="267">
        <v>4</v>
      </c>
      <c r="C6968" s="267" t="s">
        <v>1239</v>
      </c>
      <c r="D6968" s="267" t="s">
        <v>1524</v>
      </c>
      <c r="E6968" s="268" t="s">
        <v>1525</v>
      </c>
      <c r="F6968" s="267" t="s">
        <v>130</v>
      </c>
      <c r="G6968" s="268" t="s">
        <v>559</v>
      </c>
      <c r="H6968" s="268" t="s">
        <v>66</v>
      </c>
      <c r="I6968" s="268" t="s">
        <v>1905</v>
      </c>
      <c r="J6968" s="267" t="s">
        <v>1942</v>
      </c>
      <c r="K6968" s="270">
        <v>112</v>
      </c>
      <c r="L6968" s="268" t="s">
        <v>2885</v>
      </c>
    </row>
    <row r="6969" spans="1:12" s="188" customFormat="1" x14ac:dyDescent="0.25">
      <c r="A6969" s="267">
        <v>2014</v>
      </c>
      <c r="B6969" s="267">
        <v>4</v>
      </c>
      <c r="C6969" s="267" t="s">
        <v>1239</v>
      </c>
      <c r="D6969" s="267" t="s">
        <v>1524</v>
      </c>
      <c r="E6969" s="268" t="s">
        <v>1525</v>
      </c>
      <c r="F6969" s="267" t="s">
        <v>130</v>
      </c>
      <c r="G6969" s="268" t="s">
        <v>559</v>
      </c>
      <c r="H6969" s="268" t="s">
        <v>66</v>
      </c>
      <c r="I6969" s="268" t="s">
        <v>1905</v>
      </c>
      <c r="J6969" s="267" t="s">
        <v>1942</v>
      </c>
      <c r="K6969" s="270">
        <v>432</v>
      </c>
      <c r="L6969" s="268" t="s">
        <v>2989</v>
      </c>
    </row>
    <row r="6970" spans="1:12" s="188" customFormat="1" x14ac:dyDescent="0.25">
      <c r="A6970" s="267">
        <v>2014</v>
      </c>
      <c r="B6970" s="267">
        <v>4</v>
      </c>
      <c r="C6970" s="267" t="s">
        <v>1239</v>
      </c>
      <c r="D6970" s="267" t="s">
        <v>1524</v>
      </c>
      <c r="E6970" s="268" t="s">
        <v>1525</v>
      </c>
      <c r="F6970" s="267" t="s">
        <v>130</v>
      </c>
      <c r="G6970" s="268" t="s">
        <v>559</v>
      </c>
      <c r="H6970" s="268" t="s">
        <v>66</v>
      </c>
      <c r="I6970" s="268" t="s">
        <v>1905</v>
      </c>
      <c r="J6970" s="267" t="s">
        <v>1942</v>
      </c>
      <c r="K6970" s="270">
        <v>411</v>
      </c>
      <c r="L6970" s="268" t="s">
        <v>2990</v>
      </c>
    </row>
    <row r="6971" spans="1:12" s="188" customFormat="1" x14ac:dyDescent="0.25">
      <c r="A6971" s="267">
        <v>2014</v>
      </c>
      <c r="B6971" s="267">
        <v>4</v>
      </c>
      <c r="C6971" s="267" t="s">
        <v>1239</v>
      </c>
      <c r="D6971" s="267" t="s">
        <v>1524</v>
      </c>
      <c r="E6971" s="268" t="s">
        <v>1525</v>
      </c>
      <c r="F6971" s="267" t="s">
        <v>130</v>
      </c>
      <c r="G6971" s="268" t="s">
        <v>559</v>
      </c>
      <c r="H6971" s="268" t="s">
        <v>66</v>
      </c>
      <c r="I6971" s="268" t="s">
        <v>1905</v>
      </c>
      <c r="J6971" s="267" t="s">
        <v>1942</v>
      </c>
      <c r="K6971" s="270">
        <v>413</v>
      </c>
      <c r="L6971" s="268" t="s">
        <v>2991</v>
      </c>
    </row>
    <row r="6972" spans="1:12" s="188" customFormat="1" x14ac:dyDescent="0.25">
      <c r="A6972" s="267">
        <v>2014</v>
      </c>
      <c r="B6972" s="267">
        <v>4</v>
      </c>
      <c r="C6972" s="267" t="s">
        <v>1239</v>
      </c>
      <c r="D6972" s="267" t="s">
        <v>1524</v>
      </c>
      <c r="E6972" s="268" t="s">
        <v>1525</v>
      </c>
      <c r="F6972" s="267" t="s">
        <v>130</v>
      </c>
      <c r="G6972" s="268" t="s">
        <v>559</v>
      </c>
      <c r="H6972" s="268" t="s">
        <v>66</v>
      </c>
      <c r="I6972" s="268" t="s">
        <v>1905</v>
      </c>
      <c r="J6972" s="267" t="s">
        <v>1942</v>
      </c>
      <c r="K6972" s="270">
        <v>114</v>
      </c>
      <c r="L6972" s="268" t="s">
        <v>3033</v>
      </c>
    </row>
    <row r="6973" spans="1:12" s="188" customFormat="1" x14ac:dyDescent="0.25">
      <c r="A6973" s="267">
        <v>2014</v>
      </c>
      <c r="B6973" s="267">
        <v>4</v>
      </c>
      <c r="C6973" s="267" t="s">
        <v>1239</v>
      </c>
      <c r="D6973" s="267" t="s">
        <v>1524</v>
      </c>
      <c r="E6973" s="268" t="s">
        <v>1525</v>
      </c>
      <c r="F6973" s="267" t="s">
        <v>130</v>
      </c>
      <c r="G6973" s="268" t="s">
        <v>559</v>
      </c>
      <c r="H6973" s="268" t="s">
        <v>66</v>
      </c>
      <c r="I6973" s="268" t="s">
        <v>1905</v>
      </c>
      <c r="J6973" s="267" t="s">
        <v>1942</v>
      </c>
      <c r="K6973" s="270">
        <v>114</v>
      </c>
      <c r="L6973" s="268" t="s">
        <v>3034</v>
      </c>
    </row>
    <row r="6974" spans="1:12" s="188" customFormat="1" x14ac:dyDescent="0.25">
      <c r="A6974" s="267">
        <v>2014</v>
      </c>
      <c r="B6974" s="267">
        <v>4</v>
      </c>
      <c r="C6974" s="267" t="s">
        <v>1239</v>
      </c>
      <c r="D6974" s="267" t="s">
        <v>1524</v>
      </c>
      <c r="E6974" s="268" t="s">
        <v>1525</v>
      </c>
      <c r="F6974" s="267" t="s">
        <v>130</v>
      </c>
      <c r="G6974" s="268" t="s">
        <v>559</v>
      </c>
      <c r="H6974" s="268" t="s">
        <v>66</v>
      </c>
      <c r="I6974" s="268" t="s">
        <v>1905</v>
      </c>
      <c r="J6974" s="267" t="s">
        <v>3083</v>
      </c>
      <c r="K6974" s="270">
        <v>212</v>
      </c>
      <c r="L6974" s="268" t="s">
        <v>3157</v>
      </c>
    </row>
    <row r="6975" spans="1:12" s="188" customFormat="1" x14ac:dyDescent="0.25">
      <c r="A6975" s="267">
        <v>2014</v>
      </c>
      <c r="B6975" s="267">
        <v>2</v>
      </c>
      <c r="C6975" s="267" t="s">
        <v>1239</v>
      </c>
      <c r="D6975" s="267" t="s">
        <v>1452</v>
      </c>
      <c r="E6975" s="268" t="s">
        <v>2850</v>
      </c>
      <c r="F6975" s="267" t="s">
        <v>64</v>
      </c>
      <c r="G6975" s="268" t="s">
        <v>115</v>
      </c>
      <c r="H6975" s="268" t="s">
        <v>66</v>
      </c>
      <c r="I6975" s="268" t="s">
        <v>1905</v>
      </c>
      <c r="J6975" s="267" t="s">
        <v>2063</v>
      </c>
      <c r="K6975" s="270">
        <v>111</v>
      </c>
      <c r="L6975" s="268" t="s">
        <v>2851</v>
      </c>
    </row>
    <row r="6976" spans="1:12" s="188" customFormat="1" x14ac:dyDescent="0.25">
      <c r="A6976" s="267">
        <v>2014</v>
      </c>
      <c r="B6976" s="267">
        <v>2</v>
      </c>
      <c r="C6976" s="267" t="s">
        <v>1239</v>
      </c>
      <c r="D6976" s="267" t="s">
        <v>1452</v>
      </c>
      <c r="E6976" s="268" t="s">
        <v>2850</v>
      </c>
      <c r="F6976" s="267" t="s">
        <v>64</v>
      </c>
      <c r="G6976" s="268" t="s">
        <v>115</v>
      </c>
      <c r="H6976" s="268" t="s">
        <v>66</v>
      </c>
      <c r="I6976" s="268" t="s">
        <v>1905</v>
      </c>
      <c r="J6976" s="267" t="s">
        <v>2063</v>
      </c>
      <c r="K6976" s="270">
        <v>411</v>
      </c>
      <c r="L6976" s="268" t="s">
        <v>2972</v>
      </c>
    </row>
    <row r="6977" spans="1:12" s="188" customFormat="1" x14ac:dyDescent="0.25">
      <c r="A6977" s="267">
        <v>2014</v>
      </c>
      <c r="B6977" s="267">
        <v>2</v>
      </c>
      <c r="C6977" s="267" t="s">
        <v>1239</v>
      </c>
      <c r="D6977" s="267" t="s">
        <v>1452</v>
      </c>
      <c r="E6977" s="268" t="s">
        <v>2850</v>
      </c>
      <c r="F6977" s="267" t="s">
        <v>64</v>
      </c>
      <c r="G6977" s="268" t="s">
        <v>115</v>
      </c>
      <c r="H6977" s="268" t="s">
        <v>66</v>
      </c>
      <c r="I6977" s="268" t="s">
        <v>1905</v>
      </c>
      <c r="J6977" s="267" t="s">
        <v>2063</v>
      </c>
      <c r="K6977" s="270">
        <v>411</v>
      </c>
      <c r="L6977" s="268" t="s">
        <v>3062</v>
      </c>
    </row>
    <row r="6978" spans="1:12" s="188" customFormat="1" x14ac:dyDescent="0.25">
      <c r="A6978" s="267">
        <v>2014</v>
      </c>
      <c r="B6978" s="267">
        <v>2</v>
      </c>
      <c r="C6978" s="267" t="s">
        <v>1239</v>
      </c>
      <c r="D6978" s="267" t="s">
        <v>1452</v>
      </c>
      <c r="E6978" s="268" t="s">
        <v>2850</v>
      </c>
      <c r="F6978" s="267" t="s">
        <v>64</v>
      </c>
      <c r="G6978" s="268" t="s">
        <v>115</v>
      </c>
      <c r="H6978" s="268" t="s">
        <v>66</v>
      </c>
      <c r="I6978" s="268" t="s">
        <v>1905</v>
      </c>
      <c r="J6978" s="267" t="s">
        <v>2063</v>
      </c>
      <c r="K6978" s="270">
        <v>432</v>
      </c>
      <c r="L6978" s="268" t="s">
        <v>3063</v>
      </c>
    </row>
    <row r="6979" spans="1:12" s="188" customFormat="1" x14ac:dyDescent="0.25">
      <c r="A6979" s="267">
        <v>2014</v>
      </c>
      <c r="B6979" s="267">
        <v>2</v>
      </c>
      <c r="C6979" s="267" t="s">
        <v>1239</v>
      </c>
      <c r="D6979" s="267" t="s">
        <v>1452</v>
      </c>
      <c r="E6979" s="268" t="s">
        <v>2850</v>
      </c>
      <c r="F6979" s="267" t="s">
        <v>64</v>
      </c>
      <c r="G6979" s="268" t="s">
        <v>115</v>
      </c>
      <c r="H6979" s="268" t="s">
        <v>66</v>
      </c>
      <c r="I6979" s="268" t="s">
        <v>1905</v>
      </c>
      <c r="J6979" s="267" t="s">
        <v>1962</v>
      </c>
      <c r="K6979" s="270">
        <v>61</v>
      </c>
      <c r="L6979" s="268" t="s">
        <v>3260</v>
      </c>
    </row>
    <row r="6980" spans="1:12" s="188" customFormat="1" x14ac:dyDescent="0.25">
      <c r="A6980" s="267">
        <v>2014</v>
      </c>
      <c r="B6980" s="267">
        <v>2</v>
      </c>
      <c r="C6980" s="267" t="s">
        <v>1239</v>
      </c>
      <c r="D6980" s="267" t="s">
        <v>1452</v>
      </c>
      <c r="E6980" s="268" t="s">
        <v>2850</v>
      </c>
      <c r="F6980" s="267" t="s">
        <v>64</v>
      </c>
      <c r="G6980" s="268" t="s">
        <v>115</v>
      </c>
      <c r="H6980" s="268" t="s">
        <v>66</v>
      </c>
      <c r="I6980" s="268" t="s">
        <v>1905</v>
      </c>
      <c r="J6980" s="267" t="s">
        <v>2005</v>
      </c>
      <c r="K6980" s="270">
        <v>61</v>
      </c>
      <c r="L6980" s="268" t="s">
        <v>3261</v>
      </c>
    </row>
    <row r="6981" spans="1:12" s="188" customFormat="1" x14ac:dyDescent="0.25">
      <c r="A6981" s="267">
        <v>2014</v>
      </c>
      <c r="B6981" s="267">
        <v>2</v>
      </c>
      <c r="C6981" s="267" t="s">
        <v>1239</v>
      </c>
      <c r="D6981" s="267" t="s">
        <v>1452</v>
      </c>
      <c r="E6981" s="268" t="s">
        <v>2850</v>
      </c>
      <c r="F6981" s="267" t="s">
        <v>64</v>
      </c>
      <c r="G6981" s="268" t="s">
        <v>115</v>
      </c>
      <c r="H6981" s="268" t="s">
        <v>66</v>
      </c>
      <c r="I6981" s="268" t="s">
        <v>1905</v>
      </c>
      <c r="J6981" s="267" t="s">
        <v>2005</v>
      </c>
      <c r="K6981" s="270">
        <v>713</v>
      </c>
      <c r="L6981" s="268" t="s">
        <v>3294</v>
      </c>
    </row>
    <row r="6982" spans="1:12" s="188" customFormat="1" x14ac:dyDescent="0.25">
      <c r="A6982" s="267">
        <v>2014</v>
      </c>
      <c r="B6982" s="267">
        <v>2</v>
      </c>
      <c r="C6982" s="267" t="s">
        <v>1239</v>
      </c>
      <c r="D6982" s="267" t="s">
        <v>1452</v>
      </c>
      <c r="E6982" s="268" t="s">
        <v>2850</v>
      </c>
      <c r="F6982" s="267" t="s">
        <v>64</v>
      </c>
      <c r="G6982" s="268" t="s">
        <v>115</v>
      </c>
      <c r="H6982" s="268" t="s">
        <v>66</v>
      </c>
      <c r="I6982" s="268" t="s">
        <v>1905</v>
      </c>
      <c r="J6982" s="267" t="s">
        <v>2005</v>
      </c>
      <c r="K6982" s="270">
        <v>713</v>
      </c>
      <c r="L6982" s="268" t="s">
        <v>3295</v>
      </c>
    </row>
    <row r="6983" spans="1:12" s="188" customFormat="1" x14ac:dyDescent="0.25">
      <c r="A6983" s="267">
        <v>2014</v>
      </c>
      <c r="B6983" s="267">
        <v>2</v>
      </c>
      <c r="C6983" s="267" t="s">
        <v>1239</v>
      </c>
      <c r="D6983" s="267" t="s">
        <v>1452</v>
      </c>
      <c r="E6983" s="268" t="s">
        <v>2850</v>
      </c>
      <c r="F6983" s="267" t="s">
        <v>64</v>
      </c>
      <c r="G6983" s="268" t="s">
        <v>115</v>
      </c>
      <c r="H6983" s="268" t="s">
        <v>66</v>
      </c>
      <c r="I6983" s="268" t="s">
        <v>1905</v>
      </c>
      <c r="J6983" s="267" t="s">
        <v>2005</v>
      </c>
      <c r="K6983" s="270">
        <v>713</v>
      </c>
      <c r="L6983" s="268" t="s">
        <v>3296</v>
      </c>
    </row>
    <row r="6984" spans="1:12" s="188" customFormat="1" x14ac:dyDescent="0.25">
      <c r="A6984" s="267">
        <v>2014</v>
      </c>
      <c r="B6984" s="267">
        <v>2</v>
      </c>
      <c r="C6984" s="267" t="s">
        <v>1239</v>
      </c>
      <c r="D6984" s="267" t="s">
        <v>1452</v>
      </c>
      <c r="E6984" s="268" t="s">
        <v>2850</v>
      </c>
      <c r="F6984" s="267" t="s">
        <v>64</v>
      </c>
      <c r="G6984" s="268" t="s">
        <v>115</v>
      </c>
      <c r="H6984" s="268" t="s">
        <v>66</v>
      </c>
      <c r="I6984" s="268" t="s">
        <v>1905</v>
      </c>
      <c r="J6984" s="267" t="s">
        <v>2005</v>
      </c>
      <c r="K6984" s="270">
        <v>713</v>
      </c>
      <c r="L6984" s="268" t="s">
        <v>3297</v>
      </c>
    </row>
    <row r="6985" spans="1:12" s="188" customFormat="1" x14ac:dyDescent="0.25">
      <c r="A6985" s="267">
        <v>2014</v>
      </c>
      <c r="B6985" s="267">
        <v>2</v>
      </c>
      <c r="C6985" s="267" t="s">
        <v>1239</v>
      </c>
      <c r="D6985" s="267" t="s">
        <v>1452</v>
      </c>
      <c r="E6985" s="268" t="s">
        <v>2850</v>
      </c>
      <c r="F6985" s="267" t="s">
        <v>64</v>
      </c>
      <c r="G6985" s="268" t="s">
        <v>115</v>
      </c>
      <c r="H6985" s="268" t="s">
        <v>66</v>
      </c>
      <c r="I6985" s="268" t="s">
        <v>1905</v>
      </c>
      <c r="J6985" s="267" t="s">
        <v>2005</v>
      </c>
      <c r="K6985" s="270">
        <v>713</v>
      </c>
      <c r="L6985" s="268" t="s">
        <v>3298</v>
      </c>
    </row>
    <row r="6986" spans="1:12" s="188" customFormat="1" x14ac:dyDescent="0.25">
      <c r="A6986" s="267">
        <v>2014</v>
      </c>
      <c r="B6986" s="267">
        <v>2</v>
      </c>
      <c r="C6986" s="267" t="s">
        <v>1239</v>
      </c>
      <c r="D6986" s="267" t="s">
        <v>1462</v>
      </c>
      <c r="E6986" s="268" t="s">
        <v>2878</v>
      </c>
      <c r="F6986" s="267" t="s">
        <v>64</v>
      </c>
      <c r="G6986" s="268" t="s">
        <v>115</v>
      </c>
      <c r="H6986" s="268" t="s">
        <v>66</v>
      </c>
      <c r="I6986" s="268" t="s">
        <v>2879</v>
      </c>
      <c r="J6986" s="267" t="s">
        <v>1944</v>
      </c>
      <c r="K6986" s="270">
        <v>652</v>
      </c>
      <c r="L6986" s="268" t="s">
        <v>2880</v>
      </c>
    </row>
    <row r="6987" spans="1:12" s="188" customFormat="1" x14ac:dyDescent="0.25">
      <c r="A6987" s="267">
        <v>2014</v>
      </c>
      <c r="B6987" s="267">
        <v>2</v>
      </c>
      <c r="C6987" s="267" t="s">
        <v>1239</v>
      </c>
      <c r="D6987" s="267" t="s">
        <v>1462</v>
      </c>
      <c r="E6987" s="268" t="s">
        <v>2878</v>
      </c>
      <c r="F6987" s="267" t="s">
        <v>64</v>
      </c>
      <c r="G6987" s="268" t="s">
        <v>115</v>
      </c>
      <c r="H6987" s="268" t="s">
        <v>66</v>
      </c>
      <c r="I6987" s="268" t="s">
        <v>1905</v>
      </c>
      <c r="J6987" s="267" t="s">
        <v>2063</v>
      </c>
      <c r="K6987" s="270">
        <v>411</v>
      </c>
      <c r="L6987" s="268" t="s">
        <v>2973</v>
      </c>
    </row>
    <row r="6988" spans="1:12" s="188" customFormat="1" x14ac:dyDescent="0.25">
      <c r="A6988" s="267">
        <v>2014</v>
      </c>
      <c r="B6988" s="267">
        <v>2</v>
      </c>
      <c r="C6988" s="267" t="s">
        <v>1239</v>
      </c>
      <c r="D6988" s="267" t="s">
        <v>1462</v>
      </c>
      <c r="E6988" s="268" t="s">
        <v>2878</v>
      </c>
      <c r="F6988" s="267" t="s">
        <v>64</v>
      </c>
      <c r="G6988" s="268" t="s">
        <v>115</v>
      </c>
      <c r="H6988" s="268" t="s">
        <v>66</v>
      </c>
      <c r="I6988" s="268" t="s">
        <v>1905</v>
      </c>
      <c r="J6988" s="267" t="s">
        <v>2063</v>
      </c>
      <c r="K6988" s="270">
        <v>411</v>
      </c>
      <c r="L6988" s="268" t="s">
        <v>2974</v>
      </c>
    </row>
    <row r="6989" spans="1:12" s="188" customFormat="1" x14ac:dyDescent="0.25">
      <c r="A6989" s="267">
        <v>2014</v>
      </c>
      <c r="B6989" s="267">
        <v>2</v>
      </c>
      <c r="C6989" s="267" t="s">
        <v>1239</v>
      </c>
      <c r="D6989" s="267" t="s">
        <v>1462</v>
      </c>
      <c r="E6989" s="268" t="s">
        <v>2878</v>
      </c>
      <c r="F6989" s="267" t="s">
        <v>64</v>
      </c>
      <c r="G6989" s="268" t="s">
        <v>115</v>
      </c>
      <c r="H6989" s="268" t="s">
        <v>66</v>
      </c>
      <c r="I6989" s="268" t="s">
        <v>1905</v>
      </c>
      <c r="J6989" s="267" t="s">
        <v>1962</v>
      </c>
      <c r="K6989" s="270">
        <v>61</v>
      </c>
      <c r="L6989" s="268" t="s">
        <v>3262</v>
      </c>
    </row>
    <row r="6990" spans="1:12" s="188" customFormat="1" x14ac:dyDescent="0.25">
      <c r="A6990" s="267">
        <v>2014</v>
      </c>
      <c r="B6990" s="267">
        <v>2</v>
      </c>
      <c r="C6990" s="267" t="s">
        <v>1239</v>
      </c>
      <c r="D6990" s="267" t="s">
        <v>1462</v>
      </c>
      <c r="E6990" s="268" t="s">
        <v>2878</v>
      </c>
      <c r="F6990" s="267" t="s">
        <v>64</v>
      </c>
      <c r="G6990" s="268" t="s">
        <v>115</v>
      </c>
      <c r="H6990" s="268" t="s">
        <v>66</v>
      </c>
      <c r="I6990" s="268" t="s">
        <v>2879</v>
      </c>
      <c r="J6990" s="267" t="s">
        <v>1962</v>
      </c>
      <c r="K6990" s="270">
        <v>61</v>
      </c>
      <c r="L6990" s="268" t="s">
        <v>3263</v>
      </c>
    </row>
    <row r="6991" spans="1:12" s="188" customFormat="1" x14ac:dyDescent="0.25">
      <c r="A6991" s="267">
        <v>2014</v>
      </c>
      <c r="B6991" s="267">
        <v>2</v>
      </c>
      <c r="C6991" s="267" t="s">
        <v>1239</v>
      </c>
      <c r="D6991" s="267" t="s">
        <v>1462</v>
      </c>
      <c r="E6991" s="268" t="s">
        <v>2878</v>
      </c>
      <c r="F6991" s="267" t="s">
        <v>64</v>
      </c>
      <c r="G6991" s="268" t="s">
        <v>115</v>
      </c>
      <c r="H6991" s="268" t="s">
        <v>66</v>
      </c>
      <c r="I6991" s="268" t="s">
        <v>2879</v>
      </c>
      <c r="J6991" s="267" t="s">
        <v>1962</v>
      </c>
      <c r="K6991" s="270">
        <v>61</v>
      </c>
      <c r="L6991" s="268" t="s">
        <v>3264</v>
      </c>
    </row>
    <row r="6992" spans="1:12" s="188" customFormat="1" x14ac:dyDescent="0.25">
      <c r="A6992" s="267">
        <v>2014</v>
      </c>
      <c r="B6992" s="267">
        <v>2</v>
      </c>
      <c r="C6992" s="267" t="s">
        <v>1239</v>
      </c>
      <c r="D6992" s="267" t="s">
        <v>1462</v>
      </c>
      <c r="E6992" s="268" t="s">
        <v>2878</v>
      </c>
      <c r="F6992" s="267" t="s">
        <v>64</v>
      </c>
      <c r="G6992" s="268" t="s">
        <v>115</v>
      </c>
      <c r="H6992" s="268" t="s">
        <v>66</v>
      </c>
      <c r="I6992" s="268" t="s">
        <v>1905</v>
      </c>
      <c r="J6992" s="267" t="s">
        <v>1944</v>
      </c>
      <c r="K6992" s="270">
        <v>655</v>
      </c>
      <c r="L6992" s="268" t="s">
        <v>3274</v>
      </c>
    </row>
    <row r="6993" spans="1:12" s="188" customFormat="1" x14ac:dyDescent="0.25">
      <c r="A6993" s="267">
        <v>2014</v>
      </c>
      <c r="B6993" s="267">
        <v>2</v>
      </c>
      <c r="C6993" s="267" t="s">
        <v>1239</v>
      </c>
      <c r="D6993" s="267" t="s">
        <v>1462</v>
      </c>
      <c r="E6993" s="268" t="s">
        <v>2878</v>
      </c>
      <c r="F6993" s="267" t="s">
        <v>64</v>
      </c>
      <c r="G6993" s="268" t="s">
        <v>115</v>
      </c>
      <c r="H6993" s="268" t="s">
        <v>66</v>
      </c>
      <c r="I6993" s="268" t="s">
        <v>2879</v>
      </c>
      <c r="J6993" s="267" t="s">
        <v>1944</v>
      </c>
      <c r="K6993" s="270">
        <v>656</v>
      </c>
      <c r="L6993" s="268" t="s">
        <v>3275</v>
      </c>
    </row>
    <row r="6994" spans="1:12" s="188" customFormat="1" x14ac:dyDescent="0.25">
      <c r="A6994" s="267">
        <v>2014</v>
      </c>
      <c r="B6994" s="267">
        <v>2</v>
      </c>
      <c r="C6994" s="267" t="s">
        <v>1239</v>
      </c>
      <c r="D6994" s="267" t="s">
        <v>1462</v>
      </c>
      <c r="E6994" s="268" t="s">
        <v>2878</v>
      </c>
      <c r="F6994" s="267" t="s">
        <v>64</v>
      </c>
      <c r="G6994" s="268" t="s">
        <v>115</v>
      </c>
      <c r="H6994" s="268" t="s">
        <v>66</v>
      </c>
      <c r="I6994" s="268" t="s">
        <v>1905</v>
      </c>
      <c r="J6994" s="267" t="s">
        <v>2063</v>
      </c>
      <c r="K6994" s="270">
        <v>411</v>
      </c>
      <c r="L6994" s="268" t="s">
        <v>3368</v>
      </c>
    </row>
    <row r="6995" spans="1:12" s="188" customFormat="1" x14ac:dyDescent="0.25">
      <c r="A6995" s="267">
        <v>2014</v>
      </c>
      <c r="B6995" s="267">
        <v>2</v>
      </c>
      <c r="C6995" s="267" t="s">
        <v>1239</v>
      </c>
      <c r="D6995" s="267" t="s">
        <v>1462</v>
      </c>
      <c r="E6995" s="268" t="s">
        <v>2878</v>
      </c>
      <c r="F6995" s="267" t="s">
        <v>64</v>
      </c>
      <c r="G6995" s="268" t="s">
        <v>115</v>
      </c>
      <c r="H6995" s="268" t="s">
        <v>66</v>
      </c>
      <c r="I6995" s="268" t="s">
        <v>1905</v>
      </c>
      <c r="J6995" s="267" t="s">
        <v>2063</v>
      </c>
      <c r="K6995" s="270">
        <v>411</v>
      </c>
      <c r="L6995" s="268" t="s">
        <v>3369</v>
      </c>
    </row>
    <row r="6996" spans="1:12" s="188" customFormat="1" x14ac:dyDescent="0.25">
      <c r="A6996" s="267">
        <v>2014</v>
      </c>
      <c r="B6996" s="267">
        <v>2</v>
      </c>
      <c r="C6996" s="267" t="s">
        <v>1239</v>
      </c>
      <c r="D6996" s="267" t="s">
        <v>1462</v>
      </c>
      <c r="E6996" s="268" t="s">
        <v>2878</v>
      </c>
      <c r="F6996" s="267" t="s">
        <v>64</v>
      </c>
      <c r="G6996" s="268" t="s">
        <v>115</v>
      </c>
      <c r="H6996" s="268" t="s">
        <v>66</v>
      </c>
      <c r="I6996" s="268" t="s">
        <v>2879</v>
      </c>
      <c r="J6996" s="267" t="s">
        <v>2063</v>
      </c>
      <c r="K6996" s="270">
        <v>411</v>
      </c>
      <c r="L6996" s="268" t="s">
        <v>3370</v>
      </c>
    </row>
    <row r="6997" spans="1:12" s="188" customFormat="1" x14ac:dyDescent="0.25">
      <c r="A6997" s="267">
        <v>2014</v>
      </c>
      <c r="B6997" s="267">
        <v>2</v>
      </c>
      <c r="C6997" s="267" t="s">
        <v>1239</v>
      </c>
      <c r="D6997" s="267" t="s">
        <v>1462</v>
      </c>
      <c r="E6997" s="268" t="s">
        <v>2878</v>
      </c>
      <c r="F6997" s="267" t="s">
        <v>64</v>
      </c>
      <c r="G6997" s="268" t="s">
        <v>115</v>
      </c>
      <c r="H6997" s="268" t="s">
        <v>66</v>
      </c>
      <c r="I6997" s="268" t="s">
        <v>2879</v>
      </c>
      <c r="J6997" s="267" t="s">
        <v>2063</v>
      </c>
      <c r="K6997" s="270">
        <v>411</v>
      </c>
      <c r="L6997" s="268" t="s">
        <v>3371</v>
      </c>
    </row>
    <row r="6998" spans="1:12" s="188" customFormat="1" x14ac:dyDescent="0.25">
      <c r="A6998" s="267">
        <v>2014</v>
      </c>
      <c r="B6998" s="267">
        <v>4</v>
      </c>
      <c r="C6998" s="267" t="s">
        <v>1239</v>
      </c>
      <c r="D6998" s="267" t="s">
        <v>1530</v>
      </c>
      <c r="E6998" s="268" t="s">
        <v>1531</v>
      </c>
      <c r="F6998" s="267" t="s">
        <v>64</v>
      </c>
      <c r="G6998" s="268" t="s">
        <v>115</v>
      </c>
      <c r="H6998" s="268" t="s">
        <v>66</v>
      </c>
      <c r="I6998" s="268" t="s">
        <v>1905</v>
      </c>
      <c r="J6998" s="267" t="s">
        <v>2063</v>
      </c>
      <c r="K6998" s="270">
        <v>411</v>
      </c>
      <c r="L6998" s="268" t="s">
        <v>2992</v>
      </c>
    </row>
    <row r="6999" spans="1:12" s="188" customFormat="1" x14ac:dyDescent="0.25">
      <c r="A6999" s="267">
        <v>2014</v>
      </c>
      <c r="B6999" s="267">
        <v>4</v>
      </c>
      <c r="C6999" s="267" t="s">
        <v>1239</v>
      </c>
      <c r="D6999" s="267" t="s">
        <v>1530</v>
      </c>
      <c r="E6999" s="268" t="s">
        <v>1531</v>
      </c>
      <c r="F6999" s="267" t="s">
        <v>64</v>
      </c>
      <c r="G6999" s="268" t="s">
        <v>115</v>
      </c>
      <c r="H6999" s="268" t="s">
        <v>66</v>
      </c>
      <c r="I6999" s="268" t="s">
        <v>1905</v>
      </c>
      <c r="J6999" s="267" t="s">
        <v>2063</v>
      </c>
      <c r="K6999" s="270">
        <v>433</v>
      </c>
      <c r="L6999" s="268" t="s">
        <v>2993</v>
      </c>
    </row>
    <row r="7000" spans="1:12" s="188" customFormat="1" x14ac:dyDescent="0.25">
      <c r="A7000" s="267">
        <v>2014</v>
      </c>
      <c r="B7000" s="267">
        <v>4</v>
      </c>
      <c r="C7000" s="267" t="s">
        <v>1239</v>
      </c>
      <c r="D7000" s="267" t="s">
        <v>1530</v>
      </c>
      <c r="E7000" s="268" t="s">
        <v>1531</v>
      </c>
      <c r="F7000" s="267" t="s">
        <v>64</v>
      </c>
      <c r="G7000" s="268" t="s">
        <v>115</v>
      </c>
      <c r="H7000" s="268" t="s">
        <v>66</v>
      </c>
      <c r="I7000" s="268" t="s">
        <v>1905</v>
      </c>
      <c r="J7000" s="267" t="s">
        <v>2063</v>
      </c>
      <c r="K7000" s="270">
        <v>112</v>
      </c>
      <c r="L7000" s="268" t="s">
        <v>2994</v>
      </c>
    </row>
    <row r="7001" spans="1:12" s="188" customFormat="1" x14ac:dyDescent="0.25">
      <c r="A7001" s="267">
        <v>2014</v>
      </c>
      <c r="B7001" s="267">
        <v>4</v>
      </c>
      <c r="C7001" s="267" t="s">
        <v>1239</v>
      </c>
      <c r="D7001" s="267" t="s">
        <v>1530</v>
      </c>
      <c r="E7001" s="268" t="s">
        <v>1531</v>
      </c>
      <c r="F7001" s="267" t="s">
        <v>64</v>
      </c>
      <c r="G7001" s="268" t="s">
        <v>115</v>
      </c>
      <c r="H7001" s="268" t="s">
        <v>66</v>
      </c>
      <c r="I7001" s="268" t="s">
        <v>1905</v>
      </c>
      <c r="J7001" s="267" t="s">
        <v>2063</v>
      </c>
      <c r="K7001" s="270">
        <v>412</v>
      </c>
      <c r="L7001" s="268" t="s">
        <v>3035</v>
      </c>
    </row>
    <row r="7002" spans="1:12" s="188" customFormat="1" x14ac:dyDescent="0.25">
      <c r="A7002" s="267">
        <v>2014</v>
      </c>
      <c r="B7002" s="267">
        <v>4</v>
      </c>
      <c r="C7002" s="267" t="s">
        <v>1239</v>
      </c>
      <c r="D7002" s="267" t="s">
        <v>1530</v>
      </c>
      <c r="E7002" s="268" t="s">
        <v>1531</v>
      </c>
      <c r="F7002" s="267" t="s">
        <v>64</v>
      </c>
      <c r="G7002" s="268" t="s">
        <v>115</v>
      </c>
      <c r="H7002" s="268" t="s">
        <v>66</v>
      </c>
      <c r="I7002" s="268" t="s">
        <v>1905</v>
      </c>
      <c r="J7002" s="267" t="s">
        <v>2063</v>
      </c>
      <c r="K7002" s="270">
        <v>432</v>
      </c>
      <c r="L7002" s="268" t="s">
        <v>3076</v>
      </c>
    </row>
    <row r="7003" spans="1:12" s="188" customFormat="1" x14ac:dyDescent="0.25">
      <c r="A7003" s="267">
        <v>2014</v>
      </c>
      <c r="B7003" s="267">
        <v>4</v>
      </c>
      <c r="C7003" s="267" t="s">
        <v>1239</v>
      </c>
      <c r="D7003" s="267" t="s">
        <v>1530</v>
      </c>
      <c r="E7003" s="268" t="s">
        <v>1531</v>
      </c>
      <c r="F7003" s="267" t="s">
        <v>64</v>
      </c>
      <c r="G7003" s="268" t="s">
        <v>115</v>
      </c>
      <c r="H7003" s="268" t="s">
        <v>66</v>
      </c>
      <c r="I7003" s="268" t="s">
        <v>1905</v>
      </c>
      <c r="J7003" s="267" t="s">
        <v>2063</v>
      </c>
      <c r="K7003" s="270">
        <v>432</v>
      </c>
      <c r="L7003" s="268" t="s">
        <v>3077</v>
      </c>
    </row>
    <row r="7004" spans="1:12" s="188" customFormat="1" x14ac:dyDescent="0.25">
      <c r="A7004" s="267">
        <v>2014</v>
      </c>
      <c r="B7004" s="267">
        <v>4</v>
      </c>
      <c r="C7004" s="267" t="s">
        <v>1239</v>
      </c>
      <c r="D7004" s="267" t="s">
        <v>1530</v>
      </c>
      <c r="E7004" s="268" t="s">
        <v>1531</v>
      </c>
      <c r="F7004" s="267" t="s">
        <v>64</v>
      </c>
      <c r="G7004" s="268" t="s">
        <v>115</v>
      </c>
      <c r="H7004" s="268" t="s">
        <v>66</v>
      </c>
      <c r="I7004" s="268" t="s">
        <v>1905</v>
      </c>
      <c r="J7004" s="267" t="s">
        <v>2063</v>
      </c>
      <c r="K7004" s="270">
        <v>432</v>
      </c>
      <c r="L7004" s="268" t="s">
        <v>3078</v>
      </c>
    </row>
    <row r="7005" spans="1:12" s="188" customFormat="1" x14ac:dyDescent="0.25">
      <c r="A7005" s="267">
        <v>2014</v>
      </c>
      <c r="B7005" s="267">
        <v>4</v>
      </c>
      <c r="C7005" s="267" t="s">
        <v>1239</v>
      </c>
      <c r="D7005" s="267" t="s">
        <v>1530</v>
      </c>
      <c r="E7005" s="268" t="s">
        <v>1531</v>
      </c>
      <c r="F7005" s="267" t="s">
        <v>64</v>
      </c>
      <c r="G7005" s="268" t="s">
        <v>115</v>
      </c>
      <c r="H7005" s="268" t="s">
        <v>66</v>
      </c>
      <c r="I7005" s="268" t="s">
        <v>1905</v>
      </c>
      <c r="J7005" s="267" t="s">
        <v>1962</v>
      </c>
      <c r="K7005" s="270">
        <v>61</v>
      </c>
      <c r="L7005" s="268" t="s">
        <v>3265</v>
      </c>
    </row>
    <row r="7006" spans="1:12" s="188" customFormat="1" x14ac:dyDescent="0.25">
      <c r="A7006" s="267">
        <v>2014</v>
      </c>
      <c r="B7006" s="267">
        <v>4</v>
      </c>
      <c r="C7006" s="267" t="s">
        <v>1239</v>
      </c>
      <c r="D7006" s="267" t="s">
        <v>1542</v>
      </c>
      <c r="E7006" s="268" t="s">
        <v>1543</v>
      </c>
      <c r="F7006" s="267" t="s">
        <v>64</v>
      </c>
      <c r="G7006" s="268" t="s">
        <v>115</v>
      </c>
      <c r="H7006" s="268" t="s">
        <v>66</v>
      </c>
      <c r="I7006" s="268" t="s">
        <v>1905</v>
      </c>
      <c r="J7006" s="267" t="s">
        <v>2063</v>
      </c>
      <c r="K7006" s="270">
        <v>111</v>
      </c>
      <c r="L7006" s="268" t="s">
        <v>2860</v>
      </c>
    </row>
    <row r="7007" spans="1:12" s="188" customFormat="1" x14ac:dyDescent="0.25">
      <c r="A7007" s="267">
        <v>2014</v>
      </c>
      <c r="B7007" s="267">
        <v>4</v>
      </c>
      <c r="C7007" s="267" t="s">
        <v>1239</v>
      </c>
      <c r="D7007" s="267" t="s">
        <v>1542</v>
      </c>
      <c r="E7007" s="268" t="s">
        <v>1543</v>
      </c>
      <c r="F7007" s="267" t="s">
        <v>64</v>
      </c>
      <c r="G7007" s="268" t="s">
        <v>115</v>
      </c>
      <c r="H7007" s="268" t="s">
        <v>66</v>
      </c>
      <c r="I7007" s="268" t="s">
        <v>1905</v>
      </c>
      <c r="J7007" s="267" t="s">
        <v>2063</v>
      </c>
      <c r="K7007" s="270">
        <v>411</v>
      </c>
      <c r="L7007" s="268" t="s">
        <v>2997</v>
      </c>
    </row>
    <row r="7008" spans="1:12" s="188" customFormat="1" x14ac:dyDescent="0.25">
      <c r="A7008" s="267">
        <v>2014</v>
      </c>
      <c r="B7008" s="267">
        <v>4</v>
      </c>
      <c r="C7008" s="267" t="s">
        <v>1239</v>
      </c>
      <c r="D7008" s="267" t="s">
        <v>1542</v>
      </c>
      <c r="E7008" s="268" t="s">
        <v>1543</v>
      </c>
      <c r="F7008" s="267" t="s">
        <v>64</v>
      </c>
      <c r="G7008" s="268" t="s">
        <v>115</v>
      </c>
      <c r="H7008" s="268" t="s">
        <v>66</v>
      </c>
      <c r="I7008" s="268" t="s">
        <v>1905</v>
      </c>
      <c r="J7008" s="267" t="s">
        <v>2063</v>
      </c>
      <c r="K7008" s="270">
        <v>411</v>
      </c>
      <c r="L7008" s="268" t="s">
        <v>2998</v>
      </c>
    </row>
    <row r="7009" spans="1:12" s="188" customFormat="1" x14ac:dyDescent="0.25">
      <c r="A7009" s="267">
        <v>2014</v>
      </c>
      <c r="B7009" s="267">
        <v>4</v>
      </c>
      <c r="C7009" s="267" t="s">
        <v>1239</v>
      </c>
      <c r="D7009" s="267" t="s">
        <v>1542</v>
      </c>
      <c r="E7009" s="268" t="s">
        <v>1543</v>
      </c>
      <c r="F7009" s="267" t="s">
        <v>64</v>
      </c>
      <c r="G7009" s="268" t="s">
        <v>115</v>
      </c>
      <c r="H7009" s="268" t="s">
        <v>66</v>
      </c>
      <c r="I7009" s="268" t="s">
        <v>1905</v>
      </c>
      <c r="J7009" s="267" t="s">
        <v>1942</v>
      </c>
      <c r="K7009" s="270">
        <v>412</v>
      </c>
      <c r="L7009" s="268" t="s">
        <v>3040</v>
      </c>
    </row>
    <row r="7010" spans="1:12" s="188" customFormat="1" x14ac:dyDescent="0.25">
      <c r="A7010" s="267">
        <v>2014</v>
      </c>
      <c r="B7010" s="267">
        <v>4</v>
      </c>
      <c r="C7010" s="267" t="s">
        <v>1239</v>
      </c>
      <c r="D7010" s="267" t="s">
        <v>1542</v>
      </c>
      <c r="E7010" s="268" t="s">
        <v>1543</v>
      </c>
      <c r="F7010" s="267" t="s">
        <v>64</v>
      </c>
      <c r="G7010" s="268" t="s">
        <v>115</v>
      </c>
      <c r="H7010" s="268" t="s">
        <v>66</v>
      </c>
      <c r="I7010" s="268" t="s">
        <v>1905</v>
      </c>
      <c r="J7010" s="267" t="s">
        <v>2063</v>
      </c>
      <c r="K7010" s="270">
        <v>412</v>
      </c>
      <c r="L7010" s="268" t="s">
        <v>3041</v>
      </c>
    </row>
    <row r="7011" spans="1:12" s="188" customFormat="1" x14ac:dyDescent="0.25">
      <c r="A7011" s="267">
        <v>2014</v>
      </c>
      <c r="B7011" s="267">
        <v>4</v>
      </c>
      <c r="C7011" s="267" t="s">
        <v>1239</v>
      </c>
      <c r="D7011" s="267" t="s">
        <v>1542</v>
      </c>
      <c r="E7011" s="268" t="s">
        <v>1543</v>
      </c>
      <c r="F7011" s="267" t="s">
        <v>64</v>
      </c>
      <c r="G7011" s="268" t="s">
        <v>115</v>
      </c>
      <c r="H7011" s="268" t="s">
        <v>66</v>
      </c>
      <c r="I7011" s="268" t="s">
        <v>1905</v>
      </c>
      <c r="J7011" s="267" t="s">
        <v>2143</v>
      </c>
      <c r="K7011" s="270">
        <v>851</v>
      </c>
      <c r="L7011" s="268" t="s">
        <v>3314</v>
      </c>
    </row>
    <row r="7012" spans="1:12" s="188" customFormat="1" x14ac:dyDescent="0.25">
      <c r="A7012" s="267">
        <v>2014</v>
      </c>
      <c r="B7012" s="267">
        <v>4</v>
      </c>
      <c r="C7012" s="267" t="s">
        <v>1239</v>
      </c>
      <c r="D7012" s="267" t="s">
        <v>1542</v>
      </c>
      <c r="E7012" s="268" t="s">
        <v>1543</v>
      </c>
      <c r="F7012" s="267" t="s">
        <v>64</v>
      </c>
      <c r="G7012" s="268" t="s">
        <v>115</v>
      </c>
      <c r="H7012" s="268" t="s">
        <v>66</v>
      </c>
      <c r="I7012" s="268" t="s">
        <v>1905</v>
      </c>
      <c r="J7012" s="267" t="s">
        <v>1921</v>
      </c>
      <c r="K7012" s="270">
        <v>851</v>
      </c>
      <c r="L7012" s="268" t="s">
        <v>3344</v>
      </c>
    </row>
    <row r="7013" spans="1:12" s="188" customFormat="1" x14ac:dyDescent="0.25">
      <c r="A7013" s="267">
        <v>2014</v>
      </c>
      <c r="B7013" s="267">
        <v>4</v>
      </c>
      <c r="C7013" s="267" t="s">
        <v>1239</v>
      </c>
      <c r="D7013" s="267" t="s">
        <v>1542</v>
      </c>
      <c r="E7013" s="268" t="s">
        <v>1543</v>
      </c>
      <c r="F7013" s="267" t="s">
        <v>64</v>
      </c>
      <c r="G7013" s="268" t="s">
        <v>115</v>
      </c>
      <c r="H7013" s="268" t="s">
        <v>66</v>
      </c>
      <c r="I7013" s="268" t="s">
        <v>1905</v>
      </c>
      <c r="J7013" s="267" t="s">
        <v>1921</v>
      </c>
      <c r="K7013" s="270">
        <v>851</v>
      </c>
      <c r="L7013" s="268" t="s">
        <v>3345</v>
      </c>
    </row>
    <row r="7014" spans="1:12" s="188" customFormat="1" x14ac:dyDescent="0.25">
      <c r="A7014" s="267">
        <v>2014</v>
      </c>
      <c r="B7014" s="267">
        <v>4</v>
      </c>
      <c r="C7014" s="267" t="s">
        <v>1239</v>
      </c>
      <c r="D7014" s="267" t="s">
        <v>1528</v>
      </c>
      <c r="E7014" s="268" t="s">
        <v>2852</v>
      </c>
      <c r="F7014" s="267" t="s">
        <v>135</v>
      </c>
      <c r="G7014" s="268" t="s">
        <v>777</v>
      </c>
      <c r="H7014" s="268" t="s">
        <v>66</v>
      </c>
      <c r="I7014" s="268" t="s">
        <v>1905</v>
      </c>
      <c r="J7014" s="267" t="s">
        <v>1942</v>
      </c>
      <c r="K7014" s="270">
        <v>413</v>
      </c>
      <c r="L7014" s="268" t="s">
        <v>2853</v>
      </c>
    </row>
    <row r="7015" spans="1:12" s="188" customFormat="1" x14ac:dyDescent="0.25">
      <c r="A7015" s="267">
        <v>2014</v>
      </c>
      <c r="B7015" s="267">
        <v>4</v>
      </c>
      <c r="C7015" s="267" t="s">
        <v>1239</v>
      </c>
      <c r="D7015" s="267" t="s">
        <v>1528</v>
      </c>
      <c r="E7015" s="268" t="s">
        <v>2852</v>
      </c>
      <c r="F7015" s="267" t="s">
        <v>135</v>
      </c>
      <c r="G7015" s="268" t="s">
        <v>777</v>
      </c>
      <c r="H7015" s="268" t="s">
        <v>66</v>
      </c>
      <c r="I7015" s="268" t="s">
        <v>1905</v>
      </c>
      <c r="J7015" s="267" t="s">
        <v>1942</v>
      </c>
      <c r="K7015" s="270">
        <v>413</v>
      </c>
      <c r="L7015" s="268" t="s">
        <v>2854</v>
      </c>
    </row>
    <row r="7016" spans="1:12" s="188" customFormat="1" x14ac:dyDescent="0.25">
      <c r="A7016" s="267">
        <v>2014</v>
      </c>
      <c r="B7016" s="267">
        <v>4</v>
      </c>
      <c r="C7016" s="267" t="s">
        <v>1239</v>
      </c>
      <c r="D7016" s="267" t="s">
        <v>1528</v>
      </c>
      <c r="E7016" s="268" t="s">
        <v>2852</v>
      </c>
      <c r="F7016" s="267" t="s">
        <v>135</v>
      </c>
      <c r="G7016" s="268" t="s">
        <v>777</v>
      </c>
      <c r="H7016" s="268" t="s">
        <v>66</v>
      </c>
      <c r="I7016" s="268" t="s">
        <v>1905</v>
      </c>
      <c r="J7016" s="267" t="s">
        <v>1942</v>
      </c>
      <c r="K7016" s="270">
        <v>411</v>
      </c>
      <c r="L7016" s="268" t="s">
        <v>2980</v>
      </c>
    </row>
    <row r="7017" spans="1:12" s="188" customFormat="1" x14ac:dyDescent="0.25">
      <c r="A7017" s="267">
        <v>2014</v>
      </c>
      <c r="B7017" s="267">
        <v>4</v>
      </c>
      <c r="C7017" s="267" t="s">
        <v>1239</v>
      </c>
      <c r="D7017" s="267" t="s">
        <v>1528</v>
      </c>
      <c r="E7017" s="268" t="s">
        <v>2852</v>
      </c>
      <c r="F7017" s="267" t="s">
        <v>135</v>
      </c>
      <c r="G7017" s="268" t="s">
        <v>777</v>
      </c>
      <c r="H7017" s="268" t="s">
        <v>66</v>
      </c>
      <c r="I7017" s="268" t="s">
        <v>1905</v>
      </c>
      <c r="J7017" s="267" t="s">
        <v>1942</v>
      </c>
      <c r="K7017" s="270">
        <v>432</v>
      </c>
      <c r="L7017" s="268" t="s">
        <v>3068</v>
      </c>
    </row>
    <row r="7018" spans="1:12" s="188" customFormat="1" x14ac:dyDescent="0.25">
      <c r="A7018" s="267">
        <v>2014</v>
      </c>
      <c r="B7018" s="267">
        <v>4</v>
      </c>
      <c r="C7018" s="267" t="s">
        <v>1239</v>
      </c>
      <c r="D7018" s="267" t="s">
        <v>1528</v>
      </c>
      <c r="E7018" s="268" t="s">
        <v>2852</v>
      </c>
      <c r="F7018" s="267" t="s">
        <v>135</v>
      </c>
      <c r="G7018" s="268" t="s">
        <v>777</v>
      </c>
      <c r="H7018" s="268" t="s">
        <v>66</v>
      </c>
      <c r="I7018" s="268" t="s">
        <v>1905</v>
      </c>
      <c r="J7018" s="267" t="s">
        <v>1942</v>
      </c>
      <c r="K7018" s="270">
        <v>422</v>
      </c>
      <c r="L7018" s="268" t="s">
        <v>3096</v>
      </c>
    </row>
    <row r="7019" spans="1:12" s="188" customFormat="1" x14ac:dyDescent="0.25">
      <c r="A7019" s="267">
        <v>2014</v>
      </c>
      <c r="B7019" s="267">
        <v>4</v>
      </c>
      <c r="C7019" s="267" t="s">
        <v>1239</v>
      </c>
      <c r="D7019" s="267" t="s">
        <v>1528</v>
      </c>
      <c r="E7019" s="268" t="s">
        <v>2852</v>
      </c>
      <c r="F7019" s="267" t="s">
        <v>135</v>
      </c>
      <c r="G7019" s="268" t="s">
        <v>777</v>
      </c>
      <c r="H7019" s="268" t="s">
        <v>66</v>
      </c>
      <c r="I7019" s="268" t="s">
        <v>1905</v>
      </c>
      <c r="J7019" s="267" t="s">
        <v>1962</v>
      </c>
      <c r="K7019" s="270">
        <v>523</v>
      </c>
      <c r="L7019" s="268" t="s">
        <v>3245</v>
      </c>
    </row>
    <row r="7020" spans="1:12" s="188" customFormat="1" x14ac:dyDescent="0.25">
      <c r="A7020" s="267">
        <v>2014</v>
      </c>
      <c r="B7020" s="267">
        <v>4</v>
      </c>
      <c r="C7020" s="267" t="s">
        <v>1239</v>
      </c>
      <c r="D7020" s="267" t="s">
        <v>1528</v>
      </c>
      <c r="E7020" s="268" t="s">
        <v>2852</v>
      </c>
      <c r="F7020" s="267" t="s">
        <v>135</v>
      </c>
      <c r="G7020" s="268" t="s">
        <v>777</v>
      </c>
      <c r="H7020" s="268" t="s">
        <v>66</v>
      </c>
      <c r="I7020" s="268" t="s">
        <v>1905</v>
      </c>
      <c r="J7020" s="267" t="s">
        <v>1942</v>
      </c>
      <c r="K7020" s="270">
        <v>435</v>
      </c>
      <c r="L7020" s="268" t="s">
        <v>3373</v>
      </c>
    </row>
    <row r="7021" spans="1:12" s="188" customFormat="1" x14ac:dyDescent="0.25">
      <c r="A7021" s="267">
        <v>2014</v>
      </c>
      <c r="B7021" s="267">
        <v>4</v>
      </c>
      <c r="C7021" s="267" t="s">
        <v>1239</v>
      </c>
      <c r="D7021" s="267" t="s">
        <v>1528</v>
      </c>
      <c r="E7021" s="268" t="s">
        <v>2852</v>
      </c>
      <c r="F7021" s="267" t="s">
        <v>135</v>
      </c>
      <c r="G7021" s="268" t="s">
        <v>777</v>
      </c>
      <c r="H7021" s="268" t="s">
        <v>66</v>
      </c>
      <c r="I7021" s="268" t="s">
        <v>1905</v>
      </c>
      <c r="J7021" s="267" t="s">
        <v>1938</v>
      </c>
      <c r="K7021" s="270">
        <v>311</v>
      </c>
      <c r="L7021" s="268" t="s">
        <v>3384</v>
      </c>
    </row>
    <row r="7022" spans="1:12" s="188" customFormat="1" x14ac:dyDescent="0.25">
      <c r="A7022" s="267">
        <v>2014</v>
      </c>
      <c r="B7022" s="267">
        <v>4</v>
      </c>
      <c r="C7022" s="267" t="s">
        <v>1239</v>
      </c>
      <c r="D7022" s="267" t="s">
        <v>1528</v>
      </c>
      <c r="E7022" s="268" t="s">
        <v>2852</v>
      </c>
      <c r="F7022" s="267" t="s">
        <v>135</v>
      </c>
      <c r="G7022" s="268" t="s">
        <v>777</v>
      </c>
      <c r="H7022" s="268" t="s">
        <v>66</v>
      </c>
      <c r="I7022" s="268" t="s">
        <v>1905</v>
      </c>
      <c r="J7022" s="267" t="s">
        <v>2036</v>
      </c>
      <c r="K7022" s="270">
        <v>862</v>
      </c>
      <c r="L7022" s="268" t="s">
        <v>3393</v>
      </c>
    </row>
    <row r="7023" spans="1:12" s="188" customFormat="1" x14ac:dyDescent="0.25">
      <c r="A7023" s="267">
        <v>2014</v>
      </c>
      <c r="B7023" s="267">
        <v>4</v>
      </c>
      <c r="C7023" s="267" t="s">
        <v>1239</v>
      </c>
      <c r="D7023" s="267" t="s">
        <v>1526</v>
      </c>
      <c r="E7023" s="268" t="s">
        <v>2975</v>
      </c>
      <c r="F7023" s="267" t="s">
        <v>135</v>
      </c>
      <c r="G7023" s="268" t="s">
        <v>136</v>
      </c>
      <c r="H7023" s="268" t="s">
        <v>66</v>
      </c>
      <c r="I7023" s="268" t="s">
        <v>1905</v>
      </c>
      <c r="J7023" s="267" t="s">
        <v>1942</v>
      </c>
      <c r="K7023" s="270">
        <v>411</v>
      </c>
      <c r="L7023" s="268" t="s">
        <v>2976</v>
      </c>
    </row>
    <row r="7024" spans="1:12" s="188" customFormat="1" x14ac:dyDescent="0.25">
      <c r="A7024" s="267">
        <v>2014</v>
      </c>
      <c r="B7024" s="267">
        <v>4</v>
      </c>
      <c r="C7024" s="267" t="s">
        <v>1239</v>
      </c>
      <c r="D7024" s="267" t="s">
        <v>1526</v>
      </c>
      <c r="E7024" s="268" t="s">
        <v>2975</v>
      </c>
      <c r="F7024" s="267" t="s">
        <v>135</v>
      </c>
      <c r="G7024" s="268" t="s">
        <v>136</v>
      </c>
      <c r="H7024" s="268" t="s">
        <v>66</v>
      </c>
      <c r="I7024" s="268" t="s">
        <v>1905</v>
      </c>
      <c r="J7024" s="267" t="s">
        <v>1918</v>
      </c>
      <c r="K7024" s="270">
        <v>862</v>
      </c>
      <c r="L7024" s="268" t="s">
        <v>2977</v>
      </c>
    </row>
    <row r="7025" spans="1:12" s="188" customFormat="1" x14ac:dyDescent="0.25">
      <c r="A7025" s="267">
        <v>2014</v>
      </c>
      <c r="B7025" s="267">
        <v>4</v>
      </c>
      <c r="C7025" s="267" t="s">
        <v>1239</v>
      </c>
      <c r="D7025" s="267" t="s">
        <v>1526</v>
      </c>
      <c r="E7025" s="268" t="s">
        <v>2975</v>
      </c>
      <c r="F7025" s="267" t="s">
        <v>135</v>
      </c>
      <c r="G7025" s="268" t="s">
        <v>136</v>
      </c>
      <c r="H7025" s="268" t="s">
        <v>66</v>
      </c>
      <c r="I7025" s="268" t="s">
        <v>1905</v>
      </c>
      <c r="J7025" s="267" t="s">
        <v>1942</v>
      </c>
      <c r="K7025" s="270">
        <v>412</v>
      </c>
      <c r="L7025" s="268" t="s">
        <v>3030</v>
      </c>
    </row>
    <row r="7026" spans="1:12" s="188" customFormat="1" x14ac:dyDescent="0.25">
      <c r="A7026" s="267">
        <v>2014</v>
      </c>
      <c r="B7026" s="267">
        <v>4</v>
      </c>
      <c r="C7026" s="267" t="s">
        <v>1239</v>
      </c>
      <c r="D7026" s="267" t="s">
        <v>1526</v>
      </c>
      <c r="E7026" s="268" t="s">
        <v>2975</v>
      </c>
      <c r="F7026" s="267" t="s">
        <v>135</v>
      </c>
      <c r="G7026" s="268" t="s">
        <v>136</v>
      </c>
      <c r="H7026" s="268" t="s">
        <v>66</v>
      </c>
      <c r="I7026" s="268" t="s">
        <v>1905</v>
      </c>
      <c r="J7026" s="267" t="s">
        <v>1942</v>
      </c>
      <c r="K7026" s="270">
        <v>432</v>
      </c>
      <c r="L7026" s="268" t="s">
        <v>3064</v>
      </c>
    </row>
    <row r="7027" spans="1:12" s="188" customFormat="1" x14ac:dyDescent="0.25">
      <c r="A7027" s="267">
        <v>2014</v>
      </c>
      <c r="B7027" s="267">
        <v>4</v>
      </c>
      <c r="C7027" s="267" t="s">
        <v>1239</v>
      </c>
      <c r="D7027" s="267" t="s">
        <v>1526</v>
      </c>
      <c r="E7027" s="268" t="s">
        <v>2975</v>
      </c>
      <c r="F7027" s="267" t="s">
        <v>135</v>
      </c>
      <c r="G7027" s="268" t="s">
        <v>136</v>
      </c>
      <c r="H7027" s="268" t="s">
        <v>66</v>
      </c>
      <c r="I7027" s="268" t="s">
        <v>1905</v>
      </c>
      <c r="J7027" s="267" t="s">
        <v>1906</v>
      </c>
      <c r="K7027" s="270">
        <v>311</v>
      </c>
      <c r="L7027" s="268" t="s">
        <v>3102</v>
      </c>
    </row>
    <row r="7028" spans="1:12" s="188" customFormat="1" x14ac:dyDescent="0.25">
      <c r="A7028" s="267">
        <v>2014</v>
      </c>
      <c r="B7028" s="267">
        <v>4</v>
      </c>
      <c r="C7028" s="267" t="s">
        <v>1239</v>
      </c>
      <c r="D7028" s="267" t="s">
        <v>1526</v>
      </c>
      <c r="E7028" s="268" t="s">
        <v>2975</v>
      </c>
      <c r="F7028" s="267" t="s">
        <v>135</v>
      </c>
      <c r="G7028" s="268" t="s">
        <v>136</v>
      </c>
      <c r="H7028" s="268" t="s">
        <v>66</v>
      </c>
      <c r="I7028" s="268" t="s">
        <v>1905</v>
      </c>
      <c r="J7028" s="270" t="s">
        <v>5004</v>
      </c>
      <c r="K7028" s="270">
        <v>211</v>
      </c>
      <c r="L7028" s="268" t="s">
        <v>3138</v>
      </c>
    </row>
    <row r="7029" spans="1:12" s="188" customFormat="1" x14ac:dyDescent="0.25">
      <c r="A7029" s="267">
        <v>2014</v>
      </c>
      <c r="B7029" s="267">
        <v>4</v>
      </c>
      <c r="C7029" s="267" t="s">
        <v>1239</v>
      </c>
      <c r="D7029" s="267" t="s">
        <v>1526</v>
      </c>
      <c r="E7029" s="268" t="s">
        <v>2975</v>
      </c>
      <c r="F7029" s="267" t="s">
        <v>135</v>
      </c>
      <c r="G7029" s="268" t="s">
        <v>136</v>
      </c>
      <c r="H7029" s="268" t="s">
        <v>66</v>
      </c>
      <c r="I7029" s="268" t="s">
        <v>1905</v>
      </c>
      <c r="J7029" s="267" t="s">
        <v>1918</v>
      </c>
      <c r="K7029" s="270">
        <v>521</v>
      </c>
      <c r="L7029" s="268" t="s">
        <v>3239</v>
      </c>
    </row>
    <row r="7030" spans="1:12" s="188" customFormat="1" x14ac:dyDescent="0.25">
      <c r="A7030" s="267">
        <v>2015</v>
      </c>
      <c r="B7030" s="267">
        <v>3</v>
      </c>
      <c r="C7030" s="267" t="s">
        <v>1611</v>
      </c>
      <c r="D7030" s="267" t="s">
        <v>1633</v>
      </c>
      <c r="E7030" s="268" t="s">
        <v>1634</v>
      </c>
      <c r="F7030" s="267" t="s">
        <v>135</v>
      </c>
      <c r="G7030" s="268" t="s">
        <v>200</v>
      </c>
      <c r="H7030" s="268" t="s">
        <v>66</v>
      </c>
      <c r="I7030" s="268" t="s">
        <v>1905</v>
      </c>
      <c r="J7030" s="270" t="s">
        <v>1952</v>
      </c>
      <c r="K7030" s="270">
        <v>432</v>
      </c>
      <c r="L7030" s="268" t="s">
        <v>2564</v>
      </c>
    </row>
    <row r="7031" spans="1:12" s="188" customFormat="1" x14ac:dyDescent="0.25">
      <c r="A7031" s="267">
        <v>2015</v>
      </c>
      <c r="B7031" s="267">
        <v>3</v>
      </c>
      <c r="C7031" s="267" t="s">
        <v>1611</v>
      </c>
      <c r="D7031" s="267" t="s">
        <v>1633</v>
      </c>
      <c r="E7031" s="268" t="s">
        <v>1634</v>
      </c>
      <c r="F7031" s="267" t="s">
        <v>135</v>
      </c>
      <c r="G7031" s="268" t="s">
        <v>200</v>
      </c>
      <c r="H7031" s="268" t="s">
        <v>66</v>
      </c>
      <c r="I7031" s="268" t="s">
        <v>1905</v>
      </c>
      <c r="J7031" s="270" t="s">
        <v>1952</v>
      </c>
      <c r="K7031" s="270">
        <v>432</v>
      </c>
      <c r="L7031" s="268" t="s">
        <v>2565</v>
      </c>
    </row>
    <row r="7032" spans="1:12" s="188" customFormat="1" x14ac:dyDescent="0.25">
      <c r="A7032" s="267">
        <v>2015</v>
      </c>
      <c r="B7032" s="267">
        <v>3</v>
      </c>
      <c r="C7032" s="267" t="s">
        <v>1611</v>
      </c>
      <c r="D7032" s="267" t="s">
        <v>1633</v>
      </c>
      <c r="E7032" s="268" t="s">
        <v>1634</v>
      </c>
      <c r="F7032" s="267" t="s">
        <v>135</v>
      </c>
      <c r="G7032" s="268" t="s">
        <v>200</v>
      </c>
      <c r="H7032" s="268" t="s">
        <v>66</v>
      </c>
      <c r="I7032" s="268" t="s">
        <v>1905</v>
      </c>
      <c r="J7032" s="270" t="s">
        <v>5004</v>
      </c>
      <c r="K7032" s="270">
        <v>432</v>
      </c>
      <c r="L7032" s="268" t="s">
        <v>2566</v>
      </c>
    </row>
    <row r="7033" spans="1:12" s="188" customFormat="1" x14ac:dyDescent="0.25">
      <c r="A7033" s="267">
        <v>2015</v>
      </c>
      <c r="B7033" s="267">
        <v>3</v>
      </c>
      <c r="C7033" s="267" t="s">
        <v>1611</v>
      </c>
      <c r="D7033" s="267" t="s">
        <v>1633</v>
      </c>
      <c r="E7033" s="268" t="s">
        <v>1634</v>
      </c>
      <c r="F7033" s="267" t="s">
        <v>135</v>
      </c>
      <c r="G7033" s="268" t="s">
        <v>200</v>
      </c>
      <c r="H7033" s="268" t="s">
        <v>66</v>
      </c>
      <c r="I7033" s="268" t="s">
        <v>1905</v>
      </c>
      <c r="J7033" s="270" t="s">
        <v>3083</v>
      </c>
      <c r="K7033" s="270">
        <v>436</v>
      </c>
      <c r="L7033" s="268" t="s">
        <v>2603</v>
      </c>
    </row>
    <row r="7034" spans="1:12" s="188" customFormat="1" x14ac:dyDescent="0.25">
      <c r="A7034" s="267">
        <v>2015</v>
      </c>
      <c r="B7034" s="267">
        <v>3</v>
      </c>
      <c r="C7034" s="267" t="s">
        <v>1611</v>
      </c>
      <c r="D7034" s="267" t="s">
        <v>1633</v>
      </c>
      <c r="E7034" s="268" t="s">
        <v>1634</v>
      </c>
      <c r="F7034" s="267" t="s">
        <v>135</v>
      </c>
      <c r="G7034" s="268" t="s">
        <v>200</v>
      </c>
      <c r="H7034" s="268" t="s">
        <v>66</v>
      </c>
      <c r="I7034" s="268" t="s">
        <v>1905</v>
      </c>
      <c r="J7034" s="270" t="s">
        <v>3083</v>
      </c>
      <c r="K7034" s="270">
        <v>436</v>
      </c>
      <c r="L7034" s="268" t="s">
        <v>2604</v>
      </c>
    </row>
    <row r="7035" spans="1:12" s="188" customFormat="1" x14ac:dyDescent="0.25">
      <c r="A7035" s="267">
        <v>2015</v>
      </c>
      <c r="B7035" s="267">
        <v>3</v>
      </c>
      <c r="C7035" s="267" t="s">
        <v>1611</v>
      </c>
      <c r="D7035" s="267" t="s">
        <v>1633</v>
      </c>
      <c r="E7035" s="268" t="s">
        <v>1634</v>
      </c>
      <c r="F7035" s="267" t="s">
        <v>135</v>
      </c>
      <c r="G7035" s="268" t="s">
        <v>200</v>
      </c>
      <c r="H7035" s="268" t="s">
        <v>66</v>
      </c>
      <c r="I7035" s="268" t="s">
        <v>1905</v>
      </c>
      <c r="J7035" s="270" t="s">
        <v>3083</v>
      </c>
      <c r="K7035" s="270">
        <v>436</v>
      </c>
      <c r="L7035" s="268" t="s">
        <v>2605</v>
      </c>
    </row>
    <row r="7036" spans="1:12" s="188" customFormat="1" x14ac:dyDescent="0.25">
      <c r="A7036" s="267">
        <v>2015</v>
      </c>
      <c r="B7036" s="267">
        <v>3</v>
      </c>
      <c r="C7036" s="267" t="s">
        <v>1611</v>
      </c>
      <c r="D7036" s="267" t="s">
        <v>1633</v>
      </c>
      <c r="E7036" s="268" t="s">
        <v>1634</v>
      </c>
      <c r="F7036" s="267" t="s">
        <v>135</v>
      </c>
      <c r="G7036" s="268" t="s">
        <v>200</v>
      </c>
      <c r="H7036" s="268" t="s">
        <v>66</v>
      </c>
      <c r="I7036" s="268" t="s">
        <v>1905</v>
      </c>
      <c r="J7036" s="267" t="s">
        <v>1965</v>
      </c>
      <c r="K7036" s="270">
        <v>662</v>
      </c>
      <c r="L7036" s="268" t="s">
        <v>2641</v>
      </c>
    </row>
    <row r="7037" spans="1:12" s="188" customFormat="1" x14ac:dyDescent="0.25">
      <c r="A7037" s="267">
        <v>2015</v>
      </c>
      <c r="B7037" s="267">
        <v>3</v>
      </c>
      <c r="C7037" s="267" t="s">
        <v>1611</v>
      </c>
      <c r="D7037" s="267" t="s">
        <v>1633</v>
      </c>
      <c r="E7037" s="268" t="s">
        <v>1634</v>
      </c>
      <c r="F7037" s="267" t="s">
        <v>135</v>
      </c>
      <c r="G7037" s="268" t="s">
        <v>200</v>
      </c>
      <c r="H7037" s="268" t="s">
        <v>66</v>
      </c>
      <c r="I7037" s="268" t="s">
        <v>1905</v>
      </c>
      <c r="J7037" s="267" t="s">
        <v>1962</v>
      </c>
      <c r="K7037" s="270">
        <v>662</v>
      </c>
      <c r="L7037" s="268" t="s">
        <v>2642</v>
      </c>
    </row>
    <row r="7038" spans="1:12" s="188" customFormat="1" x14ac:dyDescent="0.25">
      <c r="A7038" s="267">
        <v>2015</v>
      </c>
      <c r="B7038" s="267">
        <v>3</v>
      </c>
      <c r="C7038" s="267" t="s">
        <v>1611</v>
      </c>
      <c r="D7038" s="267" t="s">
        <v>1623</v>
      </c>
      <c r="E7038" s="268" t="s">
        <v>1624</v>
      </c>
      <c r="F7038" s="267" t="s">
        <v>130</v>
      </c>
      <c r="G7038" s="268" t="s">
        <v>131</v>
      </c>
      <c r="H7038" s="268" t="s">
        <v>66</v>
      </c>
      <c r="I7038" s="268" t="s">
        <v>1905</v>
      </c>
      <c r="J7038" s="270" t="s">
        <v>1952</v>
      </c>
      <c r="K7038" s="270">
        <v>435</v>
      </c>
      <c r="L7038" s="268" t="s">
        <v>2372</v>
      </c>
    </row>
    <row r="7039" spans="1:12" s="188" customFormat="1" x14ac:dyDescent="0.25">
      <c r="A7039" s="267">
        <v>2015</v>
      </c>
      <c r="B7039" s="267">
        <v>3</v>
      </c>
      <c r="C7039" s="267" t="s">
        <v>1611</v>
      </c>
      <c r="D7039" s="267" t="s">
        <v>1623</v>
      </c>
      <c r="E7039" s="268" t="s">
        <v>1624</v>
      </c>
      <c r="F7039" s="267" t="s">
        <v>130</v>
      </c>
      <c r="G7039" s="268" t="s">
        <v>131</v>
      </c>
      <c r="H7039" s="268" t="s">
        <v>66</v>
      </c>
      <c r="I7039" s="268" t="s">
        <v>1905</v>
      </c>
      <c r="J7039" s="270" t="s">
        <v>3083</v>
      </c>
      <c r="K7039" s="270">
        <v>211</v>
      </c>
      <c r="L7039" s="268" t="s">
        <v>2518</v>
      </c>
    </row>
    <row r="7040" spans="1:12" s="188" customFormat="1" x14ac:dyDescent="0.25">
      <c r="A7040" s="267">
        <v>2015</v>
      </c>
      <c r="B7040" s="267">
        <v>3</v>
      </c>
      <c r="C7040" s="267" t="s">
        <v>1611</v>
      </c>
      <c r="D7040" s="267" t="s">
        <v>1623</v>
      </c>
      <c r="E7040" s="268" t="s">
        <v>1624</v>
      </c>
      <c r="F7040" s="267" t="s">
        <v>130</v>
      </c>
      <c r="G7040" s="268" t="s">
        <v>131</v>
      </c>
      <c r="H7040" s="268" t="s">
        <v>66</v>
      </c>
      <c r="I7040" s="268" t="s">
        <v>1905</v>
      </c>
      <c r="J7040" s="270" t="s">
        <v>5004</v>
      </c>
      <c r="K7040" s="270">
        <v>211</v>
      </c>
      <c r="L7040" s="268" t="s">
        <v>2570</v>
      </c>
    </row>
    <row r="7041" spans="1:12" s="188" customFormat="1" x14ac:dyDescent="0.25">
      <c r="A7041" s="267">
        <v>2015</v>
      </c>
      <c r="B7041" s="267">
        <v>3</v>
      </c>
      <c r="C7041" s="267" t="s">
        <v>1611</v>
      </c>
      <c r="D7041" s="267" t="s">
        <v>1623</v>
      </c>
      <c r="E7041" s="268" t="s">
        <v>1624</v>
      </c>
      <c r="F7041" s="267" t="s">
        <v>130</v>
      </c>
      <c r="G7041" s="268" t="s">
        <v>131</v>
      </c>
      <c r="H7041" s="268" t="s">
        <v>66</v>
      </c>
      <c r="I7041" s="268" t="s">
        <v>1905</v>
      </c>
      <c r="J7041" s="270" t="s">
        <v>3083</v>
      </c>
      <c r="K7041" s="270">
        <v>211</v>
      </c>
      <c r="L7041" s="268" t="s">
        <v>2571</v>
      </c>
    </row>
    <row r="7042" spans="1:12" s="188" customFormat="1" x14ac:dyDescent="0.25">
      <c r="A7042" s="267">
        <v>2015</v>
      </c>
      <c r="B7042" s="267">
        <v>3</v>
      </c>
      <c r="C7042" s="267" t="s">
        <v>1611</v>
      </c>
      <c r="D7042" s="267" t="s">
        <v>1623</v>
      </c>
      <c r="E7042" s="268" t="s">
        <v>1624</v>
      </c>
      <c r="F7042" s="267" t="s">
        <v>130</v>
      </c>
      <c r="G7042" s="268" t="s">
        <v>131</v>
      </c>
      <c r="H7042" s="268" t="s">
        <v>66</v>
      </c>
      <c r="I7042" s="268" t="s">
        <v>1905</v>
      </c>
      <c r="J7042" s="270" t="s">
        <v>5004</v>
      </c>
      <c r="K7042" s="270">
        <v>211</v>
      </c>
      <c r="L7042" s="268" t="s">
        <v>2572</v>
      </c>
    </row>
    <row r="7043" spans="1:12" s="188" customFormat="1" x14ac:dyDescent="0.25">
      <c r="A7043" s="267">
        <v>2015</v>
      </c>
      <c r="B7043" s="267">
        <v>3</v>
      </c>
      <c r="C7043" s="267" t="s">
        <v>1611</v>
      </c>
      <c r="D7043" s="267" t="s">
        <v>1623</v>
      </c>
      <c r="E7043" s="268" t="s">
        <v>1624</v>
      </c>
      <c r="F7043" s="267" t="s">
        <v>130</v>
      </c>
      <c r="G7043" s="268" t="s">
        <v>131</v>
      </c>
      <c r="H7043" s="268" t="s">
        <v>66</v>
      </c>
      <c r="I7043" s="268" t="s">
        <v>1905</v>
      </c>
      <c r="J7043" s="270" t="s">
        <v>5004</v>
      </c>
      <c r="K7043" s="270">
        <v>212</v>
      </c>
      <c r="L7043" s="268" t="s">
        <v>2573</v>
      </c>
    </row>
    <row r="7044" spans="1:12" s="188" customFormat="1" x14ac:dyDescent="0.25">
      <c r="A7044" s="267">
        <v>2015</v>
      </c>
      <c r="B7044" s="267">
        <v>3</v>
      </c>
      <c r="C7044" s="267" t="s">
        <v>1611</v>
      </c>
      <c r="D7044" s="267" t="s">
        <v>1623</v>
      </c>
      <c r="E7044" s="268" t="s">
        <v>1624</v>
      </c>
      <c r="F7044" s="267" t="s">
        <v>130</v>
      </c>
      <c r="G7044" s="268" t="s">
        <v>131</v>
      </c>
      <c r="H7044" s="268" t="s">
        <v>66</v>
      </c>
      <c r="I7044" s="268" t="s">
        <v>1905</v>
      </c>
      <c r="J7044" s="270" t="s">
        <v>5004</v>
      </c>
      <c r="K7044" s="270">
        <v>141</v>
      </c>
      <c r="L7044" s="268" t="s">
        <v>2622</v>
      </c>
    </row>
    <row r="7045" spans="1:12" s="188" customFormat="1" x14ac:dyDescent="0.25">
      <c r="A7045" s="267">
        <v>2015</v>
      </c>
      <c r="B7045" s="267">
        <v>3</v>
      </c>
      <c r="C7045" s="267" t="s">
        <v>1611</v>
      </c>
      <c r="D7045" s="267" t="s">
        <v>1623</v>
      </c>
      <c r="E7045" s="268" t="s">
        <v>1624</v>
      </c>
      <c r="F7045" s="267" t="s">
        <v>130</v>
      </c>
      <c r="G7045" s="268" t="s">
        <v>131</v>
      </c>
      <c r="H7045" s="268" t="s">
        <v>66</v>
      </c>
      <c r="I7045" s="268" t="s">
        <v>1905</v>
      </c>
      <c r="J7045" s="270" t="s">
        <v>5004</v>
      </c>
      <c r="K7045" s="270">
        <v>141</v>
      </c>
      <c r="L7045" s="268" t="s">
        <v>2623</v>
      </c>
    </row>
    <row r="7046" spans="1:12" s="188" customFormat="1" x14ac:dyDescent="0.25">
      <c r="A7046" s="267">
        <v>2015</v>
      </c>
      <c r="B7046" s="267">
        <v>3</v>
      </c>
      <c r="C7046" s="267" t="s">
        <v>1611</v>
      </c>
      <c r="D7046" s="267" t="s">
        <v>1623</v>
      </c>
      <c r="E7046" s="268" t="s">
        <v>1624</v>
      </c>
      <c r="F7046" s="267" t="s">
        <v>130</v>
      </c>
      <c r="G7046" s="268" t="s">
        <v>131</v>
      </c>
      <c r="H7046" s="268" t="s">
        <v>66</v>
      </c>
      <c r="I7046" s="268" t="s">
        <v>1905</v>
      </c>
      <c r="J7046" s="270" t="s">
        <v>5004</v>
      </c>
      <c r="K7046" s="270">
        <v>211</v>
      </c>
      <c r="L7046" s="268" t="s">
        <v>2817</v>
      </c>
    </row>
    <row r="7047" spans="1:12" s="188" customFormat="1" x14ac:dyDescent="0.25">
      <c r="A7047" s="267">
        <v>2015</v>
      </c>
      <c r="B7047" s="267">
        <v>4</v>
      </c>
      <c r="C7047" s="267" t="s">
        <v>1611</v>
      </c>
      <c r="D7047" s="267" t="s">
        <v>1656</v>
      </c>
      <c r="E7047" s="268" t="s">
        <v>1657</v>
      </c>
      <c r="F7047" s="267" t="s">
        <v>52</v>
      </c>
      <c r="G7047" s="268" t="s">
        <v>1658</v>
      </c>
      <c r="H7047" s="268" t="s">
        <v>55</v>
      </c>
      <c r="I7047" s="268" t="s">
        <v>1905</v>
      </c>
      <c r="J7047" s="270" t="s">
        <v>4692</v>
      </c>
      <c r="K7047" s="270">
        <v>212</v>
      </c>
      <c r="L7047" s="268" t="s">
        <v>2569</v>
      </c>
    </row>
    <row r="7048" spans="1:12" s="188" customFormat="1" x14ac:dyDescent="0.25">
      <c r="A7048" s="267">
        <v>2015</v>
      </c>
      <c r="B7048" s="267">
        <v>4</v>
      </c>
      <c r="C7048" s="267" t="s">
        <v>1611</v>
      </c>
      <c r="D7048" s="267" t="s">
        <v>1656</v>
      </c>
      <c r="E7048" s="268" t="s">
        <v>1657</v>
      </c>
      <c r="F7048" s="267" t="s">
        <v>52</v>
      </c>
      <c r="G7048" s="268" t="s">
        <v>1658</v>
      </c>
      <c r="H7048" s="268" t="s">
        <v>55</v>
      </c>
      <c r="I7048" s="268" t="s">
        <v>1905</v>
      </c>
      <c r="J7048" s="267" t="s">
        <v>2333</v>
      </c>
      <c r="K7048" s="270">
        <v>142</v>
      </c>
      <c r="L7048" s="268" t="s">
        <v>2615</v>
      </c>
    </row>
    <row r="7049" spans="1:12" s="188" customFormat="1" x14ac:dyDescent="0.25">
      <c r="A7049" s="267">
        <v>2015</v>
      </c>
      <c r="B7049" s="267">
        <v>4</v>
      </c>
      <c r="C7049" s="267" t="s">
        <v>1611</v>
      </c>
      <c r="D7049" s="267" t="s">
        <v>1656</v>
      </c>
      <c r="E7049" s="268" t="s">
        <v>1657</v>
      </c>
      <c r="F7049" s="267" t="s">
        <v>52</v>
      </c>
      <c r="G7049" s="268" t="s">
        <v>1658</v>
      </c>
      <c r="H7049" s="268" t="s">
        <v>55</v>
      </c>
      <c r="I7049" s="268" t="s">
        <v>1905</v>
      </c>
      <c r="J7049" s="270" t="s">
        <v>4692</v>
      </c>
      <c r="K7049" s="270">
        <v>142</v>
      </c>
      <c r="L7049" s="268" t="s">
        <v>2616</v>
      </c>
    </row>
    <row r="7050" spans="1:12" s="188" customFormat="1" x14ac:dyDescent="0.25">
      <c r="A7050" s="267">
        <v>2015</v>
      </c>
      <c r="B7050" s="267">
        <v>4</v>
      </c>
      <c r="C7050" s="267" t="s">
        <v>1611</v>
      </c>
      <c r="D7050" s="267" t="s">
        <v>1656</v>
      </c>
      <c r="E7050" s="268" t="s">
        <v>1657</v>
      </c>
      <c r="F7050" s="267" t="s">
        <v>52</v>
      </c>
      <c r="G7050" s="268" t="s">
        <v>1658</v>
      </c>
      <c r="H7050" s="268" t="s">
        <v>55</v>
      </c>
      <c r="I7050" s="268" t="s">
        <v>1905</v>
      </c>
      <c r="J7050" s="270" t="s">
        <v>4692</v>
      </c>
      <c r="K7050" s="270">
        <v>142</v>
      </c>
      <c r="L7050" s="268" t="s">
        <v>2617</v>
      </c>
    </row>
    <row r="7051" spans="1:12" s="188" customFormat="1" x14ac:dyDescent="0.25">
      <c r="A7051" s="267">
        <v>2015</v>
      </c>
      <c r="B7051" s="267">
        <v>4</v>
      </c>
      <c r="C7051" s="267" t="s">
        <v>1611</v>
      </c>
      <c r="D7051" s="267" t="s">
        <v>1656</v>
      </c>
      <c r="E7051" s="268" t="s">
        <v>1657</v>
      </c>
      <c r="F7051" s="267" t="s">
        <v>52</v>
      </c>
      <c r="G7051" s="268" t="s">
        <v>1658</v>
      </c>
      <c r="H7051" s="268" t="s">
        <v>55</v>
      </c>
      <c r="I7051" s="268" t="s">
        <v>1905</v>
      </c>
      <c r="J7051" s="267" t="s">
        <v>2333</v>
      </c>
      <c r="K7051" s="270">
        <v>141</v>
      </c>
      <c r="L7051" s="268" t="s">
        <v>2618</v>
      </c>
    </row>
    <row r="7052" spans="1:12" s="188" customFormat="1" x14ac:dyDescent="0.25">
      <c r="A7052" s="267">
        <v>2015</v>
      </c>
      <c r="B7052" s="267">
        <v>4</v>
      </c>
      <c r="C7052" s="267" t="s">
        <v>1611</v>
      </c>
      <c r="D7052" s="267" t="s">
        <v>1656</v>
      </c>
      <c r="E7052" s="268" t="s">
        <v>1657</v>
      </c>
      <c r="F7052" s="267" t="s">
        <v>52</v>
      </c>
      <c r="G7052" s="268" t="s">
        <v>1658</v>
      </c>
      <c r="H7052" s="268" t="s">
        <v>55</v>
      </c>
      <c r="I7052" s="268" t="s">
        <v>1905</v>
      </c>
      <c r="J7052" s="267" t="s">
        <v>2333</v>
      </c>
      <c r="K7052" s="270">
        <v>141</v>
      </c>
      <c r="L7052" s="268" t="s">
        <v>2619</v>
      </c>
    </row>
    <row r="7053" spans="1:12" s="188" customFormat="1" x14ac:dyDescent="0.25">
      <c r="A7053" s="267">
        <v>2015</v>
      </c>
      <c r="B7053" s="267">
        <v>4</v>
      </c>
      <c r="C7053" s="267" t="s">
        <v>1611</v>
      </c>
      <c r="D7053" s="267" t="s">
        <v>1656</v>
      </c>
      <c r="E7053" s="268" t="s">
        <v>1657</v>
      </c>
      <c r="F7053" s="267" t="s">
        <v>52</v>
      </c>
      <c r="G7053" s="268" t="s">
        <v>1658</v>
      </c>
      <c r="H7053" s="268" t="s">
        <v>55</v>
      </c>
      <c r="I7053" s="268" t="s">
        <v>1905</v>
      </c>
      <c r="J7053" s="267" t="s">
        <v>2333</v>
      </c>
      <c r="K7053" s="270">
        <v>141</v>
      </c>
      <c r="L7053" s="268" t="s">
        <v>2620</v>
      </c>
    </row>
    <row r="7054" spans="1:12" s="188" customFormat="1" x14ac:dyDescent="0.25">
      <c r="A7054" s="267">
        <v>2015</v>
      </c>
      <c r="B7054" s="267">
        <v>4</v>
      </c>
      <c r="C7054" s="267" t="s">
        <v>1611</v>
      </c>
      <c r="D7054" s="267" t="s">
        <v>1656</v>
      </c>
      <c r="E7054" s="268" t="s">
        <v>1657</v>
      </c>
      <c r="F7054" s="267" t="s">
        <v>52</v>
      </c>
      <c r="G7054" s="268" t="s">
        <v>1658</v>
      </c>
      <c r="H7054" s="268" t="s">
        <v>55</v>
      </c>
      <c r="I7054" s="268" t="s">
        <v>1905</v>
      </c>
      <c r="J7054" s="267" t="s">
        <v>2333</v>
      </c>
      <c r="K7054" s="270">
        <v>141</v>
      </c>
      <c r="L7054" s="268" t="s">
        <v>2621</v>
      </c>
    </row>
    <row r="7055" spans="1:12" s="188" customFormat="1" x14ac:dyDescent="0.25">
      <c r="A7055" s="267">
        <v>2015</v>
      </c>
      <c r="B7055" s="267">
        <v>4</v>
      </c>
      <c r="C7055" s="267" t="s">
        <v>1611</v>
      </c>
      <c r="D7055" s="267" t="s">
        <v>1656</v>
      </c>
      <c r="E7055" s="268" t="s">
        <v>1657</v>
      </c>
      <c r="F7055" s="267" t="s">
        <v>52</v>
      </c>
      <c r="G7055" s="268" t="s">
        <v>1658</v>
      </c>
      <c r="H7055" s="268" t="s">
        <v>55</v>
      </c>
      <c r="I7055" s="268" t="s">
        <v>1905</v>
      </c>
      <c r="J7055" s="267" t="s">
        <v>2333</v>
      </c>
      <c r="K7055" s="270">
        <v>662</v>
      </c>
      <c r="L7055" s="268" t="s">
        <v>2645</v>
      </c>
    </row>
    <row r="7056" spans="1:12" s="188" customFormat="1" x14ac:dyDescent="0.25">
      <c r="A7056" s="267">
        <v>2015</v>
      </c>
      <c r="B7056" s="267">
        <v>4</v>
      </c>
      <c r="C7056" s="267" t="s">
        <v>1611</v>
      </c>
      <c r="D7056" s="267" t="s">
        <v>1656</v>
      </c>
      <c r="E7056" s="268" t="s">
        <v>1657</v>
      </c>
      <c r="F7056" s="267" t="s">
        <v>52</v>
      </c>
      <c r="G7056" s="268" t="s">
        <v>1658</v>
      </c>
      <c r="H7056" s="268" t="s">
        <v>55</v>
      </c>
      <c r="I7056" s="268" t="s">
        <v>1905</v>
      </c>
      <c r="J7056" s="267" t="s">
        <v>2333</v>
      </c>
      <c r="K7056" s="270">
        <v>662</v>
      </c>
      <c r="L7056" s="268" t="s">
        <v>2646</v>
      </c>
    </row>
    <row r="7057" spans="1:12" s="188" customFormat="1" x14ac:dyDescent="0.25">
      <c r="A7057" s="267">
        <v>2015</v>
      </c>
      <c r="B7057" s="267">
        <v>4</v>
      </c>
      <c r="C7057" s="267" t="s">
        <v>1611</v>
      </c>
      <c r="D7057" s="267" t="s">
        <v>1656</v>
      </c>
      <c r="E7057" s="268" t="s">
        <v>1657</v>
      </c>
      <c r="F7057" s="267" t="s">
        <v>52</v>
      </c>
      <c r="G7057" s="268" t="s">
        <v>1658</v>
      </c>
      <c r="H7057" s="268" t="s">
        <v>55</v>
      </c>
      <c r="I7057" s="268" t="s">
        <v>1905</v>
      </c>
      <c r="J7057" s="270" t="s">
        <v>5004</v>
      </c>
      <c r="K7057" s="270">
        <v>141</v>
      </c>
      <c r="L7057" s="268" t="s">
        <v>2775</v>
      </c>
    </row>
    <row r="7058" spans="1:12" s="188" customFormat="1" x14ac:dyDescent="0.25">
      <c r="A7058" s="267">
        <v>2015</v>
      </c>
      <c r="B7058" s="267">
        <v>4</v>
      </c>
      <c r="C7058" s="267" t="s">
        <v>1611</v>
      </c>
      <c r="D7058" s="267" t="s">
        <v>1674</v>
      </c>
      <c r="E7058" s="268" t="s">
        <v>1675</v>
      </c>
      <c r="F7058" s="267" t="s">
        <v>52</v>
      </c>
      <c r="G7058" s="268" t="s">
        <v>147</v>
      </c>
      <c r="H7058" s="268" t="s">
        <v>55</v>
      </c>
      <c r="I7058" s="268" t="s">
        <v>1905</v>
      </c>
      <c r="J7058" s="267" t="s">
        <v>1942</v>
      </c>
      <c r="K7058" s="270">
        <v>413</v>
      </c>
      <c r="L7058" s="268" t="s">
        <v>2360</v>
      </c>
    </row>
    <row r="7059" spans="1:12" s="188" customFormat="1" x14ac:dyDescent="0.25">
      <c r="A7059" s="267">
        <v>2015</v>
      </c>
      <c r="B7059" s="267">
        <v>4</v>
      </c>
      <c r="C7059" s="267" t="s">
        <v>1611</v>
      </c>
      <c r="D7059" s="267" t="s">
        <v>1674</v>
      </c>
      <c r="E7059" s="268" t="s">
        <v>1675</v>
      </c>
      <c r="F7059" s="267" t="s">
        <v>52</v>
      </c>
      <c r="G7059" s="268" t="s">
        <v>147</v>
      </c>
      <c r="H7059" s="268" t="s">
        <v>55</v>
      </c>
      <c r="I7059" s="268" t="s">
        <v>1905</v>
      </c>
      <c r="J7059" s="267" t="s">
        <v>1942</v>
      </c>
      <c r="K7059" s="270">
        <v>413</v>
      </c>
      <c r="L7059" s="268" t="s">
        <v>2361</v>
      </c>
    </row>
    <row r="7060" spans="1:12" s="188" customFormat="1" x14ac:dyDescent="0.25">
      <c r="A7060" s="267">
        <v>2015</v>
      </c>
      <c r="B7060" s="267">
        <v>4</v>
      </c>
      <c r="C7060" s="267" t="s">
        <v>1611</v>
      </c>
      <c r="D7060" s="267" t="s">
        <v>1674</v>
      </c>
      <c r="E7060" s="268" t="s">
        <v>1675</v>
      </c>
      <c r="F7060" s="267" t="s">
        <v>52</v>
      </c>
      <c r="G7060" s="268" t="s">
        <v>147</v>
      </c>
      <c r="H7060" s="268" t="s">
        <v>55</v>
      </c>
      <c r="I7060" s="268" t="s">
        <v>1905</v>
      </c>
      <c r="J7060" s="267" t="s">
        <v>1942</v>
      </c>
      <c r="K7060" s="270">
        <v>436</v>
      </c>
      <c r="L7060" s="268" t="s">
        <v>2362</v>
      </c>
    </row>
    <row r="7061" spans="1:12" s="188" customFormat="1" x14ac:dyDescent="0.25">
      <c r="A7061" s="267">
        <v>2015</v>
      </c>
      <c r="B7061" s="267">
        <v>4</v>
      </c>
      <c r="C7061" s="267" t="s">
        <v>1611</v>
      </c>
      <c r="D7061" s="267" t="s">
        <v>1674</v>
      </c>
      <c r="E7061" s="268" t="s">
        <v>1675</v>
      </c>
      <c r="F7061" s="267" t="s">
        <v>52</v>
      </c>
      <c r="G7061" s="268" t="s">
        <v>147</v>
      </c>
      <c r="H7061" s="268" t="s">
        <v>55</v>
      </c>
      <c r="I7061" s="268" t="s">
        <v>1905</v>
      </c>
      <c r="J7061" s="267" t="s">
        <v>1942</v>
      </c>
      <c r="K7061" s="270">
        <v>433</v>
      </c>
      <c r="L7061" s="268" t="s">
        <v>2378</v>
      </c>
    </row>
    <row r="7062" spans="1:12" s="188" customFormat="1" x14ac:dyDescent="0.25">
      <c r="A7062" s="267">
        <v>2015</v>
      </c>
      <c r="B7062" s="267">
        <v>4</v>
      </c>
      <c r="C7062" s="267" t="s">
        <v>1611</v>
      </c>
      <c r="D7062" s="267" t="s">
        <v>1674</v>
      </c>
      <c r="E7062" s="268" t="s">
        <v>1675</v>
      </c>
      <c r="F7062" s="267" t="s">
        <v>52</v>
      </c>
      <c r="G7062" s="268" t="s">
        <v>147</v>
      </c>
      <c r="H7062" s="268" t="s">
        <v>55</v>
      </c>
      <c r="I7062" s="268" t="s">
        <v>1905</v>
      </c>
      <c r="J7062" s="267" t="s">
        <v>1942</v>
      </c>
      <c r="K7062" s="270">
        <v>432</v>
      </c>
      <c r="L7062" s="268" t="s">
        <v>2432</v>
      </c>
    </row>
    <row r="7063" spans="1:12" s="188" customFormat="1" x14ac:dyDescent="0.25">
      <c r="A7063" s="267">
        <v>2015</v>
      </c>
      <c r="B7063" s="267">
        <v>4</v>
      </c>
      <c r="C7063" s="267" t="s">
        <v>1611</v>
      </c>
      <c r="D7063" s="267" t="s">
        <v>1674</v>
      </c>
      <c r="E7063" s="268" t="s">
        <v>1675</v>
      </c>
      <c r="F7063" s="267" t="s">
        <v>52</v>
      </c>
      <c r="G7063" s="268" t="s">
        <v>147</v>
      </c>
      <c r="H7063" s="268" t="s">
        <v>55</v>
      </c>
      <c r="I7063" s="268" t="s">
        <v>1905</v>
      </c>
      <c r="J7063" s="267" t="s">
        <v>1942</v>
      </c>
      <c r="K7063" s="270">
        <v>862</v>
      </c>
      <c r="L7063" s="268" t="s">
        <v>2433</v>
      </c>
    </row>
    <row r="7064" spans="1:12" s="188" customFormat="1" x14ac:dyDescent="0.25">
      <c r="A7064" s="267">
        <v>2015</v>
      </c>
      <c r="B7064" s="267">
        <v>4</v>
      </c>
      <c r="C7064" s="267" t="s">
        <v>1611</v>
      </c>
      <c r="D7064" s="267" t="s">
        <v>1674</v>
      </c>
      <c r="E7064" s="268" t="s">
        <v>1675</v>
      </c>
      <c r="F7064" s="267" t="s">
        <v>52</v>
      </c>
      <c r="G7064" s="268" t="s">
        <v>147</v>
      </c>
      <c r="H7064" s="268" t="s">
        <v>55</v>
      </c>
      <c r="I7064" s="268" t="s">
        <v>1905</v>
      </c>
      <c r="J7064" s="267" t="s">
        <v>1942</v>
      </c>
      <c r="K7064" s="270">
        <v>411</v>
      </c>
      <c r="L7064" s="268" t="s">
        <v>2434</v>
      </c>
    </row>
    <row r="7065" spans="1:12" s="188" customFormat="1" x14ac:dyDescent="0.25">
      <c r="A7065" s="267">
        <v>2015</v>
      </c>
      <c r="B7065" s="267">
        <v>4</v>
      </c>
      <c r="C7065" s="267" t="s">
        <v>1611</v>
      </c>
      <c r="D7065" s="267" t="s">
        <v>1674</v>
      </c>
      <c r="E7065" s="268" t="s">
        <v>1675</v>
      </c>
      <c r="F7065" s="267" t="s">
        <v>52</v>
      </c>
      <c r="G7065" s="268" t="s">
        <v>147</v>
      </c>
      <c r="H7065" s="268" t="s">
        <v>55</v>
      </c>
      <c r="I7065" s="268" t="s">
        <v>1905</v>
      </c>
      <c r="J7065" s="267" t="s">
        <v>1942</v>
      </c>
      <c r="K7065" s="270">
        <v>411</v>
      </c>
      <c r="L7065" s="268" t="s">
        <v>2435</v>
      </c>
    </row>
    <row r="7066" spans="1:12" s="188" customFormat="1" x14ac:dyDescent="0.25">
      <c r="A7066" s="267">
        <v>2015</v>
      </c>
      <c r="B7066" s="267">
        <v>4</v>
      </c>
      <c r="C7066" s="267" t="s">
        <v>1611</v>
      </c>
      <c r="D7066" s="267" t="s">
        <v>1674</v>
      </c>
      <c r="E7066" s="268" t="s">
        <v>1675</v>
      </c>
      <c r="F7066" s="267" t="s">
        <v>52</v>
      </c>
      <c r="G7066" s="268" t="s">
        <v>147</v>
      </c>
      <c r="H7066" s="268" t="s">
        <v>55</v>
      </c>
      <c r="I7066" s="268" t="s">
        <v>1905</v>
      </c>
      <c r="J7066" s="267" t="s">
        <v>1942</v>
      </c>
      <c r="K7066" s="270">
        <v>862</v>
      </c>
      <c r="L7066" s="268" t="s">
        <v>2496</v>
      </c>
    </row>
    <row r="7067" spans="1:12" s="188" customFormat="1" x14ac:dyDescent="0.25">
      <c r="A7067" s="267">
        <v>2015</v>
      </c>
      <c r="B7067" s="267">
        <v>4</v>
      </c>
      <c r="C7067" s="267" t="s">
        <v>1611</v>
      </c>
      <c r="D7067" s="267" t="s">
        <v>1674</v>
      </c>
      <c r="E7067" s="268" t="s">
        <v>1675</v>
      </c>
      <c r="F7067" s="267" t="s">
        <v>52</v>
      </c>
      <c r="G7067" s="268" t="s">
        <v>147</v>
      </c>
      <c r="H7067" s="268" t="s">
        <v>55</v>
      </c>
      <c r="I7067" s="268" t="s">
        <v>1905</v>
      </c>
      <c r="J7067" s="267" t="s">
        <v>1942</v>
      </c>
      <c r="K7067" s="270">
        <v>432</v>
      </c>
      <c r="L7067" s="268" t="s">
        <v>2497</v>
      </c>
    </row>
    <row r="7068" spans="1:12" s="188" customFormat="1" x14ac:dyDescent="0.25">
      <c r="A7068" s="267">
        <v>2015</v>
      </c>
      <c r="B7068" s="267">
        <v>4</v>
      </c>
      <c r="C7068" s="267" t="s">
        <v>1611</v>
      </c>
      <c r="D7068" s="267" t="s">
        <v>1674</v>
      </c>
      <c r="E7068" s="268" t="s">
        <v>1675</v>
      </c>
      <c r="F7068" s="267" t="s">
        <v>52</v>
      </c>
      <c r="G7068" s="268" t="s">
        <v>147</v>
      </c>
      <c r="H7068" s="268" t="s">
        <v>55</v>
      </c>
      <c r="I7068" s="268" t="s">
        <v>1905</v>
      </c>
      <c r="J7068" s="267" t="s">
        <v>1942</v>
      </c>
      <c r="K7068" s="270">
        <v>521</v>
      </c>
      <c r="L7068" s="268" t="s">
        <v>2680</v>
      </c>
    </row>
    <row r="7069" spans="1:12" s="188" customFormat="1" x14ac:dyDescent="0.25">
      <c r="A7069" s="267">
        <v>2015</v>
      </c>
      <c r="B7069" s="267">
        <v>1</v>
      </c>
      <c r="C7069" s="267" t="s">
        <v>1239</v>
      </c>
      <c r="D7069" s="267" t="s">
        <v>1556</v>
      </c>
      <c r="E7069" s="268" t="s">
        <v>1557</v>
      </c>
      <c r="F7069" s="267" t="s">
        <v>52</v>
      </c>
      <c r="G7069" s="268" t="s">
        <v>159</v>
      </c>
      <c r="H7069" s="268" t="s">
        <v>55</v>
      </c>
      <c r="I7069" s="268" t="s">
        <v>1905</v>
      </c>
      <c r="J7069" s="270" t="s">
        <v>3083</v>
      </c>
      <c r="K7069" s="270">
        <v>321</v>
      </c>
      <c r="L7069" s="268" t="s">
        <v>2499</v>
      </c>
    </row>
    <row r="7070" spans="1:12" s="188" customFormat="1" x14ac:dyDescent="0.25">
      <c r="A7070" s="267">
        <v>2015</v>
      </c>
      <c r="B7070" s="267">
        <v>1</v>
      </c>
      <c r="C7070" s="267" t="s">
        <v>1239</v>
      </c>
      <c r="D7070" s="267" t="s">
        <v>1556</v>
      </c>
      <c r="E7070" s="268" t="s">
        <v>1557</v>
      </c>
      <c r="F7070" s="267" t="s">
        <v>52</v>
      </c>
      <c r="G7070" s="268" t="s">
        <v>159</v>
      </c>
      <c r="H7070" s="268" t="s">
        <v>55</v>
      </c>
      <c r="I7070" s="268" t="s">
        <v>1905</v>
      </c>
      <c r="J7070" s="267" t="s">
        <v>1906</v>
      </c>
      <c r="K7070" s="270">
        <v>322</v>
      </c>
      <c r="L7070" s="268" t="s">
        <v>2500</v>
      </c>
    </row>
    <row r="7071" spans="1:12" s="188" customFormat="1" x14ac:dyDescent="0.25">
      <c r="A7071" s="267">
        <v>2015</v>
      </c>
      <c r="B7071" s="267">
        <v>1</v>
      </c>
      <c r="C7071" s="267" t="s">
        <v>1239</v>
      </c>
      <c r="D7071" s="267" t="s">
        <v>1556</v>
      </c>
      <c r="E7071" s="268" t="s">
        <v>1557</v>
      </c>
      <c r="F7071" s="267" t="s">
        <v>52</v>
      </c>
      <c r="G7071" s="268" t="s">
        <v>159</v>
      </c>
      <c r="H7071" s="268" t="s">
        <v>55</v>
      </c>
      <c r="I7071" s="268" t="s">
        <v>1905</v>
      </c>
      <c r="J7071" s="267" t="s">
        <v>1906</v>
      </c>
      <c r="K7071" s="270">
        <v>321</v>
      </c>
      <c r="L7071" s="268" t="s">
        <v>2532</v>
      </c>
    </row>
    <row r="7072" spans="1:12" s="188" customFormat="1" x14ac:dyDescent="0.25">
      <c r="A7072" s="267">
        <v>2015</v>
      </c>
      <c r="B7072" s="267">
        <v>1</v>
      </c>
      <c r="C7072" s="267" t="s">
        <v>1239</v>
      </c>
      <c r="D7072" s="267" t="s">
        <v>1556</v>
      </c>
      <c r="E7072" s="268" t="s">
        <v>1557</v>
      </c>
      <c r="F7072" s="267" t="s">
        <v>52</v>
      </c>
      <c r="G7072" s="268" t="s">
        <v>159</v>
      </c>
      <c r="H7072" s="268" t="s">
        <v>55</v>
      </c>
      <c r="I7072" s="268" t="s">
        <v>1905</v>
      </c>
      <c r="J7072" s="267" t="s">
        <v>1906</v>
      </c>
      <c r="K7072" s="270">
        <v>311</v>
      </c>
      <c r="L7072" s="268" t="s">
        <v>2533</v>
      </c>
    </row>
    <row r="7073" spans="1:12" s="188" customFormat="1" x14ac:dyDescent="0.25">
      <c r="A7073" s="267">
        <v>2015</v>
      </c>
      <c r="B7073" s="267">
        <v>1</v>
      </c>
      <c r="C7073" s="267" t="s">
        <v>1239</v>
      </c>
      <c r="D7073" s="267" t="s">
        <v>1556</v>
      </c>
      <c r="E7073" s="268" t="s">
        <v>1557</v>
      </c>
      <c r="F7073" s="267" t="s">
        <v>52</v>
      </c>
      <c r="G7073" s="268" t="s">
        <v>159</v>
      </c>
      <c r="H7073" s="268" t="s">
        <v>55</v>
      </c>
      <c r="I7073" s="268" t="s">
        <v>1905</v>
      </c>
      <c r="J7073" s="267" t="s">
        <v>1906</v>
      </c>
      <c r="K7073" s="270">
        <v>311</v>
      </c>
      <c r="L7073" s="268" t="s">
        <v>2534</v>
      </c>
    </row>
    <row r="7074" spans="1:12" s="188" customFormat="1" x14ac:dyDescent="0.25">
      <c r="A7074" s="267">
        <v>2015</v>
      </c>
      <c r="B7074" s="267">
        <v>1</v>
      </c>
      <c r="C7074" s="267" t="s">
        <v>1239</v>
      </c>
      <c r="D7074" s="267" t="s">
        <v>1556</v>
      </c>
      <c r="E7074" s="268" t="s">
        <v>1557</v>
      </c>
      <c r="F7074" s="267" t="s">
        <v>52</v>
      </c>
      <c r="G7074" s="268" t="s">
        <v>159</v>
      </c>
      <c r="H7074" s="268" t="s">
        <v>55</v>
      </c>
      <c r="I7074" s="268" t="s">
        <v>1905</v>
      </c>
      <c r="J7074" s="267" t="s">
        <v>1942</v>
      </c>
      <c r="K7074" s="270">
        <v>312</v>
      </c>
      <c r="L7074" s="268" t="s">
        <v>2783</v>
      </c>
    </row>
    <row r="7075" spans="1:12" s="188" customFormat="1" x14ac:dyDescent="0.25">
      <c r="A7075" s="267">
        <v>2015</v>
      </c>
      <c r="B7075" s="267">
        <v>1</v>
      </c>
      <c r="C7075" s="267" t="s">
        <v>1239</v>
      </c>
      <c r="D7075" s="267" t="s">
        <v>1556</v>
      </c>
      <c r="E7075" s="268" t="s">
        <v>1557</v>
      </c>
      <c r="F7075" s="267" t="s">
        <v>52</v>
      </c>
      <c r="G7075" s="268" t="s">
        <v>159</v>
      </c>
      <c r="H7075" s="268" t="s">
        <v>55</v>
      </c>
      <c r="I7075" s="268" t="s">
        <v>1905</v>
      </c>
      <c r="J7075" s="267" t="s">
        <v>1906</v>
      </c>
      <c r="K7075" s="270">
        <v>311</v>
      </c>
      <c r="L7075" s="268" t="s">
        <v>2788</v>
      </c>
    </row>
    <row r="7076" spans="1:12" s="188" customFormat="1" x14ac:dyDescent="0.25">
      <c r="A7076" s="267">
        <v>2015</v>
      </c>
      <c r="B7076" s="267">
        <v>1</v>
      </c>
      <c r="C7076" s="267" t="s">
        <v>1239</v>
      </c>
      <c r="D7076" s="267" t="s">
        <v>1556</v>
      </c>
      <c r="E7076" s="268" t="s">
        <v>1557</v>
      </c>
      <c r="F7076" s="267" t="s">
        <v>52</v>
      </c>
      <c r="G7076" s="268" t="s">
        <v>159</v>
      </c>
      <c r="H7076" s="268" t="s">
        <v>55</v>
      </c>
      <c r="I7076" s="268" t="s">
        <v>1905</v>
      </c>
      <c r="J7076" s="267" t="s">
        <v>1934</v>
      </c>
      <c r="K7076" s="270">
        <v>311</v>
      </c>
      <c r="L7076" s="268" t="s">
        <v>2789</v>
      </c>
    </row>
    <row r="7077" spans="1:12" s="188" customFormat="1" x14ac:dyDescent="0.25">
      <c r="A7077" s="267">
        <v>2015</v>
      </c>
      <c r="B7077" s="267">
        <v>1</v>
      </c>
      <c r="C7077" s="267" t="s">
        <v>1239</v>
      </c>
      <c r="D7077" s="267" t="s">
        <v>1556</v>
      </c>
      <c r="E7077" s="268" t="s">
        <v>1557</v>
      </c>
      <c r="F7077" s="267" t="s">
        <v>52</v>
      </c>
      <c r="G7077" s="268" t="s">
        <v>159</v>
      </c>
      <c r="H7077" s="268" t="s">
        <v>55</v>
      </c>
      <c r="I7077" s="268" t="s">
        <v>1905</v>
      </c>
      <c r="J7077" s="267" t="s">
        <v>1915</v>
      </c>
      <c r="K7077" s="270">
        <v>322</v>
      </c>
      <c r="L7077" s="268" t="s">
        <v>2790</v>
      </c>
    </row>
    <row r="7078" spans="1:12" s="188" customFormat="1" x14ac:dyDescent="0.25">
      <c r="A7078" s="267">
        <v>2015</v>
      </c>
      <c r="B7078" s="267">
        <v>1</v>
      </c>
      <c r="C7078" s="267" t="s">
        <v>1239</v>
      </c>
      <c r="D7078" s="267" t="s">
        <v>1556</v>
      </c>
      <c r="E7078" s="268" t="s">
        <v>1557</v>
      </c>
      <c r="F7078" s="267" t="s">
        <v>52</v>
      </c>
      <c r="G7078" s="268" t="s">
        <v>159</v>
      </c>
      <c r="H7078" s="268" t="s">
        <v>55</v>
      </c>
      <c r="I7078" s="268" t="s">
        <v>1905</v>
      </c>
      <c r="J7078" s="267" t="s">
        <v>1934</v>
      </c>
      <c r="K7078" s="270">
        <v>322</v>
      </c>
      <c r="L7078" s="268" t="s">
        <v>2791</v>
      </c>
    </row>
    <row r="7079" spans="1:12" s="188" customFormat="1" x14ac:dyDescent="0.25">
      <c r="A7079" s="267">
        <v>2015</v>
      </c>
      <c r="B7079" s="267">
        <v>4</v>
      </c>
      <c r="C7079" s="267" t="s">
        <v>1611</v>
      </c>
      <c r="D7079" s="267" t="s">
        <v>1667</v>
      </c>
      <c r="E7079" s="268" t="s">
        <v>1668</v>
      </c>
      <c r="F7079" s="267" t="s">
        <v>76</v>
      </c>
      <c r="G7079" s="268" t="s">
        <v>1416</v>
      </c>
      <c r="H7079" s="268" t="s">
        <v>55</v>
      </c>
      <c r="I7079" s="268" t="s">
        <v>1905</v>
      </c>
      <c r="J7079" s="267" t="s">
        <v>1915</v>
      </c>
      <c r="K7079" s="270">
        <v>324</v>
      </c>
      <c r="L7079" s="268" t="s">
        <v>2583</v>
      </c>
    </row>
    <row r="7080" spans="1:12" s="188" customFormat="1" x14ac:dyDescent="0.25">
      <c r="A7080" s="267">
        <v>2015</v>
      </c>
      <c r="B7080" s="267">
        <v>4</v>
      </c>
      <c r="C7080" s="267" t="s">
        <v>1611</v>
      </c>
      <c r="D7080" s="267" t="s">
        <v>1667</v>
      </c>
      <c r="E7080" s="268" t="s">
        <v>1668</v>
      </c>
      <c r="F7080" s="267" t="s">
        <v>76</v>
      </c>
      <c r="G7080" s="268" t="s">
        <v>1416</v>
      </c>
      <c r="H7080" s="268" t="s">
        <v>55</v>
      </c>
      <c r="I7080" s="268" t="s">
        <v>1905</v>
      </c>
      <c r="J7080" s="267" t="s">
        <v>1906</v>
      </c>
      <c r="K7080" s="270">
        <v>212</v>
      </c>
      <c r="L7080" s="268" t="s">
        <v>2584</v>
      </c>
    </row>
    <row r="7081" spans="1:12" s="188" customFormat="1" x14ac:dyDescent="0.25">
      <c r="A7081" s="267">
        <v>2015</v>
      </c>
      <c r="B7081" s="267">
        <v>4</v>
      </c>
      <c r="C7081" s="267" t="s">
        <v>1611</v>
      </c>
      <c r="D7081" s="267" t="s">
        <v>1667</v>
      </c>
      <c r="E7081" s="268" t="s">
        <v>1668</v>
      </c>
      <c r="F7081" s="267" t="s">
        <v>76</v>
      </c>
      <c r="G7081" s="268" t="s">
        <v>1416</v>
      </c>
      <c r="H7081" s="268" t="s">
        <v>55</v>
      </c>
      <c r="I7081" s="268" t="s">
        <v>1905</v>
      </c>
      <c r="J7081" s="267" t="s">
        <v>1934</v>
      </c>
      <c r="K7081" s="270">
        <v>321</v>
      </c>
      <c r="L7081" s="268" t="s">
        <v>2585</v>
      </c>
    </row>
    <row r="7082" spans="1:12" s="188" customFormat="1" x14ac:dyDescent="0.25">
      <c r="A7082" s="267">
        <v>2015</v>
      </c>
      <c r="B7082" s="267">
        <v>4</v>
      </c>
      <c r="C7082" s="267" t="s">
        <v>1611</v>
      </c>
      <c r="D7082" s="267" t="s">
        <v>1667</v>
      </c>
      <c r="E7082" s="268" t="s">
        <v>1668</v>
      </c>
      <c r="F7082" s="267" t="s">
        <v>76</v>
      </c>
      <c r="G7082" s="268" t="s">
        <v>1416</v>
      </c>
      <c r="H7082" s="268" t="s">
        <v>55</v>
      </c>
      <c r="I7082" s="268" t="s">
        <v>1905</v>
      </c>
      <c r="J7082" s="267" t="s">
        <v>1906</v>
      </c>
      <c r="K7082" s="270">
        <v>311</v>
      </c>
      <c r="L7082" s="268" t="s">
        <v>2586</v>
      </c>
    </row>
    <row r="7083" spans="1:12" s="188" customFormat="1" x14ac:dyDescent="0.25">
      <c r="A7083" s="267">
        <v>2015</v>
      </c>
      <c r="B7083" s="267">
        <v>4</v>
      </c>
      <c r="C7083" s="267" t="s">
        <v>1611</v>
      </c>
      <c r="D7083" s="267" t="s">
        <v>1667</v>
      </c>
      <c r="E7083" s="268" t="s">
        <v>1668</v>
      </c>
      <c r="F7083" s="267" t="s">
        <v>76</v>
      </c>
      <c r="G7083" s="268" t="s">
        <v>1416</v>
      </c>
      <c r="H7083" s="268" t="s">
        <v>55</v>
      </c>
      <c r="I7083" s="268" t="s">
        <v>1905</v>
      </c>
      <c r="J7083" s="267" t="s">
        <v>1906</v>
      </c>
      <c r="K7083" s="270">
        <v>311</v>
      </c>
      <c r="L7083" s="268" t="s">
        <v>2587</v>
      </c>
    </row>
    <row r="7084" spans="1:12" s="188" customFormat="1" x14ac:dyDescent="0.25">
      <c r="A7084" s="267">
        <v>2015</v>
      </c>
      <c r="B7084" s="267">
        <v>4</v>
      </c>
      <c r="C7084" s="267" t="s">
        <v>1611</v>
      </c>
      <c r="D7084" s="267" t="s">
        <v>1667</v>
      </c>
      <c r="E7084" s="268" t="s">
        <v>1668</v>
      </c>
      <c r="F7084" s="267" t="s">
        <v>76</v>
      </c>
      <c r="G7084" s="268" t="s">
        <v>1416</v>
      </c>
      <c r="H7084" s="268" t="s">
        <v>55</v>
      </c>
      <c r="I7084" s="268" t="s">
        <v>1905</v>
      </c>
      <c r="J7084" s="267" t="s">
        <v>1906</v>
      </c>
      <c r="K7084" s="270">
        <v>311</v>
      </c>
      <c r="L7084" s="268" t="s">
        <v>2600</v>
      </c>
    </row>
    <row r="7085" spans="1:12" s="188" customFormat="1" x14ac:dyDescent="0.25">
      <c r="A7085" s="267">
        <v>2015</v>
      </c>
      <c r="B7085" s="267">
        <v>4</v>
      </c>
      <c r="C7085" s="267" t="s">
        <v>1611</v>
      </c>
      <c r="D7085" s="267" t="s">
        <v>1667</v>
      </c>
      <c r="E7085" s="268" t="s">
        <v>1668</v>
      </c>
      <c r="F7085" s="267" t="s">
        <v>76</v>
      </c>
      <c r="G7085" s="268" t="s">
        <v>1416</v>
      </c>
      <c r="H7085" s="268" t="s">
        <v>55</v>
      </c>
      <c r="I7085" s="268" t="s">
        <v>1905</v>
      </c>
      <c r="J7085" s="267" t="s">
        <v>1934</v>
      </c>
      <c r="K7085" s="270">
        <v>311</v>
      </c>
      <c r="L7085" s="268" t="s">
        <v>2795</v>
      </c>
    </row>
    <row r="7086" spans="1:12" s="188" customFormat="1" x14ac:dyDescent="0.25">
      <c r="A7086" s="267">
        <v>2015</v>
      </c>
      <c r="B7086" s="267">
        <v>4</v>
      </c>
      <c r="C7086" s="267" t="s">
        <v>1611</v>
      </c>
      <c r="D7086" s="267" t="s">
        <v>1667</v>
      </c>
      <c r="E7086" s="268" t="s">
        <v>1668</v>
      </c>
      <c r="F7086" s="267" t="s">
        <v>76</v>
      </c>
      <c r="G7086" s="268" t="s">
        <v>1416</v>
      </c>
      <c r="H7086" s="268" t="s">
        <v>55</v>
      </c>
      <c r="I7086" s="268" t="s">
        <v>1905</v>
      </c>
      <c r="J7086" s="267" t="s">
        <v>1934</v>
      </c>
      <c r="K7086" s="270">
        <v>311</v>
      </c>
      <c r="L7086" s="268" t="s">
        <v>2796</v>
      </c>
    </row>
    <row r="7087" spans="1:12" s="188" customFormat="1" x14ac:dyDescent="0.25">
      <c r="A7087" s="267">
        <v>2015</v>
      </c>
      <c r="B7087" s="267">
        <v>4</v>
      </c>
      <c r="C7087" s="267" t="s">
        <v>1611</v>
      </c>
      <c r="D7087" s="267" t="s">
        <v>1667</v>
      </c>
      <c r="E7087" s="268" t="s">
        <v>1668</v>
      </c>
      <c r="F7087" s="267" t="s">
        <v>76</v>
      </c>
      <c r="G7087" s="268" t="s">
        <v>1416</v>
      </c>
      <c r="H7087" s="268" t="s">
        <v>55</v>
      </c>
      <c r="I7087" s="268" t="s">
        <v>1905</v>
      </c>
      <c r="J7087" s="267" t="s">
        <v>1934</v>
      </c>
      <c r="K7087" s="270">
        <v>311</v>
      </c>
      <c r="L7087" s="268" t="s">
        <v>2797</v>
      </c>
    </row>
    <row r="7088" spans="1:12" s="188" customFormat="1" x14ac:dyDescent="0.25">
      <c r="A7088" s="267">
        <v>2015</v>
      </c>
      <c r="B7088" s="267">
        <v>4</v>
      </c>
      <c r="C7088" s="267" t="s">
        <v>1611</v>
      </c>
      <c r="D7088" s="267" t="s">
        <v>1667</v>
      </c>
      <c r="E7088" s="268" t="s">
        <v>1668</v>
      </c>
      <c r="F7088" s="267" t="s">
        <v>76</v>
      </c>
      <c r="G7088" s="268" t="s">
        <v>1416</v>
      </c>
      <c r="H7088" s="268" t="s">
        <v>55</v>
      </c>
      <c r="I7088" s="268" t="s">
        <v>1905</v>
      </c>
      <c r="J7088" s="267" t="s">
        <v>1906</v>
      </c>
      <c r="K7088" s="270">
        <v>311</v>
      </c>
      <c r="L7088" s="268" t="s">
        <v>2798</v>
      </c>
    </row>
    <row r="7089" spans="1:12" s="188" customFormat="1" x14ac:dyDescent="0.25">
      <c r="A7089" s="267">
        <v>2015</v>
      </c>
      <c r="B7089" s="267">
        <v>4</v>
      </c>
      <c r="C7089" s="267" t="s">
        <v>1611</v>
      </c>
      <c r="D7089" s="267" t="s">
        <v>1667</v>
      </c>
      <c r="E7089" s="268" t="s">
        <v>1668</v>
      </c>
      <c r="F7089" s="267" t="s">
        <v>76</v>
      </c>
      <c r="G7089" s="268" t="s">
        <v>1416</v>
      </c>
      <c r="H7089" s="268" t="s">
        <v>55</v>
      </c>
      <c r="I7089" s="268" t="s">
        <v>1905</v>
      </c>
      <c r="J7089" s="267" t="s">
        <v>1906</v>
      </c>
      <c r="K7089" s="270">
        <v>311</v>
      </c>
      <c r="L7089" s="268" t="s">
        <v>2799</v>
      </c>
    </row>
    <row r="7090" spans="1:12" s="188" customFormat="1" x14ac:dyDescent="0.25">
      <c r="A7090" s="267">
        <v>2015</v>
      </c>
      <c r="B7090" s="267">
        <v>4</v>
      </c>
      <c r="C7090" s="267" t="s">
        <v>1611</v>
      </c>
      <c r="D7090" s="267" t="s">
        <v>1667</v>
      </c>
      <c r="E7090" s="268" t="s">
        <v>1668</v>
      </c>
      <c r="F7090" s="267" t="s">
        <v>76</v>
      </c>
      <c r="G7090" s="268" t="s">
        <v>1416</v>
      </c>
      <c r="H7090" s="268" t="s">
        <v>55</v>
      </c>
      <c r="I7090" s="268" t="s">
        <v>1905</v>
      </c>
      <c r="J7090" s="267" t="s">
        <v>1934</v>
      </c>
      <c r="K7090" s="270">
        <v>311</v>
      </c>
      <c r="L7090" s="268" t="s">
        <v>2800</v>
      </c>
    </row>
    <row r="7091" spans="1:12" s="188" customFormat="1" x14ac:dyDescent="0.25">
      <c r="A7091" s="267">
        <v>2015</v>
      </c>
      <c r="B7091" s="267">
        <v>4</v>
      </c>
      <c r="C7091" s="267" t="s">
        <v>1611</v>
      </c>
      <c r="D7091" s="267" t="s">
        <v>1667</v>
      </c>
      <c r="E7091" s="268" t="s">
        <v>1668</v>
      </c>
      <c r="F7091" s="267" t="s">
        <v>76</v>
      </c>
      <c r="G7091" s="268" t="s">
        <v>1416</v>
      </c>
      <c r="H7091" s="268" t="s">
        <v>55</v>
      </c>
      <c r="I7091" s="268" t="s">
        <v>1905</v>
      </c>
      <c r="J7091" s="267" t="s">
        <v>1906</v>
      </c>
      <c r="K7091" s="270">
        <v>311</v>
      </c>
      <c r="L7091" s="268" t="s">
        <v>2801</v>
      </c>
    </row>
    <row r="7092" spans="1:12" s="188" customFormat="1" x14ac:dyDescent="0.25">
      <c r="A7092" s="267">
        <v>2015</v>
      </c>
      <c r="B7092" s="267">
        <v>4</v>
      </c>
      <c r="C7092" s="267" t="s">
        <v>1611</v>
      </c>
      <c r="D7092" s="267" t="s">
        <v>1667</v>
      </c>
      <c r="E7092" s="268" t="s">
        <v>1668</v>
      </c>
      <c r="F7092" s="267" t="s">
        <v>76</v>
      </c>
      <c r="G7092" s="268" t="s">
        <v>1416</v>
      </c>
      <c r="H7092" s="268" t="s">
        <v>55</v>
      </c>
      <c r="I7092" s="268" t="s">
        <v>1905</v>
      </c>
      <c r="J7092" s="267" t="s">
        <v>1934</v>
      </c>
      <c r="K7092" s="270">
        <v>322</v>
      </c>
      <c r="L7092" s="268" t="s">
        <v>2802</v>
      </c>
    </row>
    <row r="7093" spans="1:12" s="188" customFormat="1" x14ac:dyDescent="0.25">
      <c r="A7093" s="267">
        <v>2015</v>
      </c>
      <c r="B7093" s="267">
        <v>4</v>
      </c>
      <c r="C7093" s="267" t="s">
        <v>1611</v>
      </c>
      <c r="D7093" s="267" t="s">
        <v>1663</v>
      </c>
      <c r="E7093" s="268" t="s">
        <v>1664</v>
      </c>
      <c r="F7093" s="267" t="s">
        <v>52</v>
      </c>
      <c r="G7093" s="268" t="s">
        <v>155</v>
      </c>
      <c r="H7093" s="268" t="s">
        <v>55</v>
      </c>
      <c r="I7093" s="268" t="s">
        <v>1905</v>
      </c>
      <c r="J7093" s="267" t="s">
        <v>1942</v>
      </c>
      <c r="K7093" s="270">
        <v>411</v>
      </c>
      <c r="L7093" s="268" t="s">
        <v>2418</v>
      </c>
    </row>
    <row r="7094" spans="1:12" s="188" customFormat="1" x14ac:dyDescent="0.25">
      <c r="A7094" s="267">
        <v>2015</v>
      </c>
      <c r="B7094" s="267">
        <v>4</v>
      </c>
      <c r="C7094" s="267" t="s">
        <v>1611</v>
      </c>
      <c r="D7094" s="267" t="s">
        <v>1663</v>
      </c>
      <c r="E7094" s="268" t="s">
        <v>1664</v>
      </c>
      <c r="F7094" s="267" t="s">
        <v>52</v>
      </c>
      <c r="G7094" s="268" t="s">
        <v>155</v>
      </c>
      <c r="H7094" s="268" t="s">
        <v>55</v>
      </c>
      <c r="I7094" s="268" t="s">
        <v>1905</v>
      </c>
      <c r="J7094" s="267" t="s">
        <v>1942</v>
      </c>
      <c r="K7094" s="270">
        <v>411</v>
      </c>
      <c r="L7094" s="268" t="s">
        <v>2419</v>
      </c>
    </row>
    <row r="7095" spans="1:12" s="188" customFormat="1" x14ac:dyDescent="0.25">
      <c r="A7095" s="267">
        <v>2015</v>
      </c>
      <c r="B7095" s="267">
        <v>4</v>
      </c>
      <c r="C7095" s="267" t="s">
        <v>1611</v>
      </c>
      <c r="D7095" s="267" t="s">
        <v>1663</v>
      </c>
      <c r="E7095" s="268" t="s">
        <v>1664</v>
      </c>
      <c r="F7095" s="267" t="s">
        <v>52</v>
      </c>
      <c r="G7095" s="268" t="s">
        <v>155</v>
      </c>
      <c r="H7095" s="268" t="s">
        <v>55</v>
      </c>
      <c r="I7095" s="268" t="s">
        <v>1905</v>
      </c>
      <c r="J7095" s="267" t="s">
        <v>1942</v>
      </c>
      <c r="K7095" s="270">
        <v>411</v>
      </c>
      <c r="L7095" s="268" t="s">
        <v>2491</v>
      </c>
    </row>
    <row r="7096" spans="1:12" s="188" customFormat="1" x14ac:dyDescent="0.25">
      <c r="A7096" s="267">
        <v>2015</v>
      </c>
      <c r="B7096" s="267">
        <v>4</v>
      </c>
      <c r="C7096" s="267" t="s">
        <v>1611</v>
      </c>
      <c r="D7096" s="267" t="s">
        <v>1663</v>
      </c>
      <c r="E7096" s="268" t="s">
        <v>1664</v>
      </c>
      <c r="F7096" s="267" t="s">
        <v>52</v>
      </c>
      <c r="G7096" s="268" t="s">
        <v>155</v>
      </c>
      <c r="H7096" s="268" t="s">
        <v>55</v>
      </c>
      <c r="I7096" s="268" t="s">
        <v>1905</v>
      </c>
      <c r="J7096" s="267" t="s">
        <v>1942</v>
      </c>
      <c r="K7096" s="270">
        <v>411</v>
      </c>
      <c r="L7096" s="268" t="s">
        <v>2492</v>
      </c>
    </row>
    <row r="7097" spans="1:12" s="188" customFormat="1" x14ac:dyDescent="0.25">
      <c r="A7097" s="267">
        <v>2015</v>
      </c>
      <c r="B7097" s="267">
        <v>4</v>
      </c>
      <c r="C7097" s="267" t="s">
        <v>1611</v>
      </c>
      <c r="D7097" s="267" t="s">
        <v>1663</v>
      </c>
      <c r="E7097" s="268" t="s">
        <v>1664</v>
      </c>
      <c r="F7097" s="267" t="s">
        <v>52</v>
      </c>
      <c r="G7097" s="268" t="s">
        <v>155</v>
      </c>
      <c r="H7097" s="268" t="s">
        <v>55</v>
      </c>
      <c r="I7097" s="268" t="s">
        <v>1905</v>
      </c>
      <c r="J7097" s="267" t="s">
        <v>1942</v>
      </c>
      <c r="K7097" s="270">
        <v>411</v>
      </c>
      <c r="L7097" s="268" t="s">
        <v>2493</v>
      </c>
    </row>
    <row r="7098" spans="1:12" s="188" customFormat="1" x14ac:dyDescent="0.25">
      <c r="A7098" s="267">
        <v>2015</v>
      </c>
      <c r="B7098" s="267">
        <v>4</v>
      </c>
      <c r="C7098" s="267" t="s">
        <v>1611</v>
      </c>
      <c r="D7098" s="267" t="s">
        <v>1663</v>
      </c>
      <c r="E7098" s="268" t="s">
        <v>1664</v>
      </c>
      <c r="F7098" s="267" t="s">
        <v>52</v>
      </c>
      <c r="G7098" s="268" t="s">
        <v>155</v>
      </c>
      <c r="H7098" s="268" t="s">
        <v>55</v>
      </c>
      <c r="I7098" s="268" t="s">
        <v>1905</v>
      </c>
      <c r="J7098" s="267" t="s">
        <v>1952</v>
      </c>
      <c r="K7098" s="270">
        <v>432</v>
      </c>
      <c r="L7098" s="268" t="s">
        <v>2776</v>
      </c>
    </row>
    <row r="7099" spans="1:12" s="188" customFormat="1" x14ac:dyDescent="0.25">
      <c r="A7099" s="267">
        <v>2015</v>
      </c>
      <c r="B7099" s="267">
        <v>4</v>
      </c>
      <c r="C7099" s="267" t="s">
        <v>1611</v>
      </c>
      <c r="D7099" s="267" t="s">
        <v>1663</v>
      </c>
      <c r="E7099" s="268" t="s">
        <v>1664</v>
      </c>
      <c r="F7099" s="267" t="s">
        <v>52</v>
      </c>
      <c r="G7099" s="268" t="s">
        <v>155</v>
      </c>
      <c r="H7099" s="268" t="s">
        <v>55</v>
      </c>
      <c r="I7099" s="268" t="s">
        <v>1905</v>
      </c>
      <c r="J7099" s="267" t="s">
        <v>1952</v>
      </c>
      <c r="K7099" s="270">
        <v>432</v>
      </c>
      <c r="L7099" s="268" t="s">
        <v>2777</v>
      </c>
    </row>
    <row r="7100" spans="1:12" s="188" customFormat="1" x14ac:dyDescent="0.25">
      <c r="A7100" s="267">
        <v>2015</v>
      </c>
      <c r="B7100" s="267">
        <v>2</v>
      </c>
      <c r="C7100" s="267" t="s">
        <v>1239</v>
      </c>
      <c r="D7100" s="267" t="s">
        <v>1579</v>
      </c>
      <c r="E7100" s="268" t="s">
        <v>1580</v>
      </c>
      <c r="F7100" s="267" t="s">
        <v>135</v>
      </c>
      <c r="G7100" s="268" t="s">
        <v>226</v>
      </c>
      <c r="H7100" s="268" t="s">
        <v>66</v>
      </c>
      <c r="I7100" s="268" t="s">
        <v>1905</v>
      </c>
      <c r="J7100" s="267" t="s">
        <v>1952</v>
      </c>
      <c r="K7100" s="270">
        <v>431</v>
      </c>
      <c r="L7100" s="268" t="s">
        <v>2373</v>
      </c>
    </row>
    <row r="7101" spans="1:12" s="188" customFormat="1" x14ac:dyDescent="0.25">
      <c r="A7101" s="267">
        <v>2015</v>
      </c>
      <c r="B7101" s="267">
        <v>2</v>
      </c>
      <c r="C7101" s="267" t="s">
        <v>1239</v>
      </c>
      <c r="D7101" s="267" t="s">
        <v>1579</v>
      </c>
      <c r="E7101" s="268" t="s">
        <v>1580</v>
      </c>
      <c r="F7101" s="267" t="s">
        <v>135</v>
      </c>
      <c r="G7101" s="268" t="s">
        <v>226</v>
      </c>
      <c r="H7101" s="268" t="s">
        <v>66</v>
      </c>
      <c r="I7101" s="268" t="s">
        <v>1905</v>
      </c>
      <c r="J7101" s="267" t="s">
        <v>1942</v>
      </c>
      <c r="K7101" s="270">
        <v>114</v>
      </c>
      <c r="L7101" s="268" t="s">
        <v>2451</v>
      </c>
    </row>
    <row r="7102" spans="1:12" s="188" customFormat="1" x14ac:dyDescent="0.25">
      <c r="A7102" s="267">
        <v>2015</v>
      </c>
      <c r="B7102" s="267">
        <v>2</v>
      </c>
      <c r="C7102" s="267" t="s">
        <v>1239</v>
      </c>
      <c r="D7102" s="267" t="s">
        <v>1579</v>
      </c>
      <c r="E7102" s="268" t="s">
        <v>1580</v>
      </c>
      <c r="F7102" s="267" t="s">
        <v>135</v>
      </c>
      <c r="G7102" s="268" t="s">
        <v>226</v>
      </c>
      <c r="H7102" s="268" t="s">
        <v>66</v>
      </c>
      <c r="I7102" s="268" t="s">
        <v>1905</v>
      </c>
      <c r="J7102" s="270" t="s">
        <v>5004</v>
      </c>
      <c r="K7102" s="270">
        <v>211</v>
      </c>
      <c r="L7102" s="268" t="s">
        <v>2543</v>
      </c>
    </row>
    <row r="7103" spans="1:12" s="188" customFormat="1" x14ac:dyDescent="0.25">
      <c r="A7103" s="267">
        <v>2015</v>
      </c>
      <c r="B7103" s="267">
        <v>2</v>
      </c>
      <c r="C7103" s="267" t="s">
        <v>1239</v>
      </c>
      <c r="D7103" s="267" t="s">
        <v>1579</v>
      </c>
      <c r="E7103" s="268" t="s">
        <v>1580</v>
      </c>
      <c r="F7103" s="267" t="s">
        <v>135</v>
      </c>
      <c r="G7103" s="268" t="s">
        <v>226</v>
      </c>
      <c r="H7103" s="268" t="s">
        <v>66</v>
      </c>
      <c r="I7103" s="268" t="s">
        <v>1905</v>
      </c>
      <c r="J7103" s="270" t="s">
        <v>5004</v>
      </c>
      <c r="K7103" s="270">
        <v>211</v>
      </c>
      <c r="L7103" s="268" t="s">
        <v>2544</v>
      </c>
    </row>
    <row r="7104" spans="1:12" s="188" customFormat="1" x14ac:dyDescent="0.25">
      <c r="A7104" s="267">
        <v>2015</v>
      </c>
      <c r="B7104" s="267">
        <v>2</v>
      </c>
      <c r="C7104" s="267" t="s">
        <v>1239</v>
      </c>
      <c r="D7104" s="267" t="s">
        <v>1579</v>
      </c>
      <c r="E7104" s="268" t="s">
        <v>1580</v>
      </c>
      <c r="F7104" s="267" t="s">
        <v>135</v>
      </c>
      <c r="G7104" s="268" t="s">
        <v>226</v>
      </c>
      <c r="H7104" s="268" t="s">
        <v>66</v>
      </c>
      <c r="I7104" s="268" t="s">
        <v>1905</v>
      </c>
      <c r="J7104" s="267" t="s">
        <v>2545</v>
      </c>
      <c r="K7104" s="270">
        <v>212</v>
      </c>
      <c r="L7104" s="268" t="s">
        <v>2546</v>
      </c>
    </row>
    <row r="7105" spans="1:12" s="188" customFormat="1" x14ac:dyDescent="0.25">
      <c r="A7105" s="267">
        <v>2015</v>
      </c>
      <c r="B7105" s="267">
        <v>2</v>
      </c>
      <c r="C7105" s="267" t="s">
        <v>1239</v>
      </c>
      <c r="D7105" s="267" t="s">
        <v>1579</v>
      </c>
      <c r="E7105" s="268" t="s">
        <v>1580</v>
      </c>
      <c r="F7105" s="267" t="s">
        <v>135</v>
      </c>
      <c r="G7105" s="268" t="s">
        <v>226</v>
      </c>
      <c r="H7105" s="268" t="s">
        <v>66</v>
      </c>
      <c r="I7105" s="268" t="s">
        <v>1905</v>
      </c>
      <c r="J7105" s="267" t="s">
        <v>1934</v>
      </c>
      <c r="K7105" s="270">
        <v>323</v>
      </c>
      <c r="L7105" s="268" t="s">
        <v>2595</v>
      </c>
    </row>
    <row r="7106" spans="1:12" s="188" customFormat="1" x14ac:dyDescent="0.25">
      <c r="A7106" s="267">
        <v>2015</v>
      </c>
      <c r="B7106" s="267">
        <v>2</v>
      </c>
      <c r="C7106" s="267" t="s">
        <v>1239</v>
      </c>
      <c r="D7106" s="267" t="s">
        <v>1579</v>
      </c>
      <c r="E7106" s="268" t="s">
        <v>1580</v>
      </c>
      <c r="F7106" s="267" t="s">
        <v>135</v>
      </c>
      <c r="G7106" s="268" t="s">
        <v>226</v>
      </c>
      <c r="H7106" s="268" t="s">
        <v>66</v>
      </c>
      <c r="I7106" s="268" t="s">
        <v>1905</v>
      </c>
      <c r="J7106" s="267" t="s">
        <v>2016</v>
      </c>
      <c r="K7106" s="270">
        <v>523</v>
      </c>
      <c r="L7106" s="268" t="s">
        <v>2681</v>
      </c>
    </row>
    <row r="7107" spans="1:12" s="188" customFormat="1" x14ac:dyDescent="0.25">
      <c r="A7107" s="267">
        <v>2015</v>
      </c>
      <c r="B7107" s="267">
        <v>2</v>
      </c>
      <c r="C7107" s="267" t="s">
        <v>1239</v>
      </c>
      <c r="D7107" s="267" t="s">
        <v>1579</v>
      </c>
      <c r="E7107" s="268" t="s">
        <v>1580</v>
      </c>
      <c r="F7107" s="267" t="s">
        <v>135</v>
      </c>
      <c r="G7107" s="268" t="s">
        <v>226</v>
      </c>
      <c r="H7107" s="268" t="s">
        <v>66</v>
      </c>
      <c r="I7107" s="268" t="s">
        <v>1905</v>
      </c>
      <c r="J7107" s="267" t="s">
        <v>2151</v>
      </c>
      <c r="K7107" s="270">
        <v>84</v>
      </c>
      <c r="L7107" s="268" t="s">
        <v>2749</v>
      </c>
    </row>
    <row r="7108" spans="1:12" s="188" customFormat="1" x14ac:dyDescent="0.25">
      <c r="A7108" s="267">
        <v>2015</v>
      </c>
      <c r="B7108" s="267">
        <v>2</v>
      </c>
      <c r="C7108" s="267" t="s">
        <v>1239</v>
      </c>
      <c r="D7108" s="267" t="s">
        <v>1579</v>
      </c>
      <c r="E7108" s="268" t="s">
        <v>1580</v>
      </c>
      <c r="F7108" s="267" t="s">
        <v>135</v>
      </c>
      <c r="G7108" s="268" t="s">
        <v>226</v>
      </c>
      <c r="H7108" s="268" t="s">
        <v>66</v>
      </c>
      <c r="I7108" s="268" t="s">
        <v>1905</v>
      </c>
      <c r="J7108" s="267" t="s">
        <v>1921</v>
      </c>
      <c r="K7108" s="270">
        <v>851</v>
      </c>
      <c r="L7108" s="268" t="s">
        <v>2765</v>
      </c>
    </row>
    <row r="7109" spans="1:12" s="188" customFormat="1" x14ac:dyDescent="0.25">
      <c r="A7109" s="267">
        <v>2015</v>
      </c>
      <c r="B7109" s="267">
        <v>2</v>
      </c>
      <c r="C7109" s="267" t="s">
        <v>1239</v>
      </c>
      <c r="D7109" s="267" t="s">
        <v>1579</v>
      </c>
      <c r="E7109" s="268" t="s">
        <v>1580</v>
      </c>
      <c r="F7109" s="267" t="s">
        <v>135</v>
      </c>
      <c r="G7109" s="268" t="s">
        <v>226</v>
      </c>
      <c r="H7109" s="268" t="s">
        <v>66</v>
      </c>
      <c r="I7109" s="268" t="s">
        <v>1905</v>
      </c>
      <c r="J7109" s="267" t="s">
        <v>1952</v>
      </c>
      <c r="K7109" s="270">
        <v>433</v>
      </c>
      <c r="L7109" s="268" t="s">
        <v>2773</v>
      </c>
    </row>
    <row r="7110" spans="1:12" s="188" customFormat="1" x14ac:dyDescent="0.25">
      <c r="A7110" s="267">
        <v>2015</v>
      </c>
      <c r="B7110" s="267">
        <v>2</v>
      </c>
      <c r="C7110" s="267" t="s">
        <v>1239</v>
      </c>
      <c r="D7110" s="267" t="s">
        <v>1594</v>
      </c>
      <c r="E7110" s="268" t="s">
        <v>1595</v>
      </c>
      <c r="F7110" s="267" t="s">
        <v>52</v>
      </c>
      <c r="G7110" s="268" t="s">
        <v>1596</v>
      </c>
      <c r="H7110" s="268" t="s">
        <v>55</v>
      </c>
      <c r="I7110" s="268" t="s">
        <v>1905</v>
      </c>
      <c r="J7110" s="267" t="s">
        <v>1942</v>
      </c>
      <c r="K7110" s="270">
        <v>411</v>
      </c>
      <c r="L7110" s="268" t="s">
        <v>2404</v>
      </c>
    </row>
    <row r="7111" spans="1:12" s="188" customFormat="1" x14ac:dyDescent="0.25">
      <c r="A7111" s="267">
        <v>2015</v>
      </c>
      <c r="B7111" s="267">
        <v>2</v>
      </c>
      <c r="C7111" s="267" t="s">
        <v>1239</v>
      </c>
      <c r="D7111" s="267" t="s">
        <v>1594</v>
      </c>
      <c r="E7111" s="268" t="s">
        <v>1595</v>
      </c>
      <c r="F7111" s="267" t="s">
        <v>52</v>
      </c>
      <c r="G7111" s="268" t="s">
        <v>1596</v>
      </c>
      <c r="H7111" s="268" t="s">
        <v>55</v>
      </c>
      <c r="I7111" s="268" t="s">
        <v>1905</v>
      </c>
      <c r="J7111" s="267" t="s">
        <v>1942</v>
      </c>
      <c r="K7111" s="270">
        <v>411</v>
      </c>
      <c r="L7111" s="268" t="s">
        <v>2405</v>
      </c>
    </row>
    <row r="7112" spans="1:12" s="188" customFormat="1" x14ac:dyDescent="0.25">
      <c r="A7112" s="267">
        <v>2015</v>
      </c>
      <c r="B7112" s="267">
        <v>2</v>
      </c>
      <c r="C7112" s="267" t="s">
        <v>1239</v>
      </c>
      <c r="D7112" s="267" t="s">
        <v>1594</v>
      </c>
      <c r="E7112" s="268" t="s">
        <v>1595</v>
      </c>
      <c r="F7112" s="267" t="s">
        <v>52</v>
      </c>
      <c r="G7112" s="268" t="s">
        <v>1596</v>
      </c>
      <c r="H7112" s="268" t="s">
        <v>55</v>
      </c>
      <c r="I7112" s="268" t="s">
        <v>1905</v>
      </c>
      <c r="J7112" s="267" t="s">
        <v>1918</v>
      </c>
      <c r="K7112" s="270">
        <v>862</v>
      </c>
      <c r="L7112" s="268" t="s">
        <v>2406</v>
      </c>
    </row>
    <row r="7113" spans="1:12" s="188" customFormat="1" x14ac:dyDescent="0.25">
      <c r="A7113" s="267">
        <v>2015</v>
      </c>
      <c r="B7113" s="267">
        <v>2</v>
      </c>
      <c r="C7113" s="267" t="s">
        <v>1239</v>
      </c>
      <c r="D7113" s="267" t="s">
        <v>1594</v>
      </c>
      <c r="E7113" s="268" t="s">
        <v>1595</v>
      </c>
      <c r="F7113" s="267" t="s">
        <v>52</v>
      </c>
      <c r="G7113" s="268" t="s">
        <v>1596</v>
      </c>
      <c r="H7113" s="268" t="s">
        <v>55</v>
      </c>
      <c r="I7113" s="268" t="s">
        <v>1905</v>
      </c>
      <c r="J7113" s="267" t="s">
        <v>1942</v>
      </c>
      <c r="K7113" s="270">
        <v>432</v>
      </c>
      <c r="L7113" s="268" t="s">
        <v>2487</v>
      </c>
    </row>
    <row r="7114" spans="1:12" s="188" customFormat="1" x14ac:dyDescent="0.25">
      <c r="A7114" s="267">
        <v>2015</v>
      </c>
      <c r="B7114" s="267">
        <v>2</v>
      </c>
      <c r="C7114" s="267" t="s">
        <v>1239</v>
      </c>
      <c r="D7114" s="267" t="s">
        <v>1594</v>
      </c>
      <c r="E7114" s="268" t="s">
        <v>1595</v>
      </c>
      <c r="F7114" s="267" t="s">
        <v>52</v>
      </c>
      <c r="G7114" s="268" t="s">
        <v>1596</v>
      </c>
      <c r="H7114" s="268" t="s">
        <v>55</v>
      </c>
      <c r="I7114" s="268" t="s">
        <v>1905</v>
      </c>
      <c r="J7114" s="267" t="s">
        <v>1942</v>
      </c>
      <c r="K7114" s="270">
        <v>432</v>
      </c>
      <c r="L7114" s="268" t="s">
        <v>2488</v>
      </c>
    </row>
    <row r="7115" spans="1:12" s="188" customFormat="1" x14ac:dyDescent="0.25">
      <c r="A7115" s="267">
        <v>2015</v>
      </c>
      <c r="B7115" s="267">
        <v>2</v>
      </c>
      <c r="C7115" s="267" t="s">
        <v>1239</v>
      </c>
      <c r="D7115" s="267" t="s">
        <v>1594</v>
      </c>
      <c r="E7115" s="268" t="s">
        <v>1595</v>
      </c>
      <c r="F7115" s="267" t="s">
        <v>52</v>
      </c>
      <c r="G7115" s="268" t="s">
        <v>1596</v>
      </c>
      <c r="H7115" s="268" t="s">
        <v>55</v>
      </c>
      <c r="I7115" s="268" t="s">
        <v>1905</v>
      </c>
      <c r="J7115" s="270" t="s">
        <v>5004</v>
      </c>
      <c r="K7115" s="270">
        <v>211</v>
      </c>
      <c r="L7115" s="268" t="s">
        <v>2551</v>
      </c>
    </row>
    <row r="7116" spans="1:12" s="188" customFormat="1" x14ac:dyDescent="0.25">
      <c r="A7116" s="267">
        <v>2015</v>
      </c>
      <c r="B7116" s="267">
        <v>2</v>
      </c>
      <c r="C7116" s="267" t="s">
        <v>1239</v>
      </c>
      <c r="D7116" s="267" t="s">
        <v>1594</v>
      </c>
      <c r="E7116" s="268" t="s">
        <v>1595</v>
      </c>
      <c r="F7116" s="267" t="s">
        <v>52</v>
      </c>
      <c r="G7116" s="268" t="s">
        <v>1596</v>
      </c>
      <c r="H7116" s="268" t="s">
        <v>55</v>
      </c>
      <c r="I7116" s="268" t="s">
        <v>1905</v>
      </c>
      <c r="J7116" s="270" t="s">
        <v>5004</v>
      </c>
      <c r="K7116" s="270">
        <v>23</v>
      </c>
      <c r="L7116" s="268" t="s">
        <v>2552</v>
      </c>
    </row>
    <row r="7117" spans="1:12" s="188" customFormat="1" x14ac:dyDescent="0.25">
      <c r="A7117" s="267">
        <v>2015</v>
      </c>
      <c r="B7117" s="267">
        <v>2</v>
      </c>
      <c r="C7117" s="267" t="s">
        <v>1239</v>
      </c>
      <c r="D7117" s="267" t="s">
        <v>1594</v>
      </c>
      <c r="E7117" s="268" t="s">
        <v>1595</v>
      </c>
      <c r="F7117" s="267" t="s">
        <v>52</v>
      </c>
      <c r="G7117" s="268" t="s">
        <v>1596</v>
      </c>
      <c r="H7117" s="268" t="s">
        <v>55</v>
      </c>
      <c r="I7117" s="268" t="s">
        <v>1905</v>
      </c>
      <c r="J7117" s="267" t="s">
        <v>1918</v>
      </c>
      <c r="K7117" s="270">
        <v>862</v>
      </c>
      <c r="L7117" s="268" t="s">
        <v>2609</v>
      </c>
    </row>
    <row r="7118" spans="1:12" s="188" customFormat="1" x14ac:dyDescent="0.25">
      <c r="A7118" s="267">
        <v>2015</v>
      </c>
      <c r="B7118" s="267">
        <v>2</v>
      </c>
      <c r="C7118" s="267" t="s">
        <v>1239</v>
      </c>
      <c r="D7118" s="267" t="s">
        <v>1594</v>
      </c>
      <c r="E7118" s="268" t="s">
        <v>1595</v>
      </c>
      <c r="F7118" s="267" t="s">
        <v>52</v>
      </c>
      <c r="G7118" s="268" t="s">
        <v>1596</v>
      </c>
      <c r="H7118" s="268" t="s">
        <v>55</v>
      </c>
      <c r="I7118" s="268" t="s">
        <v>1905</v>
      </c>
      <c r="J7118" s="267" t="s">
        <v>2000</v>
      </c>
      <c r="K7118" s="270">
        <v>721</v>
      </c>
      <c r="L7118" s="268" t="s">
        <v>2735</v>
      </c>
    </row>
    <row r="7119" spans="1:12" s="188" customFormat="1" x14ac:dyDescent="0.25">
      <c r="A7119" s="267">
        <v>2015</v>
      </c>
      <c r="B7119" s="267">
        <v>2</v>
      </c>
      <c r="C7119" s="267" t="s">
        <v>1239</v>
      </c>
      <c r="D7119" s="267" t="s">
        <v>1594</v>
      </c>
      <c r="E7119" s="268" t="s">
        <v>1595</v>
      </c>
      <c r="F7119" s="267" t="s">
        <v>52</v>
      </c>
      <c r="G7119" s="268" t="s">
        <v>1596</v>
      </c>
      <c r="H7119" s="268" t="s">
        <v>55</v>
      </c>
      <c r="I7119" s="268" t="s">
        <v>1905</v>
      </c>
      <c r="J7119" s="267" t="s">
        <v>1950</v>
      </c>
      <c r="K7119" s="270">
        <v>721</v>
      </c>
      <c r="L7119" s="268" t="s">
        <v>2736</v>
      </c>
    </row>
    <row r="7120" spans="1:12" s="188" customFormat="1" x14ac:dyDescent="0.25">
      <c r="A7120" s="267">
        <v>2015</v>
      </c>
      <c r="B7120" s="267">
        <v>2</v>
      </c>
      <c r="C7120" s="267" t="s">
        <v>1239</v>
      </c>
      <c r="D7120" s="267" t="s">
        <v>1594</v>
      </c>
      <c r="E7120" s="268" t="s">
        <v>1595</v>
      </c>
      <c r="F7120" s="267" t="s">
        <v>52</v>
      </c>
      <c r="G7120" s="268" t="s">
        <v>1596</v>
      </c>
      <c r="H7120" s="268" t="s">
        <v>55</v>
      </c>
      <c r="I7120" s="268" t="s">
        <v>1905</v>
      </c>
      <c r="J7120" s="267" t="s">
        <v>2000</v>
      </c>
      <c r="K7120" s="270">
        <v>721</v>
      </c>
      <c r="L7120" s="268" t="s">
        <v>2737</v>
      </c>
    </row>
    <row r="7121" spans="1:12" s="188" customFormat="1" x14ac:dyDescent="0.25">
      <c r="A7121" s="267">
        <v>2015</v>
      </c>
      <c r="B7121" s="267">
        <v>1</v>
      </c>
      <c r="C7121" s="267" t="s">
        <v>1239</v>
      </c>
      <c r="D7121" s="267" t="s">
        <v>1565</v>
      </c>
      <c r="E7121" s="268" t="s">
        <v>1566</v>
      </c>
      <c r="F7121" s="267" t="s">
        <v>130</v>
      </c>
      <c r="G7121" s="268" t="s">
        <v>131</v>
      </c>
      <c r="H7121" s="268" t="s">
        <v>66</v>
      </c>
      <c r="I7121" s="268" t="s">
        <v>1905</v>
      </c>
      <c r="J7121" s="270" t="s">
        <v>5004</v>
      </c>
      <c r="K7121" s="270">
        <v>243</v>
      </c>
      <c r="L7121" s="268" t="s">
        <v>2539</v>
      </c>
    </row>
    <row r="7122" spans="1:12" s="188" customFormat="1" x14ac:dyDescent="0.25">
      <c r="A7122" s="267">
        <v>2015</v>
      </c>
      <c r="B7122" s="267">
        <v>1</v>
      </c>
      <c r="C7122" s="267" t="s">
        <v>1239</v>
      </c>
      <c r="D7122" s="267" t="s">
        <v>1565</v>
      </c>
      <c r="E7122" s="268" t="s">
        <v>1566</v>
      </c>
      <c r="F7122" s="267" t="s">
        <v>130</v>
      </c>
      <c r="G7122" s="268" t="s">
        <v>131</v>
      </c>
      <c r="H7122" s="268" t="s">
        <v>66</v>
      </c>
      <c r="I7122" s="268" t="s">
        <v>1905</v>
      </c>
      <c r="J7122" s="267" t="s">
        <v>1962</v>
      </c>
      <c r="K7122" s="270">
        <v>662</v>
      </c>
      <c r="L7122" s="268" t="s">
        <v>2635</v>
      </c>
    </row>
    <row r="7123" spans="1:12" s="188" customFormat="1" x14ac:dyDescent="0.25">
      <c r="A7123" s="267">
        <v>2015</v>
      </c>
      <c r="B7123" s="267">
        <v>1</v>
      </c>
      <c r="C7123" s="267" t="s">
        <v>1239</v>
      </c>
      <c r="D7123" s="267" t="s">
        <v>1565</v>
      </c>
      <c r="E7123" s="268" t="s">
        <v>1566</v>
      </c>
      <c r="F7123" s="267" t="s">
        <v>130</v>
      </c>
      <c r="G7123" s="268" t="s">
        <v>131</v>
      </c>
      <c r="H7123" s="268" t="s">
        <v>66</v>
      </c>
      <c r="I7123" s="268" t="s">
        <v>1905</v>
      </c>
      <c r="J7123" s="267" t="s">
        <v>1965</v>
      </c>
      <c r="K7123" s="270">
        <v>663</v>
      </c>
      <c r="L7123" s="268" t="s">
        <v>2636</v>
      </c>
    </row>
    <row r="7124" spans="1:12" s="188" customFormat="1" x14ac:dyDescent="0.25">
      <c r="A7124" s="267">
        <v>2015</v>
      </c>
      <c r="B7124" s="267">
        <v>1</v>
      </c>
      <c r="C7124" s="267" t="s">
        <v>1239</v>
      </c>
      <c r="D7124" s="267" t="s">
        <v>1565</v>
      </c>
      <c r="E7124" s="268" t="s">
        <v>1566</v>
      </c>
      <c r="F7124" s="267" t="s">
        <v>130</v>
      </c>
      <c r="G7124" s="268" t="s">
        <v>131</v>
      </c>
      <c r="H7124" s="268" t="s">
        <v>66</v>
      </c>
      <c r="I7124" s="268" t="s">
        <v>1905</v>
      </c>
      <c r="J7124" s="267" t="s">
        <v>1962</v>
      </c>
      <c r="K7124" s="270">
        <v>662</v>
      </c>
      <c r="L7124" s="268" t="s">
        <v>2637</v>
      </c>
    </row>
    <row r="7125" spans="1:12" s="188" customFormat="1" x14ac:dyDescent="0.25">
      <c r="A7125" s="267">
        <v>2015</v>
      </c>
      <c r="B7125" s="267">
        <v>1</v>
      </c>
      <c r="C7125" s="267" t="s">
        <v>1239</v>
      </c>
      <c r="D7125" s="267" t="s">
        <v>1565</v>
      </c>
      <c r="E7125" s="268" t="s">
        <v>1566</v>
      </c>
      <c r="F7125" s="267" t="s">
        <v>130</v>
      </c>
      <c r="G7125" s="268" t="s">
        <v>131</v>
      </c>
      <c r="H7125" s="268" t="s">
        <v>66</v>
      </c>
      <c r="I7125" s="268" t="s">
        <v>1905</v>
      </c>
      <c r="J7125" s="267" t="s">
        <v>1962</v>
      </c>
      <c r="K7125" s="270">
        <v>662</v>
      </c>
      <c r="L7125" s="268" t="s">
        <v>2638</v>
      </c>
    </row>
    <row r="7126" spans="1:12" s="188" customFormat="1" x14ac:dyDescent="0.25">
      <c r="A7126" s="267">
        <v>2015</v>
      </c>
      <c r="B7126" s="267">
        <v>1</v>
      </c>
      <c r="C7126" s="267" t="s">
        <v>1239</v>
      </c>
      <c r="D7126" s="267" t="s">
        <v>1565</v>
      </c>
      <c r="E7126" s="268" t="s">
        <v>1566</v>
      </c>
      <c r="F7126" s="267" t="s">
        <v>130</v>
      </c>
      <c r="G7126" s="268" t="s">
        <v>131</v>
      </c>
      <c r="H7126" s="268" t="s">
        <v>66</v>
      </c>
      <c r="I7126" s="268" t="s">
        <v>1905</v>
      </c>
      <c r="J7126" s="267" t="s">
        <v>2643</v>
      </c>
      <c r="K7126" s="270">
        <v>659</v>
      </c>
      <c r="L7126" s="268" t="s">
        <v>2707</v>
      </c>
    </row>
    <row r="7127" spans="1:12" s="188" customFormat="1" x14ac:dyDescent="0.25">
      <c r="A7127" s="267">
        <v>2015</v>
      </c>
      <c r="B7127" s="267">
        <v>1</v>
      </c>
      <c r="C7127" s="267" t="s">
        <v>1239</v>
      </c>
      <c r="D7127" s="267" t="s">
        <v>1565</v>
      </c>
      <c r="E7127" s="268" t="s">
        <v>1566</v>
      </c>
      <c r="F7127" s="267" t="s">
        <v>130</v>
      </c>
      <c r="G7127" s="268" t="s">
        <v>131</v>
      </c>
      <c r="H7127" s="268" t="s">
        <v>66</v>
      </c>
      <c r="I7127" s="268" t="s">
        <v>1905</v>
      </c>
      <c r="J7127" s="267" t="s">
        <v>2643</v>
      </c>
      <c r="K7127" s="270">
        <v>652</v>
      </c>
      <c r="L7127" s="268" t="s">
        <v>2708</v>
      </c>
    </row>
    <row r="7128" spans="1:12" s="188" customFormat="1" x14ac:dyDescent="0.25">
      <c r="A7128" s="267">
        <v>2015</v>
      </c>
      <c r="B7128" s="267">
        <v>1</v>
      </c>
      <c r="C7128" s="267" t="s">
        <v>1239</v>
      </c>
      <c r="D7128" s="267" t="s">
        <v>1565</v>
      </c>
      <c r="E7128" s="268" t="s">
        <v>1566</v>
      </c>
      <c r="F7128" s="267" t="s">
        <v>130</v>
      </c>
      <c r="G7128" s="268" t="s">
        <v>131</v>
      </c>
      <c r="H7128" s="268" t="s">
        <v>66</v>
      </c>
      <c r="I7128" s="268" t="s">
        <v>1905</v>
      </c>
      <c r="J7128" s="267" t="s">
        <v>2643</v>
      </c>
      <c r="K7128" s="270">
        <v>655</v>
      </c>
      <c r="L7128" s="268" t="s">
        <v>2709</v>
      </c>
    </row>
    <row r="7129" spans="1:12" s="188" customFormat="1" x14ac:dyDescent="0.25">
      <c r="A7129" s="267">
        <v>2015</v>
      </c>
      <c r="B7129" s="267">
        <v>1</v>
      </c>
      <c r="C7129" s="267" t="s">
        <v>1239</v>
      </c>
      <c r="D7129" s="267" t="s">
        <v>1565</v>
      </c>
      <c r="E7129" s="268" t="s">
        <v>1566</v>
      </c>
      <c r="F7129" s="267" t="s">
        <v>130</v>
      </c>
      <c r="G7129" s="268" t="s">
        <v>131</v>
      </c>
      <c r="H7129" s="268" t="s">
        <v>66</v>
      </c>
      <c r="I7129" s="268" t="s">
        <v>1905</v>
      </c>
      <c r="J7129" s="267" t="s">
        <v>2643</v>
      </c>
      <c r="K7129" s="270">
        <v>651</v>
      </c>
      <c r="L7129" s="268" t="s">
        <v>2710</v>
      </c>
    </row>
    <row r="7130" spans="1:12" s="188" customFormat="1" x14ac:dyDescent="0.25">
      <c r="A7130" s="267">
        <v>2015</v>
      </c>
      <c r="B7130" s="267">
        <v>1</v>
      </c>
      <c r="C7130" s="267" t="s">
        <v>1239</v>
      </c>
      <c r="D7130" s="267" t="s">
        <v>1565</v>
      </c>
      <c r="E7130" s="268" t="s">
        <v>1566</v>
      </c>
      <c r="F7130" s="267" t="s">
        <v>130</v>
      </c>
      <c r="G7130" s="268" t="s">
        <v>131</v>
      </c>
      <c r="H7130" s="268" t="s">
        <v>66</v>
      </c>
      <c r="I7130" s="268" t="s">
        <v>1905</v>
      </c>
      <c r="J7130" s="267" t="s">
        <v>1946</v>
      </c>
      <c r="K7130" s="270">
        <v>657</v>
      </c>
      <c r="L7130" s="268" t="s">
        <v>2711</v>
      </c>
    </row>
    <row r="7131" spans="1:12" s="188" customFormat="1" x14ac:dyDescent="0.25">
      <c r="A7131" s="267">
        <v>2015</v>
      </c>
      <c r="B7131" s="267">
        <v>2</v>
      </c>
      <c r="C7131" s="267" t="s">
        <v>1239</v>
      </c>
      <c r="D7131" s="267" t="s">
        <v>1587</v>
      </c>
      <c r="E7131" s="268" t="s">
        <v>1588</v>
      </c>
      <c r="F7131" s="267" t="s">
        <v>52</v>
      </c>
      <c r="G7131" s="268" t="s">
        <v>230</v>
      </c>
      <c r="H7131" s="268" t="s">
        <v>55</v>
      </c>
      <c r="I7131" s="268" t="s">
        <v>1905</v>
      </c>
      <c r="J7131" s="267" t="s">
        <v>1952</v>
      </c>
      <c r="K7131" s="270">
        <v>115</v>
      </c>
      <c r="L7131" s="268" t="s">
        <v>2399</v>
      </c>
    </row>
    <row r="7132" spans="1:12" s="188" customFormat="1" x14ac:dyDescent="0.25">
      <c r="A7132" s="267">
        <v>2015</v>
      </c>
      <c r="B7132" s="267">
        <v>2</v>
      </c>
      <c r="C7132" s="267" t="s">
        <v>1239</v>
      </c>
      <c r="D7132" s="267" t="s">
        <v>1587</v>
      </c>
      <c r="E7132" s="268" t="s">
        <v>1588</v>
      </c>
      <c r="F7132" s="267" t="s">
        <v>52</v>
      </c>
      <c r="G7132" s="268" t="s">
        <v>230</v>
      </c>
      <c r="H7132" s="268" t="s">
        <v>55</v>
      </c>
      <c r="I7132" s="268" t="s">
        <v>1905</v>
      </c>
      <c r="J7132" s="267" t="s">
        <v>1942</v>
      </c>
      <c r="K7132" s="270">
        <v>411</v>
      </c>
      <c r="L7132" s="268" t="s">
        <v>2400</v>
      </c>
    </row>
    <row r="7133" spans="1:12" s="188" customFormat="1" x14ac:dyDescent="0.25">
      <c r="A7133" s="267">
        <v>2015</v>
      </c>
      <c r="B7133" s="267">
        <v>2</v>
      </c>
      <c r="C7133" s="267" t="s">
        <v>1239</v>
      </c>
      <c r="D7133" s="267" t="s">
        <v>1587</v>
      </c>
      <c r="E7133" s="268" t="s">
        <v>1588</v>
      </c>
      <c r="F7133" s="267" t="s">
        <v>52</v>
      </c>
      <c r="G7133" s="268" t="s">
        <v>230</v>
      </c>
      <c r="H7133" s="268" t="s">
        <v>55</v>
      </c>
      <c r="I7133" s="268" t="s">
        <v>1905</v>
      </c>
      <c r="J7133" s="267" t="s">
        <v>1952</v>
      </c>
      <c r="K7133" s="270">
        <v>411</v>
      </c>
      <c r="L7133" s="268" t="s">
        <v>2401</v>
      </c>
    </row>
    <row r="7134" spans="1:12" s="188" customFormat="1" x14ac:dyDescent="0.25">
      <c r="A7134" s="267">
        <v>2015</v>
      </c>
      <c r="B7134" s="267">
        <v>2</v>
      </c>
      <c r="C7134" s="267" t="s">
        <v>1239</v>
      </c>
      <c r="D7134" s="267" t="s">
        <v>1587</v>
      </c>
      <c r="E7134" s="268" t="s">
        <v>1588</v>
      </c>
      <c r="F7134" s="267" t="s">
        <v>52</v>
      </c>
      <c r="G7134" s="268" t="s">
        <v>230</v>
      </c>
      <c r="H7134" s="268" t="s">
        <v>55</v>
      </c>
      <c r="I7134" s="268" t="s">
        <v>1905</v>
      </c>
      <c r="J7134" s="267" t="s">
        <v>1942</v>
      </c>
      <c r="K7134" s="270">
        <v>432</v>
      </c>
      <c r="L7134" s="268" t="s">
        <v>2482</v>
      </c>
    </row>
    <row r="7135" spans="1:12" s="188" customFormat="1" x14ac:dyDescent="0.25">
      <c r="A7135" s="267">
        <v>2015</v>
      </c>
      <c r="B7135" s="267">
        <v>2</v>
      </c>
      <c r="C7135" s="267" t="s">
        <v>1239</v>
      </c>
      <c r="D7135" s="267" t="s">
        <v>1587</v>
      </c>
      <c r="E7135" s="268" t="s">
        <v>1588</v>
      </c>
      <c r="F7135" s="267" t="s">
        <v>52</v>
      </c>
      <c r="G7135" s="268" t="s">
        <v>230</v>
      </c>
      <c r="H7135" s="268" t="s">
        <v>55</v>
      </c>
      <c r="I7135" s="268" t="s">
        <v>1905</v>
      </c>
      <c r="J7135" s="267" t="s">
        <v>1942</v>
      </c>
      <c r="K7135" s="270">
        <v>421</v>
      </c>
      <c r="L7135" s="268" t="s">
        <v>2483</v>
      </c>
    </row>
    <row r="7136" spans="1:12" s="188" customFormat="1" x14ac:dyDescent="0.25">
      <c r="A7136" s="267">
        <v>2015</v>
      </c>
      <c r="B7136" s="267">
        <v>2</v>
      </c>
      <c r="C7136" s="267" t="s">
        <v>1239</v>
      </c>
      <c r="D7136" s="267" t="s">
        <v>1587</v>
      </c>
      <c r="E7136" s="268" t="s">
        <v>1588</v>
      </c>
      <c r="F7136" s="267" t="s">
        <v>52</v>
      </c>
      <c r="G7136" s="268" t="s">
        <v>230</v>
      </c>
      <c r="H7136" s="268" t="s">
        <v>55</v>
      </c>
      <c r="I7136" s="268" t="s">
        <v>1905</v>
      </c>
      <c r="J7136" s="267" t="s">
        <v>1942</v>
      </c>
      <c r="K7136" s="270">
        <v>432</v>
      </c>
      <c r="L7136" s="268" t="s">
        <v>2484</v>
      </c>
    </row>
    <row r="7137" spans="1:12" s="188" customFormat="1" x14ac:dyDescent="0.25">
      <c r="A7137" s="267">
        <v>2015</v>
      </c>
      <c r="B7137" s="267">
        <v>2</v>
      </c>
      <c r="C7137" s="267" t="s">
        <v>1239</v>
      </c>
      <c r="D7137" s="267" t="s">
        <v>1587</v>
      </c>
      <c r="E7137" s="268" t="s">
        <v>1588</v>
      </c>
      <c r="F7137" s="267" t="s">
        <v>52</v>
      </c>
      <c r="G7137" s="268" t="s">
        <v>230</v>
      </c>
      <c r="H7137" s="268" t="s">
        <v>55</v>
      </c>
      <c r="I7137" s="268" t="s">
        <v>1905</v>
      </c>
      <c r="J7137" s="267" t="s">
        <v>1918</v>
      </c>
      <c r="K7137" s="270">
        <v>411</v>
      </c>
      <c r="L7137" s="268" t="s">
        <v>2485</v>
      </c>
    </row>
    <row r="7138" spans="1:12" s="188" customFormat="1" x14ac:dyDescent="0.25">
      <c r="A7138" s="267">
        <v>2015</v>
      </c>
      <c r="B7138" s="267">
        <v>1</v>
      </c>
      <c r="C7138" s="267" t="s">
        <v>1239</v>
      </c>
      <c r="D7138" s="267" t="s">
        <v>1554</v>
      </c>
      <c r="E7138" s="268" t="s">
        <v>1555</v>
      </c>
      <c r="F7138" s="267" t="s">
        <v>69</v>
      </c>
      <c r="G7138" s="268" t="s">
        <v>70</v>
      </c>
      <c r="H7138" s="268" t="s">
        <v>66</v>
      </c>
      <c r="I7138" s="268" t="s">
        <v>1905</v>
      </c>
      <c r="J7138" s="267" t="s">
        <v>1934</v>
      </c>
      <c r="K7138" s="270">
        <v>311</v>
      </c>
      <c r="L7138" s="268" t="s">
        <v>2594</v>
      </c>
    </row>
    <row r="7139" spans="1:12" s="188" customFormat="1" x14ac:dyDescent="0.25">
      <c r="A7139" s="267">
        <v>2015</v>
      </c>
      <c r="B7139" s="267">
        <v>1</v>
      </c>
      <c r="C7139" s="267" t="s">
        <v>1239</v>
      </c>
      <c r="D7139" s="267" t="s">
        <v>1554</v>
      </c>
      <c r="E7139" s="268" t="s">
        <v>1555</v>
      </c>
      <c r="F7139" s="267" t="s">
        <v>69</v>
      </c>
      <c r="G7139" s="268" t="s">
        <v>70</v>
      </c>
      <c r="H7139" s="268" t="s">
        <v>66</v>
      </c>
      <c r="I7139" s="268" t="s">
        <v>1905</v>
      </c>
      <c r="J7139" s="267" t="s">
        <v>1934</v>
      </c>
      <c r="K7139" s="270">
        <v>324</v>
      </c>
      <c r="L7139" s="268" t="s">
        <v>2779</v>
      </c>
    </row>
    <row r="7140" spans="1:12" s="188" customFormat="1" x14ac:dyDescent="0.25">
      <c r="A7140" s="267">
        <v>2015</v>
      </c>
      <c r="B7140" s="267">
        <v>1</v>
      </c>
      <c r="C7140" s="267" t="s">
        <v>1239</v>
      </c>
      <c r="D7140" s="267" t="s">
        <v>1554</v>
      </c>
      <c r="E7140" s="268" t="s">
        <v>1555</v>
      </c>
      <c r="F7140" s="267" t="s">
        <v>69</v>
      </c>
      <c r="G7140" s="268" t="s">
        <v>70</v>
      </c>
      <c r="H7140" s="268" t="s">
        <v>66</v>
      </c>
      <c r="I7140" s="268" t="s">
        <v>1905</v>
      </c>
      <c r="J7140" s="267" t="s">
        <v>1906</v>
      </c>
      <c r="K7140" s="270">
        <v>324</v>
      </c>
      <c r="L7140" s="268" t="s">
        <v>2780</v>
      </c>
    </row>
    <row r="7141" spans="1:12" s="188" customFormat="1" x14ac:dyDescent="0.25">
      <c r="A7141" s="267">
        <v>2015</v>
      </c>
      <c r="B7141" s="267">
        <v>1</v>
      </c>
      <c r="C7141" s="267" t="s">
        <v>1239</v>
      </c>
      <c r="D7141" s="267" t="s">
        <v>1554</v>
      </c>
      <c r="E7141" s="268" t="s">
        <v>1555</v>
      </c>
      <c r="F7141" s="267" t="s">
        <v>69</v>
      </c>
      <c r="G7141" s="268" t="s">
        <v>70</v>
      </c>
      <c r="H7141" s="268" t="s">
        <v>66</v>
      </c>
      <c r="I7141" s="268" t="s">
        <v>1905</v>
      </c>
      <c r="J7141" s="267" t="s">
        <v>1934</v>
      </c>
      <c r="K7141" s="270">
        <v>324</v>
      </c>
      <c r="L7141" s="268" t="s">
        <v>2781</v>
      </c>
    </row>
    <row r="7142" spans="1:12" s="188" customFormat="1" x14ac:dyDescent="0.25">
      <c r="A7142" s="267">
        <v>2015</v>
      </c>
      <c r="B7142" s="267">
        <v>1</v>
      </c>
      <c r="C7142" s="267" t="s">
        <v>1239</v>
      </c>
      <c r="D7142" s="267" t="s">
        <v>1554</v>
      </c>
      <c r="E7142" s="268" t="s">
        <v>1555</v>
      </c>
      <c r="F7142" s="267" t="s">
        <v>69</v>
      </c>
      <c r="G7142" s="268" t="s">
        <v>70</v>
      </c>
      <c r="H7142" s="268" t="s">
        <v>66</v>
      </c>
      <c r="I7142" s="268" t="s">
        <v>1905</v>
      </c>
      <c r="J7142" s="267" t="s">
        <v>1934</v>
      </c>
      <c r="K7142" s="270">
        <v>311</v>
      </c>
      <c r="L7142" s="268" t="s">
        <v>2784</v>
      </c>
    </row>
    <row r="7143" spans="1:12" s="188" customFormat="1" x14ac:dyDescent="0.25">
      <c r="A7143" s="267">
        <v>2015</v>
      </c>
      <c r="B7143" s="267">
        <v>1</v>
      </c>
      <c r="C7143" s="267" t="s">
        <v>1239</v>
      </c>
      <c r="D7143" s="267" t="s">
        <v>1554</v>
      </c>
      <c r="E7143" s="268" t="s">
        <v>1555</v>
      </c>
      <c r="F7143" s="267" t="s">
        <v>69</v>
      </c>
      <c r="G7143" s="268" t="s">
        <v>70</v>
      </c>
      <c r="H7143" s="268" t="s">
        <v>66</v>
      </c>
      <c r="I7143" s="268" t="s">
        <v>1905</v>
      </c>
      <c r="J7143" s="267" t="s">
        <v>1934</v>
      </c>
      <c r="K7143" s="270">
        <v>324</v>
      </c>
      <c r="L7143" s="268" t="s">
        <v>2785</v>
      </c>
    </row>
    <row r="7144" spans="1:12" s="188" customFormat="1" x14ac:dyDescent="0.25">
      <c r="A7144" s="267">
        <v>2015</v>
      </c>
      <c r="B7144" s="267">
        <v>1</v>
      </c>
      <c r="C7144" s="267" t="s">
        <v>1239</v>
      </c>
      <c r="D7144" s="267" t="s">
        <v>1554</v>
      </c>
      <c r="E7144" s="268" t="s">
        <v>1555</v>
      </c>
      <c r="F7144" s="267" t="s">
        <v>69</v>
      </c>
      <c r="G7144" s="268" t="s">
        <v>70</v>
      </c>
      <c r="H7144" s="268" t="s">
        <v>66</v>
      </c>
      <c r="I7144" s="268" t="s">
        <v>1905</v>
      </c>
      <c r="J7144" s="267" t="s">
        <v>1906</v>
      </c>
      <c r="K7144" s="270">
        <v>311</v>
      </c>
      <c r="L7144" s="268" t="s">
        <v>2786</v>
      </c>
    </row>
    <row r="7145" spans="1:12" s="188" customFormat="1" x14ac:dyDescent="0.25">
      <c r="A7145" s="267">
        <v>2015</v>
      </c>
      <c r="B7145" s="267">
        <v>1</v>
      </c>
      <c r="C7145" s="267" t="s">
        <v>1239</v>
      </c>
      <c r="D7145" s="267" t="s">
        <v>1554</v>
      </c>
      <c r="E7145" s="268" t="s">
        <v>1555</v>
      </c>
      <c r="F7145" s="267" t="s">
        <v>69</v>
      </c>
      <c r="G7145" s="268" t="s">
        <v>70</v>
      </c>
      <c r="H7145" s="268" t="s">
        <v>66</v>
      </c>
      <c r="I7145" s="268" t="s">
        <v>1905</v>
      </c>
      <c r="J7145" s="267" t="s">
        <v>1934</v>
      </c>
      <c r="K7145" s="270">
        <v>322</v>
      </c>
      <c r="L7145" s="268" t="s">
        <v>2787</v>
      </c>
    </row>
    <row r="7146" spans="1:12" s="188" customFormat="1" x14ac:dyDescent="0.25">
      <c r="A7146" s="267">
        <v>2015</v>
      </c>
      <c r="B7146" s="267">
        <v>2</v>
      </c>
      <c r="C7146" s="267" t="s">
        <v>1239</v>
      </c>
      <c r="D7146" s="267" t="s">
        <v>1601</v>
      </c>
      <c r="E7146" s="268" t="s">
        <v>1602</v>
      </c>
      <c r="F7146" s="267" t="s">
        <v>64</v>
      </c>
      <c r="G7146" s="268" t="s">
        <v>91</v>
      </c>
      <c r="H7146" s="268" t="s">
        <v>66</v>
      </c>
      <c r="I7146" s="268" t="s">
        <v>1905</v>
      </c>
      <c r="J7146" s="267" t="s">
        <v>2005</v>
      </c>
      <c r="K7146" s="270">
        <v>435</v>
      </c>
      <c r="L7146" s="268" t="s">
        <v>2525</v>
      </c>
    </row>
    <row r="7147" spans="1:12" s="188" customFormat="1" x14ac:dyDescent="0.25">
      <c r="A7147" s="267">
        <v>2015</v>
      </c>
      <c r="B7147" s="267">
        <v>2</v>
      </c>
      <c r="C7147" s="267" t="s">
        <v>1239</v>
      </c>
      <c r="D7147" s="267" t="s">
        <v>1601</v>
      </c>
      <c r="E7147" s="268" t="s">
        <v>1602</v>
      </c>
      <c r="F7147" s="267" t="s">
        <v>64</v>
      </c>
      <c r="G7147" s="268" t="s">
        <v>91</v>
      </c>
      <c r="H7147" s="268" t="s">
        <v>66</v>
      </c>
      <c r="I7147" s="268" t="s">
        <v>1905</v>
      </c>
      <c r="J7147" s="267" t="s">
        <v>2005</v>
      </c>
      <c r="K7147" s="270">
        <v>435</v>
      </c>
      <c r="L7147" s="268" t="s">
        <v>2526</v>
      </c>
    </row>
    <row r="7148" spans="1:12" s="188" customFormat="1" x14ac:dyDescent="0.25">
      <c r="A7148" s="267">
        <v>2015</v>
      </c>
      <c r="B7148" s="267">
        <v>2</v>
      </c>
      <c r="C7148" s="267" t="s">
        <v>1239</v>
      </c>
      <c r="D7148" s="267" t="s">
        <v>1601</v>
      </c>
      <c r="E7148" s="268" t="s">
        <v>1602</v>
      </c>
      <c r="F7148" s="267" t="s">
        <v>64</v>
      </c>
      <c r="G7148" s="268" t="s">
        <v>91</v>
      </c>
      <c r="H7148" s="268" t="s">
        <v>66</v>
      </c>
      <c r="I7148" s="268" t="s">
        <v>1905</v>
      </c>
      <c r="J7148" s="267" t="s">
        <v>2063</v>
      </c>
      <c r="K7148" s="270">
        <v>437</v>
      </c>
      <c r="L7148" s="268" t="s">
        <v>2650</v>
      </c>
    </row>
    <row r="7149" spans="1:12" s="188" customFormat="1" x14ac:dyDescent="0.25">
      <c r="A7149" s="267">
        <v>2015</v>
      </c>
      <c r="B7149" s="267">
        <v>2</v>
      </c>
      <c r="C7149" s="267" t="s">
        <v>1239</v>
      </c>
      <c r="D7149" s="267" t="s">
        <v>1601</v>
      </c>
      <c r="E7149" s="268" t="s">
        <v>1602</v>
      </c>
      <c r="F7149" s="267" t="s">
        <v>64</v>
      </c>
      <c r="G7149" s="268" t="s">
        <v>91</v>
      </c>
      <c r="H7149" s="268" t="s">
        <v>66</v>
      </c>
      <c r="I7149" s="268" t="s">
        <v>1905</v>
      </c>
      <c r="J7149" s="267" t="s">
        <v>1965</v>
      </c>
      <c r="K7149" s="270">
        <v>523</v>
      </c>
      <c r="L7149" s="268" t="s">
        <v>2672</v>
      </c>
    </row>
    <row r="7150" spans="1:12" s="188" customFormat="1" x14ac:dyDescent="0.25">
      <c r="A7150" s="267">
        <v>2015</v>
      </c>
      <c r="B7150" s="267">
        <v>2</v>
      </c>
      <c r="C7150" s="267" t="s">
        <v>1239</v>
      </c>
      <c r="D7150" s="267" t="s">
        <v>1601</v>
      </c>
      <c r="E7150" s="268" t="s">
        <v>1602</v>
      </c>
      <c r="F7150" s="267" t="s">
        <v>64</v>
      </c>
      <c r="G7150" s="268" t="s">
        <v>91</v>
      </c>
      <c r="H7150" s="268" t="s">
        <v>66</v>
      </c>
      <c r="I7150" s="268" t="s">
        <v>1905</v>
      </c>
      <c r="J7150" s="267" t="s">
        <v>2063</v>
      </c>
      <c r="K7150" s="270">
        <v>437</v>
      </c>
      <c r="L7150" s="268" t="s">
        <v>2725</v>
      </c>
    </row>
    <row r="7151" spans="1:12" s="188" customFormat="1" x14ac:dyDescent="0.25">
      <c r="A7151" s="267">
        <v>2015</v>
      </c>
      <c r="B7151" s="267">
        <v>2</v>
      </c>
      <c r="C7151" s="267" t="s">
        <v>1239</v>
      </c>
      <c r="D7151" s="267" t="s">
        <v>1601</v>
      </c>
      <c r="E7151" s="268" t="s">
        <v>1602</v>
      </c>
      <c r="F7151" s="267" t="s">
        <v>64</v>
      </c>
      <c r="G7151" s="268" t="s">
        <v>91</v>
      </c>
      <c r="H7151" s="268" t="s">
        <v>66</v>
      </c>
      <c r="I7151" s="268" t="s">
        <v>1905</v>
      </c>
      <c r="J7151" s="267" t="s">
        <v>2063</v>
      </c>
      <c r="K7151" s="270">
        <v>437</v>
      </c>
      <c r="L7151" s="268" t="s">
        <v>2726</v>
      </c>
    </row>
    <row r="7152" spans="1:12" s="188" customFormat="1" x14ac:dyDescent="0.25">
      <c r="A7152" s="267">
        <v>2015</v>
      </c>
      <c r="B7152" s="267">
        <v>2</v>
      </c>
      <c r="C7152" s="267" t="s">
        <v>1239</v>
      </c>
      <c r="D7152" s="267" t="s">
        <v>1601</v>
      </c>
      <c r="E7152" s="268" t="s">
        <v>1602</v>
      </c>
      <c r="F7152" s="267" t="s">
        <v>64</v>
      </c>
      <c r="G7152" s="268" t="s">
        <v>91</v>
      </c>
      <c r="H7152" s="268" t="s">
        <v>66</v>
      </c>
      <c r="I7152" s="268" t="s">
        <v>1905</v>
      </c>
      <c r="J7152" s="267" t="s">
        <v>2005</v>
      </c>
      <c r="K7152" s="270">
        <v>711</v>
      </c>
      <c r="L7152" s="268" t="s">
        <v>2728</v>
      </c>
    </row>
    <row r="7153" spans="1:12" s="188" customFormat="1" x14ac:dyDescent="0.25">
      <c r="A7153" s="267">
        <v>2015</v>
      </c>
      <c r="B7153" s="267">
        <v>2</v>
      </c>
      <c r="C7153" s="267" t="s">
        <v>1239</v>
      </c>
      <c r="D7153" s="267" t="s">
        <v>1601</v>
      </c>
      <c r="E7153" s="268" t="s">
        <v>1602</v>
      </c>
      <c r="F7153" s="267" t="s">
        <v>64</v>
      </c>
      <c r="G7153" s="268" t="s">
        <v>91</v>
      </c>
      <c r="H7153" s="268" t="s">
        <v>66</v>
      </c>
      <c r="I7153" s="268" t="s">
        <v>1905</v>
      </c>
      <c r="J7153" s="267" t="s">
        <v>2005</v>
      </c>
      <c r="K7153" s="270">
        <v>711</v>
      </c>
      <c r="L7153" s="268" t="s">
        <v>2729</v>
      </c>
    </row>
    <row r="7154" spans="1:12" s="188" customFormat="1" x14ac:dyDescent="0.25">
      <c r="A7154" s="267">
        <v>2015</v>
      </c>
      <c r="B7154" s="267">
        <v>1</v>
      </c>
      <c r="C7154" s="267" t="s">
        <v>1239</v>
      </c>
      <c r="D7154" s="267" t="s">
        <v>1552</v>
      </c>
      <c r="E7154" s="268" t="s">
        <v>1553</v>
      </c>
      <c r="F7154" s="267" t="s">
        <v>135</v>
      </c>
      <c r="G7154" s="268" t="s">
        <v>652</v>
      </c>
      <c r="H7154" s="268" t="s">
        <v>66</v>
      </c>
      <c r="I7154" s="268" t="s">
        <v>1905</v>
      </c>
      <c r="J7154" s="267" t="s">
        <v>1942</v>
      </c>
      <c r="K7154" s="270">
        <v>113</v>
      </c>
      <c r="L7154" s="268" t="s">
        <v>2341</v>
      </c>
    </row>
    <row r="7155" spans="1:12" s="188" customFormat="1" x14ac:dyDescent="0.25">
      <c r="A7155" s="267">
        <v>2015</v>
      </c>
      <c r="B7155" s="267">
        <v>1</v>
      </c>
      <c r="C7155" s="267" t="s">
        <v>1239</v>
      </c>
      <c r="D7155" s="267" t="s">
        <v>1552</v>
      </c>
      <c r="E7155" s="268" t="s">
        <v>1553</v>
      </c>
      <c r="F7155" s="267" t="s">
        <v>135</v>
      </c>
      <c r="G7155" s="268" t="s">
        <v>652</v>
      </c>
      <c r="H7155" s="268" t="s">
        <v>66</v>
      </c>
      <c r="I7155" s="268" t="s">
        <v>1905</v>
      </c>
      <c r="J7155" s="267" t="s">
        <v>1942</v>
      </c>
      <c r="K7155" s="270">
        <v>411</v>
      </c>
      <c r="L7155" s="268" t="s">
        <v>2381</v>
      </c>
    </row>
    <row r="7156" spans="1:12" s="188" customFormat="1" x14ac:dyDescent="0.25">
      <c r="A7156" s="267">
        <v>2015</v>
      </c>
      <c r="B7156" s="267">
        <v>1</v>
      </c>
      <c r="C7156" s="267" t="s">
        <v>1239</v>
      </c>
      <c r="D7156" s="267" t="s">
        <v>1552</v>
      </c>
      <c r="E7156" s="268" t="s">
        <v>1553</v>
      </c>
      <c r="F7156" s="267" t="s">
        <v>135</v>
      </c>
      <c r="G7156" s="268" t="s">
        <v>652</v>
      </c>
      <c r="H7156" s="268" t="s">
        <v>66</v>
      </c>
      <c r="I7156" s="268" t="s">
        <v>1905</v>
      </c>
      <c r="J7156" s="267" t="s">
        <v>1942</v>
      </c>
      <c r="K7156" s="270">
        <v>114</v>
      </c>
      <c r="L7156" s="268" t="s">
        <v>2448</v>
      </c>
    </row>
    <row r="7157" spans="1:12" s="188" customFormat="1" x14ac:dyDescent="0.25">
      <c r="A7157" s="267">
        <v>2015</v>
      </c>
      <c r="B7157" s="267">
        <v>1</v>
      </c>
      <c r="C7157" s="267" t="s">
        <v>1239</v>
      </c>
      <c r="D7157" s="267" t="s">
        <v>1552</v>
      </c>
      <c r="E7157" s="268" t="s">
        <v>1553</v>
      </c>
      <c r="F7157" s="267" t="s">
        <v>135</v>
      </c>
      <c r="G7157" s="268" t="s">
        <v>652</v>
      </c>
      <c r="H7157" s="268" t="s">
        <v>66</v>
      </c>
      <c r="I7157" s="268" t="s">
        <v>1905</v>
      </c>
      <c r="J7157" s="270" t="s">
        <v>3083</v>
      </c>
      <c r="K7157" s="270">
        <v>422</v>
      </c>
      <c r="L7157" s="268" t="s">
        <v>2530</v>
      </c>
    </row>
    <row r="7158" spans="1:12" s="188" customFormat="1" x14ac:dyDescent="0.25">
      <c r="A7158" s="267">
        <v>2015</v>
      </c>
      <c r="B7158" s="267">
        <v>1</v>
      </c>
      <c r="C7158" s="267" t="s">
        <v>1239</v>
      </c>
      <c r="D7158" s="267" t="s">
        <v>1552</v>
      </c>
      <c r="E7158" s="268" t="s">
        <v>1553</v>
      </c>
      <c r="F7158" s="267" t="s">
        <v>135</v>
      </c>
      <c r="G7158" s="268" t="s">
        <v>652</v>
      </c>
      <c r="H7158" s="268" t="s">
        <v>66</v>
      </c>
      <c r="I7158" s="268" t="s">
        <v>1905</v>
      </c>
      <c r="J7158" s="270" t="s">
        <v>3083</v>
      </c>
      <c r="K7158" s="270">
        <v>211</v>
      </c>
      <c r="L7158" s="268" t="s">
        <v>2531</v>
      </c>
    </row>
    <row r="7159" spans="1:12" s="188" customFormat="1" x14ac:dyDescent="0.25">
      <c r="A7159" s="267">
        <v>2015</v>
      </c>
      <c r="B7159" s="267">
        <v>1</v>
      </c>
      <c r="C7159" s="267" t="s">
        <v>1239</v>
      </c>
      <c r="D7159" s="267" t="s">
        <v>1552</v>
      </c>
      <c r="E7159" s="268" t="s">
        <v>1553</v>
      </c>
      <c r="F7159" s="267" t="s">
        <v>135</v>
      </c>
      <c r="G7159" s="268" t="s">
        <v>652</v>
      </c>
      <c r="H7159" s="268" t="s">
        <v>66</v>
      </c>
      <c r="I7159" s="268" t="s">
        <v>1905</v>
      </c>
      <c r="J7159" s="267" t="s">
        <v>1962</v>
      </c>
      <c r="K7159" s="270">
        <v>662</v>
      </c>
      <c r="L7159" s="268" t="s">
        <v>2631</v>
      </c>
    </row>
    <row r="7160" spans="1:12" s="188" customFormat="1" x14ac:dyDescent="0.25">
      <c r="A7160" s="267">
        <v>2015</v>
      </c>
      <c r="B7160" s="267">
        <v>1</v>
      </c>
      <c r="C7160" s="267" t="s">
        <v>1239</v>
      </c>
      <c r="D7160" s="267" t="s">
        <v>1552</v>
      </c>
      <c r="E7160" s="268" t="s">
        <v>1553</v>
      </c>
      <c r="F7160" s="267" t="s">
        <v>135</v>
      </c>
      <c r="G7160" s="268" t="s">
        <v>652</v>
      </c>
      <c r="H7160" s="268" t="s">
        <v>66</v>
      </c>
      <c r="I7160" s="268" t="s">
        <v>1905</v>
      </c>
      <c r="J7160" s="267" t="s">
        <v>1965</v>
      </c>
      <c r="K7160" s="270">
        <v>662</v>
      </c>
      <c r="L7160" s="268" t="s">
        <v>2632</v>
      </c>
    </row>
    <row r="7161" spans="1:12" s="188" customFormat="1" x14ac:dyDescent="0.25">
      <c r="A7161" s="267">
        <v>2015</v>
      </c>
      <c r="B7161" s="267">
        <v>1</v>
      </c>
      <c r="C7161" s="267" t="s">
        <v>1239</v>
      </c>
      <c r="D7161" s="267" t="s">
        <v>1552</v>
      </c>
      <c r="E7161" s="268" t="s">
        <v>1553</v>
      </c>
      <c r="F7161" s="267" t="s">
        <v>135</v>
      </c>
      <c r="G7161" s="268" t="s">
        <v>652</v>
      </c>
      <c r="H7161" s="268" t="s">
        <v>66</v>
      </c>
      <c r="I7161" s="268" t="s">
        <v>1905</v>
      </c>
      <c r="J7161" s="267" t="s">
        <v>1962</v>
      </c>
      <c r="K7161" s="270">
        <v>662</v>
      </c>
      <c r="L7161" s="268" t="s">
        <v>2633</v>
      </c>
    </row>
    <row r="7162" spans="1:12" s="188" customFormat="1" x14ac:dyDescent="0.25">
      <c r="A7162" s="267">
        <v>2015</v>
      </c>
      <c r="B7162" s="267">
        <v>1</v>
      </c>
      <c r="C7162" s="267" t="s">
        <v>1239</v>
      </c>
      <c r="D7162" s="267" t="s">
        <v>1552</v>
      </c>
      <c r="E7162" s="268" t="s">
        <v>1553</v>
      </c>
      <c r="F7162" s="267" t="s">
        <v>135</v>
      </c>
      <c r="G7162" s="268" t="s">
        <v>652</v>
      </c>
      <c r="H7162" s="268" t="s">
        <v>66</v>
      </c>
      <c r="I7162" s="268" t="s">
        <v>1905</v>
      </c>
      <c r="J7162" s="270" t="s">
        <v>5004</v>
      </c>
      <c r="K7162" s="270">
        <v>213</v>
      </c>
      <c r="L7162" s="268" t="s">
        <v>2803</v>
      </c>
    </row>
    <row r="7163" spans="1:12" s="188" customFormat="1" x14ac:dyDescent="0.25">
      <c r="A7163" s="267">
        <v>2015</v>
      </c>
      <c r="B7163" s="267">
        <v>1</v>
      </c>
      <c r="C7163" s="267" t="s">
        <v>1239</v>
      </c>
      <c r="D7163" s="267" t="s">
        <v>1558</v>
      </c>
      <c r="E7163" s="268" t="s">
        <v>1559</v>
      </c>
      <c r="F7163" s="267" t="s">
        <v>135</v>
      </c>
      <c r="G7163" s="268" t="s">
        <v>298</v>
      </c>
      <c r="H7163" s="268" t="s">
        <v>66</v>
      </c>
      <c r="I7163" s="268" t="s">
        <v>1905</v>
      </c>
      <c r="J7163" s="267" t="s">
        <v>1938</v>
      </c>
      <c r="K7163" s="270">
        <v>311</v>
      </c>
      <c r="L7163" s="268" t="s">
        <v>2501</v>
      </c>
    </row>
    <row r="7164" spans="1:12" s="188" customFormat="1" x14ac:dyDescent="0.25">
      <c r="A7164" s="267">
        <v>2015</v>
      </c>
      <c r="B7164" s="267">
        <v>1</v>
      </c>
      <c r="C7164" s="267" t="s">
        <v>1239</v>
      </c>
      <c r="D7164" s="267" t="s">
        <v>1558</v>
      </c>
      <c r="E7164" s="268" t="s">
        <v>1559</v>
      </c>
      <c r="F7164" s="267" t="s">
        <v>135</v>
      </c>
      <c r="G7164" s="268" t="s">
        <v>298</v>
      </c>
      <c r="H7164" s="268" t="s">
        <v>66</v>
      </c>
      <c r="I7164" s="268" t="s">
        <v>1905</v>
      </c>
      <c r="J7164" s="267" t="s">
        <v>2036</v>
      </c>
      <c r="K7164" s="270">
        <v>422</v>
      </c>
      <c r="L7164" s="268" t="s">
        <v>2520</v>
      </c>
    </row>
    <row r="7165" spans="1:12" s="188" customFormat="1" x14ac:dyDescent="0.25">
      <c r="A7165" s="267">
        <v>2015</v>
      </c>
      <c r="B7165" s="267">
        <v>1</v>
      </c>
      <c r="C7165" s="267" t="s">
        <v>1239</v>
      </c>
      <c r="D7165" s="267" t="s">
        <v>1558</v>
      </c>
      <c r="E7165" s="268" t="s">
        <v>1559</v>
      </c>
      <c r="F7165" s="267" t="s">
        <v>135</v>
      </c>
      <c r="G7165" s="268" t="s">
        <v>298</v>
      </c>
      <c r="H7165" s="268" t="s">
        <v>66</v>
      </c>
      <c r="I7165" s="268" t="s">
        <v>1905</v>
      </c>
      <c r="J7165" s="267" t="s">
        <v>1918</v>
      </c>
      <c r="K7165" s="270">
        <v>422</v>
      </c>
      <c r="L7165" s="268" t="s">
        <v>2521</v>
      </c>
    </row>
    <row r="7166" spans="1:12" s="188" customFormat="1" x14ac:dyDescent="0.25">
      <c r="A7166" s="267">
        <v>2015</v>
      </c>
      <c r="B7166" s="267">
        <v>1</v>
      </c>
      <c r="C7166" s="267" t="s">
        <v>1239</v>
      </c>
      <c r="D7166" s="267" t="s">
        <v>1558</v>
      </c>
      <c r="E7166" s="268" t="s">
        <v>1559</v>
      </c>
      <c r="F7166" s="267" t="s">
        <v>135</v>
      </c>
      <c r="G7166" s="268" t="s">
        <v>298</v>
      </c>
      <c r="H7166" s="268" t="s">
        <v>66</v>
      </c>
      <c r="I7166" s="268" t="s">
        <v>1905</v>
      </c>
      <c r="J7166" s="270" t="s">
        <v>5004</v>
      </c>
      <c r="K7166" s="270">
        <v>211</v>
      </c>
      <c r="L7166" s="268" t="s">
        <v>2535</v>
      </c>
    </row>
    <row r="7167" spans="1:12" s="188" customFormat="1" x14ac:dyDescent="0.25">
      <c r="A7167" s="267">
        <v>2015</v>
      </c>
      <c r="B7167" s="267">
        <v>1</v>
      </c>
      <c r="C7167" s="267" t="s">
        <v>1239</v>
      </c>
      <c r="D7167" s="267" t="s">
        <v>1558</v>
      </c>
      <c r="E7167" s="268" t="s">
        <v>1559</v>
      </c>
      <c r="F7167" s="267" t="s">
        <v>135</v>
      </c>
      <c r="G7167" s="268" t="s">
        <v>298</v>
      </c>
      <c r="H7167" s="268" t="s">
        <v>66</v>
      </c>
      <c r="I7167" s="268" t="s">
        <v>1905</v>
      </c>
      <c r="J7167" s="270" t="s">
        <v>1952</v>
      </c>
      <c r="K7167" s="270">
        <v>422</v>
      </c>
      <c r="L7167" s="268" t="s">
        <v>2536</v>
      </c>
    </row>
    <row r="7168" spans="1:12" s="188" customFormat="1" x14ac:dyDescent="0.25">
      <c r="A7168" s="267">
        <v>2015</v>
      </c>
      <c r="B7168" s="267">
        <v>1</v>
      </c>
      <c r="C7168" s="267" t="s">
        <v>1239</v>
      </c>
      <c r="D7168" s="267" t="s">
        <v>1558</v>
      </c>
      <c r="E7168" s="268" t="s">
        <v>1559</v>
      </c>
      <c r="F7168" s="267" t="s">
        <v>135</v>
      </c>
      <c r="G7168" s="268" t="s">
        <v>298</v>
      </c>
      <c r="H7168" s="268" t="s">
        <v>66</v>
      </c>
      <c r="I7168" s="268" t="s">
        <v>1905</v>
      </c>
      <c r="J7168" s="267" t="s">
        <v>2537</v>
      </c>
      <c r="K7168" s="270">
        <v>713</v>
      </c>
      <c r="L7168" s="268" t="s">
        <v>2538</v>
      </c>
    </row>
    <row r="7169" spans="1:12" s="188" customFormat="1" x14ac:dyDescent="0.25">
      <c r="A7169" s="267">
        <v>2015</v>
      </c>
      <c r="B7169" s="267">
        <v>1</v>
      </c>
      <c r="C7169" s="267" t="s">
        <v>1239</v>
      </c>
      <c r="D7169" s="267" t="s">
        <v>1558</v>
      </c>
      <c r="E7169" s="268" t="s">
        <v>1559</v>
      </c>
      <c r="F7169" s="267" t="s">
        <v>135</v>
      </c>
      <c r="G7169" s="268" t="s">
        <v>298</v>
      </c>
      <c r="H7169" s="268" t="s">
        <v>66</v>
      </c>
      <c r="I7169" s="268" t="s">
        <v>1905</v>
      </c>
      <c r="J7169" s="267" t="s">
        <v>1962</v>
      </c>
      <c r="K7169" s="270">
        <v>662</v>
      </c>
      <c r="L7169" s="268" t="s">
        <v>2634</v>
      </c>
    </row>
    <row r="7170" spans="1:12" s="188" customFormat="1" x14ac:dyDescent="0.25">
      <c r="A7170" s="267">
        <v>2015</v>
      </c>
      <c r="B7170" s="267">
        <v>1</v>
      </c>
      <c r="C7170" s="267" t="s">
        <v>1239</v>
      </c>
      <c r="D7170" s="267" t="s">
        <v>1558</v>
      </c>
      <c r="E7170" s="268" t="s">
        <v>1559</v>
      </c>
      <c r="F7170" s="267" t="s">
        <v>135</v>
      </c>
      <c r="G7170" s="268" t="s">
        <v>298</v>
      </c>
      <c r="H7170" s="268" t="s">
        <v>66</v>
      </c>
      <c r="I7170" s="268" t="s">
        <v>1905</v>
      </c>
      <c r="J7170" s="267" t="s">
        <v>1915</v>
      </c>
      <c r="K7170" s="270">
        <v>324</v>
      </c>
      <c r="L7170" s="268" t="s">
        <v>2782</v>
      </c>
    </row>
    <row r="7171" spans="1:12" s="188" customFormat="1" x14ac:dyDescent="0.25">
      <c r="A7171" s="267">
        <v>2015</v>
      </c>
      <c r="B7171" s="267">
        <v>1</v>
      </c>
      <c r="C7171" s="267" t="s">
        <v>1239</v>
      </c>
      <c r="D7171" s="267" t="s">
        <v>1558</v>
      </c>
      <c r="E7171" s="268" t="s">
        <v>1559</v>
      </c>
      <c r="F7171" s="267" t="s">
        <v>135</v>
      </c>
      <c r="G7171" s="268" t="s">
        <v>298</v>
      </c>
      <c r="H7171" s="268" t="s">
        <v>66</v>
      </c>
      <c r="I7171" s="268" t="s">
        <v>1905</v>
      </c>
      <c r="J7171" s="267" t="s">
        <v>1906</v>
      </c>
      <c r="K7171" s="270">
        <v>321</v>
      </c>
      <c r="L7171" s="268" t="s">
        <v>2804</v>
      </c>
    </row>
    <row r="7172" spans="1:12" s="188" customFormat="1" x14ac:dyDescent="0.25">
      <c r="A7172" s="267">
        <v>2015</v>
      </c>
      <c r="B7172" s="267">
        <v>1</v>
      </c>
      <c r="C7172" s="267" t="s">
        <v>1239</v>
      </c>
      <c r="D7172" s="267" t="s">
        <v>1558</v>
      </c>
      <c r="E7172" s="268" t="s">
        <v>1559</v>
      </c>
      <c r="F7172" s="267" t="s">
        <v>135</v>
      </c>
      <c r="G7172" s="268" t="s">
        <v>298</v>
      </c>
      <c r="H7172" s="268" t="s">
        <v>66</v>
      </c>
      <c r="I7172" s="268" t="s">
        <v>1905</v>
      </c>
      <c r="J7172" s="270" t="s">
        <v>1934</v>
      </c>
      <c r="K7172" s="270">
        <v>324</v>
      </c>
      <c r="L7172" s="268" t="s">
        <v>2805</v>
      </c>
    </row>
    <row r="7173" spans="1:12" s="188" customFormat="1" x14ac:dyDescent="0.25">
      <c r="A7173" s="267">
        <v>2015</v>
      </c>
      <c r="B7173" s="267">
        <v>2</v>
      </c>
      <c r="C7173" s="267" t="s">
        <v>1239</v>
      </c>
      <c r="D7173" s="267" t="s">
        <v>1609</v>
      </c>
      <c r="E7173" s="268" t="s">
        <v>1610</v>
      </c>
      <c r="F7173" s="267" t="s">
        <v>52</v>
      </c>
      <c r="G7173" s="268" t="s">
        <v>143</v>
      </c>
      <c r="H7173" s="268" t="s">
        <v>55</v>
      </c>
      <c r="I7173" s="268" t="s">
        <v>1905</v>
      </c>
      <c r="J7173" s="267" t="s">
        <v>1942</v>
      </c>
      <c r="K7173" s="270">
        <v>753</v>
      </c>
      <c r="L7173" s="268" t="s">
        <v>2651</v>
      </c>
    </row>
    <row r="7174" spans="1:12" s="188" customFormat="1" x14ac:dyDescent="0.25">
      <c r="A7174" s="267">
        <v>2015</v>
      </c>
      <c r="B7174" s="267">
        <v>2</v>
      </c>
      <c r="C7174" s="267" t="s">
        <v>1239</v>
      </c>
      <c r="D7174" s="267" t="s">
        <v>1609</v>
      </c>
      <c r="E7174" s="268" t="s">
        <v>1610</v>
      </c>
      <c r="F7174" s="267" t="s">
        <v>52</v>
      </c>
      <c r="G7174" s="268" t="s">
        <v>143</v>
      </c>
      <c r="H7174" s="268" t="s">
        <v>55</v>
      </c>
      <c r="I7174" s="268" t="s">
        <v>1905</v>
      </c>
      <c r="J7174" s="267" t="s">
        <v>1923</v>
      </c>
      <c r="K7174" s="270">
        <v>811</v>
      </c>
      <c r="L7174" s="268" t="s">
        <v>2748</v>
      </c>
    </row>
    <row r="7175" spans="1:12" s="188" customFormat="1" x14ac:dyDescent="0.25">
      <c r="A7175" s="267">
        <v>2015</v>
      </c>
      <c r="B7175" s="267">
        <v>2</v>
      </c>
      <c r="C7175" s="267" t="s">
        <v>1239</v>
      </c>
      <c r="D7175" s="267" t="s">
        <v>1609</v>
      </c>
      <c r="E7175" s="268" t="s">
        <v>1610</v>
      </c>
      <c r="F7175" s="267" t="s">
        <v>52</v>
      </c>
      <c r="G7175" s="268" t="s">
        <v>143</v>
      </c>
      <c r="H7175" s="268" t="s">
        <v>55</v>
      </c>
      <c r="I7175" s="268" t="s">
        <v>1905</v>
      </c>
      <c r="J7175" s="267" t="s">
        <v>1942</v>
      </c>
      <c r="K7175" s="270">
        <v>84</v>
      </c>
      <c r="L7175" s="268" t="s">
        <v>2750</v>
      </c>
    </row>
    <row r="7176" spans="1:12" s="188" customFormat="1" x14ac:dyDescent="0.25">
      <c r="A7176" s="267">
        <v>2015</v>
      </c>
      <c r="B7176" s="267">
        <v>2</v>
      </c>
      <c r="C7176" s="267" t="s">
        <v>1239</v>
      </c>
      <c r="D7176" s="267" t="s">
        <v>1609</v>
      </c>
      <c r="E7176" s="268" t="s">
        <v>1610</v>
      </c>
      <c r="F7176" s="267" t="s">
        <v>52</v>
      </c>
      <c r="G7176" s="268" t="s">
        <v>143</v>
      </c>
      <c r="H7176" s="268" t="s">
        <v>55</v>
      </c>
      <c r="I7176" s="268" t="s">
        <v>1905</v>
      </c>
      <c r="J7176" s="267" t="s">
        <v>1942</v>
      </c>
      <c r="K7176" s="270">
        <v>81</v>
      </c>
      <c r="L7176" s="268" t="s">
        <v>2751</v>
      </c>
    </row>
    <row r="7177" spans="1:12" s="188" customFormat="1" x14ac:dyDescent="0.25">
      <c r="A7177" s="267">
        <v>2015</v>
      </c>
      <c r="B7177" s="267">
        <v>2</v>
      </c>
      <c r="C7177" s="267" t="s">
        <v>1239</v>
      </c>
      <c r="D7177" s="267" t="s">
        <v>1609</v>
      </c>
      <c r="E7177" s="268" t="s">
        <v>1610</v>
      </c>
      <c r="F7177" s="267" t="s">
        <v>52</v>
      </c>
      <c r="G7177" s="268" t="s">
        <v>143</v>
      </c>
      <c r="H7177" s="268" t="s">
        <v>55</v>
      </c>
      <c r="I7177" s="268" t="s">
        <v>1905</v>
      </c>
      <c r="J7177" s="267" t="s">
        <v>2752</v>
      </c>
      <c r="K7177" s="270">
        <v>81</v>
      </c>
      <c r="L7177" s="268" t="s">
        <v>2753</v>
      </c>
    </row>
    <row r="7178" spans="1:12" s="188" customFormat="1" x14ac:dyDescent="0.25">
      <c r="A7178" s="267">
        <v>2015</v>
      </c>
      <c r="B7178" s="267">
        <v>2</v>
      </c>
      <c r="C7178" s="267" t="s">
        <v>1239</v>
      </c>
      <c r="D7178" s="267" t="s">
        <v>1609</v>
      </c>
      <c r="E7178" s="268" t="s">
        <v>1610</v>
      </c>
      <c r="F7178" s="267" t="s">
        <v>52</v>
      </c>
      <c r="G7178" s="268" t="s">
        <v>143</v>
      </c>
      <c r="H7178" s="268" t="s">
        <v>55</v>
      </c>
      <c r="I7178" s="268" t="s">
        <v>1905</v>
      </c>
      <c r="J7178" s="267" t="s">
        <v>2016</v>
      </c>
      <c r="K7178" s="270">
        <v>84</v>
      </c>
      <c r="L7178" s="268" t="s">
        <v>2754</v>
      </c>
    </row>
    <row r="7179" spans="1:12" s="188" customFormat="1" x14ac:dyDescent="0.25">
      <c r="A7179" s="267">
        <v>2015</v>
      </c>
      <c r="B7179" s="267">
        <v>2</v>
      </c>
      <c r="C7179" s="267" t="s">
        <v>1239</v>
      </c>
      <c r="D7179" s="267" t="s">
        <v>1609</v>
      </c>
      <c r="E7179" s="268" t="s">
        <v>1610</v>
      </c>
      <c r="F7179" s="267" t="s">
        <v>52</v>
      </c>
      <c r="G7179" s="268" t="s">
        <v>143</v>
      </c>
      <c r="H7179" s="268" t="s">
        <v>55</v>
      </c>
      <c r="I7179" s="268" t="s">
        <v>1905</v>
      </c>
      <c r="J7179" s="267" t="s">
        <v>2333</v>
      </c>
      <c r="K7179" s="270">
        <v>84</v>
      </c>
      <c r="L7179" s="268" t="s">
        <v>2755</v>
      </c>
    </row>
    <row r="7180" spans="1:12" s="188" customFormat="1" x14ac:dyDescent="0.25">
      <c r="A7180" s="267">
        <v>2015</v>
      </c>
      <c r="B7180" s="267">
        <v>2</v>
      </c>
      <c r="C7180" s="267" t="s">
        <v>1239</v>
      </c>
      <c r="D7180" s="267" t="s">
        <v>1597</v>
      </c>
      <c r="E7180" s="268" t="s">
        <v>1598</v>
      </c>
      <c r="F7180" s="267" t="s">
        <v>52</v>
      </c>
      <c r="G7180" s="268" t="s">
        <v>159</v>
      </c>
      <c r="H7180" s="268" t="s">
        <v>55</v>
      </c>
      <c r="I7180" s="268" t="s">
        <v>1905</v>
      </c>
      <c r="J7180" s="267" t="s">
        <v>1942</v>
      </c>
      <c r="K7180" s="270">
        <v>413</v>
      </c>
      <c r="L7180" s="268" t="s">
        <v>2346</v>
      </c>
    </row>
    <row r="7181" spans="1:12" s="188" customFormat="1" x14ac:dyDescent="0.25">
      <c r="A7181" s="267">
        <v>2015</v>
      </c>
      <c r="B7181" s="267">
        <v>2</v>
      </c>
      <c r="C7181" s="267" t="s">
        <v>1239</v>
      </c>
      <c r="D7181" s="267" t="s">
        <v>1597</v>
      </c>
      <c r="E7181" s="268" t="s">
        <v>1598</v>
      </c>
      <c r="F7181" s="267" t="s">
        <v>52</v>
      </c>
      <c r="G7181" s="268" t="s">
        <v>159</v>
      </c>
      <c r="H7181" s="268" t="s">
        <v>55</v>
      </c>
      <c r="I7181" s="268" t="s">
        <v>1905</v>
      </c>
      <c r="J7181" s="267" t="s">
        <v>1942</v>
      </c>
      <c r="K7181" s="270">
        <v>411</v>
      </c>
      <c r="L7181" s="268" t="s">
        <v>2407</v>
      </c>
    </row>
    <row r="7182" spans="1:12" s="188" customFormat="1" x14ac:dyDescent="0.25">
      <c r="A7182" s="267">
        <v>2015</v>
      </c>
      <c r="B7182" s="267">
        <v>2</v>
      </c>
      <c r="C7182" s="267" t="s">
        <v>1239</v>
      </c>
      <c r="D7182" s="267" t="s">
        <v>1597</v>
      </c>
      <c r="E7182" s="268" t="s">
        <v>1598</v>
      </c>
      <c r="F7182" s="267" t="s">
        <v>52</v>
      </c>
      <c r="G7182" s="268" t="s">
        <v>159</v>
      </c>
      <c r="H7182" s="268" t="s">
        <v>55</v>
      </c>
      <c r="I7182" s="268" t="s">
        <v>1905</v>
      </c>
      <c r="J7182" s="267" t="s">
        <v>1942</v>
      </c>
      <c r="K7182" s="270">
        <v>411</v>
      </c>
      <c r="L7182" s="268" t="s">
        <v>2489</v>
      </c>
    </row>
    <row r="7183" spans="1:12" s="188" customFormat="1" x14ac:dyDescent="0.25">
      <c r="A7183" s="267">
        <v>2015</v>
      </c>
      <c r="B7183" s="267">
        <v>2</v>
      </c>
      <c r="C7183" s="267" t="s">
        <v>1239</v>
      </c>
      <c r="D7183" s="267" t="s">
        <v>1597</v>
      </c>
      <c r="E7183" s="268" t="s">
        <v>1598</v>
      </c>
      <c r="F7183" s="267" t="s">
        <v>52</v>
      </c>
      <c r="G7183" s="268" t="s">
        <v>159</v>
      </c>
      <c r="H7183" s="268" t="s">
        <v>55</v>
      </c>
      <c r="I7183" s="268" t="s">
        <v>1905</v>
      </c>
      <c r="J7183" s="267" t="s">
        <v>1952</v>
      </c>
      <c r="K7183" s="270">
        <v>432</v>
      </c>
      <c r="L7183" s="268" t="s">
        <v>2490</v>
      </c>
    </row>
    <row r="7184" spans="1:12" s="188" customFormat="1" x14ac:dyDescent="0.25">
      <c r="A7184" s="267">
        <v>2015</v>
      </c>
      <c r="B7184" s="267">
        <v>2</v>
      </c>
      <c r="C7184" s="267" t="s">
        <v>1239</v>
      </c>
      <c r="D7184" s="267" t="s">
        <v>1597</v>
      </c>
      <c r="E7184" s="268" t="s">
        <v>1598</v>
      </c>
      <c r="F7184" s="267" t="s">
        <v>52</v>
      </c>
      <c r="G7184" s="268" t="s">
        <v>159</v>
      </c>
      <c r="H7184" s="268" t="s">
        <v>55</v>
      </c>
      <c r="I7184" s="268" t="s">
        <v>1905</v>
      </c>
      <c r="J7184" s="270" t="s">
        <v>5004</v>
      </c>
      <c r="K7184" s="270">
        <v>211</v>
      </c>
      <c r="L7184" s="268" t="s">
        <v>2553</v>
      </c>
    </row>
    <row r="7185" spans="1:12" s="188" customFormat="1" x14ac:dyDescent="0.25">
      <c r="A7185" s="267">
        <v>2015</v>
      </c>
      <c r="B7185" s="267">
        <v>2</v>
      </c>
      <c r="C7185" s="267" t="s">
        <v>1239</v>
      </c>
      <c r="D7185" s="267" t="s">
        <v>1597</v>
      </c>
      <c r="E7185" s="268" t="s">
        <v>1598</v>
      </c>
      <c r="F7185" s="267" t="s">
        <v>52</v>
      </c>
      <c r="G7185" s="268" t="s">
        <v>159</v>
      </c>
      <c r="H7185" s="268" t="s">
        <v>55</v>
      </c>
      <c r="I7185" s="268" t="s">
        <v>1905</v>
      </c>
      <c r="J7185" s="270" t="s">
        <v>5004</v>
      </c>
      <c r="K7185" s="270">
        <v>211</v>
      </c>
      <c r="L7185" s="268" t="s">
        <v>2554</v>
      </c>
    </row>
    <row r="7186" spans="1:12" s="188" customFormat="1" x14ac:dyDescent="0.25">
      <c r="A7186" s="267">
        <v>2015</v>
      </c>
      <c r="B7186" s="267">
        <v>2</v>
      </c>
      <c r="C7186" s="267" t="s">
        <v>1239</v>
      </c>
      <c r="D7186" s="267" t="s">
        <v>1597</v>
      </c>
      <c r="E7186" s="268" t="s">
        <v>1598</v>
      </c>
      <c r="F7186" s="267" t="s">
        <v>52</v>
      </c>
      <c r="G7186" s="268" t="s">
        <v>159</v>
      </c>
      <c r="H7186" s="268" t="s">
        <v>55</v>
      </c>
      <c r="I7186" s="268" t="s">
        <v>1905</v>
      </c>
      <c r="J7186" s="267" t="s">
        <v>1918</v>
      </c>
      <c r="K7186" s="270">
        <v>862</v>
      </c>
      <c r="L7186" s="268" t="s">
        <v>2555</v>
      </c>
    </row>
    <row r="7187" spans="1:12" s="188" customFormat="1" x14ac:dyDescent="0.25">
      <c r="A7187" s="267">
        <v>2015</v>
      </c>
      <c r="B7187" s="267">
        <v>2</v>
      </c>
      <c r="C7187" s="267" t="s">
        <v>1239</v>
      </c>
      <c r="D7187" s="267" t="s">
        <v>1597</v>
      </c>
      <c r="E7187" s="268" t="s">
        <v>1598</v>
      </c>
      <c r="F7187" s="267" t="s">
        <v>52</v>
      </c>
      <c r="G7187" s="268" t="s">
        <v>159</v>
      </c>
      <c r="H7187" s="268" t="s">
        <v>55</v>
      </c>
      <c r="I7187" s="268" t="s">
        <v>1905</v>
      </c>
      <c r="J7187" s="267" t="s">
        <v>1962</v>
      </c>
      <c r="K7187" s="270">
        <v>521</v>
      </c>
      <c r="L7187" s="268" t="s">
        <v>2669</v>
      </c>
    </row>
    <row r="7188" spans="1:12" s="188" customFormat="1" x14ac:dyDescent="0.25">
      <c r="A7188" s="267">
        <v>2015</v>
      </c>
      <c r="B7188" s="267">
        <v>2</v>
      </c>
      <c r="C7188" s="267" t="s">
        <v>1239</v>
      </c>
      <c r="D7188" s="267" t="s">
        <v>1597</v>
      </c>
      <c r="E7188" s="268" t="s">
        <v>1598</v>
      </c>
      <c r="F7188" s="267" t="s">
        <v>52</v>
      </c>
      <c r="G7188" s="268" t="s">
        <v>159</v>
      </c>
      <c r="H7188" s="268" t="s">
        <v>55</v>
      </c>
      <c r="I7188" s="268" t="s">
        <v>1905</v>
      </c>
      <c r="J7188" s="267" t="s">
        <v>1962</v>
      </c>
      <c r="K7188" s="270">
        <v>523</v>
      </c>
      <c r="L7188" s="268" t="s">
        <v>2670</v>
      </c>
    </row>
    <row r="7189" spans="1:12" s="188" customFormat="1" x14ac:dyDescent="0.25">
      <c r="A7189" s="267">
        <v>2015</v>
      </c>
      <c r="B7189" s="267">
        <v>1</v>
      </c>
      <c r="C7189" s="267" t="s">
        <v>1239</v>
      </c>
      <c r="D7189" s="267" t="s">
        <v>1569</v>
      </c>
      <c r="E7189" s="268" t="s">
        <v>1570</v>
      </c>
      <c r="F7189" s="267" t="s">
        <v>52</v>
      </c>
      <c r="G7189" s="268" t="s">
        <v>819</v>
      </c>
      <c r="H7189" s="268" t="s">
        <v>66</v>
      </c>
      <c r="I7189" s="268" t="s">
        <v>1905</v>
      </c>
      <c r="J7189" s="267" t="s">
        <v>1942</v>
      </c>
      <c r="K7189" s="270">
        <v>411</v>
      </c>
      <c r="L7189" s="268" t="s">
        <v>2384</v>
      </c>
    </row>
    <row r="7190" spans="1:12" s="188" customFormat="1" x14ac:dyDescent="0.25">
      <c r="A7190" s="267">
        <v>2015</v>
      </c>
      <c r="B7190" s="267">
        <v>1</v>
      </c>
      <c r="C7190" s="267" t="s">
        <v>1239</v>
      </c>
      <c r="D7190" s="267" t="s">
        <v>1569</v>
      </c>
      <c r="E7190" s="268" t="s">
        <v>1570</v>
      </c>
      <c r="F7190" s="267" t="s">
        <v>52</v>
      </c>
      <c r="G7190" s="268" t="s">
        <v>819</v>
      </c>
      <c r="H7190" s="268" t="s">
        <v>66</v>
      </c>
      <c r="I7190" s="268" t="s">
        <v>1905</v>
      </c>
      <c r="J7190" s="267" t="s">
        <v>1942</v>
      </c>
      <c r="K7190" s="270">
        <v>411</v>
      </c>
      <c r="L7190" s="268" t="s">
        <v>2385</v>
      </c>
    </row>
    <row r="7191" spans="1:12" s="188" customFormat="1" x14ac:dyDescent="0.25">
      <c r="A7191" s="267">
        <v>2015</v>
      </c>
      <c r="B7191" s="267">
        <v>1</v>
      </c>
      <c r="C7191" s="267" t="s">
        <v>1239</v>
      </c>
      <c r="D7191" s="267" t="s">
        <v>1569</v>
      </c>
      <c r="E7191" s="268" t="s">
        <v>1570</v>
      </c>
      <c r="F7191" s="267" t="s">
        <v>52</v>
      </c>
      <c r="G7191" s="268" t="s">
        <v>819</v>
      </c>
      <c r="H7191" s="268" t="s">
        <v>66</v>
      </c>
      <c r="I7191" s="268" t="s">
        <v>1905</v>
      </c>
      <c r="J7191" s="270" t="s">
        <v>3083</v>
      </c>
      <c r="K7191" s="270">
        <v>421</v>
      </c>
      <c r="L7191" s="268" t="s">
        <v>2511</v>
      </c>
    </row>
    <row r="7192" spans="1:12" s="188" customFormat="1" x14ac:dyDescent="0.25">
      <c r="A7192" s="267">
        <v>2015</v>
      </c>
      <c r="B7192" s="267">
        <v>1</v>
      </c>
      <c r="C7192" s="267" t="s">
        <v>1239</v>
      </c>
      <c r="D7192" s="267" t="s">
        <v>1569</v>
      </c>
      <c r="E7192" s="268" t="s">
        <v>1570</v>
      </c>
      <c r="F7192" s="267" t="s">
        <v>52</v>
      </c>
      <c r="G7192" s="268" t="s">
        <v>819</v>
      </c>
      <c r="H7192" s="268" t="s">
        <v>66</v>
      </c>
      <c r="I7192" s="268" t="s">
        <v>1905</v>
      </c>
      <c r="J7192" s="270" t="s">
        <v>1942</v>
      </c>
      <c r="K7192" s="270">
        <v>114</v>
      </c>
      <c r="L7192" s="268" t="s">
        <v>2512</v>
      </c>
    </row>
    <row r="7193" spans="1:12" s="188" customFormat="1" x14ac:dyDescent="0.25">
      <c r="A7193" s="267">
        <v>2015</v>
      </c>
      <c r="B7193" s="267">
        <v>1</v>
      </c>
      <c r="C7193" s="267" t="s">
        <v>1239</v>
      </c>
      <c r="D7193" s="267" t="s">
        <v>1569</v>
      </c>
      <c r="E7193" s="268" t="s">
        <v>1570</v>
      </c>
      <c r="F7193" s="267" t="s">
        <v>52</v>
      </c>
      <c r="G7193" s="268" t="s">
        <v>819</v>
      </c>
      <c r="H7193" s="268" t="s">
        <v>66</v>
      </c>
      <c r="I7193" s="268" t="s">
        <v>1905</v>
      </c>
      <c r="J7193" s="267" t="s">
        <v>2039</v>
      </c>
      <c r="K7193" s="270">
        <v>432</v>
      </c>
      <c r="L7193" s="268" t="s">
        <v>2628</v>
      </c>
    </row>
    <row r="7194" spans="1:12" s="188" customFormat="1" x14ac:dyDescent="0.25">
      <c r="A7194" s="267">
        <v>2015</v>
      </c>
      <c r="B7194" s="267">
        <v>1</v>
      </c>
      <c r="C7194" s="267" t="s">
        <v>1239</v>
      </c>
      <c r="D7194" s="267" t="s">
        <v>1569</v>
      </c>
      <c r="E7194" s="268" t="s">
        <v>1570</v>
      </c>
      <c r="F7194" s="267" t="s">
        <v>52</v>
      </c>
      <c r="G7194" s="268" t="s">
        <v>819</v>
      </c>
      <c r="H7194" s="268" t="s">
        <v>66</v>
      </c>
      <c r="I7194" s="268" t="s">
        <v>1905</v>
      </c>
      <c r="J7194" s="267" t="s">
        <v>2629</v>
      </c>
      <c r="K7194" s="270">
        <v>432</v>
      </c>
      <c r="L7194" s="268" t="s">
        <v>2630</v>
      </c>
    </row>
    <row r="7195" spans="1:12" s="188" customFormat="1" x14ac:dyDescent="0.25">
      <c r="A7195" s="267">
        <v>2015</v>
      </c>
      <c r="B7195" s="267">
        <v>1</v>
      </c>
      <c r="C7195" s="267" t="s">
        <v>1239</v>
      </c>
      <c r="D7195" s="267" t="s">
        <v>1569</v>
      </c>
      <c r="E7195" s="268" t="s">
        <v>1570</v>
      </c>
      <c r="F7195" s="267" t="s">
        <v>52</v>
      </c>
      <c r="G7195" s="268" t="s">
        <v>819</v>
      </c>
      <c r="H7195" s="268" t="s">
        <v>66</v>
      </c>
      <c r="I7195" s="268" t="s">
        <v>1905</v>
      </c>
      <c r="J7195" s="267" t="s">
        <v>1965</v>
      </c>
      <c r="K7195" s="270">
        <v>521</v>
      </c>
      <c r="L7195" s="268" t="s">
        <v>2668</v>
      </c>
    </row>
    <row r="7196" spans="1:12" s="188" customFormat="1" x14ac:dyDescent="0.25">
      <c r="A7196" s="267">
        <v>2015</v>
      </c>
      <c r="B7196" s="267">
        <v>1</v>
      </c>
      <c r="C7196" s="267" t="s">
        <v>1239</v>
      </c>
      <c r="D7196" s="267" t="s">
        <v>1569</v>
      </c>
      <c r="E7196" s="268" t="s">
        <v>1570</v>
      </c>
      <c r="F7196" s="267" t="s">
        <v>52</v>
      </c>
      <c r="G7196" s="268" t="s">
        <v>819</v>
      </c>
      <c r="H7196" s="268" t="s">
        <v>66</v>
      </c>
      <c r="I7196" s="268" t="s">
        <v>1905</v>
      </c>
      <c r="J7196" s="267" t="s">
        <v>2767</v>
      </c>
      <c r="K7196" s="270">
        <v>522</v>
      </c>
      <c r="L7196" s="268" t="s">
        <v>2768</v>
      </c>
    </row>
    <row r="7197" spans="1:12" s="188" customFormat="1" x14ac:dyDescent="0.25">
      <c r="A7197" s="267">
        <v>2015</v>
      </c>
      <c r="B7197" s="267">
        <v>1</v>
      </c>
      <c r="C7197" s="267" t="s">
        <v>1239</v>
      </c>
      <c r="D7197" s="267" t="s">
        <v>1569</v>
      </c>
      <c r="E7197" s="268" t="s">
        <v>1570</v>
      </c>
      <c r="F7197" s="267" t="s">
        <v>52</v>
      </c>
      <c r="G7197" s="268" t="s">
        <v>819</v>
      </c>
      <c r="H7197" s="268" t="s">
        <v>66</v>
      </c>
      <c r="I7197" s="268" t="s">
        <v>1905</v>
      </c>
      <c r="J7197" s="267" t="s">
        <v>2767</v>
      </c>
      <c r="K7197" s="270">
        <v>522</v>
      </c>
      <c r="L7197" s="268" t="s">
        <v>2769</v>
      </c>
    </row>
    <row r="7198" spans="1:12" s="188" customFormat="1" x14ac:dyDescent="0.25">
      <c r="A7198" s="267">
        <v>2015</v>
      </c>
      <c r="B7198" s="267">
        <v>1</v>
      </c>
      <c r="C7198" s="267" t="s">
        <v>1239</v>
      </c>
      <c r="D7198" s="267" t="s">
        <v>1569</v>
      </c>
      <c r="E7198" s="268" t="s">
        <v>1570</v>
      </c>
      <c r="F7198" s="267" t="s">
        <v>52</v>
      </c>
      <c r="G7198" s="268" t="s">
        <v>819</v>
      </c>
      <c r="H7198" s="268" t="s">
        <v>66</v>
      </c>
      <c r="I7198" s="268" t="s">
        <v>1905</v>
      </c>
      <c r="J7198" s="270" t="s">
        <v>1952</v>
      </c>
      <c r="K7198" s="270">
        <v>433</v>
      </c>
      <c r="L7198" s="268" t="s">
        <v>2772</v>
      </c>
    </row>
    <row r="7199" spans="1:12" s="188" customFormat="1" x14ac:dyDescent="0.25">
      <c r="A7199" s="267">
        <v>2015</v>
      </c>
      <c r="B7199" s="267">
        <v>2</v>
      </c>
      <c r="C7199" s="267" t="s">
        <v>1239</v>
      </c>
      <c r="D7199" s="267" t="s">
        <v>1581</v>
      </c>
      <c r="E7199" s="268" t="s">
        <v>1582</v>
      </c>
      <c r="F7199" s="267" t="s">
        <v>52</v>
      </c>
      <c r="G7199" s="268" t="s">
        <v>486</v>
      </c>
      <c r="H7199" s="268" t="s">
        <v>55</v>
      </c>
      <c r="I7199" s="268" t="s">
        <v>1905</v>
      </c>
      <c r="J7199" s="267" t="s">
        <v>1942</v>
      </c>
      <c r="K7199" s="270">
        <v>411</v>
      </c>
      <c r="L7199" s="268" t="s">
        <v>2392</v>
      </c>
    </row>
    <row r="7200" spans="1:12" s="188" customFormat="1" x14ac:dyDescent="0.25">
      <c r="A7200" s="267">
        <v>2015</v>
      </c>
      <c r="B7200" s="267">
        <v>2</v>
      </c>
      <c r="C7200" s="267" t="s">
        <v>1239</v>
      </c>
      <c r="D7200" s="267" t="s">
        <v>1581</v>
      </c>
      <c r="E7200" s="268" t="s">
        <v>1582</v>
      </c>
      <c r="F7200" s="267" t="s">
        <v>52</v>
      </c>
      <c r="G7200" s="268" t="s">
        <v>486</v>
      </c>
      <c r="H7200" s="268" t="s">
        <v>55</v>
      </c>
      <c r="I7200" s="268" t="s">
        <v>1905</v>
      </c>
      <c r="J7200" s="267" t="s">
        <v>1942</v>
      </c>
      <c r="K7200" s="270">
        <v>432</v>
      </c>
      <c r="L7200" s="268" t="s">
        <v>2393</v>
      </c>
    </row>
    <row r="7201" spans="1:12" s="188" customFormat="1" x14ac:dyDescent="0.25">
      <c r="A7201" s="267">
        <v>2015</v>
      </c>
      <c r="B7201" s="267">
        <v>2</v>
      </c>
      <c r="C7201" s="267" t="s">
        <v>1239</v>
      </c>
      <c r="D7201" s="267" t="s">
        <v>1581</v>
      </c>
      <c r="E7201" s="268" t="s">
        <v>1582</v>
      </c>
      <c r="F7201" s="267" t="s">
        <v>52</v>
      </c>
      <c r="G7201" s="268" t="s">
        <v>486</v>
      </c>
      <c r="H7201" s="268" t="s">
        <v>55</v>
      </c>
      <c r="I7201" s="268" t="s">
        <v>1905</v>
      </c>
      <c r="J7201" s="267" t="s">
        <v>1942</v>
      </c>
      <c r="K7201" s="270">
        <v>411</v>
      </c>
      <c r="L7201" s="268" t="s">
        <v>2394</v>
      </c>
    </row>
    <row r="7202" spans="1:12" s="188" customFormat="1" x14ac:dyDescent="0.25">
      <c r="A7202" s="267">
        <v>2015</v>
      </c>
      <c r="B7202" s="267">
        <v>2</v>
      </c>
      <c r="C7202" s="267" t="s">
        <v>1239</v>
      </c>
      <c r="D7202" s="267" t="s">
        <v>1581</v>
      </c>
      <c r="E7202" s="268" t="s">
        <v>1582</v>
      </c>
      <c r="F7202" s="267" t="s">
        <v>52</v>
      </c>
      <c r="G7202" s="268" t="s">
        <v>486</v>
      </c>
      <c r="H7202" s="268" t="s">
        <v>55</v>
      </c>
      <c r="I7202" s="268" t="s">
        <v>1905</v>
      </c>
      <c r="J7202" s="267" t="s">
        <v>1942</v>
      </c>
      <c r="K7202" s="270">
        <v>411</v>
      </c>
      <c r="L7202" s="268" t="s">
        <v>2395</v>
      </c>
    </row>
    <row r="7203" spans="1:12" s="188" customFormat="1" x14ac:dyDescent="0.25">
      <c r="A7203" s="267">
        <v>2015</v>
      </c>
      <c r="B7203" s="267">
        <v>2</v>
      </c>
      <c r="C7203" s="267" t="s">
        <v>1239</v>
      </c>
      <c r="D7203" s="267" t="s">
        <v>1581</v>
      </c>
      <c r="E7203" s="268" t="s">
        <v>1582</v>
      </c>
      <c r="F7203" s="267" t="s">
        <v>52</v>
      </c>
      <c r="G7203" s="268" t="s">
        <v>486</v>
      </c>
      <c r="H7203" s="268" t="s">
        <v>55</v>
      </c>
      <c r="I7203" s="268" t="s">
        <v>1905</v>
      </c>
      <c r="J7203" s="267" t="s">
        <v>1942</v>
      </c>
      <c r="K7203" s="270">
        <v>411</v>
      </c>
      <c r="L7203" s="268" t="s">
        <v>2396</v>
      </c>
    </row>
    <row r="7204" spans="1:12" s="188" customFormat="1" x14ac:dyDescent="0.25">
      <c r="A7204" s="267">
        <v>2015</v>
      </c>
      <c r="B7204" s="267">
        <v>2</v>
      </c>
      <c r="C7204" s="267" t="s">
        <v>1239</v>
      </c>
      <c r="D7204" s="267" t="s">
        <v>1581</v>
      </c>
      <c r="E7204" s="268" t="s">
        <v>1582</v>
      </c>
      <c r="F7204" s="267" t="s">
        <v>52</v>
      </c>
      <c r="G7204" s="268" t="s">
        <v>486</v>
      </c>
      <c r="H7204" s="268" t="s">
        <v>55</v>
      </c>
      <c r="I7204" s="268" t="s">
        <v>1905</v>
      </c>
      <c r="J7204" s="267" t="s">
        <v>1942</v>
      </c>
      <c r="K7204" s="270">
        <v>411</v>
      </c>
      <c r="L7204" s="268" t="s">
        <v>2397</v>
      </c>
    </row>
    <row r="7205" spans="1:12" s="188" customFormat="1" x14ac:dyDescent="0.25">
      <c r="A7205" s="267">
        <v>2015</v>
      </c>
      <c r="B7205" s="267">
        <v>2</v>
      </c>
      <c r="C7205" s="267" t="s">
        <v>1239</v>
      </c>
      <c r="D7205" s="267" t="s">
        <v>1581</v>
      </c>
      <c r="E7205" s="268" t="s">
        <v>1582</v>
      </c>
      <c r="F7205" s="267" t="s">
        <v>52</v>
      </c>
      <c r="G7205" s="268" t="s">
        <v>486</v>
      </c>
      <c r="H7205" s="268" t="s">
        <v>55</v>
      </c>
      <c r="I7205" s="268" t="s">
        <v>1905</v>
      </c>
      <c r="J7205" s="267" t="s">
        <v>1942</v>
      </c>
      <c r="K7205" s="270">
        <v>411</v>
      </c>
      <c r="L7205" s="268" t="s">
        <v>2398</v>
      </c>
    </row>
    <row r="7206" spans="1:12" s="188" customFormat="1" x14ac:dyDescent="0.25">
      <c r="A7206" s="267">
        <v>2015</v>
      </c>
      <c r="B7206" s="267">
        <v>2</v>
      </c>
      <c r="C7206" s="267" t="s">
        <v>1239</v>
      </c>
      <c r="D7206" s="267" t="s">
        <v>1581</v>
      </c>
      <c r="E7206" s="268" t="s">
        <v>1582</v>
      </c>
      <c r="F7206" s="267" t="s">
        <v>52</v>
      </c>
      <c r="G7206" s="268" t="s">
        <v>486</v>
      </c>
      <c r="H7206" s="268" t="s">
        <v>55</v>
      </c>
      <c r="I7206" s="268" t="s">
        <v>1905</v>
      </c>
      <c r="J7206" s="267" t="s">
        <v>1942</v>
      </c>
      <c r="K7206" s="270">
        <v>432</v>
      </c>
      <c r="L7206" s="268" t="s">
        <v>2470</v>
      </c>
    </row>
    <row r="7207" spans="1:12" s="188" customFormat="1" x14ac:dyDescent="0.25">
      <c r="A7207" s="267">
        <v>2015</v>
      </c>
      <c r="B7207" s="267">
        <v>2</v>
      </c>
      <c r="C7207" s="267" t="s">
        <v>1239</v>
      </c>
      <c r="D7207" s="267" t="s">
        <v>1581</v>
      </c>
      <c r="E7207" s="268" t="s">
        <v>1582</v>
      </c>
      <c r="F7207" s="267" t="s">
        <v>52</v>
      </c>
      <c r="G7207" s="268" t="s">
        <v>486</v>
      </c>
      <c r="H7207" s="268" t="s">
        <v>55</v>
      </c>
      <c r="I7207" s="268" t="s">
        <v>1905</v>
      </c>
      <c r="J7207" s="267" t="s">
        <v>1944</v>
      </c>
      <c r="K7207" s="270">
        <v>651</v>
      </c>
      <c r="L7207" s="268" t="s">
        <v>2703</v>
      </c>
    </row>
    <row r="7208" spans="1:12" s="188" customFormat="1" x14ac:dyDescent="0.25">
      <c r="A7208" s="267">
        <v>2015</v>
      </c>
      <c r="B7208" s="267">
        <v>2</v>
      </c>
      <c r="C7208" s="267" t="s">
        <v>1239</v>
      </c>
      <c r="D7208" s="267" t="s">
        <v>1581</v>
      </c>
      <c r="E7208" s="268" t="s">
        <v>1582</v>
      </c>
      <c r="F7208" s="267" t="s">
        <v>52</v>
      </c>
      <c r="G7208" s="268" t="s">
        <v>486</v>
      </c>
      <c r="H7208" s="268" t="s">
        <v>55</v>
      </c>
      <c r="I7208" s="268" t="s">
        <v>1905</v>
      </c>
      <c r="J7208" s="267" t="s">
        <v>1950</v>
      </c>
      <c r="K7208" s="270">
        <v>725</v>
      </c>
      <c r="L7208" s="268" t="s">
        <v>2730</v>
      </c>
    </row>
    <row r="7209" spans="1:12" s="188" customFormat="1" x14ac:dyDescent="0.25">
      <c r="A7209" s="267">
        <v>2015</v>
      </c>
      <c r="B7209" s="267">
        <v>3</v>
      </c>
      <c r="C7209" s="267" t="s">
        <v>1611</v>
      </c>
      <c r="D7209" s="267" t="s">
        <v>1629</v>
      </c>
      <c r="E7209" s="268" t="s">
        <v>1630</v>
      </c>
      <c r="F7209" s="267" t="s">
        <v>52</v>
      </c>
      <c r="G7209" s="268" t="s">
        <v>330</v>
      </c>
      <c r="H7209" s="268" t="s">
        <v>55</v>
      </c>
      <c r="I7209" s="268" t="s">
        <v>1905</v>
      </c>
      <c r="J7209" s="267" t="s">
        <v>1942</v>
      </c>
      <c r="K7209" s="270">
        <v>432</v>
      </c>
      <c r="L7209" s="268" t="s">
        <v>2426</v>
      </c>
    </row>
    <row r="7210" spans="1:12" s="188" customFormat="1" x14ac:dyDescent="0.25">
      <c r="A7210" s="267">
        <v>2015</v>
      </c>
      <c r="B7210" s="267">
        <v>3</v>
      </c>
      <c r="C7210" s="267" t="s">
        <v>1611</v>
      </c>
      <c r="D7210" s="267" t="s">
        <v>1629</v>
      </c>
      <c r="E7210" s="268" t="s">
        <v>1630</v>
      </c>
      <c r="F7210" s="267" t="s">
        <v>52</v>
      </c>
      <c r="G7210" s="268" t="s">
        <v>330</v>
      </c>
      <c r="H7210" s="268" t="s">
        <v>55</v>
      </c>
      <c r="I7210" s="268" t="s">
        <v>1905</v>
      </c>
      <c r="J7210" s="267" t="s">
        <v>1942</v>
      </c>
      <c r="K7210" s="270">
        <v>432</v>
      </c>
      <c r="L7210" s="268" t="s">
        <v>2427</v>
      </c>
    </row>
    <row r="7211" spans="1:12" s="188" customFormat="1" x14ac:dyDescent="0.25">
      <c r="A7211" s="267">
        <v>2015</v>
      </c>
      <c r="B7211" s="267">
        <v>3</v>
      </c>
      <c r="C7211" s="267" t="s">
        <v>1611</v>
      </c>
      <c r="D7211" s="267" t="s">
        <v>1629</v>
      </c>
      <c r="E7211" s="268" t="s">
        <v>1630</v>
      </c>
      <c r="F7211" s="267" t="s">
        <v>52</v>
      </c>
      <c r="G7211" s="268" t="s">
        <v>330</v>
      </c>
      <c r="H7211" s="268" t="s">
        <v>55</v>
      </c>
      <c r="I7211" s="268" t="s">
        <v>1905</v>
      </c>
      <c r="J7211" s="267" t="s">
        <v>1942</v>
      </c>
      <c r="K7211" s="270">
        <v>432</v>
      </c>
      <c r="L7211" s="268" t="s">
        <v>2428</v>
      </c>
    </row>
    <row r="7212" spans="1:12" s="188" customFormat="1" x14ac:dyDescent="0.25">
      <c r="A7212" s="267">
        <v>2015</v>
      </c>
      <c r="B7212" s="267">
        <v>3</v>
      </c>
      <c r="C7212" s="267" t="s">
        <v>1611</v>
      </c>
      <c r="D7212" s="267" t="s">
        <v>1629</v>
      </c>
      <c r="E7212" s="268" t="s">
        <v>1630</v>
      </c>
      <c r="F7212" s="267" t="s">
        <v>52</v>
      </c>
      <c r="G7212" s="268" t="s">
        <v>330</v>
      </c>
      <c r="H7212" s="268" t="s">
        <v>55</v>
      </c>
      <c r="I7212" s="268" t="s">
        <v>1905</v>
      </c>
      <c r="J7212" s="267" t="s">
        <v>1942</v>
      </c>
      <c r="K7212" s="270">
        <v>432</v>
      </c>
      <c r="L7212" s="268" t="s">
        <v>2479</v>
      </c>
    </row>
    <row r="7213" spans="1:12" s="188" customFormat="1" x14ac:dyDescent="0.25">
      <c r="A7213" s="267">
        <v>2015</v>
      </c>
      <c r="B7213" s="267">
        <v>3</v>
      </c>
      <c r="C7213" s="267" t="s">
        <v>1611</v>
      </c>
      <c r="D7213" s="267" t="s">
        <v>1629</v>
      </c>
      <c r="E7213" s="268" t="s">
        <v>1630</v>
      </c>
      <c r="F7213" s="267" t="s">
        <v>52</v>
      </c>
      <c r="G7213" s="268" t="s">
        <v>330</v>
      </c>
      <c r="H7213" s="268" t="s">
        <v>55</v>
      </c>
      <c r="I7213" s="268" t="s">
        <v>1905</v>
      </c>
      <c r="J7213" s="267" t="s">
        <v>1952</v>
      </c>
      <c r="K7213" s="270">
        <v>432</v>
      </c>
      <c r="L7213" s="268" t="s">
        <v>2480</v>
      </c>
    </row>
    <row r="7214" spans="1:12" s="188" customFormat="1" x14ac:dyDescent="0.25">
      <c r="A7214" s="267">
        <v>2015</v>
      </c>
      <c r="B7214" s="267">
        <v>3</v>
      </c>
      <c r="C7214" s="267" t="s">
        <v>1611</v>
      </c>
      <c r="D7214" s="267" t="s">
        <v>1629</v>
      </c>
      <c r="E7214" s="268" t="s">
        <v>1630</v>
      </c>
      <c r="F7214" s="267" t="s">
        <v>52</v>
      </c>
      <c r="G7214" s="268" t="s">
        <v>330</v>
      </c>
      <c r="H7214" s="268" t="s">
        <v>55</v>
      </c>
      <c r="I7214" s="268" t="s">
        <v>1905</v>
      </c>
      <c r="J7214" s="267" t="s">
        <v>1952</v>
      </c>
      <c r="K7214" s="270">
        <v>432</v>
      </c>
      <c r="L7214" s="268" t="s">
        <v>2481</v>
      </c>
    </row>
    <row r="7215" spans="1:12" s="188" customFormat="1" x14ac:dyDescent="0.25">
      <c r="A7215" s="267">
        <v>2015</v>
      </c>
      <c r="B7215" s="267">
        <v>3</v>
      </c>
      <c r="C7215" s="267" t="s">
        <v>1611</v>
      </c>
      <c r="D7215" s="267" t="s">
        <v>1629</v>
      </c>
      <c r="E7215" s="268" t="s">
        <v>1630</v>
      </c>
      <c r="F7215" s="267" t="s">
        <v>52</v>
      </c>
      <c r="G7215" s="268" t="s">
        <v>330</v>
      </c>
      <c r="H7215" s="268" t="s">
        <v>55</v>
      </c>
      <c r="I7215" s="268" t="s">
        <v>1905</v>
      </c>
      <c r="J7215" s="270" t="s">
        <v>5004</v>
      </c>
      <c r="K7215" s="270">
        <v>212</v>
      </c>
      <c r="L7215" s="268" t="s">
        <v>2591</v>
      </c>
    </row>
    <row r="7216" spans="1:12" s="188" customFormat="1" x14ac:dyDescent="0.25">
      <c r="A7216" s="267">
        <v>2015</v>
      </c>
      <c r="B7216" s="267">
        <v>3</v>
      </c>
      <c r="C7216" s="267" t="s">
        <v>1611</v>
      </c>
      <c r="D7216" s="267" t="s">
        <v>1629</v>
      </c>
      <c r="E7216" s="268" t="s">
        <v>1630</v>
      </c>
      <c r="F7216" s="267" t="s">
        <v>52</v>
      </c>
      <c r="G7216" s="268" t="s">
        <v>330</v>
      </c>
      <c r="H7216" s="268" t="s">
        <v>55</v>
      </c>
      <c r="I7216" s="268" t="s">
        <v>1905</v>
      </c>
      <c r="J7216" s="270" t="s">
        <v>3083</v>
      </c>
      <c r="K7216" s="270">
        <v>112</v>
      </c>
      <c r="L7216" s="268" t="s">
        <v>2592</v>
      </c>
    </row>
    <row r="7217" spans="1:12" s="188" customFormat="1" x14ac:dyDescent="0.25">
      <c r="A7217" s="267">
        <v>2015</v>
      </c>
      <c r="B7217" s="267">
        <v>3</v>
      </c>
      <c r="C7217" s="267" t="s">
        <v>1611</v>
      </c>
      <c r="D7217" s="267" t="s">
        <v>1629</v>
      </c>
      <c r="E7217" s="268" t="s">
        <v>1630</v>
      </c>
      <c r="F7217" s="267" t="s">
        <v>52</v>
      </c>
      <c r="G7217" s="268" t="s">
        <v>330</v>
      </c>
      <c r="H7217" s="268" t="s">
        <v>55</v>
      </c>
      <c r="I7217" s="268" t="s">
        <v>1905</v>
      </c>
      <c r="J7217" s="270" t="s">
        <v>5004</v>
      </c>
      <c r="K7217" s="270">
        <v>141</v>
      </c>
      <c r="L7217" s="268" t="s">
        <v>2625</v>
      </c>
    </row>
    <row r="7218" spans="1:12" s="188" customFormat="1" x14ac:dyDescent="0.25">
      <c r="A7218" s="267">
        <v>2015</v>
      </c>
      <c r="B7218" s="267">
        <v>3</v>
      </c>
      <c r="C7218" s="267" t="s">
        <v>1611</v>
      </c>
      <c r="D7218" s="267" t="s">
        <v>1629</v>
      </c>
      <c r="E7218" s="268" t="s">
        <v>1630</v>
      </c>
      <c r="F7218" s="267" t="s">
        <v>52</v>
      </c>
      <c r="G7218" s="268" t="s">
        <v>330</v>
      </c>
      <c r="H7218" s="268" t="s">
        <v>55</v>
      </c>
      <c r="I7218" s="268" t="s">
        <v>1905</v>
      </c>
      <c r="J7218" s="270" t="s">
        <v>5004</v>
      </c>
      <c r="K7218" s="270">
        <v>141</v>
      </c>
      <c r="L7218" s="268" t="s">
        <v>2626</v>
      </c>
    </row>
    <row r="7219" spans="1:12" s="188" customFormat="1" x14ac:dyDescent="0.25">
      <c r="A7219" s="267">
        <v>2015</v>
      </c>
      <c r="B7219" s="267">
        <v>3</v>
      </c>
      <c r="C7219" s="267" t="s">
        <v>1611</v>
      </c>
      <c r="D7219" s="267" t="s">
        <v>1629</v>
      </c>
      <c r="E7219" s="268" t="s">
        <v>1630</v>
      </c>
      <c r="F7219" s="267" t="s">
        <v>52</v>
      </c>
      <c r="G7219" s="268" t="s">
        <v>330</v>
      </c>
      <c r="H7219" s="268" t="s">
        <v>55</v>
      </c>
      <c r="I7219" s="268" t="s">
        <v>1905</v>
      </c>
      <c r="J7219" s="270" t="s">
        <v>5004</v>
      </c>
      <c r="K7219" s="270">
        <v>143</v>
      </c>
      <c r="L7219" s="268" t="s">
        <v>2627</v>
      </c>
    </row>
    <row r="7220" spans="1:12" s="188" customFormat="1" x14ac:dyDescent="0.25">
      <c r="A7220" s="267">
        <v>2015</v>
      </c>
      <c r="B7220" s="267">
        <v>3</v>
      </c>
      <c r="C7220" s="267" t="s">
        <v>1611</v>
      </c>
      <c r="D7220" s="267" t="s">
        <v>1629</v>
      </c>
      <c r="E7220" s="268" t="s">
        <v>1630</v>
      </c>
      <c r="F7220" s="267" t="s">
        <v>52</v>
      </c>
      <c r="G7220" s="268" t="s">
        <v>330</v>
      </c>
      <c r="H7220" s="268" t="s">
        <v>55</v>
      </c>
      <c r="I7220" s="268" t="s">
        <v>1905</v>
      </c>
      <c r="J7220" s="267" t="s">
        <v>2000</v>
      </c>
      <c r="K7220" s="270">
        <v>721</v>
      </c>
      <c r="L7220" s="268" t="s">
        <v>2743</v>
      </c>
    </row>
    <row r="7221" spans="1:12" s="188" customFormat="1" x14ac:dyDescent="0.25">
      <c r="A7221" s="267">
        <v>2015</v>
      </c>
      <c r="B7221" s="267">
        <v>3</v>
      </c>
      <c r="C7221" s="267" t="s">
        <v>1611</v>
      </c>
      <c r="D7221" s="267" t="s">
        <v>1629</v>
      </c>
      <c r="E7221" s="268" t="s">
        <v>1630</v>
      </c>
      <c r="F7221" s="267" t="s">
        <v>52</v>
      </c>
      <c r="G7221" s="268" t="s">
        <v>330</v>
      </c>
      <c r="H7221" s="268" t="s">
        <v>55</v>
      </c>
      <c r="I7221" s="268" t="s">
        <v>1905</v>
      </c>
      <c r="J7221" s="267" t="s">
        <v>1950</v>
      </c>
      <c r="K7221" s="270">
        <v>721</v>
      </c>
      <c r="L7221" s="268" t="s">
        <v>2744</v>
      </c>
    </row>
    <row r="7222" spans="1:12" s="188" customFormat="1" x14ac:dyDescent="0.25">
      <c r="A7222" s="267">
        <v>2015</v>
      </c>
      <c r="B7222" s="267">
        <v>2</v>
      </c>
      <c r="C7222" s="267" t="s">
        <v>1239</v>
      </c>
      <c r="D7222" s="267" t="s">
        <v>1605</v>
      </c>
      <c r="E7222" s="268" t="s">
        <v>1606</v>
      </c>
      <c r="F7222" s="267" t="s">
        <v>52</v>
      </c>
      <c r="G7222" s="268" t="s">
        <v>123</v>
      </c>
      <c r="H7222" s="268" t="s">
        <v>55</v>
      </c>
      <c r="I7222" s="268" t="s">
        <v>1905</v>
      </c>
      <c r="J7222" s="267" t="s">
        <v>1906</v>
      </c>
      <c r="K7222" s="270">
        <v>111</v>
      </c>
      <c r="L7222" s="268" t="s">
        <v>2350</v>
      </c>
    </row>
    <row r="7223" spans="1:12" s="188" customFormat="1" x14ac:dyDescent="0.25">
      <c r="A7223" s="267">
        <v>2015</v>
      </c>
      <c r="B7223" s="267">
        <v>2</v>
      </c>
      <c r="C7223" s="267" t="s">
        <v>1239</v>
      </c>
      <c r="D7223" s="267" t="s">
        <v>1605</v>
      </c>
      <c r="E7223" s="268" t="s">
        <v>1606</v>
      </c>
      <c r="F7223" s="267" t="s">
        <v>52</v>
      </c>
      <c r="G7223" s="268" t="s">
        <v>123</v>
      </c>
      <c r="H7223" s="268" t="s">
        <v>55</v>
      </c>
      <c r="I7223" s="268" t="s">
        <v>1905</v>
      </c>
      <c r="J7223" s="267" t="s">
        <v>1906</v>
      </c>
      <c r="K7223" s="270">
        <v>432</v>
      </c>
      <c r="L7223" s="268" t="s">
        <v>2351</v>
      </c>
    </row>
    <row r="7224" spans="1:12" s="188" customFormat="1" x14ac:dyDescent="0.25">
      <c r="A7224" s="267">
        <v>2015</v>
      </c>
      <c r="B7224" s="267">
        <v>2</v>
      </c>
      <c r="C7224" s="267" t="s">
        <v>1239</v>
      </c>
      <c r="D7224" s="267" t="s">
        <v>1605</v>
      </c>
      <c r="E7224" s="268" t="s">
        <v>1606</v>
      </c>
      <c r="F7224" s="267" t="s">
        <v>52</v>
      </c>
      <c r="G7224" s="268" t="s">
        <v>123</v>
      </c>
      <c r="H7224" s="268" t="s">
        <v>55</v>
      </c>
      <c r="I7224" s="268" t="s">
        <v>1905</v>
      </c>
      <c r="J7224" s="267" t="s">
        <v>1942</v>
      </c>
      <c r="K7224" s="270">
        <v>411</v>
      </c>
      <c r="L7224" s="268" t="s">
        <v>2410</v>
      </c>
    </row>
    <row r="7225" spans="1:12" s="188" customFormat="1" x14ac:dyDescent="0.25">
      <c r="A7225" s="267">
        <v>2015</v>
      </c>
      <c r="B7225" s="267">
        <v>2</v>
      </c>
      <c r="C7225" s="267" t="s">
        <v>1239</v>
      </c>
      <c r="D7225" s="267" t="s">
        <v>1605</v>
      </c>
      <c r="E7225" s="268" t="s">
        <v>1606</v>
      </c>
      <c r="F7225" s="267" t="s">
        <v>52</v>
      </c>
      <c r="G7225" s="268" t="s">
        <v>123</v>
      </c>
      <c r="H7225" s="268" t="s">
        <v>55</v>
      </c>
      <c r="I7225" s="268" t="s">
        <v>1905</v>
      </c>
      <c r="J7225" s="267" t="s">
        <v>2151</v>
      </c>
      <c r="K7225" s="270">
        <v>432</v>
      </c>
      <c r="L7225" s="268" t="s">
        <v>2473</v>
      </c>
    </row>
    <row r="7226" spans="1:12" s="188" customFormat="1" x14ac:dyDescent="0.25">
      <c r="A7226" s="267">
        <v>2015</v>
      </c>
      <c r="B7226" s="267">
        <v>2</v>
      </c>
      <c r="C7226" s="267" t="s">
        <v>1239</v>
      </c>
      <c r="D7226" s="267" t="s">
        <v>1605</v>
      </c>
      <c r="E7226" s="268" t="s">
        <v>1606</v>
      </c>
      <c r="F7226" s="267" t="s">
        <v>52</v>
      </c>
      <c r="G7226" s="268" t="s">
        <v>123</v>
      </c>
      <c r="H7226" s="268" t="s">
        <v>55</v>
      </c>
      <c r="I7226" s="268" t="s">
        <v>1905</v>
      </c>
      <c r="J7226" s="267" t="s">
        <v>2151</v>
      </c>
      <c r="K7226" s="270">
        <v>432</v>
      </c>
      <c r="L7226" s="268" t="s">
        <v>2474</v>
      </c>
    </row>
    <row r="7227" spans="1:12" s="188" customFormat="1" x14ac:dyDescent="0.25">
      <c r="A7227" s="267">
        <v>2015</v>
      </c>
      <c r="B7227" s="267">
        <v>2</v>
      </c>
      <c r="C7227" s="267" t="s">
        <v>1239</v>
      </c>
      <c r="D7227" s="267" t="s">
        <v>1605</v>
      </c>
      <c r="E7227" s="268" t="s">
        <v>1606</v>
      </c>
      <c r="F7227" s="267" t="s">
        <v>52</v>
      </c>
      <c r="G7227" s="268" t="s">
        <v>123</v>
      </c>
      <c r="H7227" s="268" t="s">
        <v>55</v>
      </c>
      <c r="I7227" s="268" t="s">
        <v>1905</v>
      </c>
      <c r="J7227" s="267" t="s">
        <v>1965</v>
      </c>
      <c r="K7227" s="270">
        <v>632</v>
      </c>
      <c r="L7227" s="268" t="s">
        <v>2690</v>
      </c>
    </row>
    <row r="7228" spans="1:12" s="188" customFormat="1" x14ac:dyDescent="0.25">
      <c r="A7228" s="267">
        <v>2015</v>
      </c>
      <c r="B7228" s="267">
        <v>2</v>
      </c>
      <c r="C7228" s="267" t="s">
        <v>1239</v>
      </c>
      <c r="D7228" s="267" t="s">
        <v>1605</v>
      </c>
      <c r="E7228" s="268" t="s">
        <v>1606</v>
      </c>
      <c r="F7228" s="267" t="s">
        <v>52</v>
      </c>
      <c r="G7228" s="268" t="s">
        <v>123</v>
      </c>
      <c r="H7228" s="268" t="s">
        <v>55</v>
      </c>
      <c r="I7228" s="268" t="s">
        <v>1905</v>
      </c>
      <c r="J7228" s="267" t="s">
        <v>1962</v>
      </c>
      <c r="K7228" s="270">
        <v>521</v>
      </c>
      <c r="L7228" s="268" t="s">
        <v>2691</v>
      </c>
    </row>
    <row r="7229" spans="1:12" s="188" customFormat="1" x14ac:dyDescent="0.25">
      <c r="A7229" s="267">
        <v>2015</v>
      </c>
      <c r="B7229" s="267">
        <v>2</v>
      </c>
      <c r="C7229" s="267" t="s">
        <v>1239</v>
      </c>
      <c r="D7229" s="267" t="s">
        <v>1575</v>
      </c>
      <c r="E7229" s="268" t="s">
        <v>1576</v>
      </c>
      <c r="F7229" s="267" t="s">
        <v>135</v>
      </c>
      <c r="G7229" s="268" t="s">
        <v>904</v>
      </c>
      <c r="H7229" s="268" t="s">
        <v>66</v>
      </c>
      <c r="I7229" s="268" t="s">
        <v>1905</v>
      </c>
      <c r="J7229" s="270" t="s">
        <v>5004</v>
      </c>
      <c r="K7229" s="270">
        <v>211</v>
      </c>
      <c r="L7229" s="268" t="s">
        <v>2547</v>
      </c>
    </row>
    <row r="7230" spans="1:12" s="188" customFormat="1" x14ac:dyDescent="0.25">
      <c r="A7230" s="267">
        <v>2015</v>
      </c>
      <c r="B7230" s="267">
        <v>2</v>
      </c>
      <c r="C7230" s="267" t="s">
        <v>1239</v>
      </c>
      <c r="D7230" s="267" t="s">
        <v>1575</v>
      </c>
      <c r="E7230" s="268" t="s">
        <v>1576</v>
      </c>
      <c r="F7230" s="267" t="s">
        <v>135</v>
      </c>
      <c r="G7230" s="268" t="s">
        <v>904</v>
      </c>
      <c r="H7230" s="268" t="s">
        <v>66</v>
      </c>
      <c r="I7230" s="268" t="s">
        <v>1905</v>
      </c>
      <c r="J7230" s="270" t="s">
        <v>3083</v>
      </c>
      <c r="K7230" s="270">
        <v>211</v>
      </c>
      <c r="L7230" s="268" t="s">
        <v>2548</v>
      </c>
    </row>
    <row r="7231" spans="1:12" s="188" customFormat="1" x14ac:dyDescent="0.25">
      <c r="A7231" s="267">
        <v>2015</v>
      </c>
      <c r="B7231" s="267">
        <v>2</v>
      </c>
      <c r="C7231" s="267" t="s">
        <v>1239</v>
      </c>
      <c r="D7231" s="267" t="s">
        <v>1575</v>
      </c>
      <c r="E7231" s="268" t="s">
        <v>1576</v>
      </c>
      <c r="F7231" s="267" t="s">
        <v>135</v>
      </c>
      <c r="G7231" s="268" t="s">
        <v>904</v>
      </c>
      <c r="H7231" s="268" t="s">
        <v>66</v>
      </c>
      <c r="I7231" s="268" t="s">
        <v>1905</v>
      </c>
      <c r="J7231" s="270" t="s">
        <v>5004</v>
      </c>
      <c r="K7231" s="270">
        <v>211</v>
      </c>
      <c r="L7231" s="268" t="s">
        <v>2549</v>
      </c>
    </row>
    <row r="7232" spans="1:12" s="188" customFormat="1" x14ac:dyDescent="0.25">
      <c r="A7232" s="267">
        <v>2015</v>
      </c>
      <c r="B7232" s="267">
        <v>2</v>
      </c>
      <c r="C7232" s="267" t="s">
        <v>1239</v>
      </c>
      <c r="D7232" s="267" t="s">
        <v>1575</v>
      </c>
      <c r="E7232" s="268" t="s">
        <v>1576</v>
      </c>
      <c r="F7232" s="267" t="s">
        <v>135</v>
      </c>
      <c r="G7232" s="268" t="s">
        <v>904</v>
      </c>
      <c r="H7232" s="268" t="s">
        <v>66</v>
      </c>
      <c r="I7232" s="268" t="s">
        <v>1905</v>
      </c>
      <c r="J7232" s="270" t="s">
        <v>5004</v>
      </c>
      <c r="K7232" s="270">
        <v>141</v>
      </c>
      <c r="L7232" s="268" t="s">
        <v>2611</v>
      </c>
    </row>
    <row r="7233" spans="1:13" s="188" customFormat="1" x14ac:dyDescent="0.25">
      <c r="A7233" s="267">
        <v>2015</v>
      </c>
      <c r="B7233" s="267">
        <v>2</v>
      </c>
      <c r="C7233" s="267" t="s">
        <v>1239</v>
      </c>
      <c r="D7233" s="267" t="s">
        <v>1575</v>
      </c>
      <c r="E7233" s="268" t="s">
        <v>1576</v>
      </c>
      <c r="F7233" s="267" t="s">
        <v>135</v>
      </c>
      <c r="G7233" s="268" t="s">
        <v>904</v>
      </c>
      <c r="H7233" s="268" t="s">
        <v>66</v>
      </c>
      <c r="I7233" s="268" t="s">
        <v>1905</v>
      </c>
      <c r="J7233" s="270" t="s">
        <v>5004</v>
      </c>
      <c r="K7233" s="270">
        <v>141</v>
      </c>
      <c r="L7233" s="268" t="s">
        <v>2612</v>
      </c>
    </row>
    <row r="7234" spans="1:13" s="188" customFormat="1" x14ac:dyDescent="0.25">
      <c r="A7234" s="267">
        <v>2015</v>
      </c>
      <c r="B7234" s="267">
        <v>2</v>
      </c>
      <c r="C7234" s="267" t="s">
        <v>1239</v>
      </c>
      <c r="D7234" s="267" t="s">
        <v>1575</v>
      </c>
      <c r="E7234" s="268" t="s">
        <v>1576</v>
      </c>
      <c r="F7234" s="267" t="s">
        <v>135</v>
      </c>
      <c r="G7234" s="268" t="s">
        <v>904</v>
      </c>
      <c r="H7234" s="268" t="s">
        <v>66</v>
      </c>
      <c r="I7234" s="268" t="s">
        <v>1905</v>
      </c>
      <c r="J7234" s="267" t="s">
        <v>1998</v>
      </c>
      <c r="K7234" s="270">
        <v>211</v>
      </c>
      <c r="L7234" s="268" t="s">
        <v>2808</v>
      </c>
    </row>
    <row r="7235" spans="1:13" s="188" customFormat="1" x14ac:dyDescent="0.25">
      <c r="A7235" s="267">
        <v>2015</v>
      </c>
      <c r="B7235" s="267">
        <v>2</v>
      </c>
      <c r="C7235" s="267" t="s">
        <v>1239</v>
      </c>
      <c r="D7235" s="267" t="s">
        <v>1575</v>
      </c>
      <c r="E7235" s="268" t="s">
        <v>1576</v>
      </c>
      <c r="F7235" s="267" t="s">
        <v>135</v>
      </c>
      <c r="G7235" s="268" t="s">
        <v>904</v>
      </c>
      <c r="H7235" s="268" t="s">
        <v>66</v>
      </c>
      <c r="I7235" s="268" t="s">
        <v>1905</v>
      </c>
      <c r="J7235" s="267" t="s">
        <v>1990</v>
      </c>
      <c r="K7235" s="270">
        <v>134</v>
      </c>
      <c r="L7235" s="268" t="s">
        <v>2809</v>
      </c>
    </row>
    <row r="7236" spans="1:13" x14ac:dyDescent="0.25">
      <c r="A7236" s="267">
        <v>2015</v>
      </c>
      <c r="B7236" s="267">
        <v>3</v>
      </c>
      <c r="C7236" s="267" t="s">
        <v>1611</v>
      </c>
      <c r="D7236" s="267" t="s">
        <v>1639</v>
      </c>
      <c r="E7236" s="268" t="s">
        <v>2731</v>
      </c>
      <c r="F7236" s="267" t="s">
        <v>52</v>
      </c>
      <c r="G7236" s="268" t="s">
        <v>159</v>
      </c>
      <c r="H7236" s="268" t="s">
        <v>55</v>
      </c>
      <c r="I7236" s="268" t="s">
        <v>1905</v>
      </c>
      <c r="J7236" s="267" t="s">
        <v>1956</v>
      </c>
      <c r="K7236" s="270">
        <v>721</v>
      </c>
      <c r="L7236" s="268" t="s">
        <v>2732</v>
      </c>
      <c r="M7236" s="188"/>
    </row>
    <row r="7237" spans="1:13" x14ac:dyDescent="0.25">
      <c r="A7237" s="267">
        <v>2015</v>
      </c>
      <c r="B7237" s="267">
        <v>3</v>
      </c>
      <c r="C7237" s="267" t="s">
        <v>1611</v>
      </c>
      <c r="D7237" s="267" t="s">
        <v>1639</v>
      </c>
      <c r="E7237" s="268" t="s">
        <v>1640</v>
      </c>
      <c r="F7237" s="267" t="s">
        <v>52</v>
      </c>
      <c r="G7237" s="268" t="s">
        <v>159</v>
      </c>
      <c r="H7237" s="268" t="s">
        <v>55</v>
      </c>
      <c r="I7237" s="268" t="s">
        <v>1905</v>
      </c>
      <c r="J7237" s="267" t="s">
        <v>1998</v>
      </c>
      <c r="K7237" s="270">
        <v>721</v>
      </c>
      <c r="L7237" s="268" t="s">
        <v>2738</v>
      </c>
      <c r="M7237" s="188"/>
    </row>
    <row r="7238" spans="1:13" x14ac:dyDescent="0.25">
      <c r="A7238" s="267">
        <v>2015</v>
      </c>
      <c r="B7238" s="267">
        <v>3</v>
      </c>
      <c r="C7238" s="267" t="s">
        <v>1611</v>
      </c>
      <c r="D7238" s="267" t="s">
        <v>1639</v>
      </c>
      <c r="E7238" s="268" t="s">
        <v>2739</v>
      </c>
      <c r="F7238" s="267" t="s">
        <v>52</v>
      </c>
      <c r="G7238" s="268" t="s">
        <v>159</v>
      </c>
      <c r="H7238" s="268" t="s">
        <v>55</v>
      </c>
      <c r="I7238" s="268" t="s">
        <v>1905</v>
      </c>
      <c r="J7238" s="267" t="s">
        <v>1950</v>
      </c>
      <c r="K7238" s="270">
        <v>721</v>
      </c>
      <c r="L7238" s="268" t="s">
        <v>2740</v>
      </c>
      <c r="M7238" s="188"/>
    </row>
    <row r="7239" spans="1:13" x14ac:dyDescent="0.25">
      <c r="A7239" s="267">
        <v>2015</v>
      </c>
      <c r="B7239" s="267">
        <v>3</v>
      </c>
      <c r="C7239" s="267" t="s">
        <v>1611</v>
      </c>
      <c r="D7239" s="267" t="s">
        <v>1639</v>
      </c>
      <c r="E7239" s="268" t="s">
        <v>2741</v>
      </c>
      <c r="F7239" s="267" t="s">
        <v>52</v>
      </c>
      <c r="G7239" s="268" t="s">
        <v>159</v>
      </c>
      <c r="H7239" s="268" t="s">
        <v>55</v>
      </c>
      <c r="I7239" s="268" t="s">
        <v>1905</v>
      </c>
      <c r="J7239" s="267" t="s">
        <v>1950</v>
      </c>
      <c r="K7239" s="270">
        <v>441</v>
      </c>
      <c r="L7239" s="268" t="s">
        <v>2742</v>
      </c>
      <c r="M7239" s="188"/>
    </row>
    <row r="7240" spans="1:13" x14ac:dyDescent="0.25">
      <c r="A7240" s="267">
        <v>2015</v>
      </c>
      <c r="B7240" s="267">
        <v>3</v>
      </c>
      <c r="C7240" s="267" t="s">
        <v>1611</v>
      </c>
      <c r="D7240" s="267" t="s">
        <v>1639</v>
      </c>
      <c r="E7240" s="268" t="s">
        <v>2745</v>
      </c>
      <c r="F7240" s="267" t="s">
        <v>52</v>
      </c>
      <c r="G7240" s="268" t="s">
        <v>159</v>
      </c>
      <c r="H7240" s="268" t="s">
        <v>55</v>
      </c>
      <c r="I7240" s="268" t="s">
        <v>1905</v>
      </c>
      <c r="J7240" s="267" t="s">
        <v>2143</v>
      </c>
      <c r="K7240" s="270">
        <v>851</v>
      </c>
      <c r="L7240" s="268" t="s">
        <v>2746</v>
      </c>
      <c r="M7240" s="188"/>
    </row>
    <row r="7241" spans="1:13" x14ac:dyDescent="0.25">
      <c r="A7241" s="267">
        <v>2015</v>
      </c>
      <c r="B7241" s="267">
        <v>3</v>
      </c>
      <c r="C7241" s="267" t="s">
        <v>1611</v>
      </c>
      <c r="D7241" s="267" t="s">
        <v>1639</v>
      </c>
      <c r="E7241" s="268" t="s">
        <v>2759</v>
      </c>
      <c r="F7241" s="267" t="s">
        <v>52</v>
      </c>
      <c r="G7241" s="268" t="s">
        <v>159</v>
      </c>
      <c r="H7241" s="268" t="s">
        <v>55</v>
      </c>
      <c r="I7241" s="268" t="s">
        <v>1905</v>
      </c>
      <c r="J7241" s="267" t="s">
        <v>1950</v>
      </c>
      <c r="K7241" s="270">
        <v>725</v>
      </c>
      <c r="L7241" s="268" t="s">
        <v>2760</v>
      </c>
      <c r="M7241" s="188"/>
    </row>
    <row r="7242" spans="1:13" x14ac:dyDescent="0.25">
      <c r="A7242" s="267">
        <v>2015</v>
      </c>
      <c r="B7242" s="267">
        <v>4</v>
      </c>
      <c r="C7242" s="267" t="s">
        <v>1611</v>
      </c>
      <c r="D7242" s="267" t="s">
        <v>1653</v>
      </c>
      <c r="E7242" s="268" t="s">
        <v>1654</v>
      </c>
      <c r="F7242" s="267" t="s">
        <v>52</v>
      </c>
      <c r="G7242" s="268" t="s">
        <v>1655</v>
      </c>
      <c r="H7242" s="268" t="s">
        <v>55</v>
      </c>
      <c r="I7242" s="268" t="s">
        <v>1905</v>
      </c>
      <c r="J7242" s="267" t="s">
        <v>1942</v>
      </c>
      <c r="K7242" s="270">
        <v>411</v>
      </c>
      <c r="L7242" s="268" t="s">
        <v>2420</v>
      </c>
      <c r="M7242" s="188"/>
    </row>
    <row r="7243" spans="1:13" x14ac:dyDescent="0.25">
      <c r="A7243" s="267">
        <v>2015</v>
      </c>
      <c r="B7243" s="267">
        <v>4</v>
      </c>
      <c r="C7243" s="267" t="s">
        <v>1611</v>
      </c>
      <c r="D7243" s="267" t="s">
        <v>1653</v>
      </c>
      <c r="E7243" s="268" t="s">
        <v>1654</v>
      </c>
      <c r="F7243" s="267" t="s">
        <v>52</v>
      </c>
      <c r="G7243" s="268" t="s">
        <v>1655</v>
      </c>
      <c r="H7243" s="268" t="s">
        <v>55</v>
      </c>
      <c r="I7243" s="268" t="s">
        <v>1905</v>
      </c>
      <c r="J7243" s="267" t="s">
        <v>1952</v>
      </c>
      <c r="K7243" s="270">
        <v>114</v>
      </c>
      <c r="L7243" s="268" t="s">
        <v>2459</v>
      </c>
      <c r="M7243" s="188"/>
    </row>
    <row r="7244" spans="1:13" x14ac:dyDescent="0.25">
      <c r="A7244" s="267">
        <v>2015</v>
      </c>
      <c r="B7244" s="267">
        <v>4</v>
      </c>
      <c r="C7244" s="267" t="s">
        <v>1611</v>
      </c>
      <c r="D7244" s="267" t="s">
        <v>1653</v>
      </c>
      <c r="E7244" s="268" t="s">
        <v>1654</v>
      </c>
      <c r="F7244" s="267" t="s">
        <v>52</v>
      </c>
      <c r="G7244" s="268" t="s">
        <v>1655</v>
      </c>
      <c r="H7244" s="268" t="s">
        <v>55</v>
      </c>
      <c r="I7244" s="268" t="s">
        <v>1905</v>
      </c>
      <c r="J7244" s="267" t="s">
        <v>1942</v>
      </c>
      <c r="K7244" s="270">
        <v>114</v>
      </c>
      <c r="L7244" s="268" t="s">
        <v>2460</v>
      </c>
      <c r="M7244" s="188"/>
    </row>
    <row r="7245" spans="1:13" x14ac:dyDescent="0.25">
      <c r="A7245" s="267">
        <v>2015</v>
      </c>
      <c r="B7245" s="267">
        <v>4</v>
      </c>
      <c r="C7245" s="267" t="s">
        <v>1611</v>
      </c>
      <c r="D7245" s="267" t="s">
        <v>1653</v>
      </c>
      <c r="E7245" s="268" t="s">
        <v>1654</v>
      </c>
      <c r="F7245" s="267" t="s">
        <v>52</v>
      </c>
      <c r="G7245" s="268" t="s">
        <v>1655</v>
      </c>
      <c r="H7245" s="268" t="s">
        <v>55</v>
      </c>
      <c r="I7245" s="268" t="s">
        <v>1905</v>
      </c>
      <c r="J7245" s="267" t="s">
        <v>1918</v>
      </c>
      <c r="K7245" s="270">
        <v>212</v>
      </c>
      <c r="L7245" s="268" t="s">
        <v>2574</v>
      </c>
      <c r="M7245" s="188"/>
    </row>
    <row r="7246" spans="1:13" x14ac:dyDescent="0.25">
      <c r="A7246" s="267">
        <v>2015</v>
      </c>
      <c r="B7246" s="267">
        <v>4</v>
      </c>
      <c r="C7246" s="267" t="s">
        <v>1611</v>
      </c>
      <c r="D7246" s="267" t="s">
        <v>1653</v>
      </c>
      <c r="E7246" s="268" t="s">
        <v>1654</v>
      </c>
      <c r="F7246" s="267" t="s">
        <v>52</v>
      </c>
      <c r="G7246" s="268" t="s">
        <v>1655</v>
      </c>
      <c r="H7246" s="268" t="s">
        <v>55</v>
      </c>
      <c r="I7246" s="268" t="s">
        <v>1905</v>
      </c>
      <c r="J7246" s="267" t="s">
        <v>2333</v>
      </c>
      <c r="K7246" s="270">
        <v>212</v>
      </c>
      <c r="L7246" s="268" t="s">
        <v>2575</v>
      </c>
      <c r="M7246" s="188"/>
    </row>
    <row r="7247" spans="1:13" x14ac:dyDescent="0.25">
      <c r="A7247" s="267">
        <v>2015</v>
      </c>
      <c r="B7247" s="267">
        <v>4</v>
      </c>
      <c r="C7247" s="267" t="s">
        <v>1611</v>
      </c>
      <c r="D7247" s="267" t="s">
        <v>1653</v>
      </c>
      <c r="E7247" s="268" t="s">
        <v>1654</v>
      </c>
      <c r="F7247" s="267" t="s">
        <v>52</v>
      </c>
      <c r="G7247" s="268" t="s">
        <v>1655</v>
      </c>
      <c r="H7247" s="268" t="s">
        <v>55</v>
      </c>
      <c r="I7247" s="268" t="s">
        <v>1905</v>
      </c>
      <c r="J7247" s="267" t="s">
        <v>2333</v>
      </c>
      <c r="K7247" s="270">
        <v>212</v>
      </c>
      <c r="L7247" s="268" t="s">
        <v>2576</v>
      </c>
      <c r="M7247" s="188"/>
    </row>
    <row r="7248" spans="1:13" x14ac:dyDescent="0.25">
      <c r="A7248" s="267">
        <v>2015</v>
      </c>
      <c r="B7248" s="267">
        <v>4</v>
      </c>
      <c r="C7248" s="267" t="s">
        <v>1611</v>
      </c>
      <c r="D7248" s="267" t="s">
        <v>1653</v>
      </c>
      <c r="E7248" s="268" t="s">
        <v>1654</v>
      </c>
      <c r="F7248" s="267" t="s">
        <v>52</v>
      </c>
      <c r="G7248" s="268" t="s">
        <v>1655</v>
      </c>
      <c r="H7248" s="268" t="s">
        <v>55</v>
      </c>
      <c r="I7248" s="268" t="s">
        <v>1905</v>
      </c>
      <c r="J7248" s="270" t="s">
        <v>5004</v>
      </c>
      <c r="K7248" s="270">
        <v>211</v>
      </c>
      <c r="L7248" s="268" t="s">
        <v>2577</v>
      </c>
      <c r="M7248" s="188"/>
    </row>
    <row r="7249" spans="1:13" x14ac:dyDescent="0.25">
      <c r="A7249" s="267">
        <v>2015</v>
      </c>
      <c r="B7249" s="267">
        <v>4</v>
      </c>
      <c r="C7249" s="267" t="s">
        <v>1611</v>
      </c>
      <c r="D7249" s="267" t="s">
        <v>1653</v>
      </c>
      <c r="E7249" s="268" t="s">
        <v>1654</v>
      </c>
      <c r="F7249" s="267" t="s">
        <v>52</v>
      </c>
      <c r="G7249" s="268" t="s">
        <v>1655</v>
      </c>
      <c r="H7249" s="268" t="s">
        <v>55</v>
      </c>
      <c r="I7249" s="268" t="s">
        <v>1905</v>
      </c>
      <c r="J7249" s="267" t="s">
        <v>1934</v>
      </c>
      <c r="K7249" s="270">
        <v>311</v>
      </c>
      <c r="L7249" s="268" t="s">
        <v>2578</v>
      </c>
      <c r="M7249" s="188"/>
    </row>
    <row r="7250" spans="1:13" x14ac:dyDescent="0.25">
      <c r="A7250" s="267">
        <v>2015</v>
      </c>
      <c r="B7250" s="267">
        <v>4</v>
      </c>
      <c r="C7250" s="267" t="s">
        <v>1611</v>
      </c>
      <c r="D7250" s="267" t="s">
        <v>1653</v>
      </c>
      <c r="E7250" s="268" t="s">
        <v>1654</v>
      </c>
      <c r="F7250" s="267" t="s">
        <v>52</v>
      </c>
      <c r="G7250" s="268" t="s">
        <v>1655</v>
      </c>
      <c r="H7250" s="268" t="s">
        <v>55</v>
      </c>
      <c r="I7250" s="268" t="s">
        <v>1905</v>
      </c>
      <c r="J7250" s="267" t="s">
        <v>2606</v>
      </c>
      <c r="K7250" s="270">
        <v>436</v>
      </c>
      <c r="L7250" s="268" t="s">
        <v>2607</v>
      </c>
      <c r="M7250" s="188"/>
    </row>
    <row r="7251" spans="1:13" x14ac:dyDescent="0.25">
      <c r="A7251" s="267">
        <v>2015</v>
      </c>
      <c r="B7251" s="267">
        <v>4</v>
      </c>
      <c r="C7251" s="267" t="s">
        <v>1611</v>
      </c>
      <c r="D7251" s="267" t="s">
        <v>1653</v>
      </c>
      <c r="E7251" s="268" t="s">
        <v>1654</v>
      </c>
      <c r="F7251" s="267" t="s">
        <v>52</v>
      </c>
      <c r="G7251" s="268" t="s">
        <v>1655</v>
      </c>
      <c r="H7251" s="268" t="s">
        <v>55</v>
      </c>
      <c r="I7251" s="268" t="s">
        <v>1905</v>
      </c>
      <c r="J7251" s="267" t="s">
        <v>1952</v>
      </c>
      <c r="K7251" s="270">
        <v>84</v>
      </c>
      <c r="L7251" s="268" t="s">
        <v>2766</v>
      </c>
      <c r="M7251" s="188"/>
    </row>
    <row r="7252" spans="1:13" x14ac:dyDescent="0.25">
      <c r="A7252" s="267">
        <v>2015</v>
      </c>
      <c r="B7252" s="267">
        <v>1</v>
      </c>
      <c r="C7252" s="267" t="s">
        <v>1239</v>
      </c>
      <c r="D7252" s="267" t="s">
        <v>1571</v>
      </c>
      <c r="E7252" s="268" t="s">
        <v>1572</v>
      </c>
      <c r="F7252" s="267" t="s">
        <v>69</v>
      </c>
      <c r="G7252" s="268" t="s">
        <v>357</v>
      </c>
      <c r="H7252" s="268" t="s">
        <v>66</v>
      </c>
      <c r="I7252" s="268" t="s">
        <v>1905</v>
      </c>
      <c r="J7252" s="267" t="s">
        <v>1952</v>
      </c>
      <c r="K7252" s="270">
        <v>411</v>
      </c>
      <c r="L7252" s="268" t="s">
        <v>2386</v>
      </c>
      <c r="M7252" s="188"/>
    </row>
    <row r="7253" spans="1:13" x14ac:dyDescent="0.25">
      <c r="A7253" s="267">
        <v>2015</v>
      </c>
      <c r="B7253" s="267">
        <v>1</v>
      </c>
      <c r="C7253" s="267" t="s">
        <v>1239</v>
      </c>
      <c r="D7253" s="267" t="s">
        <v>1571</v>
      </c>
      <c r="E7253" s="268" t="s">
        <v>1572</v>
      </c>
      <c r="F7253" s="267" t="s">
        <v>69</v>
      </c>
      <c r="G7253" s="268" t="s">
        <v>357</v>
      </c>
      <c r="H7253" s="268" t="s">
        <v>66</v>
      </c>
      <c r="I7253" s="268" t="s">
        <v>1905</v>
      </c>
      <c r="J7253" s="267" t="s">
        <v>1952</v>
      </c>
      <c r="K7253" s="270">
        <v>441</v>
      </c>
      <c r="L7253" s="268" t="s">
        <v>2387</v>
      </c>
      <c r="M7253" s="188"/>
    </row>
    <row r="7254" spans="1:13" x14ac:dyDescent="0.25">
      <c r="A7254" s="267">
        <v>2015</v>
      </c>
      <c r="B7254" s="267">
        <v>1</v>
      </c>
      <c r="C7254" s="267" t="s">
        <v>1239</v>
      </c>
      <c r="D7254" s="267" t="s">
        <v>1571</v>
      </c>
      <c r="E7254" s="268" t="s">
        <v>1572</v>
      </c>
      <c r="F7254" s="267" t="s">
        <v>69</v>
      </c>
      <c r="G7254" s="268" t="s">
        <v>357</v>
      </c>
      <c r="H7254" s="268" t="s">
        <v>66</v>
      </c>
      <c r="I7254" s="268" t="s">
        <v>1905</v>
      </c>
      <c r="J7254" s="267" t="s">
        <v>1952</v>
      </c>
      <c r="K7254" s="270">
        <v>412</v>
      </c>
      <c r="L7254" s="268" t="s">
        <v>2388</v>
      </c>
      <c r="M7254" s="188"/>
    </row>
    <row r="7255" spans="1:13" x14ac:dyDescent="0.25">
      <c r="A7255" s="267">
        <v>2015</v>
      </c>
      <c r="B7255" s="267">
        <v>1</v>
      </c>
      <c r="C7255" s="267" t="s">
        <v>1239</v>
      </c>
      <c r="D7255" s="267" t="s">
        <v>1571</v>
      </c>
      <c r="E7255" s="268" t="s">
        <v>1572</v>
      </c>
      <c r="F7255" s="267" t="s">
        <v>69</v>
      </c>
      <c r="G7255" s="268" t="s">
        <v>357</v>
      </c>
      <c r="H7255" s="268" t="s">
        <v>66</v>
      </c>
      <c r="I7255" s="268" t="s">
        <v>1905</v>
      </c>
      <c r="J7255" s="267" t="s">
        <v>1952</v>
      </c>
      <c r="K7255" s="270">
        <v>411</v>
      </c>
      <c r="L7255" s="268" t="s">
        <v>2389</v>
      </c>
      <c r="M7255" s="188"/>
    </row>
    <row r="7256" spans="1:13" x14ac:dyDescent="0.25">
      <c r="A7256" s="267">
        <v>2015</v>
      </c>
      <c r="B7256" s="267">
        <v>1</v>
      </c>
      <c r="C7256" s="267" t="s">
        <v>1239</v>
      </c>
      <c r="D7256" s="267" t="s">
        <v>1571</v>
      </c>
      <c r="E7256" s="268" t="s">
        <v>1572</v>
      </c>
      <c r="F7256" s="267" t="s">
        <v>69</v>
      </c>
      <c r="G7256" s="268" t="s">
        <v>357</v>
      </c>
      <c r="H7256" s="268" t="s">
        <v>66</v>
      </c>
      <c r="I7256" s="268" t="s">
        <v>1905</v>
      </c>
      <c r="J7256" s="267" t="s">
        <v>1952</v>
      </c>
      <c r="K7256" s="270">
        <v>411</v>
      </c>
      <c r="L7256" s="268" t="s">
        <v>2522</v>
      </c>
      <c r="M7256" s="188"/>
    </row>
    <row r="7257" spans="1:13" x14ac:dyDescent="0.25">
      <c r="A7257" s="267">
        <v>2015</v>
      </c>
      <c r="B7257" s="267">
        <v>1</v>
      </c>
      <c r="C7257" s="267" t="s">
        <v>1239</v>
      </c>
      <c r="D7257" s="267" t="s">
        <v>1571</v>
      </c>
      <c r="E7257" s="268" t="s">
        <v>1572</v>
      </c>
      <c r="F7257" s="267" t="s">
        <v>69</v>
      </c>
      <c r="G7257" s="268" t="s">
        <v>357</v>
      </c>
      <c r="H7257" s="268" t="s">
        <v>66</v>
      </c>
      <c r="I7257" s="268" t="s">
        <v>1905</v>
      </c>
      <c r="J7257" s="270" t="s">
        <v>3083</v>
      </c>
      <c r="K7257" s="270">
        <v>411</v>
      </c>
      <c r="L7257" s="268" t="s">
        <v>2523</v>
      </c>
      <c r="M7257" s="188"/>
    </row>
    <row r="7258" spans="1:13" x14ac:dyDescent="0.25">
      <c r="A7258" s="267">
        <v>2015</v>
      </c>
      <c r="B7258" s="267">
        <v>1</v>
      </c>
      <c r="C7258" s="267" t="s">
        <v>1239</v>
      </c>
      <c r="D7258" s="267" t="s">
        <v>1571</v>
      </c>
      <c r="E7258" s="268" t="s">
        <v>1572</v>
      </c>
      <c r="F7258" s="267" t="s">
        <v>69</v>
      </c>
      <c r="G7258" s="268" t="s">
        <v>357</v>
      </c>
      <c r="H7258" s="268" t="s">
        <v>66</v>
      </c>
      <c r="I7258" s="268" t="s">
        <v>1905</v>
      </c>
      <c r="J7258" s="267" t="s">
        <v>1950</v>
      </c>
      <c r="K7258" s="270">
        <v>432</v>
      </c>
      <c r="L7258" s="268" t="s">
        <v>2524</v>
      </c>
      <c r="M7258" s="188"/>
    </row>
    <row r="7259" spans="1:13" x14ac:dyDescent="0.25">
      <c r="A7259" s="267">
        <v>2015</v>
      </c>
      <c r="B7259" s="267">
        <v>1</v>
      </c>
      <c r="C7259" s="267" t="s">
        <v>1239</v>
      </c>
      <c r="D7259" s="267" t="s">
        <v>1571</v>
      </c>
      <c r="E7259" s="268" t="s">
        <v>1572</v>
      </c>
      <c r="F7259" s="267" t="s">
        <v>69</v>
      </c>
      <c r="G7259" s="268" t="s">
        <v>357</v>
      </c>
      <c r="H7259" s="268" t="s">
        <v>66</v>
      </c>
      <c r="I7259" s="268" t="s">
        <v>1905</v>
      </c>
      <c r="J7259" s="270" t="s">
        <v>1952</v>
      </c>
      <c r="K7259" s="270">
        <v>433</v>
      </c>
      <c r="L7259" s="268" t="s">
        <v>2540</v>
      </c>
      <c r="M7259" s="188"/>
    </row>
    <row r="7260" spans="1:13" x14ac:dyDescent="0.25">
      <c r="A7260" s="267">
        <v>2015</v>
      </c>
      <c r="B7260" s="267">
        <v>1</v>
      </c>
      <c r="C7260" s="267" t="s">
        <v>1239</v>
      </c>
      <c r="D7260" s="267" t="s">
        <v>1571</v>
      </c>
      <c r="E7260" s="268" t="s">
        <v>1572</v>
      </c>
      <c r="F7260" s="267" t="s">
        <v>69</v>
      </c>
      <c r="G7260" s="268" t="s">
        <v>357</v>
      </c>
      <c r="H7260" s="268" t="s">
        <v>66</v>
      </c>
      <c r="I7260" s="268" t="s">
        <v>1905</v>
      </c>
      <c r="J7260" s="267" t="s">
        <v>2260</v>
      </c>
      <c r="K7260" s="270">
        <v>651</v>
      </c>
      <c r="L7260" s="268" t="s">
        <v>2702</v>
      </c>
      <c r="M7260" s="188"/>
    </row>
    <row r="7261" spans="1:13" x14ac:dyDescent="0.25">
      <c r="A7261" s="267">
        <v>2015</v>
      </c>
      <c r="B7261" s="267">
        <v>1</v>
      </c>
      <c r="C7261" s="267" t="s">
        <v>1239</v>
      </c>
      <c r="D7261" s="267" t="s">
        <v>1571</v>
      </c>
      <c r="E7261" s="268" t="s">
        <v>1572</v>
      </c>
      <c r="F7261" s="267" t="s">
        <v>69</v>
      </c>
      <c r="G7261" s="268" t="s">
        <v>357</v>
      </c>
      <c r="H7261" s="268" t="s">
        <v>66</v>
      </c>
      <c r="I7261" s="268" t="s">
        <v>1905</v>
      </c>
      <c r="J7261" s="267" t="s">
        <v>2016</v>
      </c>
      <c r="K7261" s="270">
        <v>631</v>
      </c>
      <c r="L7261" s="268" t="s">
        <v>2718</v>
      </c>
      <c r="M7261" s="188"/>
    </row>
    <row r="7262" spans="1:13" x14ac:dyDescent="0.25">
      <c r="A7262" s="267">
        <v>2015</v>
      </c>
      <c r="B7262" s="267">
        <v>1</v>
      </c>
      <c r="C7262" s="267" t="s">
        <v>1239</v>
      </c>
      <c r="D7262" s="267" t="s">
        <v>1571</v>
      </c>
      <c r="E7262" s="268" t="s">
        <v>1572</v>
      </c>
      <c r="F7262" s="267" t="s">
        <v>69</v>
      </c>
      <c r="G7262" s="268" t="s">
        <v>357</v>
      </c>
      <c r="H7262" s="268" t="s">
        <v>66</v>
      </c>
      <c r="I7262" s="268" t="s">
        <v>1905</v>
      </c>
      <c r="J7262" s="267" t="s">
        <v>2016</v>
      </c>
      <c r="K7262" s="270">
        <v>631</v>
      </c>
      <c r="L7262" s="268" t="s">
        <v>2719</v>
      </c>
      <c r="M7262" s="188"/>
    </row>
    <row r="7263" spans="1:13" x14ac:dyDescent="0.25">
      <c r="A7263" s="267">
        <v>2015</v>
      </c>
      <c r="B7263" s="267">
        <v>4</v>
      </c>
      <c r="C7263" s="267" t="s">
        <v>1611</v>
      </c>
      <c r="D7263" s="267" t="s">
        <v>1659</v>
      </c>
      <c r="E7263" s="268" t="s">
        <v>1660</v>
      </c>
      <c r="F7263" s="267" t="s">
        <v>76</v>
      </c>
      <c r="G7263" s="268" t="s">
        <v>264</v>
      </c>
      <c r="H7263" s="268" t="s">
        <v>55</v>
      </c>
      <c r="I7263" s="268" t="s">
        <v>1905</v>
      </c>
      <c r="J7263" s="267" t="s">
        <v>1942</v>
      </c>
      <c r="K7263" s="270">
        <v>111</v>
      </c>
      <c r="L7263" s="268" t="s">
        <v>2358</v>
      </c>
      <c r="M7263" s="188"/>
    </row>
    <row r="7264" spans="1:13" x14ac:dyDescent="0.25">
      <c r="A7264" s="267">
        <v>2015</v>
      </c>
      <c r="B7264" s="267">
        <v>4</v>
      </c>
      <c r="C7264" s="267" t="s">
        <v>1611</v>
      </c>
      <c r="D7264" s="267" t="s">
        <v>1659</v>
      </c>
      <c r="E7264" s="268" t="s">
        <v>1660</v>
      </c>
      <c r="F7264" s="267" t="s">
        <v>76</v>
      </c>
      <c r="G7264" s="268" t="s">
        <v>264</v>
      </c>
      <c r="H7264" s="268" t="s">
        <v>55</v>
      </c>
      <c r="I7264" s="268" t="s">
        <v>1905</v>
      </c>
      <c r="J7264" s="267" t="s">
        <v>1942</v>
      </c>
      <c r="K7264" s="270">
        <v>412</v>
      </c>
      <c r="L7264" s="268" t="s">
        <v>2461</v>
      </c>
      <c r="M7264" s="188"/>
    </row>
    <row r="7265" spans="1:13" x14ac:dyDescent="0.25">
      <c r="A7265" s="267">
        <v>2015</v>
      </c>
      <c r="B7265" s="267">
        <v>4</v>
      </c>
      <c r="C7265" s="267" t="s">
        <v>1611</v>
      </c>
      <c r="D7265" s="267" t="s">
        <v>1659</v>
      </c>
      <c r="E7265" s="268" t="s">
        <v>1660</v>
      </c>
      <c r="F7265" s="267" t="s">
        <v>76</v>
      </c>
      <c r="G7265" s="268" t="s">
        <v>264</v>
      </c>
      <c r="H7265" s="268" t="s">
        <v>55</v>
      </c>
      <c r="I7265" s="268" t="s">
        <v>1905</v>
      </c>
      <c r="J7265" s="270" t="s">
        <v>5004</v>
      </c>
      <c r="K7265" s="270">
        <v>211</v>
      </c>
      <c r="L7265" s="268" t="s">
        <v>2519</v>
      </c>
      <c r="M7265" s="188"/>
    </row>
    <row r="7266" spans="1:13" x14ac:dyDescent="0.25">
      <c r="A7266" s="267">
        <v>2015</v>
      </c>
      <c r="B7266" s="267">
        <v>4</v>
      </c>
      <c r="C7266" s="267" t="s">
        <v>1611</v>
      </c>
      <c r="D7266" s="267" t="s">
        <v>1659</v>
      </c>
      <c r="E7266" s="268" t="s">
        <v>1660</v>
      </c>
      <c r="F7266" s="267" t="s">
        <v>76</v>
      </c>
      <c r="G7266" s="268" t="s">
        <v>264</v>
      </c>
      <c r="H7266" s="268" t="s">
        <v>55</v>
      </c>
      <c r="I7266" s="268" t="s">
        <v>1905</v>
      </c>
      <c r="J7266" s="267" t="s">
        <v>1934</v>
      </c>
      <c r="K7266" s="270">
        <v>321</v>
      </c>
      <c r="L7266" s="268" t="s">
        <v>2579</v>
      </c>
      <c r="M7266" s="188"/>
    </row>
    <row r="7267" spans="1:13" x14ac:dyDescent="0.25">
      <c r="A7267" s="267">
        <v>2015</v>
      </c>
      <c r="B7267" s="267">
        <v>4</v>
      </c>
      <c r="C7267" s="267" t="s">
        <v>1611</v>
      </c>
      <c r="D7267" s="267" t="s">
        <v>1659</v>
      </c>
      <c r="E7267" s="268" t="s">
        <v>1660</v>
      </c>
      <c r="F7267" s="267" t="s">
        <v>76</v>
      </c>
      <c r="G7267" s="268" t="s">
        <v>264</v>
      </c>
      <c r="H7267" s="268" t="s">
        <v>55</v>
      </c>
      <c r="I7267" s="268" t="s">
        <v>1905</v>
      </c>
      <c r="J7267" s="270" t="s">
        <v>5004</v>
      </c>
      <c r="K7267" s="270">
        <v>211</v>
      </c>
      <c r="L7267" s="268" t="s">
        <v>2580</v>
      </c>
      <c r="M7267" s="188"/>
    </row>
    <row r="7268" spans="1:13" x14ac:dyDescent="0.25">
      <c r="A7268" s="267">
        <v>2015</v>
      </c>
      <c r="B7268" s="267">
        <v>4</v>
      </c>
      <c r="C7268" s="267" t="s">
        <v>1611</v>
      </c>
      <c r="D7268" s="267" t="s">
        <v>1659</v>
      </c>
      <c r="E7268" s="268" t="s">
        <v>1660</v>
      </c>
      <c r="F7268" s="267" t="s">
        <v>76</v>
      </c>
      <c r="G7268" s="268" t="s">
        <v>264</v>
      </c>
      <c r="H7268" s="268" t="s">
        <v>55</v>
      </c>
      <c r="I7268" s="268" t="s">
        <v>1905</v>
      </c>
      <c r="J7268" s="270" t="s">
        <v>5004</v>
      </c>
      <c r="K7268" s="270">
        <v>212</v>
      </c>
      <c r="L7268" s="268" t="s">
        <v>2581</v>
      </c>
      <c r="M7268" s="188"/>
    </row>
    <row r="7269" spans="1:13" x14ac:dyDescent="0.25">
      <c r="A7269" s="267">
        <v>2015</v>
      </c>
      <c r="B7269" s="267">
        <v>4</v>
      </c>
      <c r="C7269" s="267" t="s">
        <v>1611</v>
      </c>
      <c r="D7269" s="267" t="s">
        <v>1659</v>
      </c>
      <c r="E7269" s="268" t="s">
        <v>1660</v>
      </c>
      <c r="F7269" s="267" t="s">
        <v>76</v>
      </c>
      <c r="G7269" s="268" t="s">
        <v>264</v>
      </c>
      <c r="H7269" s="268" t="s">
        <v>55</v>
      </c>
      <c r="I7269" s="268" t="s">
        <v>1905</v>
      </c>
      <c r="J7269" s="270" t="s">
        <v>5004</v>
      </c>
      <c r="K7269" s="270">
        <v>212</v>
      </c>
      <c r="L7269" s="268" t="s">
        <v>2582</v>
      </c>
      <c r="M7269" s="188"/>
    </row>
    <row r="7270" spans="1:13" x14ac:dyDescent="0.25">
      <c r="A7270" s="267">
        <v>2015</v>
      </c>
      <c r="B7270" s="267">
        <v>4</v>
      </c>
      <c r="C7270" s="267" t="s">
        <v>1611</v>
      </c>
      <c r="D7270" s="267" t="s">
        <v>1659</v>
      </c>
      <c r="E7270" s="268" t="s">
        <v>1660</v>
      </c>
      <c r="F7270" s="267" t="s">
        <v>76</v>
      </c>
      <c r="G7270" s="268" t="s">
        <v>264</v>
      </c>
      <c r="H7270" s="268" t="s">
        <v>55</v>
      </c>
      <c r="I7270" s="268" t="s">
        <v>1905</v>
      </c>
      <c r="J7270" s="267" t="s">
        <v>1934</v>
      </c>
      <c r="K7270" s="270">
        <v>323</v>
      </c>
      <c r="L7270" s="268" t="s">
        <v>2598</v>
      </c>
      <c r="M7270" s="188"/>
    </row>
    <row r="7271" spans="1:13" x14ac:dyDescent="0.25">
      <c r="A7271" s="267">
        <v>2015</v>
      </c>
      <c r="B7271" s="267">
        <v>4</v>
      </c>
      <c r="C7271" s="267" t="s">
        <v>1611</v>
      </c>
      <c r="D7271" s="267" t="s">
        <v>1659</v>
      </c>
      <c r="E7271" s="268" t="s">
        <v>1660</v>
      </c>
      <c r="F7271" s="267" t="s">
        <v>76</v>
      </c>
      <c r="G7271" s="268" t="s">
        <v>264</v>
      </c>
      <c r="H7271" s="268" t="s">
        <v>55</v>
      </c>
      <c r="I7271" s="268" t="s">
        <v>1905</v>
      </c>
      <c r="J7271" s="267" t="s">
        <v>1934</v>
      </c>
      <c r="K7271" s="270">
        <v>311</v>
      </c>
      <c r="L7271" s="268" t="s">
        <v>2599</v>
      </c>
      <c r="M7271" s="188"/>
    </row>
    <row r="7272" spans="1:13" x14ac:dyDescent="0.25">
      <c r="A7272" s="267">
        <v>2015</v>
      </c>
      <c r="B7272" s="267">
        <v>1</v>
      </c>
      <c r="C7272" s="267" t="s">
        <v>1239</v>
      </c>
      <c r="D7272" s="267" t="s">
        <v>1560</v>
      </c>
      <c r="E7272" s="268" t="s">
        <v>1561</v>
      </c>
      <c r="F7272" s="267" t="s">
        <v>64</v>
      </c>
      <c r="G7272" s="268" t="s">
        <v>115</v>
      </c>
      <c r="H7272" s="268" t="s">
        <v>66</v>
      </c>
      <c r="I7272" s="268" t="s">
        <v>1905</v>
      </c>
      <c r="J7272" s="267" t="s">
        <v>2063</v>
      </c>
      <c r="K7272" s="270">
        <v>437</v>
      </c>
      <c r="L7272" s="268" t="s">
        <v>2379</v>
      </c>
      <c r="M7272" s="188"/>
    </row>
    <row r="7273" spans="1:13" x14ac:dyDescent="0.25">
      <c r="A7273" s="267">
        <v>2015</v>
      </c>
      <c r="B7273" s="267">
        <v>1</v>
      </c>
      <c r="C7273" s="267" t="s">
        <v>1239</v>
      </c>
      <c r="D7273" s="267" t="s">
        <v>1560</v>
      </c>
      <c r="E7273" s="268" t="s">
        <v>1561</v>
      </c>
      <c r="F7273" s="267" t="s">
        <v>64</v>
      </c>
      <c r="G7273" s="268" t="s">
        <v>115</v>
      </c>
      <c r="H7273" s="268" t="s">
        <v>66</v>
      </c>
      <c r="I7273" s="268" t="s">
        <v>1905</v>
      </c>
      <c r="J7273" s="267" t="s">
        <v>1942</v>
      </c>
      <c r="K7273" s="270">
        <v>411</v>
      </c>
      <c r="L7273" s="268" t="s">
        <v>2382</v>
      </c>
      <c r="M7273" s="188"/>
    </row>
    <row r="7274" spans="1:13" x14ac:dyDescent="0.25">
      <c r="A7274" s="267">
        <v>2015</v>
      </c>
      <c r="B7274" s="267">
        <v>1</v>
      </c>
      <c r="C7274" s="267" t="s">
        <v>1239</v>
      </c>
      <c r="D7274" s="267" t="s">
        <v>1560</v>
      </c>
      <c r="E7274" s="268" t="s">
        <v>1561</v>
      </c>
      <c r="F7274" s="267" t="s">
        <v>64</v>
      </c>
      <c r="G7274" s="268" t="s">
        <v>115</v>
      </c>
      <c r="H7274" s="268" t="s">
        <v>66</v>
      </c>
      <c r="I7274" s="268" t="s">
        <v>1905</v>
      </c>
      <c r="J7274" s="267" t="s">
        <v>1942</v>
      </c>
      <c r="K7274" s="270">
        <v>412</v>
      </c>
      <c r="L7274" s="268" t="s">
        <v>2449</v>
      </c>
      <c r="M7274" s="188"/>
    </row>
    <row r="7275" spans="1:13" x14ac:dyDescent="0.25">
      <c r="A7275" s="267">
        <v>2015</v>
      </c>
      <c r="B7275" s="267">
        <v>1</v>
      </c>
      <c r="C7275" s="267" t="s">
        <v>1239</v>
      </c>
      <c r="D7275" s="267" t="s">
        <v>1560</v>
      </c>
      <c r="E7275" s="268" t="s">
        <v>1561</v>
      </c>
      <c r="F7275" s="267" t="s">
        <v>64</v>
      </c>
      <c r="G7275" s="268" t="s">
        <v>115</v>
      </c>
      <c r="H7275" s="268" t="s">
        <v>66</v>
      </c>
      <c r="I7275" s="268" t="s">
        <v>1905</v>
      </c>
      <c r="J7275" s="267" t="s">
        <v>1965</v>
      </c>
      <c r="K7275" s="270">
        <v>61</v>
      </c>
      <c r="L7275" s="268" t="s">
        <v>2695</v>
      </c>
      <c r="M7275" s="188"/>
    </row>
    <row r="7276" spans="1:13" x14ac:dyDescent="0.25">
      <c r="A7276" s="267">
        <v>2015</v>
      </c>
      <c r="B7276" s="267">
        <v>1</v>
      </c>
      <c r="C7276" s="267" t="s">
        <v>1239</v>
      </c>
      <c r="D7276" s="267" t="s">
        <v>1560</v>
      </c>
      <c r="E7276" s="268" t="s">
        <v>1561</v>
      </c>
      <c r="F7276" s="267" t="s">
        <v>64</v>
      </c>
      <c r="G7276" s="268" t="s">
        <v>115</v>
      </c>
      <c r="H7276" s="268" t="s">
        <v>66</v>
      </c>
      <c r="I7276" s="268" t="s">
        <v>1905</v>
      </c>
      <c r="J7276" s="267" t="s">
        <v>1944</v>
      </c>
      <c r="K7276" s="270">
        <v>511</v>
      </c>
      <c r="L7276" s="268" t="s">
        <v>2697</v>
      </c>
      <c r="M7276" s="188"/>
    </row>
    <row r="7277" spans="1:13" x14ac:dyDescent="0.25">
      <c r="A7277" s="267">
        <v>2015</v>
      </c>
      <c r="B7277" s="267">
        <v>1</v>
      </c>
      <c r="C7277" s="267" t="s">
        <v>1239</v>
      </c>
      <c r="D7277" s="267" t="s">
        <v>1560</v>
      </c>
      <c r="E7277" s="268" t="s">
        <v>1561</v>
      </c>
      <c r="F7277" s="267" t="s">
        <v>64</v>
      </c>
      <c r="G7277" s="268" t="s">
        <v>115</v>
      </c>
      <c r="H7277" s="268" t="s">
        <v>66</v>
      </c>
      <c r="I7277" s="268" t="s">
        <v>1905</v>
      </c>
      <c r="J7277" s="267" t="s">
        <v>1948</v>
      </c>
      <c r="K7277" s="270">
        <v>61</v>
      </c>
      <c r="L7277" s="268" t="s">
        <v>2698</v>
      </c>
      <c r="M7277" s="188"/>
    </row>
    <row r="7278" spans="1:13" x14ac:dyDescent="0.25">
      <c r="A7278" s="267">
        <v>2015</v>
      </c>
      <c r="B7278" s="267">
        <v>1</v>
      </c>
      <c r="C7278" s="267" t="s">
        <v>1239</v>
      </c>
      <c r="D7278" s="267" t="s">
        <v>1560</v>
      </c>
      <c r="E7278" s="268" t="s">
        <v>1561</v>
      </c>
      <c r="F7278" s="267" t="s">
        <v>64</v>
      </c>
      <c r="G7278" s="268" t="s">
        <v>115</v>
      </c>
      <c r="H7278" s="268" t="s">
        <v>66</v>
      </c>
      <c r="I7278" s="268" t="s">
        <v>1905</v>
      </c>
      <c r="J7278" s="267" t="s">
        <v>1962</v>
      </c>
      <c r="K7278" s="270">
        <v>61</v>
      </c>
      <c r="L7278" s="268" t="s">
        <v>2699</v>
      </c>
      <c r="M7278" s="188"/>
    </row>
    <row r="7279" spans="1:13" x14ac:dyDescent="0.25">
      <c r="A7279" s="267">
        <v>2015</v>
      </c>
      <c r="B7279" s="267">
        <v>1</v>
      </c>
      <c r="C7279" s="267" t="s">
        <v>1239</v>
      </c>
      <c r="D7279" s="267" t="s">
        <v>1560</v>
      </c>
      <c r="E7279" s="268" t="s">
        <v>1561</v>
      </c>
      <c r="F7279" s="267" t="s">
        <v>64</v>
      </c>
      <c r="G7279" s="268" t="s">
        <v>115</v>
      </c>
      <c r="H7279" s="268" t="s">
        <v>66</v>
      </c>
      <c r="I7279" s="268" t="s">
        <v>1905</v>
      </c>
      <c r="J7279" s="267" t="s">
        <v>1962</v>
      </c>
      <c r="K7279" s="270">
        <v>512</v>
      </c>
      <c r="L7279" s="268" t="s">
        <v>2700</v>
      </c>
      <c r="M7279" s="188"/>
    </row>
    <row r="7280" spans="1:13" x14ac:dyDescent="0.25">
      <c r="A7280" s="267">
        <v>2015</v>
      </c>
      <c r="B7280" s="267">
        <v>1</v>
      </c>
      <c r="C7280" s="267" t="s">
        <v>1239</v>
      </c>
      <c r="D7280" s="267" t="s">
        <v>1560</v>
      </c>
      <c r="E7280" s="268" t="s">
        <v>1561</v>
      </c>
      <c r="F7280" s="267" t="s">
        <v>64</v>
      </c>
      <c r="G7280" s="268" t="s">
        <v>115</v>
      </c>
      <c r="H7280" s="268" t="s">
        <v>66</v>
      </c>
      <c r="I7280" s="268" t="s">
        <v>1905</v>
      </c>
      <c r="J7280" s="267" t="s">
        <v>1962</v>
      </c>
      <c r="K7280" s="270">
        <v>512</v>
      </c>
      <c r="L7280" s="268" t="s">
        <v>2701</v>
      </c>
      <c r="M7280" s="188"/>
    </row>
    <row r="7281" spans="1:13" x14ac:dyDescent="0.25">
      <c r="A7281" s="267">
        <v>2015</v>
      </c>
      <c r="B7281" s="267">
        <v>1</v>
      </c>
      <c r="C7281" s="267" t="s">
        <v>1239</v>
      </c>
      <c r="D7281" s="267" t="s">
        <v>1560</v>
      </c>
      <c r="E7281" s="268" t="s">
        <v>1561</v>
      </c>
      <c r="F7281" s="267" t="s">
        <v>64</v>
      </c>
      <c r="G7281" s="268" t="s">
        <v>115</v>
      </c>
      <c r="H7281" s="268" t="s">
        <v>66</v>
      </c>
      <c r="I7281" s="268" t="s">
        <v>1905</v>
      </c>
      <c r="J7281" s="267" t="s">
        <v>2016</v>
      </c>
      <c r="K7281" s="270">
        <v>635</v>
      </c>
      <c r="L7281" s="268" t="s">
        <v>2724</v>
      </c>
      <c r="M7281" s="188"/>
    </row>
    <row r="7282" spans="1:13" x14ac:dyDescent="0.25">
      <c r="A7282" s="267">
        <v>2015</v>
      </c>
      <c r="B7282" s="267">
        <v>3</v>
      </c>
      <c r="C7282" s="267" t="s">
        <v>1611</v>
      </c>
      <c r="D7282" s="267" t="s">
        <v>1618</v>
      </c>
      <c r="E7282" s="268" t="s">
        <v>1619</v>
      </c>
      <c r="F7282" s="267" t="s">
        <v>130</v>
      </c>
      <c r="G7282" s="268" t="s">
        <v>131</v>
      </c>
      <c r="H7282" s="268" t="s">
        <v>66</v>
      </c>
      <c r="I7282" s="268" t="s">
        <v>1905</v>
      </c>
      <c r="J7282" s="267" t="s">
        <v>2063</v>
      </c>
      <c r="K7282" s="270">
        <v>437</v>
      </c>
      <c r="L7282" s="268" t="s">
        <v>2727</v>
      </c>
      <c r="M7282" s="188"/>
    </row>
    <row r="7283" spans="1:13" x14ac:dyDescent="0.25">
      <c r="A7283" s="267">
        <v>2015</v>
      </c>
      <c r="B7283" s="267">
        <v>3</v>
      </c>
      <c r="C7283" s="267" t="s">
        <v>1611</v>
      </c>
      <c r="D7283" s="267" t="s">
        <v>1618</v>
      </c>
      <c r="E7283" s="268" t="s">
        <v>1619</v>
      </c>
      <c r="F7283" s="267" t="s">
        <v>130</v>
      </c>
      <c r="G7283" s="268" t="s">
        <v>131</v>
      </c>
      <c r="H7283" s="268" t="s">
        <v>66</v>
      </c>
      <c r="I7283" s="268" t="s">
        <v>1905</v>
      </c>
      <c r="J7283" s="267" t="s">
        <v>1942</v>
      </c>
      <c r="K7283" s="270">
        <v>84</v>
      </c>
      <c r="L7283" s="268" t="s">
        <v>2756</v>
      </c>
      <c r="M7283" s="188"/>
    </row>
    <row r="7284" spans="1:13" x14ac:dyDescent="0.25">
      <c r="A7284" s="267">
        <v>2015</v>
      </c>
      <c r="B7284" s="267">
        <v>3</v>
      </c>
      <c r="C7284" s="267" t="s">
        <v>1611</v>
      </c>
      <c r="D7284" s="267" t="s">
        <v>1618</v>
      </c>
      <c r="E7284" s="268" t="s">
        <v>1619</v>
      </c>
      <c r="F7284" s="267" t="s">
        <v>130</v>
      </c>
      <c r="G7284" s="268" t="s">
        <v>131</v>
      </c>
      <c r="H7284" s="268" t="s">
        <v>66</v>
      </c>
      <c r="I7284" s="268" t="s">
        <v>1905</v>
      </c>
      <c r="J7284" s="267" t="s">
        <v>1942</v>
      </c>
      <c r="K7284" s="270">
        <v>84</v>
      </c>
      <c r="L7284" s="268" t="s">
        <v>2757</v>
      </c>
      <c r="M7284" s="188"/>
    </row>
    <row r="7285" spans="1:13" x14ac:dyDescent="0.25">
      <c r="A7285" s="267">
        <v>2015</v>
      </c>
      <c r="B7285" s="267">
        <v>3</v>
      </c>
      <c r="C7285" s="267" t="s">
        <v>1611</v>
      </c>
      <c r="D7285" s="267" t="s">
        <v>1618</v>
      </c>
      <c r="E7285" s="268" t="s">
        <v>1619</v>
      </c>
      <c r="F7285" s="267" t="s">
        <v>130</v>
      </c>
      <c r="G7285" s="268" t="s">
        <v>131</v>
      </c>
      <c r="H7285" s="268" t="s">
        <v>66</v>
      </c>
      <c r="I7285" s="268" t="s">
        <v>1905</v>
      </c>
      <c r="J7285" s="267" t="s">
        <v>1942</v>
      </c>
      <c r="K7285" s="270">
        <v>84</v>
      </c>
      <c r="L7285" s="268" t="s">
        <v>2758</v>
      </c>
      <c r="M7285" s="188"/>
    </row>
    <row r="7286" spans="1:13" x14ac:dyDescent="0.25">
      <c r="A7286" s="267">
        <v>2015</v>
      </c>
      <c r="B7286" s="267">
        <v>3</v>
      </c>
      <c r="C7286" s="267" t="s">
        <v>1611</v>
      </c>
      <c r="D7286" s="267" t="s">
        <v>1618</v>
      </c>
      <c r="E7286" s="268" t="s">
        <v>1619</v>
      </c>
      <c r="F7286" s="267" t="s">
        <v>130</v>
      </c>
      <c r="G7286" s="268" t="s">
        <v>131</v>
      </c>
      <c r="H7286" s="268" t="s">
        <v>66</v>
      </c>
      <c r="I7286" s="268" t="s">
        <v>1905</v>
      </c>
      <c r="J7286" s="267" t="s">
        <v>2011</v>
      </c>
      <c r="K7286" s="270">
        <v>82</v>
      </c>
      <c r="L7286" s="268" t="s">
        <v>2761</v>
      </c>
      <c r="M7286" s="188"/>
    </row>
    <row r="7287" spans="1:13" x14ac:dyDescent="0.25">
      <c r="A7287" s="267">
        <v>2015</v>
      </c>
      <c r="B7287" s="267">
        <v>3</v>
      </c>
      <c r="C7287" s="267" t="s">
        <v>1611</v>
      </c>
      <c r="D7287" s="267" t="s">
        <v>1618</v>
      </c>
      <c r="E7287" s="268" t="s">
        <v>1619</v>
      </c>
      <c r="F7287" s="267" t="s">
        <v>130</v>
      </c>
      <c r="G7287" s="268" t="s">
        <v>131</v>
      </c>
      <c r="H7287" s="268" t="s">
        <v>66</v>
      </c>
      <c r="I7287" s="268" t="s">
        <v>1905</v>
      </c>
      <c r="J7287" s="267" t="s">
        <v>2011</v>
      </c>
      <c r="K7287" s="270">
        <v>823</v>
      </c>
      <c r="L7287" s="268" t="s">
        <v>2762</v>
      </c>
      <c r="M7287" s="188"/>
    </row>
    <row r="7288" spans="1:13" x14ac:dyDescent="0.25">
      <c r="A7288" s="267">
        <v>2015</v>
      </c>
      <c r="B7288" s="267">
        <v>3</v>
      </c>
      <c r="C7288" s="267" t="s">
        <v>1611</v>
      </c>
      <c r="D7288" s="267" t="s">
        <v>1618</v>
      </c>
      <c r="E7288" s="268" t="s">
        <v>1619</v>
      </c>
      <c r="F7288" s="267" t="s">
        <v>130</v>
      </c>
      <c r="G7288" s="268" t="s">
        <v>131</v>
      </c>
      <c r="H7288" s="268" t="s">
        <v>66</v>
      </c>
      <c r="I7288" s="268" t="s">
        <v>1905</v>
      </c>
      <c r="J7288" s="267" t="s">
        <v>2011</v>
      </c>
      <c r="K7288" s="270">
        <v>82</v>
      </c>
      <c r="L7288" s="268" t="s">
        <v>2763</v>
      </c>
      <c r="M7288" s="188"/>
    </row>
    <row r="7289" spans="1:13" x14ac:dyDescent="0.25">
      <c r="A7289" s="267">
        <v>2015</v>
      </c>
      <c r="B7289" s="267">
        <v>3</v>
      </c>
      <c r="C7289" s="267" t="s">
        <v>1611</v>
      </c>
      <c r="D7289" s="267" t="s">
        <v>1618</v>
      </c>
      <c r="E7289" s="268" t="s">
        <v>1619</v>
      </c>
      <c r="F7289" s="267" t="s">
        <v>130</v>
      </c>
      <c r="G7289" s="268" t="s">
        <v>131</v>
      </c>
      <c r="H7289" s="268" t="s">
        <v>66</v>
      </c>
      <c r="I7289" s="268" t="s">
        <v>1905</v>
      </c>
      <c r="J7289" s="267" t="s">
        <v>2011</v>
      </c>
      <c r="K7289" s="270">
        <v>211</v>
      </c>
      <c r="L7289" s="268" t="s">
        <v>2764</v>
      </c>
      <c r="M7289" s="188"/>
    </row>
    <row r="7290" spans="1:13" x14ac:dyDescent="0.25">
      <c r="A7290" s="267">
        <v>2015</v>
      </c>
      <c r="B7290" s="267">
        <v>1</v>
      </c>
      <c r="C7290" s="267" t="s">
        <v>1239</v>
      </c>
      <c r="D7290" s="267" t="s">
        <v>1573</v>
      </c>
      <c r="E7290" s="268" t="s">
        <v>1574</v>
      </c>
      <c r="F7290" s="267" t="s">
        <v>52</v>
      </c>
      <c r="G7290" s="268" t="s">
        <v>819</v>
      </c>
      <c r="H7290" s="268" t="s">
        <v>66</v>
      </c>
      <c r="I7290" s="268" t="s">
        <v>1905</v>
      </c>
      <c r="J7290" s="267" t="s">
        <v>3927</v>
      </c>
      <c r="K7290" s="270">
        <v>753</v>
      </c>
      <c r="L7290" s="268" t="s">
        <v>2647</v>
      </c>
      <c r="M7290" s="188"/>
    </row>
    <row r="7291" spans="1:13" x14ac:dyDescent="0.25">
      <c r="A7291" s="267">
        <v>2015</v>
      </c>
      <c r="B7291" s="267">
        <v>1</v>
      </c>
      <c r="C7291" s="267" t="s">
        <v>1239</v>
      </c>
      <c r="D7291" s="267" t="s">
        <v>1573</v>
      </c>
      <c r="E7291" s="268" t="s">
        <v>1574</v>
      </c>
      <c r="F7291" s="267" t="s">
        <v>52</v>
      </c>
      <c r="G7291" s="268" t="s">
        <v>819</v>
      </c>
      <c r="H7291" s="268" t="s">
        <v>66</v>
      </c>
      <c r="I7291" s="268" t="s">
        <v>1905</v>
      </c>
      <c r="J7291" s="267" t="s">
        <v>3927</v>
      </c>
      <c r="K7291" s="270">
        <v>753</v>
      </c>
      <c r="L7291" s="268" t="s">
        <v>2648</v>
      </c>
      <c r="M7291" s="188"/>
    </row>
    <row r="7292" spans="1:13" x14ac:dyDescent="0.25">
      <c r="A7292" s="267">
        <v>2015</v>
      </c>
      <c r="B7292" s="267">
        <v>1</v>
      </c>
      <c r="C7292" s="267" t="s">
        <v>1239</v>
      </c>
      <c r="D7292" s="267" t="s">
        <v>1573</v>
      </c>
      <c r="E7292" s="268" t="s">
        <v>1574</v>
      </c>
      <c r="F7292" s="267" t="s">
        <v>52</v>
      </c>
      <c r="G7292" s="268" t="s">
        <v>819</v>
      </c>
      <c r="H7292" s="268" t="s">
        <v>66</v>
      </c>
      <c r="I7292" s="268" t="s">
        <v>1905</v>
      </c>
      <c r="J7292" s="267" t="s">
        <v>1942</v>
      </c>
      <c r="K7292" s="270">
        <v>752</v>
      </c>
      <c r="L7292" s="268" t="s">
        <v>2649</v>
      </c>
      <c r="M7292" s="188"/>
    </row>
    <row r="7293" spans="1:13" x14ac:dyDescent="0.25">
      <c r="A7293" s="267">
        <v>2015</v>
      </c>
      <c r="B7293" s="267">
        <v>2</v>
      </c>
      <c r="C7293" s="267" t="s">
        <v>1239</v>
      </c>
      <c r="D7293" s="267" t="s">
        <v>1603</v>
      </c>
      <c r="E7293" s="268" t="s">
        <v>1604</v>
      </c>
      <c r="F7293" s="267" t="s">
        <v>64</v>
      </c>
      <c r="G7293" s="268" t="s">
        <v>91</v>
      </c>
      <c r="H7293" s="268" t="s">
        <v>66</v>
      </c>
      <c r="I7293" s="268" t="s">
        <v>1905</v>
      </c>
      <c r="J7293" s="270" t="s">
        <v>1942</v>
      </c>
      <c r="K7293" s="270">
        <v>114</v>
      </c>
      <c r="L7293" s="268" t="s">
        <v>2453</v>
      </c>
      <c r="M7293" s="188"/>
    </row>
    <row r="7294" spans="1:13" x14ac:dyDescent="0.25">
      <c r="A7294" s="267">
        <v>2015</v>
      </c>
      <c r="B7294" s="267">
        <v>2</v>
      </c>
      <c r="C7294" s="267" t="s">
        <v>1239</v>
      </c>
      <c r="D7294" s="267" t="s">
        <v>1603</v>
      </c>
      <c r="E7294" s="268" t="s">
        <v>1604</v>
      </c>
      <c r="F7294" s="267" t="s">
        <v>64</v>
      </c>
      <c r="G7294" s="268" t="s">
        <v>91</v>
      </c>
      <c r="H7294" s="268" t="s">
        <v>66</v>
      </c>
      <c r="I7294" s="268" t="s">
        <v>1905</v>
      </c>
      <c r="J7294" s="267" t="s">
        <v>1934</v>
      </c>
      <c r="K7294" s="270">
        <v>436</v>
      </c>
      <c r="L7294" s="268" t="s">
        <v>2513</v>
      </c>
      <c r="M7294" s="188"/>
    </row>
    <row r="7295" spans="1:13" x14ac:dyDescent="0.25">
      <c r="A7295" s="267">
        <v>2015</v>
      </c>
      <c r="B7295" s="267">
        <v>2</v>
      </c>
      <c r="C7295" s="267" t="s">
        <v>1239</v>
      </c>
      <c r="D7295" s="267" t="s">
        <v>1603</v>
      </c>
      <c r="E7295" s="268" t="s">
        <v>1604</v>
      </c>
      <c r="F7295" s="267" t="s">
        <v>64</v>
      </c>
      <c r="G7295" s="268" t="s">
        <v>91</v>
      </c>
      <c r="H7295" s="268" t="s">
        <v>66</v>
      </c>
      <c r="I7295" s="268" t="s">
        <v>1905</v>
      </c>
      <c r="J7295" s="267" t="s">
        <v>1934</v>
      </c>
      <c r="K7295" s="270">
        <v>321</v>
      </c>
      <c r="L7295" s="268" t="s">
        <v>2514</v>
      </c>
      <c r="M7295" s="188"/>
    </row>
    <row r="7296" spans="1:13" x14ac:dyDescent="0.25">
      <c r="A7296" s="267">
        <v>2015</v>
      </c>
      <c r="B7296" s="267">
        <v>2</v>
      </c>
      <c r="C7296" s="267" t="s">
        <v>1239</v>
      </c>
      <c r="D7296" s="267" t="s">
        <v>1603</v>
      </c>
      <c r="E7296" s="268" t="s">
        <v>1604</v>
      </c>
      <c r="F7296" s="267" t="s">
        <v>64</v>
      </c>
      <c r="G7296" s="268" t="s">
        <v>91</v>
      </c>
      <c r="H7296" s="268" t="s">
        <v>66</v>
      </c>
      <c r="I7296" s="268" t="s">
        <v>1905</v>
      </c>
      <c r="J7296" s="267" t="s">
        <v>1938</v>
      </c>
      <c r="K7296" s="270">
        <v>422</v>
      </c>
      <c r="L7296" s="268" t="s">
        <v>2515</v>
      </c>
      <c r="M7296" s="188"/>
    </row>
    <row r="7297" spans="1:13" x14ac:dyDescent="0.25">
      <c r="A7297" s="267">
        <v>2015</v>
      </c>
      <c r="B7297" s="267">
        <v>2</v>
      </c>
      <c r="C7297" s="267" t="s">
        <v>1239</v>
      </c>
      <c r="D7297" s="267" t="s">
        <v>1603</v>
      </c>
      <c r="E7297" s="268" t="s">
        <v>1604</v>
      </c>
      <c r="F7297" s="267" t="s">
        <v>64</v>
      </c>
      <c r="G7297" s="268" t="s">
        <v>91</v>
      </c>
      <c r="H7297" s="268" t="s">
        <v>66</v>
      </c>
      <c r="I7297" s="268" t="s">
        <v>1905</v>
      </c>
      <c r="J7297" s="270" t="s">
        <v>3083</v>
      </c>
      <c r="K7297" s="270">
        <v>212</v>
      </c>
      <c r="L7297" s="268" t="s">
        <v>2556</v>
      </c>
      <c r="M7297" s="188"/>
    </row>
    <row r="7298" spans="1:13" x14ac:dyDescent="0.25">
      <c r="A7298" s="267">
        <v>2015</v>
      </c>
      <c r="B7298" s="267">
        <v>2</v>
      </c>
      <c r="C7298" s="267" t="s">
        <v>1239</v>
      </c>
      <c r="D7298" s="267" t="s">
        <v>1603</v>
      </c>
      <c r="E7298" s="268" t="s">
        <v>1604</v>
      </c>
      <c r="F7298" s="267" t="s">
        <v>64</v>
      </c>
      <c r="G7298" s="268" t="s">
        <v>91</v>
      </c>
      <c r="H7298" s="268" t="s">
        <v>66</v>
      </c>
      <c r="I7298" s="268" t="s">
        <v>1905</v>
      </c>
      <c r="J7298" s="267" t="s">
        <v>1962</v>
      </c>
      <c r="K7298" s="270">
        <v>662</v>
      </c>
      <c r="L7298" s="268" t="s">
        <v>2639</v>
      </c>
      <c r="M7298" s="188"/>
    </row>
    <row r="7299" spans="1:13" x14ac:dyDescent="0.25">
      <c r="A7299" s="267">
        <v>2015</v>
      </c>
      <c r="B7299" s="267">
        <v>2</v>
      </c>
      <c r="C7299" s="267" t="s">
        <v>1239</v>
      </c>
      <c r="D7299" s="267" t="s">
        <v>1603</v>
      </c>
      <c r="E7299" s="268" t="s">
        <v>1604</v>
      </c>
      <c r="F7299" s="267" t="s">
        <v>64</v>
      </c>
      <c r="G7299" s="268" t="s">
        <v>91</v>
      </c>
      <c r="H7299" s="268" t="s">
        <v>66</v>
      </c>
      <c r="I7299" s="268" t="s">
        <v>1905</v>
      </c>
      <c r="J7299" s="267" t="s">
        <v>1965</v>
      </c>
      <c r="K7299" s="270">
        <v>663</v>
      </c>
      <c r="L7299" s="268" t="s">
        <v>2640</v>
      </c>
      <c r="M7299" s="188"/>
    </row>
    <row r="7300" spans="1:13" x14ac:dyDescent="0.25">
      <c r="A7300" s="267">
        <v>2015</v>
      </c>
      <c r="B7300" s="267">
        <v>3</v>
      </c>
      <c r="C7300" s="267" t="s">
        <v>1611</v>
      </c>
      <c r="D7300" s="267" t="s">
        <v>1637</v>
      </c>
      <c r="E7300" s="268" t="s">
        <v>1638</v>
      </c>
      <c r="F7300" s="267" t="s">
        <v>135</v>
      </c>
      <c r="G7300" s="268" t="s">
        <v>384</v>
      </c>
      <c r="H7300" s="268" t="s">
        <v>66</v>
      </c>
      <c r="I7300" s="268" t="s">
        <v>1905</v>
      </c>
      <c r="J7300" s="267" t="s">
        <v>1942</v>
      </c>
      <c r="K7300" s="270">
        <v>413</v>
      </c>
      <c r="L7300" s="268" t="s">
        <v>2363</v>
      </c>
      <c r="M7300" s="188"/>
    </row>
    <row r="7301" spans="1:13" x14ac:dyDescent="0.25">
      <c r="A7301" s="267">
        <v>2015</v>
      </c>
      <c r="B7301" s="267">
        <v>3</v>
      </c>
      <c r="C7301" s="267" t="s">
        <v>1611</v>
      </c>
      <c r="D7301" s="267" t="s">
        <v>1637</v>
      </c>
      <c r="E7301" s="268" t="s">
        <v>1638</v>
      </c>
      <c r="F7301" s="267" t="s">
        <v>135</v>
      </c>
      <c r="G7301" s="268" t="s">
        <v>384</v>
      </c>
      <c r="H7301" s="268" t="s">
        <v>66</v>
      </c>
      <c r="I7301" s="268" t="s">
        <v>1905</v>
      </c>
      <c r="J7301" s="267" t="s">
        <v>1942</v>
      </c>
      <c r="K7301" s="270">
        <v>441</v>
      </c>
      <c r="L7301" s="268" t="s">
        <v>2364</v>
      </c>
      <c r="M7301" s="188"/>
    </row>
    <row r="7302" spans="1:13" x14ac:dyDescent="0.25">
      <c r="A7302" s="267">
        <v>2015</v>
      </c>
      <c r="B7302" s="267">
        <v>3</v>
      </c>
      <c r="C7302" s="267" t="s">
        <v>1611</v>
      </c>
      <c r="D7302" s="267" t="s">
        <v>1637</v>
      </c>
      <c r="E7302" s="268" t="s">
        <v>1638</v>
      </c>
      <c r="F7302" s="267" t="s">
        <v>135</v>
      </c>
      <c r="G7302" s="268" t="s">
        <v>384</v>
      </c>
      <c r="H7302" s="268" t="s">
        <v>66</v>
      </c>
      <c r="I7302" s="268" t="s">
        <v>1905</v>
      </c>
      <c r="J7302" s="267" t="s">
        <v>1962</v>
      </c>
      <c r="K7302" s="270">
        <v>112</v>
      </c>
      <c r="L7302" s="268" t="s">
        <v>2365</v>
      </c>
      <c r="M7302" s="188"/>
    </row>
    <row r="7303" spans="1:13" x14ac:dyDescent="0.25">
      <c r="A7303" s="267">
        <v>2015</v>
      </c>
      <c r="B7303" s="267">
        <v>3</v>
      </c>
      <c r="C7303" s="267" t="s">
        <v>1611</v>
      </c>
      <c r="D7303" s="267" t="s">
        <v>1637</v>
      </c>
      <c r="E7303" s="268" t="s">
        <v>1638</v>
      </c>
      <c r="F7303" s="267" t="s">
        <v>135</v>
      </c>
      <c r="G7303" s="268" t="s">
        <v>384</v>
      </c>
      <c r="H7303" s="268" t="s">
        <v>66</v>
      </c>
      <c r="I7303" s="268" t="s">
        <v>1905</v>
      </c>
      <c r="J7303" s="267" t="s">
        <v>1918</v>
      </c>
      <c r="K7303" s="270">
        <v>862</v>
      </c>
      <c r="L7303" s="268" t="s">
        <v>2366</v>
      </c>
      <c r="M7303" s="188"/>
    </row>
    <row r="7304" spans="1:13" x14ac:dyDescent="0.25">
      <c r="A7304" s="267">
        <v>2015</v>
      </c>
      <c r="B7304" s="267">
        <v>3</v>
      </c>
      <c r="C7304" s="267" t="s">
        <v>1611</v>
      </c>
      <c r="D7304" s="267" t="s">
        <v>1637</v>
      </c>
      <c r="E7304" s="268" t="s">
        <v>1638</v>
      </c>
      <c r="F7304" s="267" t="s">
        <v>135</v>
      </c>
      <c r="G7304" s="268" t="s">
        <v>384</v>
      </c>
      <c r="H7304" s="268" t="s">
        <v>66</v>
      </c>
      <c r="I7304" s="268" t="s">
        <v>1905</v>
      </c>
      <c r="J7304" s="267" t="s">
        <v>1918</v>
      </c>
      <c r="K7304" s="270">
        <v>413</v>
      </c>
      <c r="L7304" s="268" t="s">
        <v>2367</v>
      </c>
      <c r="M7304" s="188"/>
    </row>
    <row r="7305" spans="1:13" x14ac:dyDescent="0.25">
      <c r="A7305" s="267">
        <v>2015</v>
      </c>
      <c r="B7305" s="267">
        <v>3</v>
      </c>
      <c r="C7305" s="267" t="s">
        <v>1611</v>
      </c>
      <c r="D7305" s="267" t="s">
        <v>1637</v>
      </c>
      <c r="E7305" s="268" t="s">
        <v>1638</v>
      </c>
      <c r="F7305" s="267" t="s">
        <v>135</v>
      </c>
      <c r="G7305" s="268" t="s">
        <v>384</v>
      </c>
      <c r="H7305" s="268" t="s">
        <v>66</v>
      </c>
      <c r="I7305" s="268" t="s">
        <v>1905</v>
      </c>
      <c r="J7305" s="267" t="s">
        <v>1918</v>
      </c>
      <c r="K7305" s="270">
        <v>212</v>
      </c>
      <c r="L7305" s="268" t="s">
        <v>2368</v>
      </c>
      <c r="M7305" s="188"/>
    </row>
    <row r="7306" spans="1:13" x14ac:dyDescent="0.25">
      <c r="A7306" s="267">
        <v>2015</v>
      </c>
      <c r="B7306" s="267">
        <v>3</v>
      </c>
      <c r="C7306" s="267" t="s">
        <v>1611</v>
      </c>
      <c r="D7306" s="267" t="s">
        <v>1637</v>
      </c>
      <c r="E7306" s="268" t="s">
        <v>1638</v>
      </c>
      <c r="F7306" s="267" t="s">
        <v>135</v>
      </c>
      <c r="G7306" s="268" t="s">
        <v>384</v>
      </c>
      <c r="H7306" s="268" t="s">
        <v>66</v>
      </c>
      <c r="I7306" s="268" t="s">
        <v>1905</v>
      </c>
      <c r="J7306" s="267" t="s">
        <v>1942</v>
      </c>
      <c r="K7306" s="270">
        <v>411</v>
      </c>
      <c r="L7306" s="268" t="s">
        <v>2436</v>
      </c>
      <c r="M7306" s="188"/>
    </row>
    <row r="7307" spans="1:13" x14ac:dyDescent="0.25">
      <c r="A7307" s="267">
        <v>2015</v>
      </c>
      <c r="B7307" s="267">
        <v>3</v>
      </c>
      <c r="C7307" s="267" t="s">
        <v>1611</v>
      </c>
      <c r="D7307" s="267" t="s">
        <v>1637</v>
      </c>
      <c r="E7307" s="268" t="s">
        <v>1638</v>
      </c>
      <c r="F7307" s="267" t="s">
        <v>135</v>
      </c>
      <c r="G7307" s="268" t="s">
        <v>384</v>
      </c>
      <c r="H7307" s="268" t="s">
        <v>66</v>
      </c>
      <c r="I7307" s="268" t="s">
        <v>1905</v>
      </c>
      <c r="J7307" s="267" t="s">
        <v>1942</v>
      </c>
      <c r="K7307" s="270">
        <v>411</v>
      </c>
      <c r="L7307" s="268" t="s">
        <v>2437</v>
      </c>
      <c r="M7307" s="188"/>
    </row>
    <row r="7308" spans="1:13" x14ac:dyDescent="0.25">
      <c r="A7308" s="267">
        <v>2015</v>
      </c>
      <c r="B7308" s="267">
        <v>3</v>
      </c>
      <c r="C7308" s="267" t="s">
        <v>1611</v>
      </c>
      <c r="D7308" s="267" t="s">
        <v>1637</v>
      </c>
      <c r="E7308" s="268" t="s">
        <v>1638</v>
      </c>
      <c r="F7308" s="267" t="s">
        <v>135</v>
      </c>
      <c r="G7308" s="268" t="s">
        <v>384</v>
      </c>
      <c r="H7308" s="268" t="s">
        <v>66</v>
      </c>
      <c r="I7308" s="268" t="s">
        <v>1905</v>
      </c>
      <c r="J7308" s="267" t="s">
        <v>1942</v>
      </c>
      <c r="K7308" s="270">
        <v>412</v>
      </c>
      <c r="L7308" s="268" t="s">
        <v>2468</v>
      </c>
      <c r="M7308" s="188"/>
    </row>
    <row r="7309" spans="1:13" x14ac:dyDescent="0.25">
      <c r="A7309" s="267">
        <v>2015</v>
      </c>
      <c r="B7309" s="267">
        <v>1</v>
      </c>
      <c r="C7309" s="267" t="s">
        <v>1239</v>
      </c>
      <c r="D7309" s="267" t="s">
        <v>1567</v>
      </c>
      <c r="E7309" s="268" t="s">
        <v>1568</v>
      </c>
      <c r="F7309" s="267" t="s">
        <v>69</v>
      </c>
      <c r="G7309" s="268" t="s">
        <v>916</v>
      </c>
      <c r="H7309" s="268" t="s">
        <v>55</v>
      </c>
      <c r="I7309" s="268" t="s">
        <v>1905</v>
      </c>
      <c r="J7309" s="267" t="s">
        <v>1942</v>
      </c>
      <c r="K7309" s="270">
        <v>113</v>
      </c>
      <c r="L7309" s="268" t="s">
        <v>2342</v>
      </c>
      <c r="M7309" s="188"/>
    </row>
    <row r="7310" spans="1:13" x14ac:dyDescent="0.25">
      <c r="A7310" s="267">
        <v>2015</v>
      </c>
      <c r="B7310" s="267">
        <v>1</v>
      </c>
      <c r="C7310" s="267" t="s">
        <v>1239</v>
      </c>
      <c r="D7310" s="267" t="s">
        <v>1567</v>
      </c>
      <c r="E7310" s="268" t="s">
        <v>1568</v>
      </c>
      <c r="F7310" s="267" t="s">
        <v>69</v>
      </c>
      <c r="G7310" s="268" t="s">
        <v>916</v>
      </c>
      <c r="H7310" s="268" t="s">
        <v>55</v>
      </c>
      <c r="I7310" s="268" t="s">
        <v>1905</v>
      </c>
      <c r="J7310" s="267" t="s">
        <v>1942</v>
      </c>
      <c r="K7310" s="270">
        <v>411</v>
      </c>
      <c r="L7310" s="268" t="s">
        <v>2383</v>
      </c>
      <c r="M7310" s="188"/>
    </row>
    <row r="7311" spans="1:13" x14ac:dyDescent="0.25">
      <c r="A7311" s="267">
        <v>2015</v>
      </c>
      <c r="B7311" s="267">
        <v>1</v>
      </c>
      <c r="C7311" s="267" t="s">
        <v>1239</v>
      </c>
      <c r="D7311" s="267" t="s">
        <v>1567</v>
      </c>
      <c r="E7311" s="268" t="s">
        <v>1568</v>
      </c>
      <c r="F7311" s="267" t="s">
        <v>69</v>
      </c>
      <c r="G7311" s="268" t="s">
        <v>916</v>
      </c>
      <c r="H7311" s="268" t="s">
        <v>55</v>
      </c>
      <c r="I7311" s="268" t="s">
        <v>1905</v>
      </c>
      <c r="J7311" s="270" t="s">
        <v>5004</v>
      </c>
      <c r="K7311" s="270">
        <v>141</v>
      </c>
      <c r="L7311" s="268" t="s">
        <v>2610</v>
      </c>
      <c r="M7311" s="188"/>
    </row>
    <row r="7312" spans="1:13" x14ac:dyDescent="0.25">
      <c r="A7312" s="267">
        <v>2015</v>
      </c>
      <c r="B7312" s="267">
        <v>1</v>
      </c>
      <c r="C7312" s="267" t="s">
        <v>1239</v>
      </c>
      <c r="D7312" s="267" t="s">
        <v>1567</v>
      </c>
      <c r="E7312" s="268" t="s">
        <v>1568</v>
      </c>
      <c r="F7312" s="267" t="s">
        <v>69</v>
      </c>
      <c r="G7312" s="268" t="s">
        <v>916</v>
      </c>
      <c r="H7312" s="268" t="s">
        <v>55</v>
      </c>
      <c r="I7312" s="268" t="s">
        <v>1905</v>
      </c>
      <c r="J7312" s="267" t="s">
        <v>1915</v>
      </c>
      <c r="K7312" s="270">
        <v>322</v>
      </c>
      <c r="L7312" s="268" t="s">
        <v>2792</v>
      </c>
      <c r="M7312" s="188"/>
    </row>
    <row r="7313" spans="1:13" x14ac:dyDescent="0.25">
      <c r="A7313" s="267">
        <v>2015</v>
      </c>
      <c r="B7313" s="267">
        <v>1</v>
      </c>
      <c r="C7313" s="267" t="s">
        <v>1239</v>
      </c>
      <c r="D7313" s="267" t="s">
        <v>1567</v>
      </c>
      <c r="E7313" s="268" t="s">
        <v>1568</v>
      </c>
      <c r="F7313" s="267" t="s">
        <v>69</v>
      </c>
      <c r="G7313" s="268" t="s">
        <v>916</v>
      </c>
      <c r="H7313" s="268" t="s">
        <v>55</v>
      </c>
      <c r="I7313" s="268" t="s">
        <v>1905</v>
      </c>
      <c r="J7313" s="270" t="s">
        <v>3083</v>
      </c>
      <c r="K7313" s="270">
        <v>132</v>
      </c>
      <c r="L7313" s="268" t="s">
        <v>2806</v>
      </c>
      <c r="M7313" s="188"/>
    </row>
    <row r="7314" spans="1:13" x14ac:dyDescent="0.25">
      <c r="A7314" s="267">
        <v>2015</v>
      </c>
      <c r="B7314" s="267">
        <v>1</v>
      </c>
      <c r="C7314" s="267" t="s">
        <v>1239</v>
      </c>
      <c r="D7314" s="267" t="s">
        <v>1567</v>
      </c>
      <c r="E7314" s="268" t="s">
        <v>1568</v>
      </c>
      <c r="F7314" s="267" t="s">
        <v>69</v>
      </c>
      <c r="G7314" s="268" t="s">
        <v>916</v>
      </c>
      <c r="H7314" s="268" t="s">
        <v>55</v>
      </c>
      <c r="I7314" s="268" t="s">
        <v>1905</v>
      </c>
      <c r="J7314" s="270" t="s">
        <v>1934</v>
      </c>
      <c r="K7314" s="270">
        <v>23</v>
      </c>
      <c r="L7314" s="268" t="s">
        <v>2807</v>
      </c>
      <c r="M7314" s="188"/>
    </row>
    <row r="7315" spans="1:13" x14ac:dyDescent="0.25">
      <c r="A7315" s="267">
        <v>2015</v>
      </c>
      <c r="B7315" s="267">
        <v>3</v>
      </c>
      <c r="C7315" s="267" t="s">
        <v>1611</v>
      </c>
      <c r="D7315" s="267" t="s">
        <v>1627</v>
      </c>
      <c r="E7315" s="268" t="s">
        <v>1628</v>
      </c>
      <c r="F7315" s="267" t="s">
        <v>64</v>
      </c>
      <c r="G7315" s="268" t="s">
        <v>65</v>
      </c>
      <c r="H7315" s="268" t="s">
        <v>66</v>
      </c>
      <c r="I7315" s="268" t="s">
        <v>1905</v>
      </c>
      <c r="J7315" s="267" t="s">
        <v>1942</v>
      </c>
      <c r="K7315" s="270">
        <v>331</v>
      </c>
      <c r="L7315" s="268" t="s">
        <v>2658</v>
      </c>
      <c r="M7315" s="188"/>
    </row>
    <row r="7316" spans="1:13" x14ac:dyDescent="0.25">
      <c r="A7316" s="267">
        <v>2015</v>
      </c>
      <c r="B7316" s="267">
        <v>3</v>
      </c>
      <c r="C7316" s="267" t="s">
        <v>1611</v>
      </c>
      <c r="D7316" s="267" t="s">
        <v>1627</v>
      </c>
      <c r="E7316" s="268" t="s">
        <v>1628</v>
      </c>
      <c r="F7316" s="267" t="s">
        <v>64</v>
      </c>
      <c r="G7316" s="268" t="s">
        <v>65</v>
      </c>
      <c r="H7316" s="268" t="s">
        <v>66</v>
      </c>
      <c r="I7316" s="268" t="s">
        <v>1905</v>
      </c>
      <c r="J7316" s="267" t="s">
        <v>1944</v>
      </c>
      <c r="K7316" s="270">
        <v>752</v>
      </c>
      <c r="L7316" s="268" t="s">
        <v>2659</v>
      </c>
      <c r="M7316" s="188"/>
    </row>
    <row r="7317" spans="1:13" x14ac:dyDescent="0.25">
      <c r="A7317" s="267">
        <v>2015</v>
      </c>
      <c r="B7317" s="267">
        <v>3</v>
      </c>
      <c r="C7317" s="267" t="s">
        <v>1611</v>
      </c>
      <c r="D7317" s="267" t="s">
        <v>1627</v>
      </c>
      <c r="E7317" s="268" t="s">
        <v>1628</v>
      </c>
      <c r="F7317" s="267" t="s">
        <v>64</v>
      </c>
      <c r="G7317" s="268" t="s">
        <v>65</v>
      </c>
      <c r="H7317" s="268" t="s">
        <v>66</v>
      </c>
      <c r="I7317" s="268" t="s">
        <v>1905</v>
      </c>
      <c r="J7317" s="267" t="s">
        <v>2660</v>
      </c>
      <c r="K7317" s="270">
        <v>331</v>
      </c>
      <c r="L7317" s="268" t="s">
        <v>2661</v>
      </c>
      <c r="M7317" s="188"/>
    </row>
    <row r="7318" spans="1:13" x14ac:dyDescent="0.25">
      <c r="A7318" s="267">
        <v>2015</v>
      </c>
      <c r="B7318" s="267">
        <v>3</v>
      </c>
      <c r="C7318" s="267" t="s">
        <v>1611</v>
      </c>
      <c r="D7318" s="267" t="s">
        <v>1627</v>
      </c>
      <c r="E7318" s="268" t="s">
        <v>1628</v>
      </c>
      <c r="F7318" s="267" t="s">
        <v>64</v>
      </c>
      <c r="G7318" s="268" t="s">
        <v>65</v>
      </c>
      <c r="H7318" s="268" t="s">
        <v>66</v>
      </c>
      <c r="I7318" s="268" t="s">
        <v>1905</v>
      </c>
      <c r="J7318" s="267" t="s">
        <v>2652</v>
      </c>
      <c r="K7318" s="270">
        <v>754</v>
      </c>
      <c r="L7318" s="268" t="s">
        <v>2662</v>
      </c>
      <c r="M7318" s="188"/>
    </row>
    <row r="7319" spans="1:13" x14ac:dyDescent="0.25">
      <c r="A7319" s="267">
        <v>2015</v>
      </c>
      <c r="B7319" s="267">
        <v>3</v>
      </c>
      <c r="C7319" s="267" t="s">
        <v>1611</v>
      </c>
      <c r="D7319" s="267" t="s">
        <v>1627</v>
      </c>
      <c r="E7319" s="268" t="s">
        <v>1628</v>
      </c>
      <c r="F7319" s="267" t="s">
        <v>64</v>
      </c>
      <c r="G7319" s="268" t="s">
        <v>65</v>
      </c>
      <c r="H7319" s="268" t="s">
        <v>66</v>
      </c>
      <c r="I7319" s="268" t="s">
        <v>1905</v>
      </c>
      <c r="J7319" s="267" t="s">
        <v>1952</v>
      </c>
      <c r="K7319" s="270">
        <v>751</v>
      </c>
      <c r="L7319" s="268" t="s">
        <v>2663</v>
      </c>
      <c r="M7319" s="188"/>
    </row>
    <row r="7320" spans="1:13" x14ac:dyDescent="0.25">
      <c r="A7320" s="267">
        <v>2015</v>
      </c>
      <c r="B7320" s="267">
        <v>2</v>
      </c>
      <c r="C7320" s="267" t="s">
        <v>1239</v>
      </c>
      <c r="D7320" s="267" t="s">
        <v>1592</v>
      </c>
      <c r="E7320" s="268" t="s">
        <v>1593</v>
      </c>
      <c r="F7320" s="267" t="s">
        <v>69</v>
      </c>
      <c r="G7320" s="268" t="s">
        <v>1242</v>
      </c>
      <c r="H7320" s="268" t="s">
        <v>55</v>
      </c>
      <c r="I7320" s="268" t="s">
        <v>1905</v>
      </c>
      <c r="J7320" s="267" t="s">
        <v>1942</v>
      </c>
      <c r="K7320" s="270">
        <v>413</v>
      </c>
      <c r="L7320" s="268" t="s">
        <v>2345</v>
      </c>
      <c r="M7320" s="188"/>
    </row>
    <row r="7321" spans="1:13" x14ac:dyDescent="0.25">
      <c r="A7321" s="267">
        <v>2015</v>
      </c>
      <c r="B7321" s="267">
        <v>2</v>
      </c>
      <c r="C7321" s="267" t="s">
        <v>1239</v>
      </c>
      <c r="D7321" s="267" t="s">
        <v>1592</v>
      </c>
      <c r="E7321" s="268" t="s">
        <v>1593</v>
      </c>
      <c r="F7321" s="267" t="s">
        <v>69</v>
      </c>
      <c r="G7321" s="268" t="s">
        <v>1242</v>
      </c>
      <c r="H7321" s="268" t="s">
        <v>55</v>
      </c>
      <c r="I7321" s="268" t="s">
        <v>1905</v>
      </c>
      <c r="J7321" s="267" t="s">
        <v>1918</v>
      </c>
      <c r="K7321" s="270">
        <v>114</v>
      </c>
      <c r="L7321" s="268" t="s">
        <v>2452</v>
      </c>
      <c r="M7321" s="188"/>
    </row>
    <row r="7322" spans="1:13" x14ac:dyDescent="0.25">
      <c r="A7322" s="267">
        <v>2015</v>
      </c>
      <c r="B7322" s="267">
        <v>2</v>
      </c>
      <c r="C7322" s="267" t="s">
        <v>1239</v>
      </c>
      <c r="D7322" s="267" t="s">
        <v>1592</v>
      </c>
      <c r="E7322" s="268" t="s">
        <v>1593</v>
      </c>
      <c r="F7322" s="267" t="s">
        <v>69</v>
      </c>
      <c r="G7322" s="268" t="s">
        <v>1242</v>
      </c>
      <c r="H7322" s="268" t="s">
        <v>55</v>
      </c>
      <c r="I7322" s="268" t="s">
        <v>1905</v>
      </c>
      <c r="J7322" s="267" t="s">
        <v>1918</v>
      </c>
      <c r="K7322" s="270">
        <v>862</v>
      </c>
      <c r="L7322" s="268" t="s">
        <v>2486</v>
      </c>
      <c r="M7322" s="188"/>
    </row>
    <row r="7323" spans="1:13" x14ac:dyDescent="0.25">
      <c r="A7323" s="267">
        <v>2015</v>
      </c>
      <c r="B7323" s="267">
        <v>2</v>
      </c>
      <c r="C7323" s="267" t="s">
        <v>1239</v>
      </c>
      <c r="D7323" s="267" t="s">
        <v>1592</v>
      </c>
      <c r="E7323" s="268" t="s">
        <v>1593</v>
      </c>
      <c r="F7323" s="267" t="s">
        <v>69</v>
      </c>
      <c r="G7323" s="268" t="s">
        <v>1242</v>
      </c>
      <c r="H7323" s="268" t="s">
        <v>55</v>
      </c>
      <c r="I7323" s="268" t="s">
        <v>1905</v>
      </c>
      <c r="J7323" s="270" t="s">
        <v>3083</v>
      </c>
      <c r="K7323" s="270">
        <v>727</v>
      </c>
      <c r="L7323" s="268" t="s">
        <v>2550</v>
      </c>
      <c r="M7323" s="188"/>
    </row>
    <row r="7324" spans="1:13" x14ac:dyDescent="0.25">
      <c r="A7324" s="267">
        <v>2015</v>
      </c>
      <c r="B7324" s="267">
        <v>2</v>
      </c>
      <c r="C7324" s="267" t="s">
        <v>1239</v>
      </c>
      <c r="D7324" s="267" t="s">
        <v>1592</v>
      </c>
      <c r="E7324" s="268" t="s">
        <v>1593</v>
      </c>
      <c r="F7324" s="267" t="s">
        <v>69</v>
      </c>
      <c r="G7324" s="268" t="s">
        <v>1242</v>
      </c>
      <c r="H7324" s="268" t="s">
        <v>55</v>
      </c>
      <c r="I7324" s="268" t="s">
        <v>1905</v>
      </c>
      <c r="J7324" s="267" t="s">
        <v>1946</v>
      </c>
      <c r="K7324" s="270">
        <v>652</v>
      </c>
      <c r="L7324" s="268" t="s">
        <v>2712</v>
      </c>
      <c r="M7324" s="188"/>
    </row>
    <row r="7325" spans="1:13" x14ac:dyDescent="0.25">
      <c r="A7325" s="267">
        <v>2015</v>
      </c>
      <c r="B7325" s="267">
        <v>2</v>
      </c>
      <c r="C7325" s="267" t="s">
        <v>1239</v>
      </c>
      <c r="D7325" s="267" t="s">
        <v>1585</v>
      </c>
      <c r="E7325" s="268" t="s">
        <v>1586</v>
      </c>
      <c r="F7325" s="267" t="s">
        <v>69</v>
      </c>
      <c r="G7325" s="268" t="s">
        <v>1470</v>
      </c>
      <c r="H7325" s="268" t="s">
        <v>55</v>
      </c>
      <c r="I7325" s="268" t="s">
        <v>1905</v>
      </c>
      <c r="J7325" s="267" t="s">
        <v>1952</v>
      </c>
      <c r="K7325" s="270">
        <v>123</v>
      </c>
      <c r="L7325" s="268" t="s">
        <v>2344</v>
      </c>
      <c r="M7325" s="188"/>
    </row>
    <row r="7326" spans="1:13" x14ac:dyDescent="0.25">
      <c r="A7326" s="267">
        <v>2015</v>
      </c>
      <c r="B7326" s="267">
        <v>2</v>
      </c>
      <c r="C7326" s="267" t="s">
        <v>1239</v>
      </c>
      <c r="D7326" s="267" t="s">
        <v>1585</v>
      </c>
      <c r="E7326" s="268" t="s">
        <v>1586</v>
      </c>
      <c r="F7326" s="267" t="s">
        <v>69</v>
      </c>
      <c r="G7326" s="268" t="s">
        <v>1470</v>
      </c>
      <c r="H7326" s="268" t="s">
        <v>55</v>
      </c>
      <c r="I7326" s="268" t="s">
        <v>1905</v>
      </c>
      <c r="J7326" s="267" t="s">
        <v>1952</v>
      </c>
      <c r="K7326" s="270">
        <v>436</v>
      </c>
      <c r="L7326" s="268" t="s">
        <v>2601</v>
      </c>
      <c r="M7326" s="188"/>
    </row>
    <row r="7327" spans="1:13" x14ac:dyDescent="0.25">
      <c r="A7327" s="267">
        <v>2015</v>
      </c>
      <c r="B7327" s="267">
        <v>2</v>
      </c>
      <c r="C7327" s="267" t="s">
        <v>1239</v>
      </c>
      <c r="D7327" s="267" t="s">
        <v>1585</v>
      </c>
      <c r="E7327" s="268" t="s">
        <v>1586</v>
      </c>
      <c r="F7327" s="267" t="s">
        <v>69</v>
      </c>
      <c r="G7327" s="268" t="s">
        <v>1470</v>
      </c>
      <c r="H7327" s="268" t="s">
        <v>55</v>
      </c>
      <c r="I7327" s="268" t="s">
        <v>1905</v>
      </c>
      <c r="J7327" s="267" t="s">
        <v>2527</v>
      </c>
      <c r="K7327" s="270">
        <v>212</v>
      </c>
      <c r="L7327" s="268" t="s">
        <v>2602</v>
      </c>
      <c r="M7327" s="188"/>
    </row>
    <row r="7328" spans="1:13" x14ac:dyDescent="0.25">
      <c r="A7328" s="267">
        <v>2015</v>
      </c>
      <c r="B7328" s="267">
        <v>2</v>
      </c>
      <c r="C7328" s="267" t="s">
        <v>1239</v>
      </c>
      <c r="D7328" s="267" t="s">
        <v>1585</v>
      </c>
      <c r="E7328" s="268" t="s">
        <v>1586</v>
      </c>
      <c r="F7328" s="267" t="s">
        <v>69</v>
      </c>
      <c r="G7328" s="268" t="s">
        <v>1470</v>
      </c>
      <c r="H7328" s="268" t="s">
        <v>55</v>
      </c>
      <c r="I7328" s="268" t="s">
        <v>1905</v>
      </c>
      <c r="J7328" s="267" t="s">
        <v>2176</v>
      </c>
      <c r="K7328" s="270">
        <v>832</v>
      </c>
      <c r="L7328" s="268" t="s">
        <v>2734</v>
      </c>
      <c r="M7328" s="188"/>
    </row>
    <row r="7329" spans="1:13" x14ac:dyDescent="0.25">
      <c r="A7329" s="267">
        <v>2015</v>
      </c>
      <c r="B7329" s="267">
        <v>2</v>
      </c>
      <c r="C7329" s="267" t="s">
        <v>1239</v>
      </c>
      <c r="D7329" s="267" t="s">
        <v>1577</v>
      </c>
      <c r="E7329" s="268" t="s">
        <v>1578</v>
      </c>
      <c r="F7329" s="267" t="s">
        <v>69</v>
      </c>
      <c r="G7329" s="268" t="s">
        <v>1007</v>
      </c>
      <c r="H7329" s="268" t="s">
        <v>55</v>
      </c>
      <c r="I7329" s="268" t="s">
        <v>1905</v>
      </c>
      <c r="J7329" s="267" t="s">
        <v>1942</v>
      </c>
      <c r="K7329" s="270">
        <v>625</v>
      </c>
      <c r="L7329" s="268" t="s">
        <v>2343</v>
      </c>
      <c r="M7329" s="188"/>
    </row>
    <row r="7330" spans="1:13" x14ac:dyDescent="0.25">
      <c r="A7330" s="267">
        <v>2015</v>
      </c>
      <c r="B7330" s="267">
        <v>2</v>
      </c>
      <c r="C7330" s="267" t="s">
        <v>1239</v>
      </c>
      <c r="D7330" s="267" t="s">
        <v>1577</v>
      </c>
      <c r="E7330" s="268" t="s">
        <v>1578</v>
      </c>
      <c r="F7330" s="267" t="s">
        <v>69</v>
      </c>
      <c r="G7330" s="268" t="s">
        <v>1007</v>
      </c>
      <c r="H7330" s="268" t="s">
        <v>55</v>
      </c>
      <c r="I7330" s="268" t="s">
        <v>1905</v>
      </c>
      <c r="J7330" s="267" t="s">
        <v>1942</v>
      </c>
      <c r="K7330" s="270">
        <v>411</v>
      </c>
      <c r="L7330" s="268" t="s">
        <v>2390</v>
      </c>
      <c r="M7330" s="188"/>
    </row>
    <row r="7331" spans="1:13" x14ac:dyDescent="0.25">
      <c r="A7331" s="267">
        <v>2015</v>
      </c>
      <c r="B7331" s="267">
        <v>2</v>
      </c>
      <c r="C7331" s="267" t="s">
        <v>1239</v>
      </c>
      <c r="D7331" s="267" t="s">
        <v>1577</v>
      </c>
      <c r="E7331" s="268" t="s">
        <v>1578</v>
      </c>
      <c r="F7331" s="267" t="s">
        <v>69</v>
      </c>
      <c r="G7331" s="268" t="s">
        <v>1007</v>
      </c>
      <c r="H7331" s="268" t="s">
        <v>55</v>
      </c>
      <c r="I7331" s="268" t="s">
        <v>1905</v>
      </c>
      <c r="J7331" s="267" t="s">
        <v>1942</v>
      </c>
      <c r="K7331" s="270">
        <v>411</v>
      </c>
      <c r="L7331" s="268" t="s">
        <v>2391</v>
      </c>
      <c r="M7331" s="188"/>
    </row>
    <row r="7332" spans="1:13" x14ac:dyDescent="0.25">
      <c r="A7332" s="267">
        <v>2015</v>
      </c>
      <c r="B7332" s="267">
        <v>2</v>
      </c>
      <c r="C7332" s="267" t="s">
        <v>1239</v>
      </c>
      <c r="D7332" s="267" t="s">
        <v>1577</v>
      </c>
      <c r="E7332" s="268" t="s">
        <v>1578</v>
      </c>
      <c r="F7332" s="267" t="s">
        <v>69</v>
      </c>
      <c r="G7332" s="268" t="s">
        <v>1007</v>
      </c>
      <c r="H7332" s="268" t="s">
        <v>55</v>
      </c>
      <c r="I7332" s="268" t="s">
        <v>1905</v>
      </c>
      <c r="J7332" s="267" t="s">
        <v>1942</v>
      </c>
      <c r="K7332" s="270">
        <v>114</v>
      </c>
      <c r="L7332" s="268" t="s">
        <v>2450</v>
      </c>
      <c r="M7332" s="188"/>
    </row>
    <row r="7333" spans="1:13" x14ac:dyDescent="0.25">
      <c r="A7333" s="267">
        <v>2015</v>
      </c>
      <c r="B7333" s="267">
        <v>2</v>
      </c>
      <c r="C7333" s="267" t="s">
        <v>1239</v>
      </c>
      <c r="D7333" s="267" t="s">
        <v>1577</v>
      </c>
      <c r="E7333" s="268" t="s">
        <v>1578</v>
      </c>
      <c r="F7333" s="267" t="s">
        <v>69</v>
      </c>
      <c r="G7333" s="268" t="s">
        <v>1007</v>
      </c>
      <c r="H7333" s="268" t="s">
        <v>55</v>
      </c>
      <c r="I7333" s="268" t="s">
        <v>1905</v>
      </c>
      <c r="J7333" s="267" t="s">
        <v>1950</v>
      </c>
      <c r="K7333" s="270">
        <v>212</v>
      </c>
      <c r="L7333" s="268" t="s">
        <v>2541</v>
      </c>
      <c r="M7333" s="188"/>
    </row>
    <row r="7334" spans="1:13" x14ac:dyDescent="0.25">
      <c r="A7334" s="267">
        <v>2015</v>
      </c>
      <c r="B7334" s="267">
        <v>2</v>
      </c>
      <c r="C7334" s="267" t="s">
        <v>1239</v>
      </c>
      <c r="D7334" s="267" t="s">
        <v>1577</v>
      </c>
      <c r="E7334" s="268" t="s">
        <v>1578</v>
      </c>
      <c r="F7334" s="267" t="s">
        <v>69</v>
      </c>
      <c r="G7334" s="268" t="s">
        <v>1007</v>
      </c>
      <c r="H7334" s="268" t="s">
        <v>55</v>
      </c>
      <c r="I7334" s="268" t="s">
        <v>1905</v>
      </c>
      <c r="J7334" s="267" t="s">
        <v>2036</v>
      </c>
      <c r="K7334" s="270">
        <v>862</v>
      </c>
      <c r="L7334" s="268" t="s">
        <v>2542</v>
      </c>
      <c r="M7334" s="188"/>
    </row>
    <row r="7335" spans="1:13" x14ac:dyDescent="0.25">
      <c r="A7335" s="267">
        <v>2015</v>
      </c>
      <c r="B7335" s="267">
        <v>4</v>
      </c>
      <c r="C7335" s="267" t="s">
        <v>1611</v>
      </c>
      <c r="D7335" s="267" t="s">
        <v>1647</v>
      </c>
      <c r="E7335" s="268" t="s">
        <v>1648</v>
      </c>
      <c r="F7335" s="267" t="s">
        <v>135</v>
      </c>
      <c r="G7335" s="268" t="s">
        <v>163</v>
      </c>
      <c r="H7335" s="268" t="s">
        <v>66</v>
      </c>
      <c r="I7335" s="268" t="s">
        <v>1905</v>
      </c>
      <c r="J7335" s="267" t="s">
        <v>1952</v>
      </c>
      <c r="K7335" s="270">
        <v>411</v>
      </c>
      <c r="L7335" s="268" t="s">
        <v>2355</v>
      </c>
      <c r="M7335" s="188"/>
    </row>
    <row r="7336" spans="1:13" x14ac:dyDescent="0.25">
      <c r="A7336" s="267">
        <v>2015</v>
      </c>
      <c r="B7336" s="267">
        <v>4</v>
      </c>
      <c r="C7336" s="267" t="s">
        <v>1611</v>
      </c>
      <c r="D7336" s="267" t="s">
        <v>1647</v>
      </c>
      <c r="E7336" s="268" t="s">
        <v>1648</v>
      </c>
      <c r="F7336" s="267" t="s">
        <v>135</v>
      </c>
      <c r="G7336" s="268" t="s">
        <v>163</v>
      </c>
      <c r="H7336" s="268" t="s">
        <v>66</v>
      </c>
      <c r="I7336" s="268" t="s">
        <v>1905</v>
      </c>
      <c r="J7336" s="267" t="s">
        <v>1952</v>
      </c>
      <c r="K7336" s="270">
        <v>436</v>
      </c>
      <c r="L7336" s="268" t="s">
        <v>2356</v>
      </c>
      <c r="M7336" s="188"/>
    </row>
    <row r="7337" spans="1:13" x14ac:dyDescent="0.25">
      <c r="A7337" s="267">
        <v>2015</v>
      </c>
      <c r="B7337" s="267">
        <v>4</v>
      </c>
      <c r="C7337" s="267" t="s">
        <v>1611</v>
      </c>
      <c r="D7337" s="267" t="s">
        <v>1647</v>
      </c>
      <c r="E7337" s="268" t="s">
        <v>1648</v>
      </c>
      <c r="F7337" s="267" t="s">
        <v>135</v>
      </c>
      <c r="G7337" s="268" t="s">
        <v>163</v>
      </c>
      <c r="H7337" s="268" t="s">
        <v>66</v>
      </c>
      <c r="I7337" s="268" t="s">
        <v>1905</v>
      </c>
      <c r="J7337" s="267" t="s">
        <v>1952</v>
      </c>
      <c r="K7337" s="270">
        <v>441</v>
      </c>
      <c r="L7337" s="268" t="s">
        <v>2357</v>
      </c>
      <c r="M7337" s="188"/>
    </row>
    <row r="7338" spans="1:13" x14ac:dyDescent="0.25">
      <c r="A7338" s="267">
        <v>2015</v>
      </c>
      <c r="B7338" s="267">
        <v>4</v>
      </c>
      <c r="C7338" s="267" t="s">
        <v>1611</v>
      </c>
      <c r="D7338" s="267" t="s">
        <v>1647</v>
      </c>
      <c r="E7338" s="268" t="s">
        <v>1648</v>
      </c>
      <c r="F7338" s="267" t="s">
        <v>135</v>
      </c>
      <c r="G7338" s="268" t="s">
        <v>163</v>
      </c>
      <c r="H7338" s="268" t="s">
        <v>66</v>
      </c>
      <c r="I7338" s="268" t="s">
        <v>1905</v>
      </c>
      <c r="J7338" s="267" t="s">
        <v>1952</v>
      </c>
      <c r="K7338" s="270">
        <v>431</v>
      </c>
      <c r="L7338" s="268" t="s">
        <v>2376</v>
      </c>
      <c r="M7338" s="188"/>
    </row>
    <row r="7339" spans="1:13" x14ac:dyDescent="0.25">
      <c r="A7339" s="267">
        <v>2015</v>
      </c>
      <c r="B7339" s="267">
        <v>4</v>
      </c>
      <c r="C7339" s="267" t="s">
        <v>1611</v>
      </c>
      <c r="D7339" s="267" t="s">
        <v>1647</v>
      </c>
      <c r="E7339" s="268" t="s">
        <v>1648</v>
      </c>
      <c r="F7339" s="267" t="s">
        <v>135</v>
      </c>
      <c r="G7339" s="268" t="s">
        <v>163</v>
      </c>
      <c r="H7339" s="268" t="s">
        <v>66</v>
      </c>
      <c r="I7339" s="268" t="s">
        <v>1905</v>
      </c>
      <c r="J7339" s="267" t="s">
        <v>1962</v>
      </c>
      <c r="K7339" s="270">
        <v>523</v>
      </c>
      <c r="L7339" s="268" t="s">
        <v>2693</v>
      </c>
      <c r="M7339" s="188"/>
    </row>
    <row r="7340" spans="1:13" x14ac:dyDescent="0.25">
      <c r="A7340" s="267">
        <v>2015</v>
      </c>
      <c r="B7340" s="267">
        <v>4</v>
      </c>
      <c r="C7340" s="267" t="s">
        <v>1611</v>
      </c>
      <c r="D7340" s="267" t="s">
        <v>1647</v>
      </c>
      <c r="E7340" s="268" t="s">
        <v>1648</v>
      </c>
      <c r="F7340" s="267" t="s">
        <v>135</v>
      </c>
      <c r="G7340" s="268" t="s">
        <v>163</v>
      </c>
      <c r="H7340" s="268" t="s">
        <v>66</v>
      </c>
      <c r="I7340" s="268" t="s">
        <v>1905</v>
      </c>
      <c r="J7340" s="267" t="s">
        <v>1944</v>
      </c>
      <c r="K7340" s="270">
        <v>654</v>
      </c>
      <c r="L7340" s="268" t="s">
        <v>2714</v>
      </c>
      <c r="M7340" s="188"/>
    </row>
    <row r="7341" spans="1:13" x14ac:dyDescent="0.25">
      <c r="A7341" s="267">
        <v>2015</v>
      </c>
      <c r="B7341" s="267">
        <v>4</v>
      </c>
      <c r="C7341" s="267" t="s">
        <v>1611</v>
      </c>
      <c r="D7341" s="267" t="s">
        <v>1647</v>
      </c>
      <c r="E7341" s="268" t="s">
        <v>1648</v>
      </c>
      <c r="F7341" s="267" t="s">
        <v>135</v>
      </c>
      <c r="G7341" s="268" t="s">
        <v>163</v>
      </c>
      <c r="H7341" s="268" t="s">
        <v>66</v>
      </c>
      <c r="I7341" s="268" t="s">
        <v>1905</v>
      </c>
      <c r="J7341" s="267" t="s">
        <v>1944</v>
      </c>
      <c r="K7341" s="270">
        <v>654</v>
      </c>
      <c r="L7341" s="268" t="s">
        <v>2715</v>
      </c>
      <c r="M7341" s="188"/>
    </row>
    <row r="7342" spans="1:13" x14ac:dyDescent="0.25">
      <c r="A7342" s="267">
        <v>2015</v>
      </c>
      <c r="B7342" s="267">
        <v>4</v>
      </c>
      <c r="C7342" s="267" t="s">
        <v>1611</v>
      </c>
      <c r="D7342" s="267" t="s">
        <v>1647</v>
      </c>
      <c r="E7342" s="268" t="s">
        <v>1648</v>
      </c>
      <c r="F7342" s="267" t="s">
        <v>135</v>
      </c>
      <c r="G7342" s="268" t="s">
        <v>163</v>
      </c>
      <c r="H7342" s="268" t="s">
        <v>66</v>
      </c>
      <c r="I7342" s="268" t="s">
        <v>1905</v>
      </c>
      <c r="J7342" s="267" t="s">
        <v>2016</v>
      </c>
      <c r="K7342" s="270">
        <v>631</v>
      </c>
      <c r="L7342" s="268" t="s">
        <v>2721</v>
      </c>
      <c r="M7342" s="188"/>
    </row>
    <row r="7343" spans="1:13" x14ac:dyDescent="0.25">
      <c r="A7343" s="267">
        <v>2015</v>
      </c>
      <c r="B7343" s="267">
        <v>4</v>
      </c>
      <c r="C7343" s="267" t="s">
        <v>1611</v>
      </c>
      <c r="D7343" s="267" t="s">
        <v>1647</v>
      </c>
      <c r="E7343" s="268" t="s">
        <v>1648</v>
      </c>
      <c r="F7343" s="267" t="s">
        <v>135</v>
      </c>
      <c r="G7343" s="268" t="s">
        <v>163</v>
      </c>
      <c r="H7343" s="268" t="s">
        <v>66</v>
      </c>
      <c r="I7343" s="268" t="s">
        <v>1905</v>
      </c>
      <c r="J7343" s="267" t="s">
        <v>1948</v>
      </c>
      <c r="K7343" s="270">
        <v>635</v>
      </c>
      <c r="L7343" s="268" t="s">
        <v>2722</v>
      </c>
      <c r="M7343" s="188"/>
    </row>
    <row r="7344" spans="1:13" x14ac:dyDescent="0.25">
      <c r="A7344" s="267">
        <v>2015</v>
      </c>
      <c r="B7344" s="267">
        <v>4</v>
      </c>
      <c r="C7344" s="267" t="s">
        <v>1611</v>
      </c>
      <c r="D7344" s="267" t="s">
        <v>1645</v>
      </c>
      <c r="E7344" s="268" t="s">
        <v>1646</v>
      </c>
      <c r="F7344" s="267" t="s">
        <v>135</v>
      </c>
      <c r="G7344" s="268" t="s">
        <v>163</v>
      </c>
      <c r="H7344" s="268" t="s">
        <v>66</v>
      </c>
      <c r="I7344" s="268" t="s">
        <v>1905</v>
      </c>
      <c r="J7344" s="267" t="s">
        <v>2527</v>
      </c>
      <c r="K7344" s="270">
        <v>262</v>
      </c>
      <c r="L7344" s="268" t="s">
        <v>2528</v>
      </c>
      <c r="M7344" s="188"/>
    </row>
    <row r="7345" spans="1:13" x14ac:dyDescent="0.25">
      <c r="A7345" s="267">
        <v>2015</v>
      </c>
      <c r="B7345" s="267">
        <v>4</v>
      </c>
      <c r="C7345" s="267" t="s">
        <v>1611</v>
      </c>
      <c r="D7345" s="267" t="s">
        <v>1645</v>
      </c>
      <c r="E7345" s="268" t="s">
        <v>1646</v>
      </c>
      <c r="F7345" s="267" t="s">
        <v>135</v>
      </c>
      <c r="G7345" s="268" t="s">
        <v>163</v>
      </c>
      <c r="H7345" s="268" t="s">
        <v>66</v>
      </c>
      <c r="I7345" s="268" t="s">
        <v>1905</v>
      </c>
      <c r="J7345" s="267" t="s">
        <v>2527</v>
      </c>
      <c r="K7345" s="270">
        <v>262</v>
      </c>
      <c r="L7345" s="268" t="s">
        <v>2529</v>
      </c>
      <c r="M7345" s="188"/>
    </row>
    <row r="7346" spans="1:13" x14ac:dyDescent="0.25">
      <c r="A7346" s="267">
        <v>2015</v>
      </c>
      <c r="B7346" s="267">
        <v>4</v>
      </c>
      <c r="C7346" s="267" t="s">
        <v>1611</v>
      </c>
      <c r="D7346" s="267" t="s">
        <v>1645</v>
      </c>
      <c r="E7346" s="268" t="s">
        <v>1646</v>
      </c>
      <c r="F7346" s="267" t="s">
        <v>135</v>
      </c>
      <c r="G7346" s="268" t="s">
        <v>163</v>
      </c>
      <c r="H7346" s="268" t="s">
        <v>66</v>
      </c>
      <c r="I7346" s="268" t="s">
        <v>1905</v>
      </c>
      <c r="J7346" s="267" t="s">
        <v>1934</v>
      </c>
      <c r="K7346" s="270">
        <v>311</v>
      </c>
      <c r="L7346" s="268" t="s">
        <v>2567</v>
      </c>
      <c r="M7346" s="188"/>
    </row>
    <row r="7347" spans="1:13" x14ac:dyDescent="0.25">
      <c r="A7347" s="267">
        <v>2015</v>
      </c>
      <c r="B7347" s="267">
        <v>4</v>
      </c>
      <c r="C7347" s="267" t="s">
        <v>1611</v>
      </c>
      <c r="D7347" s="267" t="s">
        <v>1645</v>
      </c>
      <c r="E7347" s="268" t="s">
        <v>1646</v>
      </c>
      <c r="F7347" s="267" t="s">
        <v>135</v>
      </c>
      <c r="G7347" s="268" t="s">
        <v>163</v>
      </c>
      <c r="H7347" s="268" t="s">
        <v>66</v>
      </c>
      <c r="I7347" s="268" t="s">
        <v>1905</v>
      </c>
      <c r="J7347" s="270" t="s">
        <v>5004</v>
      </c>
      <c r="K7347" s="270">
        <v>261</v>
      </c>
      <c r="L7347" s="268" t="s">
        <v>2568</v>
      </c>
      <c r="M7347" s="188"/>
    </row>
    <row r="7348" spans="1:13" x14ac:dyDescent="0.25">
      <c r="A7348" s="267">
        <v>2015</v>
      </c>
      <c r="B7348" s="267">
        <v>4</v>
      </c>
      <c r="C7348" s="267" t="s">
        <v>1611</v>
      </c>
      <c r="D7348" s="267" t="s">
        <v>1645</v>
      </c>
      <c r="E7348" s="268" t="s">
        <v>1646</v>
      </c>
      <c r="F7348" s="267" t="s">
        <v>135</v>
      </c>
      <c r="G7348" s="268" t="s">
        <v>163</v>
      </c>
      <c r="H7348" s="268" t="s">
        <v>66</v>
      </c>
      <c r="I7348" s="268" t="s">
        <v>1905</v>
      </c>
      <c r="J7348" s="270" t="s">
        <v>5004</v>
      </c>
      <c r="K7348" s="270">
        <v>241</v>
      </c>
      <c r="L7348" s="268" t="s">
        <v>2596</v>
      </c>
      <c r="M7348" s="188"/>
    </row>
    <row r="7349" spans="1:13" x14ac:dyDescent="0.25">
      <c r="A7349" s="267">
        <v>2015</v>
      </c>
      <c r="B7349" s="267">
        <v>4</v>
      </c>
      <c r="C7349" s="267" t="s">
        <v>1611</v>
      </c>
      <c r="D7349" s="267" t="s">
        <v>1645</v>
      </c>
      <c r="E7349" s="268" t="s">
        <v>1646</v>
      </c>
      <c r="F7349" s="267" t="s">
        <v>135</v>
      </c>
      <c r="G7349" s="268" t="s">
        <v>163</v>
      </c>
      <c r="H7349" s="268" t="s">
        <v>66</v>
      </c>
      <c r="I7349" s="268" t="s">
        <v>1905</v>
      </c>
      <c r="J7349" s="270" t="s">
        <v>1952</v>
      </c>
      <c r="K7349" s="270">
        <v>243</v>
      </c>
      <c r="L7349" s="268" t="s">
        <v>2597</v>
      </c>
      <c r="M7349" s="188"/>
    </row>
    <row r="7350" spans="1:13" x14ac:dyDescent="0.25">
      <c r="A7350" s="267">
        <v>2015</v>
      </c>
      <c r="B7350" s="267">
        <v>4</v>
      </c>
      <c r="C7350" s="267" t="s">
        <v>1611</v>
      </c>
      <c r="D7350" s="267" t="s">
        <v>1645</v>
      </c>
      <c r="E7350" s="268" t="s">
        <v>1646</v>
      </c>
      <c r="F7350" s="267" t="s">
        <v>135</v>
      </c>
      <c r="G7350" s="268" t="s">
        <v>163</v>
      </c>
      <c r="H7350" s="268" t="s">
        <v>66</v>
      </c>
      <c r="I7350" s="268" t="s">
        <v>1905</v>
      </c>
      <c r="J7350" s="267" t="s">
        <v>1962</v>
      </c>
      <c r="K7350" s="270">
        <v>523</v>
      </c>
      <c r="L7350" s="268" t="s">
        <v>2771</v>
      </c>
      <c r="M7350" s="188"/>
    </row>
    <row r="7351" spans="1:13" x14ac:dyDescent="0.25">
      <c r="A7351" s="267">
        <v>2015</v>
      </c>
      <c r="B7351" s="267">
        <v>4</v>
      </c>
      <c r="C7351" s="267" t="s">
        <v>1611</v>
      </c>
      <c r="D7351" s="267" t="s">
        <v>1645</v>
      </c>
      <c r="E7351" s="268" t="s">
        <v>1646</v>
      </c>
      <c r="F7351" s="267" t="s">
        <v>135</v>
      </c>
      <c r="G7351" s="268" t="s">
        <v>163</v>
      </c>
      <c r="H7351" s="268" t="s">
        <v>66</v>
      </c>
      <c r="I7351" s="268" t="s">
        <v>1905</v>
      </c>
      <c r="J7351" s="270" t="s">
        <v>3083</v>
      </c>
      <c r="K7351" s="270">
        <v>213</v>
      </c>
      <c r="L7351" s="268" t="s">
        <v>2816</v>
      </c>
      <c r="M7351" s="188"/>
    </row>
    <row r="7352" spans="1:13" x14ac:dyDescent="0.25">
      <c r="A7352" s="267">
        <v>2015</v>
      </c>
      <c r="B7352" s="267">
        <v>3</v>
      </c>
      <c r="C7352" s="267" t="s">
        <v>1611</v>
      </c>
      <c r="D7352" s="267" t="s">
        <v>1635</v>
      </c>
      <c r="E7352" s="268" t="s">
        <v>1636</v>
      </c>
      <c r="F7352" s="267" t="s">
        <v>69</v>
      </c>
      <c r="G7352" s="268" t="s">
        <v>1456</v>
      </c>
      <c r="H7352" s="268" t="s">
        <v>55</v>
      </c>
      <c r="I7352" s="268" t="s">
        <v>1905</v>
      </c>
      <c r="J7352" s="267" t="s">
        <v>1942</v>
      </c>
      <c r="K7352" s="270">
        <v>111</v>
      </c>
      <c r="L7352" s="268" t="s">
        <v>2353</v>
      </c>
      <c r="M7352" s="188"/>
    </row>
    <row r="7353" spans="1:13" x14ac:dyDescent="0.25">
      <c r="A7353" s="267">
        <v>2015</v>
      </c>
      <c r="B7353" s="267">
        <v>3</v>
      </c>
      <c r="C7353" s="267" t="s">
        <v>1611</v>
      </c>
      <c r="D7353" s="267" t="s">
        <v>1635</v>
      </c>
      <c r="E7353" s="268" t="s">
        <v>1636</v>
      </c>
      <c r="F7353" s="267" t="s">
        <v>69</v>
      </c>
      <c r="G7353" s="268" t="s">
        <v>1456</v>
      </c>
      <c r="H7353" s="268" t="s">
        <v>55</v>
      </c>
      <c r="I7353" s="268" t="s">
        <v>1905</v>
      </c>
      <c r="J7353" s="267" t="s">
        <v>2176</v>
      </c>
      <c r="K7353" s="270">
        <v>412</v>
      </c>
      <c r="L7353" s="268" t="s">
        <v>2354</v>
      </c>
      <c r="M7353" s="188"/>
    </row>
    <row r="7354" spans="1:13" x14ac:dyDescent="0.25">
      <c r="A7354" s="267">
        <v>2015</v>
      </c>
      <c r="B7354" s="267">
        <v>3</v>
      </c>
      <c r="C7354" s="267" t="s">
        <v>1611</v>
      </c>
      <c r="D7354" s="267" t="s">
        <v>1635</v>
      </c>
      <c r="E7354" s="268" t="s">
        <v>1636</v>
      </c>
      <c r="F7354" s="267" t="s">
        <v>69</v>
      </c>
      <c r="G7354" s="268" t="s">
        <v>1456</v>
      </c>
      <c r="H7354" s="268" t="s">
        <v>55</v>
      </c>
      <c r="I7354" s="268" t="s">
        <v>1905</v>
      </c>
      <c r="J7354" s="267" t="s">
        <v>1952</v>
      </c>
      <c r="K7354" s="270">
        <v>411</v>
      </c>
      <c r="L7354" s="268" t="s">
        <v>2416</v>
      </c>
      <c r="M7354" s="188"/>
    </row>
    <row r="7355" spans="1:13" x14ac:dyDescent="0.25">
      <c r="A7355" s="267">
        <v>2015</v>
      </c>
      <c r="B7355" s="267">
        <v>3</v>
      </c>
      <c r="C7355" s="267" t="s">
        <v>1611</v>
      </c>
      <c r="D7355" s="267" t="s">
        <v>1635</v>
      </c>
      <c r="E7355" s="268" t="s">
        <v>1636</v>
      </c>
      <c r="F7355" s="267" t="s">
        <v>69</v>
      </c>
      <c r="G7355" s="268" t="s">
        <v>1456</v>
      </c>
      <c r="H7355" s="268" t="s">
        <v>55</v>
      </c>
      <c r="I7355" s="268" t="s">
        <v>1905</v>
      </c>
      <c r="J7355" s="267" t="s">
        <v>2643</v>
      </c>
      <c r="K7355" s="270">
        <v>651</v>
      </c>
      <c r="L7355" s="268" t="s">
        <v>2713</v>
      </c>
      <c r="M7355" s="188"/>
    </row>
    <row r="7356" spans="1:13" x14ac:dyDescent="0.25">
      <c r="A7356" s="267">
        <v>2015</v>
      </c>
      <c r="B7356" s="267">
        <v>3</v>
      </c>
      <c r="C7356" s="267" t="s">
        <v>1611</v>
      </c>
      <c r="D7356" s="267" t="s">
        <v>1635</v>
      </c>
      <c r="E7356" s="268" t="s">
        <v>1636</v>
      </c>
      <c r="F7356" s="267" t="s">
        <v>69</v>
      </c>
      <c r="G7356" s="268" t="s">
        <v>1456</v>
      </c>
      <c r="H7356" s="268" t="s">
        <v>55</v>
      </c>
      <c r="I7356" s="268" t="s">
        <v>1905</v>
      </c>
      <c r="J7356" s="267" t="s">
        <v>2016</v>
      </c>
      <c r="K7356" s="270">
        <v>631</v>
      </c>
      <c r="L7356" s="268" t="s">
        <v>2720</v>
      </c>
      <c r="M7356" s="188"/>
    </row>
    <row r="7357" spans="1:13" x14ac:dyDescent="0.25">
      <c r="A7357" s="267">
        <v>2015</v>
      </c>
      <c r="B7357" s="267">
        <v>2</v>
      </c>
      <c r="C7357" s="267" t="s">
        <v>1239</v>
      </c>
      <c r="D7357" s="267" t="s">
        <v>1607</v>
      </c>
      <c r="E7357" s="268" t="s">
        <v>1608</v>
      </c>
      <c r="F7357" s="267" t="s">
        <v>52</v>
      </c>
      <c r="G7357" s="268" t="s">
        <v>143</v>
      </c>
      <c r="H7357" s="268" t="s">
        <v>55</v>
      </c>
      <c r="I7357" s="268" t="s">
        <v>1905</v>
      </c>
      <c r="J7357" s="267" t="s">
        <v>1942</v>
      </c>
      <c r="K7357" s="270">
        <v>413</v>
      </c>
      <c r="L7357" s="268" t="s">
        <v>2348</v>
      </c>
      <c r="M7357" s="188"/>
    </row>
    <row r="7358" spans="1:13" x14ac:dyDescent="0.25">
      <c r="A7358" s="267">
        <v>2015</v>
      </c>
      <c r="B7358" s="267">
        <v>2</v>
      </c>
      <c r="C7358" s="267" t="s">
        <v>1239</v>
      </c>
      <c r="D7358" s="267" t="s">
        <v>1607</v>
      </c>
      <c r="E7358" s="268" t="s">
        <v>1608</v>
      </c>
      <c r="F7358" s="267" t="s">
        <v>52</v>
      </c>
      <c r="G7358" s="268" t="s">
        <v>143</v>
      </c>
      <c r="H7358" s="268" t="s">
        <v>55</v>
      </c>
      <c r="I7358" s="268" t="s">
        <v>1905</v>
      </c>
      <c r="J7358" s="267" t="s">
        <v>1942</v>
      </c>
      <c r="K7358" s="270">
        <v>111</v>
      </c>
      <c r="L7358" s="268" t="s">
        <v>2349</v>
      </c>
      <c r="M7358" s="188"/>
    </row>
    <row r="7359" spans="1:13" x14ac:dyDescent="0.25">
      <c r="A7359" s="267">
        <v>2015</v>
      </c>
      <c r="B7359" s="267">
        <v>2</v>
      </c>
      <c r="C7359" s="267" t="s">
        <v>1239</v>
      </c>
      <c r="D7359" s="267" t="s">
        <v>1607</v>
      </c>
      <c r="E7359" s="268" t="s">
        <v>1608</v>
      </c>
      <c r="F7359" s="267" t="s">
        <v>52</v>
      </c>
      <c r="G7359" s="268" t="s">
        <v>143</v>
      </c>
      <c r="H7359" s="268" t="s">
        <v>55</v>
      </c>
      <c r="I7359" s="268" t="s">
        <v>1905</v>
      </c>
      <c r="J7359" s="267" t="s">
        <v>1942</v>
      </c>
      <c r="K7359" s="270">
        <v>432</v>
      </c>
      <c r="L7359" s="268" t="s">
        <v>2471</v>
      </c>
      <c r="M7359" s="188"/>
    </row>
    <row r="7360" spans="1:13" x14ac:dyDescent="0.25">
      <c r="A7360" s="267">
        <v>2015</v>
      </c>
      <c r="B7360" s="267">
        <v>2</v>
      </c>
      <c r="C7360" s="267" t="s">
        <v>1239</v>
      </c>
      <c r="D7360" s="267" t="s">
        <v>1607</v>
      </c>
      <c r="E7360" s="268" t="s">
        <v>1608</v>
      </c>
      <c r="F7360" s="267" t="s">
        <v>52</v>
      </c>
      <c r="G7360" s="268" t="s">
        <v>143</v>
      </c>
      <c r="H7360" s="268" t="s">
        <v>55</v>
      </c>
      <c r="I7360" s="268" t="s">
        <v>1905</v>
      </c>
      <c r="J7360" s="267" t="s">
        <v>1942</v>
      </c>
      <c r="K7360" s="270">
        <v>432</v>
      </c>
      <c r="L7360" s="268" t="s">
        <v>2472</v>
      </c>
      <c r="M7360" s="188"/>
    </row>
    <row r="7361" spans="1:13" x14ac:dyDescent="0.25">
      <c r="A7361" s="267">
        <v>2015</v>
      </c>
      <c r="B7361" s="267">
        <v>2</v>
      </c>
      <c r="C7361" s="267" t="s">
        <v>1239</v>
      </c>
      <c r="D7361" s="267" t="s">
        <v>1607</v>
      </c>
      <c r="E7361" s="268" t="s">
        <v>1608</v>
      </c>
      <c r="F7361" s="267" t="s">
        <v>52</v>
      </c>
      <c r="G7361" s="268" t="s">
        <v>143</v>
      </c>
      <c r="H7361" s="268" t="s">
        <v>55</v>
      </c>
      <c r="I7361" s="268" t="s">
        <v>1905</v>
      </c>
      <c r="J7361" s="267" t="s">
        <v>1962</v>
      </c>
      <c r="K7361" s="270">
        <v>112</v>
      </c>
      <c r="L7361" s="268" t="s">
        <v>2683</v>
      </c>
      <c r="M7361" s="188"/>
    </row>
    <row r="7362" spans="1:13" x14ac:dyDescent="0.25">
      <c r="A7362" s="267">
        <v>2015</v>
      </c>
      <c r="B7362" s="267">
        <v>2</v>
      </c>
      <c r="C7362" s="267" t="s">
        <v>1239</v>
      </c>
      <c r="D7362" s="267" t="s">
        <v>1607</v>
      </c>
      <c r="E7362" s="268" t="s">
        <v>1608</v>
      </c>
      <c r="F7362" s="267" t="s">
        <v>52</v>
      </c>
      <c r="G7362" s="268" t="s">
        <v>143</v>
      </c>
      <c r="H7362" s="268" t="s">
        <v>55</v>
      </c>
      <c r="I7362" s="268" t="s">
        <v>1905</v>
      </c>
      <c r="J7362" s="270" t="s">
        <v>1923</v>
      </c>
      <c r="K7362" s="270">
        <v>862</v>
      </c>
      <c r="L7362" s="268" t="s">
        <v>2811</v>
      </c>
      <c r="M7362" s="188"/>
    </row>
    <row r="7363" spans="1:13" x14ac:dyDescent="0.25">
      <c r="A7363" s="267">
        <v>2015</v>
      </c>
      <c r="B7363" s="267">
        <v>1</v>
      </c>
      <c r="C7363" s="267" t="s">
        <v>1239</v>
      </c>
      <c r="D7363" s="267" t="s">
        <v>1562</v>
      </c>
      <c r="E7363" s="268" t="s">
        <v>1563</v>
      </c>
      <c r="F7363" s="267" t="s">
        <v>135</v>
      </c>
      <c r="G7363" s="268" t="s">
        <v>136</v>
      </c>
      <c r="H7363" s="268" t="s">
        <v>66</v>
      </c>
      <c r="I7363" s="268" t="s">
        <v>1905</v>
      </c>
      <c r="J7363" s="267" t="s">
        <v>1906</v>
      </c>
      <c r="K7363" s="270">
        <v>311</v>
      </c>
      <c r="L7363" s="268" t="s">
        <v>2502</v>
      </c>
      <c r="M7363" s="188"/>
    </row>
    <row r="7364" spans="1:13" x14ac:dyDescent="0.25">
      <c r="A7364" s="267">
        <v>2015</v>
      </c>
      <c r="B7364" s="267">
        <v>1</v>
      </c>
      <c r="C7364" s="267" t="s">
        <v>1239</v>
      </c>
      <c r="D7364" s="267" t="s">
        <v>1562</v>
      </c>
      <c r="E7364" s="268" t="s">
        <v>1563</v>
      </c>
      <c r="F7364" s="267" t="s">
        <v>135</v>
      </c>
      <c r="G7364" s="268" t="s">
        <v>136</v>
      </c>
      <c r="H7364" s="268" t="s">
        <v>66</v>
      </c>
      <c r="I7364" s="268" t="s">
        <v>1905</v>
      </c>
      <c r="J7364" s="267" t="s">
        <v>1906</v>
      </c>
      <c r="K7364" s="270">
        <v>422</v>
      </c>
      <c r="L7364" s="268" t="s">
        <v>2503</v>
      </c>
      <c r="M7364" s="188"/>
    </row>
    <row r="7365" spans="1:13" x14ac:dyDescent="0.25">
      <c r="A7365" s="267">
        <v>2015</v>
      </c>
      <c r="B7365" s="267">
        <v>1</v>
      </c>
      <c r="C7365" s="267" t="s">
        <v>1239</v>
      </c>
      <c r="D7365" s="267" t="s">
        <v>1562</v>
      </c>
      <c r="E7365" s="268" t="s">
        <v>1563</v>
      </c>
      <c r="F7365" s="267" t="s">
        <v>135</v>
      </c>
      <c r="G7365" s="268" t="s">
        <v>136</v>
      </c>
      <c r="H7365" s="268" t="s">
        <v>66</v>
      </c>
      <c r="I7365" s="268" t="s">
        <v>1905</v>
      </c>
      <c r="J7365" s="267" t="s">
        <v>1906</v>
      </c>
      <c r="K7365" s="270">
        <v>311</v>
      </c>
      <c r="L7365" s="268" t="s">
        <v>2504</v>
      </c>
      <c r="M7365" s="188"/>
    </row>
    <row r="7366" spans="1:13" x14ac:dyDescent="0.25">
      <c r="A7366" s="267">
        <v>2015</v>
      </c>
      <c r="B7366" s="267">
        <v>1</v>
      </c>
      <c r="C7366" s="267" t="s">
        <v>1239</v>
      </c>
      <c r="D7366" s="267" t="s">
        <v>1562</v>
      </c>
      <c r="E7366" s="268" t="s">
        <v>1563</v>
      </c>
      <c r="F7366" s="267" t="s">
        <v>135</v>
      </c>
      <c r="G7366" s="268" t="s">
        <v>136</v>
      </c>
      <c r="H7366" s="268" t="s">
        <v>66</v>
      </c>
      <c r="I7366" s="268" t="s">
        <v>1905</v>
      </c>
      <c r="J7366" s="267" t="s">
        <v>1906</v>
      </c>
      <c r="K7366" s="270">
        <v>311</v>
      </c>
      <c r="L7366" s="268" t="s">
        <v>2505</v>
      </c>
      <c r="M7366" s="188"/>
    </row>
    <row r="7367" spans="1:13" x14ac:dyDescent="0.25">
      <c r="A7367" s="267">
        <v>2015</v>
      </c>
      <c r="B7367" s="267">
        <v>1</v>
      </c>
      <c r="C7367" s="267" t="s">
        <v>1239</v>
      </c>
      <c r="D7367" s="267" t="s">
        <v>1562</v>
      </c>
      <c r="E7367" s="268" t="s">
        <v>1563</v>
      </c>
      <c r="F7367" s="267" t="s">
        <v>135</v>
      </c>
      <c r="G7367" s="268" t="s">
        <v>136</v>
      </c>
      <c r="H7367" s="268" t="s">
        <v>66</v>
      </c>
      <c r="I7367" s="268" t="s">
        <v>1905</v>
      </c>
      <c r="J7367" s="267" t="s">
        <v>1906</v>
      </c>
      <c r="K7367" s="270">
        <v>311</v>
      </c>
      <c r="L7367" s="268" t="s">
        <v>2506</v>
      </c>
      <c r="M7367" s="188"/>
    </row>
    <row r="7368" spans="1:13" x14ac:dyDescent="0.25">
      <c r="A7368" s="267">
        <v>2015</v>
      </c>
      <c r="B7368" s="267">
        <v>1</v>
      </c>
      <c r="C7368" s="267" t="s">
        <v>1239</v>
      </c>
      <c r="D7368" s="267" t="s">
        <v>1562</v>
      </c>
      <c r="E7368" s="268" t="s">
        <v>1563</v>
      </c>
      <c r="F7368" s="267" t="s">
        <v>135</v>
      </c>
      <c r="G7368" s="268" t="s">
        <v>136</v>
      </c>
      <c r="H7368" s="268" t="s">
        <v>66</v>
      </c>
      <c r="I7368" s="268" t="s">
        <v>1905</v>
      </c>
      <c r="J7368" s="267" t="s">
        <v>1906</v>
      </c>
      <c r="K7368" s="270">
        <v>311</v>
      </c>
      <c r="L7368" s="268" t="s">
        <v>2507</v>
      </c>
      <c r="M7368" s="188"/>
    </row>
    <row r="7369" spans="1:13" x14ac:dyDescent="0.25">
      <c r="A7369" s="267">
        <v>2015</v>
      </c>
      <c r="B7369" s="267">
        <v>1</v>
      </c>
      <c r="C7369" s="267" t="s">
        <v>1239</v>
      </c>
      <c r="D7369" s="267" t="s">
        <v>1562</v>
      </c>
      <c r="E7369" s="268" t="s">
        <v>1563</v>
      </c>
      <c r="F7369" s="267" t="s">
        <v>135</v>
      </c>
      <c r="G7369" s="268" t="s">
        <v>136</v>
      </c>
      <c r="H7369" s="268" t="s">
        <v>66</v>
      </c>
      <c r="I7369" s="268" t="s">
        <v>1905</v>
      </c>
      <c r="J7369" s="267" t="s">
        <v>1906</v>
      </c>
      <c r="K7369" s="270">
        <v>311</v>
      </c>
      <c r="L7369" s="268" t="s">
        <v>2508</v>
      </c>
      <c r="M7369" s="188"/>
    </row>
    <row r="7370" spans="1:13" x14ac:dyDescent="0.25">
      <c r="A7370" s="267">
        <v>2015</v>
      </c>
      <c r="B7370" s="267">
        <v>1</v>
      </c>
      <c r="C7370" s="267" t="s">
        <v>1239</v>
      </c>
      <c r="D7370" s="267" t="s">
        <v>1562</v>
      </c>
      <c r="E7370" s="268" t="s">
        <v>1563</v>
      </c>
      <c r="F7370" s="267" t="s">
        <v>135</v>
      </c>
      <c r="G7370" s="268" t="s">
        <v>136</v>
      </c>
      <c r="H7370" s="268" t="s">
        <v>66</v>
      </c>
      <c r="I7370" s="268" t="s">
        <v>1905</v>
      </c>
      <c r="J7370" s="267" t="s">
        <v>1906</v>
      </c>
      <c r="K7370" s="270">
        <v>311</v>
      </c>
      <c r="L7370" s="268" t="s">
        <v>2509</v>
      </c>
      <c r="M7370" s="188"/>
    </row>
    <row r="7371" spans="1:13" x14ac:dyDescent="0.25">
      <c r="A7371" s="267">
        <v>2015</v>
      </c>
      <c r="B7371" s="267">
        <v>1</v>
      </c>
      <c r="C7371" s="267" t="s">
        <v>1239</v>
      </c>
      <c r="D7371" s="267" t="s">
        <v>1562</v>
      </c>
      <c r="E7371" s="268" t="s">
        <v>1563</v>
      </c>
      <c r="F7371" s="267" t="s">
        <v>135</v>
      </c>
      <c r="G7371" s="268" t="s">
        <v>136</v>
      </c>
      <c r="H7371" s="268" t="s">
        <v>66</v>
      </c>
      <c r="I7371" s="268" t="s">
        <v>1905</v>
      </c>
      <c r="J7371" s="267" t="s">
        <v>1906</v>
      </c>
      <c r="K7371" s="270">
        <v>311</v>
      </c>
      <c r="L7371" s="268" t="s">
        <v>2510</v>
      </c>
      <c r="M7371" s="188"/>
    </row>
    <row r="7372" spans="1:13" x14ac:dyDescent="0.25">
      <c r="A7372" s="267">
        <v>2015</v>
      </c>
      <c r="B7372" s="267">
        <v>3</v>
      </c>
      <c r="C7372" s="267" t="s">
        <v>1611</v>
      </c>
      <c r="D7372" s="267" t="s">
        <v>1620</v>
      </c>
      <c r="E7372" s="268" t="s">
        <v>1621</v>
      </c>
      <c r="F7372" s="267" t="s">
        <v>64</v>
      </c>
      <c r="G7372" s="268" t="s">
        <v>112</v>
      </c>
      <c r="H7372" s="268" t="s">
        <v>66</v>
      </c>
      <c r="I7372" s="268" t="s">
        <v>1905</v>
      </c>
      <c r="J7372" s="267" t="s">
        <v>2652</v>
      </c>
      <c r="K7372" s="270">
        <v>753</v>
      </c>
      <c r="L7372" s="268" t="s">
        <v>2653</v>
      </c>
      <c r="M7372" s="188"/>
    </row>
    <row r="7373" spans="1:13" x14ac:dyDescent="0.25">
      <c r="A7373" s="267">
        <v>2015</v>
      </c>
      <c r="B7373" s="267">
        <v>3</v>
      </c>
      <c r="C7373" s="267" t="s">
        <v>1611</v>
      </c>
      <c r="D7373" s="267" t="s">
        <v>1620</v>
      </c>
      <c r="E7373" s="268" t="s">
        <v>1621</v>
      </c>
      <c r="F7373" s="267" t="s">
        <v>64</v>
      </c>
      <c r="G7373" s="268" t="s">
        <v>112</v>
      </c>
      <c r="H7373" s="268" t="s">
        <v>66</v>
      </c>
      <c r="I7373" s="268" t="s">
        <v>1905</v>
      </c>
      <c r="J7373" s="267" t="s">
        <v>2652</v>
      </c>
      <c r="K7373" s="270">
        <v>752</v>
      </c>
      <c r="L7373" s="268" t="s">
        <v>2654</v>
      </c>
      <c r="M7373" s="188"/>
    </row>
    <row r="7374" spans="1:13" x14ac:dyDescent="0.25">
      <c r="A7374" s="267">
        <v>2015</v>
      </c>
      <c r="B7374" s="267">
        <v>3</v>
      </c>
      <c r="C7374" s="267" t="s">
        <v>1611</v>
      </c>
      <c r="D7374" s="267" t="s">
        <v>1620</v>
      </c>
      <c r="E7374" s="268" t="s">
        <v>1621</v>
      </c>
      <c r="F7374" s="267" t="s">
        <v>64</v>
      </c>
      <c r="G7374" s="268" t="s">
        <v>112</v>
      </c>
      <c r="H7374" s="268" t="s">
        <v>66</v>
      </c>
      <c r="I7374" s="268" t="s">
        <v>1905</v>
      </c>
      <c r="J7374" s="267" t="s">
        <v>2063</v>
      </c>
      <c r="K7374" s="270">
        <v>751</v>
      </c>
      <c r="L7374" s="268" t="s">
        <v>2655</v>
      </c>
      <c r="M7374" s="188"/>
    </row>
    <row r="7375" spans="1:13" x14ac:dyDescent="0.25">
      <c r="A7375" s="267">
        <v>2015</v>
      </c>
      <c r="B7375" s="267">
        <v>3</v>
      </c>
      <c r="C7375" s="267" t="s">
        <v>1611</v>
      </c>
      <c r="D7375" s="267" t="s">
        <v>1620</v>
      </c>
      <c r="E7375" s="268" t="s">
        <v>1621</v>
      </c>
      <c r="F7375" s="267" t="s">
        <v>64</v>
      </c>
      <c r="G7375" s="268" t="s">
        <v>112</v>
      </c>
      <c r="H7375" s="268" t="s">
        <v>66</v>
      </c>
      <c r="I7375" s="268" t="s">
        <v>1905</v>
      </c>
      <c r="J7375" s="267" t="s">
        <v>2063</v>
      </c>
      <c r="K7375" s="270">
        <v>751</v>
      </c>
      <c r="L7375" s="268" t="s">
        <v>2656</v>
      </c>
      <c r="M7375" s="188"/>
    </row>
    <row r="7376" spans="1:13" x14ac:dyDescent="0.25">
      <c r="A7376" s="267">
        <v>2015</v>
      </c>
      <c r="B7376" s="267">
        <v>3</v>
      </c>
      <c r="C7376" s="267" t="s">
        <v>1611</v>
      </c>
      <c r="D7376" s="267" t="s">
        <v>1620</v>
      </c>
      <c r="E7376" s="268" t="s">
        <v>1621</v>
      </c>
      <c r="F7376" s="267" t="s">
        <v>64</v>
      </c>
      <c r="G7376" s="268" t="s">
        <v>112</v>
      </c>
      <c r="H7376" s="268" t="s">
        <v>66</v>
      </c>
      <c r="I7376" s="268" t="s">
        <v>1905</v>
      </c>
      <c r="J7376" s="267" t="s">
        <v>1934</v>
      </c>
      <c r="K7376" s="270">
        <v>331</v>
      </c>
      <c r="L7376" s="268" t="s">
        <v>2657</v>
      </c>
      <c r="M7376" s="188"/>
    </row>
    <row r="7377" spans="1:13" x14ac:dyDescent="0.25">
      <c r="A7377" s="267">
        <v>2015</v>
      </c>
      <c r="B7377" s="267">
        <v>4</v>
      </c>
      <c r="C7377" s="267" t="s">
        <v>1611</v>
      </c>
      <c r="D7377" s="267" t="s">
        <v>1651</v>
      </c>
      <c r="E7377" s="268" t="s">
        <v>1652</v>
      </c>
      <c r="F7377" s="267" t="s">
        <v>52</v>
      </c>
      <c r="G7377" s="268" t="s">
        <v>934</v>
      </c>
      <c r="H7377" s="268" t="s">
        <v>55</v>
      </c>
      <c r="I7377" s="268" t="s">
        <v>1905</v>
      </c>
      <c r="J7377" s="267" t="s">
        <v>1942</v>
      </c>
      <c r="K7377" s="270">
        <v>113</v>
      </c>
      <c r="L7377" s="268" t="s">
        <v>2359</v>
      </c>
      <c r="M7377" s="188"/>
    </row>
    <row r="7378" spans="1:13" x14ac:dyDescent="0.25">
      <c r="A7378" s="267">
        <v>2015</v>
      </c>
      <c r="B7378" s="267">
        <v>4</v>
      </c>
      <c r="C7378" s="267" t="s">
        <v>1611</v>
      </c>
      <c r="D7378" s="267" t="s">
        <v>1651</v>
      </c>
      <c r="E7378" s="268" t="s">
        <v>1652</v>
      </c>
      <c r="F7378" s="267" t="s">
        <v>52</v>
      </c>
      <c r="G7378" s="268" t="s">
        <v>934</v>
      </c>
      <c r="H7378" s="268" t="s">
        <v>55</v>
      </c>
      <c r="I7378" s="268" t="s">
        <v>1905</v>
      </c>
      <c r="J7378" s="267" t="s">
        <v>1942</v>
      </c>
      <c r="K7378" s="270">
        <v>431</v>
      </c>
      <c r="L7378" s="268" t="s">
        <v>2377</v>
      </c>
      <c r="M7378" s="188"/>
    </row>
    <row r="7379" spans="1:13" x14ac:dyDescent="0.25">
      <c r="A7379" s="267">
        <v>2015</v>
      </c>
      <c r="B7379" s="267">
        <v>4</v>
      </c>
      <c r="C7379" s="267" t="s">
        <v>1611</v>
      </c>
      <c r="D7379" s="267" t="s">
        <v>1651</v>
      </c>
      <c r="E7379" s="268" t="s">
        <v>1652</v>
      </c>
      <c r="F7379" s="267" t="s">
        <v>52</v>
      </c>
      <c r="G7379" s="268" t="s">
        <v>934</v>
      </c>
      <c r="H7379" s="268" t="s">
        <v>55</v>
      </c>
      <c r="I7379" s="268" t="s">
        <v>1905</v>
      </c>
      <c r="J7379" s="267" t="s">
        <v>1942</v>
      </c>
      <c r="K7379" s="270">
        <v>411</v>
      </c>
      <c r="L7379" s="268" t="s">
        <v>2422</v>
      </c>
      <c r="M7379" s="188"/>
    </row>
    <row r="7380" spans="1:13" x14ac:dyDescent="0.25">
      <c r="A7380" s="267">
        <v>2015</v>
      </c>
      <c r="B7380" s="267">
        <v>4</v>
      </c>
      <c r="C7380" s="267" t="s">
        <v>1611</v>
      </c>
      <c r="D7380" s="267" t="s">
        <v>1651</v>
      </c>
      <c r="E7380" s="268" t="s">
        <v>1652</v>
      </c>
      <c r="F7380" s="267" t="s">
        <v>52</v>
      </c>
      <c r="G7380" s="268" t="s">
        <v>934</v>
      </c>
      <c r="H7380" s="268" t="s">
        <v>55</v>
      </c>
      <c r="I7380" s="268" t="s">
        <v>1905</v>
      </c>
      <c r="J7380" s="267" t="s">
        <v>1942</v>
      </c>
      <c r="K7380" s="270">
        <v>411</v>
      </c>
      <c r="L7380" s="268" t="s">
        <v>2423</v>
      </c>
      <c r="M7380" s="188"/>
    </row>
    <row r="7381" spans="1:13" x14ac:dyDescent="0.25">
      <c r="A7381" s="267">
        <v>2015</v>
      </c>
      <c r="B7381" s="267">
        <v>4</v>
      </c>
      <c r="C7381" s="267" t="s">
        <v>1611</v>
      </c>
      <c r="D7381" s="267" t="s">
        <v>1651</v>
      </c>
      <c r="E7381" s="268" t="s">
        <v>1652</v>
      </c>
      <c r="F7381" s="267" t="s">
        <v>52</v>
      </c>
      <c r="G7381" s="268" t="s">
        <v>934</v>
      </c>
      <c r="H7381" s="268" t="s">
        <v>55</v>
      </c>
      <c r="I7381" s="268" t="s">
        <v>1905</v>
      </c>
      <c r="J7381" s="267" t="s">
        <v>1942</v>
      </c>
      <c r="K7381" s="270">
        <v>411</v>
      </c>
      <c r="L7381" s="268" t="s">
        <v>2424</v>
      </c>
      <c r="M7381" s="188"/>
    </row>
    <row r="7382" spans="1:13" x14ac:dyDescent="0.25">
      <c r="A7382" s="267">
        <v>2015</v>
      </c>
      <c r="B7382" s="267">
        <v>4</v>
      </c>
      <c r="C7382" s="267" t="s">
        <v>1611</v>
      </c>
      <c r="D7382" s="267" t="s">
        <v>1651</v>
      </c>
      <c r="E7382" s="268" t="s">
        <v>1652</v>
      </c>
      <c r="F7382" s="267" t="s">
        <v>52</v>
      </c>
      <c r="G7382" s="268" t="s">
        <v>934</v>
      </c>
      <c r="H7382" s="268" t="s">
        <v>55</v>
      </c>
      <c r="I7382" s="268" t="s">
        <v>1905</v>
      </c>
      <c r="J7382" s="267" t="s">
        <v>1942</v>
      </c>
      <c r="K7382" s="270">
        <v>411</v>
      </c>
      <c r="L7382" s="268" t="s">
        <v>2425</v>
      </c>
      <c r="M7382" s="188"/>
    </row>
    <row r="7383" spans="1:13" x14ac:dyDescent="0.25">
      <c r="A7383" s="267">
        <v>2015</v>
      </c>
      <c r="B7383" s="267">
        <v>4</v>
      </c>
      <c r="C7383" s="267" t="s">
        <v>1611</v>
      </c>
      <c r="D7383" s="267" t="s">
        <v>1651</v>
      </c>
      <c r="E7383" s="268" t="s">
        <v>1652</v>
      </c>
      <c r="F7383" s="267" t="s">
        <v>52</v>
      </c>
      <c r="G7383" s="268" t="s">
        <v>934</v>
      </c>
      <c r="H7383" s="268" t="s">
        <v>55</v>
      </c>
      <c r="I7383" s="268" t="s">
        <v>1905</v>
      </c>
      <c r="J7383" s="267" t="s">
        <v>1942</v>
      </c>
      <c r="K7383" s="270">
        <v>432</v>
      </c>
      <c r="L7383" s="268" t="s">
        <v>2478</v>
      </c>
      <c r="M7383" s="188"/>
    </row>
    <row r="7384" spans="1:13" x14ac:dyDescent="0.25">
      <c r="A7384" s="267">
        <v>2015</v>
      </c>
      <c r="B7384" s="267">
        <v>4</v>
      </c>
      <c r="C7384" s="267" t="s">
        <v>1611</v>
      </c>
      <c r="D7384" s="267" t="s">
        <v>1651</v>
      </c>
      <c r="E7384" s="268" t="s">
        <v>1652</v>
      </c>
      <c r="F7384" s="267" t="s">
        <v>52</v>
      </c>
      <c r="G7384" s="268" t="s">
        <v>934</v>
      </c>
      <c r="H7384" s="268" t="s">
        <v>55</v>
      </c>
      <c r="I7384" s="268" t="s">
        <v>1905</v>
      </c>
      <c r="J7384" s="267" t="s">
        <v>1918</v>
      </c>
      <c r="K7384" s="270">
        <v>862</v>
      </c>
      <c r="L7384" s="268" t="s">
        <v>2495</v>
      </c>
      <c r="M7384" s="188"/>
    </row>
    <row r="7385" spans="1:13" x14ac:dyDescent="0.25">
      <c r="A7385" s="267">
        <v>2015</v>
      </c>
      <c r="B7385" s="267">
        <v>4</v>
      </c>
      <c r="C7385" s="267" t="s">
        <v>1611</v>
      </c>
      <c r="D7385" s="267" t="s">
        <v>1651</v>
      </c>
      <c r="E7385" s="268" t="s">
        <v>1652</v>
      </c>
      <c r="F7385" s="267" t="s">
        <v>52</v>
      </c>
      <c r="G7385" s="268" t="s">
        <v>934</v>
      </c>
      <c r="H7385" s="268" t="s">
        <v>55</v>
      </c>
      <c r="I7385" s="268" t="s">
        <v>1905</v>
      </c>
      <c r="J7385" s="267" t="s">
        <v>2527</v>
      </c>
      <c r="K7385" s="270">
        <v>262</v>
      </c>
      <c r="L7385" s="268" t="s">
        <v>2778</v>
      </c>
      <c r="M7385" s="188"/>
    </row>
    <row r="7386" spans="1:13" x14ac:dyDescent="0.25">
      <c r="A7386" s="267">
        <v>2015</v>
      </c>
      <c r="B7386" s="267">
        <v>3</v>
      </c>
      <c r="C7386" s="267" t="s">
        <v>1611</v>
      </c>
      <c r="D7386" s="267" t="s">
        <v>1612</v>
      </c>
      <c r="E7386" s="268" t="s">
        <v>1613</v>
      </c>
      <c r="F7386" s="267" t="s">
        <v>52</v>
      </c>
      <c r="G7386" s="268" t="s">
        <v>311</v>
      </c>
      <c r="H7386" s="268" t="s">
        <v>55</v>
      </c>
      <c r="I7386" s="268" t="s">
        <v>1905</v>
      </c>
      <c r="J7386" s="267" t="s">
        <v>1942</v>
      </c>
      <c r="K7386" s="270">
        <v>431</v>
      </c>
      <c r="L7386" s="268" t="s">
        <v>2375</v>
      </c>
      <c r="M7386" s="188"/>
    </row>
    <row r="7387" spans="1:13" x14ac:dyDescent="0.25">
      <c r="A7387" s="267">
        <v>2015</v>
      </c>
      <c r="B7387" s="267">
        <v>3</v>
      </c>
      <c r="C7387" s="267" t="s">
        <v>1611</v>
      </c>
      <c r="D7387" s="267" t="s">
        <v>1612</v>
      </c>
      <c r="E7387" s="268" t="s">
        <v>1613</v>
      </c>
      <c r="F7387" s="267" t="s">
        <v>52</v>
      </c>
      <c r="G7387" s="268" t="s">
        <v>311</v>
      </c>
      <c r="H7387" s="268" t="s">
        <v>55</v>
      </c>
      <c r="I7387" s="268" t="s">
        <v>1905</v>
      </c>
      <c r="J7387" s="267" t="s">
        <v>1942</v>
      </c>
      <c r="K7387" s="270">
        <v>411</v>
      </c>
      <c r="L7387" s="268" t="s">
        <v>2411</v>
      </c>
      <c r="M7387" s="188"/>
    </row>
    <row r="7388" spans="1:13" x14ac:dyDescent="0.25">
      <c r="A7388" s="267">
        <v>2015</v>
      </c>
      <c r="B7388" s="267">
        <v>3</v>
      </c>
      <c r="C7388" s="267" t="s">
        <v>1611</v>
      </c>
      <c r="D7388" s="267" t="s">
        <v>1612</v>
      </c>
      <c r="E7388" s="268" t="s">
        <v>1613</v>
      </c>
      <c r="F7388" s="267" t="s">
        <v>52</v>
      </c>
      <c r="G7388" s="268" t="s">
        <v>311</v>
      </c>
      <c r="H7388" s="268" t="s">
        <v>55</v>
      </c>
      <c r="I7388" s="268" t="s">
        <v>1905</v>
      </c>
      <c r="J7388" s="267" t="s">
        <v>1942</v>
      </c>
      <c r="K7388" s="270">
        <v>411</v>
      </c>
      <c r="L7388" s="268" t="s">
        <v>2412</v>
      </c>
      <c r="M7388" s="188"/>
    </row>
    <row r="7389" spans="1:13" x14ac:dyDescent="0.25">
      <c r="A7389" s="267">
        <v>2015</v>
      </c>
      <c r="B7389" s="267">
        <v>3</v>
      </c>
      <c r="C7389" s="267" t="s">
        <v>1611</v>
      </c>
      <c r="D7389" s="267" t="s">
        <v>1612</v>
      </c>
      <c r="E7389" s="268" t="s">
        <v>1613</v>
      </c>
      <c r="F7389" s="267" t="s">
        <v>52</v>
      </c>
      <c r="G7389" s="268" t="s">
        <v>311</v>
      </c>
      <c r="H7389" s="268" t="s">
        <v>55</v>
      </c>
      <c r="I7389" s="268" t="s">
        <v>1905</v>
      </c>
      <c r="J7389" s="267" t="s">
        <v>1942</v>
      </c>
      <c r="K7389" s="270">
        <v>412</v>
      </c>
      <c r="L7389" s="268" t="s">
        <v>2454</v>
      </c>
      <c r="M7389" s="188"/>
    </row>
    <row r="7390" spans="1:13" x14ac:dyDescent="0.25">
      <c r="A7390" s="267">
        <v>2015</v>
      </c>
      <c r="B7390" s="267">
        <v>3</v>
      </c>
      <c r="C7390" s="267" t="s">
        <v>1611</v>
      </c>
      <c r="D7390" s="267" t="s">
        <v>1612</v>
      </c>
      <c r="E7390" s="268" t="s">
        <v>1613</v>
      </c>
      <c r="F7390" s="267" t="s">
        <v>52</v>
      </c>
      <c r="G7390" s="268" t="s">
        <v>311</v>
      </c>
      <c r="H7390" s="268" t="s">
        <v>55</v>
      </c>
      <c r="I7390" s="268" t="s">
        <v>1905</v>
      </c>
      <c r="J7390" s="267" t="s">
        <v>1962</v>
      </c>
      <c r="K7390" s="270">
        <v>523</v>
      </c>
      <c r="L7390" s="268" t="s">
        <v>2673</v>
      </c>
      <c r="M7390" s="188"/>
    </row>
    <row r="7391" spans="1:13" x14ac:dyDescent="0.25">
      <c r="A7391" s="267">
        <v>2015</v>
      </c>
      <c r="B7391" s="267">
        <v>3</v>
      </c>
      <c r="C7391" s="267" t="s">
        <v>1611</v>
      </c>
      <c r="D7391" s="267" t="s">
        <v>1612</v>
      </c>
      <c r="E7391" s="268" t="s">
        <v>1613</v>
      </c>
      <c r="F7391" s="267" t="s">
        <v>52</v>
      </c>
      <c r="G7391" s="268" t="s">
        <v>311</v>
      </c>
      <c r="H7391" s="268" t="s">
        <v>55</v>
      </c>
      <c r="I7391" s="268" t="s">
        <v>1905</v>
      </c>
      <c r="J7391" s="267" t="s">
        <v>1962</v>
      </c>
      <c r="K7391" s="270">
        <v>523</v>
      </c>
      <c r="L7391" s="268" t="s">
        <v>2674</v>
      </c>
      <c r="M7391" s="188"/>
    </row>
    <row r="7392" spans="1:13" x14ac:dyDescent="0.25">
      <c r="A7392" s="267">
        <v>2015</v>
      </c>
      <c r="B7392" s="267">
        <v>3</v>
      </c>
      <c r="C7392" s="267" t="s">
        <v>1611</v>
      </c>
      <c r="D7392" s="267" t="s">
        <v>1612</v>
      </c>
      <c r="E7392" s="268" t="s">
        <v>1613</v>
      </c>
      <c r="F7392" s="267" t="s">
        <v>52</v>
      </c>
      <c r="G7392" s="268" t="s">
        <v>311</v>
      </c>
      <c r="H7392" s="268" t="s">
        <v>55</v>
      </c>
      <c r="I7392" s="268" t="s">
        <v>1905</v>
      </c>
      <c r="J7392" s="267" t="s">
        <v>2000</v>
      </c>
      <c r="K7392" s="270">
        <v>436</v>
      </c>
      <c r="L7392" s="268" t="s">
        <v>2812</v>
      </c>
      <c r="M7392" s="188"/>
    </row>
    <row r="7393" spans="1:13" x14ac:dyDescent="0.25">
      <c r="A7393" s="267">
        <v>2015</v>
      </c>
      <c r="B7393" s="267">
        <v>3</v>
      </c>
      <c r="C7393" s="267" t="s">
        <v>1611</v>
      </c>
      <c r="D7393" s="267" t="s">
        <v>1612</v>
      </c>
      <c r="E7393" s="268" t="s">
        <v>1613</v>
      </c>
      <c r="F7393" s="267" t="s">
        <v>52</v>
      </c>
      <c r="G7393" s="268" t="s">
        <v>311</v>
      </c>
      <c r="H7393" s="268" t="s">
        <v>55</v>
      </c>
      <c r="I7393" s="268" t="s">
        <v>1905</v>
      </c>
      <c r="J7393" s="267" t="s">
        <v>1918</v>
      </c>
      <c r="K7393" s="270">
        <v>432</v>
      </c>
      <c r="L7393" s="268" t="s">
        <v>2813</v>
      </c>
      <c r="M7393" s="188"/>
    </row>
    <row r="7394" spans="1:13" x14ac:dyDescent="0.25">
      <c r="A7394" s="267">
        <v>2015</v>
      </c>
      <c r="B7394" s="267">
        <v>3</v>
      </c>
      <c r="C7394" s="267" t="s">
        <v>1611</v>
      </c>
      <c r="D7394" s="267" t="s">
        <v>1631</v>
      </c>
      <c r="E7394" s="268" t="s">
        <v>1632</v>
      </c>
      <c r="F7394" s="267" t="s">
        <v>64</v>
      </c>
      <c r="G7394" s="268" t="s">
        <v>713</v>
      </c>
      <c r="H7394" s="268" t="s">
        <v>66</v>
      </c>
      <c r="I7394" s="268" t="s">
        <v>1905</v>
      </c>
      <c r="J7394" s="267" t="s">
        <v>1942</v>
      </c>
      <c r="K7394" s="270">
        <v>411</v>
      </c>
      <c r="L7394" s="268" t="s">
        <v>2417</v>
      </c>
      <c r="M7394" s="188"/>
    </row>
    <row r="7395" spans="1:13" x14ac:dyDescent="0.25">
      <c r="A7395" s="267">
        <v>2015</v>
      </c>
      <c r="B7395" s="267">
        <v>3</v>
      </c>
      <c r="C7395" s="267" t="s">
        <v>1611</v>
      </c>
      <c r="D7395" s="267" t="s">
        <v>1631</v>
      </c>
      <c r="E7395" s="268" t="s">
        <v>1632</v>
      </c>
      <c r="F7395" s="267" t="s">
        <v>64</v>
      </c>
      <c r="G7395" s="268" t="s">
        <v>713</v>
      </c>
      <c r="H7395" s="268" t="s">
        <v>66</v>
      </c>
      <c r="I7395" s="268" t="s">
        <v>1905</v>
      </c>
      <c r="J7395" s="267" t="s">
        <v>1950</v>
      </c>
      <c r="K7395" s="270">
        <v>114</v>
      </c>
      <c r="L7395" s="268" t="s">
        <v>2455</v>
      </c>
      <c r="M7395" s="188"/>
    </row>
    <row r="7396" spans="1:13" x14ac:dyDescent="0.25">
      <c r="A7396" s="267">
        <v>2015</v>
      </c>
      <c r="B7396" s="267">
        <v>3</v>
      </c>
      <c r="C7396" s="267" t="s">
        <v>1611</v>
      </c>
      <c r="D7396" s="267" t="s">
        <v>1631</v>
      </c>
      <c r="E7396" s="268" t="s">
        <v>1632</v>
      </c>
      <c r="F7396" s="267" t="s">
        <v>64</v>
      </c>
      <c r="G7396" s="268" t="s">
        <v>713</v>
      </c>
      <c r="H7396" s="268" t="s">
        <v>66</v>
      </c>
      <c r="I7396" s="268" t="s">
        <v>1905</v>
      </c>
      <c r="J7396" s="267" t="s">
        <v>1934</v>
      </c>
      <c r="K7396" s="270">
        <v>412</v>
      </c>
      <c r="L7396" s="268" t="s">
        <v>2456</v>
      </c>
      <c r="M7396" s="188"/>
    </row>
    <row r="7397" spans="1:13" x14ac:dyDescent="0.25">
      <c r="A7397" s="267">
        <v>2015</v>
      </c>
      <c r="B7397" s="267">
        <v>3</v>
      </c>
      <c r="C7397" s="267" t="s">
        <v>1611</v>
      </c>
      <c r="D7397" s="267" t="s">
        <v>1631</v>
      </c>
      <c r="E7397" s="268" t="s">
        <v>1632</v>
      </c>
      <c r="F7397" s="267" t="s">
        <v>64</v>
      </c>
      <c r="G7397" s="268" t="s">
        <v>713</v>
      </c>
      <c r="H7397" s="268" t="s">
        <v>66</v>
      </c>
      <c r="I7397" s="268" t="s">
        <v>1905</v>
      </c>
      <c r="J7397" s="267" t="s">
        <v>2457</v>
      </c>
      <c r="K7397" s="270">
        <v>114</v>
      </c>
      <c r="L7397" s="268" t="s">
        <v>2458</v>
      </c>
      <c r="M7397" s="188"/>
    </row>
    <row r="7398" spans="1:13" x14ac:dyDescent="0.25">
      <c r="A7398" s="267">
        <v>2015</v>
      </c>
      <c r="B7398" s="267">
        <v>3</v>
      </c>
      <c r="C7398" s="267" t="s">
        <v>1611</v>
      </c>
      <c r="D7398" s="267" t="s">
        <v>1631</v>
      </c>
      <c r="E7398" s="268" t="s">
        <v>1632</v>
      </c>
      <c r="F7398" s="267" t="s">
        <v>64</v>
      </c>
      <c r="G7398" s="268" t="s">
        <v>713</v>
      </c>
      <c r="H7398" s="268" t="s">
        <v>66</v>
      </c>
      <c r="I7398" s="268" t="s">
        <v>1905</v>
      </c>
      <c r="J7398" s="267" t="s">
        <v>1942</v>
      </c>
      <c r="K7398" s="270">
        <v>432</v>
      </c>
      <c r="L7398" s="268" t="s">
        <v>2475</v>
      </c>
      <c r="M7398" s="188"/>
    </row>
    <row r="7399" spans="1:13" x14ac:dyDescent="0.25">
      <c r="A7399" s="267">
        <v>2015</v>
      </c>
      <c r="B7399" s="267">
        <v>3</v>
      </c>
      <c r="C7399" s="267" t="s">
        <v>1611</v>
      </c>
      <c r="D7399" s="267" t="s">
        <v>1631</v>
      </c>
      <c r="E7399" s="268" t="s">
        <v>1632</v>
      </c>
      <c r="F7399" s="267" t="s">
        <v>64</v>
      </c>
      <c r="G7399" s="268" t="s">
        <v>713</v>
      </c>
      <c r="H7399" s="268" t="s">
        <v>66</v>
      </c>
      <c r="I7399" s="268" t="s">
        <v>1905</v>
      </c>
      <c r="J7399" s="267" t="s">
        <v>1962</v>
      </c>
      <c r="K7399" s="270">
        <v>521</v>
      </c>
      <c r="L7399" s="268" t="s">
        <v>2675</v>
      </c>
      <c r="M7399" s="188"/>
    </row>
    <row r="7400" spans="1:13" x14ac:dyDescent="0.25">
      <c r="A7400" s="267">
        <v>2015</v>
      </c>
      <c r="B7400" s="267">
        <v>3</v>
      </c>
      <c r="C7400" s="267" t="s">
        <v>1611</v>
      </c>
      <c r="D7400" s="267" t="s">
        <v>1631</v>
      </c>
      <c r="E7400" s="268" t="s">
        <v>1632</v>
      </c>
      <c r="F7400" s="267" t="s">
        <v>64</v>
      </c>
      <c r="G7400" s="268" t="s">
        <v>713</v>
      </c>
      <c r="H7400" s="268" t="s">
        <v>66</v>
      </c>
      <c r="I7400" s="268" t="s">
        <v>1905</v>
      </c>
      <c r="J7400" s="267" t="s">
        <v>1965</v>
      </c>
      <c r="K7400" s="270">
        <v>521</v>
      </c>
      <c r="L7400" s="268" t="s">
        <v>2676</v>
      </c>
      <c r="M7400" s="188"/>
    </row>
    <row r="7401" spans="1:13" x14ac:dyDescent="0.25">
      <c r="A7401" s="267">
        <v>2015</v>
      </c>
      <c r="B7401" s="267">
        <v>3</v>
      </c>
      <c r="C7401" s="267" t="s">
        <v>1611</v>
      </c>
      <c r="D7401" s="267" t="s">
        <v>1631</v>
      </c>
      <c r="E7401" s="268" t="s">
        <v>1632</v>
      </c>
      <c r="F7401" s="267" t="s">
        <v>64</v>
      </c>
      <c r="G7401" s="268" t="s">
        <v>713</v>
      </c>
      <c r="H7401" s="268" t="s">
        <v>66</v>
      </c>
      <c r="I7401" s="268" t="s">
        <v>1905</v>
      </c>
      <c r="J7401" s="267" t="s">
        <v>1934</v>
      </c>
      <c r="K7401" s="270">
        <v>324</v>
      </c>
      <c r="L7401" s="268" t="s">
        <v>2793</v>
      </c>
      <c r="M7401" s="188"/>
    </row>
    <row r="7402" spans="1:13" x14ac:dyDescent="0.25">
      <c r="A7402" s="267">
        <v>2015</v>
      </c>
      <c r="B7402" s="267">
        <v>3</v>
      </c>
      <c r="C7402" s="267" t="s">
        <v>1611</v>
      </c>
      <c r="D7402" s="267" t="s">
        <v>1631</v>
      </c>
      <c r="E7402" s="268" t="s">
        <v>1632</v>
      </c>
      <c r="F7402" s="267" t="s">
        <v>64</v>
      </c>
      <c r="G7402" s="268" t="s">
        <v>713</v>
      </c>
      <c r="H7402" s="268" t="s">
        <v>66</v>
      </c>
      <c r="I7402" s="268" t="s">
        <v>1905</v>
      </c>
      <c r="J7402" s="267" t="s">
        <v>1934</v>
      </c>
      <c r="K7402" s="270">
        <v>322</v>
      </c>
      <c r="L7402" s="268" t="s">
        <v>2794</v>
      </c>
      <c r="M7402" s="188"/>
    </row>
    <row r="7403" spans="1:13" x14ac:dyDescent="0.25">
      <c r="A7403" s="267">
        <v>2015</v>
      </c>
      <c r="B7403" s="267">
        <v>3</v>
      </c>
      <c r="C7403" s="267" t="s">
        <v>1611</v>
      </c>
      <c r="D7403" s="267" t="s">
        <v>1631</v>
      </c>
      <c r="E7403" s="268" t="s">
        <v>1632</v>
      </c>
      <c r="F7403" s="267" t="s">
        <v>64</v>
      </c>
      <c r="G7403" s="268" t="s">
        <v>713</v>
      </c>
      <c r="H7403" s="268" t="s">
        <v>66</v>
      </c>
      <c r="I7403" s="268" t="s">
        <v>1905</v>
      </c>
      <c r="J7403" s="267" t="s">
        <v>1952</v>
      </c>
      <c r="K7403" s="270">
        <v>411</v>
      </c>
      <c r="L7403" s="268" t="s">
        <v>2814</v>
      </c>
      <c r="M7403" s="188"/>
    </row>
    <row r="7404" spans="1:13" x14ac:dyDescent="0.25">
      <c r="A7404" s="267">
        <v>2015</v>
      </c>
      <c r="B7404" s="267">
        <v>4</v>
      </c>
      <c r="C7404" s="267" t="s">
        <v>1611</v>
      </c>
      <c r="D7404" s="267" t="s">
        <v>1641</v>
      </c>
      <c r="E7404" s="268" t="s">
        <v>1642</v>
      </c>
      <c r="F7404" s="267" t="s">
        <v>52</v>
      </c>
      <c r="G7404" s="268" t="s">
        <v>104</v>
      </c>
      <c r="H7404" s="268" t="s">
        <v>55</v>
      </c>
      <c r="I7404" s="268" t="s">
        <v>1905</v>
      </c>
      <c r="J7404" s="267" t="s">
        <v>2063</v>
      </c>
      <c r="K7404" s="270">
        <v>437</v>
      </c>
      <c r="L7404" s="268" t="s">
        <v>2380</v>
      </c>
      <c r="M7404" s="188"/>
    </row>
    <row r="7405" spans="1:13" x14ac:dyDescent="0.25">
      <c r="A7405" s="267">
        <v>2015</v>
      </c>
      <c r="B7405" s="267">
        <v>4</v>
      </c>
      <c r="C7405" s="267" t="s">
        <v>1611</v>
      </c>
      <c r="D7405" s="267" t="s">
        <v>1641</v>
      </c>
      <c r="E7405" s="268" t="s">
        <v>1642</v>
      </c>
      <c r="F7405" s="267" t="s">
        <v>52</v>
      </c>
      <c r="G7405" s="268" t="s">
        <v>104</v>
      </c>
      <c r="H7405" s="268" t="s">
        <v>55</v>
      </c>
      <c r="I7405" s="268" t="s">
        <v>1905</v>
      </c>
      <c r="J7405" s="267" t="s">
        <v>1942</v>
      </c>
      <c r="K7405" s="270">
        <v>432</v>
      </c>
      <c r="L7405" s="268" t="s">
        <v>2421</v>
      </c>
      <c r="M7405" s="188"/>
    </row>
    <row r="7406" spans="1:13" x14ac:dyDescent="0.25">
      <c r="A7406" s="267">
        <v>2015</v>
      </c>
      <c r="B7406" s="267">
        <v>4</v>
      </c>
      <c r="C7406" s="267" t="s">
        <v>1611</v>
      </c>
      <c r="D7406" s="267" t="s">
        <v>1641</v>
      </c>
      <c r="E7406" s="268" t="s">
        <v>1642</v>
      </c>
      <c r="F7406" s="267" t="s">
        <v>52</v>
      </c>
      <c r="G7406" s="268" t="s">
        <v>104</v>
      </c>
      <c r="H7406" s="268" t="s">
        <v>55</v>
      </c>
      <c r="I7406" s="268" t="s">
        <v>1905</v>
      </c>
      <c r="J7406" s="267" t="s">
        <v>1942</v>
      </c>
      <c r="K7406" s="270">
        <v>432</v>
      </c>
      <c r="L7406" s="268" t="s">
        <v>2476</v>
      </c>
      <c r="M7406" s="188"/>
    </row>
    <row r="7407" spans="1:13" x14ac:dyDescent="0.25">
      <c r="A7407" s="267">
        <v>2015</v>
      </c>
      <c r="B7407" s="267">
        <v>4</v>
      </c>
      <c r="C7407" s="267" t="s">
        <v>1611</v>
      </c>
      <c r="D7407" s="267" t="s">
        <v>1641</v>
      </c>
      <c r="E7407" s="268" t="s">
        <v>1642</v>
      </c>
      <c r="F7407" s="267" t="s">
        <v>52</v>
      </c>
      <c r="G7407" s="268" t="s">
        <v>104</v>
      </c>
      <c r="H7407" s="268" t="s">
        <v>55</v>
      </c>
      <c r="I7407" s="268" t="s">
        <v>1905</v>
      </c>
      <c r="J7407" s="267" t="s">
        <v>1942</v>
      </c>
      <c r="K7407" s="270">
        <v>432</v>
      </c>
      <c r="L7407" s="268" t="s">
        <v>2477</v>
      </c>
      <c r="M7407" s="188"/>
    </row>
    <row r="7408" spans="1:13" x14ac:dyDescent="0.25">
      <c r="A7408" s="267">
        <v>2015</v>
      </c>
      <c r="B7408" s="267">
        <v>4</v>
      </c>
      <c r="C7408" s="267" t="s">
        <v>1611</v>
      </c>
      <c r="D7408" s="267" t="s">
        <v>1641</v>
      </c>
      <c r="E7408" s="268" t="s">
        <v>1642</v>
      </c>
      <c r="F7408" s="267" t="s">
        <v>52</v>
      </c>
      <c r="G7408" s="268" t="s">
        <v>104</v>
      </c>
      <c r="H7408" s="268" t="s">
        <v>55</v>
      </c>
      <c r="I7408" s="268" t="s">
        <v>1905</v>
      </c>
      <c r="J7408" s="267" t="s">
        <v>2151</v>
      </c>
      <c r="K7408" s="270">
        <v>432</v>
      </c>
      <c r="L7408" s="268" t="s">
        <v>2494</v>
      </c>
      <c r="M7408" s="188"/>
    </row>
    <row r="7409" spans="1:13" x14ac:dyDescent="0.25">
      <c r="A7409" s="267">
        <v>2015</v>
      </c>
      <c r="B7409" s="267">
        <v>4</v>
      </c>
      <c r="C7409" s="267" t="s">
        <v>1611</v>
      </c>
      <c r="D7409" s="267" t="s">
        <v>1641</v>
      </c>
      <c r="E7409" s="268" t="s">
        <v>1642</v>
      </c>
      <c r="F7409" s="267" t="s">
        <v>52</v>
      </c>
      <c r="G7409" s="268" t="s">
        <v>104</v>
      </c>
      <c r="H7409" s="268" t="s">
        <v>55</v>
      </c>
      <c r="I7409" s="268" t="s">
        <v>1905</v>
      </c>
      <c r="J7409" s="267" t="s">
        <v>2333</v>
      </c>
      <c r="K7409" s="270">
        <v>142</v>
      </c>
      <c r="L7409" s="268" t="s">
        <v>2624</v>
      </c>
      <c r="M7409" s="188"/>
    </row>
    <row r="7410" spans="1:13" x14ac:dyDescent="0.25">
      <c r="A7410" s="267">
        <v>2015</v>
      </c>
      <c r="B7410" s="267">
        <v>4</v>
      </c>
      <c r="C7410" s="267" t="s">
        <v>1611</v>
      </c>
      <c r="D7410" s="267" t="s">
        <v>1641</v>
      </c>
      <c r="E7410" s="268" t="s">
        <v>1642</v>
      </c>
      <c r="F7410" s="267" t="s">
        <v>52</v>
      </c>
      <c r="G7410" s="268" t="s">
        <v>104</v>
      </c>
      <c r="H7410" s="268" t="s">
        <v>55</v>
      </c>
      <c r="I7410" s="268" t="s">
        <v>1905</v>
      </c>
      <c r="J7410" s="267" t="s">
        <v>1934</v>
      </c>
      <c r="K7410" s="270">
        <v>61</v>
      </c>
      <c r="L7410" s="268" t="s">
        <v>2696</v>
      </c>
      <c r="M7410" s="188"/>
    </row>
    <row r="7411" spans="1:13" x14ac:dyDescent="0.25">
      <c r="A7411" s="267">
        <v>2015</v>
      </c>
      <c r="B7411" s="267">
        <v>4</v>
      </c>
      <c r="C7411" s="267" t="s">
        <v>1611</v>
      </c>
      <c r="D7411" s="267" t="s">
        <v>1641</v>
      </c>
      <c r="E7411" s="268" t="s">
        <v>1642</v>
      </c>
      <c r="F7411" s="267" t="s">
        <v>52</v>
      </c>
      <c r="G7411" s="268" t="s">
        <v>104</v>
      </c>
      <c r="H7411" s="268" t="s">
        <v>55</v>
      </c>
      <c r="I7411" s="268" t="s">
        <v>1905</v>
      </c>
      <c r="J7411" s="267" t="s">
        <v>1956</v>
      </c>
      <c r="K7411" s="270">
        <v>672</v>
      </c>
      <c r="L7411" s="268" t="s">
        <v>2723</v>
      </c>
      <c r="M7411" s="188"/>
    </row>
    <row r="7412" spans="1:13" x14ac:dyDescent="0.25">
      <c r="A7412" s="267">
        <v>2015</v>
      </c>
      <c r="B7412" s="267">
        <v>4</v>
      </c>
      <c r="C7412" s="267" t="s">
        <v>1611</v>
      </c>
      <c r="D7412" s="267" t="s">
        <v>1641</v>
      </c>
      <c r="E7412" s="268" t="s">
        <v>1642</v>
      </c>
      <c r="F7412" s="267" t="s">
        <v>52</v>
      </c>
      <c r="G7412" s="268" t="s">
        <v>104</v>
      </c>
      <c r="H7412" s="268" t="s">
        <v>55</v>
      </c>
      <c r="I7412" s="268" t="s">
        <v>1905</v>
      </c>
      <c r="J7412" s="267" t="s">
        <v>1950</v>
      </c>
      <c r="K7412" s="270">
        <v>721</v>
      </c>
      <c r="L7412" s="268" t="s">
        <v>2733</v>
      </c>
      <c r="M7412" s="188"/>
    </row>
    <row r="7413" spans="1:13" x14ac:dyDescent="0.25">
      <c r="A7413" s="267">
        <v>2015</v>
      </c>
      <c r="B7413" s="267">
        <v>3</v>
      </c>
      <c r="C7413" s="267" t="s">
        <v>1611</v>
      </c>
      <c r="D7413" s="267" t="s">
        <v>1614</v>
      </c>
      <c r="E7413" s="268" t="s">
        <v>1615</v>
      </c>
      <c r="F7413" s="267" t="s">
        <v>52</v>
      </c>
      <c r="G7413" s="268" t="s">
        <v>184</v>
      </c>
      <c r="H7413" s="268" t="s">
        <v>55</v>
      </c>
      <c r="I7413" s="268" t="s">
        <v>1905</v>
      </c>
      <c r="J7413" s="267" t="s">
        <v>1962</v>
      </c>
      <c r="K7413" s="270">
        <v>523</v>
      </c>
      <c r="L7413" s="268" t="s">
        <v>2665</v>
      </c>
      <c r="M7413" s="188"/>
    </row>
    <row r="7414" spans="1:13" x14ac:dyDescent="0.25">
      <c r="A7414" s="267">
        <v>2015</v>
      </c>
      <c r="B7414" s="267">
        <v>3</v>
      </c>
      <c r="C7414" s="267" t="s">
        <v>1611</v>
      </c>
      <c r="D7414" s="267" t="s">
        <v>1614</v>
      </c>
      <c r="E7414" s="268" t="s">
        <v>1615</v>
      </c>
      <c r="F7414" s="267" t="s">
        <v>52</v>
      </c>
      <c r="G7414" s="268" t="s">
        <v>184</v>
      </c>
      <c r="H7414" s="268" t="s">
        <v>55</v>
      </c>
      <c r="I7414" s="268" t="s">
        <v>1905</v>
      </c>
      <c r="J7414" s="267" t="s">
        <v>1962</v>
      </c>
      <c r="K7414" s="270">
        <v>523</v>
      </c>
      <c r="L7414" s="268" t="s">
        <v>2684</v>
      </c>
      <c r="M7414" s="188"/>
    </row>
    <row r="7415" spans="1:13" x14ac:dyDescent="0.25">
      <c r="A7415" s="267">
        <v>2015</v>
      </c>
      <c r="B7415" s="267">
        <v>3</v>
      </c>
      <c r="C7415" s="267" t="s">
        <v>1611</v>
      </c>
      <c r="D7415" s="267" t="s">
        <v>1614</v>
      </c>
      <c r="E7415" s="268" t="s">
        <v>1615</v>
      </c>
      <c r="F7415" s="267" t="s">
        <v>52</v>
      </c>
      <c r="G7415" s="268" t="s">
        <v>184</v>
      </c>
      <c r="H7415" s="268" t="s">
        <v>55</v>
      </c>
      <c r="I7415" s="268" t="s">
        <v>1905</v>
      </c>
      <c r="J7415" s="267" t="s">
        <v>1962</v>
      </c>
      <c r="K7415" s="270">
        <v>112</v>
      </c>
      <c r="L7415" s="268" t="s">
        <v>2685</v>
      </c>
      <c r="M7415" s="188"/>
    </row>
    <row r="7416" spans="1:13" x14ac:dyDescent="0.25">
      <c r="A7416" s="267">
        <v>2015</v>
      </c>
      <c r="B7416" s="267">
        <v>3</v>
      </c>
      <c r="C7416" s="267" t="s">
        <v>1611</v>
      </c>
      <c r="D7416" s="267" t="s">
        <v>1614</v>
      </c>
      <c r="E7416" s="268" t="s">
        <v>1615</v>
      </c>
      <c r="F7416" s="267" t="s">
        <v>52</v>
      </c>
      <c r="G7416" s="268" t="s">
        <v>184</v>
      </c>
      <c r="H7416" s="268" t="s">
        <v>55</v>
      </c>
      <c r="I7416" s="268" t="s">
        <v>1905</v>
      </c>
      <c r="J7416" s="267" t="s">
        <v>1962</v>
      </c>
      <c r="K7416" s="270">
        <v>523</v>
      </c>
      <c r="L7416" s="268" t="s">
        <v>2686</v>
      </c>
      <c r="M7416" s="188"/>
    </row>
    <row r="7417" spans="1:13" x14ac:dyDescent="0.25">
      <c r="A7417" s="267">
        <v>2015</v>
      </c>
      <c r="B7417" s="267">
        <v>3</v>
      </c>
      <c r="C7417" s="267" t="s">
        <v>1611</v>
      </c>
      <c r="D7417" s="267" t="s">
        <v>1614</v>
      </c>
      <c r="E7417" s="268" t="s">
        <v>1615</v>
      </c>
      <c r="F7417" s="267" t="s">
        <v>52</v>
      </c>
      <c r="G7417" s="268" t="s">
        <v>184</v>
      </c>
      <c r="H7417" s="268" t="s">
        <v>55</v>
      </c>
      <c r="I7417" s="268" t="s">
        <v>1905</v>
      </c>
      <c r="J7417" s="267" t="s">
        <v>1962</v>
      </c>
      <c r="K7417" s="270">
        <v>112</v>
      </c>
      <c r="L7417" s="268" t="s">
        <v>2687</v>
      </c>
      <c r="M7417" s="188"/>
    </row>
    <row r="7418" spans="1:13" x14ac:dyDescent="0.25">
      <c r="A7418" s="267">
        <v>2015</v>
      </c>
      <c r="B7418" s="267">
        <v>3</v>
      </c>
      <c r="C7418" s="267" t="s">
        <v>1611</v>
      </c>
      <c r="D7418" s="267" t="s">
        <v>1614</v>
      </c>
      <c r="E7418" s="268" t="s">
        <v>1615</v>
      </c>
      <c r="F7418" s="267" t="s">
        <v>52</v>
      </c>
      <c r="G7418" s="268" t="s">
        <v>184</v>
      </c>
      <c r="H7418" s="268" t="s">
        <v>55</v>
      </c>
      <c r="I7418" s="268" t="s">
        <v>1905</v>
      </c>
      <c r="J7418" s="267" t="s">
        <v>1962</v>
      </c>
      <c r="K7418" s="270">
        <v>523</v>
      </c>
      <c r="L7418" s="268" t="s">
        <v>2688</v>
      </c>
      <c r="M7418" s="188"/>
    </row>
    <row r="7419" spans="1:13" x14ac:dyDescent="0.25">
      <c r="A7419" s="267">
        <v>2015</v>
      </c>
      <c r="B7419" s="267">
        <v>3</v>
      </c>
      <c r="C7419" s="267" t="s">
        <v>1611</v>
      </c>
      <c r="D7419" s="267" t="s">
        <v>1614</v>
      </c>
      <c r="E7419" s="268" t="s">
        <v>1615</v>
      </c>
      <c r="F7419" s="267" t="s">
        <v>52</v>
      </c>
      <c r="G7419" s="268" t="s">
        <v>184</v>
      </c>
      <c r="H7419" s="268" t="s">
        <v>55</v>
      </c>
      <c r="I7419" s="268" t="s">
        <v>1905</v>
      </c>
      <c r="J7419" s="267" t="s">
        <v>1962</v>
      </c>
      <c r="K7419" s="270">
        <v>523</v>
      </c>
      <c r="L7419" s="268" t="s">
        <v>2689</v>
      </c>
      <c r="M7419" s="188"/>
    </row>
    <row r="7420" spans="1:13" x14ac:dyDescent="0.25">
      <c r="A7420" s="267">
        <v>2015</v>
      </c>
      <c r="B7420" s="267">
        <v>3</v>
      </c>
      <c r="C7420" s="267" t="s">
        <v>1611</v>
      </c>
      <c r="D7420" s="267" t="s">
        <v>1614</v>
      </c>
      <c r="E7420" s="268" t="s">
        <v>1615</v>
      </c>
      <c r="F7420" s="267" t="s">
        <v>52</v>
      </c>
      <c r="G7420" s="268" t="s">
        <v>184</v>
      </c>
      <c r="H7420" s="268" t="s">
        <v>55</v>
      </c>
      <c r="I7420" s="268" t="s">
        <v>1905</v>
      </c>
      <c r="J7420" s="267" t="s">
        <v>1962</v>
      </c>
      <c r="K7420" s="270">
        <v>523</v>
      </c>
      <c r="L7420" s="268" t="s">
        <v>2774</v>
      </c>
      <c r="M7420" s="188"/>
    </row>
    <row r="7421" spans="1:13" x14ac:dyDescent="0.25">
      <c r="A7421" s="267">
        <v>2015</v>
      </c>
      <c r="B7421" s="267">
        <v>3</v>
      </c>
      <c r="C7421" s="267" t="s">
        <v>1611</v>
      </c>
      <c r="D7421" s="267" t="s">
        <v>1625</v>
      </c>
      <c r="E7421" s="268" t="s">
        <v>1626</v>
      </c>
      <c r="F7421" s="267" t="s">
        <v>64</v>
      </c>
      <c r="G7421" s="268" t="s">
        <v>658</v>
      </c>
      <c r="H7421" s="268" t="s">
        <v>66</v>
      </c>
      <c r="I7421" s="268" t="s">
        <v>1905</v>
      </c>
      <c r="J7421" s="267" t="s">
        <v>1942</v>
      </c>
      <c r="K7421" s="270">
        <v>111</v>
      </c>
      <c r="L7421" s="268" t="s">
        <v>2352</v>
      </c>
      <c r="M7421" s="188"/>
    </row>
    <row r="7422" spans="1:13" x14ac:dyDescent="0.25">
      <c r="A7422" s="267">
        <v>2015</v>
      </c>
      <c r="B7422" s="267">
        <v>3</v>
      </c>
      <c r="C7422" s="267" t="s">
        <v>1611</v>
      </c>
      <c r="D7422" s="267" t="s">
        <v>1625</v>
      </c>
      <c r="E7422" s="268" t="s">
        <v>1626</v>
      </c>
      <c r="F7422" s="267" t="s">
        <v>64</v>
      </c>
      <c r="G7422" s="268" t="s">
        <v>658</v>
      </c>
      <c r="H7422" s="268" t="s">
        <v>66</v>
      </c>
      <c r="I7422" s="268" t="s">
        <v>1905</v>
      </c>
      <c r="J7422" s="267" t="s">
        <v>1942</v>
      </c>
      <c r="K7422" s="270">
        <v>411</v>
      </c>
      <c r="L7422" s="268" t="s">
        <v>2413</v>
      </c>
      <c r="M7422" s="188"/>
    </row>
    <row r="7423" spans="1:13" x14ac:dyDescent="0.25">
      <c r="A7423" s="267">
        <v>2015</v>
      </c>
      <c r="B7423" s="267">
        <v>3</v>
      </c>
      <c r="C7423" s="267" t="s">
        <v>1611</v>
      </c>
      <c r="D7423" s="267" t="s">
        <v>1625</v>
      </c>
      <c r="E7423" s="268" t="s">
        <v>1626</v>
      </c>
      <c r="F7423" s="267" t="s">
        <v>64</v>
      </c>
      <c r="G7423" s="268" t="s">
        <v>658</v>
      </c>
      <c r="H7423" s="268" t="s">
        <v>66</v>
      </c>
      <c r="I7423" s="268" t="s">
        <v>1905</v>
      </c>
      <c r="J7423" s="267" t="s">
        <v>1942</v>
      </c>
      <c r="K7423" s="270">
        <v>432</v>
      </c>
      <c r="L7423" s="268" t="s">
        <v>2414</v>
      </c>
      <c r="M7423" s="188"/>
    </row>
    <row r="7424" spans="1:13" x14ac:dyDescent="0.25">
      <c r="A7424" s="267">
        <v>2015</v>
      </c>
      <c r="B7424" s="267">
        <v>3</v>
      </c>
      <c r="C7424" s="267" t="s">
        <v>1611</v>
      </c>
      <c r="D7424" s="267" t="s">
        <v>1625</v>
      </c>
      <c r="E7424" s="268" t="s">
        <v>1626</v>
      </c>
      <c r="F7424" s="267" t="s">
        <v>64</v>
      </c>
      <c r="G7424" s="268" t="s">
        <v>658</v>
      </c>
      <c r="H7424" s="268" t="s">
        <v>66</v>
      </c>
      <c r="I7424" s="268" t="s">
        <v>1905</v>
      </c>
      <c r="J7424" s="267" t="s">
        <v>1942</v>
      </c>
      <c r="K7424" s="270">
        <v>411</v>
      </c>
      <c r="L7424" s="268" t="s">
        <v>2415</v>
      </c>
      <c r="M7424" s="188"/>
    </row>
    <row r="7425" spans="1:13" x14ac:dyDescent="0.25">
      <c r="A7425" s="267">
        <v>2015</v>
      </c>
      <c r="B7425" s="267">
        <v>3</v>
      </c>
      <c r="C7425" s="267" t="s">
        <v>1611</v>
      </c>
      <c r="D7425" s="267" t="s">
        <v>1625</v>
      </c>
      <c r="E7425" s="268" t="s">
        <v>1626</v>
      </c>
      <c r="F7425" s="267" t="s">
        <v>64</v>
      </c>
      <c r="G7425" s="268" t="s">
        <v>658</v>
      </c>
      <c r="H7425" s="268" t="s">
        <v>66</v>
      </c>
      <c r="I7425" s="268" t="s">
        <v>1905</v>
      </c>
      <c r="J7425" s="270" t="s">
        <v>5004</v>
      </c>
      <c r="K7425" s="270">
        <v>211</v>
      </c>
      <c r="L7425" s="268" t="s">
        <v>2563</v>
      </c>
      <c r="M7425" s="188"/>
    </row>
    <row r="7426" spans="1:13" x14ac:dyDescent="0.25">
      <c r="A7426" s="267">
        <v>2015</v>
      </c>
      <c r="B7426" s="267">
        <v>3</v>
      </c>
      <c r="C7426" s="267" t="s">
        <v>1611</v>
      </c>
      <c r="D7426" s="267" t="s">
        <v>1625</v>
      </c>
      <c r="E7426" s="268" t="s">
        <v>1626</v>
      </c>
      <c r="F7426" s="267" t="s">
        <v>64</v>
      </c>
      <c r="G7426" s="268" t="s">
        <v>658</v>
      </c>
      <c r="H7426" s="268" t="s">
        <v>66</v>
      </c>
      <c r="I7426" s="268" t="s">
        <v>1905</v>
      </c>
      <c r="J7426" s="270" t="s">
        <v>5004</v>
      </c>
      <c r="K7426" s="270">
        <v>141</v>
      </c>
      <c r="L7426" s="268" t="s">
        <v>2613</v>
      </c>
      <c r="M7426" s="188"/>
    </row>
    <row r="7427" spans="1:13" x14ac:dyDescent="0.25">
      <c r="A7427" s="267">
        <v>2015</v>
      </c>
      <c r="B7427" s="267">
        <v>3</v>
      </c>
      <c r="C7427" s="267" t="s">
        <v>1611</v>
      </c>
      <c r="D7427" s="267" t="s">
        <v>1625</v>
      </c>
      <c r="E7427" s="268" t="s">
        <v>1626</v>
      </c>
      <c r="F7427" s="267" t="s">
        <v>64</v>
      </c>
      <c r="G7427" s="268" t="s">
        <v>658</v>
      </c>
      <c r="H7427" s="268" t="s">
        <v>66</v>
      </c>
      <c r="I7427" s="268" t="s">
        <v>1905</v>
      </c>
      <c r="J7427" s="270" t="s">
        <v>5004</v>
      </c>
      <c r="K7427" s="270">
        <v>141</v>
      </c>
      <c r="L7427" s="268" t="s">
        <v>2614</v>
      </c>
      <c r="M7427" s="188"/>
    </row>
    <row r="7428" spans="1:13" x14ac:dyDescent="0.25">
      <c r="A7428" s="267">
        <v>2015</v>
      </c>
      <c r="B7428" s="267">
        <v>4</v>
      </c>
      <c r="C7428" s="267" t="s">
        <v>1611</v>
      </c>
      <c r="D7428" s="267" t="s">
        <v>1649</v>
      </c>
      <c r="E7428" s="268" t="s">
        <v>1650</v>
      </c>
      <c r="F7428" s="267" t="s">
        <v>52</v>
      </c>
      <c r="G7428" s="268" t="s">
        <v>783</v>
      </c>
      <c r="H7428" s="268" t="s">
        <v>55</v>
      </c>
      <c r="I7428" s="268" t="s">
        <v>1905</v>
      </c>
      <c r="J7428" s="267" t="s">
        <v>1942</v>
      </c>
      <c r="K7428" s="270">
        <v>411</v>
      </c>
      <c r="L7428" s="268" t="s">
        <v>2438</v>
      </c>
      <c r="M7428" s="188"/>
    </row>
    <row r="7429" spans="1:13" x14ac:dyDescent="0.25">
      <c r="A7429" s="267">
        <v>2015</v>
      </c>
      <c r="B7429" s="267">
        <v>4</v>
      </c>
      <c r="C7429" s="267" t="s">
        <v>1611</v>
      </c>
      <c r="D7429" s="267" t="s">
        <v>1649</v>
      </c>
      <c r="E7429" s="268" t="s">
        <v>1650</v>
      </c>
      <c r="F7429" s="267" t="s">
        <v>52</v>
      </c>
      <c r="G7429" s="268" t="s">
        <v>783</v>
      </c>
      <c r="H7429" s="268" t="s">
        <v>55</v>
      </c>
      <c r="I7429" s="268" t="s">
        <v>1905</v>
      </c>
      <c r="J7429" s="267" t="s">
        <v>1942</v>
      </c>
      <c r="K7429" s="270">
        <v>432</v>
      </c>
      <c r="L7429" s="268" t="s">
        <v>2439</v>
      </c>
      <c r="M7429" s="188"/>
    </row>
    <row r="7430" spans="1:13" x14ac:dyDescent="0.25">
      <c r="A7430" s="267">
        <v>2015</v>
      </c>
      <c r="B7430" s="267">
        <v>4</v>
      </c>
      <c r="C7430" s="267" t="s">
        <v>1611</v>
      </c>
      <c r="D7430" s="267" t="s">
        <v>1649</v>
      </c>
      <c r="E7430" s="268" t="s">
        <v>1650</v>
      </c>
      <c r="F7430" s="267" t="s">
        <v>52</v>
      </c>
      <c r="G7430" s="268" t="s">
        <v>783</v>
      </c>
      <c r="H7430" s="268" t="s">
        <v>55</v>
      </c>
      <c r="I7430" s="268" t="s">
        <v>1905</v>
      </c>
      <c r="J7430" s="267" t="s">
        <v>1942</v>
      </c>
      <c r="K7430" s="270">
        <v>411</v>
      </c>
      <c r="L7430" s="268" t="s">
        <v>2440</v>
      </c>
      <c r="M7430" s="188"/>
    </row>
    <row r="7431" spans="1:13" x14ac:dyDescent="0.25">
      <c r="A7431" s="267">
        <v>2015</v>
      </c>
      <c r="B7431" s="267">
        <v>4</v>
      </c>
      <c r="C7431" s="267" t="s">
        <v>1611</v>
      </c>
      <c r="D7431" s="267" t="s">
        <v>1649</v>
      </c>
      <c r="E7431" s="268" t="s">
        <v>1650</v>
      </c>
      <c r="F7431" s="267" t="s">
        <v>52</v>
      </c>
      <c r="G7431" s="268" t="s">
        <v>783</v>
      </c>
      <c r="H7431" s="268" t="s">
        <v>55</v>
      </c>
      <c r="I7431" s="268" t="s">
        <v>1905</v>
      </c>
      <c r="J7431" s="267" t="s">
        <v>1942</v>
      </c>
      <c r="K7431" s="270">
        <v>411</v>
      </c>
      <c r="L7431" s="268" t="s">
        <v>2441</v>
      </c>
      <c r="M7431" s="188"/>
    </row>
    <row r="7432" spans="1:13" x14ac:dyDescent="0.25">
      <c r="A7432" s="267">
        <v>2015</v>
      </c>
      <c r="B7432" s="267">
        <v>4</v>
      </c>
      <c r="C7432" s="267" t="s">
        <v>1611</v>
      </c>
      <c r="D7432" s="267" t="s">
        <v>1649</v>
      </c>
      <c r="E7432" s="268" t="s">
        <v>1650</v>
      </c>
      <c r="F7432" s="267" t="s">
        <v>52</v>
      </c>
      <c r="G7432" s="268" t="s">
        <v>783</v>
      </c>
      <c r="H7432" s="268" t="s">
        <v>55</v>
      </c>
      <c r="I7432" s="268" t="s">
        <v>1905</v>
      </c>
      <c r="J7432" s="267" t="s">
        <v>1942</v>
      </c>
      <c r="K7432" s="270">
        <v>411</v>
      </c>
      <c r="L7432" s="268" t="s">
        <v>2442</v>
      </c>
      <c r="M7432" s="188"/>
    </row>
    <row r="7433" spans="1:13" x14ac:dyDescent="0.25">
      <c r="A7433" s="267">
        <v>2015</v>
      </c>
      <c r="B7433" s="267">
        <v>4</v>
      </c>
      <c r="C7433" s="267" t="s">
        <v>1611</v>
      </c>
      <c r="D7433" s="267" t="s">
        <v>1649</v>
      </c>
      <c r="E7433" s="268" t="s">
        <v>1650</v>
      </c>
      <c r="F7433" s="267" t="s">
        <v>52</v>
      </c>
      <c r="G7433" s="268" t="s">
        <v>783</v>
      </c>
      <c r="H7433" s="268" t="s">
        <v>55</v>
      </c>
      <c r="I7433" s="268" t="s">
        <v>1905</v>
      </c>
      <c r="J7433" s="267" t="s">
        <v>1942</v>
      </c>
      <c r="K7433" s="270">
        <v>411</v>
      </c>
      <c r="L7433" s="268" t="s">
        <v>2443</v>
      </c>
      <c r="M7433" s="188"/>
    </row>
    <row r="7434" spans="1:13" x14ac:dyDescent="0.25">
      <c r="A7434" s="267">
        <v>2015</v>
      </c>
      <c r="B7434" s="267">
        <v>4</v>
      </c>
      <c r="C7434" s="267" t="s">
        <v>1611</v>
      </c>
      <c r="D7434" s="267" t="s">
        <v>1649</v>
      </c>
      <c r="E7434" s="268" t="s">
        <v>1650</v>
      </c>
      <c r="F7434" s="267" t="s">
        <v>52</v>
      </c>
      <c r="G7434" s="268" t="s">
        <v>783</v>
      </c>
      <c r="H7434" s="268" t="s">
        <v>55</v>
      </c>
      <c r="I7434" s="268" t="s">
        <v>1905</v>
      </c>
      <c r="J7434" s="267" t="s">
        <v>1942</v>
      </c>
      <c r="K7434" s="270">
        <v>412</v>
      </c>
      <c r="L7434" s="268" t="s">
        <v>2469</v>
      </c>
      <c r="M7434" s="188"/>
    </row>
    <row r="7435" spans="1:13" x14ac:dyDescent="0.25">
      <c r="A7435" s="267">
        <v>2015</v>
      </c>
      <c r="B7435" s="267">
        <v>4</v>
      </c>
      <c r="C7435" s="267" t="s">
        <v>1611</v>
      </c>
      <c r="D7435" s="267" t="s">
        <v>1649</v>
      </c>
      <c r="E7435" s="268" t="s">
        <v>1650</v>
      </c>
      <c r="F7435" s="267" t="s">
        <v>52</v>
      </c>
      <c r="G7435" s="268" t="s">
        <v>783</v>
      </c>
      <c r="H7435" s="268" t="s">
        <v>55</v>
      </c>
      <c r="I7435" s="268" t="s">
        <v>1905</v>
      </c>
      <c r="J7435" s="267" t="s">
        <v>1942</v>
      </c>
      <c r="K7435" s="270">
        <v>725</v>
      </c>
      <c r="L7435" s="268" t="s">
        <v>2498</v>
      </c>
      <c r="M7435" s="188"/>
    </row>
    <row r="7436" spans="1:13" x14ac:dyDescent="0.25">
      <c r="A7436" s="267">
        <v>2015</v>
      </c>
      <c r="B7436" s="267">
        <v>4</v>
      </c>
      <c r="C7436" s="267" t="s">
        <v>1611</v>
      </c>
      <c r="D7436" s="267" t="s">
        <v>1649</v>
      </c>
      <c r="E7436" s="268" t="s">
        <v>1650</v>
      </c>
      <c r="F7436" s="267" t="s">
        <v>52</v>
      </c>
      <c r="G7436" s="268" t="s">
        <v>783</v>
      </c>
      <c r="H7436" s="268" t="s">
        <v>55</v>
      </c>
      <c r="I7436" s="268" t="s">
        <v>1905</v>
      </c>
      <c r="J7436" s="267" t="s">
        <v>2643</v>
      </c>
      <c r="K7436" s="270">
        <v>656</v>
      </c>
      <c r="L7436" s="268" t="s">
        <v>2716</v>
      </c>
      <c r="M7436" s="188"/>
    </row>
    <row r="7437" spans="1:13" x14ac:dyDescent="0.25">
      <c r="A7437" s="267">
        <v>2015</v>
      </c>
      <c r="B7437" s="267">
        <v>4</v>
      </c>
      <c r="C7437" s="267" t="s">
        <v>1611</v>
      </c>
      <c r="D7437" s="267" t="s">
        <v>1649</v>
      </c>
      <c r="E7437" s="268" t="s">
        <v>1650</v>
      </c>
      <c r="F7437" s="267" t="s">
        <v>52</v>
      </c>
      <c r="G7437" s="268" t="s">
        <v>783</v>
      </c>
      <c r="H7437" s="268" t="s">
        <v>55</v>
      </c>
      <c r="I7437" s="268" t="s">
        <v>1905</v>
      </c>
      <c r="J7437" s="267" t="s">
        <v>1944</v>
      </c>
      <c r="K7437" s="270">
        <v>656</v>
      </c>
      <c r="L7437" s="268" t="s">
        <v>2717</v>
      </c>
      <c r="M7437" s="188"/>
    </row>
    <row r="7438" spans="1:13" x14ac:dyDescent="0.25">
      <c r="A7438" s="267">
        <v>2015</v>
      </c>
      <c r="B7438" s="267">
        <v>4</v>
      </c>
      <c r="C7438" s="267" t="s">
        <v>1611</v>
      </c>
      <c r="D7438" s="267" t="s">
        <v>1661</v>
      </c>
      <c r="E7438" s="268" t="s">
        <v>1662</v>
      </c>
      <c r="F7438" s="267" t="s">
        <v>76</v>
      </c>
      <c r="G7438" s="268" t="s">
        <v>77</v>
      </c>
      <c r="H7438" s="268" t="s">
        <v>55</v>
      </c>
      <c r="I7438" s="268" t="s">
        <v>1905</v>
      </c>
      <c r="J7438" s="267" t="s">
        <v>1942</v>
      </c>
      <c r="K7438" s="270">
        <v>114</v>
      </c>
      <c r="L7438" s="268" t="s">
        <v>2462</v>
      </c>
      <c r="M7438" s="188"/>
    </row>
    <row r="7439" spans="1:13" x14ac:dyDescent="0.25">
      <c r="A7439" s="267">
        <v>2015</v>
      </c>
      <c r="B7439" s="267">
        <v>4</v>
      </c>
      <c r="C7439" s="267" t="s">
        <v>1611</v>
      </c>
      <c r="D7439" s="267" t="s">
        <v>1661</v>
      </c>
      <c r="E7439" s="268" t="s">
        <v>1662</v>
      </c>
      <c r="F7439" s="267" t="s">
        <v>76</v>
      </c>
      <c r="G7439" s="268" t="s">
        <v>77</v>
      </c>
      <c r="H7439" s="268" t="s">
        <v>55</v>
      </c>
      <c r="I7439" s="268" t="s">
        <v>1905</v>
      </c>
      <c r="J7439" s="267" t="s">
        <v>1942</v>
      </c>
      <c r="K7439" s="270">
        <v>114</v>
      </c>
      <c r="L7439" s="268" t="s">
        <v>2463</v>
      </c>
      <c r="M7439" s="188"/>
    </row>
    <row r="7440" spans="1:13" x14ac:dyDescent="0.25">
      <c r="A7440" s="267">
        <v>2015</v>
      </c>
      <c r="B7440" s="267">
        <v>4</v>
      </c>
      <c r="C7440" s="267" t="s">
        <v>1611</v>
      </c>
      <c r="D7440" s="267" t="s">
        <v>1661</v>
      </c>
      <c r="E7440" s="268" t="s">
        <v>1662</v>
      </c>
      <c r="F7440" s="267" t="s">
        <v>76</v>
      </c>
      <c r="G7440" s="268" t="s">
        <v>77</v>
      </c>
      <c r="H7440" s="268" t="s">
        <v>55</v>
      </c>
      <c r="I7440" s="268" t="s">
        <v>1905</v>
      </c>
      <c r="J7440" s="267" t="s">
        <v>1942</v>
      </c>
      <c r="K7440" s="270">
        <v>412</v>
      </c>
      <c r="L7440" s="268" t="s">
        <v>2464</v>
      </c>
      <c r="M7440" s="188"/>
    </row>
    <row r="7441" spans="1:13" x14ac:dyDescent="0.25">
      <c r="A7441" s="267">
        <v>2015</v>
      </c>
      <c r="B7441" s="267">
        <v>4</v>
      </c>
      <c r="C7441" s="267" t="s">
        <v>1611</v>
      </c>
      <c r="D7441" s="267" t="s">
        <v>1661</v>
      </c>
      <c r="E7441" s="268" t="s">
        <v>1662</v>
      </c>
      <c r="F7441" s="267" t="s">
        <v>76</v>
      </c>
      <c r="G7441" s="268" t="s">
        <v>77</v>
      </c>
      <c r="H7441" s="268" t="s">
        <v>55</v>
      </c>
      <c r="I7441" s="268" t="s">
        <v>1905</v>
      </c>
      <c r="J7441" s="267" t="s">
        <v>1952</v>
      </c>
      <c r="K7441" s="270">
        <v>412</v>
      </c>
      <c r="L7441" s="268" t="s">
        <v>2465</v>
      </c>
      <c r="M7441" s="188"/>
    </row>
    <row r="7442" spans="1:13" x14ac:dyDescent="0.25">
      <c r="A7442" s="267">
        <v>2015</v>
      </c>
      <c r="B7442" s="267">
        <v>4</v>
      </c>
      <c r="C7442" s="267" t="s">
        <v>1611</v>
      </c>
      <c r="D7442" s="267" t="s">
        <v>1661</v>
      </c>
      <c r="E7442" s="268" t="s">
        <v>1662</v>
      </c>
      <c r="F7442" s="267" t="s">
        <v>76</v>
      </c>
      <c r="G7442" s="268" t="s">
        <v>77</v>
      </c>
      <c r="H7442" s="268" t="s">
        <v>55</v>
      </c>
      <c r="I7442" s="268" t="s">
        <v>1905</v>
      </c>
      <c r="J7442" s="267" t="s">
        <v>1942</v>
      </c>
      <c r="K7442" s="270">
        <v>114</v>
      </c>
      <c r="L7442" s="268" t="s">
        <v>2516</v>
      </c>
      <c r="M7442" s="188"/>
    </row>
    <row r="7443" spans="1:13" x14ac:dyDescent="0.25">
      <c r="A7443" s="267">
        <v>2015</v>
      </c>
      <c r="B7443" s="267">
        <v>4</v>
      </c>
      <c r="C7443" s="267" t="s">
        <v>1611</v>
      </c>
      <c r="D7443" s="267" t="s">
        <v>1661</v>
      </c>
      <c r="E7443" s="268" t="s">
        <v>1662</v>
      </c>
      <c r="F7443" s="267" t="s">
        <v>76</v>
      </c>
      <c r="G7443" s="268" t="s">
        <v>77</v>
      </c>
      <c r="H7443" s="268" t="s">
        <v>55</v>
      </c>
      <c r="I7443" s="268" t="s">
        <v>1905</v>
      </c>
      <c r="J7443" s="267" t="s">
        <v>1952</v>
      </c>
      <c r="K7443" s="270">
        <v>652</v>
      </c>
      <c r="L7443" s="268" t="s">
        <v>2517</v>
      </c>
      <c r="M7443" s="188"/>
    </row>
    <row r="7444" spans="1:13" x14ac:dyDescent="0.25">
      <c r="A7444" s="267">
        <v>2015</v>
      </c>
      <c r="B7444" s="267">
        <v>4</v>
      </c>
      <c r="C7444" s="267" t="s">
        <v>1611</v>
      </c>
      <c r="D7444" s="267" t="s">
        <v>1661</v>
      </c>
      <c r="E7444" s="268" t="s">
        <v>1662</v>
      </c>
      <c r="F7444" s="267" t="s">
        <v>76</v>
      </c>
      <c r="G7444" s="268" t="s">
        <v>77</v>
      </c>
      <c r="H7444" s="268" t="s">
        <v>55</v>
      </c>
      <c r="I7444" s="268" t="s">
        <v>1905</v>
      </c>
      <c r="J7444" s="267" t="s">
        <v>1915</v>
      </c>
      <c r="K7444" s="270">
        <v>321</v>
      </c>
      <c r="L7444" s="268" t="s">
        <v>2588</v>
      </c>
      <c r="M7444" s="188"/>
    </row>
    <row r="7445" spans="1:13" x14ac:dyDescent="0.25">
      <c r="A7445" s="267">
        <v>2015</v>
      </c>
      <c r="B7445" s="267">
        <v>4</v>
      </c>
      <c r="C7445" s="267" t="s">
        <v>1611</v>
      </c>
      <c r="D7445" s="267" t="s">
        <v>1661</v>
      </c>
      <c r="E7445" s="268" t="s">
        <v>1662</v>
      </c>
      <c r="F7445" s="267" t="s">
        <v>76</v>
      </c>
      <c r="G7445" s="268" t="s">
        <v>77</v>
      </c>
      <c r="H7445" s="268" t="s">
        <v>55</v>
      </c>
      <c r="I7445" s="268" t="s">
        <v>1905</v>
      </c>
      <c r="J7445" s="267" t="s">
        <v>1934</v>
      </c>
      <c r="K7445" s="270">
        <v>211</v>
      </c>
      <c r="L7445" s="268" t="s">
        <v>2589</v>
      </c>
      <c r="M7445" s="188"/>
    </row>
    <row r="7446" spans="1:13" x14ac:dyDescent="0.25">
      <c r="A7446" s="267">
        <v>2015</v>
      </c>
      <c r="B7446" s="267">
        <v>4</v>
      </c>
      <c r="C7446" s="267" t="s">
        <v>1611</v>
      </c>
      <c r="D7446" s="267" t="s">
        <v>1661</v>
      </c>
      <c r="E7446" s="268" t="s">
        <v>1662</v>
      </c>
      <c r="F7446" s="267" t="s">
        <v>76</v>
      </c>
      <c r="G7446" s="268" t="s">
        <v>77</v>
      </c>
      <c r="H7446" s="268" t="s">
        <v>55</v>
      </c>
      <c r="I7446" s="268" t="s">
        <v>1905</v>
      </c>
      <c r="J7446" s="267" t="s">
        <v>1942</v>
      </c>
      <c r="K7446" s="270">
        <v>411</v>
      </c>
      <c r="L7446" s="268" t="s">
        <v>2590</v>
      </c>
      <c r="M7446" s="188"/>
    </row>
    <row r="7447" spans="1:13" x14ac:dyDescent="0.25">
      <c r="A7447" s="267">
        <v>2015</v>
      </c>
      <c r="B7447" s="267">
        <v>4</v>
      </c>
      <c r="C7447" s="267" t="s">
        <v>1611</v>
      </c>
      <c r="D7447" s="267" t="s">
        <v>1661</v>
      </c>
      <c r="E7447" s="268" t="s">
        <v>1662</v>
      </c>
      <c r="F7447" s="267" t="s">
        <v>76</v>
      </c>
      <c r="G7447" s="268" t="s">
        <v>77</v>
      </c>
      <c r="H7447" s="268" t="s">
        <v>55</v>
      </c>
      <c r="I7447" s="268" t="s">
        <v>1905</v>
      </c>
      <c r="J7447" s="267" t="s">
        <v>1942</v>
      </c>
      <c r="K7447" s="270">
        <v>436</v>
      </c>
      <c r="L7447" s="268" t="s">
        <v>2608</v>
      </c>
      <c r="M7447" s="188"/>
    </row>
    <row r="7448" spans="1:13" x14ac:dyDescent="0.25">
      <c r="A7448" s="267">
        <v>2015</v>
      </c>
      <c r="B7448" s="267">
        <v>4</v>
      </c>
      <c r="C7448" s="267" t="s">
        <v>1611</v>
      </c>
      <c r="D7448" s="267" t="s">
        <v>1661</v>
      </c>
      <c r="E7448" s="268" t="s">
        <v>1662</v>
      </c>
      <c r="F7448" s="267" t="s">
        <v>76</v>
      </c>
      <c r="G7448" s="268" t="s">
        <v>77</v>
      </c>
      <c r="H7448" s="268" t="s">
        <v>55</v>
      </c>
      <c r="I7448" s="268" t="s">
        <v>1905</v>
      </c>
      <c r="J7448" s="267" t="s">
        <v>1962</v>
      </c>
      <c r="K7448" s="270">
        <v>521</v>
      </c>
      <c r="L7448" s="268" t="s">
        <v>2678</v>
      </c>
      <c r="M7448" s="188"/>
    </row>
    <row r="7449" spans="1:13" x14ac:dyDescent="0.25">
      <c r="A7449" s="267">
        <v>2015</v>
      </c>
      <c r="B7449" s="267">
        <v>2</v>
      </c>
      <c r="C7449" s="267" t="s">
        <v>1239</v>
      </c>
      <c r="D7449" s="267" t="s">
        <v>1583</v>
      </c>
      <c r="E7449" s="268" t="s">
        <v>1584</v>
      </c>
      <c r="F7449" s="267" t="s">
        <v>52</v>
      </c>
      <c r="G7449" s="268" t="s">
        <v>605</v>
      </c>
      <c r="H7449" s="268" t="s">
        <v>55</v>
      </c>
      <c r="I7449" s="268" t="s">
        <v>1905</v>
      </c>
      <c r="J7449" s="267" t="s">
        <v>1942</v>
      </c>
      <c r="K7449" s="270">
        <v>431</v>
      </c>
      <c r="L7449" s="268" t="s">
        <v>2374</v>
      </c>
      <c r="M7449" s="188"/>
    </row>
    <row r="7450" spans="1:13" x14ac:dyDescent="0.25">
      <c r="A7450" s="267">
        <v>2015</v>
      </c>
      <c r="B7450" s="267">
        <v>2</v>
      </c>
      <c r="C7450" s="267" t="s">
        <v>1239</v>
      </c>
      <c r="D7450" s="267" t="s">
        <v>1583</v>
      </c>
      <c r="E7450" s="268" t="s">
        <v>1584</v>
      </c>
      <c r="F7450" s="267" t="s">
        <v>52</v>
      </c>
      <c r="G7450" s="268" t="s">
        <v>605</v>
      </c>
      <c r="H7450" s="268" t="s">
        <v>55</v>
      </c>
      <c r="I7450" s="268" t="s">
        <v>1905</v>
      </c>
      <c r="J7450" s="267" t="s">
        <v>1942</v>
      </c>
      <c r="K7450" s="270">
        <v>411</v>
      </c>
      <c r="L7450" s="268" t="s">
        <v>2402</v>
      </c>
      <c r="M7450" s="188"/>
    </row>
    <row r="7451" spans="1:13" x14ac:dyDescent="0.25">
      <c r="A7451" s="267">
        <v>2015</v>
      </c>
      <c r="B7451" s="267">
        <v>2</v>
      </c>
      <c r="C7451" s="267" t="s">
        <v>1239</v>
      </c>
      <c r="D7451" s="267" t="s">
        <v>1583</v>
      </c>
      <c r="E7451" s="268" t="s">
        <v>1584</v>
      </c>
      <c r="F7451" s="267" t="s">
        <v>52</v>
      </c>
      <c r="G7451" s="268" t="s">
        <v>605</v>
      </c>
      <c r="H7451" s="268" t="s">
        <v>55</v>
      </c>
      <c r="I7451" s="268" t="s">
        <v>1905</v>
      </c>
      <c r="J7451" s="267" t="s">
        <v>1942</v>
      </c>
      <c r="K7451" s="270">
        <v>411</v>
      </c>
      <c r="L7451" s="268" t="s">
        <v>2403</v>
      </c>
      <c r="M7451" s="188"/>
    </row>
    <row r="7452" spans="1:13" x14ac:dyDescent="0.25">
      <c r="A7452" s="267">
        <v>2015</v>
      </c>
      <c r="B7452" s="267">
        <v>2</v>
      </c>
      <c r="C7452" s="267" t="s">
        <v>1239</v>
      </c>
      <c r="D7452" s="267" t="s">
        <v>1583</v>
      </c>
      <c r="E7452" s="268" t="s">
        <v>1584</v>
      </c>
      <c r="F7452" s="267" t="s">
        <v>52</v>
      </c>
      <c r="G7452" s="268" t="s">
        <v>605</v>
      </c>
      <c r="H7452" s="268" t="s">
        <v>55</v>
      </c>
      <c r="I7452" s="268" t="s">
        <v>1905</v>
      </c>
      <c r="J7452" s="267" t="s">
        <v>1934</v>
      </c>
      <c r="K7452" s="270">
        <v>751</v>
      </c>
      <c r="L7452" s="268" t="s">
        <v>2704</v>
      </c>
      <c r="M7452" s="188"/>
    </row>
    <row r="7453" spans="1:13" x14ac:dyDescent="0.25">
      <c r="A7453" s="267">
        <v>2015</v>
      </c>
      <c r="B7453" s="267">
        <v>2</v>
      </c>
      <c r="C7453" s="267" t="s">
        <v>1239</v>
      </c>
      <c r="D7453" s="267" t="s">
        <v>1583</v>
      </c>
      <c r="E7453" s="268" t="s">
        <v>1584</v>
      </c>
      <c r="F7453" s="267" t="s">
        <v>52</v>
      </c>
      <c r="G7453" s="268" t="s">
        <v>605</v>
      </c>
      <c r="H7453" s="268" t="s">
        <v>55</v>
      </c>
      <c r="I7453" s="268" t="s">
        <v>1905</v>
      </c>
      <c r="J7453" s="267" t="s">
        <v>2016</v>
      </c>
      <c r="K7453" s="270">
        <v>632</v>
      </c>
      <c r="L7453" s="268" t="s">
        <v>2705</v>
      </c>
      <c r="M7453" s="188"/>
    </row>
    <row r="7454" spans="1:13" x14ac:dyDescent="0.25">
      <c r="A7454" s="267">
        <v>2015</v>
      </c>
      <c r="B7454" s="267">
        <v>2</v>
      </c>
      <c r="C7454" s="267" t="s">
        <v>1239</v>
      </c>
      <c r="D7454" s="267" t="s">
        <v>1583</v>
      </c>
      <c r="E7454" s="268" t="s">
        <v>1584</v>
      </c>
      <c r="F7454" s="267" t="s">
        <v>52</v>
      </c>
      <c r="G7454" s="268" t="s">
        <v>605</v>
      </c>
      <c r="H7454" s="268" t="s">
        <v>55</v>
      </c>
      <c r="I7454" s="268" t="s">
        <v>1905</v>
      </c>
      <c r="J7454" s="267" t="s">
        <v>2016</v>
      </c>
      <c r="K7454" s="270">
        <v>633</v>
      </c>
      <c r="L7454" s="268" t="s">
        <v>2706</v>
      </c>
      <c r="M7454" s="188"/>
    </row>
    <row r="7455" spans="1:13" x14ac:dyDescent="0.25">
      <c r="A7455" s="267">
        <v>2015</v>
      </c>
      <c r="B7455" s="267">
        <v>2</v>
      </c>
      <c r="C7455" s="267" t="s">
        <v>1239</v>
      </c>
      <c r="D7455" s="267" t="s">
        <v>1599</v>
      </c>
      <c r="E7455" s="268" t="s">
        <v>1600</v>
      </c>
      <c r="F7455" s="267" t="s">
        <v>64</v>
      </c>
      <c r="G7455" s="268" t="s">
        <v>87</v>
      </c>
      <c r="H7455" s="268" t="s">
        <v>55</v>
      </c>
      <c r="I7455" s="268" t="s">
        <v>1905</v>
      </c>
      <c r="J7455" s="267" t="s">
        <v>1952</v>
      </c>
      <c r="K7455" s="270">
        <v>413</v>
      </c>
      <c r="L7455" s="268" t="s">
        <v>2347</v>
      </c>
      <c r="M7455" s="188"/>
    </row>
    <row r="7456" spans="1:13" x14ac:dyDescent="0.25">
      <c r="A7456" s="267">
        <v>2015</v>
      </c>
      <c r="B7456" s="267">
        <v>2</v>
      </c>
      <c r="C7456" s="267" t="s">
        <v>1239</v>
      </c>
      <c r="D7456" s="267" t="s">
        <v>1599</v>
      </c>
      <c r="E7456" s="268" t="s">
        <v>1600</v>
      </c>
      <c r="F7456" s="267" t="s">
        <v>64</v>
      </c>
      <c r="G7456" s="268" t="s">
        <v>87</v>
      </c>
      <c r="H7456" s="268" t="s">
        <v>55</v>
      </c>
      <c r="I7456" s="268" t="s">
        <v>1905</v>
      </c>
      <c r="J7456" s="267" t="s">
        <v>1952</v>
      </c>
      <c r="K7456" s="270">
        <v>432</v>
      </c>
      <c r="L7456" s="268" t="s">
        <v>2408</v>
      </c>
      <c r="M7456" s="188"/>
    </row>
    <row r="7457" spans="1:13" x14ac:dyDescent="0.25">
      <c r="A7457" s="267">
        <v>2015</v>
      </c>
      <c r="B7457" s="267">
        <v>2</v>
      </c>
      <c r="C7457" s="267" t="s">
        <v>1239</v>
      </c>
      <c r="D7457" s="267" t="s">
        <v>1599</v>
      </c>
      <c r="E7457" s="268" t="s">
        <v>1600</v>
      </c>
      <c r="F7457" s="267" t="s">
        <v>64</v>
      </c>
      <c r="G7457" s="268" t="s">
        <v>87</v>
      </c>
      <c r="H7457" s="268" t="s">
        <v>55</v>
      </c>
      <c r="I7457" s="268" t="s">
        <v>1905</v>
      </c>
      <c r="J7457" s="267" t="s">
        <v>1952</v>
      </c>
      <c r="K7457" s="270">
        <v>432</v>
      </c>
      <c r="L7457" s="268" t="s">
        <v>2409</v>
      </c>
      <c r="M7457" s="188"/>
    </row>
    <row r="7458" spans="1:13" x14ac:dyDescent="0.25">
      <c r="A7458" s="267">
        <v>2015</v>
      </c>
      <c r="B7458" s="267">
        <v>2</v>
      </c>
      <c r="C7458" s="267" t="s">
        <v>1239</v>
      </c>
      <c r="D7458" s="267" t="s">
        <v>1599</v>
      </c>
      <c r="E7458" s="268" t="s">
        <v>1600</v>
      </c>
      <c r="F7458" s="267" t="s">
        <v>64</v>
      </c>
      <c r="G7458" s="268" t="s">
        <v>87</v>
      </c>
      <c r="H7458" s="268" t="s">
        <v>55</v>
      </c>
      <c r="I7458" s="268" t="s">
        <v>1905</v>
      </c>
      <c r="J7458" s="267" t="s">
        <v>1965</v>
      </c>
      <c r="K7458" s="270">
        <v>523</v>
      </c>
      <c r="L7458" s="268" t="s">
        <v>2671</v>
      </c>
      <c r="M7458" s="188"/>
    </row>
    <row r="7459" spans="1:13" x14ac:dyDescent="0.25">
      <c r="A7459" s="267">
        <v>2015</v>
      </c>
      <c r="B7459" s="267">
        <v>2</v>
      </c>
      <c r="C7459" s="267" t="s">
        <v>1239</v>
      </c>
      <c r="D7459" s="267" t="s">
        <v>1599</v>
      </c>
      <c r="E7459" s="268" t="s">
        <v>1600</v>
      </c>
      <c r="F7459" s="267" t="s">
        <v>64</v>
      </c>
      <c r="G7459" s="268" t="s">
        <v>87</v>
      </c>
      <c r="H7459" s="268" t="s">
        <v>55</v>
      </c>
      <c r="I7459" s="268" t="s">
        <v>1905</v>
      </c>
      <c r="J7459" s="267" t="s">
        <v>1962</v>
      </c>
      <c r="K7459" s="270">
        <v>523</v>
      </c>
      <c r="L7459" s="268" t="s">
        <v>2682</v>
      </c>
      <c r="M7459" s="188"/>
    </row>
    <row r="7460" spans="1:13" x14ac:dyDescent="0.25">
      <c r="A7460" s="267">
        <v>2015</v>
      </c>
      <c r="B7460" s="267">
        <v>2</v>
      </c>
      <c r="C7460" s="267" t="s">
        <v>1239</v>
      </c>
      <c r="D7460" s="267" t="s">
        <v>1599</v>
      </c>
      <c r="E7460" s="268" t="s">
        <v>1600</v>
      </c>
      <c r="F7460" s="267" t="s">
        <v>64</v>
      </c>
      <c r="G7460" s="268" t="s">
        <v>87</v>
      </c>
      <c r="H7460" s="268" t="s">
        <v>55</v>
      </c>
      <c r="I7460" s="268" t="s">
        <v>1905</v>
      </c>
      <c r="J7460" s="267" t="s">
        <v>2036</v>
      </c>
      <c r="K7460" s="270">
        <v>862</v>
      </c>
      <c r="L7460" s="268" t="s">
        <v>2810</v>
      </c>
      <c r="M7460" s="188"/>
    </row>
    <row r="7461" spans="1:13" x14ac:dyDescent="0.25">
      <c r="A7461" s="267">
        <v>2015</v>
      </c>
      <c r="B7461" s="267">
        <v>4</v>
      </c>
      <c r="C7461" s="267" t="s">
        <v>1611</v>
      </c>
      <c r="D7461" s="267" t="s">
        <v>1643</v>
      </c>
      <c r="E7461" s="268" t="s">
        <v>1644</v>
      </c>
      <c r="F7461" s="267" t="s">
        <v>64</v>
      </c>
      <c r="G7461" s="268" t="s">
        <v>320</v>
      </c>
      <c r="H7461" s="268" t="s">
        <v>66</v>
      </c>
      <c r="I7461" s="268" t="s">
        <v>1905</v>
      </c>
      <c r="J7461" s="267" t="s">
        <v>1942</v>
      </c>
      <c r="K7461" s="270">
        <v>411</v>
      </c>
      <c r="L7461" s="268" t="s">
        <v>2370</v>
      </c>
      <c r="M7461" s="188"/>
    </row>
    <row r="7462" spans="1:13" x14ac:dyDescent="0.25">
      <c r="A7462" s="267">
        <v>2015</v>
      </c>
      <c r="B7462" s="267">
        <v>4</v>
      </c>
      <c r="C7462" s="267" t="s">
        <v>1611</v>
      </c>
      <c r="D7462" s="267" t="s">
        <v>1643</v>
      </c>
      <c r="E7462" s="268" t="s">
        <v>1644</v>
      </c>
      <c r="F7462" s="267" t="s">
        <v>64</v>
      </c>
      <c r="G7462" s="268" t="s">
        <v>320</v>
      </c>
      <c r="H7462" s="268" t="s">
        <v>66</v>
      </c>
      <c r="I7462" s="268" t="s">
        <v>1905</v>
      </c>
      <c r="J7462" s="267" t="s">
        <v>2643</v>
      </c>
      <c r="K7462" s="270">
        <v>663</v>
      </c>
      <c r="L7462" s="268" t="s">
        <v>2644</v>
      </c>
      <c r="M7462" s="188"/>
    </row>
    <row r="7463" spans="1:13" x14ac:dyDescent="0.25">
      <c r="A7463" s="267">
        <v>2015</v>
      </c>
      <c r="B7463" s="267">
        <v>4</v>
      </c>
      <c r="C7463" s="267" t="s">
        <v>1611</v>
      </c>
      <c r="D7463" s="267" t="s">
        <v>1643</v>
      </c>
      <c r="E7463" s="268" t="s">
        <v>1644</v>
      </c>
      <c r="F7463" s="267" t="s">
        <v>64</v>
      </c>
      <c r="G7463" s="268" t="s">
        <v>320</v>
      </c>
      <c r="H7463" s="268" t="s">
        <v>66</v>
      </c>
      <c r="I7463" s="268" t="s">
        <v>1905</v>
      </c>
      <c r="J7463" s="267" t="s">
        <v>1942</v>
      </c>
      <c r="K7463" s="270">
        <v>331</v>
      </c>
      <c r="L7463" s="268" t="s">
        <v>2664</v>
      </c>
      <c r="M7463" s="188"/>
    </row>
    <row r="7464" spans="1:13" x14ac:dyDescent="0.25">
      <c r="A7464" s="267">
        <v>2015</v>
      </c>
      <c r="B7464" s="267">
        <v>4</v>
      </c>
      <c r="C7464" s="267" t="s">
        <v>1611</v>
      </c>
      <c r="D7464" s="267" t="s">
        <v>1643</v>
      </c>
      <c r="E7464" s="268" t="s">
        <v>1644</v>
      </c>
      <c r="F7464" s="267" t="s">
        <v>64</v>
      </c>
      <c r="G7464" s="268" t="s">
        <v>320</v>
      </c>
      <c r="H7464" s="268" t="s">
        <v>66</v>
      </c>
      <c r="I7464" s="268" t="s">
        <v>1905</v>
      </c>
      <c r="J7464" s="267" t="s">
        <v>1965</v>
      </c>
      <c r="K7464" s="270">
        <v>521</v>
      </c>
      <c r="L7464" s="268" t="s">
        <v>2677</v>
      </c>
      <c r="M7464" s="188"/>
    </row>
    <row r="7465" spans="1:13" x14ac:dyDescent="0.25">
      <c r="A7465" s="267">
        <v>2015</v>
      </c>
      <c r="B7465" s="267">
        <v>4</v>
      </c>
      <c r="C7465" s="267" t="s">
        <v>1611</v>
      </c>
      <c r="D7465" s="267" t="s">
        <v>1643</v>
      </c>
      <c r="E7465" s="268" t="s">
        <v>1644</v>
      </c>
      <c r="F7465" s="267" t="s">
        <v>64</v>
      </c>
      <c r="G7465" s="268" t="s">
        <v>320</v>
      </c>
      <c r="H7465" s="268" t="s">
        <v>66</v>
      </c>
      <c r="I7465" s="268" t="s">
        <v>1905</v>
      </c>
      <c r="J7465" s="267" t="s">
        <v>1921</v>
      </c>
      <c r="K7465" s="270">
        <v>851</v>
      </c>
      <c r="L7465" s="268" t="s">
        <v>2747</v>
      </c>
      <c r="M7465" s="188"/>
    </row>
    <row r="7466" spans="1:13" x14ac:dyDescent="0.25">
      <c r="A7466" s="267">
        <v>2015</v>
      </c>
      <c r="B7466" s="267">
        <v>4</v>
      </c>
      <c r="C7466" s="267" t="s">
        <v>1611</v>
      </c>
      <c r="D7466" s="267" t="s">
        <v>1643</v>
      </c>
      <c r="E7466" s="268" t="s">
        <v>1644</v>
      </c>
      <c r="F7466" s="267" t="s">
        <v>64</v>
      </c>
      <c r="G7466" s="268" t="s">
        <v>320</v>
      </c>
      <c r="H7466" s="268" t="s">
        <v>66</v>
      </c>
      <c r="I7466" s="268" t="s">
        <v>1905</v>
      </c>
      <c r="J7466" s="267" t="s">
        <v>1965</v>
      </c>
      <c r="K7466" s="270">
        <v>522</v>
      </c>
      <c r="L7466" s="268" t="s">
        <v>2770</v>
      </c>
      <c r="M7466" s="188"/>
    </row>
    <row r="7467" spans="1:13" x14ac:dyDescent="0.25">
      <c r="A7467" s="267">
        <v>2015</v>
      </c>
      <c r="B7467" s="267">
        <v>4</v>
      </c>
      <c r="C7467" s="267" t="s">
        <v>1611</v>
      </c>
      <c r="D7467" s="267" t="s">
        <v>1643</v>
      </c>
      <c r="E7467" s="268" t="s">
        <v>1644</v>
      </c>
      <c r="F7467" s="267" t="s">
        <v>64</v>
      </c>
      <c r="G7467" s="268" t="s">
        <v>320</v>
      </c>
      <c r="H7467" s="268" t="s">
        <v>66</v>
      </c>
      <c r="I7467" s="268" t="s">
        <v>1905</v>
      </c>
      <c r="J7467" s="267" t="s">
        <v>1918</v>
      </c>
      <c r="K7467" s="270">
        <v>862</v>
      </c>
      <c r="L7467" s="268" t="s">
        <v>2815</v>
      </c>
      <c r="M7467" s="188"/>
    </row>
    <row r="7468" spans="1:13" x14ac:dyDescent="0.25">
      <c r="A7468" s="267">
        <v>2015</v>
      </c>
      <c r="B7468" s="267">
        <v>4</v>
      </c>
      <c r="C7468" s="267" t="s">
        <v>1611</v>
      </c>
      <c r="D7468" s="267" t="s">
        <v>1665</v>
      </c>
      <c r="E7468" s="268" t="s">
        <v>1666</v>
      </c>
      <c r="F7468" s="267" t="s">
        <v>52</v>
      </c>
      <c r="G7468" s="268" t="s">
        <v>783</v>
      </c>
      <c r="H7468" s="268" t="s">
        <v>55</v>
      </c>
      <c r="I7468" s="268" t="s">
        <v>1905</v>
      </c>
      <c r="J7468" s="267" t="s">
        <v>2063</v>
      </c>
      <c r="K7468" s="270">
        <v>432</v>
      </c>
      <c r="L7468" s="268" t="s">
        <v>2369</v>
      </c>
      <c r="M7468" s="188"/>
    </row>
    <row r="7469" spans="1:13" x14ac:dyDescent="0.25">
      <c r="A7469" s="267">
        <v>2015</v>
      </c>
      <c r="B7469" s="267">
        <v>4</v>
      </c>
      <c r="C7469" s="267" t="s">
        <v>1611</v>
      </c>
      <c r="D7469" s="267" t="s">
        <v>1665</v>
      </c>
      <c r="E7469" s="268" t="s">
        <v>1666</v>
      </c>
      <c r="F7469" s="267" t="s">
        <v>52</v>
      </c>
      <c r="G7469" s="268" t="s">
        <v>783</v>
      </c>
      <c r="H7469" s="268" t="s">
        <v>55</v>
      </c>
      <c r="I7469" s="268" t="s">
        <v>1905</v>
      </c>
      <c r="J7469" s="267" t="s">
        <v>2063</v>
      </c>
      <c r="K7469" s="270">
        <v>411</v>
      </c>
      <c r="L7469" s="268" t="s">
        <v>2444</v>
      </c>
      <c r="M7469" s="188"/>
    </row>
    <row r="7470" spans="1:13" x14ac:dyDescent="0.25">
      <c r="A7470" s="267">
        <v>2015</v>
      </c>
      <c r="B7470" s="267">
        <v>4</v>
      </c>
      <c r="C7470" s="267" t="s">
        <v>1611</v>
      </c>
      <c r="D7470" s="267" t="s">
        <v>1665</v>
      </c>
      <c r="E7470" s="268" t="s">
        <v>1666</v>
      </c>
      <c r="F7470" s="267" t="s">
        <v>52</v>
      </c>
      <c r="G7470" s="268" t="s">
        <v>783</v>
      </c>
      <c r="H7470" s="268" t="s">
        <v>55</v>
      </c>
      <c r="I7470" s="268" t="s">
        <v>1905</v>
      </c>
      <c r="J7470" s="267" t="s">
        <v>2063</v>
      </c>
      <c r="K7470" s="270">
        <v>432</v>
      </c>
      <c r="L7470" s="268" t="s">
        <v>2445</v>
      </c>
      <c r="M7470" s="188"/>
    </row>
    <row r="7471" spans="1:13" x14ac:dyDescent="0.25">
      <c r="A7471" s="267">
        <v>2015</v>
      </c>
      <c r="B7471" s="267">
        <v>4</v>
      </c>
      <c r="C7471" s="267" t="s">
        <v>1611</v>
      </c>
      <c r="D7471" s="267" t="s">
        <v>1665</v>
      </c>
      <c r="E7471" s="268" t="s">
        <v>1666</v>
      </c>
      <c r="F7471" s="267" t="s">
        <v>52</v>
      </c>
      <c r="G7471" s="268" t="s">
        <v>783</v>
      </c>
      <c r="H7471" s="268" t="s">
        <v>55</v>
      </c>
      <c r="I7471" s="268" t="s">
        <v>1905</v>
      </c>
      <c r="J7471" s="267" t="s">
        <v>2063</v>
      </c>
      <c r="K7471" s="270">
        <v>411</v>
      </c>
      <c r="L7471" s="268" t="s">
        <v>2446</v>
      </c>
      <c r="M7471" s="188"/>
    </row>
    <row r="7472" spans="1:13" x14ac:dyDescent="0.25">
      <c r="A7472" s="267">
        <v>2015</v>
      </c>
      <c r="B7472" s="267">
        <v>4</v>
      </c>
      <c r="C7472" s="267" t="s">
        <v>1611</v>
      </c>
      <c r="D7472" s="267" t="s">
        <v>1665</v>
      </c>
      <c r="E7472" s="268" t="s">
        <v>1666</v>
      </c>
      <c r="F7472" s="267" t="s">
        <v>52</v>
      </c>
      <c r="G7472" s="268" t="s">
        <v>783</v>
      </c>
      <c r="H7472" s="268" t="s">
        <v>55</v>
      </c>
      <c r="I7472" s="268" t="s">
        <v>1905</v>
      </c>
      <c r="J7472" s="267" t="s">
        <v>2063</v>
      </c>
      <c r="K7472" s="270">
        <v>411</v>
      </c>
      <c r="L7472" s="268" t="s">
        <v>2447</v>
      </c>
      <c r="M7472" s="188"/>
    </row>
    <row r="7473" spans="1:13" x14ac:dyDescent="0.25">
      <c r="A7473" s="267">
        <v>2015</v>
      </c>
      <c r="B7473" s="267">
        <v>4</v>
      </c>
      <c r="C7473" s="267" t="s">
        <v>1611</v>
      </c>
      <c r="D7473" s="267" t="s">
        <v>1665</v>
      </c>
      <c r="E7473" s="268" t="s">
        <v>1666</v>
      </c>
      <c r="F7473" s="267" t="s">
        <v>52</v>
      </c>
      <c r="G7473" s="268" t="s">
        <v>783</v>
      </c>
      <c r="H7473" s="268" t="s">
        <v>55</v>
      </c>
      <c r="I7473" s="268" t="s">
        <v>1905</v>
      </c>
      <c r="J7473" s="270" t="s">
        <v>5004</v>
      </c>
      <c r="K7473" s="270">
        <v>211</v>
      </c>
      <c r="L7473" s="268" t="s">
        <v>2593</v>
      </c>
      <c r="M7473" s="188"/>
    </row>
    <row r="7474" spans="1:13" x14ac:dyDescent="0.25">
      <c r="A7474" s="267">
        <v>2015</v>
      </c>
      <c r="B7474" s="267">
        <v>3</v>
      </c>
      <c r="C7474" s="267" t="s">
        <v>1611</v>
      </c>
      <c r="D7474" s="267" t="s">
        <v>1616</v>
      </c>
      <c r="E7474" s="268" t="s">
        <v>1617</v>
      </c>
      <c r="F7474" s="267" t="s">
        <v>135</v>
      </c>
      <c r="G7474" s="268" t="s">
        <v>1146</v>
      </c>
      <c r="H7474" s="268" t="s">
        <v>55</v>
      </c>
      <c r="I7474" s="268" t="s">
        <v>1905</v>
      </c>
      <c r="J7474" s="267" t="s">
        <v>1918</v>
      </c>
      <c r="K7474" s="270">
        <v>862</v>
      </c>
      <c r="L7474" s="268" t="s">
        <v>2557</v>
      </c>
      <c r="M7474" s="188"/>
    </row>
    <row r="7475" spans="1:13" x14ac:dyDescent="0.25">
      <c r="A7475" s="267">
        <v>2015</v>
      </c>
      <c r="B7475" s="267">
        <v>3</v>
      </c>
      <c r="C7475" s="267" t="s">
        <v>1611</v>
      </c>
      <c r="D7475" s="267" t="s">
        <v>1616</v>
      </c>
      <c r="E7475" s="268" t="s">
        <v>1617</v>
      </c>
      <c r="F7475" s="267" t="s">
        <v>135</v>
      </c>
      <c r="G7475" s="268" t="s">
        <v>1146</v>
      </c>
      <c r="H7475" s="268" t="s">
        <v>55</v>
      </c>
      <c r="I7475" s="268" t="s">
        <v>1905</v>
      </c>
      <c r="J7475" s="267" t="s">
        <v>1918</v>
      </c>
      <c r="K7475" s="270">
        <v>862</v>
      </c>
      <c r="L7475" s="268" t="s">
        <v>2558</v>
      </c>
      <c r="M7475" s="188"/>
    </row>
    <row r="7476" spans="1:13" x14ac:dyDescent="0.25">
      <c r="A7476" s="267">
        <v>2015</v>
      </c>
      <c r="B7476" s="267">
        <v>3</v>
      </c>
      <c r="C7476" s="267" t="s">
        <v>1611</v>
      </c>
      <c r="D7476" s="267" t="s">
        <v>1616</v>
      </c>
      <c r="E7476" s="268" t="s">
        <v>1617</v>
      </c>
      <c r="F7476" s="267" t="s">
        <v>135</v>
      </c>
      <c r="G7476" s="268" t="s">
        <v>1146</v>
      </c>
      <c r="H7476" s="268" t="s">
        <v>55</v>
      </c>
      <c r="I7476" s="268" t="s">
        <v>1905</v>
      </c>
      <c r="J7476" s="267" t="s">
        <v>1918</v>
      </c>
      <c r="K7476" s="270">
        <v>862</v>
      </c>
      <c r="L7476" s="268" t="s">
        <v>2559</v>
      </c>
      <c r="M7476" s="188"/>
    </row>
    <row r="7477" spans="1:13" x14ac:dyDescent="0.25">
      <c r="A7477" s="267">
        <v>2015</v>
      </c>
      <c r="B7477" s="267">
        <v>3</v>
      </c>
      <c r="C7477" s="267" t="s">
        <v>1611</v>
      </c>
      <c r="D7477" s="267" t="s">
        <v>1616</v>
      </c>
      <c r="E7477" s="268" t="s">
        <v>1617</v>
      </c>
      <c r="F7477" s="267" t="s">
        <v>135</v>
      </c>
      <c r="G7477" s="268" t="s">
        <v>1146</v>
      </c>
      <c r="H7477" s="268" t="s">
        <v>55</v>
      </c>
      <c r="I7477" s="268" t="s">
        <v>1905</v>
      </c>
      <c r="J7477" s="267" t="s">
        <v>1918</v>
      </c>
      <c r="K7477" s="270">
        <v>862</v>
      </c>
      <c r="L7477" s="268" t="s">
        <v>2560</v>
      </c>
      <c r="M7477" s="188"/>
    </row>
    <row r="7478" spans="1:13" x14ac:dyDescent="0.25">
      <c r="A7478" s="267">
        <v>2015</v>
      </c>
      <c r="B7478" s="267">
        <v>3</v>
      </c>
      <c r="C7478" s="267" t="s">
        <v>1611</v>
      </c>
      <c r="D7478" s="267" t="s">
        <v>1616</v>
      </c>
      <c r="E7478" s="268" t="s">
        <v>1617</v>
      </c>
      <c r="F7478" s="267" t="s">
        <v>135</v>
      </c>
      <c r="G7478" s="268" t="s">
        <v>1146</v>
      </c>
      <c r="H7478" s="268" t="s">
        <v>55</v>
      </c>
      <c r="I7478" s="268" t="s">
        <v>1905</v>
      </c>
      <c r="J7478" s="267" t="s">
        <v>1918</v>
      </c>
      <c r="K7478" s="270">
        <v>862</v>
      </c>
      <c r="L7478" s="268" t="s">
        <v>2561</v>
      </c>
      <c r="M7478" s="188"/>
    </row>
    <row r="7479" spans="1:13" x14ac:dyDescent="0.25">
      <c r="A7479" s="267">
        <v>2015</v>
      </c>
      <c r="B7479" s="267">
        <v>3</v>
      </c>
      <c r="C7479" s="267" t="s">
        <v>1611</v>
      </c>
      <c r="D7479" s="267" t="s">
        <v>1616</v>
      </c>
      <c r="E7479" s="268" t="s">
        <v>1617</v>
      </c>
      <c r="F7479" s="267" t="s">
        <v>135</v>
      </c>
      <c r="G7479" s="268" t="s">
        <v>1146</v>
      </c>
      <c r="H7479" s="268" t="s">
        <v>55</v>
      </c>
      <c r="I7479" s="268" t="s">
        <v>1905</v>
      </c>
      <c r="J7479" s="267" t="s">
        <v>1918</v>
      </c>
      <c r="K7479" s="270">
        <v>862</v>
      </c>
      <c r="L7479" s="268" t="s">
        <v>2562</v>
      </c>
      <c r="M7479" s="188"/>
    </row>
    <row r="7480" spans="1:13" x14ac:dyDescent="0.25">
      <c r="A7480" s="267">
        <v>2015</v>
      </c>
      <c r="B7480" s="267">
        <v>3</v>
      </c>
      <c r="C7480" s="267" t="s">
        <v>1611</v>
      </c>
      <c r="D7480" s="267" t="s">
        <v>1616</v>
      </c>
      <c r="E7480" s="268" t="s">
        <v>1617</v>
      </c>
      <c r="F7480" s="267" t="s">
        <v>135</v>
      </c>
      <c r="G7480" s="268" t="s">
        <v>1146</v>
      </c>
      <c r="H7480" s="268" t="s">
        <v>55</v>
      </c>
      <c r="I7480" s="268" t="s">
        <v>1905</v>
      </c>
      <c r="J7480" s="267" t="s">
        <v>1918</v>
      </c>
      <c r="K7480" s="270">
        <v>862</v>
      </c>
      <c r="L7480" s="268" t="s">
        <v>2692</v>
      </c>
      <c r="M7480" s="188"/>
    </row>
    <row r="7481" spans="1:13" x14ac:dyDescent="0.25">
      <c r="A7481" s="267">
        <v>2015</v>
      </c>
      <c r="B7481" s="267">
        <v>3</v>
      </c>
      <c r="C7481" s="267" t="s">
        <v>1611</v>
      </c>
      <c r="D7481" s="267" t="s">
        <v>1616</v>
      </c>
      <c r="E7481" s="268" t="s">
        <v>1617</v>
      </c>
      <c r="F7481" s="267" t="s">
        <v>135</v>
      </c>
      <c r="G7481" s="268" t="s">
        <v>1146</v>
      </c>
      <c r="H7481" s="268" t="s">
        <v>55</v>
      </c>
      <c r="I7481" s="268" t="s">
        <v>1905</v>
      </c>
      <c r="J7481" s="267" t="s">
        <v>1918</v>
      </c>
      <c r="K7481" s="270">
        <v>513</v>
      </c>
      <c r="L7481" s="268" t="s">
        <v>2694</v>
      </c>
      <c r="M7481" s="188"/>
    </row>
    <row r="7482" spans="1:13" x14ac:dyDescent="0.25">
      <c r="A7482" s="267">
        <v>2015</v>
      </c>
      <c r="B7482" s="267">
        <v>4</v>
      </c>
      <c r="C7482" s="267" t="s">
        <v>1611</v>
      </c>
      <c r="D7482" s="267" t="s">
        <v>1669</v>
      </c>
      <c r="E7482" s="268" t="s">
        <v>1670</v>
      </c>
      <c r="F7482" s="267" t="s">
        <v>52</v>
      </c>
      <c r="G7482" s="268" t="s">
        <v>1671</v>
      </c>
      <c r="H7482" s="268" t="s">
        <v>66</v>
      </c>
      <c r="I7482" s="268" t="s">
        <v>1905</v>
      </c>
      <c r="J7482" s="267" t="s">
        <v>1942</v>
      </c>
      <c r="K7482" s="270">
        <v>123</v>
      </c>
      <c r="L7482" s="268" t="s">
        <v>2371</v>
      </c>
      <c r="M7482" s="188"/>
    </row>
    <row r="7483" spans="1:13" x14ac:dyDescent="0.25">
      <c r="A7483" s="267">
        <v>2015</v>
      </c>
      <c r="B7483" s="267">
        <v>4</v>
      </c>
      <c r="C7483" s="267" t="s">
        <v>1611</v>
      </c>
      <c r="D7483" s="267" t="s">
        <v>1669</v>
      </c>
      <c r="E7483" s="268" t="s">
        <v>1670</v>
      </c>
      <c r="F7483" s="267" t="s">
        <v>52</v>
      </c>
      <c r="G7483" s="268" t="s">
        <v>1671</v>
      </c>
      <c r="H7483" s="268" t="s">
        <v>66</v>
      </c>
      <c r="I7483" s="268" t="s">
        <v>1905</v>
      </c>
      <c r="J7483" s="267" t="s">
        <v>1942</v>
      </c>
      <c r="K7483" s="270">
        <v>432</v>
      </c>
      <c r="L7483" s="268" t="s">
        <v>2429</v>
      </c>
      <c r="M7483" s="188"/>
    </row>
    <row r="7484" spans="1:13" x14ac:dyDescent="0.25">
      <c r="A7484" s="267">
        <v>2015</v>
      </c>
      <c r="B7484" s="267">
        <v>4</v>
      </c>
      <c r="C7484" s="267" t="s">
        <v>1611</v>
      </c>
      <c r="D7484" s="267" t="s">
        <v>1669</v>
      </c>
      <c r="E7484" s="268" t="s">
        <v>1670</v>
      </c>
      <c r="F7484" s="267" t="s">
        <v>52</v>
      </c>
      <c r="G7484" s="268" t="s">
        <v>1671</v>
      </c>
      <c r="H7484" s="268" t="s">
        <v>66</v>
      </c>
      <c r="I7484" s="268" t="s">
        <v>1905</v>
      </c>
      <c r="J7484" s="267" t="s">
        <v>1942</v>
      </c>
      <c r="K7484" s="270">
        <v>432</v>
      </c>
      <c r="L7484" s="268" t="s">
        <v>2430</v>
      </c>
      <c r="M7484" s="188"/>
    </row>
    <row r="7485" spans="1:13" x14ac:dyDescent="0.25">
      <c r="A7485" s="267">
        <v>2015</v>
      </c>
      <c r="B7485" s="267">
        <v>4</v>
      </c>
      <c r="C7485" s="267" t="s">
        <v>1611</v>
      </c>
      <c r="D7485" s="267" t="s">
        <v>1669</v>
      </c>
      <c r="E7485" s="268" t="s">
        <v>1670</v>
      </c>
      <c r="F7485" s="267" t="s">
        <v>52</v>
      </c>
      <c r="G7485" s="268" t="s">
        <v>1671</v>
      </c>
      <c r="H7485" s="268" t="s">
        <v>66</v>
      </c>
      <c r="I7485" s="268" t="s">
        <v>1905</v>
      </c>
      <c r="J7485" s="267" t="s">
        <v>1952</v>
      </c>
      <c r="K7485" s="270">
        <v>411</v>
      </c>
      <c r="L7485" s="268" t="s">
        <v>2431</v>
      </c>
      <c r="M7485" s="188"/>
    </row>
    <row r="7486" spans="1:13" x14ac:dyDescent="0.25">
      <c r="A7486" s="267">
        <v>2015</v>
      </c>
      <c r="B7486" s="267">
        <v>4</v>
      </c>
      <c r="C7486" s="267" t="s">
        <v>1611</v>
      </c>
      <c r="D7486" s="267" t="s">
        <v>1669</v>
      </c>
      <c r="E7486" s="268" t="s">
        <v>1670</v>
      </c>
      <c r="F7486" s="267" t="s">
        <v>52</v>
      </c>
      <c r="G7486" s="268" t="s">
        <v>1671</v>
      </c>
      <c r="H7486" s="268" t="s">
        <v>66</v>
      </c>
      <c r="I7486" s="268" t="s">
        <v>1905</v>
      </c>
      <c r="J7486" s="267" t="s">
        <v>1942</v>
      </c>
      <c r="K7486" s="270">
        <v>412</v>
      </c>
      <c r="L7486" s="268" t="s">
        <v>2466</v>
      </c>
      <c r="M7486" s="188"/>
    </row>
    <row r="7487" spans="1:13" x14ac:dyDescent="0.25">
      <c r="A7487" s="267">
        <v>2015</v>
      </c>
      <c r="B7487" s="267">
        <v>4</v>
      </c>
      <c r="C7487" s="267" t="s">
        <v>1611</v>
      </c>
      <c r="D7487" s="267" t="s">
        <v>1669</v>
      </c>
      <c r="E7487" s="268" t="s">
        <v>1670</v>
      </c>
      <c r="F7487" s="267" t="s">
        <v>52</v>
      </c>
      <c r="G7487" s="268" t="s">
        <v>1671</v>
      </c>
      <c r="H7487" s="268" t="s">
        <v>66</v>
      </c>
      <c r="I7487" s="268" t="s">
        <v>1905</v>
      </c>
      <c r="J7487" s="267" t="s">
        <v>1942</v>
      </c>
      <c r="K7487" s="270">
        <v>114</v>
      </c>
      <c r="L7487" s="268" t="s">
        <v>2467</v>
      </c>
      <c r="M7487" s="188"/>
    </row>
    <row r="7488" spans="1:13" x14ac:dyDescent="0.25">
      <c r="A7488" s="267">
        <v>2015</v>
      </c>
      <c r="B7488" s="267">
        <v>4</v>
      </c>
      <c r="C7488" s="267" t="s">
        <v>1611</v>
      </c>
      <c r="D7488" s="267" t="s">
        <v>1669</v>
      </c>
      <c r="E7488" s="268" t="s">
        <v>1670</v>
      </c>
      <c r="F7488" s="267" t="s">
        <v>52</v>
      </c>
      <c r="G7488" s="268" t="s">
        <v>1671</v>
      </c>
      <c r="H7488" s="268" t="s">
        <v>66</v>
      </c>
      <c r="I7488" s="268" t="s">
        <v>1905</v>
      </c>
      <c r="J7488" s="267" t="s">
        <v>1952</v>
      </c>
      <c r="K7488" s="270">
        <v>441</v>
      </c>
      <c r="L7488" s="268" t="s">
        <v>2666</v>
      </c>
      <c r="M7488" s="188"/>
    </row>
    <row r="7489" spans="1:13" x14ac:dyDescent="0.25">
      <c r="A7489" s="267">
        <v>2015</v>
      </c>
      <c r="B7489" s="267">
        <v>4</v>
      </c>
      <c r="C7489" s="267" t="s">
        <v>1611</v>
      </c>
      <c r="D7489" s="267" t="s">
        <v>1669</v>
      </c>
      <c r="E7489" s="268" t="s">
        <v>1670</v>
      </c>
      <c r="F7489" s="267" t="s">
        <v>52</v>
      </c>
      <c r="G7489" s="268" t="s">
        <v>1671</v>
      </c>
      <c r="H7489" s="268" t="s">
        <v>66</v>
      </c>
      <c r="I7489" s="268" t="s">
        <v>1905</v>
      </c>
      <c r="J7489" s="267" t="s">
        <v>1952</v>
      </c>
      <c r="K7489" s="270">
        <v>441</v>
      </c>
      <c r="L7489" s="268" t="s">
        <v>2667</v>
      </c>
      <c r="M7489" s="188"/>
    </row>
    <row r="7490" spans="1:13" x14ac:dyDescent="0.25">
      <c r="A7490" s="267">
        <v>2015</v>
      </c>
      <c r="B7490" s="267">
        <v>4</v>
      </c>
      <c r="C7490" s="267" t="s">
        <v>1611</v>
      </c>
      <c r="D7490" s="267" t="s">
        <v>1669</v>
      </c>
      <c r="E7490" s="268" t="s">
        <v>1670</v>
      </c>
      <c r="F7490" s="267" t="s">
        <v>52</v>
      </c>
      <c r="G7490" s="268" t="s">
        <v>1671</v>
      </c>
      <c r="H7490" s="268" t="s">
        <v>66</v>
      </c>
      <c r="I7490" s="268" t="s">
        <v>1905</v>
      </c>
      <c r="J7490" s="267" t="s">
        <v>1952</v>
      </c>
      <c r="K7490" s="270">
        <v>521</v>
      </c>
      <c r="L7490" s="268" t="s">
        <v>2679</v>
      </c>
      <c r="M7490" s="188"/>
    </row>
    <row r="7491" spans="1:13" x14ac:dyDescent="0.25">
      <c r="A7491" s="267">
        <v>2016</v>
      </c>
      <c r="B7491" s="267">
        <v>4</v>
      </c>
      <c r="C7491" s="267" t="s">
        <v>1611</v>
      </c>
      <c r="D7491" s="267" t="s">
        <v>1759</v>
      </c>
      <c r="E7491" s="268" t="s">
        <v>1760</v>
      </c>
      <c r="F7491" s="267" t="s">
        <v>52</v>
      </c>
      <c r="G7491" s="268" t="s">
        <v>1658</v>
      </c>
      <c r="H7491" s="268" t="s">
        <v>66</v>
      </c>
      <c r="I7491" s="268" t="s">
        <v>1905</v>
      </c>
      <c r="J7491" s="267" t="s">
        <v>1998</v>
      </c>
      <c r="K7491" s="267">
        <v>141</v>
      </c>
      <c r="L7491" s="268" t="s">
        <v>2292</v>
      </c>
      <c r="M7491" s="188"/>
    </row>
    <row r="7492" spans="1:13" x14ac:dyDescent="0.25">
      <c r="A7492" s="267">
        <v>2016</v>
      </c>
      <c r="B7492" s="267">
        <v>4</v>
      </c>
      <c r="C7492" s="267" t="s">
        <v>1611</v>
      </c>
      <c r="D7492" s="267" t="s">
        <v>1759</v>
      </c>
      <c r="E7492" s="268" t="s">
        <v>1760</v>
      </c>
      <c r="F7492" s="267" t="s">
        <v>52</v>
      </c>
      <c r="G7492" s="268" t="s">
        <v>1658</v>
      </c>
      <c r="H7492" s="268" t="s">
        <v>66</v>
      </c>
      <c r="I7492" s="268" t="s">
        <v>1905</v>
      </c>
      <c r="J7492" s="270" t="s">
        <v>5004</v>
      </c>
      <c r="K7492" s="267">
        <v>143</v>
      </c>
      <c r="L7492" s="268" t="s">
        <v>2293</v>
      </c>
      <c r="M7492" s="188"/>
    </row>
    <row r="7493" spans="1:13" x14ac:dyDescent="0.25">
      <c r="A7493" s="267">
        <v>2016</v>
      </c>
      <c r="B7493" s="267">
        <v>4</v>
      </c>
      <c r="C7493" s="267" t="s">
        <v>1611</v>
      </c>
      <c r="D7493" s="267" t="s">
        <v>1759</v>
      </c>
      <c r="E7493" s="268" t="s">
        <v>1760</v>
      </c>
      <c r="F7493" s="267" t="s">
        <v>52</v>
      </c>
      <c r="G7493" s="268" t="s">
        <v>1658</v>
      </c>
      <c r="H7493" s="268" t="s">
        <v>66</v>
      </c>
      <c r="I7493" s="268" t="s">
        <v>1905</v>
      </c>
      <c r="J7493" s="270" t="s">
        <v>5004</v>
      </c>
      <c r="K7493" s="267">
        <v>212</v>
      </c>
      <c r="L7493" s="268" t="s">
        <v>2294</v>
      </c>
      <c r="M7493" s="188"/>
    </row>
    <row r="7494" spans="1:13" x14ac:dyDescent="0.25">
      <c r="A7494" s="267">
        <v>2016</v>
      </c>
      <c r="B7494" s="267">
        <v>4</v>
      </c>
      <c r="C7494" s="267" t="s">
        <v>1611</v>
      </c>
      <c r="D7494" s="267" t="s">
        <v>1759</v>
      </c>
      <c r="E7494" s="268" t="s">
        <v>1760</v>
      </c>
      <c r="F7494" s="267" t="s">
        <v>52</v>
      </c>
      <c r="G7494" s="268" t="s">
        <v>1658</v>
      </c>
      <c r="H7494" s="268" t="s">
        <v>66</v>
      </c>
      <c r="I7494" s="268" t="s">
        <v>1905</v>
      </c>
      <c r="J7494" s="270" t="s">
        <v>5004</v>
      </c>
      <c r="K7494" s="267">
        <v>141</v>
      </c>
      <c r="L7494" s="268" t="s">
        <v>2295</v>
      </c>
      <c r="M7494" s="188"/>
    </row>
    <row r="7495" spans="1:13" x14ac:dyDescent="0.25">
      <c r="A7495" s="267">
        <v>2016</v>
      </c>
      <c r="B7495" s="267">
        <v>4</v>
      </c>
      <c r="C7495" s="267" t="s">
        <v>1611</v>
      </c>
      <c r="D7495" s="267" t="s">
        <v>1759</v>
      </c>
      <c r="E7495" s="268" t="s">
        <v>1760</v>
      </c>
      <c r="F7495" s="267" t="s">
        <v>52</v>
      </c>
      <c r="G7495" s="268" t="s">
        <v>1658</v>
      </c>
      <c r="H7495" s="268" t="s">
        <v>66</v>
      </c>
      <c r="I7495" s="268" t="s">
        <v>1905</v>
      </c>
      <c r="J7495" s="270" t="s">
        <v>5004</v>
      </c>
      <c r="K7495" s="267">
        <v>141</v>
      </c>
      <c r="L7495" s="268" t="s">
        <v>2296</v>
      </c>
      <c r="M7495" s="188"/>
    </row>
    <row r="7496" spans="1:13" x14ac:dyDescent="0.25">
      <c r="A7496" s="267">
        <v>2016</v>
      </c>
      <c r="B7496" s="267">
        <v>2</v>
      </c>
      <c r="C7496" s="267" t="s">
        <v>1611</v>
      </c>
      <c r="D7496" s="267" t="s">
        <v>1743</v>
      </c>
      <c r="E7496" s="268" t="s">
        <v>1744</v>
      </c>
      <c r="F7496" s="267" t="s">
        <v>64</v>
      </c>
      <c r="G7496" s="268" t="s">
        <v>115</v>
      </c>
      <c r="H7496" s="268" t="s">
        <v>66</v>
      </c>
      <c r="I7496" s="268" t="s">
        <v>1905</v>
      </c>
      <c r="J7496" s="267" t="s">
        <v>2218</v>
      </c>
      <c r="K7496" s="267">
        <v>651</v>
      </c>
      <c r="L7496" s="268" t="s">
        <v>2242</v>
      </c>
      <c r="M7496" s="188"/>
    </row>
    <row r="7497" spans="1:13" x14ac:dyDescent="0.25">
      <c r="A7497" s="267">
        <v>2016</v>
      </c>
      <c r="B7497" s="267">
        <v>2</v>
      </c>
      <c r="C7497" s="267" t="s">
        <v>1611</v>
      </c>
      <c r="D7497" s="267" t="s">
        <v>1743</v>
      </c>
      <c r="E7497" s="268" t="s">
        <v>1744</v>
      </c>
      <c r="F7497" s="267" t="s">
        <v>64</v>
      </c>
      <c r="G7497" s="268" t="s">
        <v>115</v>
      </c>
      <c r="H7497" s="268" t="s">
        <v>66</v>
      </c>
      <c r="I7497" s="268" t="s">
        <v>1905</v>
      </c>
      <c r="J7497" s="267" t="s">
        <v>2016</v>
      </c>
      <c r="K7497" s="267">
        <v>624</v>
      </c>
      <c r="L7497" s="268" t="s">
        <v>2243</v>
      </c>
      <c r="M7497" s="188"/>
    </row>
    <row r="7498" spans="1:13" x14ac:dyDescent="0.25">
      <c r="A7498" s="267">
        <v>2016</v>
      </c>
      <c r="B7498" s="267">
        <v>2</v>
      </c>
      <c r="C7498" s="267" t="s">
        <v>1611</v>
      </c>
      <c r="D7498" s="267" t="s">
        <v>1743</v>
      </c>
      <c r="E7498" s="268" t="s">
        <v>1744</v>
      </c>
      <c r="F7498" s="267" t="s">
        <v>64</v>
      </c>
      <c r="G7498" s="268" t="s">
        <v>115</v>
      </c>
      <c r="H7498" s="268" t="s">
        <v>66</v>
      </c>
      <c r="I7498" s="268" t="s">
        <v>1905</v>
      </c>
      <c r="J7498" s="267" t="s">
        <v>1921</v>
      </c>
      <c r="K7498" s="267">
        <v>851</v>
      </c>
      <c r="L7498" s="268" t="s">
        <v>2244</v>
      </c>
      <c r="M7498" s="188"/>
    </row>
    <row r="7499" spans="1:13" x14ac:dyDescent="0.25">
      <c r="A7499" s="267">
        <v>2016</v>
      </c>
      <c r="B7499" s="267">
        <v>2</v>
      </c>
      <c r="C7499" s="267" t="s">
        <v>1611</v>
      </c>
      <c r="D7499" s="267" t="s">
        <v>1743</v>
      </c>
      <c r="E7499" s="268" t="s">
        <v>1744</v>
      </c>
      <c r="F7499" s="267" t="s">
        <v>64</v>
      </c>
      <c r="G7499" s="268" t="s">
        <v>115</v>
      </c>
      <c r="H7499" s="268" t="s">
        <v>66</v>
      </c>
      <c r="I7499" s="268" t="s">
        <v>1905</v>
      </c>
      <c r="J7499" s="267" t="s">
        <v>2752</v>
      </c>
      <c r="K7499" s="267">
        <v>835</v>
      </c>
      <c r="L7499" s="268" t="s">
        <v>2245</v>
      </c>
      <c r="M7499" s="188"/>
    </row>
    <row r="7500" spans="1:13" x14ac:dyDescent="0.25">
      <c r="A7500" s="267">
        <v>2016</v>
      </c>
      <c r="B7500" s="267">
        <v>2</v>
      </c>
      <c r="C7500" s="267" t="s">
        <v>1611</v>
      </c>
      <c r="D7500" s="267" t="s">
        <v>1743</v>
      </c>
      <c r="E7500" s="268" t="s">
        <v>1744</v>
      </c>
      <c r="F7500" s="267" t="s">
        <v>64</v>
      </c>
      <c r="G7500" s="268" t="s">
        <v>115</v>
      </c>
      <c r="H7500" s="268" t="s">
        <v>66</v>
      </c>
      <c r="I7500" s="268" t="s">
        <v>1905</v>
      </c>
      <c r="J7500" s="267" t="s">
        <v>2063</v>
      </c>
      <c r="K7500" s="267">
        <v>512</v>
      </c>
      <c r="L7500" s="268" t="s">
        <v>2246</v>
      </c>
      <c r="M7500" s="188"/>
    </row>
    <row r="7501" spans="1:13" x14ac:dyDescent="0.25">
      <c r="A7501" s="267">
        <v>2016</v>
      </c>
      <c r="B7501" s="267">
        <v>2</v>
      </c>
      <c r="C7501" s="267" t="s">
        <v>1611</v>
      </c>
      <c r="D7501" s="267" t="s">
        <v>1743</v>
      </c>
      <c r="E7501" s="268" t="s">
        <v>1744</v>
      </c>
      <c r="F7501" s="267" t="s">
        <v>64</v>
      </c>
      <c r="G7501" s="268" t="s">
        <v>115</v>
      </c>
      <c r="H7501" s="268" t="s">
        <v>66</v>
      </c>
      <c r="I7501" s="268" t="s">
        <v>1905</v>
      </c>
      <c r="J7501" s="267" t="s">
        <v>2063</v>
      </c>
      <c r="K7501" s="267">
        <v>435</v>
      </c>
      <c r="L7501" s="268" t="s">
        <v>2247</v>
      </c>
      <c r="M7501" s="188"/>
    </row>
    <row r="7502" spans="1:13" x14ac:dyDescent="0.25">
      <c r="A7502" s="267">
        <v>2016</v>
      </c>
      <c r="B7502" s="267">
        <v>2</v>
      </c>
      <c r="C7502" s="267" t="s">
        <v>1611</v>
      </c>
      <c r="D7502" s="267" t="s">
        <v>1743</v>
      </c>
      <c r="E7502" s="268" t="s">
        <v>1744</v>
      </c>
      <c r="F7502" s="267" t="s">
        <v>64</v>
      </c>
      <c r="G7502" s="268" t="s">
        <v>115</v>
      </c>
      <c r="H7502" s="268" t="s">
        <v>66</v>
      </c>
      <c r="I7502" s="268" t="s">
        <v>1905</v>
      </c>
      <c r="J7502" s="267" t="s">
        <v>2063</v>
      </c>
      <c r="K7502" s="267">
        <v>411</v>
      </c>
      <c r="L7502" s="268" t="s">
        <v>2248</v>
      </c>
      <c r="M7502" s="188"/>
    </row>
    <row r="7503" spans="1:13" x14ac:dyDescent="0.25">
      <c r="A7503" s="267">
        <v>2016</v>
      </c>
      <c r="B7503" s="267">
        <v>2</v>
      </c>
      <c r="C7503" s="267" t="s">
        <v>1611</v>
      </c>
      <c r="D7503" s="267" t="s">
        <v>1743</v>
      </c>
      <c r="E7503" s="268" t="s">
        <v>1744</v>
      </c>
      <c r="F7503" s="267" t="s">
        <v>64</v>
      </c>
      <c r="G7503" s="268" t="s">
        <v>115</v>
      </c>
      <c r="H7503" s="268" t="s">
        <v>66</v>
      </c>
      <c r="I7503" s="268" t="s">
        <v>1905</v>
      </c>
      <c r="J7503" s="267" t="s">
        <v>2063</v>
      </c>
      <c r="K7503" s="267">
        <v>61</v>
      </c>
      <c r="L7503" s="268" t="s">
        <v>2249</v>
      </c>
      <c r="M7503" s="188"/>
    </row>
    <row r="7504" spans="1:13" x14ac:dyDescent="0.25">
      <c r="A7504" s="267">
        <v>2016</v>
      </c>
      <c r="B7504" s="267">
        <v>2</v>
      </c>
      <c r="C7504" s="267" t="s">
        <v>1611</v>
      </c>
      <c r="D7504" s="267" t="s">
        <v>1743</v>
      </c>
      <c r="E7504" s="268" t="s">
        <v>1744</v>
      </c>
      <c r="F7504" s="267" t="s">
        <v>64</v>
      </c>
      <c r="G7504" s="268" t="s">
        <v>115</v>
      </c>
      <c r="H7504" s="268" t="s">
        <v>66</v>
      </c>
      <c r="I7504" s="268" t="s">
        <v>1905</v>
      </c>
      <c r="J7504" s="267" t="s">
        <v>1962</v>
      </c>
      <c r="K7504" s="267">
        <v>421</v>
      </c>
      <c r="L7504" s="268" t="s">
        <v>2250</v>
      </c>
      <c r="M7504" s="188"/>
    </row>
    <row r="7505" spans="1:13" x14ac:dyDescent="0.25">
      <c r="A7505" s="267">
        <v>2016</v>
      </c>
      <c r="B7505" s="267">
        <v>2</v>
      </c>
      <c r="C7505" s="267" t="s">
        <v>1611</v>
      </c>
      <c r="D7505" s="267" t="s">
        <v>1741</v>
      </c>
      <c r="E7505" s="268" t="s">
        <v>1742</v>
      </c>
      <c r="F7505" s="267" t="s">
        <v>130</v>
      </c>
      <c r="G7505" s="268" t="s">
        <v>131</v>
      </c>
      <c r="H7505" s="268" t="s">
        <v>66</v>
      </c>
      <c r="I7505" s="268" t="s">
        <v>1905</v>
      </c>
      <c r="J7505" s="267" t="s">
        <v>1950</v>
      </c>
      <c r="K7505" s="267">
        <v>836</v>
      </c>
      <c r="L7505" s="268" t="s">
        <v>2175</v>
      </c>
      <c r="M7505" s="188"/>
    </row>
    <row r="7506" spans="1:13" x14ac:dyDescent="0.25">
      <c r="A7506" s="267">
        <v>2016</v>
      </c>
      <c r="B7506" s="267">
        <v>2</v>
      </c>
      <c r="C7506" s="267" t="s">
        <v>1611</v>
      </c>
      <c r="D7506" s="267" t="s">
        <v>1741</v>
      </c>
      <c r="E7506" s="268" t="s">
        <v>1742</v>
      </c>
      <c r="F7506" s="267" t="s">
        <v>130</v>
      </c>
      <c r="G7506" s="268" t="s">
        <v>131</v>
      </c>
      <c r="H7506" s="268" t="s">
        <v>66</v>
      </c>
      <c r="I7506" s="268" t="s">
        <v>1905</v>
      </c>
      <c r="J7506" s="267" t="s">
        <v>2176</v>
      </c>
      <c r="K7506" s="267">
        <v>832</v>
      </c>
      <c r="L7506" s="268" t="s">
        <v>2177</v>
      </c>
      <c r="M7506" s="188"/>
    </row>
    <row r="7507" spans="1:13" x14ac:dyDescent="0.25">
      <c r="A7507" s="267">
        <v>2016</v>
      </c>
      <c r="B7507" s="267">
        <v>2</v>
      </c>
      <c r="C7507" s="267" t="s">
        <v>1611</v>
      </c>
      <c r="D7507" s="267" t="s">
        <v>1741</v>
      </c>
      <c r="E7507" s="268" t="s">
        <v>1742</v>
      </c>
      <c r="F7507" s="267" t="s">
        <v>130</v>
      </c>
      <c r="G7507" s="268" t="s">
        <v>131</v>
      </c>
      <c r="H7507" s="268" t="s">
        <v>66</v>
      </c>
      <c r="I7507" s="268" t="s">
        <v>1905</v>
      </c>
      <c r="J7507" s="267" t="s">
        <v>2143</v>
      </c>
      <c r="K7507" s="267">
        <v>851</v>
      </c>
      <c r="L7507" s="268" t="s">
        <v>2178</v>
      </c>
      <c r="M7507" s="188"/>
    </row>
    <row r="7508" spans="1:13" x14ac:dyDescent="0.25">
      <c r="A7508" s="267">
        <v>2016</v>
      </c>
      <c r="B7508" s="267">
        <v>2</v>
      </c>
      <c r="C7508" s="267" t="s">
        <v>1611</v>
      </c>
      <c r="D7508" s="267" t="s">
        <v>1741</v>
      </c>
      <c r="E7508" s="268" t="s">
        <v>1742</v>
      </c>
      <c r="F7508" s="267" t="s">
        <v>130</v>
      </c>
      <c r="G7508" s="268" t="s">
        <v>131</v>
      </c>
      <c r="H7508" s="268" t="s">
        <v>66</v>
      </c>
      <c r="I7508" s="268" t="s">
        <v>1905</v>
      </c>
      <c r="J7508" s="267" t="s">
        <v>1918</v>
      </c>
      <c r="K7508" s="267">
        <v>862</v>
      </c>
      <c r="L7508" s="268" t="s">
        <v>2179</v>
      </c>
      <c r="M7508" s="188"/>
    </row>
    <row r="7509" spans="1:13" x14ac:dyDescent="0.25">
      <c r="A7509" s="267">
        <v>2016</v>
      </c>
      <c r="B7509" s="267">
        <v>2</v>
      </c>
      <c r="C7509" s="267" t="s">
        <v>1611</v>
      </c>
      <c r="D7509" s="267" t="s">
        <v>1741</v>
      </c>
      <c r="E7509" s="268" t="s">
        <v>1742</v>
      </c>
      <c r="F7509" s="267" t="s">
        <v>130</v>
      </c>
      <c r="G7509" s="268" t="s">
        <v>131</v>
      </c>
      <c r="H7509" s="268" t="s">
        <v>66</v>
      </c>
      <c r="I7509" s="268" t="s">
        <v>1905</v>
      </c>
      <c r="J7509" s="267" t="s">
        <v>1918</v>
      </c>
      <c r="K7509" s="267">
        <v>862</v>
      </c>
      <c r="L7509" s="268" t="s">
        <v>2180</v>
      </c>
      <c r="M7509" s="188"/>
    </row>
    <row r="7510" spans="1:13" x14ac:dyDescent="0.25">
      <c r="A7510" s="267">
        <v>2016</v>
      </c>
      <c r="B7510" s="267">
        <v>2</v>
      </c>
      <c r="C7510" s="267" t="s">
        <v>1611</v>
      </c>
      <c r="D7510" s="267" t="s">
        <v>1741</v>
      </c>
      <c r="E7510" s="268" t="s">
        <v>1742</v>
      </c>
      <c r="F7510" s="267" t="s">
        <v>130</v>
      </c>
      <c r="G7510" s="268" t="s">
        <v>131</v>
      </c>
      <c r="H7510" s="268" t="s">
        <v>66</v>
      </c>
      <c r="I7510" s="268" t="s">
        <v>1905</v>
      </c>
      <c r="J7510" s="267" t="s">
        <v>1918</v>
      </c>
      <c r="K7510" s="267">
        <v>133</v>
      </c>
      <c r="L7510" s="268" t="s">
        <v>2181</v>
      </c>
      <c r="M7510" s="188"/>
    </row>
    <row r="7511" spans="1:13" x14ac:dyDescent="0.25">
      <c r="A7511" s="267">
        <v>2016</v>
      </c>
      <c r="B7511" s="267">
        <v>2</v>
      </c>
      <c r="C7511" s="267" t="s">
        <v>1611</v>
      </c>
      <c r="D7511" s="267" t="s">
        <v>1741</v>
      </c>
      <c r="E7511" s="268" t="s">
        <v>1742</v>
      </c>
      <c r="F7511" s="267" t="s">
        <v>130</v>
      </c>
      <c r="G7511" s="268" t="s">
        <v>131</v>
      </c>
      <c r="H7511" s="268" t="s">
        <v>66</v>
      </c>
      <c r="I7511" s="268" t="s">
        <v>1905</v>
      </c>
      <c r="J7511" s="267" t="s">
        <v>1965</v>
      </c>
      <c r="K7511" s="267">
        <v>112</v>
      </c>
      <c r="L7511" s="268" t="s">
        <v>2182</v>
      </c>
      <c r="M7511" s="188"/>
    </row>
    <row r="7512" spans="1:13" x14ac:dyDescent="0.25">
      <c r="A7512" s="267">
        <v>2016</v>
      </c>
      <c r="B7512" s="267">
        <v>2</v>
      </c>
      <c r="C7512" s="267" t="s">
        <v>1611</v>
      </c>
      <c r="D7512" s="267" t="s">
        <v>1741</v>
      </c>
      <c r="E7512" s="268" t="s">
        <v>1742</v>
      </c>
      <c r="F7512" s="267" t="s">
        <v>130</v>
      </c>
      <c r="G7512" s="268" t="s">
        <v>131</v>
      </c>
      <c r="H7512" s="268" t="s">
        <v>66</v>
      </c>
      <c r="I7512" s="268" t="s">
        <v>1905</v>
      </c>
      <c r="J7512" s="270" t="s">
        <v>5004</v>
      </c>
      <c r="K7512" s="267">
        <v>822</v>
      </c>
      <c r="L7512" s="268" t="s">
        <v>2183</v>
      </c>
      <c r="M7512" s="188"/>
    </row>
    <row r="7513" spans="1:13" x14ac:dyDescent="0.25">
      <c r="A7513" s="267">
        <v>2016</v>
      </c>
      <c r="B7513" s="267">
        <v>2</v>
      </c>
      <c r="C7513" s="267" t="s">
        <v>1611</v>
      </c>
      <c r="D7513" s="267" t="s">
        <v>1741</v>
      </c>
      <c r="E7513" s="268" t="s">
        <v>1742</v>
      </c>
      <c r="F7513" s="267" t="s">
        <v>130</v>
      </c>
      <c r="G7513" s="268" t="s">
        <v>131</v>
      </c>
      <c r="H7513" s="268" t="s">
        <v>66</v>
      </c>
      <c r="I7513" s="268" t="s">
        <v>1905</v>
      </c>
      <c r="J7513" s="267" t="s">
        <v>1950</v>
      </c>
      <c r="K7513" s="267">
        <v>822</v>
      </c>
      <c r="L7513" s="268" t="s">
        <v>2184</v>
      </c>
      <c r="M7513" s="188"/>
    </row>
    <row r="7514" spans="1:13" x14ac:dyDescent="0.25">
      <c r="A7514" s="267">
        <v>2016</v>
      </c>
      <c r="B7514" s="267">
        <v>2</v>
      </c>
      <c r="C7514" s="267" t="s">
        <v>1611</v>
      </c>
      <c r="D7514" s="267" t="s">
        <v>1741</v>
      </c>
      <c r="E7514" s="268" t="s">
        <v>1742</v>
      </c>
      <c r="F7514" s="267" t="s">
        <v>130</v>
      </c>
      <c r="G7514" s="268" t="s">
        <v>131</v>
      </c>
      <c r="H7514" s="268" t="s">
        <v>66</v>
      </c>
      <c r="I7514" s="268" t="s">
        <v>1905</v>
      </c>
      <c r="J7514" s="267" t="s">
        <v>2176</v>
      </c>
      <c r="K7514" s="267">
        <v>84</v>
      </c>
      <c r="L7514" s="268" t="s">
        <v>2185</v>
      </c>
      <c r="M7514" s="188"/>
    </row>
    <row r="7515" spans="1:13" x14ac:dyDescent="0.25">
      <c r="A7515" s="267">
        <v>2016</v>
      </c>
      <c r="B7515" s="267">
        <v>2</v>
      </c>
      <c r="C7515" s="267" t="s">
        <v>1611</v>
      </c>
      <c r="D7515" s="267" t="s">
        <v>1741</v>
      </c>
      <c r="E7515" s="268" t="s">
        <v>1742</v>
      </c>
      <c r="F7515" s="267" t="s">
        <v>130</v>
      </c>
      <c r="G7515" s="268" t="s">
        <v>131</v>
      </c>
      <c r="H7515" s="268" t="s">
        <v>66</v>
      </c>
      <c r="I7515" s="268" t="s">
        <v>1905</v>
      </c>
      <c r="J7515" s="270" t="s">
        <v>5004</v>
      </c>
      <c r="K7515" s="267">
        <v>721</v>
      </c>
      <c r="L7515" s="268" t="s">
        <v>2186</v>
      </c>
      <c r="M7515" s="188"/>
    </row>
    <row r="7516" spans="1:13" x14ac:dyDescent="0.25">
      <c r="A7516" s="267">
        <v>2016</v>
      </c>
      <c r="B7516" s="267">
        <v>1</v>
      </c>
      <c r="C7516" s="267" t="s">
        <v>1611</v>
      </c>
      <c r="D7516" s="267" t="s">
        <v>1678</v>
      </c>
      <c r="E7516" s="268" t="s">
        <v>1679</v>
      </c>
      <c r="F7516" s="267" t="s">
        <v>135</v>
      </c>
      <c r="G7516" s="268" t="s">
        <v>652</v>
      </c>
      <c r="H7516" s="268" t="s">
        <v>66</v>
      </c>
      <c r="I7516" s="268" t="s">
        <v>1905</v>
      </c>
      <c r="J7516" s="267" t="s">
        <v>1952</v>
      </c>
      <c r="K7516" s="267">
        <v>411</v>
      </c>
      <c r="L7516" s="268" t="s">
        <v>1959</v>
      </c>
      <c r="M7516" s="188"/>
    </row>
    <row r="7517" spans="1:13" x14ac:dyDescent="0.25">
      <c r="A7517" s="267">
        <v>2016</v>
      </c>
      <c r="B7517" s="267">
        <v>1</v>
      </c>
      <c r="C7517" s="267" t="s">
        <v>1611</v>
      </c>
      <c r="D7517" s="267" t="s">
        <v>1678</v>
      </c>
      <c r="E7517" s="268" t="s">
        <v>1679</v>
      </c>
      <c r="F7517" s="267" t="s">
        <v>135</v>
      </c>
      <c r="G7517" s="268" t="s">
        <v>652</v>
      </c>
      <c r="H7517" s="268" t="s">
        <v>66</v>
      </c>
      <c r="I7517" s="268" t="s">
        <v>1905</v>
      </c>
      <c r="J7517" s="270" t="s">
        <v>1952</v>
      </c>
      <c r="K7517" s="267">
        <v>114</v>
      </c>
      <c r="L7517" s="268" t="s">
        <v>1960</v>
      </c>
      <c r="M7517" s="188"/>
    </row>
    <row r="7518" spans="1:13" x14ac:dyDescent="0.25">
      <c r="A7518" s="267">
        <v>2016</v>
      </c>
      <c r="B7518" s="267">
        <v>1</v>
      </c>
      <c r="C7518" s="267" t="s">
        <v>1611</v>
      </c>
      <c r="D7518" s="267" t="s">
        <v>1678</v>
      </c>
      <c r="E7518" s="268" t="s">
        <v>1679</v>
      </c>
      <c r="F7518" s="267" t="s">
        <v>135</v>
      </c>
      <c r="G7518" s="268" t="s">
        <v>652</v>
      </c>
      <c r="H7518" s="268" t="s">
        <v>66</v>
      </c>
      <c r="I7518" s="268" t="s">
        <v>1905</v>
      </c>
      <c r="J7518" s="267" t="s">
        <v>1906</v>
      </c>
      <c r="K7518" s="267">
        <v>311</v>
      </c>
      <c r="L7518" s="268" t="s">
        <v>1961</v>
      </c>
      <c r="M7518" s="188"/>
    </row>
    <row r="7519" spans="1:13" x14ac:dyDescent="0.25">
      <c r="A7519" s="267">
        <v>2016</v>
      </c>
      <c r="B7519" s="267">
        <v>1</v>
      </c>
      <c r="C7519" s="267" t="s">
        <v>1611</v>
      </c>
      <c r="D7519" s="267" t="s">
        <v>1678</v>
      </c>
      <c r="E7519" s="268" t="s">
        <v>1679</v>
      </c>
      <c r="F7519" s="267" t="s">
        <v>135</v>
      </c>
      <c r="G7519" s="268" t="s">
        <v>652</v>
      </c>
      <c r="H7519" s="268" t="s">
        <v>66</v>
      </c>
      <c r="I7519" s="268" t="s">
        <v>1905</v>
      </c>
      <c r="J7519" s="267" t="s">
        <v>1962</v>
      </c>
      <c r="K7519" s="267">
        <v>662</v>
      </c>
      <c r="L7519" s="268" t="s">
        <v>1963</v>
      </c>
      <c r="M7519" s="188"/>
    </row>
    <row r="7520" spans="1:13" x14ac:dyDescent="0.25">
      <c r="A7520" s="267">
        <v>2016</v>
      </c>
      <c r="B7520" s="267">
        <v>1</v>
      </c>
      <c r="C7520" s="267" t="s">
        <v>1611</v>
      </c>
      <c r="D7520" s="267" t="s">
        <v>1678</v>
      </c>
      <c r="E7520" s="268" t="s">
        <v>1679</v>
      </c>
      <c r="F7520" s="267" t="s">
        <v>135</v>
      </c>
      <c r="G7520" s="268" t="s">
        <v>652</v>
      </c>
      <c r="H7520" s="268" t="s">
        <v>66</v>
      </c>
      <c r="I7520" s="268" t="s">
        <v>1905</v>
      </c>
      <c r="J7520" s="270" t="s">
        <v>3083</v>
      </c>
      <c r="K7520" s="267">
        <v>662</v>
      </c>
      <c r="L7520" s="268" t="s">
        <v>1964</v>
      </c>
      <c r="M7520" s="188"/>
    </row>
    <row r="7521" spans="1:13" x14ac:dyDescent="0.25">
      <c r="A7521" s="267">
        <v>2016</v>
      </c>
      <c r="B7521" s="267">
        <v>1</v>
      </c>
      <c r="C7521" s="267" t="s">
        <v>1611</v>
      </c>
      <c r="D7521" s="267" t="s">
        <v>1678</v>
      </c>
      <c r="E7521" s="268" t="s">
        <v>1679</v>
      </c>
      <c r="F7521" s="267" t="s">
        <v>135</v>
      </c>
      <c r="G7521" s="268" t="s">
        <v>652</v>
      </c>
      <c r="H7521" s="268" t="s">
        <v>66</v>
      </c>
      <c r="I7521" s="268" t="s">
        <v>1905</v>
      </c>
      <c r="J7521" s="267" t="s">
        <v>1965</v>
      </c>
      <c r="K7521" s="267">
        <v>662</v>
      </c>
      <c r="L7521" s="268" t="s">
        <v>1966</v>
      </c>
      <c r="M7521" s="188"/>
    </row>
    <row r="7522" spans="1:13" x14ac:dyDescent="0.25">
      <c r="A7522" s="267">
        <v>2016</v>
      </c>
      <c r="B7522" s="267">
        <v>1</v>
      </c>
      <c r="C7522" s="267" t="s">
        <v>1611</v>
      </c>
      <c r="D7522" s="267" t="s">
        <v>1678</v>
      </c>
      <c r="E7522" s="268" t="s">
        <v>1679</v>
      </c>
      <c r="F7522" s="267" t="s">
        <v>135</v>
      </c>
      <c r="G7522" s="268" t="s">
        <v>652</v>
      </c>
      <c r="H7522" s="268" t="s">
        <v>66</v>
      </c>
      <c r="I7522" s="268" t="s">
        <v>1905</v>
      </c>
      <c r="J7522" s="270" t="s">
        <v>5004</v>
      </c>
      <c r="K7522" s="267">
        <v>213</v>
      </c>
      <c r="L7522" s="268" t="s">
        <v>1967</v>
      </c>
      <c r="M7522" s="188"/>
    </row>
    <row r="7523" spans="1:13" x14ac:dyDescent="0.25">
      <c r="A7523" s="267">
        <v>2016</v>
      </c>
      <c r="B7523" s="267">
        <v>1</v>
      </c>
      <c r="C7523" s="267" t="s">
        <v>1611</v>
      </c>
      <c r="D7523" s="267" t="s">
        <v>1678</v>
      </c>
      <c r="E7523" s="268" t="s">
        <v>1679</v>
      </c>
      <c r="F7523" s="267" t="s">
        <v>135</v>
      </c>
      <c r="G7523" s="268" t="s">
        <v>652</v>
      </c>
      <c r="H7523" s="268" t="s">
        <v>66</v>
      </c>
      <c r="I7523" s="268" t="s">
        <v>1905</v>
      </c>
      <c r="J7523" s="270" t="s">
        <v>3083</v>
      </c>
      <c r="K7523" s="267">
        <v>422</v>
      </c>
      <c r="L7523" s="268" t="s">
        <v>1968</v>
      </c>
      <c r="M7523" s="188"/>
    </row>
    <row r="7524" spans="1:13" x14ac:dyDescent="0.25">
      <c r="A7524" s="267">
        <v>2016</v>
      </c>
      <c r="B7524" s="267">
        <v>1</v>
      </c>
      <c r="C7524" s="267" t="s">
        <v>1611</v>
      </c>
      <c r="D7524" s="267" t="s">
        <v>1678</v>
      </c>
      <c r="E7524" s="268" t="s">
        <v>1679</v>
      </c>
      <c r="F7524" s="267" t="s">
        <v>135</v>
      </c>
      <c r="G7524" s="268" t="s">
        <v>652</v>
      </c>
      <c r="H7524" s="268" t="s">
        <v>66</v>
      </c>
      <c r="I7524" s="268" t="s">
        <v>1905</v>
      </c>
      <c r="J7524" s="270" t="s">
        <v>5004</v>
      </c>
      <c r="K7524" s="267">
        <v>211</v>
      </c>
      <c r="L7524" s="268" t="s">
        <v>1969</v>
      </c>
      <c r="M7524" s="188"/>
    </row>
    <row r="7525" spans="1:13" x14ac:dyDescent="0.25">
      <c r="A7525" s="267">
        <v>2016</v>
      </c>
      <c r="B7525" s="267">
        <v>1</v>
      </c>
      <c r="C7525" s="267" t="s">
        <v>1611</v>
      </c>
      <c r="D7525" s="267" t="s">
        <v>1684</v>
      </c>
      <c r="E7525" s="268" t="s">
        <v>1685</v>
      </c>
      <c r="F7525" s="267" t="s">
        <v>52</v>
      </c>
      <c r="G7525" s="268" t="s">
        <v>155</v>
      </c>
      <c r="H7525" s="268" t="s">
        <v>55</v>
      </c>
      <c r="I7525" s="268" t="s">
        <v>1905</v>
      </c>
      <c r="J7525" s="270" t="s">
        <v>5004</v>
      </c>
      <c r="K7525" s="267">
        <v>211</v>
      </c>
      <c r="L7525" s="268" t="s">
        <v>1981</v>
      </c>
      <c r="M7525" s="188"/>
    </row>
    <row r="7526" spans="1:13" x14ac:dyDescent="0.25">
      <c r="A7526" s="267">
        <v>2016</v>
      </c>
      <c r="B7526" s="267">
        <v>1</v>
      </c>
      <c r="C7526" s="267" t="s">
        <v>1611</v>
      </c>
      <c r="D7526" s="267" t="s">
        <v>1684</v>
      </c>
      <c r="E7526" s="268" t="s">
        <v>1685</v>
      </c>
      <c r="F7526" s="267" t="s">
        <v>52</v>
      </c>
      <c r="G7526" s="268" t="s">
        <v>155</v>
      </c>
      <c r="H7526" s="268" t="s">
        <v>55</v>
      </c>
      <c r="I7526" s="268" t="s">
        <v>1905</v>
      </c>
      <c r="J7526" s="270" t="s">
        <v>5004</v>
      </c>
      <c r="K7526" s="267">
        <v>422</v>
      </c>
      <c r="L7526" s="268" t="s">
        <v>1982</v>
      </c>
      <c r="M7526" s="188"/>
    </row>
    <row r="7527" spans="1:13" x14ac:dyDescent="0.25">
      <c r="A7527" s="267">
        <v>2016</v>
      </c>
      <c r="B7527" s="267">
        <v>1</v>
      </c>
      <c r="C7527" s="267" t="s">
        <v>1611</v>
      </c>
      <c r="D7527" s="267" t="s">
        <v>1684</v>
      </c>
      <c r="E7527" s="268" t="s">
        <v>1685</v>
      </c>
      <c r="F7527" s="267" t="s">
        <v>52</v>
      </c>
      <c r="G7527" s="268" t="s">
        <v>155</v>
      </c>
      <c r="H7527" s="268" t="s">
        <v>55</v>
      </c>
      <c r="I7527" s="268" t="s">
        <v>1905</v>
      </c>
      <c r="J7527" s="270" t="s">
        <v>5004</v>
      </c>
      <c r="K7527" s="267">
        <v>141</v>
      </c>
      <c r="L7527" s="268" t="s">
        <v>1983</v>
      </c>
      <c r="M7527" s="188"/>
    </row>
    <row r="7528" spans="1:13" x14ac:dyDescent="0.25">
      <c r="A7528" s="267">
        <v>2016</v>
      </c>
      <c r="B7528" s="267">
        <v>1</v>
      </c>
      <c r="C7528" s="267" t="s">
        <v>1611</v>
      </c>
      <c r="D7528" s="267" t="s">
        <v>1684</v>
      </c>
      <c r="E7528" s="268" t="s">
        <v>1685</v>
      </c>
      <c r="F7528" s="267" t="s">
        <v>52</v>
      </c>
      <c r="G7528" s="268" t="s">
        <v>155</v>
      </c>
      <c r="H7528" s="268" t="s">
        <v>55</v>
      </c>
      <c r="I7528" s="268" t="s">
        <v>1905</v>
      </c>
      <c r="J7528" s="270" t="s">
        <v>1942</v>
      </c>
      <c r="K7528" s="267">
        <v>412</v>
      </c>
      <c r="L7528" s="268" t="s">
        <v>1984</v>
      </c>
      <c r="M7528" s="188"/>
    </row>
    <row r="7529" spans="1:13" x14ac:dyDescent="0.25">
      <c r="A7529" s="267">
        <v>2016</v>
      </c>
      <c r="B7529" s="267">
        <v>1</v>
      </c>
      <c r="C7529" s="267" t="s">
        <v>1611</v>
      </c>
      <c r="D7529" s="267" t="s">
        <v>1684</v>
      </c>
      <c r="E7529" s="268" t="s">
        <v>1685</v>
      </c>
      <c r="F7529" s="267" t="s">
        <v>52</v>
      </c>
      <c r="G7529" s="268" t="s">
        <v>155</v>
      </c>
      <c r="H7529" s="268" t="s">
        <v>55</v>
      </c>
      <c r="I7529" s="268" t="s">
        <v>1905</v>
      </c>
      <c r="J7529" s="270" t="s">
        <v>3083</v>
      </c>
      <c r="K7529" s="267">
        <v>662</v>
      </c>
      <c r="L7529" s="268" t="s">
        <v>1985</v>
      </c>
      <c r="M7529" s="188"/>
    </row>
    <row r="7530" spans="1:13" x14ac:dyDescent="0.25">
      <c r="A7530" s="267">
        <v>2016</v>
      </c>
      <c r="B7530" s="267">
        <v>1</v>
      </c>
      <c r="C7530" s="267" t="s">
        <v>1611</v>
      </c>
      <c r="D7530" s="267" t="s">
        <v>1684</v>
      </c>
      <c r="E7530" s="268" t="s">
        <v>1685</v>
      </c>
      <c r="F7530" s="267" t="s">
        <v>52</v>
      </c>
      <c r="G7530" s="268" t="s">
        <v>155</v>
      </c>
      <c r="H7530" s="268" t="s">
        <v>55</v>
      </c>
      <c r="I7530" s="268" t="s">
        <v>1905</v>
      </c>
      <c r="J7530" s="270" t="s">
        <v>5004</v>
      </c>
      <c r="K7530" s="267">
        <v>211</v>
      </c>
      <c r="L7530" s="268" t="s">
        <v>1986</v>
      </c>
      <c r="M7530" s="188"/>
    </row>
    <row r="7531" spans="1:13" x14ac:dyDescent="0.25">
      <c r="A7531" s="267">
        <v>2016</v>
      </c>
      <c r="B7531" s="267">
        <v>1</v>
      </c>
      <c r="C7531" s="267" t="s">
        <v>1611</v>
      </c>
      <c r="D7531" s="267" t="s">
        <v>1684</v>
      </c>
      <c r="E7531" s="268" t="s">
        <v>1685</v>
      </c>
      <c r="F7531" s="267" t="s">
        <v>52</v>
      </c>
      <c r="G7531" s="268" t="s">
        <v>155</v>
      </c>
      <c r="H7531" s="268" t="s">
        <v>55</v>
      </c>
      <c r="I7531" s="268" t="s">
        <v>1905</v>
      </c>
      <c r="J7531" s="267" t="s">
        <v>1934</v>
      </c>
      <c r="K7531" s="267">
        <v>322</v>
      </c>
      <c r="L7531" s="268" t="s">
        <v>1987</v>
      </c>
      <c r="M7531" s="188"/>
    </row>
    <row r="7532" spans="1:13" x14ac:dyDescent="0.25">
      <c r="A7532" s="267">
        <v>2016</v>
      </c>
      <c r="B7532" s="267">
        <v>1</v>
      </c>
      <c r="C7532" s="267" t="s">
        <v>1611</v>
      </c>
      <c r="D7532" s="267" t="s">
        <v>1684</v>
      </c>
      <c r="E7532" s="268" t="s">
        <v>1685</v>
      </c>
      <c r="F7532" s="267" t="s">
        <v>52</v>
      </c>
      <c r="G7532" s="268" t="s">
        <v>155</v>
      </c>
      <c r="H7532" s="268" t="s">
        <v>55</v>
      </c>
      <c r="I7532" s="268" t="s">
        <v>1905</v>
      </c>
      <c r="J7532" s="267" t="s">
        <v>1988</v>
      </c>
      <c r="K7532" s="267">
        <v>411</v>
      </c>
      <c r="L7532" s="268" t="s">
        <v>1989</v>
      </c>
      <c r="M7532" s="188"/>
    </row>
    <row r="7533" spans="1:13" x14ac:dyDescent="0.25">
      <c r="A7533" s="267">
        <v>2016</v>
      </c>
      <c r="B7533" s="267">
        <v>1</v>
      </c>
      <c r="C7533" s="267" t="s">
        <v>1611</v>
      </c>
      <c r="D7533" s="267" t="s">
        <v>1684</v>
      </c>
      <c r="E7533" s="268" t="s">
        <v>1685</v>
      </c>
      <c r="F7533" s="267" t="s">
        <v>52</v>
      </c>
      <c r="G7533" s="268" t="s">
        <v>155</v>
      </c>
      <c r="H7533" s="268" t="s">
        <v>55</v>
      </c>
      <c r="I7533" s="268" t="s">
        <v>1905</v>
      </c>
      <c r="J7533" s="267" t="s">
        <v>1990</v>
      </c>
      <c r="K7533" s="267">
        <v>211</v>
      </c>
      <c r="L7533" s="268" t="s">
        <v>1991</v>
      </c>
      <c r="M7533" s="188"/>
    </row>
    <row r="7534" spans="1:13" x14ac:dyDescent="0.25">
      <c r="A7534" s="267">
        <v>2016</v>
      </c>
      <c r="B7534" s="267">
        <v>1</v>
      </c>
      <c r="C7534" s="267" t="s">
        <v>1611</v>
      </c>
      <c r="D7534" s="267" t="s">
        <v>1696</v>
      </c>
      <c r="E7534" s="268" t="s">
        <v>1697</v>
      </c>
      <c r="F7534" s="267" t="s">
        <v>64</v>
      </c>
      <c r="G7534" s="268" t="s">
        <v>91</v>
      </c>
      <c r="H7534" s="268" t="s">
        <v>66</v>
      </c>
      <c r="I7534" s="268" t="s">
        <v>1905</v>
      </c>
      <c r="J7534" s="267" t="s">
        <v>2005</v>
      </c>
      <c r="K7534" s="267">
        <v>133</v>
      </c>
      <c r="L7534" s="268" t="s">
        <v>2006</v>
      </c>
      <c r="M7534" s="188"/>
    </row>
    <row r="7535" spans="1:13" x14ac:dyDescent="0.25">
      <c r="A7535" s="267">
        <v>2016</v>
      </c>
      <c r="B7535" s="267">
        <v>1</v>
      </c>
      <c r="C7535" s="267" t="s">
        <v>1611</v>
      </c>
      <c r="D7535" s="267" t="s">
        <v>1696</v>
      </c>
      <c r="E7535" s="268" t="s">
        <v>1697</v>
      </c>
      <c r="F7535" s="267" t="s">
        <v>64</v>
      </c>
      <c r="G7535" s="268" t="s">
        <v>91</v>
      </c>
      <c r="H7535" s="268" t="s">
        <v>66</v>
      </c>
      <c r="I7535" s="268" t="s">
        <v>1905</v>
      </c>
      <c r="J7535" s="267" t="s">
        <v>2005</v>
      </c>
      <c r="K7535" s="267">
        <v>821</v>
      </c>
      <c r="L7535" s="268" t="s">
        <v>2007</v>
      </c>
      <c r="M7535" s="188"/>
    </row>
    <row r="7536" spans="1:13" x14ac:dyDescent="0.25">
      <c r="A7536" s="267">
        <v>2016</v>
      </c>
      <c r="B7536" s="267">
        <v>1</v>
      </c>
      <c r="C7536" s="267" t="s">
        <v>1611</v>
      </c>
      <c r="D7536" s="267" t="s">
        <v>1696</v>
      </c>
      <c r="E7536" s="268" t="s">
        <v>1697</v>
      </c>
      <c r="F7536" s="267" t="s">
        <v>64</v>
      </c>
      <c r="G7536" s="268" t="s">
        <v>91</v>
      </c>
      <c r="H7536" s="268" t="s">
        <v>66</v>
      </c>
      <c r="I7536" s="268" t="s">
        <v>1905</v>
      </c>
      <c r="J7536" s="267" t="s">
        <v>2008</v>
      </c>
      <c r="K7536" s="267">
        <v>822</v>
      </c>
      <c r="L7536" s="268" t="s">
        <v>2009</v>
      </c>
      <c r="M7536" s="188"/>
    </row>
    <row r="7537" spans="1:13" x14ac:dyDescent="0.25">
      <c r="A7537" s="267">
        <v>2016</v>
      </c>
      <c r="B7537" s="267">
        <v>1</v>
      </c>
      <c r="C7537" s="267" t="s">
        <v>1611</v>
      </c>
      <c r="D7537" s="267" t="s">
        <v>1696</v>
      </c>
      <c r="E7537" s="268" t="s">
        <v>1697</v>
      </c>
      <c r="F7537" s="267" t="s">
        <v>64</v>
      </c>
      <c r="G7537" s="268" t="s">
        <v>91</v>
      </c>
      <c r="H7537" s="268" t="s">
        <v>66</v>
      </c>
      <c r="I7537" s="268" t="s">
        <v>1905</v>
      </c>
      <c r="J7537" s="267" t="s">
        <v>2008</v>
      </c>
      <c r="K7537" s="267">
        <v>822</v>
      </c>
      <c r="L7537" s="268" t="s">
        <v>2010</v>
      </c>
      <c r="M7537" s="188"/>
    </row>
    <row r="7538" spans="1:13" x14ac:dyDescent="0.25">
      <c r="A7538" s="267">
        <v>2016</v>
      </c>
      <c r="B7538" s="267">
        <v>1</v>
      </c>
      <c r="C7538" s="267" t="s">
        <v>1611</v>
      </c>
      <c r="D7538" s="267" t="s">
        <v>1696</v>
      </c>
      <c r="E7538" s="268" t="s">
        <v>1697</v>
      </c>
      <c r="F7538" s="267" t="s">
        <v>64</v>
      </c>
      <c r="G7538" s="268" t="s">
        <v>91</v>
      </c>
      <c r="H7538" s="268" t="s">
        <v>66</v>
      </c>
      <c r="I7538" s="268" t="s">
        <v>1905</v>
      </c>
      <c r="J7538" s="267" t="s">
        <v>2011</v>
      </c>
      <c r="K7538" s="267">
        <v>823</v>
      </c>
      <c r="L7538" s="268" t="s">
        <v>2012</v>
      </c>
      <c r="M7538" s="188"/>
    </row>
    <row r="7539" spans="1:13" x14ac:dyDescent="0.25">
      <c r="A7539" s="267">
        <v>2016</v>
      </c>
      <c r="B7539" s="267">
        <v>1</v>
      </c>
      <c r="C7539" s="267" t="s">
        <v>1611</v>
      </c>
      <c r="D7539" s="267" t="s">
        <v>1696</v>
      </c>
      <c r="E7539" s="268" t="s">
        <v>1697</v>
      </c>
      <c r="F7539" s="267" t="s">
        <v>64</v>
      </c>
      <c r="G7539" s="268" t="s">
        <v>91</v>
      </c>
      <c r="H7539" s="268" t="s">
        <v>66</v>
      </c>
      <c r="I7539" s="268" t="s">
        <v>1905</v>
      </c>
      <c r="J7539" s="267" t="s">
        <v>2011</v>
      </c>
      <c r="K7539" s="267">
        <v>823</v>
      </c>
      <c r="L7539" s="268" t="s">
        <v>2013</v>
      </c>
      <c r="M7539" s="188"/>
    </row>
    <row r="7540" spans="1:13" x14ac:dyDescent="0.25">
      <c r="A7540" s="267">
        <v>2016</v>
      </c>
      <c r="B7540" s="267">
        <v>2</v>
      </c>
      <c r="C7540" s="267" t="s">
        <v>1611</v>
      </c>
      <c r="D7540" s="267" t="s">
        <v>1698</v>
      </c>
      <c r="E7540" s="268" t="s">
        <v>2046</v>
      </c>
      <c r="F7540" s="267" t="s">
        <v>130</v>
      </c>
      <c r="G7540" s="268" t="s">
        <v>686</v>
      </c>
      <c r="H7540" s="268" t="s">
        <v>66</v>
      </c>
      <c r="I7540" s="268" t="s">
        <v>1905</v>
      </c>
      <c r="J7540" s="270" t="s">
        <v>5004</v>
      </c>
      <c r="K7540" s="267">
        <v>212</v>
      </c>
      <c r="L7540" s="268" t="s">
        <v>2047</v>
      </c>
      <c r="M7540" s="188"/>
    </row>
    <row r="7541" spans="1:13" x14ac:dyDescent="0.25">
      <c r="A7541" s="267">
        <v>2016</v>
      </c>
      <c r="B7541" s="267">
        <v>2</v>
      </c>
      <c r="C7541" s="267" t="s">
        <v>1611</v>
      </c>
      <c r="D7541" s="267" t="s">
        <v>1698</v>
      </c>
      <c r="E7541" s="268" t="s">
        <v>2046</v>
      </c>
      <c r="F7541" s="267" t="s">
        <v>130</v>
      </c>
      <c r="G7541" s="268" t="s">
        <v>686</v>
      </c>
      <c r="H7541" s="268" t="s">
        <v>66</v>
      </c>
      <c r="I7541" s="268" t="s">
        <v>1905</v>
      </c>
      <c r="J7541" s="267" t="s">
        <v>2048</v>
      </c>
      <c r="K7541" s="267">
        <v>262</v>
      </c>
      <c r="L7541" s="268" t="s">
        <v>2049</v>
      </c>
      <c r="M7541" s="188"/>
    </row>
    <row r="7542" spans="1:13" x14ac:dyDescent="0.25">
      <c r="A7542" s="267">
        <v>2016</v>
      </c>
      <c r="B7542" s="267">
        <v>2</v>
      </c>
      <c r="C7542" s="267" t="s">
        <v>1611</v>
      </c>
      <c r="D7542" s="267" t="s">
        <v>1698</v>
      </c>
      <c r="E7542" s="268" t="s">
        <v>2046</v>
      </c>
      <c r="F7542" s="267" t="s">
        <v>130</v>
      </c>
      <c r="G7542" s="268" t="s">
        <v>686</v>
      </c>
      <c r="H7542" s="268" t="s">
        <v>66</v>
      </c>
      <c r="I7542" s="268" t="s">
        <v>1905</v>
      </c>
      <c r="J7542" s="267" t="s">
        <v>2048</v>
      </c>
      <c r="K7542" s="267">
        <v>436</v>
      </c>
      <c r="L7542" s="268" t="s">
        <v>2050</v>
      </c>
      <c r="M7542" s="188"/>
    </row>
    <row r="7543" spans="1:13" x14ac:dyDescent="0.25">
      <c r="A7543" s="267">
        <v>2016</v>
      </c>
      <c r="B7543" s="267">
        <v>2</v>
      </c>
      <c r="C7543" s="267" t="s">
        <v>1611</v>
      </c>
      <c r="D7543" s="267" t="s">
        <v>1698</v>
      </c>
      <c r="E7543" s="268" t="s">
        <v>2046</v>
      </c>
      <c r="F7543" s="267" t="s">
        <v>130</v>
      </c>
      <c r="G7543" s="268" t="s">
        <v>686</v>
      </c>
      <c r="H7543" s="268" t="s">
        <v>66</v>
      </c>
      <c r="I7543" s="268" t="s">
        <v>1905</v>
      </c>
      <c r="J7543" s="267" t="s">
        <v>1906</v>
      </c>
      <c r="K7543" s="267">
        <v>311</v>
      </c>
      <c r="L7543" s="268" t="s">
        <v>2051</v>
      </c>
      <c r="M7543" s="188"/>
    </row>
    <row r="7544" spans="1:13" x14ac:dyDescent="0.25">
      <c r="A7544" s="267">
        <v>2016</v>
      </c>
      <c r="B7544" s="267">
        <v>2</v>
      </c>
      <c r="C7544" s="267" t="s">
        <v>1611</v>
      </c>
      <c r="D7544" s="267" t="s">
        <v>1698</v>
      </c>
      <c r="E7544" s="268" t="s">
        <v>2046</v>
      </c>
      <c r="F7544" s="267" t="s">
        <v>130</v>
      </c>
      <c r="G7544" s="268" t="s">
        <v>686</v>
      </c>
      <c r="H7544" s="268" t="s">
        <v>66</v>
      </c>
      <c r="I7544" s="268" t="s">
        <v>1905</v>
      </c>
      <c r="J7544" s="267" t="s">
        <v>1906</v>
      </c>
      <c r="K7544" s="267">
        <v>311</v>
      </c>
      <c r="L7544" s="268" t="s">
        <v>2052</v>
      </c>
      <c r="M7544" s="188"/>
    </row>
    <row r="7545" spans="1:13" x14ac:dyDescent="0.25">
      <c r="A7545" s="267">
        <v>2016</v>
      </c>
      <c r="B7545" s="267">
        <v>2</v>
      </c>
      <c r="C7545" s="267" t="s">
        <v>1611</v>
      </c>
      <c r="D7545" s="267" t="s">
        <v>1698</v>
      </c>
      <c r="E7545" s="268" t="s">
        <v>2046</v>
      </c>
      <c r="F7545" s="267" t="s">
        <v>130</v>
      </c>
      <c r="G7545" s="268" t="s">
        <v>686</v>
      </c>
      <c r="H7545" s="268" t="s">
        <v>66</v>
      </c>
      <c r="I7545" s="268" t="s">
        <v>1905</v>
      </c>
      <c r="J7545" s="267" t="s">
        <v>1952</v>
      </c>
      <c r="K7545" s="267">
        <v>432</v>
      </c>
      <c r="L7545" s="268" t="s">
        <v>2053</v>
      </c>
      <c r="M7545" s="188"/>
    </row>
    <row r="7546" spans="1:13" x14ac:dyDescent="0.25">
      <c r="A7546" s="267">
        <v>2016</v>
      </c>
      <c r="B7546" s="267">
        <v>2</v>
      </c>
      <c r="C7546" s="267" t="s">
        <v>1611</v>
      </c>
      <c r="D7546" s="267" t="s">
        <v>1698</v>
      </c>
      <c r="E7546" s="268" t="s">
        <v>2046</v>
      </c>
      <c r="F7546" s="267" t="s">
        <v>130</v>
      </c>
      <c r="G7546" s="268" t="s">
        <v>686</v>
      </c>
      <c r="H7546" s="268" t="s">
        <v>66</v>
      </c>
      <c r="I7546" s="268" t="s">
        <v>1905</v>
      </c>
      <c r="J7546" s="267" t="s">
        <v>1942</v>
      </c>
      <c r="K7546" s="267">
        <v>432</v>
      </c>
      <c r="L7546" s="268" t="s">
        <v>2054</v>
      </c>
      <c r="M7546" s="188"/>
    </row>
    <row r="7547" spans="1:13" x14ac:dyDescent="0.25">
      <c r="A7547" s="267">
        <v>2016</v>
      </c>
      <c r="B7547" s="267">
        <v>1</v>
      </c>
      <c r="C7547" s="267" t="s">
        <v>1611</v>
      </c>
      <c r="D7547" s="267" t="s">
        <v>1680</v>
      </c>
      <c r="E7547" s="268" t="s">
        <v>1681</v>
      </c>
      <c r="F7547" s="267" t="s">
        <v>52</v>
      </c>
      <c r="G7547" s="268" t="s">
        <v>248</v>
      </c>
      <c r="H7547" s="268" t="s">
        <v>55</v>
      </c>
      <c r="I7547" s="268" t="s">
        <v>1905</v>
      </c>
      <c r="J7547" s="267" t="s">
        <v>1942</v>
      </c>
      <c r="K7547" s="267">
        <v>432</v>
      </c>
      <c r="L7547" s="268" t="s">
        <v>1943</v>
      </c>
      <c r="M7547" s="188"/>
    </row>
    <row r="7548" spans="1:13" x14ac:dyDescent="0.25">
      <c r="A7548" s="267">
        <v>2016</v>
      </c>
      <c r="B7548" s="267">
        <v>1</v>
      </c>
      <c r="C7548" s="267" t="s">
        <v>1611</v>
      </c>
      <c r="D7548" s="267" t="s">
        <v>1680</v>
      </c>
      <c r="E7548" s="268" t="s">
        <v>1681</v>
      </c>
      <c r="F7548" s="267" t="s">
        <v>52</v>
      </c>
      <c r="G7548" s="268" t="s">
        <v>248</v>
      </c>
      <c r="H7548" s="268" t="s">
        <v>55</v>
      </c>
      <c r="I7548" s="268" t="s">
        <v>1905</v>
      </c>
      <c r="J7548" s="267" t="s">
        <v>1944</v>
      </c>
      <c r="K7548" s="267">
        <v>411</v>
      </c>
      <c r="L7548" s="268" t="s">
        <v>1945</v>
      </c>
      <c r="M7548" s="188"/>
    </row>
    <row r="7549" spans="1:13" x14ac:dyDescent="0.25">
      <c r="A7549" s="267">
        <v>2016</v>
      </c>
      <c r="B7549" s="267">
        <v>1</v>
      </c>
      <c r="C7549" s="267" t="s">
        <v>1611</v>
      </c>
      <c r="D7549" s="267" t="s">
        <v>1680</v>
      </c>
      <c r="E7549" s="268" t="s">
        <v>1681</v>
      </c>
      <c r="F7549" s="267" t="s">
        <v>52</v>
      </c>
      <c r="G7549" s="268" t="s">
        <v>248</v>
      </c>
      <c r="H7549" s="268" t="s">
        <v>55</v>
      </c>
      <c r="I7549" s="268" t="s">
        <v>1905</v>
      </c>
      <c r="J7549" s="267" t="s">
        <v>1946</v>
      </c>
      <c r="K7549" s="267">
        <v>652</v>
      </c>
      <c r="L7549" s="268" t="s">
        <v>1947</v>
      </c>
      <c r="M7549" s="188"/>
    </row>
    <row r="7550" spans="1:13" x14ac:dyDescent="0.25">
      <c r="A7550" s="267">
        <v>2016</v>
      </c>
      <c r="B7550" s="267">
        <v>1</v>
      </c>
      <c r="C7550" s="267" t="s">
        <v>1611</v>
      </c>
      <c r="D7550" s="267" t="s">
        <v>1680</v>
      </c>
      <c r="E7550" s="268" t="s">
        <v>1681</v>
      </c>
      <c r="F7550" s="267" t="s">
        <v>52</v>
      </c>
      <c r="G7550" s="268" t="s">
        <v>248</v>
      </c>
      <c r="H7550" s="268" t="s">
        <v>55</v>
      </c>
      <c r="I7550" s="268" t="s">
        <v>1905</v>
      </c>
      <c r="J7550" s="267" t="s">
        <v>1948</v>
      </c>
      <c r="K7550" s="267">
        <v>411</v>
      </c>
      <c r="L7550" s="268" t="s">
        <v>1949</v>
      </c>
      <c r="M7550" s="188"/>
    </row>
    <row r="7551" spans="1:13" x14ac:dyDescent="0.25">
      <c r="A7551" s="267">
        <v>2016</v>
      </c>
      <c r="B7551" s="267">
        <v>1</v>
      </c>
      <c r="C7551" s="267" t="s">
        <v>1611</v>
      </c>
      <c r="D7551" s="267" t="s">
        <v>1680</v>
      </c>
      <c r="E7551" s="268" t="s">
        <v>1681</v>
      </c>
      <c r="F7551" s="267" t="s">
        <v>52</v>
      </c>
      <c r="G7551" s="268" t="s">
        <v>248</v>
      </c>
      <c r="H7551" s="268" t="s">
        <v>55</v>
      </c>
      <c r="I7551" s="268" t="s">
        <v>1905</v>
      </c>
      <c r="J7551" s="267" t="s">
        <v>1950</v>
      </c>
      <c r="K7551" s="267">
        <v>433</v>
      </c>
      <c r="L7551" s="268" t="s">
        <v>1951</v>
      </c>
      <c r="M7551" s="188"/>
    </row>
    <row r="7552" spans="1:13" x14ac:dyDescent="0.25">
      <c r="A7552" s="267">
        <v>2016</v>
      </c>
      <c r="B7552" s="267">
        <v>1</v>
      </c>
      <c r="C7552" s="267" t="s">
        <v>1611</v>
      </c>
      <c r="D7552" s="267" t="s">
        <v>1680</v>
      </c>
      <c r="E7552" s="268" t="s">
        <v>1681</v>
      </c>
      <c r="F7552" s="267" t="s">
        <v>52</v>
      </c>
      <c r="G7552" s="268" t="s">
        <v>248</v>
      </c>
      <c r="H7552" s="268" t="s">
        <v>55</v>
      </c>
      <c r="I7552" s="268" t="s">
        <v>1905</v>
      </c>
      <c r="J7552" s="267" t="s">
        <v>1952</v>
      </c>
      <c r="K7552" s="267">
        <v>432</v>
      </c>
      <c r="L7552" s="268" t="s">
        <v>1953</v>
      </c>
      <c r="M7552" s="188"/>
    </row>
    <row r="7553" spans="1:13" x14ac:dyDescent="0.25">
      <c r="A7553" s="267">
        <v>2016</v>
      </c>
      <c r="B7553" s="267">
        <v>1</v>
      </c>
      <c r="C7553" s="267" t="s">
        <v>1611</v>
      </c>
      <c r="D7553" s="267" t="s">
        <v>1680</v>
      </c>
      <c r="E7553" s="268" t="s">
        <v>1681</v>
      </c>
      <c r="F7553" s="267" t="s">
        <v>52</v>
      </c>
      <c r="G7553" s="268" t="s">
        <v>248</v>
      </c>
      <c r="H7553" s="268" t="s">
        <v>55</v>
      </c>
      <c r="I7553" s="268" t="s">
        <v>1905</v>
      </c>
      <c r="J7553" s="267" t="s">
        <v>1942</v>
      </c>
      <c r="K7553" s="267">
        <v>432</v>
      </c>
      <c r="L7553" s="268" t="s">
        <v>1954</v>
      </c>
      <c r="M7553" s="188"/>
    </row>
    <row r="7554" spans="1:13" x14ac:dyDescent="0.25">
      <c r="A7554" s="267">
        <v>2016</v>
      </c>
      <c r="B7554" s="267">
        <v>1</v>
      </c>
      <c r="C7554" s="267" t="s">
        <v>1611</v>
      </c>
      <c r="D7554" s="267" t="s">
        <v>1680</v>
      </c>
      <c r="E7554" s="268" t="s">
        <v>1681</v>
      </c>
      <c r="F7554" s="267" t="s">
        <v>52</v>
      </c>
      <c r="G7554" s="268" t="s">
        <v>248</v>
      </c>
      <c r="H7554" s="268" t="s">
        <v>55</v>
      </c>
      <c r="I7554" s="268" t="s">
        <v>1905</v>
      </c>
      <c r="J7554" s="267" t="s">
        <v>1918</v>
      </c>
      <c r="K7554" s="267">
        <v>861</v>
      </c>
      <c r="L7554" s="268" t="s">
        <v>1955</v>
      </c>
      <c r="M7554" s="188"/>
    </row>
    <row r="7555" spans="1:13" x14ac:dyDescent="0.25">
      <c r="A7555" s="267">
        <v>2016</v>
      </c>
      <c r="B7555" s="267">
        <v>1</v>
      </c>
      <c r="C7555" s="267" t="s">
        <v>1611</v>
      </c>
      <c r="D7555" s="267" t="s">
        <v>1680</v>
      </c>
      <c r="E7555" s="268" t="s">
        <v>1681</v>
      </c>
      <c r="F7555" s="267" t="s">
        <v>52</v>
      </c>
      <c r="G7555" s="268" t="s">
        <v>248</v>
      </c>
      <c r="H7555" s="268" t="s">
        <v>55</v>
      </c>
      <c r="I7555" s="268" t="s">
        <v>1905</v>
      </c>
      <c r="J7555" s="270" t="s">
        <v>5004</v>
      </c>
      <c r="K7555" s="267">
        <v>211</v>
      </c>
      <c r="L7555" s="268" t="s">
        <v>1957</v>
      </c>
      <c r="M7555" s="188"/>
    </row>
    <row r="7556" spans="1:13" x14ac:dyDescent="0.25">
      <c r="A7556" s="267">
        <v>2016</v>
      </c>
      <c r="B7556" s="267">
        <v>1</v>
      </c>
      <c r="C7556" s="267" t="s">
        <v>1611</v>
      </c>
      <c r="D7556" s="267" t="s">
        <v>1680</v>
      </c>
      <c r="E7556" s="268" t="s">
        <v>1681</v>
      </c>
      <c r="F7556" s="267" t="s">
        <v>52</v>
      </c>
      <c r="G7556" s="268" t="s">
        <v>248</v>
      </c>
      <c r="H7556" s="268" t="s">
        <v>55</v>
      </c>
      <c r="I7556" s="268" t="s">
        <v>1905</v>
      </c>
      <c r="J7556" s="270" t="s">
        <v>5004</v>
      </c>
      <c r="K7556" s="267">
        <v>211</v>
      </c>
      <c r="L7556" s="268" t="s">
        <v>1958</v>
      </c>
      <c r="M7556" s="188"/>
    </row>
    <row r="7557" spans="1:13" x14ac:dyDescent="0.25">
      <c r="A7557" s="267">
        <v>2016</v>
      </c>
      <c r="B7557" s="267">
        <v>2</v>
      </c>
      <c r="C7557" s="267" t="s">
        <v>1611</v>
      </c>
      <c r="D7557" s="267" t="s">
        <v>1728</v>
      </c>
      <c r="E7557" s="268" t="s">
        <v>1729</v>
      </c>
      <c r="F7557" s="267" t="s">
        <v>52</v>
      </c>
      <c r="G7557" s="268" t="s">
        <v>230</v>
      </c>
      <c r="H7557" s="268" t="s">
        <v>55</v>
      </c>
      <c r="I7557" s="268" t="s">
        <v>1905</v>
      </c>
      <c r="J7557" s="267" t="s">
        <v>1942</v>
      </c>
      <c r="K7557" s="267">
        <v>432</v>
      </c>
      <c r="L7557" s="268" t="s">
        <v>2147</v>
      </c>
      <c r="M7557" s="188"/>
    </row>
    <row r="7558" spans="1:13" x14ac:dyDescent="0.25">
      <c r="A7558" s="267">
        <v>2016</v>
      </c>
      <c r="B7558" s="267">
        <v>2</v>
      </c>
      <c r="C7558" s="267" t="s">
        <v>1611</v>
      </c>
      <c r="D7558" s="267" t="s">
        <v>1728</v>
      </c>
      <c r="E7558" s="268" t="s">
        <v>1729</v>
      </c>
      <c r="F7558" s="267" t="s">
        <v>52</v>
      </c>
      <c r="G7558" s="268" t="s">
        <v>230</v>
      </c>
      <c r="H7558" s="268" t="s">
        <v>55</v>
      </c>
      <c r="I7558" s="268" t="s">
        <v>1905</v>
      </c>
      <c r="J7558" s="267" t="s">
        <v>1942</v>
      </c>
      <c r="K7558" s="267">
        <v>441</v>
      </c>
      <c r="L7558" s="268" t="s">
        <v>2148</v>
      </c>
      <c r="M7558" s="188"/>
    </row>
    <row r="7559" spans="1:13" x14ac:dyDescent="0.25">
      <c r="A7559" s="267">
        <v>2016</v>
      </c>
      <c r="B7559" s="267">
        <v>2</v>
      </c>
      <c r="C7559" s="267" t="s">
        <v>1611</v>
      </c>
      <c r="D7559" s="267" t="s">
        <v>1728</v>
      </c>
      <c r="E7559" s="268" t="s">
        <v>1729</v>
      </c>
      <c r="F7559" s="267" t="s">
        <v>52</v>
      </c>
      <c r="G7559" s="268" t="s">
        <v>230</v>
      </c>
      <c r="H7559" s="268" t="s">
        <v>55</v>
      </c>
      <c r="I7559" s="268" t="s">
        <v>1905</v>
      </c>
      <c r="J7559" s="267" t="s">
        <v>1942</v>
      </c>
      <c r="K7559" s="267">
        <v>411</v>
      </c>
      <c r="L7559" s="268" t="s">
        <v>2149</v>
      </c>
      <c r="M7559" s="188"/>
    </row>
    <row r="7560" spans="1:13" x14ac:dyDescent="0.25">
      <c r="A7560" s="267">
        <v>2016</v>
      </c>
      <c r="B7560" s="267">
        <v>2</v>
      </c>
      <c r="C7560" s="267" t="s">
        <v>1611</v>
      </c>
      <c r="D7560" s="267" t="s">
        <v>1728</v>
      </c>
      <c r="E7560" s="268" t="s">
        <v>1729</v>
      </c>
      <c r="F7560" s="267" t="s">
        <v>52</v>
      </c>
      <c r="G7560" s="268" t="s">
        <v>230</v>
      </c>
      <c r="H7560" s="268" t="s">
        <v>55</v>
      </c>
      <c r="I7560" s="268" t="s">
        <v>1905</v>
      </c>
      <c r="J7560" s="267" t="s">
        <v>1942</v>
      </c>
      <c r="K7560" s="267">
        <v>432</v>
      </c>
      <c r="L7560" s="268" t="s">
        <v>2150</v>
      </c>
      <c r="M7560" s="188"/>
    </row>
    <row r="7561" spans="1:13" x14ac:dyDescent="0.25">
      <c r="A7561" s="267">
        <v>2016</v>
      </c>
      <c r="B7561" s="267">
        <v>2</v>
      </c>
      <c r="C7561" s="267" t="s">
        <v>1611</v>
      </c>
      <c r="D7561" s="267" t="s">
        <v>1728</v>
      </c>
      <c r="E7561" s="268" t="s">
        <v>1729</v>
      </c>
      <c r="F7561" s="267" t="s">
        <v>52</v>
      </c>
      <c r="G7561" s="268" t="s">
        <v>230</v>
      </c>
      <c r="H7561" s="268" t="s">
        <v>55</v>
      </c>
      <c r="I7561" s="268" t="s">
        <v>1905</v>
      </c>
      <c r="J7561" s="267" t="s">
        <v>2151</v>
      </c>
      <c r="K7561" s="267">
        <v>432</v>
      </c>
      <c r="L7561" s="268" t="s">
        <v>2152</v>
      </c>
      <c r="M7561" s="188"/>
    </row>
    <row r="7562" spans="1:13" x14ac:dyDescent="0.25">
      <c r="A7562" s="267">
        <v>2016</v>
      </c>
      <c r="B7562" s="267">
        <v>2</v>
      </c>
      <c r="C7562" s="267" t="s">
        <v>1611</v>
      </c>
      <c r="D7562" s="267" t="s">
        <v>1728</v>
      </c>
      <c r="E7562" s="268" t="s">
        <v>1729</v>
      </c>
      <c r="F7562" s="267" t="s">
        <v>52</v>
      </c>
      <c r="G7562" s="268" t="s">
        <v>230</v>
      </c>
      <c r="H7562" s="268" t="s">
        <v>55</v>
      </c>
      <c r="I7562" s="268" t="s">
        <v>1905</v>
      </c>
      <c r="J7562" s="267" t="s">
        <v>2151</v>
      </c>
      <c r="K7562" s="267">
        <v>862</v>
      </c>
      <c r="L7562" s="268" t="s">
        <v>2153</v>
      </c>
      <c r="M7562" s="188"/>
    </row>
    <row r="7563" spans="1:13" x14ac:dyDescent="0.25">
      <c r="A7563" s="267">
        <v>2016</v>
      </c>
      <c r="B7563" s="267">
        <v>2</v>
      </c>
      <c r="C7563" s="267" t="s">
        <v>1611</v>
      </c>
      <c r="D7563" s="267" t="s">
        <v>1728</v>
      </c>
      <c r="E7563" s="268" t="s">
        <v>1729</v>
      </c>
      <c r="F7563" s="267" t="s">
        <v>52</v>
      </c>
      <c r="G7563" s="268" t="s">
        <v>230</v>
      </c>
      <c r="H7563" s="268" t="s">
        <v>55</v>
      </c>
      <c r="I7563" s="268" t="s">
        <v>1905</v>
      </c>
      <c r="J7563" s="267" t="s">
        <v>1942</v>
      </c>
      <c r="K7563" s="267">
        <v>437</v>
      </c>
      <c r="L7563" s="268" t="s">
        <v>2154</v>
      </c>
      <c r="M7563" s="188"/>
    </row>
    <row r="7564" spans="1:13" x14ac:dyDescent="0.25">
      <c r="A7564" s="267">
        <v>2016</v>
      </c>
      <c r="B7564" s="267">
        <v>2</v>
      </c>
      <c r="C7564" s="267" t="s">
        <v>1611</v>
      </c>
      <c r="D7564" s="267" t="s">
        <v>1728</v>
      </c>
      <c r="E7564" s="268" t="s">
        <v>1729</v>
      </c>
      <c r="F7564" s="267" t="s">
        <v>52</v>
      </c>
      <c r="G7564" s="268" t="s">
        <v>230</v>
      </c>
      <c r="H7564" s="268" t="s">
        <v>55</v>
      </c>
      <c r="I7564" s="268" t="s">
        <v>1905</v>
      </c>
      <c r="J7564" s="267" t="s">
        <v>1942</v>
      </c>
      <c r="K7564" s="267">
        <v>411</v>
      </c>
      <c r="L7564" s="268" t="s">
        <v>2155</v>
      </c>
      <c r="M7564" s="188"/>
    </row>
    <row r="7565" spans="1:13" x14ac:dyDescent="0.25">
      <c r="A7565" s="267">
        <v>2016</v>
      </c>
      <c r="B7565" s="267">
        <v>2</v>
      </c>
      <c r="C7565" s="267" t="s">
        <v>1611</v>
      </c>
      <c r="D7565" s="267" t="s">
        <v>1728</v>
      </c>
      <c r="E7565" s="268" t="s">
        <v>1729</v>
      </c>
      <c r="F7565" s="267" t="s">
        <v>52</v>
      </c>
      <c r="G7565" s="268" t="s">
        <v>230</v>
      </c>
      <c r="H7565" s="268" t="s">
        <v>55</v>
      </c>
      <c r="I7565" s="268" t="s">
        <v>1905</v>
      </c>
      <c r="J7565" s="267" t="s">
        <v>1942</v>
      </c>
      <c r="K7565" s="267">
        <v>411</v>
      </c>
      <c r="L7565" s="268" t="s">
        <v>2156</v>
      </c>
      <c r="M7565" s="188"/>
    </row>
    <row r="7566" spans="1:13" x14ac:dyDescent="0.25">
      <c r="A7566" s="267">
        <v>2016</v>
      </c>
      <c r="B7566" s="267">
        <v>1</v>
      </c>
      <c r="C7566" s="267" t="s">
        <v>1611</v>
      </c>
      <c r="D7566" s="267" t="s">
        <v>1682</v>
      </c>
      <c r="E7566" s="268" t="s">
        <v>1683</v>
      </c>
      <c r="F7566" s="267" t="s">
        <v>135</v>
      </c>
      <c r="G7566" s="268" t="s">
        <v>136</v>
      </c>
      <c r="H7566" s="268" t="s">
        <v>66</v>
      </c>
      <c r="I7566" s="268" t="s">
        <v>1905</v>
      </c>
      <c r="J7566" s="267" t="s">
        <v>1952</v>
      </c>
      <c r="K7566" s="267">
        <v>411</v>
      </c>
      <c r="L7566" s="268" t="s">
        <v>1970</v>
      </c>
      <c r="M7566" s="188"/>
    </row>
    <row r="7567" spans="1:13" x14ac:dyDescent="0.25">
      <c r="A7567" s="267">
        <v>2016</v>
      </c>
      <c r="B7567" s="267">
        <v>1</v>
      </c>
      <c r="C7567" s="267" t="s">
        <v>1611</v>
      </c>
      <c r="D7567" s="267" t="s">
        <v>1682</v>
      </c>
      <c r="E7567" s="268" t="s">
        <v>1683</v>
      </c>
      <c r="F7567" s="267" t="s">
        <v>135</v>
      </c>
      <c r="G7567" s="268" t="s">
        <v>136</v>
      </c>
      <c r="H7567" s="268" t="s">
        <v>66</v>
      </c>
      <c r="I7567" s="268" t="s">
        <v>1905</v>
      </c>
      <c r="J7567" s="267" t="s">
        <v>1952</v>
      </c>
      <c r="K7567" s="267">
        <v>432</v>
      </c>
      <c r="L7567" s="268" t="s">
        <v>1971</v>
      </c>
      <c r="M7567" s="188"/>
    </row>
    <row r="7568" spans="1:13" x14ac:dyDescent="0.25">
      <c r="A7568" s="267">
        <v>2016</v>
      </c>
      <c r="B7568" s="267">
        <v>1</v>
      </c>
      <c r="C7568" s="267" t="s">
        <v>1611</v>
      </c>
      <c r="D7568" s="267" t="s">
        <v>1682</v>
      </c>
      <c r="E7568" s="268" t="s">
        <v>1683</v>
      </c>
      <c r="F7568" s="267" t="s">
        <v>135</v>
      </c>
      <c r="G7568" s="268" t="s">
        <v>136</v>
      </c>
      <c r="H7568" s="268" t="s">
        <v>66</v>
      </c>
      <c r="I7568" s="268" t="s">
        <v>1905</v>
      </c>
      <c r="J7568" s="267" t="s">
        <v>1952</v>
      </c>
      <c r="K7568" s="267">
        <v>411</v>
      </c>
      <c r="L7568" s="268" t="s">
        <v>1972</v>
      </c>
      <c r="M7568" s="188"/>
    </row>
    <row r="7569" spans="1:13" x14ac:dyDescent="0.25">
      <c r="A7569" s="267">
        <v>2016</v>
      </c>
      <c r="B7569" s="267">
        <v>1</v>
      </c>
      <c r="C7569" s="267" t="s">
        <v>1611</v>
      </c>
      <c r="D7569" s="267" t="s">
        <v>1682</v>
      </c>
      <c r="E7569" s="268" t="s">
        <v>1683</v>
      </c>
      <c r="F7569" s="267" t="s">
        <v>135</v>
      </c>
      <c r="G7569" s="268" t="s">
        <v>136</v>
      </c>
      <c r="H7569" s="268" t="s">
        <v>66</v>
      </c>
      <c r="I7569" s="268" t="s">
        <v>1905</v>
      </c>
      <c r="J7569" s="267" t="s">
        <v>1952</v>
      </c>
      <c r="K7569" s="267">
        <v>114</v>
      </c>
      <c r="L7569" s="268" t="s">
        <v>1973</v>
      </c>
      <c r="M7569" s="188"/>
    </row>
    <row r="7570" spans="1:13" x14ac:dyDescent="0.25">
      <c r="A7570" s="267">
        <v>2016</v>
      </c>
      <c r="B7570" s="267">
        <v>1</v>
      </c>
      <c r="C7570" s="267" t="s">
        <v>1611</v>
      </c>
      <c r="D7570" s="267" t="s">
        <v>1682</v>
      </c>
      <c r="E7570" s="268" t="s">
        <v>1683</v>
      </c>
      <c r="F7570" s="267" t="s">
        <v>135</v>
      </c>
      <c r="G7570" s="268" t="s">
        <v>136</v>
      </c>
      <c r="H7570" s="268" t="s">
        <v>66</v>
      </c>
      <c r="I7570" s="268" t="s">
        <v>1905</v>
      </c>
      <c r="J7570" s="267" t="s">
        <v>1974</v>
      </c>
      <c r="K7570" s="267">
        <v>412</v>
      </c>
      <c r="L7570" s="268" t="s">
        <v>1975</v>
      </c>
      <c r="M7570" s="188"/>
    </row>
    <row r="7571" spans="1:13" x14ac:dyDescent="0.25">
      <c r="A7571" s="267">
        <v>2016</v>
      </c>
      <c r="B7571" s="267">
        <v>1</v>
      </c>
      <c r="C7571" s="267" t="s">
        <v>1611</v>
      </c>
      <c r="D7571" s="267" t="s">
        <v>1682</v>
      </c>
      <c r="E7571" s="268" t="s">
        <v>1683</v>
      </c>
      <c r="F7571" s="267" t="s">
        <v>135</v>
      </c>
      <c r="G7571" s="268" t="s">
        <v>136</v>
      </c>
      <c r="H7571" s="268" t="s">
        <v>66</v>
      </c>
      <c r="I7571" s="268" t="s">
        <v>1905</v>
      </c>
      <c r="J7571" s="270" t="s">
        <v>5004</v>
      </c>
      <c r="K7571" s="267">
        <v>211</v>
      </c>
      <c r="L7571" s="268" t="s">
        <v>1976</v>
      </c>
      <c r="M7571" s="188"/>
    </row>
    <row r="7572" spans="1:13" x14ac:dyDescent="0.25">
      <c r="A7572" s="267">
        <v>2016</v>
      </c>
      <c r="B7572" s="267">
        <v>1</v>
      </c>
      <c r="C7572" s="267" t="s">
        <v>1611</v>
      </c>
      <c r="D7572" s="267" t="s">
        <v>1682</v>
      </c>
      <c r="E7572" s="268" t="s">
        <v>1683</v>
      </c>
      <c r="F7572" s="267" t="s">
        <v>135</v>
      </c>
      <c r="G7572" s="268" t="s">
        <v>136</v>
      </c>
      <c r="H7572" s="268" t="s">
        <v>66</v>
      </c>
      <c r="I7572" s="268" t="s">
        <v>1905</v>
      </c>
      <c r="J7572" s="267" t="s">
        <v>1906</v>
      </c>
      <c r="K7572" s="267">
        <v>311</v>
      </c>
      <c r="L7572" s="268" t="s">
        <v>1977</v>
      </c>
      <c r="M7572" s="188"/>
    </row>
    <row r="7573" spans="1:13" x14ac:dyDescent="0.25">
      <c r="A7573" s="267">
        <v>2016</v>
      </c>
      <c r="B7573" s="267">
        <v>1</v>
      </c>
      <c r="C7573" s="267" t="s">
        <v>1611</v>
      </c>
      <c r="D7573" s="267" t="s">
        <v>1682</v>
      </c>
      <c r="E7573" s="268" t="s">
        <v>1683</v>
      </c>
      <c r="F7573" s="267" t="s">
        <v>135</v>
      </c>
      <c r="G7573" s="268" t="s">
        <v>136</v>
      </c>
      <c r="H7573" s="268" t="s">
        <v>66</v>
      </c>
      <c r="I7573" s="268" t="s">
        <v>1905</v>
      </c>
      <c r="J7573" s="270" t="s">
        <v>1923</v>
      </c>
      <c r="K7573" s="267">
        <v>862</v>
      </c>
      <c r="L7573" s="268" t="s">
        <v>1978</v>
      </c>
      <c r="M7573" s="188"/>
    </row>
    <row r="7574" spans="1:13" x14ac:dyDescent="0.25">
      <c r="A7574" s="267">
        <v>2016</v>
      </c>
      <c r="B7574" s="267">
        <v>1</v>
      </c>
      <c r="C7574" s="267" t="s">
        <v>1611</v>
      </c>
      <c r="D7574" s="267" t="s">
        <v>1682</v>
      </c>
      <c r="E7574" s="268" t="s">
        <v>1683</v>
      </c>
      <c r="F7574" s="267" t="s">
        <v>135</v>
      </c>
      <c r="G7574" s="268" t="s">
        <v>136</v>
      </c>
      <c r="H7574" s="268" t="s">
        <v>66</v>
      </c>
      <c r="I7574" s="268" t="s">
        <v>1905</v>
      </c>
      <c r="J7574" s="270" t="s">
        <v>1923</v>
      </c>
      <c r="K7574" s="267">
        <v>862</v>
      </c>
      <c r="L7574" s="268" t="s">
        <v>1979</v>
      </c>
      <c r="M7574" s="188"/>
    </row>
    <row r="7575" spans="1:13" x14ac:dyDescent="0.25">
      <c r="A7575" s="267">
        <v>2016</v>
      </c>
      <c r="B7575" s="267">
        <v>1</v>
      </c>
      <c r="C7575" s="267" t="s">
        <v>1611</v>
      </c>
      <c r="D7575" s="267" t="s">
        <v>1682</v>
      </c>
      <c r="E7575" s="268" t="s">
        <v>1683</v>
      </c>
      <c r="F7575" s="267" t="s">
        <v>135</v>
      </c>
      <c r="G7575" s="268" t="s">
        <v>136</v>
      </c>
      <c r="H7575" s="268" t="s">
        <v>66</v>
      </c>
      <c r="I7575" s="268" t="s">
        <v>1905</v>
      </c>
      <c r="J7575" s="267" t="s">
        <v>1965</v>
      </c>
      <c r="K7575" s="267">
        <v>523</v>
      </c>
      <c r="L7575" s="268" t="s">
        <v>1980</v>
      </c>
      <c r="M7575" s="188"/>
    </row>
    <row r="7576" spans="1:13" x14ac:dyDescent="0.25">
      <c r="A7576" s="267">
        <v>2016</v>
      </c>
      <c r="B7576" s="267">
        <v>2</v>
      </c>
      <c r="C7576" s="267" t="s">
        <v>1611</v>
      </c>
      <c r="D7576" s="267" t="s">
        <v>1718</v>
      </c>
      <c r="E7576" s="268" t="s">
        <v>1719</v>
      </c>
      <c r="F7576" s="267" t="s">
        <v>52</v>
      </c>
      <c r="G7576" s="268" t="s">
        <v>109</v>
      </c>
      <c r="H7576" s="268" t="s">
        <v>55</v>
      </c>
      <c r="I7576" s="268" t="s">
        <v>1905</v>
      </c>
      <c r="J7576" s="267" t="s">
        <v>1942</v>
      </c>
      <c r="K7576" s="267">
        <v>435</v>
      </c>
      <c r="L7576" s="268" t="s">
        <v>2139</v>
      </c>
      <c r="M7576" s="188"/>
    </row>
    <row r="7577" spans="1:13" x14ac:dyDescent="0.25">
      <c r="A7577" s="267">
        <v>2016</v>
      </c>
      <c r="B7577" s="267">
        <v>2</v>
      </c>
      <c r="C7577" s="267" t="s">
        <v>1611</v>
      </c>
      <c r="D7577" s="267" t="s">
        <v>1718</v>
      </c>
      <c r="E7577" s="268" t="s">
        <v>1719</v>
      </c>
      <c r="F7577" s="267" t="s">
        <v>52</v>
      </c>
      <c r="G7577" s="268" t="s">
        <v>109</v>
      </c>
      <c r="H7577" s="268" t="s">
        <v>55</v>
      </c>
      <c r="I7577" s="268" t="s">
        <v>1905</v>
      </c>
      <c r="J7577" s="267" t="s">
        <v>1942</v>
      </c>
      <c r="K7577" s="267">
        <v>431</v>
      </c>
      <c r="L7577" s="268" t="s">
        <v>2140</v>
      </c>
      <c r="M7577" s="188"/>
    </row>
    <row r="7578" spans="1:13" x14ac:dyDescent="0.25">
      <c r="A7578" s="267">
        <v>2016</v>
      </c>
      <c r="B7578" s="267">
        <v>2</v>
      </c>
      <c r="C7578" s="267" t="s">
        <v>1611</v>
      </c>
      <c r="D7578" s="267" t="s">
        <v>1718</v>
      </c>
      <c r="E7578" s="268" t="s">
        <v>1719</v>
      </c>
      <c r="F7578" s="267" t="s">
        <v>52</v>
      </c>
      <c r="G7578" s="268" t="s">
        <v>109</v>
      </c>
      <c r="H7578" s="268" t="s">
        <v>55</v>
      </c>
      <c r="I7578" s="268" t="s">
        <v>1905</v>
      </c>
      <c r="J7578" s="267" t="s">
        <v>1942</v>
      </c>
      <c r="K7578" s="267">
        <v>413</v>
      </c>
      <c r="L7578" s="268" t="s">
        <v>2141</v>
      </c>
      <c r="M7578" s="188"/>
    </row>
    <row r="7579" spans="1:13" x14ac:dyDescent="0.25">
      <c r="A7579" s="267">
        <v>2016</v>
      </c>
      <c r="B7579" s="267">
        <v>2</v>
      </c>
      <c r="C7579" s="267" t="s">
        <v>1611</v>
      </c>
      <c r="D7579" s="267" t="s">
        <v>1718</v>
      </c>
      <c r="E7579" s="268" t="s">
        <v>1719</v>
      </c>
      <c r="F7579" s="267" t="s">
        <v>52</v>
      </c>
      <c r="G7579" s="268" t="s">
        <v>109</v>
      </c>
      <c r="H7579" s="268" t="s">
        <v>55</v>
      </c>
      <c r="I7579" s="268" t="s">
        <v>1905</v>
      </c>
      <c r="J7579" s="267" t="s">
        <v>1942</v>
      </c>
      <c r="K7579" s="267">
        <v>411</v>
      </c>
      <c r="L7579" s="268" t="s">
        <v>2142</v>
      </c>
      <c r="M7579" s="188"/>
    </row>
    <row r="7580" spans="1:13" x14ac:dyDescent="0.25">
      <c r="A7580" s="267">
        <v>2016</v>
      </c>
      <c r="B7580" s="267">
        <v>2</v>
      </c>
      <c r="C7580" s="267" t="s">
        <v>1611</v>
      </c>
      <c r="D7580" s="267" t="s">
        <v>1718</v>
      </c>
      <c r="E7580" s="268" t="s">
        <v>1719</v>
      </c>
      <c r="F7580" s="267" t="s">
        <v>52</v>
      </c>
      <c r="G7580" s="268" t="s">
        <v>109</v>
      </c>
      <c r="H7580" s="268" t="s">
        <v>55</v>
      </c>
      <c r="I7580" s="268" t="s">
        <v>1905</v>
      </c>
      <c r="J7580" s="267" t="s">
        <v>2143</v>
      </c>
      <c r="K7580" s="267">
        <v>723</v>
      </c>
      <c r="L7580" s="268" t="s">
        <v>2144</v>
      </c>
      <c r="M7580" s="188"/>
    </row>
    <row r="7581" spans="1:13" x14ac:dyDescent="0.25">
      <c r="A7581" s="267">
        <v>2016</v>
      </c>
      <c r="B7581" s="267">
        <v>2</v>
      </c>
      <c r="C7581" s="267" t="s">
        <v>1611</v>
      </c>
      <c r="D7581" s="267" t="s">
        <v>1718</v>
      </c>
      <c r="E7581" s="268" t="s">
        <v>1719</v>
      </c>
      <c r="F7581" s="267" t="s">
        <v>52</v>
      </c>
      <c r="G7581" s="268" t="s">
        <v>109</v>
      </c>
      <c r="H7581" s="268" t="s">
        <v>55</v>
      </c>
      <c r="I7581" s="268" t="s">
        <v>1905</v>
      </c>
      <c r="J7581" s="267" t="s">
        <v>1918</v>
      </c>
      <c r="K7581" s="267">
        <v>862</v>
      </c>
      <c r="L7581" s="268" t="s">
        <v>2145</v>
      </c>
      <c r="M7581" s="188"/>
    </row>
    <row r="7582" spans="1:13" x14ac:dyDescent="0.25">
      <c r="A7582" s="267">
        <v>2016</v>
      </c>
      <c r="B7582" s="267">
        <v>2</v>
      </c>
      <c r="C7582" s="267" t="s">
        <v>1611</v>
      </c>
      <c r="D7582" s="267" t="s">
        <v>1718</v>
      </c>
      <c r="E7582" s="268" t="s">
        <v>1719</v>
      </c>
      <c r="F7582" s="267" t="s">
        <v>52</v>
      </c>
      <c r="G7582" s="268" t="s">
        <v>109</v>
      </c>
      <c r="H7582" s="268" t="s">
        <v>55</v>
      </c>
      <c r="I7582" s="268" t="s">
        <v>1905</v>
      </c>
      <c r="J7582" s="267" t="s">
        <v>1918</v>
      </c>
      <c r="K7582" s="267">
        <v>862</v>
      </c>
      <c r="L7582" s="268" t="s">
        <v>2146</v>
      </c>
      <c r="M7582" s="188"/>
    </row>
    <row r="7583" spans="1:13" x14ac:dyDescent="0.25">
      <c r="A7583" s="267">
        <v>2016</v>
      </c>
      <c r="B7583" s="267">
        <v>2</v>
      </c>
      <c r="C7583" s="267" t="s">
        <v>1611</v>
      </c>
      <c r="D7583" s="267" t="s">
        <v>1704</v>
      </c>
      <c r="E7583" s="268" t="s">
        <v>1705</v>
      </c>
      <c r="F7583" s="267" t="s">
        <v>64</v>
      </c>
      <c r="G7583" s="268" t="s">
        <v>943</v>
      </c>
      <c r="H7583" s="268" t="s">
        <v>78</v>
      </c>
      <c r="I7583" s="268" t="s">
        <v>1905</v>
      </c>
      <c r="J7583" s="267" t="s">
        <v>1990</v>
      </c>
      <c r="K7583" s="267">
        <v>212</v>
      </c>
      <c r="L7583" s="268" t="s">
        <v>2075</v>
      </c>
      <c r="M7583" s="188"/>
    </row>
    <row r="7584" spans="1:13" x14ac:dyDescent="0.25">
      <c r="A7584" s="267">
        <v>2016</v>
      </c>
      <c r="B7584" s="267">
        <v>2</v>
      </c>
      <c r="C7584" s="267" t="s">
        <v>1611</v>
      </c>
      <c r="D7584" s="267" t="s">
        <v>1704</v>
      </c>
      <c r="E7584" s="268" t="s">
        <v>1833</v>
      </c>
      <c r="F7584" s="267" t="s">
        <v>64</v>
      </c>
      <c r="G7584" s="268" t="s">
        <v>943</v>
      </c>
      <c r="H7584" s="268" t="s">
        <v>78</v>
      </c>
      <c r="I7584" s="268" t="s">
        <v>1905</v>
      </c>
      <c r="J7584" s="267" t="s">
        <v>1998</v>
      </c>
      <c r="K7584" s="267">
        <v>23</v>
      </c>
      <c r="L7584" s="268" t="s">
        <v>2076</v>
      </c>
      <c r="M7584" s="188"/>
    </row>
    <row r="7585" spans="1:13" x14ac:dyDescent="0.25">
      <c r="A7585" s="267">
        <v>2016</v>
      </c>
      <c r="B7585" s="267">
        <v>2</v>
      </c>
      <c r="C7585" s="267" t="s">
        <v>1611</v>
      </c>
      <c r="D7585" s="267" t="s">
        <v>1704</v>
      </c>
      <c r="E7585" s="268" t="s">
        <v>2077</v>
      </c>
      <c r="F7585" s="267" t="s">
        <v>64</v>
      </c>
      <c r="G7585" s="268" t="s">
        <v>943</v>
      </c>
      <c r="H7585" s="268" t="s">
        <v>78</v>
      </c>
      <c r="I7585" s="268" t="s">
        <v>1905</v>
      </c>
      <c r="J7585" s="267" t="s">
        <v>1956</v>
      </c>
      <c r="K7585" s="267">
        <v>23</v>
      </c>
      <c r="L7585" s="268" t="s">
        <v>2078</v>
      </c>
      <c r="M7585" s="188"/>
    </row>
    <row r="7586" spans="1:13" x14ac:dyDescent="0.25">
      <c r="A7586" s="267">
        <v>2016</v>
      </c>
      <c r="B7586" s="267">
        <v>2</v>
      </c>
      <c r="C7586" s="267" t="s">
        <v>1611</v>
      </c>
      <c r="D7586" s="267" t="s">
        <v>1704</v>
      </c>
      <c r="E7586" s="268" t="s">
        <v>2079</v>
      </c>
      <c r="F7586" s="267" t="s">
        <v>64</v>
      </c>
      <c r="G7586" s="268" t="s">
        <v>943</v>
      </c>
      <c r="H7586" s="268" t="s">
        <v>78</v>
      </c>
      <c r="I7586" s="268" t="s">
        <v>1905</v>
      </c>
      <c r="J7586" s="267" t="s">
        <v>1942</v>
      </c>
      <c r="K7586" s="267">
        <v>23</v>
      </c>
      <c r="L7586" s="268" t="s">
        <v>2080</v>
      </c>
      <c r="M7586" s="188"/>
    </row>
    <row r="7587" spans="1:13" x14ac:dyDescent="0.25">
      <c r="A7587" s="267">
        <v>2016</v>
      </c>
      <c r="B7587" s="267">
        <v>2</v>
      </c>
      <c r="C7587" s="267" t="s">
        <v>1611</v>
      </c>
      <c r="D7587" s="267" t="s">
        <v>1704</v>
      </c>
      <c r="E7587" s="268" t="s">
        <v>2081</v>
      </c>
      <c r="F7587" s="267" t="s">
        <v>64</v>
      </c>
      <c r="G7587" s="268" t="s">
        <v>943</v>
      </c>
      <c r="H7587" s="268" t="s">
        <v>78</v>
      </c>
      <c r="I7587" s="268" t="s">
        <v>1905</v>
      </c>
      <c r="J7587" s="267" t="s">
        <v>1942</v>
      </c>
      <c r="K7587" s="267">
        <v>411</v>
      </c>
      <c r="L7587" s="268" t="s">
        <v>2082</v>
      </c>
      <c r="M7587" s="188"/>
    </row>
    <row r="7588" spans="1:13" x14ac:dyDescent="0.25">
      <c r="A7588" s="267">
        <v>2016</v>
      </c>
      <c r="B7588" s="267">
        <v>2</v>
      </c>
      <c r="C7588" s="267" t="s">
        <v>1611</v>
      </c>
      <c r="D7588" s="267" t="s">
        <v>1704</v>
      </c>
      <c r="E7588" s="268" t="s">
        <v>2083</v>
      </c>
      <c r="F7588" s="267" t="s">
        <v>64</v>
      </c>
      <c r="G7588" s="268" t="s">
        <v>943</v>
      </c>
      <c r="H7588" s="268" t="s">
        <v>78</v>
      </c>
      <c r="I7588" s="268" t="s">
        <v>1905</v>
      </c>
      <c r="J7588" s="267" t="s">
        <v>1962</v>
      </c>
      <c r="K7588" s="267">
        <v>523</v>
      </c>
      <c r="L7588" s="268" t="s">
        <v>2084</v>
      </c>
      <c r="M7588" s="188"/>
    </row>
    <row r="7589" spans="1:13" x14ac:dyDescent="0.25">
      <c r="A7589" s="267">
        <v>2016</v>
      </c>
      <c r="B7589" s="267">
        <v>2</v>
      </c>
      <c r="C7589" s="267" t="s">
        <v>1611</v>
      </c>
      <c r="D7589" s="267" t="s">
        <v>1704</v>
      </c>
      <c r="E7589" s="268" t="s">
        <v>2085</v>
      </c>
      <c r="F7589" s="267" t="s">
        <v>64</v>
      </c>
      <c r="G7589" s="268" t="s">
        <v>943</v>
      </c>
      <c r="H7589" s="268" t="s">
        <v>78</v>
      </c>
      <c r="I7589" s="268" t="s">
        <v>1905</v>
      </c>
      <c r="J7589" s="267" t="s">
        <v>1906</v>
      </c>
      <c r="K7589" s="267">
        <v>311</v>
      </c>
      <c r="L7589" s="268" t="s">
        <v>2086</v>
      </c>
      <c r="M7589" s="188"/>
    </row>
    <row r="7590" spans="1:13" x14ac:dyDescent="0.25">
      <c r="A7590" s="267">
        <v>2016</v>
      </c>
      <c r="B7590" s="267">
        <v>1</v>
      </c>
      <c r="C7590" s="267" t="s">
        <v>1611</v>
      </c>
      <c r="D7590" s="267" t="s">
        <v>1692</v>
      </c>
      <c r="E7590" s="268" t="s">
        <v>1693</v>
      </c>
      <c r="F7590" s="267" t="s">
        <v>52</v>
      </c>
      <c r="G7590" s="268" t="s">
        <v>159</v>
      </c>
      <c r="H7590" s="268" t="s">
        <v>55</v>
      </c>
      <c r="I7590" s="268" t="s">
        <v>1905</v>
      </c>
      <c r="J7590" s="267" t="s">
        <v>1906</v>
      </c>
      <c r="K7590" s="267">
        <v>311</v>
      </c>
      <c r="L7590" s="268" t="s">
        <v>1930</v>
      </c>
      <c r="M7590" s="188"/>
    </row>
    <row r="7591" spans="1:13" x14ac:dyDescent="0.25">
      <c r="A7591" s="267">
        <v>2016</v>
      </c>
      <c r="B7591" s="267">
        <v>1</v>
      </c>
      <c r="C7591" s="267" t="s">
        <v>1611</v>
      </c>
      <c r="D7591" s="267" t="s">
        <v>1692</v>
      </c>
      <c r="E7591" s="268" t="s">
        <v>1693</v>
      </c>
      <c r="F7591" s="267" t="s">
        <v>52</v>
      </c>
      <c r="G7591" s="268" t="s">
        <v>159</v>
      </c>
      <c r="H7591" s="268" t="s">
        <v>55</v>
      </c>
      <c r="I7591" s="268" t="s">
        <v>1905</v>
      </c>
      <c r="J7591" s="267" t="s">
        <v>1906</v>
      </c>
      <c r="K7591" s="267">
        <v>311</v>
      </c>
      <c r="L7591" s="268" t="s">
        <v>1931</v>
      </c>
      <c r="M7591" s="188"/>
    </row>
    <row r="7592" spans="1:13" x14ac:dyDescent="0.25">
      <c r="A7592" s="267">
        <v>2016</v>
      </c>
      <c r="B7592" s="267">
        <v>1</v>
      </c>
      <c r="C7592" s="267" t="s">
        <v>1611</v>
      </c>
      <c r="D7592" s="267" t="s">
        <v>1692</v>
      </c>
      <c r="E7592" s="268" t="s">
        <v>1693</v>
      </c>
      <c r="F7592" s="267" t="s">
        <v>52</v>
      </c>
      <c r="G7592" s="268" t="s">
        <v>159</v>
      </c>
      <c r="H7592" s="268" t="s">
        <v>55</v>
      </c>
      <c r="I7592" s="268" t="s">
        <v>1905</v>
      </c>
      <c r="J7592" s="267" t="s">
        <v>1906</v>
      </c>
      <c r="K7592" s="267">
        <v>312</v>
      </c>
      <c r="L7592" s="268" t="s">
        <v>1932</v>
      </c>
      <c r="M7592" s="188"/>
    </row>
    <row r="7593" spans="1:13" x14ac:dyDescent="0.25">
      <c r="A7593" s="267">
        <v>2016</v>
      </c>
      <c r="B7593" s="267">
        <v>1</v>
      </c>
      <c r="C7593" s="267" t="s">
        <v>1611</v>
      </c>
      <c r="D7593" s="267" t="s">
        <v>1692</v>
      </c>
      <c r="E7593" s="268" t="s">
        <v>1693</v>
      </c>
      <c r="F7593" s="267" t="s">
        <v>52</v>
      </c>
      <c r="G7593" s="268" t="s">
        <v>159</v>
      </c>
      <c r="H7593" s="268" t="s">
        <v>55</v>
      </c>
      <c r="I7593" s="268" t="s">
        <v>1905</v>
      </c>
      <c r="J7593" s="267" t="s">
        <v>1915</v>
      </c>
      <c r="K7593" s="267">
        <v>324</v>
      </c>
      <c r="L7593" s="268" t="s">
        <v>1933</v>
      </c>
      <c r="M7593" s="188"/>
    </row>
    <row r="7594" spans="1:13" x14ac:dyDescent="0.25">
      <c r="A7594" s="267">
        <v>2016</v>
      </c>
      <c r="B7594" s="267">
        <v>1</v>
      </c>
      <c r="C7594" s="267" t="s">
        <v>1611</v>
      </c>
      <c r="D7594" s="267" t="s">
        <v>1692</v>
      </c>
      <c r="E7594" s="268" t="s">
        <v>1693</v>
      </c>
      <c r="F7594" s="267" t="s">
        <v>52</v>
      </c>
      <c r="G7594" s="268" t="s">
        <v>159</v>
      </c>
      <c r="H7594" s="268" t="s">
        <v>55</v>
      </c>
      <c r="I7594" s="268" t="s">
        <v>1905</v>
      </c>
      <c r="J7594" s="267" t="s">
        <v>1934</v>
      </c>
      <c r="K7594" s="267">
        <v>311</v>
      </c>
      <c r="L7594" s="268" t="s">
        <v>1935</v>
      </c>
      <c r="M7594" s="188"/>
    </row>
    <row r="7595" spans="1:13" x14ac:dyDescent="0.25">
      <c r="A7595" s="267">
        <v>2016</v>
      </c>
      <c r="B7595" s="267">
        <v>1</v>
      </c>
      <c r="C7595" s="267" t="s">
        <v>1611</v>
      </c>
      <c r="D7595" s="267" t="s">
        <v>1692</v>
      </c>
      <c r="E7595" s="268" t="s">
        <v>1693</v>
      </c>
      <c r="F7595" s="267" t="s">
        <v>52</v>
      </c>
      <c r="G7595" s="268" t="s">
        <v>159</v>
      </c>
      <c r="H7595" s="268" t="s">
        <v>55</v>
      </c>
      <c r="I7595" s="268" t="s">
        <v>1905</v>
      </c>
      <c r="J7595" s="267" t="s">
        <v>1934</v>
      </c>
      <c r="K7595" s="267">
        <v>321</v>
      </c>
      <c r="L7595" s="268" t="s">
        <v>1936</v>
      </c>
      <c r="M7595" s="188"/>
    </row>
    <row r="7596" spans="1:13" x14ac:dyDescent="0.25">
      <c r="A7596" s="267">
        <v>2016</v>
      </c>
      <c r="B7596" s="267">
        <v>1</v>
      </c>
      <c r="C7596" s="267" t="s">
        <v>1611</v>
      </c>
      <c r="D7596" s="267" t="s">
        <v>1692</v>
      </c>
      <c r="E7596" s="268" t="s">
        <v>1693</v>
      </c>
      <c r="F7596" s="267" t="s">
        <v>52</v>
      </c>
      <c r="G7596" s="268" t="s">
        <v>159</v>
      </c>
      <c r="H7596" s="268" t="s">
        <v>55</v>
      </c>
      <c r="I7596" s="268" t="s">
        <v>1905</v>
      </c>
      <c r="J7596" s="267" t="s">
        <v>1906</v>
      </c>
      <c r="K7596" s="267">
        <v>324</v>
      </c>
      <c r="L7596" s="268" t="s">
        <v>1937</v>
      </c>
      <c r="M7596" s="188"/>
    </row>
    <row r="7597" spans="1:13" x14ac:dyDescent="0.25">
      <c r="A7597" s="267">
        <v>2016</v>
      </c>
      <c r="B7597" s="267">
        <v>1</v>
      </c>
      <c r="C7597" s="267" t="s">
        <v>1611</v>
      </c>
      <c r="D7597" s="267" t="s">
        <v>1692</v>
      </c>
      <c r="E7597" s="268" t="s">
        <v>1693</v>
      </c>
      <c r="F7597" s="267" t="s">
        <v>52</v>
      </c>
      <c r="G7597" s="268" t="s">
        <v>159</v>
      </c>
      <c r="H7597" s="268" t="s">
        <v>55</v>
      </c>
      <c r="I7597" s="268" t="s">
        <v>1905</v>
      </c>
      <c r="J7597" s="267" t="s">
        <v>1938</v>
      </c>
      <c r="K7597" s="267">
        <v>311</v>
      </c>
      <c r="L7597" s="268" t="s">
        <v>1939</v>
      </c>
      <c r="M7597" s="188"/>
    </row>
    <row r="7598" spans="1:13" x14ac:dyDescent="0.25">
      <c r="A7598" s="267">
        <v>2016</v>
      </c>
      <c r="B7598" s="267">
        <v>1</v>
      </c>
      <c r="C7598" s="267" t="s">
        <v>1611</v>
      </c>
      <c r="D7598" s="267" t="s">
        <v>1692</v>
      </c>
      <c r="E7598" s="268" t="s">
        <v>1693</v>
      </c>
      <c r="F7598" s="267" t="s">
        <v>52</v>
      </c>
      <c r="G7598" s="268" t="s">
        <v>159</v>
      </c>
      <c r="H7598" s="268" t="s">
        <v>55</v>
      </c>
      <c r="I7598" s="268" t="s">
        <v>1905</v>
      </c>
      <c r="J7598" s="267" t="s">
        <v>1938</v>
      </c>
      <c r="K7598" s="267">
        <v>113</v>
      </c>
      <c r="L7598" s="268" t="s">
        <v>1940</v>
      </c>
      <c r="M7598" s="188"/>
    </row>
    <row r="7599" spans="1:13" x14ac:dyDescent="0.25">
      <c r="A7599" s="267">
        <v>2016</v>
      </c>
      <c r="B7599" s="267">
        <v>1</v>
      </c>
      <c r="C7599" s="267" t="s">
        <v>1611</v>
      </c>
      <c r="D7599" s="267" t="s">
        <v>1692</v>
      </c>
      <c r="E7599" s="268" t="s">
        <v>1693</v>
      </c>
      <c r="F7599" s="267" t="s">
        <v>52</v>
      </c>
      <c r="G7599" s="268" t="s">
        <v>159</v>
      </c>
      <c r="H7599" s="268" t="s">
        <v>55</v>
      </c>
      <c r="I7599" s="268" t="s">
        <v>1905</v>
      </c>
      <c r="J7599" s="267" t="s">
        <v>1934</v>
      </c>
      <c r="K7599" s="267">
        <v>324</v>
      </c>
      <c r="L7599" s="268" t="s">
        <v>1941</v>
      </c>
      <c r="M7599" s="188"/>
    </row>
    <row r="7600" spans="1:13" x14ac:dyDescent="0.25">
      <c r="A7600" s="267">
        <v>2016</v>
      </c>
      <c r="B7600" s="267">
        <v>1</v>
      </c>
      <c r="C7600" s="267" t="s">
        <v>1611</v>
      </c>
      <c r="D7600" s="267" t="s">
        <v>1686</v>
      </c>
      <c r="E7600" s="268" t="s">
        <v>1687</v>
      </c>
      <c r="F7600" s="267" t="s">
        <v>135</v>
      </c>
      <c r="G7600" s="268" t="s">
        <v>136</v>
      </c>
      <c r="H7600" s="268" t="s">
        <v>66</v>
      </c>
      <c r="I7600" s="268" t="s">
        <v>1905</v>
      </c>
      <c r="J7600" s="267" t="s">
        <v>1906</v>
      </c>
      <c r="K7600" s="267">
        <v>311</v>
      </c>
      <c r="L7600" s="268" t="s">
        <v>1907</v>
      </c>
      <c r="M7600" s="188"/>
    </row>
    <row r="7601" spans="1:13" x14ac:dyDescent="0.25">
      <c r="A7601" s="267">
        <v>2016</v>
      </c>
      <c r="B7601" s="267">
        <v>1</v>
      </c>
      <c r="C7601" s="267" t="s">
        <v>1611</v>
      </c>
      <c r="D7601" s="267" t="s">
        <v>1686</v>
      </c>
      <c r="E7601" s="268" t="s">
        <v>1687</v>
      </c>
      <c r="F7601" s="267" t="s">
        <v>135</v>
      </c>
      <c r="G7601" s="268" t="s">
        <v>136</v>
      </c>
      <c r="H7601" s="268" t="s">
        <v>66</v>
      </c>
      <c r="I7601" s="268" t="s">
        <v>1905</v>
      </c>
      <c r="J7601" s="267" t="s">
        <v>1906</v>
      </c>
      <c r="K7601" s="267">
        <v>311</v>
      </c>
      <c r="L7601" s="268" t="s">
        <v>1908</v>
      </c>
      <c r="M7601" s="188"/>
    </row>
    <row r="7602" spans="1:13" x14ac:dyDescent="0.25">
      <c r="A7602" s="267">
        <v>2016</v>
      </c>
      <c r="B7602" s="267">
        <v>1</v>
      </c>
      <c r="C7602" s="267" t="s">
        <v>1611</v>
      </c>
      <c r="D7602" s="267" t="s">
        <v>1686</v>
      </c>
      <c r="E7602" s="268" t="s">
        <v>1687</v>
      </c>
      <c r="F7602" s="267" t="s">
        <v>135</v>
      </c>
      <c r="G7602" s="268" t="s">
        <v>136</v>
      </c>
      <c r="H7602" s="268" t="s">
        <v>66</v>
      </c>
      <c r="I7602" s="268" t="s">
        <v>1905</v>
      </c>
      <c r="J7602" s="267" t="s">
        <v>1906</v>
      </c>
      <c r="K7602" s="267">
        <v>311</v>
      </c>
      <c r="L7602" s="268" t="s">
        <v>1909</v>
      </c>
      <c r="M7602" s="188"/>
    </row>
    <row r="7603" spans="1:13" x14ac:dyDescent="0.25">
      <c r="A7603" s="267">
        <v>2016</v>
      </c>
      <c r="B7603" s="267">
        <v>1</v>
      </c>
      <c r="C7603" s="267" t="s">
        <v>1611</v>
      </c>
      <c r="D7603" s="267" t="s">
        <v>1686</v>
      </c>
      <c r="E7603" s="268" t="s">
        <v>1687</v>
      </c>
      <c r="F7603" s="267" t="s">
        <v>135</v>
      </c>
      <c r="G7603" s="268" t="s">
        <v>136</v>
      </c>
      <c r="H7603" s="268" t="s">
        <v>66</v>
      </c>
      <c r="I7603" s="268" t="s">
        <v>1905</v>
      </c>
      <c r="J7603" s="267" t="s">
        <v>1906</v>
      </c>
      <c r="K7603" s="267">
        <v>311</v>
      </c>
      <c r="L7603" s="268" t="s">
        <v>1910</v>
      </c>
      <c r="M7603" s="188"/>
    </row>
    <row r="7604" spans="1:13" x14ac:dyDescent="0.25">
      <c r="A7604" s="267">
        <v>2016</v>
      </c>
      <c r="B7604" s="267">
        <v>1</v>
      </c>
      <c r="C7604" s="267" t="s">
        <v>1611</v>
      </c>
      <c r="D7604" s="267" t="s">
        <v>1686</v>
      </c>
      <c r="E7604" s="268" t="s">
        <v>1687</v>
      </c>
      <c r="F7604" s="267" t="s">
        <v>135</v>
      </c>
      <c r="G7604" s="268" t="s">
        <v>136</v>
      </c>
      <c r="H7604" s="268" t="s">
        <v>66</v>
      </c>
      <c r="I7604" s="268" t="s">
        <v>1905</v>
      </c>
      <c r="J7604" s="267" t="s">
        <v>1906</v>
      </c>
      <c r="K7604" s="267">
        <v>311</v>
      </c>
      <c r="L7604" s="268" t="s">
        <v>1911</v>
      </c>
      <c r="M7604" s="188"/>
    </row>
    <row r="7605" spans="1:13" x14ac:dyDescent="0.25">
      <c r="A7605" s="267">
        <v>2016</v>
      </c>
      <c r="B7605" s="267">
        <v>1</v>
      </c>
      <c r="C7605" s="267" t="s">
        <v>1611</v>
      </c>
      <c r="D7605" s="267" t="s">
        <v>1686</v>
      </c>
      <c r="E7605" s="268" t="s">
        <v>1687</v>
      </c>
      <c r="F7605" s="267" t="s">
        <v>135</v>
      </c>
      <c r="G7605" s="268" t="s">
        <v>136</v>
      </c>
      <c r="H7605" s="268" t="s">
        <v>66</v>
      </c>
      <c r="I7605" s="268" t="s">
        <v>1905</v>
      </c>
      <c r="J7605" s="267" t="s">
        <v>1906</v>
      </c>
      <c r="K7605" s="267">
        <v>311</v>
      </c>
      <c r="L7605" s="268" t="s">
        <v>1912</v>
      </c>
      <c r="M7605" s="188"/>
    </row>
    <row r="7606" spans="1:13" x14ac:dyDescent="0.25">
      <c r="A7606" s="267">
        <v>2016</v>
      </c>
      <c r="B7606" s="267">
        <v>1</v>
      </c>
      <c r="C7606" s="267" t="s">
        <v>1611</v>
      </c>
      <c r="D7606" s="267" t="s">
        <v>1686</v>
      </c>
      <c r="E7606" s="268" t="s">
        <v>1687</v>
      </c>
      <c r="F7606" s="267" t="s">
        <v>135</v>
      </c>
      <c r="G7606" s="268" t="s">
        <v>136</v>
      </c>
      <c r="H7606" s="268" t="s">
        <v>66</v>
      </c>
      <c r="I7606" s="268" t="s">
        <v>1905</v>
      </c>
      <c r="J7606" s="267" t="s">
        <v>1906</v>
      </c>
      <c r="K7606" s="267">
        <v>311</v>
      </c>
      <c r="L7606" s="268" t="s">
        <v>1913</v>
      </c>
      <c r="M7606" s="188"/>
    </row>
    <row r="7607" spans="1:13" x14ac:dyDescent="0.25">
      <c r="A7607" s="267">
        <v>2016</v>
      </c>
      <c r="B7607" s="267">
        <v>1</v>
      </c>
      <c r="C7607" s="267" t="s">
        <v>1611</v>
      </c>
      <c r="D7607" s="267" t="s">
        <v>1686</v>
      </c>
      <c r="E7607" s="268" t="s">
        <v>1687</v>
      </c>
      <c r="F7607" s="267" t="s">
        <v>135</v>
      </c>
      <c r="G7607" s="268" t="s">
        <v>136</v>
      </c>
      <c r="H7607" s="268" t="s">
        <v>66</v>
      </c>
      <c r="I7607" s="268" t="s">
        <v>1905</v>
      </c>
      <c r="J7607" s="267" t="s">
        <v>1906</v>
      </c>
      <c r="K7607" s="267">
        <v>311</v>
      </c>
      <c r="L7607" s="268" t="s">
        <v>1914</v>
      </c>
      <c r="M7607" s="188"/>
    </row>
    <row r="7608" spans="1:13" x14ac:dyDescent="0.25">
      <c r="A7608" s="267">
        <v>2016</v>
      </c>
      <c r="B7608" s="267">
        <v>1</v>
      </c>
      <c r="C7608" s="267" t="s">
        <v>1611</v>
      </c>
      <c r="D7608" s="267" t="s">
        <v>1686</v>
      </c>
      <c r="E7608" s="268" t="s">
        <v>1687</v>
      </c>
      <c r="F7608" s="267" t="s">
        <v>135</v>
      </c>
      <c r="G7608" s="268" t="s">
        <v>136</v>
      </c>
      <c r="H7608" s="268" t="s">
        <v>66</v>
      </c>
      <c r="I7608" s="268" t="s">
        <v>1905</v>
      </c>
      <c r="J7608" s="267" t="s">
        <v>1915</v>
      </c>
      <c r="K7608" s="267">
        <v>422</v>
      </c>
      <c r="L7608" s="268" t="s">
        <v>1916</v>
      </c>
      <c r="M7608" s="188"/>
    </row>
    <row r="7609" spans="1:13" x14ac:dyDescent="0.25">
      <c r="A7609" s="267">
        <v>2016</v>
      </c>
      <c r="B7609" s="267">
        <v>1</v>
      </c>
      <c r="C7609" s="267" t="s">
        <v>1611</v>
      </c>
      <c r="D7609" s="267" t="s">
        <v>1686</v>
      </c>
      <c r="E7609" s="268" t="s">
        <v>1687</v>
      </c>
      <c r="F7609" s="267" t="s">
        <v>135</v>
      </c>
      <c r="G7609" s="268" t="s">
        <v>136</v>
      </c>
      <c r="H7609" s="268" t="s">
        <v>66</v>
      </c>
      <c r="I7609" s="268" t="s">
        <v>1905</v>
      </c>
      <c r="J7609" s="267" t="s">
        <v>1906</v>
      </c>
      <c r="K7609" s="267">
        <v>311</v>
      </c>
      <c r="L7609" s="268" t="s">
        <v>1917</v>
      </c>
      <c r="M7609" s="188"/>
    </row>
    <row r="7610" spans="1:13" x14ac:dyDescent="0.25">
      <c r="A7610" s="267">
        <v>2016</v>
      </c>
      <c r="B7610" s="267">
        <v>2</v>
      </c>
      <c r="C7610" s="267" t="s">
        <v>1611</v>
      </c>
      <c r="D7610" s="267" t="s">
        <v>1710</v>
      </c>
      <c r="E7610" s="268" t="s">
        <v>1711</v>
      </c>
      <c r="F7610" s="267" t="s">
        <v>76</v>
      </c>
      <c r="G7610" s="268" t="s">
        <v>77</v>
      </c>
      <c r="H7610" s="268" t="s">
        <v>55</v>
      </c>
      <c r="I7610" s="268" t="s">
        <v>1905</v>
      </c>
      <c r="J7610" s="267" t="s">
        <v>1918</v>
      </c>
      <c r="K7610" s="267">
        <v>411</v>
      </c>
      <c r="L7610" s="268" t="s">
        <v>2124</v>
      </c>
      <c r="M7610" s="188"/>
    </row>
    <row r="7611" spans="1:13" x14ac:dyDescent="0.25">
      <c r="A7611" s="267">
        <v>2016</v>
      </c>
      <c r="B7611" s="267">
        <v>2</v>
      </c>
      <c r="C7611" s="267" t="s">
        <v>1611</v>
      </c>
      <c r="D7611" s="267" t="s">
        <v>1710</v>
      </c>
      <c r="E7611" s="268" t="s">
        <v>1711</v>
      </c>
      <c r="F7611" s="267" t="s">
        <v>76</v>
      </c>
      <c r="G7611" s="268" t="s">
        <v>77</v>
      </c>
      <c r="H7611" s="268" t="s">
        <v>55</v>
      </c>
      <c r="I7611" s="268" t="s">
        <v>1905</v>
      </c>
      <c r="J7611" s="267" t="s">
        <v>1918</v>
      </c>
      <c r="K7611" s="267">
        <v>862</v>
      </c>
      <c r="L7611" s="268" t="s">
        <v>2125</v>
      </c>
      <c r="M7611" s="188"/>
    </row>
    <row r="7612" spans="1:13" x14ac:dyDescent="0.25">
      <c r="A7612" s="267">
        <v>2016</v>
      </c>
      <c r="B7612" s="267">
        <v>2</v>
      </c>
      <c r="C7612" s="267" t="s">
        <v>1611</v>
      </c>
      <c r="D7612" s="267" t="s">
        <v>1710</v>
      </c>
      <c r="E7612" s="268" t="s">
        <v>1711</v>
      </c>
      <c r="F7612" s="267" t="s">
        <v>76</v>
      </c>
      <c r="G7612" s="268" t="s">
        <v>77</v>
      </c>
      <c r="H7612" s="268" t="s">
        <v>55</v>
      </c>
      <c r="I7612" s="268" t="s">
        <v>1905</v>
      </c>
      <c r="J7612" s="267" t="s">
        <v>1918</v>
      </c>
      <c r="K7612" s="267">
        <v>862</v>
      </c>
      <c r="L7612" s="268" t="s">
        <v>2126</v>
      </c>
      <c r="M7612" s="188"/>
    </row>
    <row r="7613" spans="1:13" x14ac:dyDescent="0.25">
      <c r="A7613" s="267">
        <v>2016</v>
      </c>
      <c r="B7613" s="267">
        <v>2</v>
      </c>
      <c r="C7613" s="267" t="s">
        <v>1611</v>
      </c>
      <c r="D7613" s="267" t="s">
        <v>1710</v>
      </c>
      <c r="E7613" s="268" t="s">
        <v>1711</v>
      </c>
      <c r="F7613" s="267" t="s">
        <v>76</v>
      </c>
      <c r="G7613" s="268" t="s">
        <v>77</v>
      </c>
      <c r="H7613" s="268" t="s">
        <v>55</v>
      </c>
      <c r="I7613" s="268" t="s">
        <v>1905</v>
      </c>
      <c r="J7613" s="267" t="s">
        <v>2039</v>
      </c>
      <c r="K7613" s="267">
        <v>862</v>
      </c>
      <c r="L7613" s="268" t="s">
        <v>2127</v>
      </c>
      <c r="M7613" s="188"/>
    </row>
    <row r="7614" spans="1:13" x14ac:dyDescent="0.25">
      <c r="A7614" s="267">
        <v>2016</v>
      </c>
      <c r="B7614" s="267">
        <v>2</v>
      </c>
      <c r="C7614" s="267" t="s">
        <v>1611</v>
      </c>
      <c r="D7614" s="267" t="s">
        <v>1710</v>
      </c>
      <c r="E7614" s="268" t="s">
        <v>1711</v>
      </c>
      <c r="F7614" s="267" t="s">
        <v>76</v>
      </c>
      <c r="G7614" s="268" t="s">
        <v>77</v>
      </c>
      <c r="H7614" s="268" t="s">
        <v>55</v>
      </c>
      <c r="I7614" s="268" t="s">
        <v>1905</v>
      </c>
      <c r="J7614" s="267" t="s">
        <v>2039</v>
      </c>
      <c r="K7614" s="267">
        <v>862</v>
      </c>
      <c r="L7614" s="268" t="s">
        <v>2128</v>
      </c>
      <c r="M7614" s="188"/>
    </row>
    <row r="7615" spans="1:13" x14ac:dyDescent="0.25">
      <c r="A7615" s="267">
        <v>2016</v>
      </c>
      <c r="B7615" s="267">
        <v>2</v>
      </c>
      <c r="C7615" s="267" t="s">
        <v>1611</v>
      </c>
      <c r="D7615" s="267" t="s">
        <v>1710</v>
      </c>
      <c r="E7615" s="268" t="s">
        <v>1711</v>
      </c>
      <c r="F7615" s="267" t="s">
        <v>76</v>
      </c>
      <c r="G7615" s="268" t="s">
        <v>77</v>
      </c>
      <c r="H7615" s="268" t="s">
        <v>55</v>
      </c>
      <c r="I7615" s="268" t="s">
        <v>1905</v>
      </c>
      <c r="J7615" s="267" t="s">
        <v>1918</v>
      </c>
      <c r="K7615" s="267">
        <v>862</v>
      </c>
      <c r="L7615" s="268" t="s">
        <v>2129</v>
      </c>
      <c r="M7615" s="188"/>
    </row>
    <row r="7616" spans="1:13" x14ac:dyDescent="0.25">
      <c r="A7616" s="267">
        <v>2016</v>
      </c>
      <c r="B7616" s="267">
        <v>2</v>
      </c>
      <c r="C7616" s="267" t="s">
        <v>1611</v>
      </c>
      <c r="D7616" s="267" t="s">
        <v>1710</v>
      </c>
      <c r="E7616" s="268" t="s">
        <v>1711</v>
      </c>
      <c r="F7616" s="267" t="s">
        <v>76</v>
      </c>
      <c r="G7616" s="268" t="s">
        <v>77</v>
      </c>
      <c r="H7616" s="268" t="s">
        <v>55</v>
      </c>
      <c r="I7616" s="268" t="s">
        <v>1905</v>
      </c>
      <c r="J7616" s="267" t="s">
        <v>1918</v>
      </c>
      <c r="K7616" s="267">
        <v>862</v>
      </c>
      <c r="L7616" s="268" t="s">
        <v>2130</v>
      </c>
      <c r="M7616" s="188"/>
    </row>
    <row r="7617" spans="1:13" x14ac:dyDescent="0.25">
      <c r="A7617" s="267">
        <v>2016</v>
      </c>
      <c r="B7617" s="267">
        <v>2</v>
      </c>
      <c r="C7617" s="267" t="s">
        <v>1611</v>
      </c>
      <c r="D7617" s="267" t="s">
        <v>1710</v>
      </c>
      <c r="E7617" s="268" t="s">
        <v>1711</v>
      </c>
      <c r="F7617" s="267" t="s">
        <v>76</v>
      </c>
      <c r="G7617" s="268" t="s">
        <v>77</v>
      </c>
      <c r="H7617" s="268" t="s">
        <v>55</v>
      </c>
      <c r="I7617" s="268" t="s">
        <v>1905</v>
      </c>
      <c r="J7617" s="267" t="s">
        <v>1918</v>
      </c>
      <c r="K7617" s="267">
        <v>862</v>
      </c>
      <c r="L7617" s="268" t="s">
        <v>2131</v>
      </c>
      <c r="M7617" s="188"/>
    </row>
    <row r="7618" spans="1:13" x14ac:dyDescent="0.25">
      <c r="A7618" s="267">
        <v>2016</v>
      </c>
      <c r="B7618" s="267">
        <v>2</v>
      </c>
      <c r="C7618" s="267" t="s">
        <v>1611</v>
      </c>
      <c r="D7618" s="267" t="s">
        <v>1730</v>
      </c>
      <c r="E7618" s="268" t="s">
        <v>1731</v>
      </c>
      <c r="F7618" s="267" t="s">
        <v>52</v>
      </c>
      <c r="G7618" s="268" t="s">
        <v>143</v>
      </c>
      <c r="H7618" s="268" t="s">
        <v>55</v>
      </c>
      <c r="I7618" s="268" t="s">
        <v>1905</v>
      </c>
      <c r="J7618" s="267" t="s">
        <v>1942</v>
      </c>
      <c r="K7618" s="267">
        <v>431</v>
      </c>
      <c r="L7618" s="268" t="s">
        <v>2235</v>
      </c>
      <c r="M7618" s="188"/>
    </row>
    <row r="7619" spans="1:13" x14ac:dyDescent="0.25">
      <c r="A7619" s="267">
        <v>2016</v>
      </c>
      <c r="B7619" s="267">
        <v>2</v>
      </c>
      <c r="C7619" s="267" t="s">
        <v>1611</v>
      </c>
      <c r="D7619" s="267" t="s">
        <v>1730</v>
      </c>
      <c r="E7619" s="268" t="s">
        <v>1731</v>
      </c>
      <c r="F7619" s="267" t="s">
        <v>52</v>
      </c>
      <c r="G7619" s="268" t="s">
        <v>143</v>
      </c>
      <c r="H7619" s="268" t="s">
        <v>55</v>
      </c>
      <c r="I7619" s="268" t="s">
        <v>1905</v>
      </c>
      <c r="J7619" s="267" t="s">
        <v>1942</v>
      </c>
      <c r="K7619" s="267">
        <v>862</v>
      </c>
      <c r="L7619" s="268" t="s">
        <v>2236</v>
      </c>
      <c r="M7619" s="188"/>
    </row>
    <row r="7620" spans="1:13" x14ac:dyDescent="0.25">
      <c r="A7620" s="267">
        <v>2016</v>
      </c>
      <c r="B7620" s="267">
        <v>2</v>
      </c>
      <c r="C7620" s="267" t="s">
        <v>1611</v>
      </c>
      <c r="D7620" s="267" t="s">
        <v>1730</v>
      </c>
      <c r="E7620" s="268" t="s">
        <v>1731</v>
      </c>
      <c r="F7620" s="267" t="s">
        <v>52</v>
      </c>
      <c r="G7620" s="268" t="s">
        <v>143</v>
      </c>
      <c r="H7620" s="268" t="s">
        <v>55</v>
      </c>
      <c r="I7620" s="268" t="s">
        <v>1905</v>
      </c>
      <c r="J7620" s="267" t="s">
        <v>1942</v>
      </c>
      <c r="K7620" s="267">
        <v>436</v>
      </c>
      <c r="L7620" s="268" t="s">
        <v>2237</v>
      </c>
      <c r="M7620" s="188"/>
    </row>
    <row r="7621" spans="1:13" x14ac:dyDescent="0.25">
      <c r="A7621" s="267">
        <v>2016</v>
      </c>
      <c r="B7621" s="267">
        <v>2</v>
      </c>
      <c r="C7621" s="267" t="s">
        <v>1611</v>
      </c>
      <c r="D7621" s="267" t="s">
        <v>1730</v>
      </c>
      <c r="E7621" s="268" t="s">
        <v>1731</v>
      </c>
      <c r="F7621" s="267" t="s">
        <v>52</v>
      </c>
      <c r="G7621" s="268" t="s">
        <v>143</v>
      </c>
      <c r="H7621" s="268" t="s">
        <v>55</v>
      </c>
      <c r="I7621" s="268" t="s">
        <v>1905</v>
      </c>
      <c r="J7621" s="267" t="s">
        <v>1942</v>
      </c>
      <c r="K7621" s="267">
        <v>432</v>
      </c>
      <c r="L7621" s="268" t="s">
        <v>2238</v>
      </c>
      <c r="M7621" s="188"/>
    </row>
    <row r="7622" spans="1:13" x14ac:dyDescent="0.25">
      <c r="A7622" s="267">
        <v>2016</v>
      </c>
      <c r="B7622" s="267">
        <v>2</v>
      </c>
      <c r="C7622" s="267" t="s">
        <v>1611</v>
      </c>
      <c r="D7622" s="267" t="s">
        <v>1730</v>
      </c>
      <c r="E7622" s="268" t="s">
        <v>1731</v>
      </c>
      <c r="F7622" s="267" t="s">
        <v>52</v>
      </c>
      <c r="G7622" s="268" t="s">
        <v>143</v>
      </c>
      <c r="H7622" s="268" t="s">
        <v>55</v>
      </c>
      <c r="I7622" s="268" t="s">
        <v>1905</v>
      </c>
      <c r="J7622" s="267" t="s">
        <v>1952</v>
      </c>
      <c r="K7622" s="267">
        <v>411</v>
      </c>
      <c r="L7622" s="268" t="s">
        <v>2239</v>
      </c>
      <c r="M7622" s="188"/>
    </row>
    <row r="7623" spans="1:13" x14ac:dyDescent="0.25">
      <c r="A7623" s="267">
        <v>2016</v>
      </c>
      <c r="B7623" s="267">
        <v>2</v>
      </c>
      <c r="C7623" s="267" t="s">
        <v>1611</v>
      </c>
      <c r="D7623" s="267" t="s">
        <v>1730</v>
      </c>
      <c r="E7623" s="268" t="s">
        <v>1731</v>
      </c>
      <c r="F7623" s="267" t="s">
        <v>52</v>
      </c>
      <c r="G7623" s="268" t="s">
        <v>143</v>
      </c>
      <c r="H7623" s="268" t="s">
        <v>55</v>
      </c>
      <c r="I7623" s="268" t="s">
        <v>1905</v>
      </c>
      <c r="J7623" s="267" t="s">
        <v>1952</v>
      </c>
      <c r="K7623" s="267">
        <v>411</v>
      </c>
      <c r="L7623" s="268" t="s">
        <v>2240</v>
      </c>
      <c r="M7623" s="188"/>
    </row>
    <row r="7624" spans="1:13" x14ac:dyDescent="0.25">
      <c r="A7624" s="267">
        <v>2016</v>
      </c>
      <c r="B7624" s="267">
        <v>2</v>
      </c>
      <c r="C7624" s="267" t="s">
        <v>1611</v>
      </c>
      <c r="D7624" s="267" t="s">
        <v>1730</v>
      </c>
      <c r="E7624" s="268" t="s">
        <v>1731</v>
      </c>
      <c r="F7624" s="267" t="s">
        <v>52</v>
      </c>
      <c r="G7624" s="268" t="s">
        <v>143</v>
      </c>
      <c r="H7624" s="268" t="s">
        <v>55</v>
      </c>
      <c r="I7624" s="268" t="s">
        <v>1905</v>
      </c>
      <c r="J7624" s="267" t="s">
        <v>1952</v>
      </c>
      <c r="K7624" s="267">
        <v>411</v>
      </c>
      <c r="L7624" s="268" t="s">
        <v>2241</v>
      </c>
      <c r="M7624" s="188"/>
    </row>
    <row r="7625" spans="1:13" x14ac:dyDescent="0.25">
      <c r="A7625" s="267">
        <v>2016</v>
      </c>
      <c r="B7625" s="267">
        <v>2</v>
      </c>
      <c r="C7625" s="267" t="s">
        <v>1611</v>
      </c>
      <c r="D7625" s="267" t="s">
        <v>1720</v>
      </c>
      <c r="E7625" s="268" t="s">
        <v>2212</v>
      </c>
      <c r="F7625" s="267" t="s">
        <v>64</v>
      </c>
      <c r="G7625" s="268" t="s">
        <v>115</v>
      </c>
      <c r="H7625" s="268" t="s">
        <v>66</v>
      </c>
      <c r="I7625" s="268" t="s">
        <v>1905</v>
      </c>
      <c r="J7625" s="267" t="s">
        <v>2063</v>
      </c>
      <c r="K7625" s="267">
        <v>433</v>
      </c>
      <c r="L7625" s="268" t="s">
        <v>2213</v>
      </c>
      <c r="M7625" s="188"/>
    </row>
    <row r="7626" spans="1:13" x14ac:dyDescent="0.25">
      <c r="A7626" s="267">
        <v>2016</v>
      </c>
      <c r="B7626" s="267">
        <v>2</v>
      </c>
      <c r="C7626" s="267" t="s">
        <v>1611</v>
      </c>
      <c r="D7626" s="267" t="s">
        <v>1720</v>
      </c>
      <c r="E7626" s="268" t="s">
        <v>2212</v>
      </c>
      <c r="F7626" s="267" t="s">
        <v>64</v>
      </c>
      <c r="G7626" s="268" t="s">
        <v>115</v>
      </c>
      <c r="H7626" s="268" t="s">
        <v>66</v>
      </c>
      <c r="I7626" s="268" t="s">
        <v>1905</v>
      </c>
      <c r="J7626" s="267" t="s">
        <v>2063</v>
      </c>
      <c r="K7626" s="267">
        <v>433</v>
      </c>
      <c r="L7626" s="268" t="s">
        <v>2214</v>
      </c>
      <c r="M7626" s="188"/>
    </row>
    <row r="7627" spans="1:13" x14ac:dyDescent="0.25">
      <c r="A7627" s="267">
        <v>2016</v>
      </c>
      <c r="B7627" s="267">
        <v>2</v>
      </c>
      <c r="C7627" s="267" t="s">
        <v>1611</v>
      </c>
      <c r="D7627" s="267" t="s">
        <v>1720</v>
      </c>
      <c r="E7627" s="268" t="s">
        <v>2212</v>
      </c>
      <c r="F7627" s="267" t="s">
        <v>64</v>
      </c>
      <c r="G7627" s="268" t="s">
        <v>115</v>
      </c>
      <c r="H7627" s="268" t="s">
        <v>66</v>
      </c>
      <c r="I7627" s="268" t="s">
        <v>1905</v>
      </c>
      <c r="J7627" s="267" t="s">
        <v>2063</v>
      </c>
      <c r="K7627" s="267">
        <v>411</v>
      </c>
      <c r="L7627" s="268" t="s">
        <v>2215</v>
      </c>
      <c r="M7627" s="188"/>
    </row>
    <row r="7628" spans="1:13" x14ac:dyDescent="0.25">
      <c r="A7628" s="267">
        <v>2016</v>
      </c>
      <c r="B7628" s="267">
        <v>2</v>
      </c>
      <c r="C7628" s="267" t="s">
        <v>1611</v>
      </c>
      <c r="D7628" s="267" t="s">
        <v>1720</v>
      </c>
      <c r="E7628" s="268" t="s">
        <v>2212</v>
      </c>
      <c r="F7628" s="267" t="s">
        <v>64</v>
      </c>
      <c r="G7628" s="268" t="s">
        <v>115</v>
      </c>
      <c r="H7628" s="268" t="s">
        <v>66</v>
      </c>
      <c r="I7628" s="268" t="s">
        <v>1905</v>
      </c>
      <c r="J7628" s="267" t="s">
        <v>2063</v>
      </c>
      <c r="K7628" s="267">
        <v>522</v>
      </c>
      <c r="L7628" s="268" t="s">
        <v>2216</v>
      </c>
      <c r="M7628" s="188"/>
    </row>
    <row r="7629" spans="1:13" x14ac:dyDescent="0.25">
      <c r="A7629" s="267">
        <v>2016</v>
      </c>
      <c r="B7629" s="267">
        <v>2</v>
      </c>
      <c r="C7629" s="267" t="s">
        <v>1611</v>
      </c>
      <c r="D7629" s="267" t="s">
        <v>1720</v>
      </c>
      <c r="E7629" s="268" t="s">
        <v>2212</v>
      </c>
      <c r="F7629" s="267" t="s">
        <v>64</v>
      </c>
      <c r="G7629" s="268" t="s">
        <v>115</v>
      </c>
      <c r="H7629" s="268" t="s">
        <v>66</v>
      </c>
      <c r="I7629" s="268" t="s">
        <v>1905</v>
      </c>
      <c r="J7629" s="267" t="s">
        <v>2063</v>
      </c>
      <c r="K7629" s="267">
        <v>412</v>
      </c>
      <c r="L7629" s="268" t="s">
        <v>2217</v>
      </c>
      <c r="M7629" s="188"/>
    </row>
    <row r="7630" spans="1:13" x14ac:dyDescent="0.25">
      <c r="A7630" s="267">
        <v>2016</v>
      </c>
      <c r="B7630" s="267">
        <v>2</v>
      </c>
      <c r="C7630" s="267" t="s">
        <v>1611</v>
      </c>
      <c r="D7630" s="267" t="s">
        <v>1720</v>
      </c>
      <c r="E7630" s="268" t="s">
        <v>2212</v>
      </c>
      <c r="F7630" s="267" t="s">
        <v>64</v>
      </c>
      <c r="G7630" s="268" t="s">
        <v>115</v>
      </c>
      <c r="H7630" s="268" t="s">
        <v>66</v>
      </c>
      <c r="I7630" s="268" t="s">
        <v>1905</v>
      </c>
      <c r="J7630" s="267" t="s">
        <v>2218</v>
      </c>
      <c r="K7630" s="267">
        <v>656</v>
      </c>
      <c r="L7630" s="268" t="s">
        <v>2219</v>
      </c>
      <c r="M7630" s="188"/>
    </row>
    <row r="7631" spans="1:13" x14ac:dyDescent="0.25">
      <c r="A7631" s="267">
        <v>2016</v>
      </c>
      <c r="B7631" s="267">
        <v>2</v>
      </c>
      <c r="C7631" s="267" t="s">
        <v>1611</v>
      </c>
      <c r="D7631" s="267" t="s">
        <v>1720</v>
      </c>
      <c r="E7631" s="268" t="s">
        <v>2212</v>
      </c>
      <c r="F7631" s="267" t="s">
        <v>64</v>
      </c>
      <c r="G7631" s="268" t="s">
        <v>115</v>
      </c>
      <c r="H7631" s="268" t="s">
        <v>66</v>
      </c>
      <c r="I7631" s="268" t="s">
        <v>1905</v>
      </c>
      <c r="J7631" s="267" t="s">
        <v>2218</v>
      </c>
      <c r="K7631" s="267">
        <v>656</v>
      </c>
      <c r="L7631" s="268" t="s">
        <v>2220</v>
      </c>
      <c r="M7631" s="188"/>
    </row>
    <row r="7632" spans="1:13" x14ac:dyDescent="0.25">
      <c r="A7632" s="267">
        <v>2016</v>
      </c>
      <c r="B7632" s="267">
        <v>2</v>
      </c>
      <c r="C7632" s="267" t="s">
        <v>1611</v>
      </c>
      <c r="D7632" s="267" t="s">
        <v>1720</v>
      </c>
      <c r="E7632" s="268" t="s">
        <v>2212</v>
      </c>
      <c r="F7632" s="267" t="s">
        <v>64</v>
      </c>
      <c r="G7632" s="268" t="s">
        <v>115</v>
      </c>
      <c r="H7632" s="268" t="s">
        <v>66</v>
      </c>
      <c r="I7632" s="268" t="s">
        <v>1905</v>
      </c>
      <c r="J7632" s="267" t="s">
        <v>2218</v>
      </c>
      <c r="K7632" s="267">
        <v>431</v>
      </c>
      <c r="L7632" s="268" t="s">
        <v>2221</v>
      </c>
      <c r="M7632" s="188"/>
    </row>
    <row r="7633" spans="1:13" x14ac:dyDescent="0.25">
      <c r="A7633" s="267">
        <v>2016</v>
      </c>
      <c r="B7633" s="267">
        <v>2</v>
      </c>
      <c r="C7633" s="267" t="s">
        <v>1611</v>
      </c>
      <c r="D7633" s="267" t="s">
        <v>1720</v>
      </c>
      <c r="E7633" s="268" t="s">
        <v>2212</v>
      </c>
      <c r="F7633" s="267" t="s">
        <v>64</v>
      </c>
      <c r="G7633" s="268" t="s">
        <v>115</v>
      </c>
      <c r="H7633" s="268" t="s">
        <v>66</v>
      </c>
      <c r="I7633" s="268" t="s">
        <v>1905</v>
      </c>
      <c r="J7633" s="267" t="s">
        <v>2063</v>
      </c>
      <c r="K7633" s="267">
        <v>714</v>
      </c>
      <c r="L7633" s="268" t="s">
        <v>2222</v>
      </c>
      <c r="M7633" s="188"/>
    </row>
    <row r="7634" spans="1:13" x14ac:dyDescent="0.25">
      <c r="A7634" s="267">
        <v>2016</v>
      </c>
      <c r="B7634" s="267">
        <v>2</v>
      </c>
      <c r="C7634" s="267" t="s">
        <v>1611</v>
      </c>
      <c r="D7634" s="267" t="s">
        <v>1720</v>
      </c>
      <c r="E7634" s="268" t="s">
        <v>2212</v>
      </c>
      <c r="F7634" s="267" t="s">
        <v>64</v>
      </c>
      <c r="G7634" s="268" t="s">
        <v>115</v>
      </c>
      <c r="H7634" s="268" t="s">
        <v>66</v>
      </c>
      <c r="I7634" s="268" t="s">
        <v>1905</v>
      </c>
      <c r="J7634" s="267" t="s">
        <v>2005</v>
      </c>
      <c r="K7634" s="267">
        <v>714</v>
      </c>
      <c r="L7634" s="268" t="s">
        <v>2223</v>
      </c>
      <c r="M7634" s="188"/>
    </row>
    <row r="7635" spans="1:13" x14ac:dyDescent="0.25">
      <c r="A7635" s="267">
        <v>2016</v>
      </c>
      <c r="B7635" s="267">
        <v>2</v>
      </c>
      <c r="C7635" s="267" t="s">
        <v>1611</v>
      </c>
      <c r="D7635" s="267" t="s">
        <v>1726</v>
      </c>
      <c r="E7635" s="268" t="s">
        <v>1727</v>
      </c>
      <c r="F7635" s="267" t="s">
        <v>135</v>
      </c>
      <c r="G7635" s="268" t="s">
        <v>226</v>
      </c>
      <c r="H7635" s="268" t="s">
        <v>66</v>
      </c>
      <c r="I7635" s="268" t="s">
        <v>1905</v>
      </c>
      <c r="J7635" s="267" t="s">
        <v>1942</v>
      </c>
      <c r="K7635" s="267">
        <v>114</v>
      </c>
      <c r="L7635" s="268" t="s">
        <v>2087</v>
      </c>
      <c r="M7635" s="188"/>
    </row>
    <row r="7636" spans="1:13" x14ac:dyDescent="0.25">
      <c r="A7636" s="267">
        <v>2016</v>
      </c>
      <c r="B7636" s="267">
        <v>2</v>
      </c>
      <c r="C7636" s="267" t="s">
        <v>1611</v>
      </c>
      <c r="D7636" s="267" t="s">
        <v>1726</v>
      </c>
      <c r="E7636" s="268" t="s">
        <v>2088</v>
      </c>
      <c r="F7636" s="267" t="s">
        <v>135</v>
      </c>
      <c r="G7636" s="268" t="s">
        <v>226</v>
      </c>
      <c r="H7636" s="268" t="s">
        <v>66</v>
      </c>
      <c r="I7636" s="268" t="s">
        <v>1905</v>
      </c>
      <c r="J7636" s="267" t="s">
        <v>1918</v>
      </c>
      <c r="K7636" s="267">
        <v>862</v>
      </c>
      <c r="L7636" s="268" t="s">
        <v>2089</v>
      </c>
      <c r="M7636" s="188"/>
    </row>
    <row r="7637" spans="1:13" x14ac:dyDescent="0.25">
      <c r="A7637" s="267">
        <v>2016</v>
      </c>
      <c r="B7637" s="267">
        <v>2</v>
      </c>
      <c r="C7637" s="267" t="s">
        <v>1611</v>
      </c>
      <c r="D7637" s="267" t="s">
        <v>1726</v>
      </c>
      <c r="E7637" s="268" t="s">
        <v>2090</v>
      </c>
      <c r="F7637" s="267" t="s">
        <v>135</v>
      </c>
      <c r="G7637" s="268" t="s">
        <v>226</v>
      </c>
      <c r="H7637" s="268" t="s">
        <v>66</v>
      </c>
      <c r="I7637" s="268" t="s">
        <v>1905</v>
      </c>
      <c r="J7637" s="267" t="s">
        <v>1962</v>
      </c>
      <c r="K7637" s="267">
        <v>523</v>
      </c>
      <c r="L7637" s="268" t="s">
        <v>2091</v>
      </c>
      <c r="M7637" s="188"/>
    </row>
    <row r="7638" spans="1:13" x14ac:dyDescent="0.25">
      <c r="A7638" s="267">
        <v>2016</v>
      </c>
      <c r="B7638" s="267">
        <v>2</v>
      </c>
      <c r="C7638" s="267" t="s">
        <v>1611</v>
      </c>
      <c r="D7638" s="267" t="s">
        <v>1726</v>
      </c>
      <c r="E7638" s="268" t="s">
        <v>2092</v>
      </c>
      <c r="F7638" s="267" t="s">
        <v>135</v>
      </c>
      <c r="G7638" s="268" t="s">
        <v>226</v>
      </c>
      <c r="H7638" s="268" t="s">
        <v>66</v>
      </c>
      <c r="I7638" s="268" t="s">
        <v>1905</v>
      </c>
      <c r="J7638" s="267" t="s">
        <v>1918</v>
      </c>
      <c r="K7638" s="267">
        <v>823</v>
      </c>
      <c r="L7638" s="268" t="s">
        <v>2093</v>
      </c>
      <c r="M7638" s="188"/>
    </row>
    <row r="7639" spans="1:13" x14ac:dyDescent="0.25">
      <c r="A7639" s="267">
        <v>2016</v>
      </c>
      <c r="B7639" s="267">
        <v>2</v>
      </c>
      <c r="C7639" s="267" t="s">
        <v>1611</v>
      </c>
      <c r="D7639" s="267" t="s">
        <v>1726</v>
      </c>
      <c r="E7639" s="268" t="s">
        <v>2094</v>
      </c>
      <c r="F7639" s="267" t="s">
        <v>135</v>
      </c>
      <c r="G7639" s="268" t="s">
        <v>226</v>
      </c>
      <c r="H7639" s="268" t="s">
        <v>66</v>
      </c>
      <c r="I7639" s="268" t="s">
        <v>1905</v>
      </c>
      <c r="J7639" s="270" t="s">
        <v>5004</v>
      </c>
      <c r="K7639" s="267">
        <v>212</v>
      </c>
      <c r="L7639" s="268" t="s">
        <v>2095</v>
      </c>
      <c r="M7639" s="188"/>
    </row>
    <row r="7640" spans="1:13" x14ac:dyDescent="0.25">
      <c r="A7640" s="267">
        <v>2016</v>
      </c>
      <c r="B7640" s="267">
        <v>2</v>
      </c>
      <c r="C7640" s="267" t="s">
        <v>1611</v>
      </c>
      <c r="D7640" s="267" t="s">
        <v>1726</v>
      </c>
      <c r="E7640" s="268" t="s">
        <v>2096</v>
      </c>
      <c r="F7640" s="267" t="s">
        <v>135</v>
      </c>
      <c r="G7640" s="268" t="s">
        <v>226</v>
      </c>
      <c r="H7640" s="268" t="s">
        <v>66</v>
      </c>
      <c r="I7640" s="268" t="s">
        <v>1905</v>
      </c>
      <c r="J7640" s="270" t="s">
        <v>5004</v>
      </c>
      <c r="K7640" s="267">
        <v>211</v>
      </c>
      <c r="L7640" s="268" t="s">
        <v>2097</v>
      </c>
      <c r="M7640" s="188"/>
    </row>
    <row r="7641" spans="1:13" x14ac:dyDescent="0.25">
      <c r="A7641" s="267">
        <v>2016</v>
      </c>
      <c r="B7641" s="267">
        <v>2</v>
      </c>
      <c r="C7641" s="267" t="s">
        <v>1611</v>
      </c>
      <c r="D7641" s="267" t="s">
        <v>1726</v>
      </c>
      <c r="E7641" s="268" t="s">
        <v>2098</v>
      </c>
      <c r="F7641" s="267" t="s">
        <v>135</v>
      </c>
      <c r="G7641" s="268" t="s">
        <v>226</v>
      </c>
      <c r="H7641" s="268" t="s">
        <v>66</v>
      </c>
      <c r="I7641" s="268" t="s">
        <v>1905</v>
      </c>
      <c r="J7641" s="267" t="s">
        <v>1942</v>
      </c>
      <c r="K7641" s="267">
        <v>432</v>
      </c>
      <c r="L7641" s="268" t="s">
        <v>2099</v>
      </c>
      <c r="M7641" s="188"/>
    </row>
    <row r="7642" spans="1:13" x14ac:dyDescent="0.25">
      <c r="A7642" s="267">
        <v>2016</v>
      </c>
      <c r="B7642" s="267">
        <v>2</v>
      </c>
      <c r="C7642" s="267" t="s">
        <v>1611</v>
      </c>
      <c r="D7642" s="267" t="s">
        <v>1726</v>
      </c>
      <c r="E7642" s="268" t="s">
        <v>2100</v>
      </c>
      <c r="F7642" s="267" t="s">
        <v>135</v>
      </c>
      <c r="G7642" s="268" t="s">
        <v>226</v>
      </c>
      <c r="H7642" s="268" t="s">
        <v>66</v>
      </c>
      <c r="I7642" s="268" t="s">
        <v>1905</v>
      </c>
      <c r="J7642" s="270" t="s">
        <v>5004</v>
      </c>
      <c r="K7642" s="267">
        <v>141</v>
      </c>
      <c r="L7642" s="268" t="s">
        <v>2101</v>
      </c>
      <c r="M7642" s="188"/>
    </row>
    <row r="7643" spans="1:13" x14ac:dyDescent="0.25">
      <c r="A7643" s="267">
        <v>2016</v>
      </c>
      <c r="B7643" s="267">
        <v>2</v>
      </c>
      <c r="C7643" s="267" t="s">
        <v>1611</v>
      </c>
      <c r="D7643" s="267" t="s">
        <v>1726</v>
      </c>
      <c r="E7643" s="268" t="s">
        <v>2102</v>
      </c>
      <c r="F7643" s="267" t="s">
        <v>135</v>
      </c>
      <c r="G7643" s="268" t="s">
        <v>226</v>
      </c>
      <c r="H7643" s="268" t="s">
        <v>66</v>
      </c>
      <c r="I7643" s="268" t="s">
        <v>1905</v>
      </c>
      <c r="J7643" s="270" t="s">
        <v>5004</v>
      </c>
      <c r="K7643" s="267">
        <v>212</v>
      </c>
      <c r="L7643" s="268" t="s">
        <v>2103</v>
      </c>
      <c r="M7643" s="188"/>
    </row>
    <row r="7644" spans="1:13" x14ac:dyDescent="0.25">
      <c r="A7644" s="267">
        <v>2016</v>
      </c>
      <c r="B7644" s="267">
        <v>2</v>
      </c>
      <c r="C7644" s="267" t="s">
        <v>1611</v>
      </c>
      <c r="D7644" s="267" t="s">
        <v>1726</v>
      </c>
      <c r="E7644" s="268" t="s">
        <v>2104</v>
      </c>
      <c r="F7644" s="267" t="s">
        <v>135</v>
      </c>
      <c r="G7644" s="268" t="s">
        <v>226</v>
      </c>
      <c r="H7644" s="268" t="s">
        <v>66</v>
      </c>
      <c r="I7644" s="268" t="s">
        <v>1905</v>
      </c>
      <c r="J7644" s="267" t="s">
        <v>1934</v>
      </c>
      <c r="K7644" s="267">
        <v>321</v>
      </c>
      <c r="L7644" s="268" t="s">
        <v>2105</v>
      </c>
      <c r="M7644" s="188"/>
    </row>
    <row r="7645" spans="1:13" x14ac:dyDescent="0.25">
      <c r="A7645" s="267">
        <v>2016</v>
      </c>
      <c r="B7645" s="267">
        <v>2</v>
      </c>
      <c r="C7645" s="267" t="s">
        <v>1611</v>
      </c>
      <c r="D7645" s="267" t="s">
        <v>1726</v>
      </c>
      <c r="E7645" s="268" t="s">
        <v>2106</v>
      </c>
      <c r="F7645" s="267" t="s">
        <v>135</v>
      </c>
      <c r="G7645" s="268" t="s">
        <v>226</v>
      </c>
      <c r="H7645" s="268" t="s">
        <v>66</v>
      </c>
      <c r="I7645" s="268" t="s">
        <v>1905</v>
      </c>
      <c r="J7645" s="267" t="s">
        <v>1934</v>
      </c>
      <c r="K7645" s="267">
        <v>311</v>
      </c>
      <c r="L7645" s="268" t="s">
        <v>2107</v>
      </c>
      <c r="M7645" s="188"/>
    </row>
    <row r="7646" spans="1:13" x14ac:dyDescent="0.25">
      <c r="A7646" s="267">
        <v>2016</v>
      </c>
      <c r="B7646" s="267">
        <v>2</v>
      </c>
      <c r="C7646" s="267" t="s">
        <v>1611</v>
      </c>
      <c r="D7646" s="267" t="s">
        <v>1702</v>
      </c>
      <c r="E7646" s="268" t="s">
        <v>1703</v>
      </c>
      <c r="F7646" s="267" t="s">
        <v>52</v>
      </c>
      <c r="G7646" s="268" t="s">
        <v>819</v>
      </c>
      <c r="H7646" s="268" t="s">
        <v>66</v>
      </c>
      <c r="I7646" s="268" t="s">
        <v>1905</v>
      </c>
      <c r="J7646" s="267" t="s">
        <v>1962</v>
      </c>
      <c r="K7646" s="267">
        <v>431</v>
      </c>
      <c r="L7646" s="268" t="s">
        <v>2014</v>
      </c>
      <c r="M7646" s="188"/>
    </row>
    <row r="7647" spans="1:13" x14ac:dyDescent="0.25">
      <c r="A7647" s="267">
        <v>2016</v>
      </c>
      <c r="B7647" s="267">
        <v>2</v>
      </c>
      <c r="C7647" s="267" t="s">
        <v>1611</v>
      </c>
      <c r="D7647" s="267" t="s">
        <v>1702</v>
      </c>
      <c r="E7647" s="268" t="s">
        <v>1703</v>
      </c>
      <c r="F7647" s="267" t="s">
        <v>52</v>
      </c>
      <c r="G7647" s="268" t="s">
        <v>819</v>
      </c>
      <c r="H7647" s="268" t="s">
        <v>66</v>
      </c>
      <c r="I7647" s="268" t="s">
        <v>1905</v>
      </c>
      <c r="J7647" s="267" t="s">
        <v>1962</v>
      </c>
      <c r="K7647" s="267">
        <v>521</v>
      </c>
      <c r="L7647" s="268" t="s">
        <v>2015</v>
      </c>
      <c r="M7647" s="188"/>
    </row>
    <row r="7648" spans="1:13" x14ac:dyDescent="0.25">
      <c r="A7648" s="267">
        <v>2016</v>
      </c>
      <c r="B7648" s="267">
        <v>2</v>
      </c>
      <c r="C7648" s="267" t="s">
        <v>1611</v>
      </c>
      <c r="D7648" s="267" t="s">
        <v>1702</v>
      </c>
      <c r="E7648" s="268" t="s">
        <v>1703</v>
      </c>
      <c r="F7648" s="267" t="s">
        <v>52</v>
      </c>
      <c r="G7648" s="268" t="s">
        <v>819</v>
      </c>
      <c r="H7648" s="268" t="s">
        <v>66</v>
      </c>
      <c r="I7648" s="268" t="s">
        <v>1905</v>
      </c>
      <c r="J7648" s="267" t="s">
        <v>2016</v>
      </c>
      <c r="K7648" s="267">
        <v>631</v>
      </c>
      <c r="L7648" s="268" t="s">
        <v>2017</v>
      </c>
      <c r="M7648" s="188"/>
    </row>
    <row r="7649" spans="1:13" x14ac:dyDescent="0.25">
      <c r="A7649" s="267">
        <v>2016</v>
      </c>
      <c r="B7649" s="267">
        <v>2</v>
      </c>
      <c r="C7649" s="267" t="s">
        <v>1611</v>
      </c>
      <c r="D7649" s="267" t="s">
        <v>1702</v>
      </c>
      <c r="E7649" s="268" t="s">
        <v>1703</v>
      </c>
      <c r="F7649" s="267" t="s">
        <v>52</v>
      </c>
      <c r="G7649" s="268" t="s">
        <v>819</v>
      </c>
      <c r="H7649" s="268" t="s">
        <v>66</v>
      </c>
      <c r="I7649" s="268" t="s">
        <v>1905</v>
      </c>
      <c r="J7649" s="267" t="s">
        <v>1944</v>
      </c>
      <c r="K7649" s="267">
        <v>654</v>
      </c>
      <c r="L7649" s="268" t="s">
        <v>2018</v>
      </c>
      <c r="M7649" s="188"/>
    </row>
    <row r="7650" spans="1:13" x14ac:dyDescent="0.25">
      <c r="A7650" s="267">
        <v>2016</v>
      </c>
      <c r="B7650" s="267">
        <v>2</v>
      </c>
      <c r="C7650" s="267" t="s">
        <v>1611</v>
      </c>
      <c r="D7650" s="267" t="s">
        <v>1702</v>
      </c>
      <c r="E7650" s="268" t="s">
        <v>1703</v>
      </c>
      <c r="F7650" s="267" t="s">
        <v>52</v>
      </c>
      <c r="G7650" s="268" t="s">
        <v>819</v>
      </c>
      <c r="H7650" s="268" t="s">
        <v>66</v>
      </c>
      <c r="I7650" s="268" t="s">
        <v>1905</v>
      </c>
      <c r="J7650" s="267" t="s">
        <v>1934</v>
      </c>
      <c r="K7650" s="267">
        <v>321</v>
      </c>
      <c r="L7650" s="268" t="s">
        <v>2019</v>
      </c>
      <c r="M7650" s="188"/>
    </row>
    <row r="7651" spans="1:13" x14ac:dyDescent="0.25">
      <c r="A7651" s="267">
        <v>2016</v>
      </c>
      <c r="B7651" s="267">
        <v>2</v>
      </c>
      <c r="C7651" s="267" t="s">
        <v>1611</v>
      </c>
      <c r="D7651" s="267" t="s">
        <v>1702</v>
      </c>
      <c r="E7651" s="268" t="s">
        <v>1703</v>
      </c>
      <c r="F7651" s="267" t="s">
        <v>52</v>
      </c>
      <c r="G7651" s="268" t="s">
        <v>819</v>
      </c>
      <c r="H7651" s="268" t="s">
        <v>66</v>
      </c>
      <c r="I7651" s="268" t="s">
        <v>1905</v>
      </c>
      <c r="J7651" s="267" t="s">
        <v>1934</v>
      </c>
      <c r="K7651" s="267">
        <v>321</v>
      </c>
      <c r="L7651" s="268" t="s">
        <v>2020</v>
      </c>
      <c r="M7651" s="188"/>
    </row>
    <row r="7652" spans="1:13" x14ac:dyDescent="0.25">
      <c r="A7652" s="267">
        <v>2016</v>
      </c>
      <c r="B7652" s="267">
        <v>2</v>
      </c>
      <c r="C7652" s="267" t="s">
        <v>1611</v>
      </c>
      <c r="D7652" s="267" t="s">
        <v>1702</v>
      </c>
      <c r="E7652" s="268" t="s">
        <v>1703</v>
      </c>
      <c r="F7652" s="267" t="s">
        <v>52</v>
      </c>
      <c r="G7652" s="268" t="s">
        <v>819</v>
      </c>
      <c r="H7652" s="268" t="s">
        <v>66</v>
      </c>
      <c r="I7652" s="268" t="s">
        <v>1905</v>
      </c>
      <c r="J7652" s="267" t="s">
        <v>1952</v>
      </c>
      <c r="K7652" s="267">
        <v>435</v>
      </c>
      <c r="L7652" s="268" t="s">
        <v>2021</v>
      </c>
      <c r="M7652" s="188"/>
    </row>
    <row r="7653" spans="1:13" x14ac:dyDescent="0.25">
      <c r="A7653" s="267">
        <v>2016</v>
      </c>
      <c r="B7653" s="267">
        <v>2</v>
      </c>
      <c r="C7653" s="267" t="s">
        <v>1611</v>
      </c>
      <c r="D7653" s="267" t="s">
        <v>1702</v>
      </c>
      <c r="E7653" s="268" t="s">
        <v>1703</v>
      </c>
      <c r="F7653" s="267" t="s">
        <v>52</v>
      </c>
      <c r="G7653" s="268" t="s">
        <v>819</v>
      </c>
      <c r="H7653" s="268" t="s">
        <v>66</v>
      </c>
      <c r="I7653" s="268" t="s">
        <v>1905</v>
      </c>
      <c r="J7653" s="267" t="s">
        <v>1952</v>
      </c>
      <c r="K7653" s="267">
        <v>436</v>
      </c>
      <c r="L7653" s="268" t="s">
        <v>2022</v>
      </c>
      <c r="M7653" s="188"/>
    </row>
    <row r="7654" spans="1:13" x14ac:dyDescent="0.25">
      <c r="A7654" s="267">
        <v>2016</v>
      </c>
      <c r="B7654" s="267">
        <v>2</v>
      </c>
      <c r="C7654" s="267" t="s">
        <v>1611</v>
      </c>
      <c r="D7654" s="267" t="s">
        <v>1700</v>
      </c>
      <c r="E7654" s="268" t="s">
        <v>1701</v>
      </c>
      <c r="F7654" s="267" t="s">
        <v>130</v>
      </c>
      <c r="G7654" s="268" t="s">
        <v>131</v>
      </c>
      <c r="H7654" s="268" t="s">
        <v>66</v>
      </c>
      <c r="I7654" s="268" t="s">
        <v>1905</v>
      </c>
      <c r="J7654" s="267" t="s">
        <v>1952</v>
      </c>
      <c r="K7654" s="267">
        <v>411</v>
      </c>
      <c r="L7654" s="268" t="s">
        <v>2055</v>
      </c>
      <c r="M7654" s="188"/>
    </row>
    <row r="7655" spans="1:13" x14ac:dyDescent="0.25">
      <c r="A7655" s="267">
        <v>2016</v>
      </c>
      <c r="B7655" s="267">
        <v>2</v>
      </c>
      <c r="C7655" s="267" t="s">
        <v>1611</v>
      </c>
      <c r="D7655" s="267" t="s">
        <v>1700</v>
      </c>
      <c r="E7655" s="268" t="s">
        <v>2056</v>
      </c>
      <c r="F7655" s="267" t="s">
        <v>130</v>
      </c>
      <c r="G7655" s="268" t="s">
        <v>131</v>
      </c>
      <c r="H7655" s="268" t="s">
        <v>66</v>
      </c>
      <c r="I7655" s="268" t="s">
        <v>1905</v>
      </c>
      <c r="J7655" s="267" t="s">
        <v>1952</v>
      </c>
      <c r="K7655" s="267">
        <v>432</v>
      </c>
      <c r="L7655" s="268" t="s">
        <v>2057</v>
      </c>
      <c r="M7655" s="188"/>
    </row>
    <row r="7656" spans="1:13" x14ac:dyDescent="0.25">
      <c r="A7656" s="267">
        <v>2016</v>
      </c>
      <c r="B7656" s="267">
        <v>2</v>
      </c>
      <c r="C7656" s="267" t="s">
        <v>1611</v>
      </c>
      <c r="D7656" s="267" t="s">
        <v>1700</v>
      </c>
      <c r="E7656" s="268" t="s">
        <v>2058</v>
      </c>
      <c r="F7656" s="267" t="s">
        <v>130</v>
      </c>
      <c r="G7656" s="268" t="s">
        <v>131</v>
      </c>
      <c r="H7656" s="268" t="s">
        <v>66</v>
      </c>
      <c r="I7656" s="268" t="s">
        <v>1905</v>
      </c>
      <c r="J7656" s="267" t="s">
        <v>1952</v>
      </c>
      <c r="K7656" s="267">
        <v>411</v>
      </c>
      <c r="L7656" s="268" t="s">
        <v>2059</v>
      </c>
      <c r="M7656" s="188"/>
    </row>
    <row r="7657" spans="1:13" x14ac:dyDescent="0.25">
      <c r="A7657" s="267">
        <v>2016</v>
      </c>
      <c r="B7657" s="267">
        <v>2</v>
      </c>
      <c r="C7657" s="267" t="s">
        <v>1611</v>
      </c>
      <c r="D7657" s="267" t="s">
        <v>1700</v>
      </c>
      <c r="E7657" s="268" t="s">
        <v>2060</v>
      </c>
      <c r="F7657" s="267" t="s">
        <v>130</v>
      </c>
      <c r="G7657" s="268" t="s">
        <v>131</v>
      </c>
      <c r="H7657" s="268" t="s">
        <v>66</v>
      </c>
      <c r="I7657" s="268" t="s">
        <v>1905</v>
      </c>
      <c r="J7657" s="267" t="s">
        <v>1952</v>
      </c>
      <c r="K7657" s="267">
        <v>432</v>
      </c>
      <c r="L7657" s="268" t="s">
        <v>2061</v>
      </c>
      <c r="M7657" s="188"/>
    </row>
    <row r="7658" spans="1:13" x14ac:dyDescent="0.25">
      <c r="A7658" s="267">
        <v>2016</v>
      </c>
      <c r="B7658" s="267">
        <v>2</v>
      </c>
      <c r="C7658" s="267" t="s">
        <v>1611</v>
      </c>
      <c r="D7658" s="267" t="s">
        <v>1700</v>
      </c>
      <c r="E7658" s="268" t="s">
        <v>2062</v>
      </c>
      <c r="F7658" s="267" t="s">
        <v>130</v>
      </c>
      <c r="G7658" s="268" t="s">
        <v>131</v>
      </c>
      <c r="H7658" s="268" t="s">
        <v>66</v>
      </c>
      <c r="I7658" s="268" t="s">
        <v>1905</v>
      </c>
      <c r="J7658" s="267" t="s">
        <v>2063</v>
      </c>
      <c r="K7658" s="267">
        <v>411</v>
      </c>
      <c r="L7658" s="268" t="s">
        <v>2064</v>
      </c>
      <c r="M7658" s="188"/>
    </row>
    <row r="7659" spans="1:13" x14ac:dyDescent="0.25">
      <c r="A7659" s="267">
        <v>2016</v>
      </c>
      <c r="B7659" s="267">
        <v>2</v>
      </c>
      <c r="C7659" s="267" t="s">
        <v>1611</v>
      </c>
      <c r="D7659" s="267" t="s">
        <v>1700</v>
      </c>
      <c r="E7659" s="268" t="s">
        <v>2065</v>
      </c>
      <c r="F7659" s="267" t="s">
        <v>130</v>
      </c>
      <c r="G7659" s="268" t="s">
        <v>131</v>
      </c>
      <c r="H7659" s="268" t="s">
        <v>66</v>
      </c>
      <c r="I7659" s="268" t="s">
        <v>1905</v>
      </c>
      <c r="J7659" s="267" t="s">
        <v>1942</v>
      </c>
      <c r="K7659" s="267">
        <v>23</v>
      </c>
      <c r="L7659" s="268" t="s">
        <v>2066</v>
      </c>
      <c r="M7659" s="188"/>
    </row>
    <row r="7660" spans="1:13" x14ac:dyDescent="0.25">
      <c r="A7660" s="267">
        <v>2016</v>
      </c>
      <c r="B7660" s="267">
        <v>2</v>
      </c>
      <c r="C7660" s="267" t="s">
        <v>1611</v>
      </c>
      <c r="D7660" s="267" t="s">
        <v>1700</v>
      </c>
      <c r="E7660" s="268" t="s">
        <v>2067</v>
      </c>
      <c r="F7660" s="267" t="s">
        <v>130</v>
      </c>
      <c r="G7660" s="268" t="s">
        <v>131</v>
      </c>
      <c r="H7660" s="268" t="s">
        <v>66</v>
      </c>
      <c r="I7660" s="268" t="s">
        <v>1905</v>
      </c>
      <c r="J7660" s="267" t="s">
        <v>1952</v>
      </c>
      <c r="K7660" s="267">
        <v>432</v>
      </c>
      <c r="L7660" s="268" t="s">
        <v>2068</v>
      </c>
      <c r="M7660" s="188"/>
    </row>
    <row r="7661" spans="1:13" x14ac:dyDescent="0.25">
      <c r="A7661" s="267">
        <v>2016</v>
      </c>
      <c r="B7661" s="267">
        <v>2</v>
      </c>
      <c r="C7661" s="267" t="s">
        <v>1611</v>
      </c>
      <c r="D7661" s="267" t="s">
        <v>1700</v>
      </c>
      <c r="E7661" s="268" t="s">
        <v>2069</v>
      </c>
      <c r="F7661" s="267" t="s">
        <v>130</v>
      </c>
      <c r="G7661" s="268" t="s">
        <v>131</v>
      </c>
      <c r="H7661" s="268" t="s">
        <v>66</v>
      </c>
      <c r="I7661" s="268" t="s">
        <v>1905</v>
      </c>
      <c r="J7661" s="267" t="s">
        <v>2063</v>
      </c>
      <c r="K7661" s="267">
        <v>437</v>
      </c>
      <c r="L7661" s="268" t="s">
        <v>2070</v>
      </c>
      <c r="M7661" s="188"/>
    </row>
    <row r="7662" spans="1:13" x14ac:dyDescent="0.25">
      <c r="A7662" s="267">
        <v>2016</v>
      </c>
      <c r="B7662" s="267">
        <v>2</v>
      </c>
      <c r="C7662" s="267" t="s">
        <v>1611</v>
      </c>
      <c r="D7662" s="267" t="s">
        <v>1700</v>
      </c>
      <c r="E7662" s="268" t="s">
        <v>2071</v>
      </c>
      <c r="F7662" s="267" t="s">
        <v>130</v>
      </c>
      <c r="G7662" s="268" t="s">
        <v>131</v>
      </c>
      <c r="H7662" s="268" t="s">
        <v>66</v>
      </c>
      <c r="I7662" s="268" t="s">
        <v>1905</v>
      </c>
      <c r="J7662" s="267" t="s">
        <v>1942</v>
      </c>
      <c r="K7662" s="267">
        <v>432</v>
      </c>
      <c r="L7662" s="268" t="s">
        <v>2072</v>
      </c>
      <c r="M7662" s="188"/>
    </row>
    <row r="7663" spans="1:13" x14ac:dyDescent="0.25">
      <c r="A7663" s="267">
        <v>2016</v>
      </c>
      <c r="B7663" s="267">
        <v>2</v>
      </c>
      <c r="C7663" s="267" t="s">
        <v>1611</v>
      </c>
      <c r="D7663" s="267" t="s">
        <v>1700</v>
      </c>
      <c r="E7663" s="268" t="s">
        <v>2073</v>
      </c>
      <c r="F7663" s="267" t="s">
        <v>130</v>
      </c>
      <c r="G7663" s="268" t="s">
        <v>131</v>
      </c>
      <c r="H7663" s="268" t="s">
        <v>66</v>
      </c>
      <c r="I7663" s="268" t="s">
        <v>1905</v>
      </c>
      <c r="J7663" s="267" t="s">
        <v>1942</v>
      </c>
      <c r="K7663" s="267">
        <v>513</v>
      </c>
      <c r="L7663" s="268" t="s">
        <v>2074</v>
      </c>
      <c r="M7663" s="188"/>
    </row>
    <row r="7664" spans="1:13" x14ac:dyDescent="0.25">
      <c r="A7664" s="267">
        <v>2016</v>
      </c>
      <c r="B7664" s="267">
        <v>2</v>
      </c>
      <c r="C7664" s="267" t="s">
        <v>1611</v>
      </c>
      <c r="D7664" s="267" t="s">
        <v>1712</v>
      </c>
      <c r="E7664" s="268" t="s">
        <v>1713</v>
      </c>
      <c r="F7664" s="267" t="s">
        <v>64</v>
      </c>
      <c r="G7664" s="268" t="s">
        <v>432</v>
      </c>
      <c r="H7664" s="268" t="s">
        <v>66</v>
      </c>
      <c r="I7664" s="268" t="s">
        <v>1905</v>
      </c>
      <c r="J7664" s="267" t="s">
        <v>1944</v>
      </c>
      <c r="K7664" s="267">
        <v>651</v>
      </c>
      <c r="L7664" s="268" t="s">
        <v>2206</v>
      </c>
      <c r="M7664" s="188"/>
    </row>
    <row r="7665" spans="1:13" x14ac:dyDescent="0.25">
      <c r="A7665" s="267">
        <v>2016</v>
      </c>
      <c r="B7665" s="267">
        <v>2</v>
      </c>
      <c r="C7665" s="267" t="s">
        <v>1611</v>
      </c>
      <c r="D7665" s="267" t="s">
        <v>1712</v>
      </c>
      <c r="E7665" s="268" t="s">
        <v>1713</v>
      </c>
      <c r="F7665" s="267" t="s">
        <v>64</v>
      </c>
      <c r="G7665" s="268" t="s">
        <v>432</v>
      </c>
      <c r="H7665" s="268" t="s">
        <v>66</v>
      </c>
      <c r="I7665" s="268" t="s">
        <v>1905</v>
      </c>
      <c r="J7665" s="267" t="s">
        <v>1946</v>
      </c>
      <c r="K7665" s="267">
        <v>651</v>
      </c>
      <c r="L7665" s="268" t="s">
        <v>2207</v>
      </c>
      <c r="M7665" s="188"/>
    </row>
    <row r="7666" spans="1:13" x14ac:dyDescent="0.25">
      <c r="A7666" s="267">
        <v>2016</v>
      </c>
      <c r="B7666" s="267">
        <v>2</v>
      </c>
      <c r="C7666" s="267" t="s">
        <v>1611</v>
      </c>
      <c r="D7666" s="267" t="s">
        <v>1712</v>
      </c>
      <c r="E7666" s="268" t="s">
        <v>1713</v>
      </c>
      <c r="F7666" s="267" t="s">
        <v>64</v>
      </c>
      <c r="G7666" s="268" t="s">
        <v>432</v>
      </c>
      <c r="H7666" s="268" t="s">
        <v>66</v>
      </c>
      <c r="I7666" s="268" t="s">
        <v>1905</v>
      </c>
      <c r="J7666" s="267" t="s">
        <v>1946</v>
      </c>
      <c r="K7666" s="267">
        <v>651</v>
      </c>
      <c r="L7666" s="268" t="s">
        <v>2208</v>
      </c>
      <c r="M7666" s="188"/>
    </row>
    <row r="7667" spans="1:13" x14ac:dyDescent="0.25">
      <c r="A7667" s="267">
        <v>2016</v>
      </c>
      <c r="B7667" s="267">
        <v>2</v>
      </c>
      <c r="C7667" s="267" t="s">
        <v>1611</v>
      </c>
      <c r="D7667" s="267" t="s">
        <v>1712</v>
      </c>
      <c r="E7667" s="268" t="s">
        <v>1713</v>
      </c>
      <c r="F7667" s="267" t="s">
        <v>64</v>
      </c>
      <c r="G7667" s="268" t="s">
        <v>432</v>
      </c>
      <c r="H7667" s="268" t="s">
        <v>66</v>
      </c>
      <c r="I7667" s="268" t="s">
        <v>1905</v>
      </c>
      <c r="J7667" s="267" t="s">
        <v>1944</v>
      </c>
      <c r="K7667" s="267">
        <v>652</v>
      </c>
      <c r="L7667" s="268" t="s">
        <v>2209</v>
      </c>
      <c r="M7667" s="188"/>
    </row>
    <row r="7668" spans="1:13" x14ac:dyDescent="0.25">
      <c r="A7668" s="267">
        <v>2016</v>
      </c>
      <c r="B7668" s="267">
        <v>2</v>
      </c>
      <c r="C7668" s="267" t="s">
        <v>1611</v>
      </c>
      <c r="D7668" s="267" t="s">
        <v>1712</v>
      </c>
      <c r="E7668" s="268" t="s">
        <v>1713</v>
      </c>
      <c r="F7668" s="267" t="s">
        <v>64</v>
      </c>
      <c r="G7668" s="268" t="s">
        <v>432</v>
      </c>
      <c r="H7668" s="268" t="s">
        <v>66</v>
      </c>
      <c r="I7668" s="268" t="s">
        <v>1905</v>
      </c>
      <c r="J7668" s="267" t="s">
        <v>1942</v>
      </c>
      <c r="K7668" s="267">
        <v>523</v>
      </c>
      <c r="L7668" s="268" t="s">
        <v>2210</v>
      </c>
      <c r="M7668" s="188"/>
    </row>
    <row r="7669" spans="1:13" x14ac:dyDescent="0.25">
      <c r="A7669" s="267">
        <v>2016</v>
      </c>
      <c r="B7669" s="267">
        <v>2</v>
      </c>
      <c r="C7669" s="267" t="s">
        <v>1611</v>
      </c>
      <c r="D7669" s="267" t="s">
        <v>1712</v>
      </c>
      <c r="E7669" s="268" t="s">
        <v>1713</v>
      </c>
      <c r="F7669" s="267" t="s">
        <v>64</v>
      </c>
      <c r="G7669" s="268" t="s">
        <v>432</v>
      </c>
      <c r="H7669" s="268" t="s">
        <v>66</v>
      </c>
      <c r="I7669" s="268" t="s">
        <v>1905</v>
      </c>
      <c r="J7669" s="267" t="s">
        <v>1965</v>
      </c>
      <c r="K7669" s="267">
        <v>523</v>
      </c>
      <c r="L7669" s="268" t="s">
        <v>2211</v>
      </c>
      <c r="M7669" s="188"/>
    </row>
    <row r="7670" spans="1:13" x14ac:dyDescent="0.25">
      <c r="A7670" s="267">
        <v>2016</v>
      </c>
      <c r="B7670" s="267">
        <v>2</v>
      </c>
      <c r="C7670" s="267" t="s">
        <v>1611</v>
      </c>
      <c r="D7670" s="267" t="s">
        <v>1714</v>
      </c>
      <c r="E7670" s="268" t="s">
        <v>1715</v>
      </c>
      <c r="F7670" s="267" t="s">
        <v>69</v>
      </c>
      <c r="G7670" s="268" t="s">
        <v>70</v>
      </c>
      <c r="H7670" s="268" t="s">
        <v>66</v>
      </c>
      <c r="I7670" s="268" t="s">
        <v>1905</v>
      </c>
      <c r="J7670" s="267" t="s">
        <v>1918</v>
      </c>
      <c r="K7670" s="267">
        <v>862</v>
      </c>
      <c r="L7670" s="268" t="s">
        <v>2035</v>
      </c>
      <c r="M7670" s="188"/>
    </row>
    <row r="7671" spans="1:13" x14ac:dyDescent="0.25">
      <c r="A7671" s="267">
        <v>2016</v>
      </c>
      <c r="B7671" s="267">
        <v>2</v>
      </c>
      <c r="C7671" s="267" t="s">
        <v>1611</v>
      </c>
      <c r="D7671" s="267" t="s">
        <v>1714</v>
      </c>
      <c r="E7671" s="268" t="s">
        <v>1715</v>
      </c>
      <c r="F7671" s="267" t="s">
        <v>69</v>
      </c>
      <c r="G7671" s="268" t="s">
        <v>70</v>
      </c>
      <c r="H7671" s="268" t="s">
        <v>66</v>
      </c>
      <c r="I7671" s="268" t="s">
        <v>1905</v>
      </c>
      <c r="J7671" s="267" t="s">
        <v>2036</v>
      </c>
      <c r="K7671" s="267">
        <v>862</v>
      </c>
      <c r="L7671" s="268" t="s">
        <v>2037</v>
      </c>
      <c r="M7671" s="188"/>
    </row>
    <row r="7672" spans="1:13" x14ac:dyDescent="0.25">
      <c r="A7672" s="267">
        <v>2016</v>
      </c>
      <c r="B7672" s="267">
        <v>2</v>
      </c>
      <c r="C7672" s="267" t="s">
        <v>1611</v>
      </c>
      <c r="D7672" s="267" t="s">
        <v>1714</v>
      </c>
      <c r="E7672" s="268" t="s">
        <v>1715</v>
      </c>
      <c r="F7672" s="267" t="s">
        <v>69</v>
      </c>
      <c r="G7672" s="268" t="s">
        <v>70</v>
      </c>
      <c r="H7672" s="268" t="s">
        <v>66</v>
      </c>
      <c r="I7672" s="268" t="s">
        <v>1905</v>
      </c>
      <c r="J7672" s="267" t="s">
        <v>2036</v>
      </c>
      <c r="K7672" s="267">
        <v>862</v>
      </c>
      <c r="L7672" s="268" t="s">
        <v>2038</v>
      </c>
      <c r="M7672" s="188"/>
    </row>
    <row r="7673" spans="1:13" x14ac:dyDescent="0.25">
      <c r="A7673" s="267">
        <v>2016</v>
      </c>
      <c r="B7673" s="267">
        <v>2</v>
      </c>
      <c r="C7673" s="267" t="s">
        <v>1611</v>
      </c>
      <c r="D7673" s="267" t="s">
        <v>1714</v>
      </c>
      <c r="E7673" s="268" t="s">
        <v>1715</v>
      </c>
      <c r="F7673" s="267" t="s">
        <v>69</v>
      </c>
      <c r="G7673" s="268" t="s">
        <v>70</v>
      </c>
      <c r="H7673" s="268" t="s">
        <v>66</v>
      </c>
      <c r="I7673" s="268" t="s">
        <v>1905</v>
      </c>
      <c r="J7673" s="267" t="s">
        <v>2039</v>
      </c>
      <c r="K7673" s="267">
        <v>862</v>
      </c>
      <c r="L7673" s="268" t="s">
        <v>2040</v>
      </c>
      <c r="M7673" s="188"/>
    </row>
    <row r="7674" spans="1:13" x14ac:dyDescent="0.25">
      <c r="A7674" s="267">
        <v>2016</v>
      </c>
      <c r="B7674" s="267">
        <v>2</v>
      </c>
      <c r="C7674" s="267" t="s">
        <v>1611</v>
      </c>
      <c r="D7674" s="267" t="s">
        <v>1714</v>
      </c>
      <c r="E7674" s="268" t="s">
        <v>1715</v>
      </c>
      <c r="F7674" s="267" t="s">
        <v>69</v>
      </c>
      <c r="G7674" s="268" t="s">
        <v>70</v>
      </c>
      <c r="H7674" s="268" t="s">
        <v>66</v>
      </c>
      <c r="I7674" s="268" t="s">
        <v>1905</v>
      </c>
      <c r="J7674" s="267" t="s">
        <v>1918</v>
      </c>
      <c r="K7674" s="267">
        <v>862</v>
      </c>
      <c r="L7674" s="268" t="s">
        <v>2041</v>
      </c>
      <c r="M7674" s="188"/>
    </row>
    <row r="7675" spans="1:13" x14ac:dyDescent="0.25">
      <c r="A7675" s="267">
        <v>2016</v>
      </c>
      <c r="B7675" s="267">
        <v>2</v>
      </c>
      <c r="C7675" s="267" t="s">
        <v>1611</v>
      </c>
      <c r="D7675" s="267" t="s">
        <v>1714</v>
      </c>
      <c r="E7675" s="268" t="s">
        <v>1715</v>
      </c>
      <c r="F7675" s="267" t="s">
        <v>69</v>
      </c>
      <c r="G7675" s="268" t="s">
        <v>70</v>
      </c>
      <c r="H7675" s="268" t="s">
        <v>66</v>
      </c>
      <c r="I7675" s="268" t="s">
        <v>1905</v>
      </c>
      <c r="J7675" s="267" t="s">
        <v>1918</v>
      </c>
      <c r="K7675" s="267">
        <v>862</v>
      </c>
      <c r="L7675" s="268" t="s">
        <v>2042</v>
      </c>
      <c r="M7675" s="188"/>
    </row>
    <row r="7676" spans="1:13" x14ac:dyDescent="0.25">
      <c r="A7676" s="267">
        <v>2016</v>
      </c>
      <c r="B7676" s="267">
        <v>2</v>
      </c>
      <c r="C7676" s="267" t="s">
        <v>1611</v>
      </c>
      <c r="D7676" s="267" t="s">
        <v>1714</v>
      </c>
      <c r="E7676" s="268" t="s">
        <v>1715</v>
      </c>
      <c r="F7676" s="267" t="s">
        <v>69</v>
      </c>
      <c r="G7676" s="268" t="s">
        <v>70</v>
      </c>
      <c r="H7676" s="268" t="s">
        <v>66</v>
      </c>
      <c r="I7676" s="268" t="s">
        <v>1905</v>
      </c>
      <c r="J7676" s="267" t="s">
        <v>2043</v>
      </c>
      <c r="K7676" s="267">
        <v>862</v>
      </c>
      <c r="L7676" s="268" t="s">
        <v>2044</v>
      </c>
      <c r="M7676" s="188"/>
    </row>
    <row r="7677" spans="1:13" x14ac:dyDescent="0.25">
      <c r="A7677" s="267">
        <v>2016</v>
      </c>
      <c r="B7677" s="267">
        <v>2</v>
      </c>
      <c r="C7677" s="267" t="s">
        <v>1611</v>
      </c>
      <c r="D7677" s="267" t="s">
        <v>1714</v>
      </c>
      <c r="E7677" s="268" t="s">
        <v>1715</v>
      </c>
      <c r="F7677" s="267" t="s">
        <v>69</v>
      </c>
      <c r="G7677" s="268" t="s">
        <v>70</v>
      </c>
      <c r="H7677" s="268" t="s">
        <v>66</v>
      </c>
      <c r="I7677" s="268" t="s">
        <v>1905</v>
      </c>
      <c r="J7677" s="267" t="s">
        <v>2043</v>
      </c>
      <c r="K7677" s="267">
        <v>862</v>
      </c>
      <c r="L7677" s="268" t="s">
        <v>2045</v>
      </c>
      <c r="M7677" s="188"/>
    </row>
    <row r="7678" spans="1:13" x14ac:dyDescent="0.25">
      <c r="A7678" s="267">
        <v>2016</v>
      </c>
      <c r="B7678" s="267">
        <v>1</v>
      </c>
      <c r="C7678" s="267" t="s">
        <v>1611</v>
      </c>
      <c r="D7678" s="267" t="s">
        <v>1690</v>
      </c>
      <c r="E7678" s="268" t="s">
        <v>1691</v>
      </c>
      <c r="F7678" s="267" t="s">
        <v>130</v>
      </c>
      <c r="G7678" s="268" t="s">
        <v>841</v>
      </c>
      <c r="H7678" s="268" t="s">
        <v>66</v>
      </c>
      <c r="I7678" s="268" t="s">
        <v>1905</v>
      </c>
      <c r="J7678" s="267" t="s">
        <v>1918</v>
      </c>
      <c r="K7678" s="267">
        <v>862</v>
      </c>
      <c r="L7678" s="268" t="s">
        <v>1919</v>
      </c>
      <c r="M7678" s="188"/>
    </row>
    <row r="7679" spans="1:13" x14ac:dyDescent="0.25">
      <c r="A7679" s="267">
        <v>2016</v>
      </c>
      <c r="B7679" s="267">
        <v>1</v>
      </c>
      <c r="C7679" s="267" t="s">
        <v>1611</v>
      </c>
      <c r="D7679" s="267" t="s">
        <v>1690</v>
      </c>
      <c r="E7679" s="268" t="s">
        <v>1691</v>
      </c>
      <c r="F7679" s="267" t="s">
        <v>130</v>
      </c>
      <c r="G7679" s="268" t="s">
        <v>841</v>
      </c>
      <c r="H7679" s="268" t="s">
        <v>66</v>
      </c>
      <c r="I7679" s="268" t="s">
        <v>1905</v>
      </c>
      <c r="J7679" s="267" t="s">
        <v>1918</v>
      </c>
      <c r="K7679" s="267">
        <v>413</v>
      </c>
      <c r="L7679" s="268" t="s">
        <v>1920</v>
      </c>
      <c r="M7679" s="188"/>
    </row>
    <row r="7680" spans="1:13" x14ac:dyDescent="0.25">
      <c r="A7680" s="267">
        <v>2016</v>
      </c>
      <c r="B7680" s="267">
        <v>1</v>
      </c>
      <c r="C7680" s="267" t="s">
        <v>1611</v>
      </c>
      <c r="D7680" s="267" t="s">
        <v>1690</v>
      </c>
      <c r="E7680" s="268" t="s">
        <v>1691</v>
      </c>
      <c r="F7680" s="267" t="s">
        <v>130</v>
      </c>
      <c r="G7680" s="268" t="s">
        <v>841</v>
      </c>
      <c r="H7680" s="268" t="s">
        <v>66</v>
      </c>
      <c r="I7680" s="268" t="s">
        <v>1905</v>
      </c>
      <c r="J7680" s="267" t="s">
        <v>1921</v>
      </c>
      <c r="K7680" s="267">
        <v>851</v>
      </c>
      <c r="L7680" s="268" t="s">
        <v>1922</v>
      </c>
      <c r="M7680" s="188"/>
    </row>
    <row r="7681" spans="1:13" x14ac:dyDescent="0.25">
      <c r="A7681" s="267">
        <v>2016</v>
      </c>
      <c r="B7681" s="267">
        <v>1</v>
      </c>
      <c r="C7681" s="267" t="s">
        <v>1611</v>
      </c>
      <c r="D7681" s="267" t="s">
        <v>1690</v>
      </c>
      <c r="E7681" s="268" t="s">
        <v>1691</v>
      </c>
      <c r="F7681" s="267" t="s">
        <v>130</v>
      </c>
      <c r="G7681" s="268" t="s">
        <v>841</v>
      </c>
      <c r="H7681" s="268" t="s">
        <v>66</v>
      </c>
      <c r="I7681" s="268" t="s">
        <v>1905</v>
      </c>
      <c r="J7681" s="267" t="s">
        <v>1923</v>
      </c>
      <c r="K7681" s="267">
        <v>862</v>
      </c>
      <c r="L7681" s="268" t="s">
        <v>1924</v>
      </c>
      <c r="M7681" s="188"/>
    </row>
    <row r="7682" spans="1:13" x14ac:dyDescent="0.25">
      <c r="A7682" s="267">
        <v>2016</v>
      </c>
      <c r="B7682" s="267">
        <v>1</v>
      </c>
      <c r="C7682" s="267" t="s">
        <v>1611</v>
      </c>
      <c r="D7682" s="267" t="s">
        <v>1690</v>
      </c>
      <c r="E7682" s="268" t="s">
        <v>1691</v>
      </c>
      <c r="F7682" s="267" t="s">
        <v>130</v>
      </c>
      <c r="G7682" s="268" t="s">
        <v>841</v>
      </c>
      <c r="H7682" s="268" t="s">
        <v>66</v>
      </c>
      <c r="I7682" s="268" t="s">
        <v>1905</v>
      </c>
      <c r="J7682" s="267" t="s">
        <v>1925</v>
      </c>
      <c r="K7682" s="267">
        <v>861</v>
      </c>
      <c r="L7682" s="268" t="s">
        <v>1926</v>
      </c>
      <c r="M7682" s="188"/>
    </row>
    <row r="7683" spans="1:13" x14ac:dyDescent="0.25">
      <c r="A7683" s="267">
        <v>2016</v>
      </c>
      <c r="B7683" s="267">
        <v>1</v>
      </c>
      <c r="C7683" s="267" t="s">
        <v>1611</v>
      </c>
      <c r="D7683" s="267" t="s">
        <v>1690</v>
      </c>
      <c r="E7683" s="268" t="s">
        <v>1691</v>
      </c>
      <c r="F7683" s="267" t="s">
        <v>130</v>
      </c>
      <c r="G7683" s="268" t="s">
        <v>841</v>
      </c>
      <c r="H7683" s="268" t="s">
        <v>66</v>
      </c>
      <c r="I7683" s="268" t="s">
        <v>1905</v>
      </c>
      <c r="J7683" s="267" t="s">
        <v>1923</v>
      </c>
      <c r="K7683" s="267">
        <v>861</v>
      </c>
      <c r="L7683" s="268" t="s">
        <v>1927</v>
      </c>
      <c r="M7683" s="188"/>
    </row>
    <row r="7684" spans="1:13" x14ac:dyDescent="0.25">
      <c r="A7684" s="267">
        <v>2016</v>
      </c>
      <c r="B7684" s="267">
        <v>1</v>
      </c>
      <c r="C7684" s="267" t="s">
        <v>1611</v>
      </c>
      <c r="D7684" s="267" t="s">
        <v>1690</v>
      </c>
      <c r="E7684" s="268" t="s">
        <v>1691</v>
      </c>
      <c r="F7684" s="267" t="s">
        <v>130</v>
      </c>
      <c r="G7684" s="268" t="s">
        <v>841</v>
      </c>
      <c r="H7684" s="268" t="s">
        <v>66</v>
      </c>
      <c r="I7684" s="268" t="s">
        <v>1905</v>
      </c>
      <c r="J7684" s="267" t="s">
        <v>1921</v>
      </c>
      <c r="K7684" s="267">
        <v>851</v>
      </c>
      <c r="L7684" s="268" t="s">
        <v>1928</v>
      </c>
      <c r="M7684" s="188"/>
    </row>
    <row r="7685" spans="1:13" x14ac:dyDescent="0.25">
      <c r="A7685" s="267">
        <v>2016</v>
      </c>
      <c r="B7685" s="267">
        <v>1</v>
      </c>
      <c r="C7685" s="267" t="s">
        <v>1611</v>
      </c>
      <c r="D7685" s="267" t="s">
        <v>1690</v>
      </c>
      <c r="E7685" s="268" t="s">
        <v>1691</v>
      </c>
      <c r="F7685" s="267" t="s">
        <v>130</v>
      </c>
      <c r="G7685" s="268" t="s">
        <v>841</v>
      </c>
      <c r="H7685" s="268" t="s">
        <v>66</v>
      </c>
      <c r="I7685" s="268" t="s">
        <v>1905</v>
      </c>
      <c r="J7685" s="267" t="s">
        <v>1921</v>
      </c>
      <c r="K7685" s="267">
        <v>851</v>
      </c>
      <c r="L7685" s="268" t="s">
        <v>1929</v>
      </c>
      <c r="M7685" s="188"/>
    </row>
    <row r="7686" spans="1:13" x14ac:dyDescent="0.25">
      <c r="A7686" s="267">
        <v>2016</v>
      </c>
      <c r="B7686" s="267">
        <v>2</v>
      </c>
      <c r="C7686" s="267" t="s">
        <v>1611</v>
      </c>
      <c r="D7686" s="267" t="s">
        <v>1745</v>
      </c>
      <c r="E7686" s="268" t="s">
        <v>1746</v>
      </c>
      <c r="F7686" s="267" t="s">
        <v>52</v>
      </c>
      <c r="G7686" s="268" t="s">
        <v>159</v>
      </c>
      <c r="H7686" s="268" t="s">
        <v>55</v>
      </c>
      <c r="I7686" s="268" t="s">
        <v>1905</v>
      </c>
      <c r="J7686" s="270" t="s">
        <v>5004</v>
      </c>
      <c r="K7686" s="267">
        <v>211</v>
      </c>
      <c r="L7686" s="268" t="s">
        <v>2187</v>
      </c>
      <c r="M7686" s="188"/>
    </row>
    <row r="7687" spans="1:13" x14ac:dyDescent="0.25">
      <c r="A7687" s="267">
        <v>2016</v>
      </c>
      <c r="B7687" s="267">
        <v>2</v>
      </c>
      <c r="C7687" s="267" t="s">
        <v>1611</v>
      </c>
      <c r="D7687" s="267" t="s">
        <v>1745</v>
      </c>
      <c r="E7687" s="268" t="s">
        <v>1746</v>
      </c>
      <c r="F7687" s="267" t="s">
        <v>52</v>
      </c>
      <c r="G7687" s="268" t="s">
        <v>159</v>
      </c>
      <c r="H7687" s="268" t="s">
        <v>55</v>
      </c>
      <c r="I7687" s="268" t="s">
        <v>1905</v>
      </c>
      <c r="J7687" s="267" t="s">
        <v>1923</v>
      </c>
      <c r="K7687" s="267">
        <v>432</v>
      </c>
      <c r="L7687" s="268" t="s">
        <v>2188</v>
      </c>
      <c r="M7687" s="188"/>
    </row>
    <row r="7688" spans="1:13" x14ac:dyDescent="0.25">
      <c r="A7688" s="267">
        <v>2016</v>
      </c>
      <c r="B7688" s="267">
        <v>2</v>
      </c>
      <c r="C7688" s="267" t="s">
        <v>1611</v>
      </c>
      <c r="D7688" s="267" t="s">
        <v>1745</v>
      </c>
      <c r="E7688" s="268" t="s">
        <v>1746</v>
      </c>
      <c r="F7688" s="267" t="s">
        <v>52</v>
      </c>
      <c r="G7688" s="268" t="s">
        <v>159</v>
      </c>
      <c r="H7688" s="268" t="s">
        <v>55</v>
      </c>
      <c r="I7688" s="268" t="s">
        <v>1905</v>
      </c>
      <c r="J7688" s="267" t="s">
        <v>2151</v>
      </c>
      <c r="K7688" s="267">
        <v>212</v>
      </c>
      <c r="L7688" s="268" t="s">
        <v>2189</v>
      </c>
      <c r="M7688" s="188"/>
    </row>
    <row r="7689" spans="1:13" x14ac:dyDescent="0.25">
      <c r="A7689" s="267">
        <v>2016</v>
      </c>
      <c r="B7689" s="267">
        <v>2</v>
      </c>
      <c r="C7689" s="267" t="s">
        <v>1611</v>
      </c>
      <c r="D7689" s="267" t="s">
        <v>1745</v>
      </c>
      <c r="E7689" s="268" t="s">
        <v>1746</v>
      </c>
      <c r="F7689" s="267" t="s">
        <v>52</v>
      </c>
      <c r="G7689" s="268" t="s">
        <v>159</v>
      </c>
      <c r="H7689" s="268" t="s">
        <v>55</v>
      </c>
      <c r="I7689" s="268" t="s">
        <v>1905</v>
      </c>
      <c r="J7689" s="267" t="s">
        <v>2039</v>
      </c>
      <c r="K7689" s="267">
        <v>862</v>
      </c>
      <c r="L7689" s="268" t="s">
        <v>2190</v>
      </c>
      <c r="M7689" s="188"/>
    </row>
    <row r="7690" spans="1:13" x14ac:dyDescent="0.25">
      <c r="A7690" s="267">
        <v>2016</v>
      </c>
      <c r="B7690" s="267">
        <v>2</v>
      </c>
      <c r="C7690" s="267" t="s">
        <v>1611</v>
      </c>
      <c r="D7690" s="267" t="s">
        <v>1745</v>
      </c>
      <c r="E7690" s="268" t="s">
        <v>1746</v>
      </c>
      <c r="F7690" s="267" t="s">
        <v>52</v>
      </c>
      <c r="G7690" s="268" t="s">
        <v>159</v>
      </c>
      <c r="H7690" s="268" t="s">
        <v>55</v>
      </c>
      <c r="I7690" s="268" t="s">
        <v>1905</v>
      </c>
      <c r="J7690" s="267" t="s">
        <v>1942</v>
      </c>
      <c r="K7690" s="267">
        <v>114</v>
      </c>
      <c r="L7690" s="268" t="s">
        <v>2191</v>
      </c>
      <c r="M7690" s="188"/>
    </row>
    <row r="7691" spans="1:13" x14ac:dyDescent="0.25">
      <c r="A7691" s="267">
        <v>2016</v>
      </c>
      <c r="B7691" s="267">
        <v>2</v>
      </c>
      <c r="C7691" s="267" t="s">
        <v>1611</v>
      </c>
      <c r="D7691" s="267" t="s">
        <v>1745</v>
      </c>
      <c r="E7691" s="268" t="s">
        <v>1746</v>
      </c>
      <c r="F7691" s="267" t="s">
        <v>52</v>
      </c>
      <c r="G7691" s="268" t="s">
        <v>159</v>
      </c>
      <c r="H7691" s="268" t="s">
        <v>55</v>
      </c>
      <c r="I7691" s="268" t="s">
        <v>1905</v>
      </c>
      <c r="J7691" s="267" t="s">
        <v>1965</v>
      </c>
      <c r="K7691" s="267">
        <v>521</v>
      </c>
      <c r="L7691" s="268" t="s">
        <v>2192</v>
      </c>
      <c r="M7691" s="188"/>
    </row>
    <row r="7692" spans="1:13" x14ac:dyDescent="0.25">
      <c r="A7692" s="267">
        <v>2016</v>
      </c>
      <c r="B7692" s="267">
        <v>2</v>
      </c>
      <c r="C7692" s="267" t="s">
        <v>1611</v>
      </c>
      <c r="D7692" s="267" t="s">
        <v>1745</v>
      </c>
      <c r="E7692" s="268" t="s">
        <v>1746</v>
      </c>
      <c r="F7692" s="267" t="s">
        <v>52</v>
      </c>
      <c r="G7692" s="268" t="s">
        <v>159</v>
      </c>
      <c r="H7692" s="268" t="s">
        <v>55</v>
      </c>
      <c r="I7692" s="268" t="s">
        <v>1905</v>
      </c>
      <c r="J7692" s="267" t="s">
        <v>1942</v>
      </c>
      <c r="K7692" s="267">
        <v>411</v>
      </c>
      <c r="L7692" s="268" t="s">
        <v>2193</v>
      </c>
      <c r="M7692" s="188"/>
    </row>
    <row r="7693" spans="1:13" x14ac:dyDescent="0.25">
      <c r="A7693" s="267">
        <v>2016</v>
      </c>
      <c r="B7693" s="267">
        <v>2</v>
      </c>
      <c r="C7693" s="267" t="s">
        <v>1611</v>
      </c>
      <c r="D7693" s="267" t="s">
        <v>1745</v>
      </c>
      <c r="E7693" s="268" t="s">
        <v>1746</v>
      </c>
      <c r="F7693" s="267" t="s">
        <v>52</v>
      </c>
      <c r="G7693" s="268" t="s">
        <v>159</v>
      </c>
      <c r="H7693" s="268" t="s">
        <v>55</v>
      </c>
      <c r="I7693" s="268" t="s">
        <v>1905</v>
      </c>
      <c r="J7693" s="267" t="s">
        <v>1942</v>
      </c>
      <c r="K7693" s="267">
        <v>413</v>
      </c>
      <c r="L7693" s="268" t="s">
        <v>2194</v>
      </c>
      <c r="M7693" s="188"/>
    </row>
    <row r="7694" spans="1:13" x14ac:dyDescent="0.25">
      <c r="A7694" s="267">
        <v>2016</v>
      </c>
      <c r="B7694" s="267">
        <v>2</v>
      </c>
      <c r="C7694" s="267" t="s">
        <v>1611</v>
      </c>
      <c r="D7694" s="267" t="s">
        <v>1745</v>
      </c>
      <c r="E7694" s="268" t="s">
        <v>1746</v>
      </c>
      <c r="F7694" s="267" t="s">
        <v>52</v>
      </c>
      <c r="G7694" s="268" t="s">
        <v>159</v>
      </c>
      <c r="H7694" s="268" t="s">
        <v>55</v>
      </c>
      <c r="I7694" s="268" t="s">
        <v>1905</v>
      </c>
      <c r="J7694" s="267" t="s">
        <v>1942</v>
      </c>
      <c r="K7694" s="267">
        <v>431</v>
      </c>
      <c r="L7694" s="268" t="s">
        <v>2195</v>
      </c>
      <c r="M7694" s="188"/>
    </row>
    <row r="7695" spans="1:13" x14ac:dyDescent="0.25">
      <c r="A7695" s="267">
        <v>2016</v>
      </c>
      <c r="B7695" s="267">
        <v>2</v>
      </c>
      <c r="C7695" s="267" t="s">
        <v>1611</v>
      </c>
      <c r="D7695" s="267" t="s">
        <v>1706</v>
      </c>
      <c r="E7695" s="268" t="s">
        <v>1707</v>
      </c>
      <c r="F7695" s="267" t="s">
        <v>135</v>
      </c>
      <c r="G7695" s="268" t="s">
        <v>924</v>
      </c>
      <c r="H7695" s="268" t="s">
        <v>66</v>
      </c>
      <c r="I7695" s="268" t="s">
        <v>1905</v>
      </c>
      <c r="J7695" s="267" t="s">
        <v>1942</v>
      </c>
      <c r="K7695" s="267">
        <v>111</v>
      </c>
      <c r="L7695" s="268" t="s">
        <v>2115</v>
      </c>
      <c r="M7695" s="188"/>
    </row>
    <row r="7696" spans="1:13" x14ac:dyDescent="0.25">
      <c r="A7696" s="267">
        <v>2016</v>
      </c>
      <c r="B7696" s="267">
        <v>2</v>
      </c>
      <c r="C7696" s="267" t="s">
        <v>1611</v>
      </c>
      <c r="D7696" s="267" t="s">
        <v>1706</v>
      </c>
      <c r="E7696" s="268" t="s">
        <v>1707</v>
      </c>
      <c r="F7696" s="267" t="s">
        <v>135</v>
      </c>
      <c r="G7696" s="268" t="s">
        <v>924</v>
      </c>
      <c r="H7696" s="268" t="s">
        <v>66</v>
      </c>
      <c r="I7696" s="268" t="s">
        <v>1905</v>
      </c>
      <c r="J7696" s="267" t="s">
        <v>1942</v>
      </c>
      <c r="K7696" s="267">
        <v>114</v>
      </c>
      <c r="L7696" s="268" t="s">
        <v>2116</v>
      </c>
      <c r="M7696" s="188"/>
    </row>
    <row r="7697" spans="1:13" x14ac:dyDescent="0.25">
      <c r="A7697" s="267">
        <v>2016</v>
      </c>
      <c r="B7697" s="267">
        <v>2</v>
      </c>
      <c r="C7697" s="267" t="s">
        <v>1611</v>
      </c>
      <c r="D7697" s="267" t="s">
        <v>1706</v>
      </c>
      <c r="E7697" s="268" t="s">
        <v>1707</v>
      </c>
      <c r="F7697" s="267" t="s">
        <v>135</v>
      </c>
      <c r="G7697" s="268" t="s">
        <v>924</v>
      </c>
      <c r="H7697" s="268" t="s">
        <v>66</v>
      </c>
      <c r="I7697" s="268" t="s">
        <v>1905</v>
      </c>
      <c r="J7697" s="267" t="s">
        <v>1942</v>
      </c>
      <c r="K7697" s="267">
        <v>122</v>
      </c>
      <c r="L7697" s="268" t="s">
        <v>2117</v>
      </c>
      <c r="M7697" s="188"/>
    </row>
    <row r="7698" spans="1:13" x14ac:dyDescent="0.25">
      <c r="A7698" s="267">
        <v>2016</v>
      </c>
      <c r="B7698" s="267">
        <v>2</v>
      </c>
      <c r="C7698" s="267" t="s">
        <v>1611</v>
      </c>
      <c r="D7698" s="267" t="s">
        <v>1706</v>
      </c>
      <c r="E7698" s="268" t="s">
        <v>1707</v>
      </c>
      <c r="F7698" s="267" t="s">
        <v>135</v>
      </c>
      <c r="G7698" s="268" t="s">
        <v>924</v>
      </c>
      <c r="H7698" s="268" t="s">
        <v>66</v>
      </c>
      <c r="I7698" s="268" t="s">
        <v>1905</v>
      </c>
      <c r="J7698" s="270" t="s">
        <v>3083</v>
      </c>
      <c r="K7698" s="267">
        <v>422</v>
      </c>
      <c r="L7698" s="268" t="s">
        <v>2118</v>
      </c>
      <c r="M7698" s="188"/>
    </row>
    <row r="7699" spans="1:13" x14ac:dyDescent="0.25">
      <c r="A7699" s="267">
        <v>2016</v>
      </c>
      <c r="B7699" s="267">
        <v>2</v>
      </c>
      <c r="C7699" s="267" t="s">
        <v>1611</v>
      </c>
      <c r="D7699" s="267" t="s">
        <v>1706</v>
      </c>
      <c r="E7699" s="268" t="s">
        <v>1707</v>
      </c>
      <c r="F7699" s="267" t="s">
        <v>135</v>
      </c>
      <c r="G7699" s="268" t="s">
        <v>924</v>
      </c>
      <c r="H7699" s="268" t="s">
        <v>66</v>
      </c>
      <c r="I7699" s="268" t="s">
        <v>1905</v>
      </c>
      <c r="J7699" s="267" t="s">
        <v>1906</v>
      </c>
      <c r="K7699" s="267">
        <v>311</v>
      </c>
      <c r="L7699" s="268" t="s">
        <v>2119</v>
      </c>
      <c r="M7699" s="188"/>
    </row>
    <row r="7700" spans="1:13" x14ac:dyDescent="0.25">
      <c r="A7700" s="267">
        <v>2016</v>
      </c>
      <c r="B7700" s="267">
        <v>2</v>
      </c>
      <c r="C7700" s="267" t="s">
        <v>1611</v>
      </c>
      <c r="D7700" s="267" t="s">
        <v>1706</v>
      </c>
      <c r="E7700" s="268" t="s">
        <v>1707</v>
      </c>
      <c r="F7700" s="267" t="s">
        <v>135</v>
      </c>
      <c r="G7700" s="268" t="s">
        <v>924</v>
      </c>
      <c r="H7700" s="268" t="s">
        <v>66</v>
      </c>
      <c r="I7700" s="268" t="s">
        <v>1905</v>
      </c>
      <c r="J7700" s="267" t="s">
        <v>1942</v>
      </c>
      <c r="K7700" s="267">
        <v>143</v>
      </c>
      <c r="L7700" s="268" t="s">
        <v>2120</v>
      </c>
      <c r="M7700" s="188"/>
    </row>
    <row r="7701" spans="1:13" x14ac:dyDescent="0.25">
      <c r="A7701" s="267">
        <v>2016</v>
      </c>
      <c r="B7701" s="267">
        <v>2</v>
      </c>
      <c r="C7701" s="267" t="s">
        <v>1611</v>
      </c>
      <c r="D7701" s="267" t="s">
        <v>1706</v>
      </c>
      <c r="E7701" s="268" t="s">
        <v>1707</v>
      </c>
      <c r="F7701" s="267" t="s">
        <v>135</v>
      </c>
      <c r="G7701" s="268" t="s">
        <v>924</v>
      </c>
      <c r="H7701" s="268" t="s">
        <v>66</v>
      </c>
      <c r="I7701" s="268" t="s">
        <v>1905</v>
      </c>
      <c r="J7701" s="270" t="s">
        <v>3083</v>
      </c>
      <c r="K7701" s="267">
        <v>212</v>
      </c>
      <c r="L7701" s="268" t="s">
        <v>2121</v>
      </c>
      <c r="M7701" s="188"/>
    </row>
    <row r="7702" spans="1:13" x14ac:dyDescent="0.25">
      <c r="A7702" s="267">
        <v>2016</v>
      </c>
      <c r="B7702" s="267">
        <v>2</v>
      </c>
      <c r="C7702" s="267" t="s">
        <v>1611</v>
      </c>
      <c r="D7702" s="267" t="s">
        <v>1706</v>
      </c>
      <c r="E7702" s="268" t="s">
        <v>1707</v>
      </c>
      <c r="F7702" s="267" t="s">
        <v>135</v>
      </c>
      <c r="G7702" s="268" t="s">
        <v>924</v>
      </c>
      <c r="H7702" s="268" t="s">
        <v>66</v>
      </c>
      <c r="I7702" s="268" t="s">
        <v>1905</v>
      </c>
      <c r="J7702" s="270" t="s">
        <v>3083</v>
      </c>
      <c r="K7702" s="267">
        <v>212</v>
      </c>
      <c r="L7702" s="268" t="s">
        <v>2122</v>
      </c>
      <c r="M7702" s="188"/>
    </row>
    <row r="7703" spans="1:13" x14ac:dyDescent="0.25">
      <c r="A7703" s="267">
        <v>2016</v>
      </c>
      <c r="B7703" s="267">
        <v>2</v>
      </c>
      <c r="C7703" s="267" t="s">
        <v>1611</v>
      </c>
      <c r="D7703" s="267" t="s">
        <v>1706</v>
      </c>
      <c r="E7703" s="268" t="s">
        <v>1707</v>
      </c>
      <c r="F7703" s="267" t="s">
        <v>135</v>
      </c>
      <c r="G7703" s="268" t="s">
        <v>924</v>
      </c>
      <c r="H7703" s="268" t="s">
        <v>66</v>
      </c>
      <c r="I7703" s="268" t="s">
        <v>1905</v>
      </c>
      <c r="J7703" s="270" t="s">
        <v>1952</v>
      </c>
      <c r="K7703" s="267">
        <v>111</v>
      </c>
      <c r="L7703" s="268" t="s">
        <v>2123</v>
      </c>
      <c r="M7703" s="188"/>
    </row>
    <row r="7704" spans="1:13" x14ac:dyDescent="0.25">
      <c r="A7704" s="267">
        <v>2016</v>
      </c>
      <c r="B7704" s="267">
        <v>2</v>
      </c>
      <c r="C7704" s="267" t="s">
        <v>1611</v>
      </c>
      <c r="D7704" s="267" t="s">
        <v>1722</v>
      </c>
      <c r="E7704" s="268" t="s">
        <v>1723</v>
      </c>
      <c r="F7704" s="267" t="s">
        <v>64</v>
      </c>
      <c r="G7704" s="268" t="s">
        <v>91</v>
      </c>
      <c r="H7704" s="268" t="s">
        <v>66</v>
      </c>
      <c r="I7704" s="268" t="s">
        <v>1905</v>
      </c>
      <c r="J7704" s="267" t="s">
        <v>1934</v>
      </c>
      <c r="K7704" s="267">
        <v>321</v>
      </c>
      <c r="L7704" s="268" t="s">
        <v>2224</v>
      </c>
      <c r="M7704" s="188"/>
    </row>
    <row r="7705" spans="1:13" x14ac:dyDescent="0.25">
      <c r="A7705" s="267">
        <v>2016</v>
      </c>
      <c r="B7705" s="267">
        <v>2</v>
      </c>
      <c r="C7705" s="267" t="s">
        <v>1611</v>
      </c>
      <c r="D7705" s="267" t="s">
        <v>1722</v>
      </c>
      <c r="E7705" s="268" t="s">
        <v>1723</v>
      </c>
      <c r="F7705" s="267" t="s">
        <v>64</v>
      </c>
      <c r="G7705" s="268" t="s">
        <v>91</v>
      </c>
      <c r="H7705" s="268" t="s">
        <v>66</v>
      </c>
      <c r="I7705" s="268" t="s">
        <v>1905</v>
      </c>
      <c r="J7705" s="267" t="s">
        <v>1934</v>
      </c>
      <c r="K7705" s="267">
        <v>321</v>
      </c>
      <c r="L7705" s="268" t="s">
        <v>2225</v>
      </c>
      <c r="M7705" s="188"/>
    </row>
    <row r="7706" spans="1:13" x14ac:dyDescent="0.25">
      <c r="A7706" s="267">
        <v>2016</v>
      </c>
      <c r="B7706" s="267">
        <v>2</v>
      </c>
      <c r="C7706" s="267" t="s">
        <v>1611</v>
      </c>
      <c r="D7706" s="267" t="s">
        <v>1722</v>
      </c>
      <c r="E7706" s="268" t="s">
        <v>1723</v>
      </c>
      <c r="F7706" s="267" t="s">
        <v>64</v>
      </c>
      <c r="G7706" s="268" t="s">
        <v>91</v>
      </c>
      <c r="H7706" s="268" t="s">
        <v>66</v>
      </c>
      <c r="I7706" s="268" t="s">
        <v>1905</v>
      </c>
      <c r="J7706" s="267" t="s">
        <v>1938</v>
      </c>
      <c r="K7706" s="267">
        <v>311</v>
      </c>
      <c r="L7706" s="268" t="s">
        <v>2226</v>
      </c>
      <c r="M7706" s="188"/>
    </row>
    <row r="7707" spans="1:13" x14ac:dyDescent="0.25">
      <c r="A7707" s="267">
        <v>2016</v>
      </c>
      <c r="B7707" s="267">
        <v>2</v>
      </c>
      <c r="C7707" s="267" t="s">
        <v>1611</v>
      </c>
      <c r="D7707" s="267" t="s">
        <v>1722</v>
      </c>
      <c r="E7707" s="268" t="s">
        <v>1723</v>
      </c>
      <c r="F7707" s="267" t="s">
        <v>64</v>
      </c>
      <c r="G7707" s="268" t="s">
        <v>91</v>
      </c>
      <c r="H7707" s="268" t="s">
        <v>66</v>
      </c>
      <c r="I7707" s="268" t="s">
        <v>1905</v>
      </c>
      <c r="J7707" s="270" t="s">
        <v>5004</v>
      </c>
      <c r="K7707" s="267">
        <v>662</v>
      </c>
      <c r="L7707" s="268" t="s">
        <v>2227</v>
      </c>
      <c r="M7707" s="188"/>
    </row>
    <row r="7708" spans="1:13" x14ac:dyDescent="0.25">
      <c r="A7708" s="267">
        <v>2016</v>
      </c>
      <c r="B7708" s="267">
        <v>2</v>
      </c>
      <c r="C7708" s="267" t="s">
        <v>1611</v>
      </c>
      <c r="D7708" s="267" t="s">
        <v>1722</v>
      </c>
      <c r="E7708" s="268" t="s">
        <v>1723</v>
      </c>
      <c r="F7708" s="267" t="s">
        <v>64</v>
      </c>
      <c r="G7708" s="268" t="s">
        <v>91</v>
      </c>
      <c r="H7708" s="268" t="s">
        <v>66</v>
      </c>
      <c r="I7708" s="268" t="s">
        <v>1905</v>
      </c>
      <c r="J7708" s="267" t="s">
        <v>1944</v>
      </c>
      <c r="K7708" s="267">
        <v>661</v>
      </c>
      <c r="L7708" s="268" t="s">
        <v>2228</v>
      </c>
      <c r="M7708" s="188"/>
    </row>
    <row r="7709" spans="1:13" x14ac:dyDescent="0.25">
      <c r="A7709" s="267">
        <v>2016</v>
      </c>
      <c r="B7709" s="267">
        <v>2</v>
      </c>
      <c r="C7709" s="267" t="s">
        <v>1611</v>
      </c>
      <c r="D7709" s="267" t="s">
        <v>1722</v>
      </c>
      <c r="E7709" s="268" t="s">
        <v>1723</v>
      </c>
      <c r="F7709" s="267" t="s">
        <v>64</v>
      </c>
      <c r="G7709" s="268" t="s">
        <v>91</v>
      </c>
      <c r="H7709" s="268" t="s">
        <v>66</v>
      </c>
      <c r="I7709" s="268" t="s">
        <v>1905</v>
      </c>
      <c r="J7709" s="267" t="s">
        <v>1944</v>
      </c>
      <c r="K7709" s="267">
        <v>661</v>
      </c>
      <c r="L7709" s="268" t="s">
        <v>2229</v>
      </c>
      <c r="M7709" s="188"/>
    </row>
    <row r="7710" spans="1:13" x14ac:dyDescent="0.25">
      <c r="A7710" s="267">
        <v>2016</v>
      </c>
      <c r="B7710" s="267">
        <v>2</v>
      </c>
      <c r="C7710" s="267" t="s">
        <v>1611</v>
      </c>
      <c r="D7710" s="267" t="s">
        <v>1722</v>
      </c>
      <c r="E7710" s="268" t="s">
        <v>1723</v>
      </c>
      <c r="F7710" s="267" t="s">
        <v>64</v>
      </c>
      <c r="G7710" s="268" t="s">
        <v>91</v>
      </c>
      <c r="H7710" s="268" t="s">
        <v>66</v>
      </c>
      <c r="I7710" s="268" t="s">
        <v>1905</v>
      </c>
      <c r="J7710" s="270" t="s">
        <v>5004</v>
      </c>
      <c r="K7710" s="267">
        <v>213</v>
      </c>
      <c r="L7710" s="268" t="s">
        <v>2230</v>
      </c>
      <c r="M7710" s="188"/>
    </row>
    <row r="7711" spans="1:13" x14ac:dyDescent="0.25">
      <c r="A7711" s="267">
        <v>2016</v>
      </c>
      <c r="B7711" s="267">
        <v>2</v>
      </c>
      <c r="C7711" s="267" t="s">
        <v>1611</v>
      </c>
      <c r="D7711" s="267" t="s">
        <v>1722</v>
      </c>
      <c r="E7711" s="268" t="s">
        <v>1723</v>
      </c>
      <c r="F7711" s="267" t="s">
        <v>64</v>
      </c>
      <c r="G7711" s="268" t="s">
        <v>91</v>
      </c>
      <c r="H7711" s="268" t="s">
        <v>66</v>
      </c>
      <c r="I7711" s="268" t="s">
        <v>1905</v>
      </c>
      <c r="J7711" s="270" t="s">
        <v>5004</v>
      </c>
      <c r="K7711" s="267">
        <v>213</v>
      </c>
      <c r="L7711" s="268" t="s">
        <v>2231</v>
      </c>
      <c r="M7711" s="188"/>
    </row>
    <row r="7712" spans="1:13" x14ac:dyDescent="0.25">
      <c r="A7712" s="267">
        <v>2016</v>
      </c>
      <c r="B7712" s="267">
        <v>2</v>
      </c>
      <c r="C7712" s="267" t="s">
        <v>1611</v>
      </c>
      <c r="D7712" s="267" t="s">
        <v>1722</v>
      </c>
      <c r="E7712" s="268" t="s">
        <v>1723</v>
      </c>
      <c r="F7712" s="267" t="s">
        <v>64</v>
      </c>
      <c r="G7712" s="268" t="s">
        <v>91</v>
      </c>
      <c r="H7712" s="268" t="s">
        <v>66</v>
      </c>
      <c r="I7712" s="268" t="s">
        <v>1905</v>
      </c>
      <c r="J7712" s="270" t="s">
        <v>5004</v>
      </c>
      <c r="K7712" s="267">
        <v>213</v>
      </c>
      <c r="L7712" s="268" t="s">
        <v>2232</v>
      </c>
      <c r="M7712" s="188"/>
    </row>
    <row r="7713" spans="1:13" x14ac:dyDescent="0.25">
      <c r="A7713" s="267">
        <v>2016</v>
      </c>
      <c r="B7713" s="267">
        <v>2</v>
      </c>
      <c r="C7713" s="267" t="s">
        <v>1611</v>
      </c>
      <c r="D7713" s="267" t="s">
        <v>1722</v>
      </c>
      <c r="E7713" s="268" t="s">
        <v>1723</v>
      </c>
      <c r="F7713" s="267" t="s">
        <v>64</v>
      </c>
      <c r="G7713" s="268" t="s">
        <v>91</v>
      </c>
      <c r="H7713" s="268" t="s">
        <v>66</v>
      </c>
      <c r="I7713" s="268" t="s">
        <v>1905</v>
      </c>
      <c r="J7713" s="270" t="s">
        <v>5004</v>
      </c>
      <c r="K7713" s="267">
        <v>212</v>
      </c>
      <c r="L7713" s="268" t="s">
        <v>2233</v>
      </c>
      <c r="M7713" s="188"/>
    </row>
    <row r="7714" spans="1:13" x14ac:dyDescent="0.25">
      <c r="A7714" s="267">
        <v>2016</v>
      </c>
      <c r="B7714" s="267">
        <v>2</v>
      </c>
      <c r="C7714" s="267" t="s">
        <v>1611</v>
      </c>
      <c r="D7714" s="267" t="s">
        <v>1722</v>
      </c>
      <c r="E7714" s="268" t="s">
        <v>1723</v>
      </c>
      <c r="F7714" s="267" t="s">
        <v>64</v>
      </c>
      <c r="G7714" s="268" t="s">
        <v>91</v>
      </c>
      <c r="H7714" s="268" t="s">
        <v>66</v>
      </c>
      <c r="I7714" s="268" t="s">
        <v>1905</v>
      </c>
      <c r="J7714" s="270" t="s">
        <v>5004</v>
      </c>
      <c r="K7714" s="267">
        <v>141</v>
      </c>
      <c r="L7714" s="268" t="s">
        <v>2234</v>
      </c>
      <c r="M7714" s="188"/>
    </row>
    <row r="7715" spans="1:13" x14ac:dyDescent="0.25">
      <c r="A7715" s="267">
        <v>2016</v>
      </c>
      <c r="B7715" s="267">
        <v>3</v>
      </c>
      <c r="C7715" s="267" t="s">
        <v>1611</v>
      </c>
      <c r="D7715" s="267" t="s">
        <v>1749</v>
      </c>
      <c r="E7715" s="268" t="s">
        <v>1750</v>
      </c>
      <c r="F7715" s="267" t="s">
        <v>64</v>
      </c>
      <c r="G7715" s="268" t="s">
        <v>65</v>
      </c>
      <c r="H7715" s="268" t="s">
        <v>66</v>
      </c>
      <c r="I7715" s="268" t="s">
        <v>1905</v>
      </c>
      <c r="J7715" s="267" t="s">
        <v>2063</v>
      </c>
      <c r="K7715" s="267">
        <v>411</v>
      </c>
      <c r="L7715" s="268" t="s">
        <v>2251</v>
      </c>
      <c r="M7715" s="188"/>
    </row>
    <row r="7716" spans="1:13" x14ac:dyDescent="0.25">
      <c r="A7716" s="267">
        <v>2016</v>
      </c>
      <c r="B7716" s="267">
        <v>3</v>
      </c>
      <c r="C7716" s="267" t="s">
        <v>1611</v>
      </c>
      <c r="D7716" s="267" t="s">
        <v>1749</v>
      </c>
      <c r="E7716" s="268" t="s">
        <v>1750</v>
      </c>
      <c r="F7716" s="267" t="s">
        <v>64</v>
      </c>
      <c r="G7716" s="268" t="s">
        <v>65</v>
      </c>
      <c r="H7716" s="268" t="s">
        <v>66</v>
      </c>
      <c r="I7716" s="268" t="s">
        <v>1905</v>
      </c>
      <c r="J7716" s="267" t="s">
        <v>2063</v>
      </c>
      <c r="K7716" s="267">
        <v>411</v>
      </c>
      <c r="L7716" s="268" t="s">
        <v>2252</v>
      </c>
      <c r="M7716" s="188"/>
    </row>
    <row r="7717" spans="1:13" x14ac:dyDescent="0.25">
      <c r="A7717" s="267">
        <v>2016</v>
      </c>
      <c r="B7717" s="267">
        <v>3</v>
      </c>
      <c r="C7717" s="267" t="s">
        <v>1611</v>
      </c>
      <c r="D7717" s="267" t="s">
        <v>1749</v>
      </c>
      <c r="E7717" s="268" t="s">
        <v>1750</v>
      </c>
      <c r="F7717" s="267" t="s">
        <v>64</v>
      </c>
      <c r="G7717" s="268" t="s">
        <v>65</v>
      </c>
      <c r="H7717" s="268" t="s">
        <v>66</v>
      </c>
      <c r="I7717" s="268" t="s">
        <v>1905</v>
      </c>
      <c r="J7717" s="267" t="s">
        <v>2063</v>
      </c>
      <c r="K7717" s="267">
        <v>111</v>
      </c>
      <c r="L7717" s="268" t="s">
        <v>2253</v>
      </c>
      <c r="M7717" s="188"/>
    </row>
    <row r="7718" spans="1:13" x14ac:dyDescent="0.25">
      <c r="A7718" s="267">
        <v>2016</v>
      </c>
      <c r="B7718" s="267">
        <v>3</v>
      </c>
      <c r="C7718" s="267" t="s">
        <v>1611</v>
      </c>
      <c r="D7718" s="267" t="s">
        <v>1749</v>
      </c>
      <c r="E7718" s="268" t="s">
        <v>1750</v>
      </c>
      <c r="F7718" s="267" t="s">
        <v>64</v>
      </c>
      <c r="G7718" s="268" t="s">
        <v>65</v>
      </c>
      <c r="H7718" s="268" t="s">
        <v>66</v>
      </c>
      <c r="I7718" s="268" t="s">
        <v>1905</v>
      </c>
      <c r="J7718" s="267" t="s">
        <v>2063</v>
      </c>
      <c r="K7718" s="267">
        <v>437</v>
      </c>
      <c r="L7718" s="268" t="s">
        <v>2254</v>
      </c>
      <c r="M7718" s="188"/>
    </row>
    <row r="7719" spans="1:13" x14ac:dyDescent="0.25">
      <c r="A7719" s="267">
        <v>2016</v>
      </c>
      <c r="B7719" s="267">
        <v>3</v>
      </c>
      <c r="C7719" s="267" t="s">
        <v>1611</v>
      </c>
      <c r="D7719" s="267" t="s">
        <v>1749</v>
      </c>
      <c r="E7719" s="268" t="s">
        <v>1750</v>
      </c>
      <c r="F7719" s="267" t="s">
        <v>64</v>
      </c>
      <c r="G7719" s="268" t="s">
        <v>65</v>
      </c>
      <c r="H7719" s="268" t="s">
        <v>66</v>
      </c>
      <c r="I7719" s="268" t="s">
        <v>1905</v>
      </c>
      <c r="J7719" s="267" t="s">
        <v>1942</v>
      </c>
      <c r="K7719" s="267">
        <v>23</v>
      </c>
      <c r="L7719" s="268" t="s">
        <v>2255</v>
      </c>
      <c r="M7719" s="188"/>
    </row>
    <row r="7720" spans="1:13" x14ac:dyDescent="0.25">
      <c r="A7720" s="267">
        <v>2016</v>
      </c>
      <c r="B7720" s="267">
        <v>3</v>
      </c>
      <c r="C7720" s="267" t="s">
        <v>1611</v>
      </c>
      <c r="D7720" s="267" t="s">
        <v>1749</v>
      </c>
      <c r="E7720" s="268" t="s">
        <v>1750</v>
      </c>
      <c r="F7720" s="267" t="s">
        <v>64</v>
      </c>
      <c r="G7720" s="268" t="s">
        <v>65</v>
      </c>
      <c r="H7720" s="268" t="s">
        <v>66</v>
      </c>
      <c r="I7720" s="268" t="s">
        <v>1905</v>
      </c>
      <c r="J7720" s="267" t="s">
        <v>1942</v>
      </c>
      <c r="K7720" s="267">
        <v>23</v>
      </c>
      <c r="L7720" s="268" t="s">
        <v>2256</v>
      </c>
      <c r="M7720" s="188"/>
    </row>
    <row r="7721" spans="1:13" x14ac:dyDescent="0.25">
      <c r="A7721" s="267">
        <v>2016</v>
      </c>
      <c r="B7721" s="267">
        <v>3</v>
      </c>
      <c r="C7721" s="267" t="s">
        <v>1611</v>
      </c>
      <c r="D7721" s="267" t="s">
        <v>1749</v>
      </c>
      <c r="E7721" s="268" t="s">
        <v>1750</v>
      </c>
      <c r="F7721" s="267" t="s">
        <v>64</v>
      </c>
      <c r="G7721" s="268" t="s">
        <v>65</v>
      </c>
      <c r="H7721" s="268" t="s">
        <v>66</v>
      </c>
      <c r="I7721" s="268" t="s">
        <v>1905</v>
      </c>
      <c r="J7721" s="267" t="s">
        <v>1942</v>
      </c>
      <c r="K7721" s="267">
        <v>23</v>
      </c>
      <c r="L7721" s="268" t="s">
        <v>2257</v>
      </c>
      <c r="M7721" s="188"/>
    </row>
    <row r="7722" spans="1:13" x14ac:dyDescent="0.25">
      <c r="A7722" s="267">
        <v>2016</v>
      </c>
      <c r="B7722" s="267">
        <v>3</v>
      </c>
      <c r="C7722" s="267" t="s">
        <v>1611</v>
      </c>
      <c r="D7722" s="267" t="s">
        <v>1749</v>
      </c>
      <c r="E7722" s="268" t="s">
        <v>1750</v>
      </c>
      <c r="F7722" s="267" t="s">
        <v>64</v>
      </c>
      <c r="G7722" s="268" t="s">
        <v>65</v>
      </c>
      <c r="H7722" s="268" t="s">
        <v>66</v>
      </c>
      <c r="I7722" s="268" t="s">
        <v>1905</v>
      </c>
      <c r="J7722" s="267" t="s">
        <v>1942</v>
      </c>
      <c r="K7722" s="267">
        <v>23</v>
      </c>
      <c r="L7722" s="268" t="s">
        <v>2258</v>
      </c>
      <c r="M7722" s="188"/>
    </row>
    <row r="7723" spans="1:13" x14ac:dyDescent="0.25">
      <c r="A7723" s="267">
        <v>2016</v>
      </c>
      <c r="B7723" s="267">
        <v>2</v>
      </c>
      <c r="C7723" s="267" t="s">
        <v>1611</v>
      </c>
      <c r="D7723" s="267" t="s">
        <v>1716</v>
      </c>
      <c r="E7723" s="268" t="s">
        <v>1717</v>
      </c>
      <c r="F7723" s="267" t="s">
        <v>52</v>
      </c>
      <c r="G7723" s="268" t="s">
        <v>184</v>
      </c>
      <c r="H7723" s="268" t="s">
        <v>55</v>
      </c>
      <c r="I7723" s="268" t="s">
        <v>1905</v>
      </c>
      <c r="J7723" s="267" t="s">
        <v>1962</v>
      </c>
      <c r="K7723" s="267">
        <v>523</v>
      </c>
      <c r="L7723" s="268" t="s">
        <v>2132</v>
      </c>
      <c r="M7723" s="188"/>
    </row>
    <row r="7724" spans="1:13" x14ac:dyDescent="0.25">
      <c r="A7724" s="267">
        <v>2016</v>
      </c>
      <c r="B7724" s="267">
        <v>2</v>
      </c>
      <c r="C7724" s="267" t="s">
        <v>1611</v>
      </c>
      <c r="D7724" s="267" t="s">
        <v>1716</v>
      </c>
      <c r="E7724" s="268" t="s">
        <v>1717</v>
      </c>
      <c r="F7724" s="267" t="s">
        <v>52</v>
      </c>
      <c r="G7724" s="268" t="s">
        <v>184</v>
      </c>
      <c r="H7724" s="268" t="s">
        <v>55</v>
      </c>
      <c r="I7724" s="268" t="s">
        <v>1905</v>
      </c>
      <c r="J7724" s="267" t="s">
        <v>1962</v>
      </c>
      <c r="K7724" s="267">
        <v>523</v>
      </c>
      <c r="L7724" s="268" t="s">
        <v>2133</v>
      </c>
      <c r="M7724" s="188"/>
    </row>
    <row r="7725" spans="1:13" x14ac:dyDescent="0.25">
      <c r="A7725" s="267">
        <v>2016</v>
      </c>
      <c r="B7725" s="267">
        <v>2</v>
      </c>
      <c r="C7725" s="267" t="s">
        <v>1611</v>
      </c>
      <c r="D7725" s="267" t="s">
        <v>1716</v>
      </c>
      <c r="E7725" s="268" t="s">
        <v>1717</v>
      </c>
      <c r="F7725" s="267" t="s">
        <v>52</v>
      </c>
      <c r="G7725" s="268" t="s">
        <v>184</v>
      </c>
      <c r="H7725" s="268" t="s">
        <v>55</v>
      </c>
      <c r="I7725" s="268" t="s">
        <v>1905</v>
      </c>
      <c r="J7725" s="267" t="s">
        <v>1962</v>
      </c>
      <c r="K7725" s="267">
        <v>523</v>
      </c>
      <c r="L7725" s="268" t="s">
        <v>2134</v>
      </c>
      <c r="M7725" s="188"/>
    </row>
    <row r="7726" spans="1:13" x14ac:dyDescent="0.25">
      <c r="A7726" s="267">
        <v>2016</v>
      </c>
      <c r="B7726" s="267">
        <v>2</v>
      </c>
      <c r="C7726" s="267" t="s">
        <v>1611</v>
      </c>
      <c r="D7726" s="267" t="s">
        <v>1716</v>
      </c>
      <c r="E7726" s="268" t="s">
        <v>1717</v>
      </c>
      <c r="F7726" s="267" t="s">
        <v>52</v>
      </c>
      <c r="G7726" s="268" t="s">
        <v>184</v>
      </c>
      <c r="H7726" s="268" t="s">
        <v>55</v>
      </c>
      <c r="I7726" s="268" t="s">
        <v>1905</v>
      </c>
      <c r="J7726" s="267" t="s">
        <v>1962</v>
      </c>
      <c r="K7726" s="267">
        <v>411</v>
      </c>
      <c r="L7726" s="268" t="s">
        <v>2135</v>
      </c>
      <c r="M7726" s="188"/>
    </row>
    <row r="7727" spans="1:13" x14ac:dyDescent="0.25">
      <c r="A7727" s="267">
        <v>2016</v>
      </c>
      <c r="B7727" s="267">
        <v>2</v>
      </c>
      <c r="C7727" s="267" t="s">
        <v>1611</v>
      </c>
      <c r="D7727" s="267" t="s">
        <v>1716</v>
      </c>
      <c r="E7727" s="268" t="s">
        <v>1717</v>
      </c>
      <c r="F7727" s="267" t="s">
        <v>52</v>
      </c>
      <c r="G7727" s="268" t="s">
        <v>184</v>
      </c>
      <c r="H7727" s="268" t="s">
        <v>55</v>
      </c>
      <c r="I7727" s="268" t="s">
        <v>1905</v>
      </c>
      <c r="J7727" s="267" t="s">
        <v>1962</v>
      </c>
      <c r="K7727" s="267">
        <v>513</v>
      </c>
      <c r="L7727" s="268" t="s">
        <v>2136</v>
      </c>
      <c r="M7727" s="188"/>
    </row>
    <row r="7728" spans="1:13" x14ac:dyDescent="0.25">
      <c r="A7728" s="267">
        <v>2016</v>
      </c>
      <c r="B7728" s="267">
        <v>2</v>
      </c>
      <c r="C7728" s="267" t="s">
        <v>1611</v>
      </c>
      <c r="D7728" s="267" t="s">
        <v>1716</v>
      </c>
      <c r="E7728" s="268" t="s">
        <v>1717</v>
      </c>
      <c r="F7728" s="267" t="s">
        <v>52</v>
      </c>
      <c r="G7728" s="268" t="s">
        <v>184</v>
      </c>
      <c r="H7728" s="268" t="s">
        <v>55</v>
      </c>
      <c r="I7728" s="268" t="s">
        <v>1905</v>
      </c>
      <c r="J7728" s="267" t="s">
        <v>1965</v>
      </c>
      <c r="K7728" s="267">
        <v>112</v>
      </c>
      <c r="L7728" s="268" t="s">
        <v>2137</v>
      </c>
      <c r="M7728" s="188"/>
    </row>
    <row r="7729" spans="1:13" x14ac:dyDescent="0.25">
      <c r="A7729" s="267">
        <v>2016</v>
      </c>
      <c r="B7729" s="267">
        <v>2</v>
      </c>
      <c r="C7729" s="267" t="s">
        <v>1611</v>
      </c>
      <c r="D7729" s="267" t="s">
        <v>1716</v>
      </c>
      <c r="E7729" s="268" t="s">
        <v>1717</v>
      </c>
      <c r="F7729" s="267" t="s">
        <v>52</v>
      </c>
      <c r="G7729" s="268" t="s">
        <v>184</v>
      </c>
      <c r="H7729" s="268" t="s">
        <v>55</v>
      </c>
      <c r="I7729" s="268" t="s">
        <v>1905</v>
      </c>
      <c r="J7729" s="267" t="s">
        <v>1962</v>
      </c>
      <c r="K7729" s="267">
        <v>523</v>
      </c>
      <c r="L7729" s="268" t="s">
        <v>2138</v>
      </c>
      <c r="M7729" s="188"/>
    </row>
    <row r="7730" spans="1:13" x14ac:dyDescent="0.25">
      <c r="A7730" s="267">
        <v>2016</v>
      </c>
      <c r="B7730" s="267">
        <v>3</v>
      </c>
      <c r="C7730" s="267" t="s">
        <v>1611</v>
      </c>
      <c r="D7730" s="267" t="s">
        <v>1755</v>
      </c>
      <c r="E7730" s="268" t="s">
        <v>1756</v>
      </c>
      <c r="F7730" s="267" t="s">
        <v>69</v>
      </c>
      <c r="G7730" s="268" t="s">
        <v>1007</v>
      </c>
      <c r="H7730" s="268" t="s">
        <v>55</v>
      </c>
      <c r="I7730" s="268" t="s">
        <v>1905</v>
      </c>
      <c r="J7730" s="267" t="s">
        <v>1942</v>
      </c>
      <c r="K7730" s="267">
        <v>412</v>
      </c>
      <c r="L7730" s="268" t="s">
        <v>2278</v>
      </c>
      <c r="M7730" s="188"/>
    </row>
    <row r="7731" spans="1:13" x14ac:dyDescent="0.25">
      <c r="A7731" s="267">
        <v>2016</v>
      </c>
      <c r="B7731" s="267">
        <v>3</v>
      </c>
      <c r="C7731" s="267" t="s">
        <v>1611</v>
      </c>
      <c r="D7731" s="267" t="s">
        <v>1755</v>
      </c>
      <c r="E7731" s="268" t="s">
        <v>1756</v>
      </c>
      <c r="F7731" s="267" t="s">
        <v>69</v>
      </c>
      <c r="G7731" s="268" t="s">
        <v>1007</v>
      </c>
      <c r="H7731" s="268" t="s">
        <v>55</v>
      </c>
      <c r="I7731" s="268" t="s">
        <v>1905</v>
      </c>
      <c r="J7731" s="267" t="s">
        <v>1942</v>
      </c>
      <c r="K7731" s="267">
        <v>113</v>
      </c>
      <c r="L7731" s="268" t="s">
        <v>2279</v>
      </c>
      <c r="M7731" s="188"/>
    </row>
    <row r="7732" spans="1:13" x14ac:dyDescent="0.25">
      <c r="A7732" s="267">
        <v>2016</v>
      </c>
      <c r="B7732" s="267">
        <v>3</v>
      </c>
      <c r="C7732" s="267" t="s">
        <v>1611</v>
      </c>
      <c r="D7732" s="267" t="s">
        <v>1755</v>
      </c>
      <c r="E7732" s="268" t="s">
        <v>1756</v>
      </c>
      <c r="F7732" s="267" t="s">
        <v>69</v>
      </c>
      <c r="G7732" s="268" t="s">
        <v>1007</v>
      </c>
      <c r="H7732" s="268" t="s">
        <v>55</v>
      </c>
      <c r="I7732" s="268" t="s">
        <v>1905</v>
      </c>
      <c r="J7732" s="267" t="s">
        <v>1942</v>
      </c>
      <c r="K7732" s="267">
        <v>411</v>
      </c>
      <c r="L7732" s="268" t="s">
        <v>2280</v>
      </c>
      <c r="M7732" s="188"/>
    </row>
    <row r="7733" spans="1:13" x14ac:dyDescent="0.25">
      <c r="A7733" s="267">
        <v>2016</v>
      </c>
      <c r="B7733" s="267">
        <v>3</v>
      </c>
      <c r="C7733" s="267" t="s">
        <v>1611</v>
      </c>
      <c r="D7733" s="267" t="s">
        <v>1755</v>
      </c>
      <c r="E7733" s="268" t="s">
        <v>1756</v>
      </c>
      <c r="F7733" s="267" t="s">
        <v>69</v>
      </c>
      <c r="G7733" s="268" t="s">
        <v>1007</v>
      </c>
      <c r="H7733" s="268" t="s">
        <v>55</v>
      </c>
      <c r="I7733" s="268" t="s">
        <v>1905</v>
      </c>
      <c r="J7733" s="267" t="s">
        <v>1942</v>
      </c>
      <c r="K7733" s="267">
        <v>411</v>
      </c>
      <c r="L7733" s="268" t="s">
        <v>2281</v>
      </c>
      <c r="M7733" s="188"/>
    </row>
    <row r="7734" spans="1:13" x14ac:dyDescent="0.25">
      <c r="A7734" s="267">
        <v>2016</v>
      </c>
      <c r="B7734" s="267">
        <v>3</v>
      </c>
      <c r="C7734" s="267" t="s">
        <v>1611</v>
      </c>
      <c r="D7734" s="267" t="s">
        <v>1755</v>
      </c>
      <c r="E7734" s="268" t="s">
        <v>1756</v>
      </c>
      <c r="F7734" s="267" t="s">
        <v>69</v>
      </c>
      <c r="G7734" s="268" t="s">
        <v>1007</v>
      </c>
      <c r="H7734" s="268" t="s">
        <v>55</v>
      </c>
      <c r="I7734" s="268" t="s">
        <v>1905</v>
      </c>
      <c r="J7734" s="267" t="s">
        <v>1942</v>
      </c>
      <c r="K7734" s="267">
        <v>411</v>
      </c>
      <c r="L7734" s="268" t="s">
        <v>2282</v>
      </c>
      <c r="M7734" s="188"/>
    </row>
    <row r="7735" spans="1:13" x14ac:dyDescent="0.25">
      <c r="A7735" s="267">
        <v>2016</v>
      </c>
      <c r="B7735" s="267">
        <v>3</v>
      </c>
      <c r="C7735" s="267" t="s">
        <v>1611</v>
      </c>
      <c r="D7735" s="267" t="s">
        <v>1755</v>
      </c>
      <c r="E7735" s="268" t="s">
        <v>1756</v>
      </c>
      <c r="F7735" s="267" t="s">
        <v>69</v>
      </c>
      <c r="G7735" s="268" t="s">
        <v>1007</v>
      </c>
      <c r="H7735" s="268" t="s">
        <v>55</v>
      </c>
      <c r="I7735" s="268" t="s">
        <v>1905</v>
      </c>
      <c r="J7735" s="267" t="s">
        <v>1942</v>
      </c>
      <c r="K7735" s="267">
        <v>262</v>
      </c>
      <c r="L7735" s="268" t="s">
        <v>2283</v>
      </c>
      <c r="M7735" s="188"/>
    </row>
    <row r="7736" spans="1:13" x14ac:dyDescent="0.25">
      <c r="A7736" s="267">
        <v>2016</v>
      </c>
      <c r="B7736" s="267">
        <v>3</v>
      </c>
      <c r="C7736" s="267" t="s">
        <v>1611</v>
      </c>
      <c r="D7736" s="267" t="s">
        <v>1755</v>
      </c>
      <c r="E7736" s="268" t="s">
        <v>1756</v>
      </c>
      <c r="F7736" s="267" t="s">
        <v>69</v>
      </c>
      <c r="G7736" s="268" t="s">
        <v>1007</v>
      </c>
      <c r="H7736" s="268" t="s">
        <v>55</v>
      </c>
      <c r="I7736" s="268" t="s">
        <v>1905</v>
      </c>
      <c r="J7736" s="267" t="s">
        <v>1952</v>
      </c>
      <c r="K7736" s="267">
        <v>436</v>
      </c>
      <c r="L7736" s="268" t="s">
        <v>2284</v>
      </c>
      <c r="M7736" s="188"/>
    </row>
    <row r="7737" spans="1:13" x14ac:dyDescent="0.25">
      <c r="A7737" s="267">
        <v>2016</v>
      </c>
      <c r="B7737" s="267">
        <v>1</v>
      </c>
      <c r="C7737" s="267" t="s">
        <v>1611</v>
      </c>
      <c r="D7737" s="267" t="s">
        <v>1694</v>
      </c>
      <c r="E7737" s="268" t="s">
        <v>1695</v>
      </c>
      <c r="F7737" s="267" t="s">
        <v>52</v>
      </c>
      <c r="G7737" s="268" t="s">
        <v>1596</v>
      </c>
      <c r="H7737" s="268" t="s">
        <v>55</v>
      </c>
      <c r="I7737" s="268" t="s">
        <v>1905</v>
      </c>
      <c r="J7737" s="267" t="s">
        <v>1942</v>
      </c>
      <c r="K7737" s="267">
        <v>432</v>
      </c>
      <c r="L7737" s="268" t="s">
        <v>1992</v>
      </c>
      <c r="M7737" s="188"/>
    </row>
    <row r="7738" spans="1:13" x14ac:dyDescent="0.25">
      <c r="A7738" s="267">
        <v>2016</v>
      </c>
      <c r="B7738" s="267">
        <v>1</v>
      </c>
      <c r="C7738" s="267" t="s">
        <v>1611</v>
      </c>
      <c r="D7738" s="267" t="s">
        <v>1694</v>
      </c>
      <c r="E7738" s="268" t="s">
        <v>1695</v>
      </c>
      <c r="F7738" s="267" t="s">
        <v>52</v>
      </c>
      <c r="G7738" s="268" t="s">
        <v>1596</v>
      </c>
      <c r="H7738" s="268" t="s">
        <v>55</v>
      </c>
      <c r="I7738" s="268" t="s">
        <v>1905</v>
      </c>
      <c r="J7738" s="267" t="s">
        <v>1942</v>
      </c>
      <c r="K7738" s="267">
        <v>411</v>
      </c>
      <c r="L7738" s="268" t="s">
        <v>1993</v>
      </c>
      <c r="M7738" s="188"/>
    </row>
    <row r="7739" spans="1:13" x14ac:dyDescent="0.25">
      <c r="A7739" s="267">
        <v>2016</v>
      </c>
      <c r="B7739" s="267">
        <v>1</v>
      </c>
      <c r="C7739" s="267" t="s">
        <v>1611</v>
      </c>
      <c r="D7739" s="267" t="s">
        <v>1694</v>
      </c>
      <c r="E7739" s="268" t="s">
        <v>1695</v>
      </c>
      <c r="F7739" s="267" t="s">
        <v>52</v>
      </c>
      <c r="G7739" s="268" t="s">
        <v>1596</v>
      </c>
      <c r="H7739" s="268" t="s">
        <v>55</v>
      </c>
      <c r="I7739" s="268" t="s">
        <v>1905</v>
      </c>
      <c r="J7739" s="270" t="s">
        <v>3083</v>
      </c>
      <c r="K7739" s="267">
        <v>433</v>
      </c>
      <c r="L7739" s="268" t="s">
        <v>1994</v>
      </c>
      <c r="M7739" s="188"/>
    </row>
    <row r="7740" spans="1:13" x14ac:dyDescent="0.25">
      <c r="A7740" s="267">
        <v>2016</v>
      </c>
      <c r="B7740" s="267">
        <v>1</v>
      </c>
      <c r="C7740" s="267" t="s">
        <v>1611</v>
      </c>
      <c r="D7740" s="267" t="s">
        <v>1694</v>
      </c>
      <c r="E7740" s="268" t="s">
        <v>1695</v>
      </c>
      <c r="F7740" s="267" t="s">
        <v>52</v>
      </c>
      <c r="G7740" s="268" t="s">
        <v>1596</v>
      </c>
      <c r="H7740" s="268" t="s">
        <v>55</v>
      </c>
      <c r="I7740" s="268" t="s">
        <v>1905</v>
      </c>
      <c r="J7740" s="270" t="s">
        <v>5004</v>
      </c>
      <c r="K7740" s="267">
        <v>211</v>
      </c>
      <c r="L7740" s="268" t="s">
        <v>1995</v>
      </c>
      <c r="M7740" s="188"/>
    </row>
    <row r="7741" spans="1:13" x14ac:dyDescent="0.25">
      <c r="A7741" s="267">
        <v>2016</v>
      </c>
      <c r="B7741" s="267">
        <v>1</v>
      </c>
      <c r="C7741" s="267" t="s">
        <v>1611</v>
      </c>
      <c r="D7741" s="267" t="s">
        <v>1694</v>
      </c>
      <c r="E7741" s="268" t="s">
        <v>1695</v>
      </c>
      <c r="F7741" s="267" t="s">
        <v>52</v>
      </c>
      <c r="G7741" s="268" t="s">
        <v>1596</v>
      </c>
      <c r="H7741" s="268" t="s">
        <v>55</v>
      </c>
      <c r="I7741" s="268" t="s">
        <v>1905</v>
      </c>
      <c r="J7741" s="270" t="s">
        <v>5004</v>
      </c>
      <c r="K7741" s="267">
        <v>211</v>
      </c>
      <c r="L7741" s="268" t="s">
        <v>1996</v>
      </c>
      <c r="M7741" s="188"/>
    </row>
    <row r="7742" spans="1:13" x14ac:dyDescent="0.25">
      <c r="A7742" s="267">
        <v>2016</v>
      </c>
      <c r="B7742" s="267">
        <v>1</v>
      </c>
      <c r="C7742" s="267" t="s">
        <v>1611</v>
      </c>
      <c r="D7742" s="267" t="s">
        <v>1694</v>
      </c>
      <c r="E7742" s="268" t="s">
        <v>1695</v>
      </c>
      <c r="F7742" s="267" t="s">
        <v>52</v>
      </c>
      <c r="G7742" s="268" t="s">
        <v>1596</v>
      </c>
      <c r="H7742" s="268" t="s">
        <v>55</v>
      </c>
      <c r="I7742" s="268" t="s">
        <v>1905</v>
      </c>
      <c r="J7742" s="267" t="s">
        <v>1950</v>
      </c>
      <c r="K7742" s="267">
        <v>723</v>
      </c>
      <c r="L7742" s="268" t="s">
        <v>1997</v>
      </c>
      <c r="M7742" s="188"/>
    </row>
    <row r="7743" spans="1:13" x14ac:dyDescent="0.25">
      <c r="A7743" s="267">
        <v>2016</v>
      </c>
      <c r="B7743" s="267">
        <v>1</v>
      </c>
      <c r="C7743" s="267" t="s">
        <v>1611</v>
      </c>
      <c r="D7743" s="267" t="s">
        <v>1694</v>
      </c>
      <c r="E7743" s="268" t="s">
        <v>1695</v>
      </c>
      <c r="F7743" s="267" t="s">
        <v>52</v>
      </c>
      <c r="G7743" s="268" t="s">
        <v>1596</v>
      </c>
      <c r="H7743" s="268" t="s">
        <v>55</v>
      </c>
      <c r="I7743" s="268" t="s">
        <v>1905</v>
      </c>
      <c r="J7743" s="267" t="s">
        <v>1998</v>
      </c>
      <c r="K7743" s="267">
        <v>422</v>
      </c>
      <c r="L7743" s="268" t="s">
        <v>1999</v>
      </c>
      <c r="M7743" s="188"/>
    </row>
    <row r="7744" spans="1:13" x14ac:dyDescent="0.25">
      <c r="A7744" s="267">
        <v>2016</v>
      </c>
      <c r="B7744" s="267">
        <v>1</v>
      </c>
      <c r="C7744" s="267" t="s">
        <v>1611</v>
      </c>
      <c r="D7744" s="267" t="s">
        <v>1694</v>
      </c>
      <c r="E7744" s="268" t="s">
        <v>1695</v>
      </c>
      <c r="F7744" s="267" t="s">
        <v>52</v>
      </c>
      <c r="G7744" s="268" t="s">
        <v>1596</v>
      </c>
      <c r="H7744" s="268" t="s">
        <v>55</v>
      </c>
      <c r="I7744" s="268" t="s">
        <v>1905</v>
      </c>
      <c r="J7744" s="267" t="s">
        <v>2000</v>
      </c>
      <c r="K7744" s="267">
        <v>721</v>
      </c>
      <c r="L7744" s="268" t="s">
        <v>2001</v>
      </c>
      <c r="M7744" s="188"/>
    </row>
    <row r="7745" spans="1:13" x14ac:dyDescent="0.25">
      <c r="A7745" s="267">
        <v>2016</v>
      </c>
      <c r="B7745" s="267">
        <v>1</v>
      </c>
      <c r="C7745" s="267" t="s">
        <v>1611</v>
      </c>
      <c r="D7745" s="267" t="s">
        <v>1694</v>
      </c>
      <c r="E7745" s="268" t="s">
        <v>1695</v>
      </c>
      <c r="F7745" s="267" t="s">
        <v>52</v>
      </c>
      <c r="G7745" s="268" t="s">
        <v>1596</v>
      </c>
      <c r="H7745" s="268" t="s">
        <v>55</v>
      </c>
      <c r="I7745" s="268" t="s">
        <v>1905</v>
      </c>
      <c r="J7745" s="267" t="s">
        <v>2000</v>
      </c>
      <c r="K7745" s="267">
        <v>721</v>
      </c>
      <c r="L7745" s="268" t="s">
        <v>2002</v>
      </c>
      <c r="M7745" s="188"/>
    </row>
    <row r="7746" spans="1:13" x14ac:dyDescent="0.25">
      <c r="A7746" s="267">
        <v>2016</v>
      </c>
      <c r="B7746" s="267">
        <v>1</v>
      </c>
      <c r="C7746" s="267" t="s">
        <v>1611</v>
      </c>
      <c r="D7746" s="267" t="s">
        <v>1694</v>
      </c>
      <c r="E7746" s="268" t="s">
        <v>1695</v>
      </c>
      <c r="F7746" s="267" t="s">
        <v>52</v>
      </c>
      <c r="G7746" s="268" t="s">
        <v>1596</v>
      </c>
      <c r="H7746" s="268" t="s">
        <v>55</v>
      </c>
      <c r="I7746" s="268" t="s">
        <v>1905</v>
      </c>
      <c r="J7746" s="267" t="s">
        <v>1918</v>
      </c>
      <c r="K7746" s="267">
        <v>413</v>
      </c>
      <c r="L7746" s="268" t="s">
        <v>2003</v>
      </c>
      <c r="M7746" s="188"/>
    </row>
    <row r="7747" spans="1:13" x14ac:dyDescent="0.25">
      <c r="A7747" s="267">
        <v>2016</v>
      </c>
      <c r="B7747" s="267">
        <v>1</v>
      </c>
      <c r="C7747" s="267" t="s">
        <v>1611</v>
      </c>
      <c r="D7747" s="267" t="s">
        <v>1694</v>
      </c>
      <c r="E7747" s="268" t="s">
        <v>1695</v>
      </c>
      <c r="F7747" s="267" t="s">
        <v>52</v>
      </c>
      <c r="G7747" s="268" t="s">
        <v>1596</v>
      </c>
      <c r="H7747" s="268" t="s">
        <v>55</v>
      </c>
      <c r="I7747" s="268" t="s">
        <v>1905</v>
      </c>
      <c r="J7747" s="267" t="s">
        <v>1918</v>
      </c>
      <c r="K7747" s="267">
        <v>862</v>
      </c>
      <c r="L7747" s="268" t="s">
        <v>2004</v>
      </c>
      <c r="M7747" s="188"/>
    </row>
    <row r="7748" spans="1:13" x14ac:dyDescent="0.25">
      <c r="A7748" s="267">
        <v>2016</v>
      </c>
      <c r="B7748" s="267">
        <v>2</v>
      </c>
      <c r="C7748" s="267" t="s">
        <v>1611</v>
      </c>
      <c r="D7748" s="267" t="s">
        <v>1708</v>
      </c>
      <c r="E7748" s="268" t="s">
        <v>1709</v>
      </c>
      <c r="F7748" s="267" t="s">
        <v>64</v>
      </c>
      <c r="G7748" s="268" t="s">
        <v>830</v>
      </c>
      <c r="H7748" s="268" t="s">
        <v>66</v>
      </c>
      <c r="I7748" s="268" t="s">
        <v>1905</v>
      </c>
      <c r="J7748" s="267" t="s">
        <v>1952</v>
      </c>
      <c r="K7748" s="267">
        <v>113</v>
      </c>
      <c r="L7748" s="268" t="s">
        <v>2027</v>
      </c>
      <c r="M7748" s="188"/>
    </row>
    <row r="7749" spans="1:13" x14ac:dyDescent="0.25">
      <c r="A7749" s="267">
        <v>2016</v>
      </c>
      <c r="B7749" s="267">
        <v>2</v>
      </c>
      <c r="C7749" s="267" t="s">
        <v>1611</v>
      </c>
      <c r="D7749" s="267" t="s">
        <v>1708</v>
      </c>
      <c r="E7749" s="268" t="s">
        <v>1709</v>
      </c>
      <c r="F7749" s="267" t="s">
        <v>64</v>
      </c>
      <c r="G7749" s="268" t="s">
        <v>830</v>
      </c>
      <c r="H7749" s="268" t="s">
        <v>66</v>
      </c>
      <c r="I7749" s="268" t="s">
        <v>1905</v>
      </c>
      <c r="J7749" s="267" t="s">
        <v>1952</v>
      </c>
      <c r="K7749" s="267">
        <v>413</v>
      </c>
      <c r="L7749" s="268" t="s">
        <v>2028</v>
      </c>
      <c r="M7749" s="188"/>
    </row>
    <row r="7750" spans="1:13" x14ac:dyDescent="0.25">
      <c r="A7750" s="267">
        <v>2016</v>
      </c>
      <c r="B7750" s="267">
        <v>2</v>
      </c>
      <c r="C7750" s="267" t="s">
        <v>1611</v>
      </c>
      <c r="D7750" s="267" t="s">
        <v>1708</v>
      </c>
      <c r="E7750" s="268" t="s">
        <v>1709</v>
      </c>
      <c r="F7750" s="267" t="s">
        <v>64</v>
      </c>
      <c r="G7750" s="268" t="s">
        <v>830</v>
      </c>
      <c r="H7750" s="268" t="s">
        <v>66</v>
      </c>
      <c r="I7750" s="268" t="s">
        <v>1905</v>
      </c>
      <c r="J7750" s="267" t="s">
        <v>2016</v>
      </c>
      <c r="K7750" s="267">
        <v>633</v>
      </c>
      <c r="L7750" s="268" t="s">
        <v>2029</v>
      </c>
      <c r="M7750" s="188"/>
    </row>
    <row r="7751" spans="1:13" x14ac:dyDescent="0.25">
      <c r="A7751" s="267">
        <v>2016</v>
      </c>
      <c r="B7751" s="267">
        <v>2</v>
      </c>
      <c r="C7751" s="267" t="s">
        <v>1611</v>
      </c>
      <c r="D7751" s="267" t="s">
        <v>1708</v>
      </c>
      <c r="E7751" s="268" t="s">
        <v>1709</v>
      </c>
      <c r="F7751" s="267" t="s">
        <v>64</v>
      </c>
      <c r="G7751" s="268" t="s">
        <v>830</v>
      </c>
      <c r="H7751" s="268" t="s">
        <v>66</v>
      </c>
      <c r="I7751" s="268" t="s">
        <v>1905</v>
      </c>
      <c r="J7751" s="267" t="s">
        <v>1952</v>
      </c>
      <c r="K7751" s="267">
        <v>432</v>
      </c>
      <c r="L7751" s="268" t="s">
        <v>2030</v>
      </c>
      <c r="M7751" s="188"/>
    </row>
    <row r="7752" spans="1:13" x14ac:dyDescent="0.25">
      <c r="A7752" s="267">
        <v>2016</v>
      </c>
      <c r="B7752" s="267">
        <v>2</v>
      </c>
      <c r="C7752" s="267" t="s">
        <v>1611</v>
      </c>
      <c r="D7752" s="267" t="s">
        <v>1708</v>
      </c>
      <c r="E7752" s="268" t="s">
        <v>1709</v>
      </c>
      <c r="F7752" s="267" t="s">
        <v>64</v>
      </c>
      <c r="G7752" s="268" t="s">
        <v>830</v>
      </c>
      <c r="H7752" s="268" t="s">
        <v>66</v>
      </c>
      <c r="I7752" s="268" t="s">
        <v>1905</v>
      </c>
      <c r="J7752" s="267" t="s">
        <v>1952</v>
      </c>
      <c r="K7752" s="267">
        <v>433</v>
      </c>
      <c r="L7752" s="268" t="s">
        <v>2031</v>
      </c>
      <c r="M7752" s="188"/>
    </row>
    <row r="7753" spans="1:13" x14ac:dyDescent="0.25">
      <c r="A7753" s="267">
        <v>2016</v>
      </c>
      <c r="B7753" s="267">
        <v>2</v>
      </c>
      <c r="C7753" s="267" t="s">
        <v>1611</v>
      </c>
      <c r="D7753" s="267" t="s">
        <v>1708</v>
      </c>
      <c r="E7753" s="268" t="s">
        <v>1709</v>
      </c>
      <c r="F7753" s="267" t="s">
        <v>64</v>
      </c>
      <c r="G7753" s="268" t="s">
        <v>830</v>
      </c>
      <c r="H7753" s="268" t="s">
        <v>66</v>
      </c>
      <c r="I7753" s="268" t="s">
        <v>1905</v>
      </c>
      <c r="J7753" s="267" t="s">
        <v>1952</v>
      </c>
      <c r="K7753" s="267">
        <v>441</v>
      </c>
      <c r="L7753" s="268" t="s">
        <v>2032</v>
      </c>
      <c r="M7753" s="188"/>
    </row>
    <row r="7754" spans="1:13" x14ac:dyDescent="0.25">
      <c r="A7754" s="267">
        <v>2016</v>
      </c>
      <c r="B7754" s="267">
        <v>2</v>
      </c>
      <c r="C7754" s="267" t="s">
        <v>1611</v>
      </c>
      <c r="D7754" s="267" t="s">
        <v>1708</v>
      </c>
      <c r="E7754" s="268" t="s">
        <v>1709</v>
      </c>
      <c r="F7754" s="267" t="s">
        <v>64</v>
      </c>
      <c r="G7754" s="268" t="s">
        <v>830</v>
      </c>
      <c r="H7754" s="268" t="s">
        <v>66</v>
      </c>
      <c r="I7754" s="268" t="s">
        <v>1905</v>
      </c>
      <c r="J7754" s="267" t="s">
        <v>5414</v>
      </c>
      <c r="K7754" s="267">
        <v>65</v>
      </c>
      <c r="L7754" s="268" t="s">
        <v>2033</v>
      </c>
      <c r="M7754" s="188"/>
    </row>
    <row r="7755" spans="1:13" x14ac:dyDescent="0.25">
      <c r="A7755" s="267">
        <v>2016</v>
      </c>
      <c r="B7755" s="267">
        <v>2</v>
      </c>
      <c r="C7755" s="267" t="s">
        <v>1611</v>
      </c>
      <c r="D7755" s="267" t="s">
        <v>1708</v>
      </c>
      <c r="E7755" s="268" t="s">
        <v>1709</v>
      </c>
      <c r="F7755" s="267" t="s">
        <v>64</v>
      </c>
      <c r="G7755" s="268" t="s">
        <v>830</v>
      </c>
      <c r="H7755" s="268" t="s">
        <v>66</v>
      </c>
      <c r="I7755" s="268" t="s">
        <v>1905</v>
      </c>
      <c r="J7755" s="267" t="s">
        <v>1952</v>
      </c>
      <c r="K7755" s="267">
        <v>112</v>
      </c>
      <c r="L7755" s="268" t="s">
        <v>2034</v>
      </c>
      <c r="M7755" s="188"/>
    </row>
    <row r="7756" spans="1:13" x14ac:dyDescent="0.25">
      <c r="A7756" s="267">
        <v>2016</v>
      </c>
      <c r="B7756" s="267">
        <v>2</v>
      </c>
      <c r="C7756" s="267" t="s">
        <v>1611</v>
      </c>
      <c r="D7756" s="267" t="s">
        <v>1732</v>
      </c>
      <c r="E7756" s="268" t="s">
        <v>1733</v>
      </c>
      <c r="F7756" s="267" t="s">
        <v>52</v>
      </c>
      <c r="G7756" s="268" t="s">
        <v>1734</v>
      </c>
      <c r="H7756" s="268" t="s">
        <v>55</v>
      </c>
      <c r="I7756" s="268" t="s">
        <v>1905</v>
      </c>
      <c r="J7756" s="267" t="s">
        <v>1942</v>
      </c>
      <c r="K7756" s="267">
        <v>412</v>
      </c>
      <c r="L7756" s="268" t="s">
        <v>2108</v>
      </c>
      <c r="M7756" s="188"/>
    </row>
    <row r="7757" spans="1:13" x14ac:dyDescent="0.25">
      <c r="A7757" s="267">
        <v>2016</v>
      </c>
      <c r="B7757" s="267">
        <v>2</v>
      </c>
      <c r="C7757" s="267" t="s">
        <v>1611</v>
      </c>
      <c r="D7757" s="267" t="s">
        <v>1732</v>
      </c>
      <c r="E7757" s="268" t="s">
        <v>1733</v>
      </c>
      <c r="F7757" s="267" t="s">
        <v>52</v>
      </c>
      <c r="G7757" s="268" t="s">
        <v>1734</v>
      </c>
      <c r="H7757" s="268" t="s">
        <v>55</v>
      </c>
      <c r="I7757" s="268" t="s">
        <v>1905</v>
      </c>
      <c r="J7757" s="267" t="s">
        <v>1942</v>
      </c>
      <c r="K7757" s="267">
        <v>114</v>
      </c>
      <c r="L7757" s="268" t="s">
        <v>2109</v>
      </c>
      <c r="M7757" s="188"/>
    </row>
    <row r="7758" spans="1:13" x14ac:dyDescent="0.25">
      <c r="A7758" s="267">
        <v>2016</v>
      </c>
      <c r="B7758" s="267">
        <v>2</v>
      </c>
      <c r="C7758" s="267" t="s">
        <v>1611</v>
      </c>
      <c r="D7758" s="267" t="s">
        <v>1732</v>
      </c>
      <c r="E7758" s="268" t="s">
        <v>1733</v>
      </c>
      <c r="F7758" s="267" t="s">
        <v>52</v>
      </c>
      <c r="G7758" s="268" t="s">
        <v>1734</v>
      </c>
      <c r="H7758" s="268" t="s">
        <v>55</v>
      </c>
      <c r="I7758" s="268" t="s">
        <v>1905</v>
      </c>
      <c r="J7758" s="267" t="s">
        <v>1942</v>
      </c>
      <c r="K7758" s="267">
        <v>433</v>
      </c>
      <c r="L7758" s="268" t="s">
        <v>2110</v>
      </c>
      <c r="M7758" s="188"/>
    </row>
    <row r="7759" spans="1:13" x14ac:dyDescent="0.25">
      <c r="A7759" s="267">
        <v>2016</v>
      </c>
      <c r="B7759" s="267">
        <v>2</v>
      </c>
      <c r="C7759" s="267" t="s">
        <v>1611</v>
      </c>
      <c r="D7759" s="267" t="s">
        <v>1732</v>
      </c>
      <c r="E7759" s="268" t="s">
        <v>1733</v>
      </c>
      <c r="F7759" s="267" t="s">
        <v>52</v>
      </c>
      <c r="G7759" s="268" t="s">
        <v>1734</v>
      </c>
      <c r="H7759" s="268" t="s">
        <v>55</v>
      </c>
      <c r="I7759" s="268" t="s">
        <v>1905</v>
      </c>
      <c r="J7759" s="267" t="s">
        <v>1942</v>
      </c>
      <c r="K7759" s="267">
        <v>411</v>
      </c>
      <c r="L7759" s="268" t="s">
        <v>2111</v>
      </c>
      <c r="M7759" s="188"/>
    </row>
    <row r="7760" spans="1:13" x14ac:dyDescent="0.25">
      <c r="A7760" s="267">
        <v>2016</v>
      </c>
      <c r="B7760" s="267">
        <v>2</v>
      </c>
      <c r="C7760" s="267" t="s">
        <v>1611</v>
      </c>
      <c r="D7760" s="267" t="s">
        <v>1732</v>
      </c>
      <c r="E7760" s="268" t="s">
        <v>1733</v>
      </c>
      <c r="F7760" s="267" t="s">
        <v>52</v>
      </c>
      <c r="G7760" s="268" t="s">
        <v>1734</v>
      </c>
      <c r="H7760" s="268" t="s">
        <v>55</v>
      </c>
      <c r="I7760" s="268" t="s">
        <v>1905</v>
      </c>
      <c r="J7760" s="267" t="s">
        <v>1942</v>
      </c>
      <c r="K7760" s="267">
        <v>411</v>
      </c>
      <c r="L7760" s="268" t="s">
        <v>2112</v>
      </c>
      <c r="M7760" s="188"/>
    </row>
    <row r="7761" spans="1:13" x14ac:dyDescent="0.25">
      <c r="A7761" s="267">
        <v>2016</v>
      </c>
      <c r="B7761" s="267">
        <v>2</v>
      </c>
      <c r="C7761" s="267" t="s">
        <v>1611</v>
      </c>
      <c r="D7761" s="267" t="s">
        <v>1732</v>
      </c>
      <c r="E7761" s="268" t="s">
        <v>1733</v>
      </c>
      <c r="F7761" s="267" t="s">
        <v>52</v>
      </c>
      <c r="G7761" s="268" t="s">
        <v>1734</v>
      </c>
      <c r="H7761" s="268" t="s">
        <v>55</v>
      </c>
      <c r="I7761" s="268" t="s">
        <v>1905</v>
      </c>
      <c r="J7761" s="267" t="s">
        <v>1942</v>
      </c>
      <c r="K7761" s="267">
        <v>411</v>
      </c>
      <c r="L7761" s="268" t="s">
        <v>2113</v>
      </c>
      <c r="M7761" s="188"/>
    </row>
    <row r="7762" spans="1:13" x14ac:dyDescent="0.25">
      <c r="A7762" s="267">
        <v>2016</v>
      </c>
      <c r="B7762" s="267">
        <v>2</v>
      </c>
      <c r="C7762" s="267" t="s">
        <v>1611</v>
      </c>
      <c r="D7762" s="267" t="s">
        <v>1732</v>
      </c>
      <c r="E7762" s="268" t="s">
        <v>1733</v>
      </c>
      <c r="F7762" s="267" t="s">
        <v>52</v>
      </c>
      <c r="G7762" s="268" t="s">
        <v>1734</v>
      </c>
      <c r="H7762" s="268" t="s">
        <v>55</v>
      </c>
      <c r="I7762" s="268" t="s">
        <v>1905</v>
      </c>
      <c r="J7762" s="270" t="s">
        <v>5004</v>
      </c>
      <c r="K7762" s="267">
        <v>212</v>
      </c>
      <c r="L7762" s="268" t="s">
        <v>2114</v>
      </c>
      <c r="M7762" s="188"/>
    </row>
    <row r="7763" spans="1:13" x14ac:dyDescent="0.25">
      <c r="A7763" s="267">
        <v>2016</v>
      </c>
      <c r="B7763" s="267">
        <v>2</v>
      </c>
      <c r="C7763" s="267" t="s">
        <v>1611</v>
      </c>
      <c r="D7763" s="267" t="s">
        <v>1747</v>
      </c>
      <c r="E7763" s="268" t="s">
        <v>1748</v>
      </c>
      <c r="F7763" s="267" t="s">
        <v>69</v>
      </c>
      <c r="G7763" s="268" t="s">
        <v>357</v>
      </c>
      <c r="H7763" s="268" t="s">
        <v>66</v>
      </c>
      <c r="I7763" s="268" t="s">
        <v>1905</v>
      </c>
      <c r="J7763" s="267" t="s">
        <v>1942</v>
      </c>
      <c r="K7763" s="267">
        <v>752</v>
      </c>
      <c r="L7763" s="268" t="s">
        <v>2023</v>
      </c>
      <c r="M7763" s="188"/>
    </row>
    <row r="7764" spans="1:13" x14ac:dyDescent="0.25">
      <c r="A7764" s="267">
        <v>2016</v>
      </c>
      <c r="B7764" s="267">
        <v>2</v>
      </c>
      <c r="C7764" s="267" t="s">
        <v>1611</v>
      </c>
      <c r="D7764" s="267" t="s">
        <v>1747</v>
      </c>
      <c r="E7764" s="268" t="s">
        <v>1748</v>
      </c>
      <c r="F7764" s="267" t="s">
        <v>69</v>
      </c>
      <c r="G7764" s="268" t="s">
        <v>357</v>
      </c>
      <c r="H7764" s="268" t="s">
        <v>66</v>
      </c>
      <c r="I7764" s="268" t="s">
        <v>1905</v>
      </c>
      <c r="J7764" s="267" t="s">
        <v>1942</v>
      </c>
      <c r="K7764" s="267">
        <v>752</v>
      </c>
      <c r="L7764" s="268" t="s">
        <v>2024</v>
      </c>
      <c r="M7764" s="188"/>
    </row>
    <row r="7765" spans="1:13" x14ac:dyDescent="0.25">
      <c r="A7765" s="267">
        <v>2016</v>
      </c>
      <c r="B7765" s="267">
        <v>2</v>
      </c>
      <c r="C7765" s="267" t="s">
        <v>1611</v>
      </c>
      <c r="D7765" s="267" t="s">
        <v>1747</v>
      </c>
      <c r="E7765" s="268" t="s">
        <v>1748</v>
      </c>
      <c r="F7765" s="267" t="s">
        <v>69</v>
      </c>
      <c r="G7765" s="268" t="s">
        <v>357</v>
      </c>
      <c r="H7765" s="268" t="s">
        <v>66</v>
      </c>
      <c r="I7765" s="268" t="s">
        <v>1905</v>
      </c>
      <c r="J7765" s="267" t="s">
        <v>1934</v>
      </c>
      <c r="K7765" s="267">
        <v>331</v>
      </c>
      <c r="L7765" s="268" t="s">
        <v>2025</v>
      </c>
      <c r="M7765" s="188"/>
    </row>
    <row r="7766" spans="1:13" x14ac:dyDescent="0.25">
      <c r="A7766" s="267">
        <v>2016</v>
      </c>
      <c r="B7766" s="267">
        <v>2</v>
      </c>
      <c r="C7766" s="267" t="s">
        <v>1611</v>
      </c>
      <c r="D7766" s="267" t="s">
        <v>1747</v>
      </c>
      <c r="E7766" s="268" t="s">
        <v>1748</v>
      </c>
      <c r="F7766" s="267" t="s">
        <v>69</v>
      </c>
      <c r="G7766" s="268" t="s">
        <v>357</v>
      </c>
      <c r="H7766" s="268" t="s">
        <v>66</v>
      </c>
      <c r="I7766" s="268" t="s">
        <v>1905</v>
      </c>
      <c r="J7766" s="267" t="s">
        <v>1934</v>
      </c>
      <c r="K7766" s="267">
        <v>331</v>
      </c>
      <c r="L7766" s="268" t="s">
        <v>2026</v>
      </c>
      <c r="M7766" s="188"/>
    </row>
    <row r="7767" spans="1:13" x14ac:dyDescent="0.25">
      <c r="A7767" s="267">
        <v>2016</v>
      </c>
      <c r="B7767" s="267">
        <v>4</v>
      </c>
      <c r="C7767" s="267" t="s">
        <v>1611</v>
      </c>
      <c r="D7767" s="267" t="s">
        <v>1772</v>
      </c>
      <c r="E7767" s="268" t="s">
        <v>1773</v>
      </c>
      <c r="F7767" s="267" t="s">
        <v>69</v>
      </c>
      <c r="G7767" s="268" t="s">
        <v>126</v>
      </c>
      <c r="H7767" s="268" t="s">
        <v>55</v>
      </c>
      <c r="I7767" s="268" t="s">
        <v>1905</v>
      </c>
      <c r="J7767" s="267" t="s">
        <v>1952</v>
      </c>
      <c r="K7767" s="267">
        <v>836</v>
      </c>
      <c r="L7767" s="268" t="s">
        <v>2325</v>
      </c>
      <c r="M7767" s="188"/>
    </row>
    <row r="7768" spans="1:13" x14ac:dyDescent="0.25">
      <c r="A7768" s="267">
        <v>2016</v>
      </c>
      <c r="B7768" s="267">
        <v>4</v>
      </c>
      <c r="C7768" s="267" t="s">
        <v>1611</v>
      </c>
      <c r="D7768" s="267" t="s">
        <v>1772</v>
      </c>
      <c r="E7768" s="268" t="s">
        <v>1773</v>
      </c>
      <c r="F7768" s="267" t="s">
        <v>69</v>
      </c>
      <c r="G7768" s="268" t="s">
        <v>126</v>
      </c>
      <c r="H7768" s="268" t="s">
        <v>55</v>
      </c>
      <c r="I7768" s="268" t="s">
        <v>1905</v>
      </c>
      <c r="J7768" s="267" t="s">
        <v>1952</v>
      </c>
      <c r="K7768" s="267">
        <v>112</v>
      </c>
      <c r="L7768" s="268" t="s">
        <v>2326</v>
      </c>
      <c r="M7768" s="188"/>
    </row>
    <row r="7769" spans="1:13" x14ac:dyDescent="0.25">
      <c r="A7769" s="267">
        <v>2016</v>
      </c>
      <c r="B7769" s="267">
        <v>4</v>
      </c>
      <c r="C7769" s="267" t="s">
        <v>1611</v>
      </c>
      <c r="D7769" s="267" t="s">
        <v>1772</v>
      </c>
      <c r="E7769" s="268" t="s">
        <v>1773</v>
      </c>
      <c r="F7769" s="267" t="s">
        <v>69</v>
      </c>
      <c r="G7769" s="268" t="s">
        <v>126</v>
      </c>
      <c r="H7769" s="268" t="s">
        <v>55</v>
      </c>
      <c r="I7769" s="268" t="s">
        <v>1905</v>
      </c>
      <c r="J7769" s="267" t="s">
        <v>2143</v>
      </c>
      <c r="K7769" s="267">
        <v>851</v>
      </c>
      <c r="L7769" s="268" t="s">
        <v>2327</v>
      </c>
      <c r="M7769" s="188"/>
    </row>
    <row r="7770" spans="1:13" x14ac:dyDescent="0.25">
      <c r="A7770" s="267">
        <v>2016</v>
      </c>
      <c r="B7770" s="267">
        <v>4</v>
      </c>
      <c r="C7770" s="267" t="s">
        <v>1611</v>
      </c>
      <c r="D7770" s="267" t="s">
        <v>1772</v>
      </c>
      <c r="E7770" s="268" t="s">
        <v>1773</v>
      </c>
      <c r="F7770" s="267" t="s">
        <v>69</v>
      </c>
      <c r="G7770" s="268" t="s">
        <v>126</v>
      </c>
      <c r="H7770" s="268" t="s">
        <v>55</v>
      </c>
      <c r="I7770" s="268" t="s">
        <v>1905</v>
      </c>
      <c r="J7770" s="267" t="s">
        <v>1952</v>
      </c>
      <c r="K7770" s="267">
        <v>851</v>
      </c>
      <c r="L7770" s="268" t="s">
        <v>2328</v>
      </c>
      <c r="M7770" s="188"/>
    </row>
    <row r="7771" spans="1:13" x14ac:dyDescent="0.25">
      <c r="A7771" s="267">
        <v>2016</v>
      </c>
      <c r="B7771" s="267">
        <v>4</v>
      </c>
      <c r="C7771" s="267" t="s">
        <v>1611</v>
      </c>
      <c r="D7771" s="267" t="s">
        <v>1772</v>
      </c>
      <c r="E7771" s="268" t="s">
        <v>1773</v>
      </c>
      <c r="F7771" s="267" t="s">
        <v>69</v>
      </c>
      <c r="G7771" s="268" t="s">
        <v>126</v>
      </c>
      <c r="H7771" s="268" t="s">
        <v>55</v>
      </c>
      <c r="I7771" s="268" t="s">
        <v>1905</v>
      </c>
      <c r="J7771" s="267" t="s">
        <v>2329</v>
      </c>
      <c r="K7771" s="267">
        <v>836</v>
      </c>
      <c r="L7771" s="268" t="s">
        <v>2330</v>
      </c>
      <c r="M7771" s="188"/>
    </row>
    <row r="7772" spans="1:13" x14ac:dyDescent="0.25">
      <c r="A7772" s="267">
        <v>2016</v>
      </c>
      <c r="B7772" s="267">
        <v>4</v>
      </c>
      <c r="C7772" s="267" t="s">
        <v>1611</v>
      </c>
      <c r="D7772" s="267" t="s">
        <v>1772</v>
      </c>
      <c r="E7772" s="268" t="s">
        <v>1773</v>
      </c>
      <c r="F7772" s="267" t="s">
        <v>69</v>
      </c>
      <c r="G7772" s="268" t="s">
        <v>126</v>
      </c>
      <c r="H7772" s="268" t="s">
        <v>55</v>
      </c>
      <c r="I7772" s="268" t="s">
        <v>1905</v>
      </c>
      <c r="J7772" s="267" t="s">
        <v>2329</v>
      </c>
      <c r="K7772" s="267">
        <v>84</v>
      </c>
      <c r="L7772" s="268" t="s">
        <v>2331</v>
      </c>
      <c r="M7772" s="188"/>
    </row>
    <row r="7773" spans="1:13" x14ac:dyDescent="0.25">
      <c r="A7773" s="267">
        <v>2016</v>
      </c>
      <c r="B7773" s="267">
        <v>4</v>
      </c>
      <c r="C7773" s="267" t="s">
        <v>1611</v>
      </c>
      <c r="D7773" s="267" t="s">
        <v>1772</v>
      </c>
      <c r="E7773" s="268" t="s">
        <v>1773</v>
      </c>
      <c r="F7773" s="267" t="s">
        <v>69</v>
      </c>
      <c r="G7773" s="268" t="s">
        <v>126</v>
      </c>
      <c r="H7773" s="268" t="s">
        <v>55</v>
      </c>
      <c r="I7773" s="268" t="s">
        <v>1905</v>
      </c>
      <c r="J7773" s="267" t="s">
        <v>1952</v>
      </c>
      <c r="K7773" s="267">
        <v>821</v>
      </c>
      <c r="L7773" s="268" t="s">
        <v>2332</v>
      </c>
      <c r="M7773" s="188"/>
    </row>
    <row r="7774" spans="1:13" x14ac:dyDescent="0.25">
      <c r="A7774" s="267">
        <v>2016</v>
      </c>
      <c r="B7774" s="267">
        <v>4</v>
      </c>
      <c r="C7774" s="267" t="s">
        <v>1611</v>
      </c>
      <c r="D7774" s="267" t="s">
        <v>1772</v>
      </c>
      <c r="E7774" s="268" t="s">
        <v>1773</v>
      </c>
      <c r="F7774" s="267" t="s">
        <v>69</v>
      </c>
      <c r="G7774" s="268" t="s">
        <v>126</v>
      </c>
      <c r="H7774" s="268" t="s">
        <v>55</v>
      </c>
      <c r="I7774" s="268" t="s">
        <v>1905</v>
      </c>
      <c r="J7774" s="267" t="s">
        <v>2333</v>
      </c>
      <c r="K7774" s="267">
        <v>821</v>
      </c>
      <c r="L7774" s="268" t="s">
        <v>2334</v>
      </c>
      <c r="M7774" s="188"/>
    </row>
    <row r="7775" spans="1:13" x14ac:dyDescent="0.25">
      <c r="A7775" s="267">
        <v>2016</v>
      </c>
      <c r="B7775" s="267">
        <v>4</v>
      </c>
      <c r="C7775" s="267" t="s">
        <v>1611</v>
      </c>
      <c r="D7775" s="267" t="s">
        <v>1772</v>
      </c>
      <c r="E7775" s="268" t="s">
        <v>1773</v>
      </c>
      <c r="F7775" s="267" t="s">
        <v>69</v>
      </c>
      <c r="G7775" s="268" t="s">
        <v>126</v>
      </c>
      <c r="H7775" s="268" t="s">
        <v>55</v>
      </c>
      <c r="I7775" s="268" t="s">
        <v>1905</v>
      </c>
      <c r="J7775" s="267" t="s">
        <v>1918</v>
      </c>
      <c r="K7775" s="267">
        <v>811</v>
      </c>
      <c r="L7775" s="268" t="s">
        <v>2335</v>
      </c>
      <c r="M7775" s="188"/>
    </row>
    <row r="7776" spans="1:13" x14ac:dyDescent="0.25">
      <c r="A7776" s="267">
        <v>2016</v>
      </c>
      <c r="B7776" s="267">
        <v>4</v>
      </c>
      <c r="C7776" s="267" t="s">
        <v>1611</v>
      </c>
      <c r="D7776" s="267" t="s">
        <v>1772</v>
      </c>
      <c r="E7776" s="268" t="s">
        <v>1773</v>
      </c>
      <c r="F7776" s="267" t="s">
        <v>69</v>
      </c>
      <c r="G7776" s="268" t="s">
        <v>126</v>
      </c>
      <c r="H7776" s="268" t="s">
        <v>55</v>
      </c>
      <c r="I7776" s="268" t="s">
        <v>1905</v>
      </c>
      <c r="J7776" s="267" t="s">
        <v>1918</v>
      </c>
      <c r="K7776" s="267">
        <v>811</v>
      </c>
      <c r="L7776" s="268" t="s">
        <v>2336</v>
      </c>
      <c r="M7776" s="188"/>
    </row>
    <row r="7777" spans="1:13" x14ac:dyDescent="0.25">
      <c r="A7777" s="267">
        <v>2016</v>
      </c>
      <c r="B7777" s="267">
        <v>2</v>
      </c>
      <c r="C7777" s="267" t="s">
        <v>1611</v>
      </c>
      <c r="D7777" s="267" t="s">
        <v>1735</v>
      </c>
      <c r="E7777" s="268" t="s">
        <v>1736</v>
      </c>
      <c r="F7777" s="267" t="s">
        <v>64</v>
      </c>
      <c r="G7777" s="268" t="s">
        <v>87</v>
      </c>
      <c r="H7777" s="268" t="s">
        <v>55</v>
      </c>
      <c r="I7777" s="268" t="s">
        <v>1905</v>
      </c>
      <c r="J7777" s="267" t="s">
        <v>1952</v>
      </c>
      <c r="K7777" s="267">
        <v>113</v>
      </c>
      <c r="L7777" s="268" t="s">
        <v>2157</v>
      </c>
      <c r="M7777" s="188"/>
    </row>
    <row r="7778" spans="1:13" x14ac:dyDescent="0.25">
      <c r="A7778" s="267">
        <v>2016</v>
      </c>
      <c r="B7778" s="267">
        <v>2</v>
      </c>
      <c r="C7778" s="267" t="s">
        <v>1611</v>
      </c>
      <c r="D7778" s="267" t="s">
        <v>1735</v>
      </c>
      <c r="E7778" s="268" t="s">
        <v>1736</v>
      </c>
      <c r="F7778" s="267" t="s">
        <v>64</v>
      </c>
      <c r="G7778" s="268" t="s">
        <v>87</v>
      </c>
      <c r="H7778" s="268" t="s">
        <v>55</v>
      </c>
      <c r="I7778" s="268" t="s">
        <v>1905</v>
      </c>
      <c r="J7778" s="267" t="s">
        <v>2036</v>
      </c>
      <c r="K7778" s="267">
        <v>862</v>
      </c>
      <c r="L7778" s="268" t="s">
        <v>2158</v>
      </c>
      <c r="M7778" s="188"/>
    </row>
    <row r="7779" spans="1:13" x14ac:dyDescent="0.25">
      <c r="A7779" s="267">
        <v>2016</v>
      </c>
      <c r="B7779" s="267">
        <v>2</v>
      </c>
      <c r="C7779" s="267" t="s">
        <v>1611</v>
      </c>
      <c r="D7779" s="267" t="s">
        <v>1735</v>
      </c>
      <c r="E7779" s="268" t="s">
        <v>1736</v>
      </c>
      <c r="F7779" s="267" t="s">
        <v>64</v>
      </c>
      <c r="G7779" s="268" t="s">
        <v>87</v>
      </c>
      <c r="H7779" s="268" t="s">
        <v>55</v>
      </c>
      <c r="I7779" s="268" t="s">
        <v>1905</v>
      </c>
      <c r="J7779" s="267" t="s">
        <v>1952</v>
      </c>
      <c r="K7779" s="267">
        <v>413</v>
      </c>
      <c r="L7779" s="268" t="s">
        <v>2159</v>
      </c>
      <c r="M7779" s="188"/>
    </row>
    <row r="7780" spans="1:13" x14ac:dyDescent="0.25">
      <c r="A7780" s="267">
        <v>2016</v>
      </c>
      <c r="B7780" s="267">
        <v>2</v>
      </c>
      <c r="C7780" s="267" t="s">
        <v>1611</v>
      </c>
      <c r="D7780" s="267" t="s">
        <v>1735</v>
      </c>
      <c r="E7780" s="268" t="s">
        <v>1736</v>
      </c>
      <c r="F7780" s="267" t="s">
        <v>64</v>
      </c>
      <c r="G7780" s="268" t="s">
        <v>87</v>
      </c>
      <c r="H7780" s="268" t="s">
        <v>55</v>
      </c>
      <c r="I7780" s="268" t="s">
        <v>1905</v>
      </c>
      <c r="J7780" s="267" t="s">
        <v>1952</v>
      </c>
      <c r="K7780" s="267">
        <v>411</v>
      </c>
      <c r="L7780" s="268" t="s">
        <v>2160</v>
      </c>
      <c r="M7780" s="188"/>
    </row>
    <row r="7781" spans="1:13" x14ac:dyDescent="0.25">
      <c r="A7781" s="267">
        <v>2016</v>
      </c>
      <c r="B7781" s="267">
        <v>2</v>
      </c>
      <c r="C7781" s="267" t="s">
        <v>1611</v>
      </c>
      <c r="D7781" s="267" t="s">
        <v>1735</v>
      </c>
      <c r="E7781" s="268" t="s">
        <v>1736</v>
      </c>
      <c r="F7781" s="267" t="s">
        <v>64</v>
      </c>
      <c r="G7781" s="268" t="s">
        <v>87</v>
      </c>
      <c r="H7781" s="268" t="s">
        <v>55</v>
      </c>
      <c r="I7781" s="268" t="s">
        <v>1905</v>
      </c>
      <c r="J7781" s="267" t="s">
        <v>1965</v>
      </c>
      <c r="K7781" s="267">
        <v>521</v>
      </c>
      <c r="L7781" s="268" t="s">
        <v>2161</v>
      </c>
      <c r="M7781" s="188"/>
    </row>
    <row r="7782" spans="1:13" x14ac:dyDescent="0.25">
      <c r="A7782" s="267">
        <v>2016</v>
      </c>
      <c r="B7782" s="267">
        <v>2</v>
      </c>
      <c r="C7782" s="267" t="s">
        <v>1611</v>
      </c>
      <c r="D7782" s="267" t="s">
        <v>1735</v>
      </c>
      <c r="E7782" s="268" t="s">
        <v>1736</v>
      </c>
      <c r="F7782" s="267" t="s">
        <v>64</v>
      </c>
      <c r="G7782" s="268" t="s">
        <v>87</v>
      </c>
      <c r="H7782" s="268" t="s">
        <v>55</v>
      </c>
      <c r="I7782" s="268" t="s">
        <v>1905</v>
      </c>
      <c r="J7782" s="267" t="s">
        <v>1952</v>
      </c>
      <c r="K7782" s="267">
        <v>441</v>
      </c>
      <c r="L7782" s="268" t="s">
        <v>2162</v>
      </c>
      <c r="M7782" s="188"/>
    </row>
    <row r="7783" spans="1:13" x14ac:dyDescent="0.25">
      <c r="A7783" s="267">
        <v>2016</v>
      </c>
      <c r="B7783" s="267">
        <v>2</v>
      </c>
      <c r="C7783" s="267" t="s">
        <v>1611</v>
      </c>
      <c r="D7783" s="267" t="s">
        <v>1735</v>
      </c>
      <c r="E7783" s="268" t="s">
        <v>1736</v>
      </c>
      <c r="F7783" s="267" t="s">
        <v>64</v>
      </c>
      <c r="G7783" s="268" t="s">
        <v>87</v>
      </c>
      <c r="H7783" s="268" t="s">
        <v>55</v>
      </c>
      <c r="I7783" s="268" t="s">
        <v>1905</v>
      </c>
      <c r="J7783" s="270" t="s">
        <v>3083</v>
      </c>
      <c r="K7783" s="267">
        <v>212</v>
      </c>
      <c r="L7783" s="268" t="s">
        <v>2163</v>
      </c>
      <c r="M7783" s="188"/>
    </row>
    <row r="7784" spans="1:13" x14ac:dyDescent="0.25">
      <c r="A7784" s="267">
        <v>2016</v>
      </c>
      <c r="B7784" s="267">
        <v>2</v>
      </c>
      <c r="C7784" s="267" t="s">
        <v>1611</v>
      </c>
      <c r="D7784" s="267" t="s">
        <v>1735</v>
      </c>
      <c r="E7784" s="268" t="s">
        <v>1736</v>
      </c>
      <c r="F7784" s="267" t="s">
        <v>64</v>
      </c>
      <c r="G7784" s="268" t="s">
        <v>87</v>
      </c>
      <c r="H7784" s="268" t="s">
        <v>55</v>
      </c>
      <c r="I7784" s="268" t="s">
        <v>1905</v>
      </c>
      <c r="J7784" s="270" t="s">
        <v>3083</v>
      </c>
      <c r="K7784" s="267">
        <v>141</v>
      </c>
      <c r="L7784" s="268" t="s">
        <v>2164</v>
      </c>
      <c r="M7784" s="188"/>
    </row>
    <row r="7785" spans="1:13" x14ac:dyDescent="0.25">
      <c r="A7785" s="267">
        <v>2016</v>
      </c>
      <c r="B7785" s="267">
        <v>2</v>
      </c>
      <c r="C7785" s="267" t="s">
        <v>1611</v>
      </c>
      <c r="D7785" s="267" t="s">
        <v>1737</v>
      </c>
      <c r="E7785" s="268" t="s">
        <v>1738</v>
      </c>
      <c r="F7785" s="267" t="s">
        <v>130</v>
      </c>
      <c r="G7785" s="268" t="s">
        <v>880</v>
      </c>
      <c r="H7785" s="268" t="s">
        <v>66</v>
      </c>
      <c r="I7785" s="268" t="s">
        <v>1905</v>
      </c>
      <c r="J7785" s="267" t="s">
        <v>1942</v>
      </c>
      <c r="K7785" s="267">
        <v>411</v>
      </c>
      <c r="L7785" s="268" t="s">
        <v>2165</v>
      </c>
      <c r="M7785" s="188"/>
    </row>
    <row r="7786" spans="1:13" x14ac:dyDescent="0.25">
      <c r="A7786" s="267">
        <v>2016</v>
      </c>
      <c r="B7786" s="267">
        <v>2</v>
      </c>
      <c r="C7786" s="267" t="s">
        <v>1611</v>
      </c>
      <c r="D7786" s="267" t="s">
        <v>1737</v>
      </c>
      <c r="E7786" s="268" t="s">
        <v>1738</v>
      </c>
      <c r="F7786" s="267" t="s">
        <v>130</v>
      </c>
      <c r="G7786" s="268" t="s">
        <v>880</v>
      </c>
      <c r="H7786" s="268" t="s">
        <v>66</v>
      </c>
      <c r="I7786" s="268" t="s">
        <v>1905</v>
      </c>
      <c r="J7786" s="267" t="s">
        <v>1942</v>
      </c>
      <c r="K7786" s="267">
        <v>435</v>
      </c>
      <c r="L7786" s="268" t="s">
        <v>2166</v>
      </c>
      <c r="M7786" s="188"/>
    </row>
    <row r="7787" spans="1:13" x14ac:dyDescent="0.25">
      <c r="A7787" s="267">
        <v>2016</v>
      </c>
      <c r="B7787" s="267">
        <v>2</v>
      </c>
      <c r="C7787" s="267" t="s">
        <v>1611</v>
      </c>
      <c r="D7787" s="267" t="s">
        <v>1737</v>
      </c>
      <c r="E7787" s="268" t="s">
        <v>1738</v>
      </c>
      <c r="F7787" s="267" t="s">
        <v>130</v>
      </c>
      <c r="G7787" s="268" t="s">
        <v>880</v>
      </c>
      <c r="H7787" s="268" t="s">
        <v>66</v>
      </c>
      <c r="I7787" s="268" t="s">
        <v>1905</v>
      </c>
      <c r="J7787" s="267" t="s">
        <v>1942</v>
      </c>
      <c r="K7787" s="267">
        <v>413</v>
      </c>
      <c r="L7787" s="268" t="s">
        <v>2167</v>
      </c>
      <c r="M7787" s="188"/>
    </row>
    <row r="7788" spans="1:13" x14ac:dyDescent="0.25">
      <c r="A7788" s="267">
        <v>2016</v>
      </c>
      <c r="B7788" s="267">
        <v>2</v>
      </c>
      <c r="C7788" s="267" t="s">
        <v>1611</v>
      </c>
      <c r="D7788" s="267" t="s">
        <v>1737</v>
      </c>
      <c r="E7788" s="268" t="s">
        <v>1738</v>
      </c>
      <c r="F7788" s="267" t="s">
        <v>130</v>
      </c>
      <c r="G7788" s="268" t="s">
        <v>880</v>
      </c>
      <c r="H7788" s="268" t="s">
        <v>66</v>
      </c>
      <c r="I7788" s="268" t="s">
        <v>1905</v>
      </c>
      <c r="J7788" s="267" t="s">
        <v>1942</v>
      </c>
      <c r="K7788" s="267">
        <v>522</v>
      </c>
      <c r="L7788" s="268" t="s">
        <v>2168</v>
      </c>
      <c r="M7788" s="188"/>
    </row>
    <row r="7789" spans="1:13" x14ac:dyDescent="0.25">
      <c r="A7789" s="267">
        <v>2016</v>
      </c>
      <c r="B7789" s="267">
        <v>2</v>
      </c>
      <c r="C7789" s="267" t="s">
        <v>1611</v>
      </c>
      <c r="D7789" s="267" t="s">
        <v>1737</v>
      </c>
      <c r="E7789" s="268" t="s">
        <v>1738</v>
      </c>
      <c r="F7789" s="267" t="s">
        <v>130</v>
      </c>
      <c r="G7789" s="268" t="s">
        <v>880</v>
      </c>
      <c r="H7789" s="268" t="s">
        <v>66</v>
      </c>
      <c r="I7789" s="268" t="s">
        <v>1905</v>
      </c>
      <c r="J7789" s="267" t="s">
        <v>1918</v>
      </c>
      <c r="K7789" s="267">
        <v>862</v>
      </c>
      <c r="L7789" s="268" t="s">
        <v>2169</v>
      </c>
      <c r="M7789" s="188"/>
    </row>
    <row r="7790" spans="1:13" x14ac:dyDescent="0.25">
      <c r="A7790" s="267">
        <v>2016</v>
      </c>
      <c r="B7790" s="267">
        <v>2</v>
      </c>
      <c r="C7790" s="267" t="s">
        <v>1611</v>
      </c>
      <c r="D7790" s="267" t="s">
        <v>1737</v>
      </c>
      <c r="E7790" s="268" t="s">
        <v>1738</v>
      </c>
      <c r="F7790" s="267" t="s">
        <v>130</v>
      </c>
      <c r="G7790" s="268" t="s">
        <v>880</v>
      </c>
      <c r="H7790" s="268" t="s">
        <v>66</v>
      </c>
      <c r="I7790" s="268" t="s">
        <v>1905</v>
      </c>
      <c r="J7790" s="267" t="s">
        <v>1918</v>
      </c>
      <c r="K7790" s="267">
        <v>862</v>
      </c>
      <c r="L7790" s="268" t="s">
        <v>2170</v>
      </c>
      <c r="M7790" s="188"/>
    </row>
    <row r="7791" spans="1:13" x14ac:dyDescent="0.25">
      <c r="A7791" s="267">
        <v>2016</v>
      </c>
      <c r="B7791" s="267">
        <v>2</v>
      </c>
      <c r="C7791" s="267" t="s">
        <v>1611</v>
      </c>
      <c r="D7791" s="267" t="s">
        <v>1737</v>
      </c>
      <c r="E7791" s="268" t="s">
        <v>1738</v>
      </c>
      <c r="F7791" s="267" t="s">
        <v>130</v>
      </c>
      <c r="G7791" s="268" t="s">
        <v>880</v>
      </c>
      <c r="H7791" s="268" t="s">
        <v>66</v>
      </c>
      <c r="I7791" s="268" t="s">
        <v>1905</v>
      </c>
      <c r="J7791" s="267" t="s">
        <v>1918</v>
      </c>
      <c r="K7791" s="267">
        <v>862</v>
      </c>
      <c r="L7791" s="268" t="s">
        <v>2171</v>
      </c>
      <c r="M7791" s="188"/>
    </row>
    <row r="7792" spans="1:13" x14ac:dyDescent="0.25">
      <c r="A7792" s="267">
        <v>2016</v>
      </c>
      <c r="B7792" s="267">
        <v>2</v>
      </c>
      <c r="C7792" s="267" t="s">
        <v>1611</v>
      </c>
      <c r="D7792" s="267" t="s">
        <v>1737</v>
      </c>
      <c r="E7792" s="268" t="s">
        <v>1738</v>
      </c>
      <c r="F7792" s="267" t="s">
        <v>130</v>
      </c>
      <c r="G7792" s="268" t="s">
        <v>880</v>
      </c>
      <c r="H7792" s="268" t="s">
        <v>66</v>
      </c>
      <c r="I7792" s="268" t="s">
        <v>1905</v>
      </c>
      <c r="J7792" s="267" t="s">
        <v>1952</v>
      </c>
      <c r="K7792" s="267">
        <v>441</v>
      </c>
      <c r="L7792" s="268" t="s">
        <v>2172</v>
      </c>
      <c r="M7792" s="188"/>
    </row>
    <row r="7793" spans="1:13" x14ac:dyDescent="0.25">
      <c r="A7793" s="267">
        <v>2016</v>
      </c>
      <c r="B7793" s="267">
        <v>2</v>
      </c>
      <c r="C7793" s="267" t="s">
        <v>1611</v>
      </c>
      <c r="D7793" s="267" t="s">
        <v>1737</v>
      </c>
      <c r="E7793" s="268" t="s">
        <v>1738</v>
      </c>
      <c r="F7793" s="267" t="s">
        <v>130</v>
      </c>
      <c r="G7793" s="268" t="s">
        <v>880</v>
      </c>
      <c r="H7793" s="268" t="s">
        <v>66</v>
      </c>
      <c r="I7793" s="268" t="s">
        <v>1905</v>
      </c>
      <c r="J7793" s="267" t="s">
        <v>1938</v>
      </c>
      <c r="K7793" s="267">
        <v>436</v>
      </c>
      <c r="L7793" s="268" t="s">
        <v>2173</v>
      </c>
      <c r="M7793" s="188"/>
    </row>
    <row r="7794" spans="1:13" x14ac:dyDescent="0.25">
      <c r="A7794" s="267">
        <v>2016</v>
      </c>
      <c r="B7794" s="267">
        <v>2</v>
      </c>
      <c r="C7794" s="267" t="s">
        <v>1611</v>
      </c>
      <c r="D7794" s="267" t="s">
        <v>1737</v>
      </c>
      <c r="E7794" s="268" t="s">
        <v>1738</v>
      </c>
      <c r="F7794" s="267" t="s">
        <v>130</v>
      </c>
      <c r="G7794" s="268" t="s">
        <v>880</v>
      </c>
      <c r="H7794" s="268" t="s">
        <v>66</v>
      </c>
      <c r="I7794" s="268" t="s">
        <v>1905</v>
      </c>
      <c r="J7794" s="267" t="s">
        <v>1938</v>
      </c>
      <c r="K7794" s="267">
        <v>312</v>
      </c>
      <c r="L7794" s="268" t="s">
        <v>2174</v>
      </c>
      <c r="M7794" s="188"/>
    </row>
    <row r="7795" spans="1:13" x14ac:dyDescent="0.25">
      <c r="A7795" s="267">
        <v>2016</v>
      </c>
      <c r="B7795" s="267">
        <v>4</v>
      </c>
      <c r="C7795" s="267" t="s">
        <v>1611</v>
      </c>
      <c r="D7795" s="267" t="s">
        <v>1765</v>
      </c>
      <c r="E7795" s="268" t="s">
        <v>1766</v>
      </c>
      <c r="F7795" s="267" t="s">
        <v>52</v>
      </c>
      <c r="G7795" s="268" t="s">
        <v>605</v>
      </c>
      <c r="H7795" s="268" t="s">
        <v>55</v>
      </c>
      <c r="I7795" s="268" t="s">
        <v>1905</v>
      </c>
      <c r="J7795" s="267" t="s">
        <v>2016</v>
      </c>
      <c r="K7795" s="267">
        <v>631</v>
      </c>
      <c r="L7795" s="268" t="s">
        <v>2308</v>
      </c>
      <c r="M7795" s="188"/>
    </row>
    <row r="7796" spans="1:13" x14ac:dyDescent="0.25">
      <c r="A7796" s="267">
        <v>2016</v>
      </c>
      <c r="B7796" s="267">
        <v>4</v>
      </c>
      <c r="C7796" s="267" t="s">
        <v>1611</v>
      </c>
      <c r="D7796" s="267" t="s">
        <v>1765</v>
      </c>
      <c r="E7796" s="268" t="s">
        <v>1766</v>
      </c>
      <c r="F7796" s="267" t="s">
        <v>52</v>
      </c>
      <c r="G7796" s="268" t="s">
        <v>605</v>
      </c>
      <c r="H7796" s="268" t="s">
        <v>55</v>
      </c>
      <c r="I7796" s="268" t="s">
        <v>1905</v>
      </c>
      <c r="J7796" s="267" t="s">
        <v>1942</v>
      </c>
      <c r="K7796" s="267">
        <v>114</v>
      </c>
      <c r="L7796" s="268" t="s">
        <v>2309</v>
      </c>
      <c r="M7796" s="188"/>
    </row>
    <row r="7797" spans="1:13" x14ac:dyDescent="0.25">
      <c r="A7797" s="267">
        <v>2016</v>
      </c>
      <c r="B7797" s="267">
        <v>4</v>
      </c>
      <c r="C7797" s="267" t="s">
        <v>1611</v>
      </c>
      <c r="D7797" s="267" t="s">
        <v>1765</v>
      </c>
      <c r="E7797" s="268" t="s">
        <v>1766</v>
      </c>
      <c r="F7797" s="267" t="s">
        <v>52</v>
      </c>
      <c r="G7797" s="268" t="s">
        <v>605</v>
      </c>
      <c r="H7797" s="268" t="s">
        <v>55</v>
      </c>
      <c r="I7797" s="268" t="s">
        <v>1905</v>
      </c>
      <c r="J7797" s="267" t="s">
        <v>1942</v>
      </c>
      <c r="K7797" s="267">
        <v>411</v>
      </c>
      <c r="L7797" s="268" t="s">
        <v>2310</v>
      </c>
      <c r="M7797" s="188"/>
    </row>
    <row r="7798" spans="1:13" x14ac:dyDescent="0.25">
      <c r="A7798" s="267">
        <v>2016</v>
      </c>
      <c r="B7798" s="267">
        <v>4</v>
      </c>
      <c r="C7798" s="267" t="s">
        <v>1611</v>
      </c>
      <c r="D7798" s="267" t="s">
        <v>1765</v>
      </c>
      <c r="E7798" s="268" t="s">
        <v>1766</v>
      </c>
      <c r="F7798" s="267" t="s">
        <v>52</v>
      </c>
      <c r="G7798" s="268" t="s">
        <v>605</v>
      </c>
      <c r="H7798" s="268" t="s">
        <v>55</v>
      </c>
      <c r="I7798" s="268" t="s">
        <v>1905</v>
      </c>
      <c r="J7798" s="267" t="s">
        <v>1942</v>
      </c>
      <c r="K7798" s="267">
        <v>432</v>
      </c>
      <c r="L7798" s="268" t="s">
        <v>2311</v>
      </c>
      <c r="M7798" s="188"/>
    </row>
    <row r="7799" spans="1:13" x14ac:dyDescent="0.25">
      <c r="A7799" s="267">
        <v>2016</v>
      </c>
      <c r="B7799" s="267">
        <v>4</v>
      </c>
      <c r="C7799" s="267" t="s">
        <v>1611</v>
      </c>
      <c r="D7799" s="267" t="s">
        <v>1765</v>
      </c>
      <c r="E7799" s="268" t="s">
        <v>1766</v>
      </c>
      <c r="F7799" s="267" t="s">
        <v>52</v>
      </c>
      <c r="G7799" s="268" t="s">
        <v>605</v>
      </c>
      <c r="H7799" s="268" t="s">
        <v>55</v>
      </c>
      <c r="I7799" s="268" t="s">
        <v>1905</v>
      </c>
      <c r="J7799" s="267" t="s">
        <v>2151</v>
      </c>
      <c r="K7799" s="267">
        <v>432</v>
      </c>
      <c r="L7799" s="268" t="s">
        <v>2312</v>
      </c>
      <c r="M7799" s="188"/>
    </row>
    <row r="7800" spans="1:13" x14ac:dyDescent="0.25">
      <c r="A7800" s="267">
        <v>2016</v>
      </c>
      <c r="B7800" s="267">
        <v>4</v>
      </c>
      <c r="C7800" s="267" t="s">
        <v>1611</v>
      </c>
      <c r="D7800" s="267" t="s">
        <v>1765</v>
      </c>
      <c r="E7800" s="268" t="s">
        <v>1766</v>
      </c>
      <c r="F7800" s="267" t="s">
        <v>52</v>
      </c>
      <c r="G7800" s="268" t="s">
        <v>605</v>
      </c>
      <c r="H7800" s="268" t="s">
        <v>55</v>
      </c>
      <c r="I7800" s="268" t="s">
        <v>1905</v>
      </c>
      <c r="J7800" s="267" t="s">
        <v>1918</v>
      </c>
      <c r="K7800" s="267">
        <v>862</v>
      </c>
      <c r="L7800" s="268" t="s">
        <v>2313</v>
      </c>
      <c r="M7800" s="188"/>
    </row>
    <row r="7801" spans="1:13" x14ac:dyDescent="0.25">
      <c r="A7801" s="267">
        <v>2016</v>
      </c>
      <c r="B7801" s="267">
        <v>4</v>
      </c>
      <c r="C7801" s="267" t="s">
        <v>1611</v>
      </c>
      <c r="D7801" s="267" t="s">
        <v>1763</v>
      </c>
      <c r="E7801" s="268" t="s">
        <v>1764</v>
      </c>
      <c r="F7801" s="267" t="s">
        <v>69</v>
      </c>
      <c r="G7801" s="268" t="s">
        <v>70</v>
      </c>
      <c r="H7801" s="268" t="s">
        <v>66</v>
      </c>
      <c r="I7801" s="268" t="s">
        <v>1905</v>
      </c>
      <c r="J7801" s="267" t="s">
        <v>1942</v>
      </c>
      <c r="K7801" s="267">
        <v>112</v>
      </c>
      <c r="L7801" s="268" t="s">
        <v>2297</v>
      </c>
      <c r="M7801" s="188"/>
    </row>
    <row r="7802" spans="1:13" x14ac:dyDescent="0.25">
      <c r="A7802" s="267">
        <v>2016</v>
      </c>
      <c r="B7802" s="267">
        <v>4</v>
      </c>
      <c r="C7802" s="267" t="s">
        <v>1611</v>
      </c>
      <c r="D7802" s="267" t="s">
        <v>1763</v>
      </c>
      <c r="E7802" s="268" t="s">
        <v>1764</v>
      </c>
      <c r="F7802" s="267" t="s">
        <v>69</v>
      </c>
      <c r="G7802" s="268" t="s">
        <v>70</v>
      </c>
      <c r="H7802" s="268" t="s">
        <v>66</v>
      </c>
      <c r="I7802" s="268" t="s">
        <v>1905</v>
      </c>
      <c r="J7802" s="267" t="s">
        <v>1942</v>
      </c>
      <c r="K7802" s="267">
        <v>411</v>
      </c>
      <c r="L7802" s="268" t="s">
        <v>2298</v>
      </c>
      <c r="M7802" s="188"/>
    </row>
    <row r="7803" spans="1:13" x14ac:dyDescent="0.25">
      <c r="A7803" s="267">
        <v>2016</v>
      </c>
      <c r="B7803" s="267">
        <v>4</v>
      </c>
      <c r="C7803" s="267" t="s">
        <v>1611</v>
      </c>
      <c r="D7803" s="267" t="s">
        <v>1763</v>
      </c>
      <c r="E7803" s="268" t="s">
        <v>1764</v>
      </c>
      <c r="F7803" s="267" t="s">
        <v>69</v>
      </c>
      <c r="G7803" s="268" t="s">
        <v>70</v>
      </c>
      <c r="H7803" s="268" t="s">
        <v>66</v>
      </c>
      <c r="I7803" s="268" t="s">
        <v>1905</v>
      </c>
      <c r="J7803" s="267" t="s">
        <v>1942</v>
      </c>
      <c r="K7803" s="267">
        <v>411</v>
      </c>
      <c r="L7803" s="268" t="s">
        <v>2299</v>
      </c>
      <c r="M7803" s="188"/>
    </row>
    <row r="7804" spans="1:13" x14ac:dyDescent="0.25">
      <c r="A7804" s="267">
        <v>2016</v>
      </c>
      <c r="B7804" s="267">
        <v>4</v>
      </c>
      <c r="C7804" s="267" t="s">
        <v>1611</v>
      </c>
      <c r="D7804" s="267" t="s">
        <v>1763</v>
      </c>
      <c r="E7804" s="268" t="s">
        <v>1764</v>
      </c>
      <c r="F7804" s="267" t="s">
        <v>69</v>
      </c>
      <c r="G7804" s="268" t="s">
        <v>70</v>
      </c>
      <c r="H7804" s="268" t="s">
        <v>66</v>
      </c>
      <c r="I7804" s="268" t="s">
        <v>1905</v>
      </c>
      <c r="J7804" s="267" t="s">
        <v>2063</v>
      </c>
      <c r="K7804" s="267">
        <v>411</v>
      </c>
      <c r="L7804" s="268" t="s">
        <v>2300</v>
      </c>
      <c r="M7804" s="188"/>
    </row>
    <row r="7805" spans="1:13" x14ac:dyDescent="0.25">
      <c r="A7805" s="267">
        <v>2016</v>
      </c>
      <c r="B7805" s="267">
        <v>4</v>
      </c>
      <c r="C7805" s="267" t="s">
        <v>1611</v>
      </c>
      <c r="D7805" s="267" t="s">
        <v>1763</v>
      </c>
      <c r="E7805" s="268" t="s">
        <v>1764</v>
      </c>
      <c r="F7805" s="267" t="s">
        <v>69</v>
      </c>
      <c r="G7805" s="268" t="s">
        <v>70</v>
      </c>
      <c r="H7805" s="268" t="s">
        <v>66</v>
      </c>
      <c r="I7805" s="268" t="s">
        <v>1905</v>
      </c>
      <c r="J7805" s="267" t="s">
        <v>2063</v>
      </c>
      <c r="K7805" s="267">
        <v>411</v>
      </c>
      <c r="L7805" s="268" t="s">
        <v>2301</v>
      </c>
      <c r="M7805" s="188"/>
    </row>
    <row r="7806" spans="1:13" x14ac:dyDescent="0.25">
      <c r="A7806" s="267">
        <v>2016</v>
      </c>
      <c r="B7806" s="267">
        <v>4</v>
      </c>
      <c r="C7806" s="267" t="s">
        <v>1611</v>
      </c>
      <c r="D7806" s="267" t="s">
        <v>1763</v>
      </c>
      <c r="E7806" s="268" t="s">
        <v>1764</v>
      </c>
      <c r="F7806" s="267" t="s">
        <v>69</v>
      </c>
      <c r="G7806" s="268" t="s">
        <v>70</v>
      </c>
      <c r="H7806" s="268" t="s">
        <v>66</v>
      </c>
      <c r="I7806" s="268" t="s">
        <v>1905</v>
      </c>
      <c r="J7806" s="267" t="s">
        <v>1942</v>
      </c>
      <c r="K7806" s="267">
        <v>433</v>
      </c>
      <c r="L7806" s="268" t="s">
        <v>2302</v>
      </c>
      <c r="M7806" s="188"/>
    </row>
    <row r="7807" spans="1:13" x14ac:dyDescent="0.25">
      <c r="A7807" s="267">
        <v>2016</v>
      </c>
      <c r="B7807" s="267">
        <v>4</v>
      </c>
      <c r="C7807" s="267" t="s">
        <v>1611</v>
      </c>
      <c r="D7807" s="267" t="s">
        <v>1763</v>
      </c>
      <c r="E7807" s="268" t="s">
        <v>1764</v>
      </c>
      <c r="F7807" s="267" t="s">
        <v>69</v>
      </c>
      <c r="G7807" s="268" t="s">
        <v>70</v>
      </c>
      <c r="H7807" s="268" t="s">
        <v>66</v>
      </c>
      <c r="I7807" s="268" t="s">
        <v>1905</v>
      </c>
      <c r="J7807" s="267" t="s">
        <v>1942</v>
      </c>
      <c r="K7807" s="267">
        <v>433</v>
      </c>
      <c r="L7807" s="268" t="s">
        <v>2303</v>
      </c>
      <c r="M7807" s="188"/>
    </row>
    <row r="7808" spans="1:13" x14ac:dyDescent="0.25">
      <c r="A7808" s="267">
        <v>2016</v>
      </c>
      <c r="B7808" s="267">
        <v>4</v>
      </c>
      <c r="C7808" s="267" t="s">
        <v>1611</v>
      </c>
      <c r="D7808" s="267" t="s">
        <v>1763</v>
      </c>
      <c r="E7808" s="268" t="s">
        <v>1764</v>
      </c>
      <c r="F7808" s="267" t="s">
        <v>69</v>
      </c>
      <c r="G7808" s="268" t="s">
        <v>70</v>
      </c>
      <c r="H7808" s="268" t="s">
        <v>66</v>
      </c>
      <c r="I7808" s="268" t="s">
        <v>1905</v>
      </c>
      <c r="J7808" s="267" t="s">
        <v>1942</v>
      </c>
      <c r="K7808" s="267">
        <v>412</v>
      </c>
      <c r="L7808" s="268" t="s">
        <v>2304</v>
      </c>
      <c r="M7808" s="188"/>
    </row>
    <row r="7809" spans="1:13" x14ac:dyDescent="0.25">
      <c r="A7809" s="267">
        <v>2016</v>
      </c>
      <c r="B7809" s="267">
        <v>4</v>
      </c>
      <c r="C7809" s="267" t="s">
        <v>1611</v>
      </c>
      <c r="D7809" s="267" t="s">
        <v>1763</v>
      </c>
      <c r="E7809" s="268" t="s">
        <v>1764</v>
      </c>
      <c r="F7809" s="267" t="s">
        <v>69</v>
      </c>
      <c r="G7809" s="268" t="s">
        <v>70</v>
      </c>
      <c r="H7809" s="268" t="s">
        <v>66</v>
      </c>
      <c r="I7809" s="268" t="s">
        <v>1905</v>
      </c>
      <c r="J7809" s="267" t="s">
        <v>1942</v>
      </c>
      <c r="K7809" s="267">
        <v>433</v>
      </c>
      <c r="L7809" s="268" t="s">
        <v>2305</v>
      </c>
      <c r="M7809" s="188"/>
    </row>
    <row r="7810" spans="1:13" x14ac:dyDescent="0.25">
      <c r="A7810" s="267">
        <v>2016</v>
      </c>
      <c r="B7810" s="267">
        <v>4</v>
      </c>
      <c r="C7810" s="267" t="s">
        <v>1611</v>
      </c>
      <c r="D7810" s="267" t="s">
        <v>1763</v>
      </c>
      <c r="E7810" s="268" t="s">
        <v>1764</v>
      </c>
      <c r="F7810" s="267" t="s">
        <v>69</v>
      </c>
      <c r="G7810" s="268" t="s">
        <v>70</v>
      </c>
      <c r="H7810" s="268" t="s">
        <v>66</v>
      </c>
      <c r="I7810" s="268" t="s">
        <v>1905</v>
      </c>
      <c r="J7810" s="267" t="s">
        <v>1942</v>
      </c>
      <c r="K7810" s="267">
        <v>114</v>
      </c>
      <c r="L7810" s="268" t="s">
        <v>2306</v>
      </c>
      <c r="M7810" s="188"/>
    </row>
    <row r="7811" spans="1:13" x14ac:dyDescent="0.25">
      <c r="A7811" s="267">
        <v>2016</v>
      </c>
      <c r="B7811" s="267">
        <v>4</v>
      </c>
      <c r="C7811" s="267" t="s">
        <v>1611</v>
      </c>
      <c r="D7811" s="267" t="s">
        <v>1763</v>
      </c>
      <c r="E7811" s="268" t="s">
        <v>1764</v>
      </c>
      <c r="F7811" s="267" t="s">
        <v>69</v>
      </c>
      <c r="G7811" s="268" t="s">
        <v>70</v>
      </c>
      <c r="H7811" s="268" t="s">
        <v>66</v>
      </c>
      <c r="I7811" s="268" t="s">
        <v>1905</v>
      </c>
      <c r="J7811" s="267" t="s">
        <v>1942</v>
      </c>
      <c r="K7811" s="267">
        <v>311</v>
      </c>
      <c r="L7811" s="268" t="s">
        <v>2307</v>
      </c>
      <c r="M7811" s="188"/>
    </row>
    <row r="7812" spans="1:13" x14ac:dyDescent="0.25">
      <c r="A7812" s="267">
        <v>2016</v>
      </c>
      <c r="B7812" s="267">
        <v>3</v>
      </c>
      <c r="C7812" s="267" t="s">
        <v>1611</v>
      </c>
      <c r="D7812" s="267" t="s">
        <v>1751</v>
      </c>
      <c r="E7812" s="268" t="s">
        <v>1752</v>
      </c>
      <c r="F7812" s="267" t="s">
        <v>64</v>
      </c>
      <c r="G7812" s="268" t="s">
        <v>65</v>
      </c>
      <c r="H7812" s="268" t="s">
        <v>66</v>
      </c>
      <c r="I7812" s="268" t="s">
        <v>1905</v>
      </c>
      <c r="J7812" s="267" t="s">
        <v>1944</v>
      </c>
      <c r="K7812" s="267">
        <v>654</v>
      </c>
      <c r="L7812" s="268" t="s">
        <v>2259</v>
      </c>
      <c r="M7812" s="188"/>
    </row>
    <row r="7813" spans="1:13" x14ac:dyDescent="0.25">
      <c r="A7813" s="267">
        <v>2016</v>
      </c>
      <c r="B7813" s="267">
        <v>3</v>
      </c>
      <c r="C7813" s="267" t="s">
        <v>1611</v>
      </c>
      <c r="D7813" s="267" t="s">
        <v>1751</v>
      </c>
      <c r="E7813" s="268" t="s">
        <v>1752</v>
      </c>
      <c r="F7813" s="267" t="s">
        <v>64</v>
      </c>
      <c r="G7813" s="268" t="s">
        <v>65</v>
      </c>
      <c r="H7813" s="268" t="s">
        <v>66</v>
      </c>
      <c r="I7813" s="268" t="s">
        <v>1905</v>
      </c>
      <c r="J7813" s="267" t="s">
        <v>2260</v>
      </c>
      <c r="K7813" s="267">
        <v>656</v>
      </c>
      <c r="L7813" s="268" t="s">
        <v>2261</v>
      </c>
      <c r="M7813" s="188"/>
    </row>
    <row r="7814" spans="1:13" x14ac:dyDescent="0.25">
      <c r="A7814" s="267">
        <v>2016</v>
      </c>
      <c r="B7814" s="267">
        <v>3</v>
      </c>
      <c r="C7814" s="267" t="s">
        <v>1611</v>
      </c>
      <c r="D7814" s="267" t="s">
        <v>1751</v>
      </c>
      <c r="E7814" s="268" t="s">
        <v>1752</v>
      </c>
      <c r="F7814" s="267" t="s">
        <v>64</v>
      </c>
      <c r="G7814" s="268" t="s">
        <v>65</v>
      </c>
      <c r="H7814" s="268" t="s">
        <v>66</v>
      </c>
      <c r="I7814" s="268" t="s">
        <v>1905</v>
      </c>
      <c r="J7814" s="267" t="s">
        <v>1944</v>
      </c>
      <c r="K7814" s="267">
        <v>658</v>
      </c>
      <c r="L7814" s="268" t="s">
        <v>2262</v>
      </c>
      <c r="M7814" s="188"/>
    </row>
    <row r="7815" spans="1:13" x14ac:dyDescent="0.25">
      <c r="A7815" s="267">
        <v>2016</v>
      </c>
      <c r="B7815" s="267">
        <v>3</v>
      </c>
      <c r="C7815" s="267" t="s">
        <v>1611</v>
      </c>
      <c r="D7815" s="267" t="s">
        <v>1751</v>
      </c>
      <c r="E7815" s="268" t="s">
        <v>1752</v>
      </c>
      <c r="F7815" s="267" t="s">
        <v>64</v>
      </c>
      <c r="G7815" s="268" t="s">
        <v>65</v>
      </c>
      <c r="H7815" s="268" t="s">
        <v>66</v>
      </c>
      <c r="I7815" s="268" t="s">
        <v>1905</v>
      </c>
      <c r="J7815" s="267" t="s">
        <v>1946</v>
      </c>
      <c r="K7815" s="267">
        <v>657</v>
      </c>
      <c r="L7815" s="268" t="s">
        <v>2263</v>
      </c>
      <c r="M7815" s="188"/>
    </row>
    <row r="7816" spans="1:13" x14ac:dyDescent="0.25">
      <c r="A7816" s="267">
        <v>2016</v>
      </c>
      <c r="B7816" s="267">
        <v>3</v>
      </c>
      <c r="C7816" s="267" t="s">
        <v>1611</v>
      </c>
      <c r="D7816" s="267" t="s">
        <v>1751</v>
      </c>
      <c r="E7816" s="268" t="s">
        <v>1752</v>
      </c>
      <c r="F7816" s="267" t="s">
        <v>64</v>
      </c>
      <c r="G7816" s="268" t="s">
        <v>65</v>
      </c>
      <c r="H7816" s="268" t="s">
        <v>66</v>
      </c>
      <c r="I7816" s="268" t="s">
        <v>1905</v>
      </c>
      <c r="J7816" s="270" t="s">
        <v>5004</v>
      </c>
      <c r="K7816" s="267">
        <v>211</v>
      </c>
      <c r="L7816" s="268" t="s">
        <v>2264</v>
      </c>
      <c r="M7816" s="188"/>
    </row>
    <row r="7817" spans="1:13" x14ac:dyDescent="0.25">
      <c r="A7817" s="267">
        <v>2016</v>
      </c>
      <c r="B7817" s="267">
        <v>3</v>
      </c>
      <c r="C7817" s="267" t="s">
        <v>1611</v>
      </c>
      <c r="D7817" s="267" t="s">
        <v>1751</v>
      </c>
      <c r="E7817" s="268" t="s">
        <v>1752</v>
      </c>
      <c r="F7817" s="267" t="s">
        <v>64</v>
      </c>
      <c r="G7817" s="268" t="s">
        <v>65</v>
      </c>
      <c r="H7817" s="268" t="s">
        <v>66</v>
      </c>
      <c r="I7817" s="268" t="s">
        <v>1905</v>
      </c>
      <c r="J7817" s="270" t="s">
        <v>3083</v>
      </c>
      <c r="K7817" s="267">
        <v>212</v>
      </c>
      <c r="L7817" s="268" t="s">
        <v>2265</v>
      </c>
      <c r="M7817" s="188"/>
    </row>
    <row r="7818" spans="1:13" x14ac:dyDescent="0.25">
      <c r="A7818" s="267">
        <v>2016</v>
      </c>
      <c r="B7818" s="267">
        <v>3</v>
      </c>
      <c r="C7818" s="267" t="s">
        <v>1611</v>
      </c>
      <c r="D7818" s="267" t="s">
        <v>1751</v>
      </c>
      <c r="E7818" s="268" t="s">
        <v>1752</v>
      </c>
      <c r="F7818" s="267" t="s">
        <v>64</v>
      </c>
      <c r="G7818" s="268" t="s">
        <v>65</v>
      </c>
      <c r="H7818" s="268" t="s">
        <v>66</v>
      </c>
      <c r="I7818" s="268" t="s">
        <v>1905</v>
      </c>
      <c r="J7818" s="270" t="s">
        <v>5004</v>
      </c>
      <c r="K7818" s="267">
        <v>114</v>
      </c>
      <c r="L7818" s="268" t="s">
        <v>2266</v>
      </c>
      <c r="M7818" s="188"/>
    </row>
    <row r="7819" spans="1:13" x14ac:dyDescent="0.25">
      <c r="A7819" s="267">
        <v>2016</v>
      </c>
      <c r="B7819" s="267">
        <v>3</v>
      </c>
      <c r="C7819" s="267" t="s">
        <v>1611</v>
      </c>
      <c r="D7819" s="267" t="s">
        <v>1751</v>
      </c>
      <c r="E7819" s="268" t="s">
        <v>1752</v>
      </c>
      <c r="F7819" s="267" t="s">
        <v>64</v>
      </c>
      <c r="G7819" s="268" t="s">
        <v>65</v>
      </c>
      <c r="H7819" s="268" t="s">
        <v>66</v>
      </c>
      <c r="I7819" s="268" t="s">
        <v>1905</v>
      </c>
      <c r="J7819" s="270" t="s">
        <v>5004</v>
      </c>
      <c r="K7819" s="267">
        <v>211</v>
      </c>
      <c r="L7819" s="268" t="s">
        <v>2267</v>
      </c>
      <c r="M7819" s="188"/>
    </row>
    <row r="7820" spans="1:13" x14ac:dyDescent="0.25">
      <c r="A7820" s="267">
        <v>2016</v>
      </c>
      <c r="B7820" s="267">
        <v>3</v>
      </c>
      <c r="C7820" s="267" t="s">
        <v>1611</v>
      </c>
      <c r="D7820" s="267" t="s">
        <v>1751</v>
      </c>
      <c r="E7820" s="268" t="s">
        <v>1752</v>
      </c>
      <c r="F7820" s="267" t="s">
        <v>64</v>
      </c>
      <c r="G7820" s="268" t="s">
        <v>65</v>
      </c>
      <c r="H7820" s="268" t="s">
        <v>66</v>
      </c>
      <c r="I7820" s="268" t="s">
        <v>1905</v>
      </c>
      <c r="J7820" s="270" t="s">
        <v>5004</v>
      </c>
      <c r="K7820" s="267">
        <v>114</v>
      </c>
      <c r="L7820" s="268" t="s">
        <v>2268</v>
      </c>
      <c r="M7820" s="188"/>
    </row>
    <row r="7821" spans="1:13" x14ac:dyDescent="0.25">
      <c r="A7821" s="267">
        <v>2016</v>
      </c>
      <c r="B7821" s="267">
        <v>3</v>
      </c>
      <c r="C7821" s="267" t="s">
        <v>1611</v>
      </c>
      <c r="D7821" s="267" t="s">
        <v>1751</v>
      </c>
      <c r="E7821" s="268" t="s">
        <v>1752</v>
      </c>
      <c r="F7821" s="267" t="s">
        <v>64</v>
      </c>
      <c r="G7821" s="268" t="s">
        <v>65</v>
      </c>
      <c r="H7821" s="268" t="s">
        <v>66</v>
      </c>
      <c r="I7821" s="268" t="s">
        <v>1905</v>
      </c>
      <c r="J7821" s="270" t="s">
        <v>5004</v>
      </c>
      <c r="K7821" s="267">
        <v>141</v>
      </c>
      <c r="L7821" s="268" t="s">
        <v>2269</v>
      </c>
      <c r="M7821" s="188"/>
    </row>
    <row r="7822" spans="1:13" x14ac:dyDescent="0.25">
      <c r="A7822" s="267">
        <v>2016</v>
      </c>
      <c r="B7822" s="267">
        <v>3</v>
      </c>
      <c r="C7822" s="267" t="s">
        <v>1611</v>
      </c>
      <c r="D7822" s="267" t="s">
        <v>1753</v>
      </c>
      <c r="E7822" s="268" t="s">
        <v>1754</v>
      </c>
      <c r="F7822" s="267" t="s">
        <v>130</v>
      </c>
      <c r="G7822" s="268" t="s">
        <v>559</v>
      </c>
      <c r="H7822" s="268" t="s">
        <v>546</v>
      </c>
      <c r="I7822" s="268" t="s">
        <v>1905</v>
      </c>
      <c r="J7822" s="267" t="s">
        <v>1942</v>
      </c>
      <c r="K7822" s="267">
        <v>412</v>
      </c>
      <c r="L7822" s="268" t="s">
        <v>2270</v>
      </c>
      <c r="M7822" s="188"/>
    </row>
    <row r="7823" spans="1:13" x14ac:dyDescent="0.25">
      <c r="A7823" s="267">
        <v>2016</v>
      </c>
      <c r="B7823" s="267">
        <v>3</v>
      </c>
      <c r="C7823" s="267" t="s">
        <v>1611</v>
      </c>
      <c r="D7823" s="267" t="s">
        <v>1753</v>
      </c>
      <c r="E7823" s="268" t="s">
        <v>1754</v>
      </c>
      <c r="F7823" s="267" t="s">
        <v>130</v>
      </c>
      <c r="G7823" s="268" t="s">
        <v>559</v>
      </c>
      <c r="H7823" s="268" t="s">
        <v>546</v>
      </c>
      <c r="I7823" s="268" t="s">
        <v>1905</v>
      </c>
      <c r="J7823" s="267" t="s">
        <v>1942</v>
      </c>
      <c r="K7823" s="267">
        <v>412</v>
      </c>
      <c r="L7823" s="268" t="s">
        <v>2271</v>
      </c>
      <c r="M7823" s="188"/>
    </row>
    <row r="7824" spans="1:13" x14ac:dyDescent="0.25">
      <c r="A7824" s="267">
        <v>2016</v>
      </c>
      <c r="B7824" s="267">
        <v>3</v>
      </c>
      <c r="C7824" s="267" t="s">
        <v>1611</v>
      </c>
      <c r="D7824" s="267" t="s">
        <v>1753</v>
      </c>
      <c r="E7824" s="268" t="s">
        <v>1754</v>
      </c>
      <c r="F7824" s="267" t="s">
        <v>130</v>
      </c>
      <c r="G7824" s="268" t="s">
        <v>559</v>
      </c>
      <c r="H7824" s="268" t="s">
        <v>546</v>
      </c>
      <c r="I7824" s="268" t="s">
        <v>1905</v>
      </c>
      <c r="J7824" s="267" t="s">
        <v>1918</v>
      </c>
      <c r="K7824" s="267">
        <v>862</v>
      </c>
      <c r="L7824" s="268" t="s">
        <v>2272</v>
      </c>
      <c r="M7824" s="188"/>
    </row>
    <row r="7825" spans="1:13" x14ac:dyDescent="0.25">
      <c r="A7825" s="267">
        <v>2016</v>
      </c>
      <c r="B7825" s="267">
        <v>3</v>
      </c>
      <c r="C7825" s="267" t="s">
        <v>1611</v>
      </c>
      <c r="D7825" s="267" t="s">
        <v>1753</v>
      </c>
      <c r="E7825" s="268" t="s">
        <v>1754</v>
      </c>
      <c r="F7825" s="267" t="s">
        <v>130</v>
      </c>
      <c r="G7825" s="268" t="s">
        <v>559</v>
      </c>
      <c r="H7825" s="268" t="s">
        <v>546</v>
      </c>
      <c r="I7825" s="268" t="s">
        <v>1905</v>
      </c>
      <c r="J7825" s="267" t="s">
        <v>2016</v>
      </c>
      <c r="K7825" s="267">
        <v>631</v>
      </c>
      <c r="L7825" s="268" t="s">
        <v>2273</v>
      </c>
      <c r="M7825" s="188"/>
    </row>
    <row r="7826" spans="1:13" x14ac:dyDescent="0.25">
      <c r="A7826" s="267">
        <v>2016</v>
      </c>
      <c r="B7826" s="267">
        <v>3</v>
      </c>
      <c r="C7826" s="267" t="s">
        <v>1611</v>
      </c>
      <c r="D7826" s="267" t="s">
        <v>1753</v>
      </c>
      <c r="E7826" s="268" t="s">
        <v>1754</v>
      </c>
      <c r="F7826" s="267" t="s">
        <v>130</v>
      </c>
      <c r="G7826" s="268" t="s">
        <v>559</v>
      </c>
      <c r="H7826" s="268" t="s">
        <v>546</v>
      </c>
      <c r="I7826" s="268" t="s">
        <v>1905</v>
      </c>
      <c r="J7826" s="267" t="s">
        <v>2016</v>
      </c>
      <c r="K7826" s="267">
        <v>632</v>
      </c>
      <c r="L7826" s="268" t="s">
        <v>2274</v>
      </c>
      <c r="M7826" s="188"/>
    </row>
    <row r="7827" spans="1:13" x14ac:dyDescent="0.25">
      <c r="A7827" s="267">
        <v>2016</v>
      </c>
      <c r="B7827" s="267">
        <v>3</v>
      </c>
      <c r="C7827" s="267" t="s">
        <v>1611</v>
      </c>
      <c r="D7827" s="267" t="s">
        <v>1753</v>
      </c>
      <c r="E7827" s="268" t="s">
        <v>1754</v>
      </c>
      <c r="F7827" s="267" t="s">
        <v>130</v>
      </c>
      <c r="G7827" s="268" t="s">
        <v>559</v>
      </c>
      <c r="H7827" s="268" t="s">
        <v>546</v>
      </c>
      <c r="I7827" s="268" t="s">
        <v>1905</v>
      </c>
      <c r="J7827" s="267" t="s">
        <v>2063</v>
      </c>
      <c r="K7827" s="267">
        <v>412</v>
      </c>
      <c r="L7827" s="268" t="s">
        <v>2275</v>
      </c>
      <c r="M7827" s="188"/>
    </row>
    <row r="7828" spans="1:13" x14ac:dyDescent="0.25">
      <c r="A7828" s="267">
        <v>2016</v>
      </c>
      <c r="B7828" s="267">
        <v>3</v>
      </c>
      <c r="C7828" s="267" t="s">
        <v>1611</v>
      </c>
      <c r="D7828" s="267" t="s">
        <v>1753</v>
      </c>
      <c r="E7828" s="268" t="s">
        <v>1754</v>
      </c>
      <c r="F7828" s="267" t="s">
        <v>130</v>
      </c>
      <c r="G7828" s="268" t="s">
        <v>559</v>
      </c>
      <c r="H7828" s="268" t="s">
        <v>546</v>
      </c>
      <c r="I7828" s="268" t="s">
        <v>1905</v>
      </c>
      <c r="J7828" s="267" t="s">
        <v>1942</v>
      </c>
      <c r="K7828" s="267">
        <v>411</v>
      </c>
      <c r="L7828" s="268" t="s">
        <v>2276</v>
      </c>
      <c r="M7828" s="188"/>
    </row>
    <row r="7829" spans="1:13" x14ac:dyDescent="0.25">
      <c r="A7829" s="267">
        <v>2016</v>
      </c>
      <c r="B7829" s="267">
        <v>3</v>
      </c>
      <c r="C7829" s="267" t="s">
        <v>1611</v>
      </c>
      <c r="D7829" s="267" t="s">
        <v>1753</v>
      </c>
      <c r="E7829" s="268" t="s">
        <v>1754</v>
      </c>
      <c r="F7829" s="267" t="s">
        <v>130</v>
      </c>
      <c r="G7829" s="268" t="s">
        <v>559</v>
      </c>
      <c r="H7829" s="268" t="s">
        <v>546</v>
      </c>
      <c r="I7829" s="268" t="s">
        <v>1905</v>
      </c>
      <c r="J7829" s="270" t="s">
        <v>3083</v>
      </c>
      <c r="K7829" s="267">
        <v>727</v>
      </c>
      <c r="L7829" s="268" t="s">
        <v>2277</v>
      </c>
      <c r="M7829" s="188"/>
    </row>
    <row r="7830" spans="1:13" x14ac:dyDescent="0.25">
      <c r="A7830" s="267">
        <v>2016</v>
      </c>
      <c r="B7830" s="267">
        <v>4</v>
      </c>
      <c r="C7830" s="267" t="s">
        <v>1611</v>
      </c>
      <c r="D7830" s="267" t="s">
        <v>1768</v>
      </c>
      <c r="E7830" s="268" t="s">
        <v>1769</v>
      </c>
      <c r="F7830" s="267" t="s">
        <v>76</v>
      </c>
      <c r="G7830" s="268" t="s">
        <v>77</v>
      </c>
      <c r="H7830" s="268" t="s">
        <v>55</v>
      </c>
      <c r="I7830" s="268" t="s">
        <v>1905</v>
      </c>
      <c r="J7830" s="267" t="s">
        <v>1952</v>
      </c>
      <c r="K7830" s="267">
        <v>324</v>
      </c>
      <c r="L7830" s="268" t="s">
        <v>2314</v>
      </c>
      <c r="M7830" s="188"/>
    </row>
    <row r="7831" spans="1:13" x14ac:dyDescent="0.25">
      <c r="A7831" s="267">
        <v>2016</v>
      </c>
      <c r="B7831" s="267">
        <v>4</v>
      </c>
      <c r="C7831" s="267" t="s">
        <v>1611</v>
      </c>
      <c r="D7831" s="267" t="s">
        <v>1768</v>
      </c>
      <c r="E7831" s="268" t="s">
        <v>1769</v>
      </c>
      <c r="F7831" s="267" t="s">
        <v>76</v>
      </c>
      <c r="G7831" s="268" t="s">
        <v>77</v>
      </c>
      <c r="H7831" s="268" t="s">
        <v>55</v>
      </c>
      <c r="I7831" s="268" t="s">
        <v>1905</v>
      </c>
      <c r="J7831" s="267" t="s">
        <v>1952</v>
      </c>
      <c r="K7831" s="267">
        <v>412</v>
      </c>
      <c r="L7831" s="268" t="s">
        <v>2315</v>
      </c>
      <c r="M7831" s="188"/>
    </row>
    <row r="7832" spans="1:13" x14ac:dyDescent="0.25">
      <c r="A7832" s="267">
        <v>2016</v>
      </c>
      <c r="B7832" s="267">
        <v>4</v>
      </c>
      <c r="C7832" s="267" t="s">
        <v>1611</v>
      </c>
      <c r="D7832" s="267" t="s">
        <v>1768</v>
      </c>
      <c r="E7832" s="268" t="s">
        <v>1769</v>
      </c>
      <c r="F7832" s="267" t="s">
        <v>76</v>
      </c>
      <c r="G7832" s="268" t="s">
        <v>77</v>
      </c>
      <c r="H7832" s="268" t="s">
        <v>55</v>
      </c>
      <c r="I7832" s="268" t="s">
        <v>1905</v>
      </c>
      <c r="J7832" s="270" t="s">
        <v>1915</v>
      </c>
      <c r="K7832" s="267">
        <v>311</v>
      </c>
      <c r="L7832" s="268" t="s">
        <v>2316</v>
      </c>
      <c r="M7832" s="188"/>
    </row>
    <row r="7833" spans="1:13" x14ac:dyDescent="0.25">
      <c r="A7833" s="267">
        <v>2016</v>
      </c>
      <c r="B7833" s="267">
        <v>4</v>
      </c>
      <c r="C7833" s="267" t="s">
        <v>1611</v>
      </c>
      <c r="D7833" s="267" t="s">
        <v>1768</v>
      </c>
      <c r="E7833" s="268" t="s">
        <v>1769</v>
      </c>
      <c r="F7833" s="267" t="s">
        <v>76</v>
      </c>
      <c r="G7833" s="268" t="s">
        <v>77</v>
      </c>
      <c r="H7833" s="268" t="s">
        <v>55</v>
      </c>
      <c r="I7833" s="268" t="s">
        <v>1905</v>
      </c>
      <c r="J7833" s="267" t="s">
        <v>1934</v>
      </c>
      <c r="K7833" s="267">
        <v>311</v>
      </c>
      <c r="L7833" s="268" t="s">
        <v>2317</v>
      </c>
      <c r="M7833" s="188"/>
    </row>
    <row r="7834" spans="1:13" x14ac:dyDescent="0.25">
      <c r="A7834" s="267">
        <v>2016</v>
      </c>
      <c r="B7834" s="267">
        <v>4</v>
      </c>
      <c r="C7834" s="267" t="s">
        <v>1611</v>
      </c>
      <c r="D7834" s="267" t="s">
        <v>1768</v>
      </c>
      <c r="E7834" s="268" t="s">
        <v>1769</v>
      </c>
      <c r="F7834" s="267" t="s">
        <v>76</v>
      </c>
      <c r="G7834" s="268" t="s">
        <v>77</v>
      </c>
      <c r="H7834" s="268" t="s">
        <v>55</v>
      </c>
      <c r="I7834" s="268" t="s">
        <v>1905</v>
      </c>
      <c r="J7834" s="270" t="s">
        <v>1952</v>
      </c>
      <c r="K7834" s="267">
        <v>432</v>
      </c>
      <c r="L7834" s="268" t="s">
        <v>2318</v>
      </c>
      <c r="M7834" s="188"/>
    </row>
    <row r="7835" spans="1:13" x14ac:dyDescent="0.25">
      <c r="A7835" s="267">
        <v>2016</v>
      </c>
      <c r="B7835" s="267">
        <v>4</v>
      </c>
      <c r="C7835" s="267" t="s">
        <v>1611</v>
      </c>
      <c r="D7835" s="267" t="s">
        <v>1768</v>
      </c>
      <c r="E7835" s="268" t="s">
        <v>1769</v>
      </c>
      <c r="F7835" s="267" t="s">
        <v>76</v>
      </c>
      <c r="G7835" s="268" t="s">
        <v>77</v>
      </c>
      <c r="H7835" s="268" t="s">
        <v>55</v>
      </c>
      <c r="I7835" s="268" t="s">
        <v>1905</v>
      </c>
      <c r="J7835" s="267" t="s">
        <v>1952</v>
      </c>
      <c r="K7835" s="267">
        <v>212</v>
      </c>
      <c r="L7835" s="268" t="s">
        <v>2319</v>
      </c>
      <c r="M7835" s="188"/>
    </row>
    <row r="7836" spans="1:13" x14ac:dyDescent="0.25">
      <c r="A7836" s="267">
        <v>2016</v>
      </c>
      <c r="B7836" s="267">
        <v>4</v>
      </c>
      <c r="C7836" s="267" t="s">
        <v>1611</v>
      </c>
      <c r="D7836" s="267" t="s">
        <v>1768</v>
      </c>
      <c r="E7836" s="268" t="s">
        <v>1769</v>
      </c>
      <c r="F7836" s="267" t="s">
        <v>76</v>
      </c>
      <c r="G7836" s="268" t="s">
        <v>77</v>
      </c>
      <c r="H7836" s="268" t="s">
        <v>55</v>
      </c>
      <c r="I7836" s="268" t="s">
        <v>1905</v>
      </c>
      <c r="J7836" s="267" t="s">
        <v>1952</v>
      </c>
      <c r="K7836" s="267">
        <v>114</v>
      </c>
      <c r="L7836" s="268" t="s">
        <v>2320</v>
      </c>
      <c r="M7836" s="188"/>
    </row>
    <row r="7837" spans="1:13" x14ac:dyDescent="0.25">
      <c r="A7837" s="267">
        <v>2016</v>
      </c>
      <c r="B7837" s="267">
        <v>4</v>
      </c>
      <c r="C7837" s="267" t="s">
        <v>1611</v>
      </c>
      <c r="D7837" s="267" t="s">
        <v>1768</v>
      </c>
      <c r="E7837" s="268" t="s">
        <v>1769</v>
      </c>
      <c r="F7837" s="267" t="s">
        <v>76</v>
      </c>
      <c r="G7837" s="268" t="s">
        <v>77</v>
      </c>
      <c r="H7837" s="268" t="s">
        <v>55</v>
      </c>
      <c r="I7837" s="268" t="s">
        <v>1905</v>
      </c>
      <c r="J7837" s="267" t="s">
        <v>1952</v>
      </c>
      <c r="K7837" s="267">
        <v>412</v>
      </c>
      <c r="L7837" s="268" t="s">
        <v>2321</v>
      </c>
      <c r="M7837" s="188"/>
    </row>
    <row r="7838" spans="1:13" x14ac:dyDescent="0.25">
      <c r="A7838" s="267">
        <v>2016</v>
      </c>
      <c r="B7838" s="267">
        <v>4</v>
      </c>
      <c r="C7838" s="267" t="s">
        <v>1611</v>
      </c>
      <c r="D7838" s="267" t="s">
        <v>1768</v>
      </c>
      <c r="E7838" s="268" t="s">
        <v>1769</v>
      </c>
      <c r="F7838" s="267" t="s">
        <v>76</v>
      </c>
      <c r="G7838" s="268" t="s">
        <v>77</v>
      </c>
      <c r="H7838" s="268" t="s">
        <v>55</v>
      </c>
      <c r="I7838" s="268" t="s">
        <v>1905</v>
      </c>
      <c r="J7838" s="267" t="s">
        <v>1952</v>
      </c>
      <c r="K7838" s="267">
        <v>413</v>
      </c>
      <c r="L7838" s="268" t="s">
        <v>2322</v>
      </c>
      <c r="M7838" s="188"/>
    </row>
    <row r="7839" spans="1:13" x14ac:dyDescent="0.25">
      <c r="A7839" s="267">
        <v>2016</v>
      </c>
      <c r="B7839" s="267">
        <v>4</v>
      </c>
      <c r="C7839" s="267" t="s">
        <v>1611</v>
      </c>
      <c r="D7839" s="267" t="s">
        <v>1768</v>
      </c>
      <c r="E7839" s="268" t="s">
        <v>1769</v>
      </c>
      <c r="F7839" s="267" t="s">
        <v>76</v>
      </c>
      <c r="G7839" s="268" t="s">
        <v>77</v>
      </c>
      <c r="H7839" s="268" t="s">
        <v>55</v>
      </c>
      <c r="I7839" s="268" t="s">
        <v>1905</v>
      </c>
      <c r="J7839" s="267" t="s">
        <v>1952</v>
      </c>
      <c r="K7839" s="267">
        <v>523</v>
      </c>
      <c r="L7839" s="268" t="s">
        <v>2323</v>
      </c>
      <c r="M7839" s="188"/>
    </row>
    <row r="7840" spans="1:13" x14ac:dyDescent="0.25">
      <c r="A7840" s="267">
        <v>2016</v>
      </c>
      <c r="B7840" s="267">
        <v>4</v>
      </c>
      <c r="C7840" s="267" t="s">
        <v>1611</v>
      </c>
      <c r="D7840" s="267" t="s">
        <v>1768</v>
      </c>
      <c r="E7840" s="268" t="s">
        <v>1769</v>
      </c>
      <c r="F7840" s="267" t="s">
        <v>76</v>
      </c>
      <c r="G7840" s="268" t="s">
        <v>77</v>
      </c>
      <c r="H7840" s="268" t="s">
        <v>55</v>
      </c>
      <c r="I7840" s="268" t="s">
        <v>1905</v>
      </c>
      <c r="J7840" s="267" t="s">
        <v>1952</v>
      </c>
      <c r="K7840" s="267">
        <v>441</v>
      </c>
      <c r="L7840" s="268" t="s">
        <v>2324</v>
      </c>
      <c r="M7840" s="188"/>
    </row>
    <row r="7841" spans="1:13" x14ac:dyDescent="0.25">
      <c r="A7841" s="267">
        <v>2016</v>
      </c>
      <c r="B7841" s="267">
        <v>3</v>
      </c>
      <c r="C7841" s="267" t="s">
        <v>1611</v>
      </c>
      <c r="D7841" s="267" t="s">
        <v>1757</v>
      </c>
      <c r="E7841" s="268" t="s">
        <v>1758</v>
      </c>
      <c r="F7841" s="267" t="s">
        <v>76</v>
      </c>
      <c r="G7841" s="268" t="s">
        <v>314</v>
      </c>
      <c r="H7841" s="268" t="s">
        <v>66</v>
      </c>
      <c r="I7841" s="268" t="s">
        <v>1905</v>
      </c>
      <c r="J7841" s="267" t="s">
        <v>2036</v>
      </c>
      <c r="K7841" s="267">
        <v>862</v>
      </c>
      <c r="L7841" s="268" t="s">
        <v>2285</v>
      </c>
      <c r="M7841" s="188"/>
    </row>
    <row r="7842" spans="1:13" x14ac:dyDescent="0.25">
      <c r="A7842" s="267">
        <v>2016</v>
      </c>
      <c r="B7842" s="267">
        <v>3</v>
      </c>
      <c r="C7842" s="267" t="s">
        <v>1611</v>
      </c>
      <c r="D7842" s="267" t="s">
        <v>1757</v>
      </c>
      <c r="E7842" s="268" t="s">
        <v>1758</v>
      </c>
      <c r="F7842" s="267" t="s">
        <v>76</v>
      </c>
      <c r="G7842" s="268" t="s">
        <v>314</v>
      </c>
      <c r="H7842" s="268" t="s">
        <v>66</v>
      </c>
      <c r="I7842" s="268" t="s">
        <v>1905</v>
      </c>
      <c r="J7842" s="267" t="s">
        <v>2036</v>
      </c>
      <c r="K7842" s="267">
        <v>862</v>
      </c>
      <c r="L7842" s="268" t="s">
        <v>2286</v>
      </c>
      <c r="M7842" s="188"/>
    </row>
    <row r="7843" spans="1:13" x14ac:dyDescent="0.25">
      <c r="A7843" s="267">
        <v>2016</v>
      </c>
      <c r="B7843" s="267">
        <v>3</v>
      </c>
      <c r="C7843" s="267" t="s">
        <v>1611</v>
      </c>
      <c r="D7843" s="267" t="s">
        <v>1757</v>
      </c>
      <c r="E7843" s="268" t="s">
        <v>1758</v>
      </c>
      <c r="F7843" s="267" t="s">
        <v>76</v>
      </c>
      <c r="G7843" s="268" t="s">
        <v>314</v>
      </c>
      <c r="H7843" s="268" t="s">
        <v>66</v>
      </c>
      <c r="I7843" s="268" t="s">
        <v>1905</v>
      </c>
      <c r="J7843" s="267" t="s">
        <v>2036</v>
      </c>
      <c r="K7843" s="267">
        <v>862</v>
      </c>
      <c r="L7843" s="268" t="s">
        <v>2287</v>
      </c>
      <c r="M7843" s="188"/>
    </row>
    <row r="7844" spans="1:13" x14ac:dyDescent="0.25">
      <c r="A7844" s="267">
        <v>2016</v>
      </c>
      <c r="B7844" s="267">
        <v>3</v>
      </c>
      <c r="C7844" s="267" t="s">
        <v>1611</v>
      </c>
      <c r="D7844" s="267" t="s">
        <v>1757</v>
      </c>
      <c r="E7844" s="268" t="s">
        <v>1758</v>
      </c>
      <c r="F7844" s="267" t="s">
        <v>76</v>
      </c>
      <c r="G7844" s="268" t="s">
        <v>314</v>
      </c>
      <c r="H7844" s="268" t="s">
        <v>66</v>
      </c>
      <c r="I7844" s="268" t="s">
        <v>1905</v>
      </c>
      <c r="J7844" s="267" t="s">
        <v>2036</v>
      </c>
      <c r="K7844" s="267">
        <v>862</v>
      </c>
      <c r="L7844" s="268" t="s">
        <v>2288</v>
      </c>
      <c r="M7844" s="188"/>
    </row>
    <row r="7845" spans="1:13" x14ac:dyDescent="0.25">
      <c r="A7845" s="267">
        <v>2016</v>
      </c>
      <c r="B7845" s="267">
        <v>3</v>
      </c>
      <c r="C7845" s="267" t="s">
        <v>1611</v>
      </c>
      <c r="D7845" s="267" t="s">
        <v>1757</v>
      </c>
      <c r="E7845" s="268" t="s">
        <v>1758</v>
      </c>
      <c r="F7845" s="267" t="s">
        <v>76</v>
      </c>
      <c r="G7845" s="268" t="s">
        <v>314</v>
      </c>
      <c r="H7845" s="268" t="s">
        <v>66</v>
      </c>
      <c r="I7845" s="268" t="s">
        <v>1905</v>
      </c>
      <c r="J7845" s="267" t="s">
        <v>2036</v>
      </c>
      <c r="K7845" s="267">
        <v>862</v>
      </c>
      <c r="L7845" s="268" t="s">
        <v>2289</v>
      </c>
      <c r="M7845" s="188"/>
    </row>
    <row r="7846" spans="1:13" x14ac:dyDescent="0.25">
      <c r="A7846" s="267">
        <v>2016</v>
      </c>
      <c r="B7846" s="267">
        <v>3</v>
      </c>
      <c r="C7846" s="267" t="s">
        <v>1611</v>
      </c>
      <c r="D7846" s="267" t="s">
        <v>1757</v>
      </c>
      <c r="E7846" s="268" t="s">
        <v>1758</v>
      </c>
      <c r="F7846" s="267" t="s">
        <v>76</v>
      </c>
      <c r="G7846" s="268" t="s">
        <v>314</v>
      </c>
      <c r="H7846" s="268" t="s">
        <v>66</v>
      </c>
      <c r="I7846" s="268" t="s">
        <v>1905</v>
      </c>
      <c r="J7846" s="267" t="s">
        <v>2036</v>
      </c>
      <c r="K7846" s="267">
        <v>862</v>
      </c>
      <c r="L7846" s="268" t="s">
        <v>2290</v>
      </c>
      <c r="M7846" s="188"/>
    </row>
    <row r="7847" spans="1:13" x14ac:dyDescent="0.25">
      <c r="A7847" s="267">
        <v>2016</v>
      </c>
      <c r="B7847" s="267">
        <v>3</v>
      </c>
      <c r="C7847" s="267" t="s">
        <v>1611</v>
      </c>
      <c r="D7847" s="267" t="s">
        <v>1757</v>
      </c>
      <c r="E7847" s="268" t="s">
        <v>1758</v>
      </c>
      <c r="F7847" s="267" t="s">
        <v>76</v>
      </c>
      <c r="G7847" s="268" t="s">
        <v>314</v>
      </c>
      <c r="H7847" s="268" t="s">
        <v>66</v>
      </c>
      <c r="I7847" s="268" t="s">
        <v>1905</v>
      </c>
      <c r="J7847" s="267" t="s">
        <v>2036</v>
      </c>
      <c r="K7847" s="267">
        <v>862</v>
      </c>
      <c r="L7847" s="268" t="s">
        <v>2291</v>
      </c>
      <c r="M7847" s="188"/>
    </row>
    <row r="7848" spans="1:13" x14ac:dyDescent="0.25">
      <c r="A7848" s="279">
        <v>2016</v>
      </c>
      <c r="B7848" s="279">
        <v>4</v>
      </c>
      <c r="C7848" s="279" t="s">
        <v>1611</v>
      </c>
      <c r="D7848" s="293" t="s">
        <v>1761</v>
      </c>
      <c r="E7848" s="294" t="s">
        <v>1762</v>
      </c>
      <c r="F7848" s="295" t="s">
        <v>69</v>
      </c>
      <c r="G7848" s="296" t="s">
        <v>126</v>
      </c>
      <c r="H7848" s="279" t="s">
        <v>66</v>
      </c>
      <c r="I7848" s="280" t="s">
        <v>1905</v>
      </c>
      <c r="J7848" s="279" t="s">
        <v>1906</v>
      </c>
      <c r="K7848" s="283">
        <v>311</v>
      </c>
      <c r="L7848" s="297" t="s">
        <v>10854</v>
      </c>
      <c r="M7848" s="188"/>
    </row>
    <row r="7849" spans="1:13" x14ac:dyDescent="0.25">
      <c r="A7849" s="279">
        <v>2016</v>
      </c>
      <c r="B7849" s="279">
        <v>4</v>
      </c>
      <c r="C7849" s="279" t="s">
        <v>1611</v>
      </c>
      <c r="D7849" s="293" t="s">
        <v>1761</v>
      </c>
      <c r="E7849" s="294" t="s">
        <v>1762</v>
      </c>
      <c r="F7849" s="295" t="s">
        <v>69</v>
      </c>
      <c r="G7849" s="296" t="s">
        <v>126</v>
      </c>
      <c r="H7849" s="279" t="s">
        <v>66</v>
      </c>
      <c r="I7849" s="280" t="s">
        <v>1905</v>
      </c>
      <c r="J7849" s="279" t="s">
        <v>1942</v>
      </c>
      <c r="K7849" s="283">
        <v>413</v>
      </c>
      <c r="L7849" s="298" t="s">
        <v>10855</v>
      </c>
      <c r="M7849" s="188"/>
    </row>
    <row r="7850" spans="1:13" x14ac:dyDescent="0.25">
      <c r="A7850" s="279">
        <v>2016</v>
      </c>
      <c r="B7850" s="279">
        <v>4</v>
      </c>
      <c r="C7850" s="279" t="s">
        <v>1611</v>
      </c>
      <c r="D7850" s="293" t="s">
        <v>1761</v>
      </c>
      <c r="E7850" s="294" t="s">
        <v>1762</v>
      </c>
      <c r="F7850" s="295" t="s">
        <v>69</v>
      </c>
      <c r="G7850" s="296" t="s">
        <v>126</v>
      </c>
      <c r="H7850" s="279" t="s">
        <v>66</v>
      </c>
      <c r="I7850" s="280" t="s">
        <v>1905</v>
      </c>
      <c r="J7850" s="279" t="s">
        <v>1942</v>
      </c>
      <c r="K7850" s="283">
        <v>411</v>
      </c>
      <c r="L7850" s="297" t="s">
        <v>10856</v>
      </c>
      <c r="M7850" s="188"/>
    </row>
    <row r="7851" spans="1:13" x14ac:dyDescent="0.25">
      <c r="A7851" s="279">
        <v>2016</v>
      </c>
      <c r="B7851" s="279">
        <v>4</v>
      </c>
      <c r="C7851" s="279" t="s">
        <v>1611</v>
      </c>
      <c r="D7851" s="293" t="s">
        <v>1761</v>
      </c>
      <c r="E7851" s="294" t="s">
        <v>1762</v>
      </c>
      <c r="F7851" s="295" t="s">
        <v>69</v>
      </c>
      <c r="G7851" s="296" t="s">
        <v>126</v>
      </c>
      <c r="H7851" s="279" t="s">
        <v>66</v>
      </c>
      <c r="I7851" s="280" t="s">
        <v>1905</v>
      </c>
      <c r="J7851" s="279" t="s">
        <v>1942</v>
      </c>
      <c r="K7851" s="283">
        <v>436</v>
      </c>
      <c r="L7851" s="298" t="s">
        <v>10857</v>
      </c>
      <c r="M7851" s="188"/>
    </row>
    <row r="7852" spans="1:13" x14ac:dyDescent="0.25">
      <c r="A7852" s="279">
        <v>2016</v>
      </c>
      <c r="B7852" s="279">
        <v>4</v>
      </c>
      <c r="C7852" s="279" t="s">
        <v>1611</v>
      </c>
      <c r="D7852" s="293" t="s">
        <v>1761</v>
      </c>
      <c r="E7852" s="294" t="s">
        <v>1762</v>
      </c>
      <c r="F7852" s="295" t="s">
        <v>69</v>
      </c>
      <c r="G7852" s="296" t="s">
        <v>126</v>
      </c>
      <c r="H7852" s="279" t="s">
        <v>66</v>
      </c>
      <c r="I7852" s="280" t="s">
        <v>1905</v>
      </c>
      <c r="J7852" s="279" t="s">
        <v>1942</v>
      </c>
      <c r="K7852" s="283">
        <v>432</v>
      </c>
      <c r="L7852" s="297" t="s">
        <v>10858</v>
      </c>
      <c r="M7852" s="188"/>
    </row>
    <row r="7853" spans="1:13" x14ac:dyDescent="0.25">
      <c r="A7853" s="279">
        <v>2016</v>
      </c>
      <c r="B7853" s="279">
        <v>4</v>
      </c>
      <c r="C7853" s="279" t="s">
        <v>1611</v>
      </c>
      <c r="D7853" s="293" t="s">
        <v>1761</v>
      </c>
      <c r="E7853" s="294" t="s">
        <v>1762</v>
      </c>
      <c r="F7853" s="295" t="s">
        <v>69</v>
      </c>
      <c r="G7853" s="296" t="s">
        <v>126</v>
      </c>
      <c r="H7853" s="279" t="s">
        <v>66</v>
      </c>
      <c r="I7853" s="280" t="s">
        <v>1905</v>
      </c>
      <c r="J7853" s="279" t="s">
        <v>1942</v>
      </c>
      <c r="K7853" s="283">
        <v>435</v>
      </c>
      <c r="L7853" s="298" t="s">
        <v>10859</v>
      </c>
      <c r="M7853" s="188"/>
    </row>
    <row r="7854" spans="1:13" x14ac:dyDescent="0.25">
      <c r="A7854" s="279">
        <v>2016</v>
      </c>
      <c r="B7854" s="279">
        <v>4</v>
      </c>
      <c r="C7854" s="279" t="s">
        <v>1611</v>
      </c>
      <c r="D7854" s="293" t="s">
        <v>1761</v>
      </c>
      <c r="E7854" s="294" t="s">
        <v>1762</v>
      </c>
      <c r="F7854" s="295" t="s">
        <v>69</v>
      </c>
      <c r="G7854" s="296" t="s">
        <v>126</v>
      </c>
      <c r="H7854" s="279" t="s">
        <v>66</v>
      </c>
      <c r="I7854" s="280" t="s">
        <v>1905</v>
      </c>
      <c r="J7854" s="279" t="s">
        <v>1942</v>
      </c>
      <c r="K7854" s="283">
        <v>411</v>
      </c>
      <c r="L7854" s="297" t="s">
        <v>10860</v>
      </c>
      <c r="M7854" s="188"/>
    </row>
    <row r="7855" spans="1:13" x14ac:dyDescent="0.25">
      <c r="A7855" s="279">
        <v>2016</v>
      </c>
      <c r="B7855" s="279">
        <v>4</v>
      </c>
      <c r="C7855" s="279" t="s">
        <v>1611</v>
      </c>
      <c r="D7855" s="293" t="s">
        <v>1761</v>
      </c>
      <c r="E7855" s="294" t="s">
        <v>1762</v>
      </c>
      <c r="F7855" s="295" t="s">
        <v>69</v>
      </c>
      <c r="G7855" s="296" t="s">
        <v>126</v>
      </c>
      <c r="H7855" s="279" t="s">
        <v>66</v>
      </c>
      <c r="I7855" s="280" t="s">
        <v>1905</v>
      </c>
      <c r="J7855" s="279" t="s">
        <v>5004</v>
      </c>
      <c r="K7855" s="283">
        <v>412</v>
      </c>
      <c r="L7855" s="298" t="s">
        <v>10861</v>
      </c>
      <c r="M7855" s="188"/>
    </row>
    <row r="7856" spans="1:13" x14ac:dyDescent="0.25">
      <c r="A7856" s="279">
        <v>2016</v>
      </c>
      <c r="B7856" s="279">
        <v>4</v>
      </c>
      <c r="C7856" s="279" t="s">
        <v>1611</v>
      </c>
      <c r="D7856" s="293" t="s">
        <v>1761</v>
      </c>
      <c r="E7856" s="294" t="s">
        <v>1762</v>
      </c>
      <c r="F7856" s="295" t="s">
        <v>69</v>
      </c>
      <c r="G7856" s="296" t="s">
        <v>126</v>
      </c>
      <c r="H7856" s="279" t="s">
        <v>66</v>
      </c>
      <c r="I7856" s="280" t="s">
        <v>1905</v>
      </c>
      <c r="J7856" s="279" t="s">
        <v>1938</v>
      </c>
      <c r="K7856" s="283">
        <v>436</v>
      </c>
      <c r="L7856" s="297" t="s">
        <v>10862</v>
      </c>
      <c r="M7856" s="188"/>
    </row>
    <row r="7857" spans="1:13" x14ac:dyDescent="0.25">
      <c r="A7857" s="267">
        <v>2016</v>
      </c>
      <c r="B7857" s="267">
        <v>2</v>
      </c>
      <c r="C7857" s="267" t="s">
        <v>1611</v>
      </c>
      <c r="D7857" s="267" t="s">
        <v>1739</v>
      </c>
      <c r="E7857" s="268" t="s">
        <v>1740</v>
      </c>
      <c r="F7857" s="267" t="s">
        <v>130</v>
      </c>
      <c r="G7857" s="268" t="s">
        <v>290</v>
      </c>
      <c r="H7857" s="268" t="s">
        <v>66</v>
      </c>
      <c r="I7857" s="268" t="s">
        <v>1905</v>
      </c>
      <c r="J7857" s="267" t="s">
        <v>1942</v>
      </c>
      <c r="K7857" s="267">
        <v>114</v>
      </c>
      <c r="L7857" s="268" t="s">
        <v>2196</v>
      </c>
      <c r="M7857" s="188"/>
    </row>
    <row r="7858" spans="1:13" x14ac:dyDescent="0.25">
      <c r="A7858" s="267">
        <v>2016</v>
      </c>
      <c r="B7858" s="267">
        <v>2</v>
      </c>
      <c r="C7858" s="267" t="s">
        <v>1611</v>
      </c>
      <c r="D7858" s="267" t="s">
        <v>1739</v>
      </c>
      <c r="E7858" s="268" t="s">
        <v>1740</v>
      </c>
      <c r="F7858" s="267" t="s">
        <v>130</v>
      </c>
      <c r="G7858" s="268" t="s">
        <v>290</v>
      </c>
      <c r="H7858" s="268" t="s">
        <v>66</v>
      </c>
      <c r="I7858" s="268" t="s">
        <v>1905</v>
      </c>
      <c r="J7858" s="267" t="s">
        <v>1942</v>
      </c>
      <c r="K7858" s="267">
        <v>411</v>
      </c>
      <c r="L7858" s="268" t="s">
        <v>2197</v>
      </c>
      <c r="M7858" s="188"/>
    </row>
    <row r="7859" spans="1:13" x14ac:dyDescent="0.25">
      <c r="A7859" s="267">
        <v>2016</v>
      </c>
      <c r="B7859" s="267">
        <v>2</v>
      </c>
      <c r="C7859" s="267" t="s">
        <v>1611</v>
      </c>
      <c r="D7859" s="267" t="s">
        <v>1739</v>
      </c>
      <c r="E7859" s="268" t="s">
        <v>1740</v>
      </c>
      <c r="F7859" s="267" t="s">
        <v>130</v>
      </c>
      <c r="G7859" s="268" t="s">
        <v>290</v>
      </c>
      <c r="H7859" s="268" t="s">
        <v>66</v>
      </c>
      <c r="I7859" s="268" t="s">
        <v>1905</v>
      </c>
      <c r="J7859" s="267" t="s">
        <v>1942</v>
      </c>
      <c r="K7859" s="267">
        <v>413</v>
      </c>
      <c r="L7859" s="268" t="s">
        <v>2198</v>
      </c>
      <c r="M7859" s="188"/>
    </row>
    <row r="7860" spans="1:13" x14ac:dyDescent="0.25">
      <c r="A7860" s="267">
        <v>2016</v>
      </c>
      <c r="B7860" s="267">
        <v>2</v>
      </c>
      <c r="C7860" s="267" t="s">
        <v>1611</v>
      </c>
      <c r="D7860" s="267" t="s">
        <v>1739</v>
      </c>
      <c r="E7860" s="268" t="s">
        <v>1740</v>
      </c>
      <c r="F7860" s="267" t="s">
        <v>130</v>
      </c>
      <c r="G7860" s="268" t="s">
        <v>290</v>
      </c>
      <c r="H7860" s="268" t="s">
        <v>66</v>
      </c>
      <c r="I7860" s="268" t="s">
        <v>1905</v>
      </c>
      <c r="J7860" s="267" t="s">
        <v>2036</v>
      </c>
      <c r="K7860" s="267">
        <v>862</v>
      </c>
      <c r="L7860" s="268" t="s">
        <v>2199</v>
      </c>
      <c r="M7860" s="188"/>
    </row>
    <row r="7861" spans="1:13" x14ac:dyDescent="0.25">
      <c r="A7861" s="267">
        <v>2016</v>
      </c>
      <c r="B7861" s="267">
        <v>2</v>
      </c>
      <c r="C7861" s="267" t="s">
        <v>1611</v>
      </c>
      <c r="D7861" s="267" t="s">
        <v>1739</v>
      </c>
      <c r="E7861" s="268" t="s">
        <v>1740</v>
      </c>
      <c r="F7861" s="267" t="s">
        <v>130</v>
      </c>
      <c r="G7861" s="268" t="s">
        <v>290</v>
      </c>
      <c r="H7861" s="268" t="s">
        <v>66</v>
      </c>
      <c r="I7861" s="268" t="s">
        <v>1905</v>
      </c>
      <c r="J7861" s="267" t="s">
        <v>2036</v>
      </c>
      <c r="K7861" s="267">
        <v>862</v>
      </c>
      <c r="L7861" s="268" t="s">
        <v>2200</v>
      </c>
      <c r="M7861" s="188"/>
    </row>
    <row r="7862" spans="1:13" x14ac:dyDescent="0.25">
      <c r="A7862" s="267">
        <v>2016</v>
      </c>
      <c r="B7862" s="267">
        <v>2</v>
      </c>
      <c r="C7862" s="267" t="s">
        <v>1611</v>
      </c>
      <c r="D7862" s="267" t="s">
        <v>1739</v>
      </c>
      <c r="E7862" s="268" t="s">
        <v>1740</v>
      </c>
      <c r="F7862" s="267" t="s">
        <v>130</v>
      </c>
      <c r="G7862" s="268" t="s">
        <v>290</v>
      </c>
      <c r="H7862" s="268" t="s">
        <v>66</v>
      </c>
      <c r="I7862" s="268" t="s">
        <v>1905</v>
      </c>
      <c r="J7862" s="267" t="s">
        <v>2039</v>
      </c>
      <c r="K7862" s="267">
        <v>862</v>
      </c>
      <c r="L7862" s="268" t="s">
        <v>2201</v>
      </c>
      <c r="M7862" s="188"/>
    </row>
    <row r="7863" spans="1:13" x14ac:dyDescent="0.25">
      <c r="A7863" s="267">
        <v>2016</v>
      </c>
      <c r="B7863" s="267">
        <v>2</v>
      </c>
      <c r="C7863" s="267" t="s">
        <v>1611</v>
      </c>
      <c r="D7863" s="267" t="s">
        <v>1739</v>
      </c>
      <c r="E7863" s="268" t="s">
        <v>1740</v>
      </c>
      <c r="F7863" s="267" t="s">
        <v>130</v>
      </c>
      <c r="G7863" s="268" t="s">
        <v>290</v>
      </c>
      <c r="H7863" s="268" t="s">
        <v>66</v>
      </c>
      <c r="I7863" s="268" t="s">
        <v>1905</v>
      </c>
      <c r="J7863" s="267" t="s">
        <v>2036</v>
      </c>
      <c r="K7863" s="267">
        <v>862</v>
      </c>
      <c r="L7863" s="268" t="s">
        <v>2202</v>
      </c>
      <c r="M7863" s="188"/>
    </row>
    <row r="7864" spans="1:13" x14ac:dyDescent="0.25">
      <c r="A7864" s="267">
        <v>2016</v>
      </c>
      <c r="B7864" s="267">
        <v>2</v>
      </c>
      <c r="C7864" s="267" t="s">
        <v>1611</v>
      </c>
      <c r="D7864" s="267" t="s">
        <v>1739</v>
      </c>
      <c r="E7864" s="268" t="s">
        <v>1740</v>
      </c>
      <c r="F7864" s="267" t="s">
        <v>130</v>
      </c>
      <c r="G7864" s="268" t="s">
        <v>290</v>
      </c>
      <c r="H7864" s="268" t="s">
        <v>66</v>
      </c>
      <c r="I7864" s="268" t="s">
        <v>1905</v>
      </c>
      <c r="J7864" s="270" t="s">
        <v>5004</v>
      </c>
      <c r="K7864" s="267">
        <v>212</v>
      </c>
      <c r="L7864" s="268" t="s">
        <v>2203</v>
      </c>
      <c r="M7864" s="188"/>
    </row>
    <row r="7865" spans="1:13" x14ac:dyDescent="0.25">
      <c r="A7865" s="267">
        <v>2016</v>
      </c>
      <c r="B7865" s="267">
        <v>2</v>
      </c>
      <c r="C7865" s="267" t="s">
        <v>1611</v>
      </c>
      <c r="D7865" s="267" t="s">
        <v>1739</v>
      </c>
      <c r="E7865" s="268" t="s">
        <v>1740</v>
      </c>
      <c r="F7865" s="267" t="s">
        <v>130</v>
      </c>
      <c r="G7865" s="268" t="s">
        <v>290</v>
      </c>
      <c r="H7865" s="268" t="s">
        <v>66</v>
      </c>
      <c r="I7865" s="268" t="s">
        <v>1905</v>
      </c>
      <c r="J7865" s="270" t="s">
        <v>5004</v>
      </c>
      <c r="K7865" s="267">
        <v>211</v>
      </c>
      <c r="L7865" s="268" t="s">
        <v>2204</v>
      </c>
      <c r="M7865" s="188"/>
    </row>
    <row r="7866" spans="1:13" x14ac:dyDescent="0.25">
      <c r="A7866" s="267">
        <v>2016</v>
      </c>
      <c r="B7866" s="267">
        <v>2</v>
      </c>
      <c r="C7866" s="267" t="s">
        <v>1611</v>
      </c>
      <c r="D7866" s="267" t="s">
        <v>1739</v>
      </c>
      <c r="E7866" s="268" t="s">
        <v>1740</v>
      </c>
      <c r="F7866" s="267" t="s">
        <v>130</v>
      </c>
      <c r="G7866" s="268" t="s">
        <v>290</v>
      </c>
      <c r="H7866" s="268" t="s">
        <v>66</v>
      </c>
      <c r="I7866" s="268" t="s">
        <v>1905</v>
      </c>
      <c r="J7866" s="270" t="s">
        <v>3083</v>
      </c>
      <c r="K7866" s="267">
        <v>212</v>
      </c>
      <c r="L7866" s="268" t="s">
        <v>2205</v>
      </c>
      <c r="M7866" s="188"/>
    </row>
    <row r="7867" spans="1:13" x14ac:dyDescent="0.25">
      <c r="A7867" s="267">
        <v>2016</v>
      </c>
      <c r="B7867" s="267">
        <v>4</v>
      </c>
      <c r="C7867" s="267" t="s">
        <v>1611</v>
      </c>
      <c r="D7867" s="267" t="s">
        <v>1774</v>
      </c>
      <c r="E7867" s="268" t="s">
        <v>1775</v>
      </c>
      <c r="F7867" s="267" t="s">
        <v>69</v>
      </c>
      <c r="G7867" s="268" t="s">
        <v>1776</v>
      </c>
      <c r="H7867" s="268" t="s">
        <v>66</v>
      </c>
      <c r="I7867" s="268" t="s">
        <v>1905</v>
      </c>
      <c r="J7867" s="267" t="s">
        <v>1952</v>
      </c>
      <c r="K7867" s="267">
        <v>751</v>
      </c>
      <c r="L7867" s="268" t="s">
        <v>2337</v>
      </c>
      <c r="M7867" s="188"/>
    </row>
    <row r="7868" spans="1:13" x14ac:dyDescent="0.25">
      <c r="A7868" s="267">
        <v>2016</v>
      </c>
      <c r="B7868" s="267">
        <v>4</v>
      </c>
      <c r="C7868" s="267" t="s">
        <v>1611</v>
      </c>
      <c r="D7868" s="267" t="s">
        <v>1774</v>
      </c>
      <c r="E7868" s="268" t="s">
        <v>1775</v>
      </c>
      <c r="F7868" s="267" t="s">
        <v>69</v>
      </c>
      <c r="G7868" s="268" t="s">
        <v>1776</v>
      </c>
      <c r="H7868" s="268" t="s">
        <v>66</v>
      </c>
      <c r="I7868" s="268" t="s">
        <v>1905</v>
      </c>
      <c r="J7868" s="267" t="s">
        <v>1952</v>
      </c>
      <c r="K7868" s="267">
        <v>331</v>
      </c>
      <c r="L7868" s="268" t="s">
        <v>2338</v>
      </c>
      <c r="M7868" s="188"/>
    </row>
    <row r="7869" spans="1:13" x14ac:dyDescent="0.25">
      <c r="A7869" s="267">
        <v>2016</v>
      </c>
      <c r="B7869" s="267">
        <v>4</v>
      </c>
      <c r="C7869" s="267" t="s">
        <v>1611</v>
      </c>
      <c r="D7869" s="267" t="s">
        <v>1774</v>
      </c>
      <c r="E7869" s="268" t="s">
        <v>1775</v>
      </c>
      <c r="F7869" s="267" t="s">
        <v>69</v>
      </c>
      <c r="G7869" s="268" t="s">
        <v>1776</v>
      </c>
      <c r="H7869" s="268" t="s">
        <v>66</v>
      </c>
      <c r="I7869" s="268" t="s">
        <v>1905</v>
      </c>
      <c r="J7869" s="267" t="s">
        <v>1965</v>
      </c>
      <c r="K7869" s="267">
        <v>521</v>
      </c>
      <c r="L7869" s="268" t="s">
        <v>2339</v>
      </c>
      <c r="M7869" s="188"/>
    </row>
    <row r="7870" spans="1:13" x14ac:dyDescent="0.25">
      <c r="A7870" s="267">
        <v>2016</v>
      </c>
      <c r="B7870" s="267">
        <v>4</v>
      </c>
      <c r="C7870" s="267" t="s">
        <v>1611</v>
      </c>
      <c r="D7870" s="267" t="s">
        <v>1774</v>
      </c>
      <c r="E7870" s="268" t="s">
        <v>1775</v>
      </c>
      <c r="F7870" s="267" t="s">
        <v>69</v>
      </c>
      <c r="G7870" s="268" t="s">
        <v>1776</v>
      </c>
      <c r="H7870" s="268" t="s">
        <v>66</v>
      </c>
      <c r="I7870" s="268" t="s">
        <v>1905</v>
      </c>
      <c r="J7870" s="267" t="s">
        <v>1965</v>
      </c>
      <c r="K7870" s="267">
        <v>753</v>
      </c>
      <c r="L7870" s="268" t="s">
        <v>2340</v>
      </c>
      <c r="M7870" s="188"/>
    </row>
    <row r="7871" spans="1:13" x14ac:dyDescent="0.25">
      <c r="A7871" s="267">
        <v>2017</v>
      </c>
      <c r="B7871" s="267">
        <v>1</v>
      </c>
      <c r="C7871" s="267" t="s">
        <v>1611</v>
      </c>
      <c r="D7871" s="267" t="s">
        <v>1777</v>
      </c>
      <c r="E7871" s="268" t="s">
        <v>1778</v>
      </c>
      <c r="F7871" s="267" t="s">
        <v>135</v>
      </c>
      <c r="G7871" s="268" t="s">
        <v>1146</v>
      </c>
      <c r="H7871" s="268" t="s">
        <v>55</v>
      </c>
      <c r="I7871" s="268" t="s">
        <v>1905</v>
      </c>
      <c r="J7871" s="267" t="s">
        <v>1942</v>
      </c>
      <c r="K7871" s="267">
        <v>432</v>
      </c>
      <c r="L7871" s="299" t="s">
        <v>8730</v>
      </c>
      <c r="M7871" s="188"/>
    </row>
    <row r="7872" spans="1:13" x14ac:dyDescent="0.25">
      <c r="A7872" s="267">
        <v>2017</v>
      </c>
      <c r="B7872" s="267">
        <v>1</v>
      </c>
      <c r="C7872" s="267" t="s">
        <v>1611</v>
      </c>
      <c r="D7872" s="267" t="s">
        <v>1777</v>
      </c>
      <c r="E7872" s="268" t="s">
        <v>1778</v>
      </c>
      <c r="F7872" s="267" t="s">
        <v>135</v>
      </c>
      <c r="G7872" s="268" t="s">
        <v>1146</v>
      </c>
      <c r="H7872" s="268" t="s">
        <v>55</v>
      </c>
      <c r="I7872" s="268" t="s">
        <v>1905</v>
      </c>
      <c r="J7872" s="267" t="s">
        <v>1942</v>
      </c>
      <c r="K7872" s="267">
        <v>432</v>
      </c>
      <c r="L7872" s="299" t="s">
        <v>8731</v>
      </c>
      <c r="M7872" s="188"/>
    </row>
    <row r="7873" spans="1:13" x14ac:dyDescent="0.25">
      <c r="A7873" s="267">
        <v>2017</v>
      </c>
      <c r="B7873" s="267">
        <v>1</v>
      </c>
      <c r="C7873" s="267" t="s">
        <v>1611</v>
      </c>
      <c r="D7873" s="267" t="s">
        <v>1777</v>
      </c>
      <c r="E7873" s="268" t="s">
        <v>1778</v>
      </c>
      <c r="F7873" s="267" t="s">
        <v>135</v>
      </c>
      <c r="G7873" s="268" t="s">
        <v>1146</v>
      </c>
      <c r="H7873" s="268" t="s">
        <v>55</v>
      </c>
      <c r="I7873" s="268" t="s">
        <v>1905</v>
      </c>
      <c r="J7873" s="267" t="s">
        <v>1942</v>
      </c>
      <c r="K7873" s="267">
        <v>431</v>
      </c>
      <c r="L7873" s="299" t="s">
        <v>8732</v>
      </c>
      <c r="M7873" s="188"/>
    </row>
    <row r="7874" spans="1:13" x14ac:dyDescent="0.25">
      <c r="A7874" s="267">
        <v>2017</v>
      </c>
      <c r="B7874" s="267">
        <v>1</v>
      </c>
      <c r="C7874" s="267" t="s">
        <v>1611</v>
      </c>
      <c r="D7874" s="267" t="s">
        <v>1777</v>
      </c>
      <c r="E7874" s="268" t="s">
        <v>1778</v>
      </c>
      <c r="F7874" s="267" t="s">
        <v>135</v>
      </c>
      <c r="G7874" s="268" t="s">
        <v>1146</v>
      </c>
      <c r="H7874" s="268" t="s">
        <v>55</v>
      </c>
      <c r="I7874" s="268" t="s">
        <v>1905</v>
      </c>
      <c r="J7874" s="267" t="s">
        <v>1923</v>
      </c>
      <c r="K7874" s="267">
        <v>862</v>
      </c>
      <c r="L7874" s="299" t="s">
        <v>8733</v>
      </c>
      <c r="M7874" s="188"/>
    </row>
    <row r="7875" spans="1:13" x14ac:dyDescent="0.25">
      <c r="A7875" s="267">
        <v>2017</v>
      </c>
      <c r="B7875" s="267">
        <v>1</v>
      </c>
      <c r="C7875" s="267" t="s">
        <v>1611</v>
      </c>
      <c r="D7875" s="267" t="s">
        <v>1777</v>
      </c>
      <c r="E7875" s="268" t="s">
        <v>1778</v>
      </c>
      <c r="F7875" s="267" t="s">
        <v>135</v>
      </c>
      <c r="G7875" s="268" t="s">
        <v>1146</v>
      </c>
      <c r="H7875" s="268" t="s">
        <v>55</v>
      </c>
      <c r="I7875" s="268" t="s">
        <v>1905</v>
      </c>
      <c r="J7875" s="267" t="s">
        <v>1923</v>
      </c>
      <c r="K7875" s="267">
        <v>862</v>
      </c>
      <c r="L7875" s="299" t="s">
        <v>8734</v>
      </c>
      <c r="M7875" s="188"/>
    </row>
    <row r="7876" spans="1:13" x14ac:dyDescent="0.25">
      <c r="A7876" s="267">
        <v>2017</v>
      </c>
      <c r="B7876" s="267">
        <v>1</v>
      </c>
      <c r="C7876" s="267" t="s">
        <v>1611</v>
      </c>
      <c r="D7876" s="267" t="s">
        <v>1777</v>
      </c>
      <c r="E7876" s="268" t="s">
        <v>1778</v>
      </c>
      <c r="F7876" s="267" t="s">
        <v>135</v>
      </c>
      <c r="G7876" s="268" t="s">
        <v>1146</v>
      </c>
      <c r="H7876" s="268" t="s">
        <v>55</v>
      </c>
      <c r="I7876" s="268" t="s">
        <v>1905</v>
      </c>
      <c r="J7876" s="267" t="s">
        <v>1918</v>
      </c>
      <c r="K7876" s="267">
        <v>862</v>
      </c>
      <c r="L7876" s="299" t="s">
        <v>8735</v>
      </c>
      <c r="M7876" s="188"/>
    </row>
    <row r="7877" spans="1:13" x14ac:dyDescent="0.25">
      <c r="A7877" s="267">
        <v>2017</v>
      </c>
      <c r="B7877" s="267">
        <v>1</v>
      </c>
      <c r="C7877" s="267" t="s">
        <v>1611</v>
      </c>
      <c r="D7877" s="267" t="s">
        <v>1777</v>
      </c>
      <c r="E7877" s="268" t="s">
        <v>1778</v>
      </c>
      <c r="F7877" s="267" t="s">
        <v>135</v>
      </c>
      <c r="G7877" s="268" t="s">
        <v>1146</v>
      </c>
      <c r="H7877" s="268" t="s">
        <v>55</v>
      </c>
      <c r="I7877" s="268" t="s">
        <v>1905</v>
      </c>
      <c r="J7877" s="267" t="s">
        <v>1942</v>
      </c>
      <c r="K7877" s="267">
        <v>114</v>
      </c>
      <c r="L7877" s="299" t="s">
        <v>8736</v>
      </c>
      <c r="M7877" s="188"/>
    </row>
    <row r="7878" spans="1:13" x14ac:dyDescent="0.25">
      <c r="A7878" s="267">
        <v>2017</v>
      </c>
      <c r="B7878" s="267">
        <v>1</v>
      </c>
      <c r="C7878" s="267" t="s">
        <v>1611</v>
      </c>
      <c r="D7878" s="267" t="s">
        <v>1777</v>
      </c>
      <c r="E7878" s="268" t="s">
        <v>1778</v>
      </c>
      <c r="F7878" s="267" t="s">
        <v>135</v>
      </c>
      <c r="G7878" s="268" t="s">
        <v>1146</v>
      </c>
      <c r="H7878" s="268" t="s">
        <v>55</v>
      </c>
      <c r="I7878" s="268" t="s">
        <v>1905</v>
      </c>
      <c r="J7878" s="267" t="s">
        <v>1942</v>
      </c>
      <c r="K7878" s="267">
        <v>114</v>
      </c>
      <c r="L7878" s="299" t="s">
        <v>8737</v>
      </c>
      <c r="M7878" s="188"/>
    </row>
    <row r="7879" spans="1:13" x14ac:dyDescent="0.25">
      <c r="A7879" s="267">
        <v>2017</v>
      </c>
      <c r="B7879" s="267">
        <v>1</v>
      </c>
      <c r="C7879" s="267" t="s">
        <v>1611</v>
      </c>
      <c r="D7879" s="267" t="s">
        <v>1777</v>
      </c>
      <c r="E7879" s="268" t="s">
        <v>1778</v>
      </c>
      <c r="F7879" s="267" t="s">
        <v>135</v>
      </c>
      <c r="G7879" s="268" t="s">
        <v>1146</v>
      </c>
      <c r="H7879" s="268" t="s">
        <v>55</v>
      </c>
      <c r="I7879" s="268" t="s">
        <v>1905</v>
      </c>
      <c r="J7879" s="267" t="s">
        <v>1942</v>
      </c>
      <c r="K7879" s="267">
        <v>211</v>
      </c>
      <c r="L7879" s="299" t="s">
        <v>8738</v>
      </c>
      <c r="M7879" s="188"/>
    </row>
    <row r="7880" spans="1:13" x14ac:dyDescent="0.25">
      <c r="A7880" s="267">
        <v>2017</v>
      </c>
      <c r="B7880" s="267">
        <v>1</v>
      </c>
      <c r="C7880" s="267" t="s">
        <v>1611</v>
      </c>
      <c r="D7880" s="267" t="s">
        <v>1777</v>
      </c>
      <c r="E7880" s="268" t="s">
        <v>1778</v>
      </c>
      <c r="F7880" s="267" t="s">
        <v>135</v>
      </c>
      <c r="G7880" s="268" t="s">
        <v>1146</v>
      </c>
      <c r="H7880" s="268" t="s">
        <v>55</v>
      </c>
      <c r="I7880" s="268" t="s">
        <v>1905</v>
      </c>
      <c r="J7880" s="267" t="s">
        <v>2048</v>
      </c>
      <c r="K7880" s="267">
        <v>261</v>
      </c>
      <c r="L7880" s="299" t="s">
        <v>8739</v>
      </c>
      <c r="M7880" s="188"/>
    </row>
    <row r="7881" spans="1:13" x14ac:dyDescent="0.25">
      <c r="A7881" s="267">
        <v>2017</v>
      </c>
      <c r="B7881" s="267">
        <v>2</v>
      </c>
      <c r="C7881" s="267" t="s">
        <v>1611</v>
      </c>
      <c r="D7881" s="267" t="s">
        <v>1822</v>
      </c>
      <c r="E7881" s="268" t="s">
        <v>1636</v>
      </c>
      <c r="F7881" s="267" t="s">
        <v>135</v>
      </c>
      <c r="G7881" s="268" t="s">
        <v>324</v>
      </c>
      <c r="H7881" s="268" t="s">
        <v>1823</v>
      </c>
      <c r="I7881" s="268" t="s">
        <v>1905</v>
      </c>
      <c r="J7881" s="267" t="s">
        <v>5004</v>
      </c>
      <c r="K7881" s="267">
        <v>211</v>
      </c>
      <c r="L7881" s="299" t="s">
        <v>8681</v>
      </c>
      <c r="M7881" s="188"/>
    </row>
    <row r="7882" spans="1:13" x14ac:dyDescent="0.25">
      <c r="A7882" s="267">
        <v>2017</v>
      </c>
      <c r="B7882" s="267">
        <v>2</v>
      </c>
      <c r="C7882" s="267" t="s">
        <v>1611</v>
      </c>
      <c r="D7882" s="267" t="s">
        <v>1822</v>
      </c>
      <c r="E7882" s="268" t="s">
        <v>1636</v>
      </c>
      <c r="F7882" s="267" t="s">
        <v>135</v>
      </c>
      <c r="G7882" s="268" t="s">
        <v>324</v>
      </c>
      <c r="H7882" s="268" t="s">
        <v>1823</v>
      </c>
      <c r="I7882" s="268" t="s">
        <v>1905</v>
      </c>
      <c r="J7882" s="270" t="s">
        <v>1942</v>
      </c>
      <c r="K7882" s="267">
        <v>432</v>
      </c>
      <c r="L7882" s="299" t="s">
        <v>8682</v>
      </c>
      <c r="M7882" s="188"/>
    </row>
    <row r="7883" spans="1:13" x14ac:dyDescent="0.25">
      <c r="A7883" s="267">
        <v>2017</v>
      </c>
      <c r="B7883" s="267">
        <v>2</v>
      </c>
      <c r="C7883" s="267" t="s">
        <v>1611</v>
      </c>
      <c r="D7883" s="267" t="s">
        <v>1822</v>
      </c>
      <c r="E7883" s="268" t="s">
        <v>1636</v>
      </c>
      <c r="F7883" s="267" t="s">
        <v>135</v>
      </c>
      <c r="G7883" s="268" t="s">
        <v>324</v>
      </c>
      <c r="H7883" s="268" t="s">
        <v>1823</v>
      </c>
      <c r="I7883" s="268" t="s">
        <v>1905</v>
      </c>
      <c r="J7883" s="270" t="s">
        <v>1915</v>
      </c>
      <c r="K7883" s="267">
        <v>311</v>
      </c>
      <c r="L7883" s="299" t="s">
        <v>8683</v>
      </c>
      <c r="M7883" s="188"/>
    </row>
    <row r="7884" spans="1:13" x14ac:dyDescent="0.25">
      <c r="A7884" s="267">
        <v>2017</v>
      </c>
      <c r="B7884" s="267">
        <v>2</v>
      </c>
      <c r="C7884" s="267" t="s">
        <v>1611</v>
      </c>
      <c r="D7884" s="267" t="s">
        <v>1822</v>
      </c>
      <c r="E7884" s="268" t="s">
        <v>1636</v>
      </c>
      <c r="F7884" s="267" t="s">
        <v>135</v>
      </c>
      <c r="G7884" s="268" t="s">
        <v>324</v>
      </c>
      <c r="H7884" s="268" t="s">
        <v>1823</v>
      </c>
      <c r="I7884" s="268" t="s">
        <v>1905</v>
      </c>
      <c r="J7884" s="267" t="s">
        <v>1906</v>
      </c>
      <c r="K7884" s="267">
        <v>311</v>
      </c>
      <c r="L7884" s="299" t="s">
        <v>8684</v>
      </c>
      <c r="M7884" s="188"/>
    </row>
    <row r="7885" spans="1:13" x14ac:dyDescent="0.25">
      <c r="A7885" s="267">
        <v>2017</v>
      </c>
      <c r="B7885" s="267">
        <v>2</v>
      </c>
      <c r="C7885" s="267" t="s">
        <v>1611</v>
      </c>
      <c r="D7885" s="267" t="s">
        <v>1822</v>
      </c>
      <c r="E7885" s="268" t="s">
        <v>1636</v>
      </c>
      <c r="F7885" s="267" t="s">
        <v>135</v>
      </c>
      <c r="G7885" s="268" t="s">
        <v>324</v>
      </c>
      <c r="H7885" s="268" t="s">
        <v>1823</v>
      </c>
      <c r="I7885" s="268" t="s">
        <v>1905</v>
      </c>
      <c r="J7885" s="267" t="s">
        <v>1906</v>
      </c>
      <c r="K7885" s="267">
        <v>311</v>
      </c>
      <c r="L7885" s="299" t="s">
        <v>8685</v>
      </c>
      <c r="M7885" s="188"/>
    </row>
    <row r="7886" spans="1:13" x14ac:dyDescent="0.25">
      <c r="A7886" s="267">
        <v>2017</v>
      </c>
      <c r="B7886" s="267">
        <v>2</v>
      </c>
      <c r="C7886" s="267" t="s">
        <v>1611</v>
      </c>
      <c r="D7886" s="267" t="s">
        <v>1822</v>
      </c>
      <c r="E7886" s="268" t="s">
        <v>1636</v>
      </c>
      <c r="F7886" s="267" t="s">
        <v>135</v>
      </c>
      <c r="G7886" s="268" t="s">
        <v>324</v>
      </c>
      <c r="H7886" s="268" t="s">
        <v>1823</v>
      </c>
      <c r="I7886" s="268" t="s">
        <v>1905</v>
      </c>
      <c r="J7886" s="267" t="s">
        <v>1906</v>
      </c>
      <c r="K7886" s="267">
        <v>311</v>
      </c>
      <c r="L7886" s="299" t="s">
        <v>8686</v>
      </c>
      <c r="M7886" s="188"/>
    </row>
    <row r="7887" spans="1:13" x14ac:dyDescent="0.25">
      <c r="A7887" s="267">
        <v>2017</v>
      </c>
      <c r="B7887" s="267">
        <v>2</v>
      </c>
      <c r="C7887" s="267" t="s">
        <v>1611</v>
      </c>
      <c r="D7887" s="267" t="s">
        <v>1822</v>
      </c>
      <c r="E7887" s="268" t="s">
        <v>1636</v>
      </c>
      <c r="F7887" s="267" t="s">
        <v>135</v>
      </c>
      <c r="G7887" s="268" t="s">
        <v>324</v>
      </c>
      <c r="H7887" s="268" t="s">
        <v>1823</v>
      </c>
      <c r="I7887" s="268" t="s">
        <v>1905</v>
      </c>
      <c r="J7887" s="267" t="s">
        <v>1934</v>
      </c>
      <c r="K7887" s="267">
        <v>321</v>
      </c>
      <c r="L7887" s="299" t="s">
        <v>8687</v>
      </c>
      <c r="M7887" s="188"/>
    </row>
    <row r="7888" spans="1:13" x14ac:dyDescent="0.25">
      <c r="A7888" s="267">
        <v>2017</v>
      </c>
      <c r="B7888" s="267">
        <v>2</v>
      </c>
      <c r="C7888" s="267" t="s">
        <v>1611</v>
      </c>
      <c r="D7888" s="267" t="s">
        <v>1822</v>
      </c>
      <c r="E7888" s="268" t="s">
        <v>1636</v>
      </c>
      <c r="F7888" s="267" t="s">
        <v>135</v>
      </c>
      <c r="G7888" s="268" t="s">
        <v>324</v>
      </c>
      <c r="H7888" s="268" t="s">
        <v>1823</v>
      </c>
      <c r="I7888" s="268" t="s">
        <v>1905</v>
      </c>
      <c r="J7888" s="267" t="s">
        <v>1915</v>
      </c>
      <c r="K7888" s="267">
        <v>411</v>
      </c>
      <c r="L7888" s="299" t="s">
        <v>8688</v>
      </c>
      <c r="M7888" s="188"/>
    </row>
    <row r="7889" spans="1:13" x14ac:dyDescent="0.25">
      <c r="A7889" s="267">
        <v>2017</v>
      </c>
      <c r="B7889" s="267">
        <v>2</v>
      </c>
      <c r="C7889" s="267" t="s">
        <v>1611</v>
      </c>
      <c r="D7889" s="267" t="s">
        <v>1822</v>
      </c>
      <c r="E7889" s="268" t="s">
        <v>1636</v>
      </c>
      <c r="F7889" s="267" t="s">
        <v>135</v>
      </c>
      <c r="G7889" s="268" t="s">
        <v>324</v>
      </c>
      <c r="H7889" s="268" t="s">
        <v>1823</v>
      </c>
      <c r="I7889" s="268" t="s">
        <v>1905</v>
      </c>
      <c r="J7889" s="267" t="s">
        <v>1942</v>
      </c>
      <c r="K7889" s="267">
        <v>435</v>
      </c>
      <c r="L7889" s="299" t="s">
        <v>8689</v>
      </c>
      <c r="M7889" s="188"/>
    </row>
    <row r="7890" spans="1:13" x14ac:dyDescent="0.25">
      <c r="A7890" s="267">
        <v>2017</v>
      </c>
      <c r="B7890" s="267">
        <v>2</v>
      </c>
      <c r="C7890" s="267" t="s">
        <v>1611</v>
      </c>
      <c r="D7890" s="267" t="s">
        <v>1822</v>
      </c>
      <c r="E7890" s="268" t="s">
        <v>1636</v>
      </c>
      <c r="F7890" s="267" t="s">
        <v>135</v>
      </c>
      <c r="G7890" s="268" t="s">
        <v>324</v>
      </c>
      <c r="H7890" s="268" t="s">
        <v>1823</v>
      </c>
      <c r="I7890" s="268" t="s">
        <v>1905</v>
      </c>
      <c r="J7890" s="267" t="s">
        <v>2176</v>
      </c>
      <c r="K7890" s="267">
        <v>332</v>
      </c>
      <c r="L7890" s="299" t="s">
        <v>8690</v>
      </c>
      <c r="M7890" s="188"/>
    </row>
    <row r="7891" spans="1:13" x14ac:dyDescent="0.25">
      <c r="A7891" s="267">
        <v>2017</v>
      </c>
      <c r="B7891" s="267">
        <v>2</v>
      </c>
      <c r="C7891" s="267" t="s">
        <v>1611</v>
      </c>
      <c r="D7891" s="267" t="s">
        <v>1822</v>
      </c>
      <c r="E7891" s="268" t="s">
        <v>1636</v>
      </c>
      <c r="F7891" s="267" t="s">
        <v>135</v>
      </c>
      <c r="G7891" s="268" t="s">
        <v>324</v>
      </c>
      <c r="H7891" s="268" t="s">
        <v>1823</v>
      </c>
      <c r="I7891" s="268" t="s">
        <v>1905</v>
      </c>
      <c r="J7891" s="267" t="s">
        <v>1965</v>
      </c>
      <c r="K7891" s="267">
        <v>112</v>
      </c>
      <c r="L7891" s="299" t="s">
        <v>8691</v>
      </c>
      <c r="M7891" s="188"/>
    </row>
    <row r="7892" spans="1:13" x14ac:dyDescent="0.25">
      <c r="A7892" s="267">
        <v>2017</v>
      </c>
      <c r="B7892" s="267">
        <v>2</v>
      </c>
      <c r="C7892" s="267" t="s">
        <v>1611</v>
      </c>
      <c r="D7892" s="267" t="s">
        <v>1824</v>
      </c>
      <c r="E7892" s="268" t="s">
        <v>1825</v>
      </c>
      <c r="F7892" s="267" t="s">
        <v>135</v>
      </c>
      <c r="G7892" s="268" t="s">
        <v>200</v>
      </c>
      <c r="H7892" s="268" t="s">
        <v>66</v>
      </c>
      <c r="I7892" s="268" t="s">
        <v>1905</v>
      </c>
      <c r="J7892" s="267" t="s">
        <v>1952</v>
      </c>
      <c r="K7892" s="267">
        <v>436</v>
      </c>
      <c r="L7892" s="299" t="s">
        <v>8724</v>
      </c>
      <c r="M7892" s="188"/>
    </row>
    <row r="7893" spans="1:13" x14ac:dyDescent="0.25">
      <c r="A7893" s="267">
        <v>2017</v>
      </c>
      <c r="B7893" s="267">
        <v>2</v>
      </c>
      <c r="C7893" s="267" t="s">
        <v>1611</v>
      </c>
      <c r="D7893" s="267" t="s">
        <v>1824</v>
      </c>
      <c r="E7893" s="268" t="s">
        <v>1825</v>
      </c>
      <c r="F7893" s="267" t="s">
        <v>135</v>
      </c>
      <c r="G7893" s="268" t="s">
        <v>200</v>
      </c>
      <c r="H7893" s="268" t="s">
        <v>66</v>
      </c>
      <c r="I7893" s="268" t="s">
        <v>1905</v>
      </c>
      <c r="J7893" s="267" t="s">
        <v>1952</v>
      </c>
      <c r="K7893" s="267">
        <v>436</v>
      </c>
      <c r="L7893" s="299" t="s">
        <v>8725</v>
      </c>
      <c r="M7893" s="188"/>
    </row>
    <row r="7894" spans="1:13" x14ac:dyDescent="0.25">
      <c r="A7894" s="267">
        <v>2017</v>
      </c>
      <c r="B7894" s="267">
        <v>2</v>
      </c>
      <c r="C7894" s="267" t="s">
        <v>1611</v>
      </c>
      <c r="D7894" s="267" t="s">
        <v>1824</v>
      </c>
      <c r="E7894" s="268" t="s">
        <v>1825</v>
      </c>
      <c r="F7894" s="267" t="s">
        <v>135</v>
      </c>
      <c r="G7894" s="268" t="s">
        <v>200</v>
      </c>
      <c r="H7894" s="268" t="s">
        <v>66</v>
      </c>
      <c r="I7894" s="268" t="s">
        <v>1905</v>
      </c>
      <c r="J7894" s="267" t="s">
        <v>1942</v>
      </c>
      <c r="K7894" s="267">
        <v>823</v>
      </c>
      <c r="L7894" s="299" t="s">
        <v>8726</v>
      </c>
      <c r="M7894" s="188"/>
    </row>
    <row r="7895" spans="1:13" x14ac:dyDescent="0.25">
      <c r="A7895" s="267">
        <v>2017</v>
      </c>
      <c r="B7895" s="267">
        <v>2</v>
      </c>
      <c r="C7895" s="267" t="s">
        <v>1611</v>
      </c>
      <c r="D7895" s="267" t="s">
        <v>1824</v>
      </c>
      <c r="E7895" s="268" t="s">
        <v>1825</v>
      </c>
      <c r="F7895" s="267" t="s">
        <v>135</v>
      </c>
      <c r="G7895" s="268" t="s">
        <v>200</v>
      </c>
      <c r="H7895" s="268" t="s">
        <v>66</v>
      </c>
      <c r="I7895" s="268" t="s">
        <v>1905</v>
      </c>
      <c r="J7895" s="267" t="s">
        <v>1942</v>
      </c>
      <c r="K7895" s="267">
        <v>432</v>
      </c>
      <c r="L7895" s="299" t="s">
        <v>8727</v>
      </c>
      <c r="M7895" s="188"/>
    </row>
    <row r="7896" spans="1:13" x14ac:dyDescent="0.25">
      <c r="A7896" s="267">
        <v>2017</v>
      </c>
      <c r="B7896" s="267">
        <v>2</v>
      </c>
      <c r="C7896" s="267" t="s">
        <v>1611</v>
      </c>
      <c r="D7896" s="267" t="s">
        <v>1824</v>
      </c>
      <c r="E7896" s="268" t="s">
        <v>1825</v>
      </c>
      <c r="F7896" s="267" t="s">
        <v>135</v>
      </c>
      <c r="G7896" s="268" t="s">
        <v>200</v>
      </c>
      <c r="H7896" s="268" t="s">
        <v>66</v>
      </c>
      <c r="I7896" s="268" t="s">
        <v>1905</v>
      </c>
      <c r="J7896" s="267" t="s">
        <v>1942</v>
      </c>
      <c r="K7896" s="267">
        <v>432</v>
      </c>
      <c r="L7896" s="299" t="s">
        <v>8728</v>
      </c>
      <c r="M7896" s="188"/>
    </row>
    <row r="7897" spans="1:13" x14ac:dyDescent="0.25">
      <c r="A7897" s="267">
        <v>2017</v>
      </c>
      <c r="B7897" s="267">
        <v>2</v>
      </c>
      <c r="C7897" s="267" t="s">
        <v>1611</v>
      </c>
      <c r="D7897" s="267" t="s">
        <v>1824</v>
      </c>
      <c r="E7897" s="268" t="s">
        <v>1825</v>
      </c>
      <c r="F7897" s="267" t="s">
        <v>135</v>
      </c>
      <c r="G7897" s="268" t="s">
        <v>200</v>
      </c>
      <c r="H7897" s="268" t="s">
        <v>66</v>
      </c>
      <c r="I7897" s="268" t="s">
        <v>1905</v>
      </c>
      <c r="J7897" s="267" t="s">
        <v>2643</v>
      </c>
      <c r="K7897" s="270">
        <v>431</v>
      </c>
      <c r="L7897" s="299" t="s">
        <v>8729</v>
      </c>
      <c r="M7897" s="188"/>
    </row>
    <row r="7898" spans="1:13" x14ac:dyDescent="0.25">
      <c r="A7898" s="267">
        <v>2017</v>
      </c>
      <c r="B7898" s="267">
        <v>3</v>
      </c>
      <c r="C7898" s="267" t="s">
        <v>1611</v>
      </c>
      <c r="D7898" s="267" t="s">
        <v>1854</v>
      </c>
      <c r="E7898" s="268" t="s">
        <v>1855</v>
      </c>
      <c r="F7898" s="267" t="s">
        <v>135</v>
      </c>
      <c r="G7898" s="268" t="s">
        <v>904</v>
      </c>
      <c r="H7898" s="268" t="s">
        <v>66</v>
      </c>
      <c r="I7898" s="268" t="s">
        <v>1905</v>
      </c>
      <c r="J7898" s="267" t="s">
        <v>1942</v>
      </c>
      <c r="K7898" s="267">
        <v>112</v>
      </c>
      <c r="L7898" s="299" t="s">
        <v>8861</v>
      </c>
      <c r="M7898" s="188"/>
    </row>
    <row r="7899" spans="1:13" x14ac:dyDescent="0.25">
      <c r="A7899" s="267">
        <v>2017</v>
      </c>
      <c r="B7899" s="267">
        <v>3</v>
      </c>
      <c r="C7899" s="267" t="s">
        <v>1611</v>
      </c>
      <c r="D7899" s="267" t="s">
        <v>1854</v>
      </c>
      <c r="E7899" s="268" t="s">
        <v>1855</v>
      </c>
      <c r="F7899" s="267" t="s">
        <v>135</v>
      </c>
      <c r="G7899" s="268" t="s">
        <v>904</v>
      </c>
      <c r="H7899" s="268" t="s">
        <v>66</v>
      </c>
      <c r="I7899" s="268" t="s">
        <v>1905</v>
      </c>
      <c r="J7899" s="267" t="s">
        <v>1942</v>
      </c>
      <c r="K7899" s="267">
        <v>413</v>
      </c>
      <c r="L7899" s="299" t="s">
        <v>8862</v>
      </c>
      <c r="M7899" s="188"/>
    </row>
    <row r="7900" spans="1:13" x14ac:dyDescent="0.25">
      <c r="A7900" s="267">
        <v>2017</v>
      </c>
      <c r="B7900" s="267">
        <v>3</v>
      </c>
      <c r="C7900" s="267" t="s">
        <v>1611</v>
      </c>
      <c r="D7900" s="267" t="s">
        <v>1854</v>
      </c>
      <c r="E7900" s="268" t="s">
        <v>1855</v>
      </c>
      <c r="F7900" s="267" t="s">
        <v>135</v>
      </c>
      <c r="G7900" s="268" t="s">
        <v>904</v>
      </c>
      <c r="H7900" s="268" t="s">
        <v>66</v>
      </c>
      <c r="I7900" s="268" t="s">
        <v>1905</v>
      </c>
      <c r="J7900" s="267" t="s">
        <v>2016</v>
      </c>
      <c r="K7900" s="267">
        <v>413</v>
      </c>
      <c r="L7900" s="299" t="s">
        <v>8863</v>
      </c>
      <c r="M7900" s="188"/>
    </row>
    <row r="7901" spans="1:13" x14ac:dyDescent="0.25">
      <c r="A7901" s="267">
        <v>2017</v>
      </c>
      <c r="B7901" s="267">
        <v>3</v>
      </c>
      <c r="C7901" s="267" t="s">
        <v>1611</v>
      </c>
      <c r="D7901" s="267" t="s">
        <v>1854</v>
      </c>
      <c r="E7901" s="268" t="s">
        <v>1855</v>
      </c>
      <c r="F7901" s="267" t="s">
        <v>135</v>
      </c>
      <c r="G7901" s="268" t="s">
        <v>904</v>
      </c>
      <c r="H7901" s="268" t="s">
        <v>66</v>
      </c>
      <c r="I7901" s="268" t="s">
        <v>1905</v>
      </c>
      <c r="J7901" s="267" t="s">
        <v>2016</v>
      </c>
      <c r="K7901" s="267">
        <v>413</v>
      </c>
      <c r="L7901" s="299" t="s">
        <v>8864</v>
      </c>
      <c r="M7901" s="188"/>
    </row>
    <row r="7902" spans="1:13" x14ac:dyDescent="0.25">
      <c r="A7902" s="267">
        <v>2017</v>
      </c>
      <c r="B7902" s="267">
        <v>3</v>
      </c>
      <c r="C7902" s="267" t="s">
        <v>1611</v>
      </c>
      <c r="D7902" s="267" t="s">
        <v>1854</v>
      </c>
      <c r="E7902" s="268" t="s">
        <v>1855</v>
      </c>
      <c r="F7902" s="267" t="s">
        <v>135</v>
      </c>
      <c r="G7902" s="268" t="s">
        <v>904</v>
      </c>
      <c r="H7902" s="268" t="s">
        <v>66</v>
      </c>
      <c r="I7902" s="268" t="s">
        <v>1905</v>
      </c>
      <c r="J7902" s="267" t="s">
        <v>1962</v>
      </c>
      <c r="K7902" s="267">
        <v>662</v>
      </c>
      <c r="L7902" s="299" t="s">
        <v>8865</v>
      </c>
      <c r="M7902" s="188"/>
    </row>
    <row r="7903" spans="1:13" x14ac:dyDescent="0.25">
      <c r="A7903" s="267">
        <v>2017</v>
      </c>
      <c r="B7903" s="267">
        <v>3</v>
      </c>
      <c r="C7903" s="267" t="s">
        <v>1611</v>
      </c>
      <c r="D7903" s="267" t="s">
        <v>1854</v>
      </c>
      <c r="E7903" s="268" t="s">
        <v>1855</v>
      </c>
      <c r="F7903" s="267" t="s">
        <v>135</v>
      </c>
      <c r="G7903" s="268" t="s">
        <v>904</v>
      </c>
      <c r="H7903" s="268" t="s">
        <v>66</v>
      </c>
      <c r="I7903" s="268" t="s">
        <v>1905</v>
      </c>
      <c r="J7903" s="267" t="s">
        <v>1962</v>
      </c>
      <c r="K7903" s="267">
        <v>662</v>
      </c>
      <c r="L7903" s="299" t="s">
        <v>8866</v>
      </c>
      <c r="M7903" s="188"/>
    </row>
    <row r="7904" spans="1:13" x14ac:dyDescent="0.25">
      <c r="A7904" s="267">
        <v>2017</v>
      </c>
      <c r="B7904" s="267">
        <v>3</v>
      </c>
      <c r="C7904" s="267" t="s">
        <v>1611</v>
      </c>
      <c r="D7904" s="267" t="s">
        <v>1854</v>
      </c>
      <c r="E7904" s="268" t="s">
        <v>1855</v>
      </c>
      <c r="F7904" s="267" t="s">
        <v>135</v>
      </c>
      <c r="G7904" s="268" t="s">
        <v>904</v>
      </c>
      <c r="H7904" s="268" t="s">
        <v>66</v>
      </c>
      <c r="I7904" s="268" t="s">
        <v>1905</v>
      </c>
      <c r="J7904" s="267" t="s">
        <v>1934</v>
      </c>
      <c r="K7904" s="267">
        <v>321</v>
      </c>
      <c r="L7904" s="299" t="s">
        <v>8867</v>
      </c>
      <c r="M7904" s="188"/>
    </row>
    <row r="7905" spans="1:13" x14ac:dyDescent="0.25">
      <c r="A7905" s="267">
        <v>2017</v>
      </c>
      <c r="B7905" s="267">
        <v>3</v>
      </c>
      <c r="C7905" s="267" t="s">
        <v>1611</v>
      </c>
      <c r="D7905" s="267" t="s">
        <v>1854</v>
      </c>
      <c r="E7905" s="268" t="s">
        <v>1855</v>
      </c>
      <c r="F7905" s="267" t="s">
        <v>135</v>
      </c>
      <c r="G7905" s="268" t="s">
        <v>904</v>
      </c>
      <c r="H7905" s="268" t="s">
        <v>66</v>
      </c>
      <c r="I7905" s="268" t="s">
        <v>1905</v>
      </c>
      <c r="J7905" s="267" t="s">
        <v>2016</v>
      </c>
      <c r="K7905" s="267">
        <v>632</v>
      </c>
      <c r="L7905" s="299" t="s">
        <v>8868</v>
      </c>
      <c r="M7905" s="188"/>
    </row>
    <row r="7906" spans="1:13" x14ac:dyDescent="0.25">
      <c r="A7906" s="267">
        <v>2017</v>
      </c>
      <c r="B7906" s="267">
        <v>2</v>
      </c>
      <c r="C7906" s="267" t="s">
        <v>1611</v>
      </c>
      <c r="D7906" s="267" t="s">
        <v>1826</v>
      </c>
      <c r="E7906" s="268" t="s">
        <v>1827</v>
      </c>
      <c r="F7906" s="267" t="s">
        <v>135</v>
      </c>
      <c r="G7906" s="268" t="s">
        <v>777</v>
      </c>
      <c r="H7906" s="268" t="s">
        <v>66</v>
      </c>
      <c r="I7906" s="268" t="s">
        <v>1905</v>
      </c>
      <c r="J7906" s="267" t="s">
        <v>1942</v>
      </c>
      <c r="K7906" s="267">
        <v>413</v>
      </c>
      <c r="L7906" s="299" t="s">
        <v>8657</v>
      </c>
      <c r="M7906" s="188"/>
    </row>
    <row r="7907" spans="1:13" x14ac:dyDescent="0.25">
      <c r="A7907" s="267">
        <v>2017</v>
      </c>
      <c r="B7907" s="267">
        <v>2</v>
      </c>
      <c r="C7907" s="267" t="s">
        <v>1611</v>
      </c>
      <c r="D7907" s="267" t="s">
        <v>1826</v>
      </c>
      <c r="E7907" s="268" t="s">
        <v>1827</v>
      </c>
      <c r="F7907" s="267" t="s">
        <v>135</v>
      </c>
      <c r="G7907" s="268" t="s">
        <v>777</v>
      </c>
      <c r="H7907" s="268" t="s">
        <v>66</v>
      </c>
      <c r="I7907" s="268" t="s">
        <v>1905</v>
      </c>
      <c r="J7907" s="267" t="s">
        <v>2016</v>
      </c>
      <c r="K7907" s="267">
        <v>632</v>
      </c>
      <c r="L7907" s="299" t="s">
        <v>8658</v>
      </c>
      <c r="M7907" s="188"/>
    </row>
    <row r="7908" spans="1:13" x14ac:dyDescent="0.25">
      <c r="A7908" s="267">
        <v>2017</v>
      </c>
      <c r="B7908" s="267">
        <v>2</v>
      </c>
      <c r="C7908" s="267" t="s">
        <v>1611</v>
      </c>
      <c r="D7908" s="267" t="s">
        <v>1826</v>
      </c>
      <c r="E7908" s="268" t="s">
        <v>8659</v>
      </c>
      <c r="F7908" s="267" t="s">
        <v>135</v>
      </c>
      <c r="G7908" s="268" t="s">
        <v>777</v>
      </c>
      <c r="H7908" s="268" t="s">
        <v>66</v>
      </c>
      <c r="I7908" s="268" t="s">
        <v>1905</v>
      </c>
      <c r="J7908" s="267" t="s">
        <v>1942</v>
      </c>
      <c r="K7908" s="267">
        <v>435</v>
      </c>
      <c r="L7908" s="299" t="s">
        <v>8660</v>
      </c>
      <c r="M7908" s="188"/>
    </row>
    <row r="7909" spans="1:13" x14ac:dyDescent="0.25">
      <c r="A7909" s="267">
        <v>2017</v>
      </c>
      <c r="B7909" s="267">
        <v>2</v>
      </c>
      <c r="C7909" s="267" t="s">
        <v>1611</v>
      </c>
      <c r="D7909" s="267" t="s">
        <v>1826</v>
      </c>
      <c r="E7909" s="268" t="s">
        <v>8659</v>
      </c>
      <c r="F7909" s="267" t="s">
        <v>135</v>
      </c>
      <c r="G7909" s="268" t="s">
        <v>777</v>
      </c>
      <c r="H7909" s="268" t="s">
        <v>66</v>
      </c>
      <c r="I7909" s="268" t="s">
        <v>1905</v>
      </c>
      <c r="J7909" s="267" t="s">
        <v>1962</v>
      </c>
      <c r="K7909" s="267">
        <v>521</v>
      </c>
      <c r="L7909" s="299" t="s">
        <v>8661</v>
      </c>
      <c r="M7909" s="188"/>
    </row>
    <row r="7910" spans="1:13" x14ac:dyDescent="0.25">
      <c r="A7910" s="267">
        <v>2017</v>
      </c>
      <c r="B7910" s="267">
        <v>2</v>
      </c>
      <c r="C7910" s="267" t="s">
        <v>1611</v>
      </c>
      <c r="D7910" s="267" t="s">
        <v>1826</v>
      </c>
      <c r="E7910" s="268" t="s">
        <v>8662</v>
      </c>
      <c r="F7910" s="267" t="s">
        <v>135</v>
      </c>
      <c r="G7910" s="268" t="s">
        <v>777</v>
      </c>
      <c r="H7910" s="268" t="s">
        <v>66</v>
      </c>
      <c r="I7910" s="268" t="s">
        <v>1905</v>
      </c>
      <c r="J7910" s="267" t="s">
        <v>1942</v>
      </c>
      <c r="K7910" s="267">
        <v>432</v>
      </c>
      <c r="L7910" s="299" t="s">
        <v>8663</v>
      </c>
      <c r="M7910" s="188"/>
    </row>
    <row r="7911" spans="1:13" x14ac:dyDescent="0.25">
      <c r="A7911" s="267">
        <v>2017</v>
      </c>
      <c r="B7911" s="267">
        <v>2</v>
      </c>
      <c r="C7911" s="267" t="s">
        <v>1611</v>
      </c>
      <c r="D7911" s="267" t="s">
        <v>1826</v>
      </c>
      <c r="E7911" s="268" t="s">
        <v>8659</v>
      </c>
      <c r="F7911" s="267" t="s">
        <v>135</v>
      </c>
      <c r="G7911" s="268" t="s">
        <v>777</v>
      </c>
      <c r="H7911" s="268" t="s">
        <v>66</v>
      </c>
      <c r="I7911" s="268" t="s">
        <v>1905</v>
      </c>
      <c r="J7911" s="267" t="s">
        <v>1923</v>
      </c>
      <c r="K7911" s="267">
        <v>862</v>
      </c>
      <c r="L7911" s="299" t="s">
        <v>8664</v>
      </c>
      <c r="M7911" s="188"/>
    </row>
    <row r="7912" spans="1:13" x14ac:dyDescent="0.25">
      <c r="A7912" s="267">
        <v>2017</v>
      </c>
      <c r="B7912" s="267">
        <v>2</v>
      </c>
      <c r="C7912" s="267" t="s">
        <v>1611</v>
      </c>
      <c r="D7912" s="267" t="s">
        <v>1826</v>
      </c>
      <c r="E7912" s="268" t="s">
        <v>8662</v>
      </c>
      <c r="F7912" s="267" t="s">
        <v>135</v>
      </c>
      <c r="G7912" s="268" t="s">
        <v>777</v>
      </c>
      <c r="H7912" s="268" t="s">
        <v>66</v>
      </c>
      <c r="I7912" s="268" t="s">
        <v>1905</v>
      </c>
      <c r="J7912" s="267" t="s">
        <v>2039</v>
      </c>
      <c r="K7912" s="267">
        <v>862</v>
      </c>
      <c r="L7912" s="299" t="s">
        <v>8665</v>
      </c>
      <c r="M7912" s="188"/>
    </row>
    <row r="7913" spans="1:13" x14ac:dyDescent="0.25">
      <c r="A7913" s="267">
        <v>2017</v>
      </c>
      <c r="B7913" s="267">
        <v>2</v>
      </c>
      <c r="C7913" s="267" t="s">
        <v>1611</v>
      </c>
      <c r="D7913" s="267" t="s">
        <v>1826</v>
      </c>
      <c r="E7913" s="268" t="s">
        <v>8659</v>
      </c>
      <c r="F7913" s="267" t="s">
        <v>135</v>
      </c>
      <c r="G7913" s="268" t="s">
        <v>777</v>
      </c>
      <c r="H7913" s="268" t="s">
        <v>66</v>
      </c>
      <c r="I7913" s="268" t="s">
        <v>1905</v>
      </c>
      <c r="J7913" s="267" t="s">
        <v>1923</v>
      </c>
      <c r="K7913" s="267">
        <v>862</v>
      </c>
      <c r="L7913" s="299" t="s">
        <v>8666</v>
      </c>
      <c r="M7913" s="188"/>
    </row>
    <row r="7914" spans="1:13" x14ac:dyDescent="0.25">
      <c r="A7914" s="267">
        <v>2017</v>
      </c>
      <c r="B7914" s="267">
        <v>2</v>
      </c>
      <c r="C7914" s="267" t="s">
        <v>1611</v>
      </c>
      <c r="D7914" s="267" t="s">
        <v>1826</v>
      </c>
      <c r="E7914" s="268" t="s">
        <v>8659</v>
      </c>
      <c r="F7914" s="267" t="s">
        <v>135</v>
      </c>
      <c r="G7914" s="268" t="s">
        <v>777</v>
      </c>
      <c r="H7914" s="268" t="s">
        <v>66</v>
      </c>
      <c r="I7914" s="268" t="s">
        <v>1905</v>
      </c>
      <c r="J7914" s="267" t="s">
        <v>1942</v>
      </c>
      <c r="K7914" s="267">
        <v>84</v>
      </c>
      <c r="L7914" s="299" t="s">
        <v>8667</v>
      </c>
      <c r="M7914" s="188"/>
    </row>
    <row r="7915" spans="1:13" x14ac:dyDescent="0.25">
      <c r="A7915" s="267">
        <v>2017</v>
      </c>
      <c r="B7915" s="267">
        <v>2</v>
      </c>
      <c r="C7915" s="267" t="s">
        <v>1611</v>
      </c>
      <c r="D7915" s="267" t="s">
        <v>1826</v>
      </c>
      <c r="E7915" s="268" t="s">
        <v>8668</v>
      </c>
      <c r="F7915" s="267" t="s">
        <v>135</v>
      </c>
      <c r="G7915" s="268" t="s">
        <v>777</v>
      </c>
      <c r="H7915" s="268" t="s">
        <v>66</v>
      </c>
      <c r="I7915" s="268" t="s">
        <v>1905</v>
      </c>
      <c r="J7915" s="267" t="s">
        <v>1942</v>
      </c>
      <c r="K7915" s="267">
        <v>725</v>
      </c>
      <c r="L7915" s="299" t="s">
        <v>8669</v>
      </c>
      <c r="M7915" s="188"/>
    </row>
    <row r="7916" spans="1:13" x14ac:dyDescent="0.25">
      <c r="A7916" s="267">
        <v>2017</v>
      </c>
      <c r="B7916" s="267">
        <v>2</v>
      </c>
      <c r="C7916" s="267" t="s">
        <v>1611</v>
      </c>
      <c r="D7916" s="267" t="s">
        <v>1826</v>
      </c>
      <c r="E7916" s="268" t="s">
        <v>8668</v>
      </c>
      <c r="F7916" s="267" t="s">
        <v>135</v>
      </c>
      <c r="G7916" s="268" t="s">
        <v>777</v>
      </c>
      <c r="H7916" s="268" t="s">
        <v>66</v>
      </c>
      <c r="I7916" s="268" t="s">
        <v>1905</v>
      </c>
      <c r="J7916" s="267" t="s">
        <v>1938</v>
      </c>
      <c r="K7916" s="267">
        <v>311</v>
      </c>
      <c r="L7916" s="299" t="s">
        <v>8670</v>
      </c>
      <c r="M7916" s="188"/>
    </row>
    <row r="7917" spans="1:13" x14ac:dyDescent="0.25">
      <c r="A7917" s="267">
        <v>2017</v>
      </c>
      <c r="B7917" s="267">
        <v>2</v>
      </c>
      <c r="C7917" s="267" t="s">
        <v>1611</v>
      </c>
      <c r="D7917" s="267" t="s">
        <v>1828</v>
      </c>
      <c r="E7917" s="268" t="s">
        <v>8706</v>
      </c>
      <c r="F7917" s="267" t="s">
        <v>52</v>
      </c>
      <c r="G7917" s="268" t="s">
        <v>486</v>
      </c>
      <c r="H7917" s="268" t="s">
        <v>55</v>
      </c>
      <c r="I7917" s="268" t="s">
        <v>1905</v>
      </c>
      <c r="J7917" s="267" t="s">
        <v>1915</v>
      </c>
      <c r="K7917" s="267">
        <v>312</v>
      </c>
      <c r="L7917" s="299" t="s">
        <v>8707</v>
      </c>
      <c r="M7917" s="188"/>
    </row>
    <row r="7918" spans="1:13" x14ac:dyDescent="0.25">
      <c r="A7918" s="267">
        <v>2017</v>
      </c>
      <c r="B7918" s="267">
        <v>2</v>
      </c>
      <c r="C7918" s="267" t="s">
        <v>1611</v>
      </c>
      <c r="D7918" s="267" t="s">
        <v>1828</v>
      </c>
      <c r="E7918" s="268" t="s">
        <v>8706</v>
      </c>
      <c r="F7918" s="267" t="s">
        <v>52</v>
      </c>
      <c r="G7918" s="268" t="s">
        <v>486</v>
      </c>
      <c r="H7918" s="268" t="s">
        <v>55</v>
      </c>
      <c r="I7918" s="268" t="s">
        <v>1905</v>
      </c>
      <c r="J7918" s="267" t="s">
        <v>1942</v>
      </c>
      <c r="K7918" s="267">
        <v>432</v>
      </c>
      <c r="L7918" s="299" t="s">
        <v>8708</v>
      </c>
      <c r="M7918" s="188"/>
    </row>
    <row r="7919" spans="1:13" x14ac:dyDescent="0.25">
      <c r="A7919" s="267">
        <v>2017</v>
      </c>
      <c r="B7919" s="267">
        <v>2</v>
      </c>
      <c r="C7919" s="267" t="s">
        <v>1611</v>
      </c>
      <c r="D7919" s="267" t="s">
        <v>1828</v>
      </c>
      <c r="E7919" s="268" t="s">
        <v>8706</v>
      </c>
      <c r="F7919" s="267" t="s">
        <v>52</v>
      </c>
      <c r="G7919" s="268" t="s">
        <v>486</v>
      </c>
      <c r="H7919" s="268" t="s">
        <v>55</v>
      </c>
      <c r="I7919" s="268" t="s">
        <v>1905</v>
      </c>
      <c r="J7919" s="267" t="s">
        <v>1942</v>
      </c>
      <c r="K7919" s="267">
        <v>431</v>
      </c>
      <c r="L7919" s="299" t="s">
        <v>8709</v>
      </c>
      <c r="M7919" s="188"/>
    </row>
    <row r="7920" spans="1:13" x14ac:dyDescent="0.25">
      <c r="A7920" s="267">
        <v>2017</v>
      </c>
      <c r="B7920" s="267">
        <v>2</v>
      </c>
      <c r="C7920" s="267" t="s">
        <v>1611</v>
      </c>
      <c r="D7920" s="267" t="s">
        <v>1828</v>
      </c>
      <c r="E7920" s="268" t="s">
        <v>8706</v>
      </c>
      <c r="F7920" s="267" t="s">
        <v>52</v>
      </c>
      <c r="G7920" s="268" t="s">
        <v>486</v>
      </c>
      <c r="H7920" s="268" t="s">
        <v>55</v>
      </c>
      <c r="I7920" s="268" t="s">
        <v>1905</v>
      </c>
      <c r="J7920" s="267" t="s">
        <v>1942</v>
      </c>
      <c r="K7920" s="267">
        <v>431</v>
      </c>
      <c r="L7920" s="299" t="s">
        <v>8593</v>
      </c>
      <c r="M7920" s="188"/>
    </row>
    <row r="7921" spans="1:13" x14ac:dyDescent="0.25">
      <c r="A7921" s="267">
        <v>2017</v>
      </c>
      <c r="B7921" s="267">
        <v>2</v>
      </c>
      <c r="C7921" s="267" t="s">
        <v>1611</v>
      </c>
      <c r="D7921" s="267" t="s">
        <v>1828</v>
      </c>
      <c r="E7921" s="268" t="s">
        <v>8706</v>
      </c>
      <c r="F7921" s="267" t="s">
        <v>52</v>
      </c>
      <c r="G7921" s="268" t="s">
        <v>486</v>
      </c>
      <c r="H7921" s="268" t="s">
        <v>55</v>
      </c>
      <c r="I7921" s="268" t="s">
        <v>1905</v>
      </c>
      <c r="J7921" s="267" t="s">
        <v>1942</v>
      </c>
      <c r="K7921" s="267">
        <v>411</v>
      </c>
      <c r="L7921" s="299" t="s">
        <v>8710</v>
      </c>
      <c r="M7921" s="188"/>
    </row>
    <row r="7922" spans="1:13" x14ac:dyDescent="0.25">
      <c r="A7922" s="267">
        <v>2017</v>
      </c>
      <c r="B7922" s="267">
        <v>2</v>
      </c>
      <c r="C7922" s="267" t="s">
        <v>1611</v>
      </c>
      <c r="D7922" s="267" t="s">
        <v>1828</v>
      </c>
      <c r="E7922" s="268" t="s">
        <v>8706</v>
      </c>
      <c r="F7922" s="267" t="s">
        <v>52</v>
      </c>
      <c r="G7922" s="268" t="s">
        <v>486</v>
      </c>
      <c r="H7922" s="268" t="s">
        <v>55</v>
      </c>
      <c r="I7922" s="268" t="s">
        <v>1905</v>
      </c>
      <c r="J7922" s="267" t="s">
        <v>1942</v>
      </c>
      <c r="K7922" s="267">
        <v>411</v>
      </c>
      <c r="L7922" s="299" t="s">
        <v>8595</v>
      </c>
      <c r="M7922" s="188"/>
    </row>
    <row r="7923" spans="1:13" x14ac:dyDescent="0.25">
      <c r="A7923" s="267">
        <v>2017</v>
      </c>
      <c r="B7923" s="267">
        <v>2</v>
      </c>
      <c r="C7923" s="267" t="s">
        <v>1611</v>
      </c>
      <c r="D7923" s="267" t="s">
        <v>1828</v>
      </c>
      <c r="E7923" s="268" t="s">
        <v>8706</v>
      </c>
      <c r="F7923" s="267" t="s">
        <v>52</v>
      </c>
      <c r="G7923" s="268" t="s">
        <v>486</v>
      </c>
      <c r="H7923" s="268" t="s">
        <v>55</v>
      </c>
      <c r="I7923" s="268" t="s">
        <v>1905</v>
      </c>
      <c r="J7923" s="267" t="s">
        <v>1942</v>
      </c>
      <c r="K7923" s="267">
        <v>411</v>
      </c>
      <c r="L7923" s="299" t="s">
        <v>8711</v>
      </c>
      <c r="M7923" s="188"/>
    </row>
    <row r="7924" spans="1:13" x14ac:dyDescent="0.25">
      <c r="A7924" s="267">
        <v>2017</v>
      </c>
      <c r="B7924" s="267">
        <v>2</v>
      </c>
      <c r="C7924" s="267" t="s">
        <v>1611</v>
      </c>
      <c r="D7924" s="267" t="s">
        <v>1828</v>
      </c>
      <c r="E7924" s="268" t="s">
        <v>8706</v>
      </c>
      <c r="F7924" s="267" t="s">
        <v>52</v>
      </c>
      <c r="G7924" s="268" t="s">
        <v>486</v>
      </c>
      <c r="H7924" s="268" t="s">
        <v>55</v>
      </c>
      <c r="I7924" s="268" t="s">
        <v>1905</v>
      </c>
      <c r="J7924" s="267" t="s">
        <v>1918</v>
      </c>
      <c r="K7924" s="267">
        <v>862</v>
      </c>
      <c r="L7924" s="299" t="s">
        <v>8597</v>
      </c>
      <c r="M7924" s="188"/>
    </row>
    <row r="7925" spans="1:13" x14ac:dyDescent="0.25">
      <c r="A7925" s="267">
        <v>2017</v>
      </c>
      <c r="B7925" s="267">
        <v>2</v>
      </c>
      <c r="C7925" s="267" t="s">
        <v>1611</v>
      </c>
      <c r="D7925" s="267" t="s">
        <v>1828</v>
      </c>
      <c r="E7925" s="268" t="s">
        <v>8706</v>
      </c>
      <c r="F7925" s="267" t="s">
        <v>52</v>
      </c>
      <c r="G7925" s="268" t="s">
        <v>486</v>
      </c>
      <c r="H7925" s="268" t="s">
        <v>55</v>
      </c>
      <c r="I7925" s="268" t="s">
        <v>1905</v>
      </c>
      <c r="J7925" s="267" t="s">
        <v>5414</v>
      </c>
      <c r="K7925" s="267">
        <v>652</v>
      </c>
      <c r="L7925" s="299" t="s">
        <v>8712</v>
      </c>
      <c r="M7925" s="188"/>
    </row>
    <row r="7926" spans="1:13" x14ac:dyDescent="0.25">
      <c r="A7926" s="267">
        <v>2017</v>
      </c>
      <c r="B7926" s="267">
        <v>2</v>
      </c>
      <c r="C7926" s="267" t="s">
        <v>1611</v>
      </c>
      <c r="D7926" s="267" t="s">
        <v>1828</v>
      </c>
      <c r="E7926" s="268" t="s">
        <v>8706</v>
      </c>
      <c r="F7926" s="267" t="s">
        <v>52</v>
      </c>
      <c r="G7926" s="268" t="s">
        <v>486</v>
      </c>
      <c r="H7926" s="268" t="s">
        <v>55</v>
      </c>
      <c r="I7926" s="268" t="s">
        <v>1905</v>
      </c>
      <c r="J7926" s="267" t="s">
        <v>2016</v>
      </c>
      <c r="K7926" s="267">
        <v>633</v>
      </c>
      <c r="L7926" s="299" t="s">
        <v>8713</v>
      </c>
      <c r="M7926" s="188"/>
    </row>
    <row r="7927" spans="1:13" x14ac:dyDescent="0.25">
      <c r="A7927" s="267">
        <v>2017</v>
      </c>
      <c r="B7927" s="267">
        <v>3</v>
      </c>
      <c r="C7927" s="267" t="s">
        <v>1611</v>
      </c>
      <c r="D7927" s="267" t="s">
        <v>1852</v>
      </c>
      <c r="E7927" s="268" t="s">
        <v>1853</v>
      </c>
      <c r="F7927" s="267" t="s">
        <v>135</v>
      </c>
      <c r="G7927" s="268" t="s">
        <v>384</v>
      </c>
      <c r="H7927" s="268" t="s">
        <v>66</v>
      </c>
      <c r="I7927" s="268" t="s">
        <v>1905</v>
      </c>
      <c r="J7927" s="270" t="s">
        <v>1934</v>
      </c>
      <c r="K7927" s="267">
        <v>422</v>
      </c>
      <c r="L7927" s="299" t="s">
        <v>8638</v>
      </c>
      <c r="M7927" s="188"/>
    </row>
    <row r="7928" spans="1:13" x14ac:dyDescent="0.25">
      <c r="A7928" s="267">
        <v>2017</v>
      </c>
      <c r="B7928" s="267">
        <v>3</v>
      </c>
      <c r="C7928" s="267" t="s">
        <v>1611</v>
      </c>
      <c r="D7928" s="267" t="s">
        <v>1852</v>
      </c>
      <c r="E7928" s="268" t="s">
        <v>1853</v>
      </c>
      <c r="F7928" s="267" t="s">
        <v>135</v>
      </c>
      <c r="G7928" s="268" t="s">
        <v>384</v>
      </c>
      <c r="H7928" s="268" t="s">
        <v>66</v>
      </c>
      <c r="I7928" s="268" t="s">
        <v>1905</v>
      </c>
      <c r="J7928" s="267" t="s">
        <v>1934</v>
      </c>
      <c r="K7928" s="267">
        <v>421</v>
      </c>
      <c r="L7928" s="299" t="s">
        <v>8639</v>
      </c>
      <c r="M7928" s="188"/>
    </row>
    <row r="7929" spans="1:13" x14ac:dyDescent="0.25">
      <c r="A7929" s="267">
        <v>2017</v>
      </c>
      <c r="B7929" s="267">
        <v>3</v>
      </c>
      <c r="C7929" s="267" t="s">
        <v>1611</v>
      </c>
      <c r="D7929" s="267" t="s">
        <v>1852</v>
      </c>
      <c r="E7929" s="268" t="s">
        <v>1853</v>
      </c>
      <c r="F7929" s="267" t="s">
        <v>135</v>
      </c>
      <c r="G7929" s="268" t="s">
        <v>384</v>
      </c>
      <c r="H7929" s="268" t="s">
        <v>66</v>
      </c>
      <c r="I7929" s="268" t="s">
        <v>1905</v>
      </c>
      <c r="J7929" s="267" t="s">
        <v>1942</v>
      </c>
      <c r="K7929" s="267">
        <v>411</v>
      </c>
      <c r="L7929" s="299" t="s">
        <v>8640</v>
      </c>
      <c r="M7929" s="188"/>
    </row>
    <row r="7930" spans="1:13" x14ac:dyDescent="0.25">
      <c r="A7930" s="267">
        <v>2017</v>
      </c>
      <c r="B7930" s="267">
        <v>3</v>
      </c>
      <c r="C7930" s="267" t="s">
        <v>1611</v>
      </c>
      <c r="D7930" s="267" t="s">
        <v>1852</v>
      </c>
      <c r="E7930" s="268" t="s">
        <v>1853</v>
      </c>
      <c r="F7930" s="267" t="s">
        <v>135</v>
      </c>
      <c r="G7930" s="268" t="s">
        <v>384</v>
      </c>
      <c r="H7930" s="268" t="s">
        <v>66</v>
      </c>
      <c r="I7930" s="268" t="s">
        <v>1905</v>
      </c>
      <c r="J7930" s="267" t="s">
        <v>2767</v>
      </c>
      <c r="K7930" s="267">
        <v>311</v>
      </c>
      <c r="L7930" s="299" t="s">
        <v>8641</v>
      </c>
      <c r="M7930" s="188"/>
    </row>
    <row r="7931" spans="1:13" x14ac:dyDescent="0.25">
      <c r="A7931" s="267">
        <v>2017</v>
      </c>
      <c r="B7931" s="267">
        <v>3</v>
      </c>
      <c r="C7931" s="267" t="s">
        <v>1611</v>
      </c>
      <c r="D7931" s="267" t="s">
        <v>1852</v>
      </c>
      <c r="E7931" s="268" t="s">
        <v>1853</v>
      </c>
      <c r="F7931" s="267" t="s">
        <v>135</v>
      </c>
      <c r="G7931" s="268" t="s">
        <v>384</v>
      </c>
      <c r="H7931" s="268" t="s">
        <v>66</v>
      </c>
      <c r="I7931" s="268" t="s">
        <v>1905</v>
      </c>
      <c r="J7931" s="267" t="s">
        <v>1906</v>
      </c>
      <c r="K7931" s="267">
        <v>311</v>
      </c>
      <c r="L7931" s="299" t="s">
        <v>8642</v>
      </c>
      <c r="M7931" s="188"/>
    </row>
    <row r="7932" spans="1:13" x14ac:dyDescent="0.25">
      <c r="A7932" s="267">
        <v>2017</v>
      </c>
      <c r="B7932" s="267">
        <v>3</v>
      </c>
      <c r="C7932" s="267" t="s">
        <v>1611</v>
      </c>
      <c r="D7932" s="267" t="s">
        <v>1852</v>
      </c>
      <c r="E7932" s="268" t="s">
        <v>1853</v>
      </c>
      <c r="F7932" s="267" t="s">
        <v>135</v>
      </c>
      <c r="G7932" s="268" t="s">
        <v>384</v>
      </c>
      <c r="H7932" s="268" t="s">
        <v>66</v>
      </c>
      <c r="I7932" s="268" t="s">
        <v>1905</v>
      </c>
      <c r="J7932" s="267" t="s">
        <v>1906</v>
      </c>
      <c r="K7932" s="267">
        <v>311</v>
      </c>
      <c r="L7932" s="299" t="s">
        <v>8643</v>
      </c>
      <c r="M7932" s="188"/>
    </row>
    <row r="7933" spans="1:13" x14ac:dyDescent="0.25">
      <c r="A7933" s="267">
        <v>2017</v>
      </c>
      <c r="B7933" s="267">
        <v>3</v>
      </c>
      <c r="C7933" s="267" t="s">
        <v>1611</v>
      </c>
      <c r="D7933" s="267" t="s">
        <v>1852</v>
      </c>
      <c r="E7933" s="268" t="s">
        <v>1853</v>
      </c>
      <c r="F7933" s="267" t="s">
        <v>135</v>
      </c>
      <c r="G7933" s="268" t="s">
        <v>384</v>
      </c>
      <c r="H7933" s="268" t="s">
        <v>66</v>
      </c>
      <c r="I7933" s="268" t="s">
        <v>1905</v>
      </c>
      <c r="J7933" s="267" t="s">
        <v>1915</v>
      </c>
      <c r="K7933" s="267">
        <v>311</v>
      </c>
      <c r="L7933" s="299" t="s">
        <v>8644</v>
      </c>
      <c r="M7933" s="188"/>
    </row>
    <row r="7934" spans="1:13" x14ac:dyDescent="0.25">
      <c r="A7934" s="267">
        <v>2017</v>
      </c>
      <c r="B7934" s="267">
        <v>3</v>
      </c>
      <c r="C7934" s="267" t="s">
        <v>1611</v>
      </c>
      <c r="D7934" s="267" t="s">
        <v>1852</v>
      </c>
      <c r="E7934" s="268" t="s">
        <v>1853</v>
      </c>
      <c r="F7934" s="267" t="s">
        <v>135</v>
      </c>
      <c r="G7934" s="268" t="s">
        <v>384</v>
      </c>
      <c r="H7934" s="268" t="s">
        <v>66</v>
      </c>
      <c r="I7934" s="268" t="s">
        <v>1905</v>
      </c>
      <c r="J7934" s="267" t="s">
        <v>1915</v>
      </c>
      <c r="K7934" s="270">
        <v>311</v>
      </c>
      <c r="L7934" s="299" t="s">
        <v>8645</v>
      </c>
      <c r="M7934" s="188"/>
    </row>
    <row r="7935" spans="1:13" x14ac:dyDescent="0.25">
      <c r="A7935" s="267">
        <v>2017</v>
      </c>
      <c r="B7935" s="267">
        <v>3</v>
      </c>
      <c r="C7935" s="267" t="s">
        <v>1611</v>
      </c>
      <c r="D7935" s="267" t="s">
        <v>1852</v>
      </c>
      <c r="E7935" s="268" t="s">
        <v>1853</v>
      </c>
      <c r="F7935" s="267" t="s">
        <v>135</v>
      </c>
      <c r="G7935" s="268" t="s">
        <v>384</v>
      </c>
      <c r="H7935" s="268" t="s">
        <v>66</v>
      </c>
      <c r="I7935" s="268" t="s">
        <v>1905</v>
      </c>
      <c r="J7935" s="267" t="s">
        <v>1934</v>
      </c>
      <c r="K7935" s="267">
        <v>311</v>
      </c>
      <c r="L7935" s="299" t="s">
        <v>8646</v>
      </c>
      <c r="M7935" s="188"/>
    </row>
    <row r="7936" spans="1:13" x14ac:dyDescent="0.25">
      <c r="A7936" s="267">
        <v>2017</v>
      </c>
      <c r="B7936" s="267">
        <v>3</v>
      </c>
      <c r="C7936" s="267" t="s">
        <v>1611</v>
      </c>
      <c r="D7936" s="267" t="s">
        <v>1852</v>
      </c>
      <c r="E7936" s="268" t="s">
        <v>1853</v>
      </c>
      <c r="F7936" s="267" t="s">
        <v>135</v>
      </c>
      <c r="G7936" s="268" t="s">
        <v>384</v>
      </c>
      <c r="H7936" s="268" t="s">
        <v>66</v>
      </c>
      <c r="I7936" s="268" t="s">
        <v>1905</v>
      </c>
      <c r="J7936" s="267" t="s">
        <v>1934</v>
      </c>
      <c r="K7936" s="267">
        <v>311</v>
      </c>
      <c r="L7936" s="299" t="s">
        <v>8647</v>
      </c>
      <c r="M7936" s="188"/>
    </row>
    <row r="7937" spans="1:13" x14ac:dyDescent="0.25">
      <c r="A7937" s="267">
        <v>2017</v>
      </c>
      <c r="B7937" s="267">
        <v>4</v>
      </c>
      <c r="C7937" s="267" t="s">
        <v>1611</v>
      </c>
      <c r="D7937" s="267" t="s">
        <v>1866</v>
      </c>
      <c r="E7937" s="268" t="s">
        <v>1867</v>
      </c>
      <c r="F7937" s="267" t="s">
        <v>69</v>
      </c>
      <c r="G7937" s="268" t="s">
        <v>1346</v>
      </c>
      <c r="H7937" s="268" t="s">
        <v>55</v>
      </c>
      <c r="I7937" s="268" t="s">
        <v>1905</v>
      </c>
      <c r="J7937" s="267" t="s">
        <v>1942</v>
      </c>
      <c r="K7937" s="267">
        <v>413</v>
      </c>
      <c r="L7937" s="299" t="s">
        <v>8784</v>
      </c>
      <c r="M7937" s="188"/>
    </row>
    <row r="7938" spans="1:13" x14ac:dyDescent="0.25">
      <c r="A7938" s="267">
        <v>2017</v>
      </c>
      <c r="B7938" s="267">
        <v>4</v>
      </c>
      <c r="C7938" s="267" t="s">
        <v>1611</v>
      </c>
      <c r="D7938" s="267" t="s">
        <v>1866</v>
      </c>
      <c r="E7938" s="268" t="s">
        <v>1867</v>
      </c>
      <c r="F7938" s="267" t="s">
        <v>69</v>
      </c>
      <c r="G7938" s="268" t="s">
        <v>1346</v>
      </c>
      <c r="H7938" s="268" t="s">
        <v>55</v>
      </c>
      <c r="I7938" s="268" t="s">
        <v>1905</v>
      </c>
      <c r="J7938" s="267" t="s">
        <v>1942</v>
      </c>
      <c r="K7938" s="267">
        <v>113</v>
      </c>
      <c r="L7938" s="299" t="s">
        <v>8785</v>
      </c>
      <c r="M7938" s="188"/>
    </row>
    <row r="7939" spans="1:13" x14ac:dyDescent="0.25">
      <c r="A7939" s="267">
        <v>2017</v>
      </c>
      <c r="B7939" s="267">
        <v>4</v>
      </c>
      <c r="C7939" s="267" t="s">
        <v>1611</v>
      </c>
      <c r="D7939" s="267" t="s">
        <v>1866</v>
      </c>
      <c r="E7939" s="268" t="s">
        <v>1867</v>
      </c>
      <c r="F7939" s="267" t="s">
        <v>69</v>
      </c>
      <c r="G7939" s="268" t="s">
        <v>1346</v>
      </c>
      <c r="H7939" s="268" t="s">
        <v>55</v>
      </c>
      <c r="I7939" s="268" t="s">
        <v>1905</v>
      </c>
      <c r="J7939" s="267" t="s">
        <v>1942</v>
      </c>
      <c r="K7939" s="267">
        <v>411</v>
      </c>
      <c r="L7939" s="299" t="s">
        <v>8786</v>
      </c>
      <c r="M7939" s="188"/>
    </row>
    <row r="7940" spans="1:13" x14ac:dyDescent="0.25">
      <c r="A7940" s="267">
        <v>2017</v>
      </c>
      <c r="B7940" s="267">
        <v>4</v>
      </c>
      <c r="C7940" s="267" t="s">
        <v>1611</v>
      </c>
      <c r="D7940" s="267" t="s">
        <v>1866</v>
      </c>
      <c r="E7940" s="268" t="s">
        <v>1867</v>
      </c>
      <c r="F7940" s="267" t="s">
        <v>69</v>
      </c>
      <c r="G7940" s="268" t="s">
        <v>1346</v>
      </c>
      <c r="H7940" s="268" t="s">
        <v>55</v>
      </c>
      <c r="I7940" s="268" t="s">
        <v>1905</v>
      </c>
      <c r="J7940" s="267" t="s">
        <v>1942</v>
      </c>
      <c r="K7940" s="267">
        <v>111</v>
      </c>
      <c r="L7940" s="299" t="s">
        <v>8787</v>
      </c>
      <c r="M7940" s="188"/>
    </row>
    <row r="7941" spans="1:13" x14ac:dyDescent="0.25">
      <c r="A7941" s="267">
        <v>2017</v>
      </c>
      <c r="B7941" s="267">
        <v>4</v>
      </c>
      <c r="C7941" s="267" t="s">
        <v>1611</v>
      </c>
      <c r="D7941" s="267" t="s">
        <v>1866</v>
      </c>
      <c r="E7941" s="268" t="s">
        <v>1867</v>
      </c>
      <c r="F7941" s="267" t="s">
        <v>69</v>
      </c>
      <c r="G7941" s="268" t="s">
        <v>1346</v>
      </c>
      <c r="H7941" s="268" t="s">
        <v>55</v>
      </c>
      <c r="I7941" s="268" t="s">
        <v>1905</v>
      </c>
      <c r="J7941" s="267" t="s">
        <v>1942</v>
      </c>
      <c r="K7941" s="267">
        <v>114</v>
      </c>
      <c r="L7941" s="299" t="s">
        <v>8788</v>
      </c>
      <c r="M7941" s="188"/>
    </row>
    <row r="7942" spans="1:13" x14ac:dyDescent="0.25">
      <c r="A7942" s="267">
        <v>2017</v>
      </c>
      <c r="B7942" s="267">
        <v>4</v>
      </c>
      <c r="C7942" s="267" t="s">
        <v>1611</v>
      </c>
      <c r="D7942" s="267" t="s">
        <v>1866</v>
      </c>
      <c r="E7942" s="268" t="s">
        <v>1867</v>
      </c>
      <c r="F7942" s="267" t="s">
        <v>69</v>
      </c>
      <c r="G7942" s="268" t="s">
        <v>1346</v>
      </c>
      <c r="H7942" s="268" t="s">
        <v>55</v>
      </c>
      <c r="I7942" s="268" t="s">
        <v>1905</v>
      </c>
      <c r="J7942" s="267" t="s">
        <v>1942</v>
      </c>
      <c r="K7942" s="267">
        <v>411</v>
      </c>
      <c r="L7942" s="299" t="s">
        <v>8789</v>
      </c>
      <c r="M7942" s="188"/>
    </row>
    <row r="7943" spans="1:13" x14ac:dyDescent="0.25">
      <c r="A7943" s="267">
        <v>2017</v>
      </c>
      <c r="B7943" s="267">
        <v>4</v>
      </c>
      <c r="C7943" s="267" t="s">
        <v>1611</v>
      </c>
      <c r="D7943" s="267" t="s">
        <v>1896</v>
      </c>
      <c r="E7943" s="268" t="s">
        <v>1897</v>
      </c>
      <c r="F7943" s="267" t="s">
        <v>1810</v>
      </c>
      <c r="G7943" s="268" t="s">
        <v>131</v>
      </c>
      <c r="H7943" s="268" t="s">
        <v>66</v>
      </c>
      <c r="I7943" s="268" t="s">
        <v>1905</v>
      </c>
      <c r="J7943" s="267" t="s">
        <v>1938</v>
      </c>
      <c r="K7943" s="267">
        <v>311</v>
      </c>
      <c r="L7943" s="299" t="s">
        <v>8604</v>
      </c>
      <c r="M7943" s="188"/>
    </row>
    <row r="7944" spans="1:13" x14ac:dyDescent="0.25">
      <c r="A7944" s="267">
        <v>2017</v>
      </c>
      <c r="B7944" s="267">
        <v>4</v>
      </c>
      <c r="C7944" s="267" t="s">
        <v>1611</v>
      </c>
      <c r="D7944" s="267" t="s">
        <v>1896</v>
      </c>
      <c r="E7944" s="268" t="s">
        <v>1897</v>
      </c>
      <c r="F7944" s="267" t="s">
        <v>1810</v>
      </c>
      <c r="G7944" s="268" t="s">
        <v>131</v>
      </c>
      <c r="H7944" s="268" t="s">
        <v>66</v>
      </c>
      <c r="I7944" s="268" t="s">
        <v>1905</v>
      </c>
      <c r="J7944" s="267" t="s">
        <v>1938</v>
      </c>
      <c r="K7944" s="267">
        <v>323</v>
      </c>
      <c r="L7944" s="299" t="s">
        <v>8605</v>
      </c>
      <c r="M7944" s="188"/>
    </row>
    <row r="7945" spans="1:13" x14ac:dyDescent="0.25">
      <c r="A7945" s="267">
        <v>2017</v>
      </c>
      <c r="B7945" s="267">
        <v>4</v>
      </c>
      <c r="C7945" s="267" t="s">
        <v>1611</v>
      </c>
      <c r="D7945" s="267" t="s">
        <v>1896</v>
      </c>
      <c r="E7945" s="268" t="s">
        <v>1897</v>
      </c>
      <c r="F7945" s="267" t="s">
        <v>1810</v>
      </c>
      <c r="G7945" s="268" t="s">
        <v>131</v>
      </c>
      <c r="H7945" s="268" t="s">
        <v>66</v>
      </c>
      <c r="I7945" s="268" t="s">
        <v>1905</v>
      </c>
      <c r="J7945" s="267" t="s">
        <v>1938</v>
      </c>
      <c r="K7945" s="267">
        <v>323</v>
      </c>
      <c r="L7945" s="299" t="s">
        <v>8606</v>
      </c>
      <c r="M7945" s="188"/>
    </row>
    <row r="7946" spans="1:13" x14ac:dyDescent="0.25">
      <c r="A7946" s="267">
        <v>2017</v>
      </c>
      <c r="B7946" s="267">
        <v>4</v>
      </c>
      <c r="C7946" s="267" t="s">
        <v>1611</v>
      </c>
      <c r="D7946" s="267" t="s">
        <v>1896</v>
      </c>
      <c r="E7946" s="268" t="s">
        <v>1897</v>
      </c>
      <c r="F7946" s="267" t="s">
        <v>1810</v>
      </c>
      <c r="G7946" s="268" t="s">
        <v>131</v>
      </c>
      <c r="H7946" s="268" t="s">
        <v>66</v>
      </c>
      <c r="I7946" s="268" t="s">
        <v>1905</v>
      </c>
      <c r="J7946" s="267" t="s">
        <v>1915</v>
      </c>
      <c r="K7946" s="267">
        <v>322</v>
      </c>
      <c r="L7946" s="299" t="s">
        <v>8607</v>
      </c>
      <c r="M7946" s="188"/>
    </row>
    <row r="7947" spans="1:13" x14ac:dyDescent="0.25">
      <c r="A7947" s="267">
        <v>2017</v>
      </c>
      <c r="B7947" s="267">
        <v>4</v>
      </c>
      <c r="C7947" s="267" t="s">
        <v>1611</v>
      </c>
      <c r="D7947" s="267" t="s">
        <v>1896</v>
      </c>
      <c r="E7947" s="268" t="s">
        <v>1897</v>
      </c>
      <c r="F7947" s="267" t="s">
        <v>1810</v>
      </c>
      <c r="G7947" s="268" t="s">
        <v>131</v>
      </c>
      <c r="H7947" s="268" t="s">
        <v>66</v>
      </c>
      <c r="I7947" s="268" t="s">
        <v>1905</v>
      </c>
      <c r="J7947" s="267" t="s">
        <v>1938</v>
      </c>
      <c r="K7947" s="267">
        <v>311</v>
      </c>
      <c r="L7947" s="299" t="s">
        <v>8608</v>
      </c>
      <c r="M7947" s="188"/>
    </row>
    <row r="7948" spans="1:13" x14ac:dyDescent="0.25">
      <c r="A7948" s="267">
        <v>2017</v>
      </c>
      <c r="B7948" s="267">
        <v>4</v>
      </c>
      <c r="C7948" s="267" t="s">
        <v>1611</v>
      </c>
      <c r="D7948" s="267" t="s">
        <v>1896</v>
      </c>
      <c r="E7948" s="268" t="s">
        <v>1897</v>
      </c>
      <c r="F7948" s="267" t="s">
        <v>1810</v>
      </c>
      <c r="G7948" s="268" t="s">
        <v>131</v>
      </c>
      <c r="H7948" s="268" t="s">
        <v>66</v>
      </c>
      <c r="I7948" s="268" t="s">
        <v>1905</v>
      </c>
      <c r="J7948" s="267" t="s">
        <v>1934</v>
      </c>
      <c r="K7948" s="267">
        <v>311</v>
      </c>
      <c r="L7948" s="299" t="s">
        <v>8609</v>
      </c>
      <c r="M7948" s="188"/>
    </row>
    <row r="7949" spans="1:13" x14ac:dyDescent="0.25">
      <c r="A7949" s="267">
        <v>2017</v>
      </c>
      <c r="B7949" s="267">
        <v>4</v>
      </c>
      <c r="C7949" s="267" t="s">
        <v>1611</v>
      </c>
      <c r="D7949" s="267" t="s">
        <v>1896</v>
      </c>
      <c r="E7949" s="268" t="s">
        <v>1897</v>
      </c>
      <c r="F7949" s="267" t="s">
        <v>1810</v>
      </c>
      <c r="G7949" s="268" t="s">
        <v>131</v>
      </c>
      <c r="H7949" s="268" t="s">
        <v>66</v>
      </c>
      <c r="I7949" s="268" t="s">
        <v>1905</v>
      </c>
      <c r="J7949" s="267" t="s">
        <v>1934</v>
      </c>
      <c r="K7949" s="267">
        <v>311</v>
      </c>
      <c r="L7949" s="299" t="s">
        <v>8610</v>
      </c>
      <c r="M7949" s="188"/>
    </row>
    <row r="7950" spans="1:13" x14ac:dyDescent="0.25">
      <c r="A7950" s="267">
        <v>2017</v>
      </c>
      <c r="B7950" s="267">
        <v>4</v>
      </c>
      <c r="C7950" s="267" t="s">
        <v>1611</v>
      </c>
      <c r="D7950" s="267" t="s">
        <v>1896</v>
      </c>
      <c r="E7950" s="268" t="s">
        <v>1897</v>
      </c>
      <c r="F7950" s="267" t="s">
        <v>1810</v>
      </c>
      <c r="G7950" s="268" t="s">
        <v>131</v>
      </c>
      <c r="H7950" s="268" t="s">
        <v>66</v>
      </c>
      <c r="I7950" s="268" t="s">
        <v>1905</v>
      </c>
      <c r="J7950" s="267" t="s">
        <v>2767</v>
      </c>
      <c r="K7950" s="267">
        <v>522</v>
      </c>
      <c r="L7950" s="299" t="s">
        <v>8611</v>
      </c>
      <c r="M7950" s="188"/>
    </row>
    <row r="7951" spans="1:13" x14ac:dyDescent="0.25">
      <c r="A7951" s="267">
        <v>2017</v>
      </c>
      <c r="B7951" s="267">
        <v>4</v>
      </c>
      <c r="C7951" s="267" t="s">
        <v>1611</v>
      </c>
      <c r="D7951" s="267" t="s">
        <v>1896</v>
      </c>
      <c r="E7951" s="268" t="s">
        <v>1897</v>
      </c>
      <c r="F7951" s="267" t="s">
        <v>1810</v>
      </c>
      <c r="G7951" s="268" t="s">
        <v>131</v>
      </c>
      <c r="H7951" s="268" t="s">
        <v>66</v>
      </c>
      <c r="I7951" s="268" t="s">
        <v>1905</v>
      </c>
      <c r="J7951" s="267" t="s">
        <v>1915</v>
      </c>
      <c r="K7951" s="267">
        <v>311</v>
      </c>
      <c r="L7951" s="299" t="s">
        <v>8612</v>
      </c>
      <c r="M7951" s="188"/>
    </row>
    <row r="7952" spans="1:13" x14ac:dyDescent="0.25">
      <c r="A7952" s="267">
        <v>2017</v>
      </c>
      <c r="B7952" s="267">
        <v>4</v>
      </c>
      <c r="C7952" s="267" t="s">
        <v>1611</v>
      </c>
      <c r="D7952" s="267" t="s">
        <v>1880</v>
      </c>
      <c r="E7952" s="268" t="s">
        <v>1881</v>
      </c>
      <c r="F7952" s="267" t="s">
        <v>52</v>
      </c>
      <c r="G7952" s="268" t="s">
        <v>473</v>
      </c>
      <c r="H7952" s="268" t="s">
        <v>55</v>
      </c>
      <c r="I7952" s="268" t="s">
        <v>1905</v>
      </c>
      <c r="J7952" s="267" t="s">
        <v>2176</v>
      </c>
      <c r="K7952" s="267">
        <v>721</v>
      </c>
      <c r="L7952" s="299" t="s">
        <v>8620</v>
      </c>
      <c r="M7952" s="188"/>
    </row>
    <row r="7953" spans="1:13" x14ac:dyDescent="0.25">
      <c r="A7953" s="267">
        <v>2017</v>
      </c>
      <c r="B7953" s="267">
        <v>4</v>
      </c>
      <c r="C7953" s="267" t="s">
        <v>1611</v>
      </c>
      <c r="D7953" s="267" t="s">
        <v>1880</v>
      </c>
      <c r="E7953" s="268" t="s">
        <v>1881</v>
      </c>
      <c r="F7953" s="267" t="s">
        <v>52</v>
      </c>
      <c r="G7953" s="268" t="s">
        <v>473</v>
      </c>
      <c r="H7953" s="268" t="s">
        <v>55</v>
      </c>
      <c r="I7953" s="268" t="s">
        <v>1905</v>
      </c>
      <c r="J7953" s="267" t="s">
        <v>2000</v>
      </c>
      <c r="K7953" s="267">
        <v>721</v>
      </c>
      <c r="L7953" s="299" t="s">
        <v>8621</v>
      </c>
      <c r="M7953" s="188"/>
    </row>
    <row r="7954" spans="1:13" x14ac:dyDescent="0.25">
      <c r="A7954" s="267">
        <v>2017</v>
      </c>
      <c r="B7954" s="267">
        <v>4</v>
      </c>
      <c r="C7954" s="267" t="s">
        <v>1611</v>
      </c>
      <c r="D7954" s="267" t="s">
        <v>1880</v>
      </c>
      <c r="E7954" s="268" t="s">
        <v>1881</v>
      </c>
      <c r="F7954" s="267" t="s">
        <v>52</v>
      </c>
      <c r="G7954" s="268" t="s">
        <v>473</v>
      </c>
      <c r="H7954" s="268" t="s">
        <v>55</v>
      </c>
      <c r="I7954" s="268" t="s">
        <v>1905</v>
      </c>
      <c r="J7954" s="267" t="s">
        <v>1998</v>
      </c>
      <c r="K7954" s="267">
        <v>721</v>
      </c>
      <c r="L7954" s="299" t="s">
        <v>8622</v>
      </c>
      <c r="M7954" s="188"/>
    </row>
    <row r="7955" spans="1:13" x14ac:dyDescent="0.25">
      <c r="A7955" s="267">
        <v>2017</v>
      </c>
      <c r="B7955" s="267">
        <v>4</v>
      </c>
      <c r="C7955" s="267" t="s">
        <v>1611</v>
      </c>
      <c r="D7955" s="267" t="s">
        <v>1880</v>
      </c>
      <c r="E7955" s="268" t="s">
        <v>1881</v>
      </c>
      <c r="F7955" s="267" t="s">
        <v>52</v>
      </c>
      <c r="G7955" s="268" t="s">
        <v>473</v>
      </c>
      <c r="H7955" s="268" t="s">
        <v>55</v>
      </c>
      <c r="I7955" s="268" t="s">
        <v>1905</v>
      </c>
      <c r="J7955" s="267" t="s">
        <v>2176</v>
      </c>
      <c r="K7955" s="267">
        <v>727</v>
      </c>
      <c r="L7955" s="299" t="s">
        <v>8623</v>
      </c>
      <c r="M7955" s="188"/>
    </row>
    <row r="7956" spans="1:13" x14ac:dyDescent="0.25">
      <c r="A7956" s="267">
        <v>2017</v>
      </c>
      <c r="B7956" s="267">
        <v>4</v>
      </c>
      <c r="C7956" s="267" t="s">
        <v>1611</v>
      </c>
      <c r="D7956" s="267" t="s">
        <v>1880</v>
      </c>
      <c r="E7956" s="268" t="s">
        <v>1881</v>
      </c>
      <c r="F7956" s="267" t="s">
        <v>52</v>
      </c>
      <c r="G7956" s="268" t="s">
        <v>473</v>
      </c>
      <c r="H7956" s="268" t="s">
        <v>55</v>
      </c>
      <c r="I7956" s="268" t="s">
        <v>1905</v>
      </c>
      <c r="J7956" s="267" t="s">
        <v>1962</v>
      </c>
      <c r="K7956" s="267">
        <v>523</v>
      </c>
      <c r="L7956" s="299" t="s">
        <v>8624</v>
      </c>
      <c r="M7956" s="188"/>
    </row>
    <row r="7957" spans="1:13" x14ac:dyDescent="0.25">
      <c r="A7957" s="267">
        <v>2017</v>
      </c>
      <c r="B7957" s="267">
        <v>4</v>
      </c>
      <c r="C7957" s="267" t="s">
        <v>1611</v>
      </c>
      <c r="D7957" s="267" t="s">
        <v>1880</v>
      </c>
      <c r="E7957" s="268" t="s">
        <v>1881</v>
      </c>
      <c r="F7957" s="267" t="s">
        <v>52</v>
      </c>
      <c r="G7957" s="268" t="s">
        <v>473</v>
      </c>
      <c r="H7957" s="268" t="s">
        <v>55</v>
      </c>
      <c r="I7957" s="268" t="s">
        <v>1905</v>
      </c>
      <c r="J7957" s="267" t="s">
        <v>1942</v>
      </c>
      <c r="K7957" s="270">
        <v>431</v>
      </c>
      <c r="L7957" s="299" t="s">
        <v>8625</v>
      </c>
      <c r="M7957" s="188"/>
    </row>
    <row r="7958" spans="1:13" x14ac:dyDescent="0.25">
      <c r="A7958" s="267">
        <v>2017</v>
      </c>
      <c r="B7958" s="267">
        <v>4</v>
      </c>
      <c r="C7958" s="267" t="s">
        <v>1611</v>
      </c>
      <c r="D7958" s="267" t="s">
        <v>1880</v>
      </c>
      <c r="E7958" s="268" t="s">
        <v>1881</v>
      </c>
      <c r="F7958" s="267" t="s">
        <v>52</v>
      </c>
      <c r="G7958" s="268" t="s">
        <v>473</v>
      </c>
      <c r="H7958" s="268" t="s">
        <v>55</v>
      </c>
      <c r="I7958" s="268" t="s">
        <v>1905</v>
      </c>
      <c r="J7958" s="267" t="s">
        <v>1942</v>
      </c>
      <c r="K7958" s="267">
        <v>411</v>
      </c>
      <c r="L7958" s="299" t="s">
        <v>8626</v>
      </c>
      <c r="M7958" s="188"/>
    </row>
    <row r="7959" spans="1:13" x14ac:dyDescent="0.25">
      <c r="A7959" s="267">
        <v>2017</v>
      </c>
      <c r="B7959" s="267">
        <v>4</v>
      </c>
      <c r="C7959" s="267" t="s">
        <v>1611</v>
      </c>
      <c r="D7959" s="267" t="s">
        <v>1880</v>
      </c>
      <c r="E7959" s="268" t="s">
        <v>1881</v>
      </c>
      <c r="F7959" s="267" t="s">
        <v>52</v>
      </c>
      <c r="G7959" s="268" t="s">
        <v>473</v>
      </c>
      <c r="H7959" s="268" t="s">
        <v>55</v>
      </c>
      <c r="I7959" s="268" t="s">
        <v>1905</v>
      </c>
      <c r="J7959" s="267" t="s">
        <v>1942</v>
      </c>
      <c r="K7959" s="267">
        <v>432</v>
      </c>
      <c r="L7959" s="299" t="s">
        <v>8627</v>
      </c>
      <c r="M7959" s="188"/>
    </row>
    <row r="7960" spans="1:13" x14ac:dyDescent="0.25">
      <c r="A7960" s="267">
        <v>2017</v>
      </c>
      <c r="B7960" s="267">
        <v>4</v>
      </c>
      <c r="C7960" s="267" t="s">
        <v>1611</v>
      </c>
      <c r="D7960" s="267" t="s">
        <v>1880</v>
      </c>
      <c r="E7960" s="268" t="s">
        <v>1881</v>
      </c>
      <c r="F7960" s="267" t="s">
        <v>52</v>
      </c>
      <c r="G7960" s="268" t="s">
        <v>473</v>
      </c>
      <c r="H7960" s="268" t="s">
        <v>55</v>
      </c>
      <c r="I7960" s="268" t="s">
        <v>1905</v>
      </c>
      <c r="J7960" s="267" t="s">
        <v>1942</v>
      </c>
      <c r="K7960" s="267">
        <v>411</v>
      </c>
      <c r="L7960" s="299" t="s">
        <v>8628</v>
      </c>
      <c r="M7960" s="188"/>
    </row>
    <row r="7961" spans="1:13" x14ac:dyDescent="0.25">
      <c r="A7961" s="267">
        <v>2017</v>
      </c>
      <c r="B7961" s="267">
        <v>1</v>
      </c>
      <c r="C7961" s="267" t="s">
        <v>1611</v>
      </c>
      <c r="D7961" s="267" t="s">
        <v>1780</v>
      </c>
      <c r="E7961" s="268" t="s">
        <v>1864</v>
      </c>
      <c r="F7961" s="267" t="s">
        <v>1799</v>
      </c>
      <c r="G7961" s="268" t="s">
        <v>320</v>
      </c>
      <c r="H7961" s="268" t="s">
        <v>66</v>
      </c>
      <c r="I7961" s="268" t="s">
        <v>1905</v>
      </c>
      <c r="J7961" s="267" t="s">
        <v>1942</v>
      </c>
      <c r="K7961" s="267">
        <v>312</v>
      </c>
      <c r="L7961" s="299" t="s">
        <v>8851</v>
      </c>
      <c r="M7961" s="188"/>
    </row>
    <row r="7962" spans="1:13" x14ac:dyDescent="0.25">
      <c r="A7962" s="267">
        <v>2017</v>
      </c>
      <c r="B7962" s="267">
        <v>1</v>
      </c>
      <c r="C7962" s="267" t="s">
        <v>1611</v>
      </c>
      <c r="D7962" s="267" t="s">
        <v>1780</v>
      </c>
      <c r="E7962" s="268" t="s">
        <v>1864</v>
      </c>
      <c r="F7962" s="267" t="s">
        <v>1799</v>
      </c>
      <c r="G7962" s="268" t="s">
        <v>320</v>
      </c>
      <c r="H7962" s="268" t="s">
        <v>66</v>
      </c>
      <c r="I7962" s="268" t="s">
        <v>1905</v>
      </c>
      <c r="J7962" s="267" t="s">
        <v>2063</v>
      </c>
      <c r="K7962" s="267">
        <v>437</v>
      </c>
      <c r="L7962" s="299" t="s">
        <v>8852</v>
      </c>
      <c r="M7962" s="188"/>
    </row>
    <row r="7963" spans="1:13" x14ac:dyDescent="0.25">
      <c r="A7963" s="267">
        <v>2017</v>
      </c>
      <c r="B7963" s="267">
        <v>1</v>
      </c>
      <c r="C7963" s="267" t="s">
        <v>1611</v>
      </c>
      <c r="D7963" s="267" t="s">
        <v>1780</v>
      </c>
      <c r="E7963" s="268" t="s">
        <v>1864</v>
      </c>
      <c r="F7963" s="267" t="s">
        <v>1799</v>
      </c>
      <c r="G7963" s="268" t="s">
        <v>320</v>
      </c>
      <c r="H7963" s="268" t="s">
        <v>66</v>
      </c>
      <c r="I7963" s="268" t="s">
        <v>1905</v>
      </c>
      <c r="J7963" s="267" t="s">
        <v>1942</v>
      </c>
      <c r="K7963" s="267">
        <v>413</v>
      </c>
      <c r="L7963" s="299" t="s">
        <v>8853</v>
      </c>
      <c r="M7963" s="188"/>
    </row>
    <row r="7964" spans="1:13" x14ac:dyDescent="0.25">
      <c r="A7964" s="267">
        <v>2017</v>
      </c>
      <c r="B7964" s="267">
        <v>1</v>
      </c>
      <c r="C7964" s="267" t="s">
        <v>1611</v>
      </c>
      <c r="D7964" s="267" t="s">
        <v>1780</v>
      </c>
      <c r="E7964" s="268" t="s">
        <v>1864</v>
      </c>
      <c r="F7964" s="267" t="s">
        <v>1799</v>
      </c>
      <c r="G7964" s="268" t="s">
        <v>320</v>
      </c>
      <c r="H7964" s="268" t="s">
        <v>66</v>
      </c>
      <c r="I7964" s="268" t="s">
        <v>1905</v>
      </c>
      <c r="J7964" s="267" t="s">
        <v>1942</v>
      </c>
      <c r="K7964" s="267">
        <v>753</v>
      </c>
      <c r="L7964" s="299" t="s">
        <v>8854</v>
      </c>
      <c r="M7964" s="188"/>
    </row>
    <row r="7965" spans="1:13" x14ac:dyDescent="0.25">
      <c r="A7965" s="267">
        <v>2017</v>
      </c>
      <c r="B7965" s="267">
        <v>1</v>
      </c>
      <c r="C7965" s="267" t="s">
        <v>1611</v>
      </c>
      <c r="D7965" s="267" t="s">
        <v>1780</v>
      </c>
      <c r="E7965" s="268" t="s">
        <v>1864</v>
      </c>
      <c r="F7965" s="267" t="s">
        <v>1799</v>
      </c>
      <c r="G7965" s="268" t="s">
        <v>320</v>
      </c>
      <c r="H7965" s="268" t="s">
        <v>66</v>
      </c>
      <c r="I7965" s="268" t="s">
        <v>1905</v>
      </c>
      <c r="J7965" s="267" t="s">
        <v>1942</v>
      </c>
      <c r="K7965" s="267">
        <v>411</v>
      </c>
      <c r="L7965" s="299" t="s">
        <v>8855</v>
      </c>
      <c r="M7965" s="188"/>
    </row>
    <row r="7966" spans="1:13" x14ac:dyDescent="0.25">
      <c r="A7966" s="267">
        <v>2017</v>
      </c>
      <c r="B7966" s="267">
        <v>1</v>
      </c>
      <c r="C7966" s="267" t="s">
        <v>1611</v>
      </c>
      <c r="D7966" s="267" t="s">
        <v>1780</v>
      </c>
      <c r="E7966" s="268" t="s">
        <v>1864</v>
      </c>
      <c r="F7966" s="267" t="s">
        <v>1799</v>
      </c>
      <c r="G7966" s="268" t="s">
        <v>320</v>
      </c>
      <c r="H7966" s="268" t="s">
        <v>66</v>
      </c>
      <c r="I7966" s="268" t="s">
        <v>1905</v>
      </c>
      <c r="J7966" s="267" t="s">
        <v>1962</v>
      </c>
      <c r="K7966" s="267">
        <v>523</v>
      </c>
      <c r="L7966" s="299" t="s">
        <v>8856</v>
      </c>
      <c r="M7966" s="188"/>
    </row>
    <row r="7967" spans="1:13" x14ac:dyDescent="0.25">
      <c r="A7967" s="267">
        <v>2017</v>
      </c>
      <c r="B7967" s="267">
        <v>1</v>
      </c>
      <c r="C7967" s="267" t="s">
        <v>1611</v>
      </c>
      <c r="D7967" s="267" t="s">
        <v>1780</v>
      </c>
      <c r="E7967" s="268" t="s">
        <v>1864</v>
      </c>
      <c r="F7967" s="267" t="s">
        <v>1799</v>
      </c>
      <c r="G7967" s="268" t="s">
        <v>320</v>
      </c>
      <c r="H7967" s="268" t="s">
        <v>66</v>
      </c>
      <c r="I7967" s="268" t="s">
        <v>1905</v>
      </c>
      <c r="J7967" s="267" t="s">
        <v>1962</v>
      </c>
      <c r="K7967" s="267">
        <v>521</v>
      </c>
      <c r="L7967" s="299" t="s">
        <v>8857</v>
      </c>
      <c r="M7967" s="188"/>
    </row>
    <row r="7968" spans="1:13" x14ac:dyDescent="0.25">
      <c r="A7968" s="267">
        <v>2017</v>
      </c>
      <c r="B7968" s="267">
        <v>1</v>
      </c>
      <c r="C7968" s="267" t="s">
        <v>1611</v>
      </c>
      <c r="D7968" s="267" t="s">
        <v>1780</v>
      </c>
      <c r="E7968" s="268" t="s">
        <v>1864</v>
      </c>
      <c r="F7968" s="267" t="s">
        <v>1799</v>
      </c>
      <c r="G7968" s="268" t="s">
        <v>320</v>
      </c>
      <c r="H7968" s="268" t="s">
        <v>66</v>
      </c>
      <c r="I7968" s="268" t="s">
        <v>1905</v>
      </c>
      <c r="J7968" s="267" t="s">
        <v>5414</v>
      </c>
      <c r="K7968" s="267">
        <v>655</v>
      </c>
      <c r="L7968" s="299" t="s">
        <v>8858</v>
      </c>
      <c r="M7968" s="188"/>
    </row>
    <row r="7969" spans="1:13" x14ac:dyDescent="0.25">
      <c r="A7969" s="267">
        <v>2017</v>
      </c>
      <c r="B7969" s="267">
        <v>1</v>
      </c>
      <c r="C7969" s="267" t="s">
        <v>1611</v>
      </c>
      <c r="D7969" s="267" t="s">
        <v>1780</v>
      </c>
      <c r="E7969" s="268" t="s">
        <v>1864</v>
      </c>
      <c r="F7969" s="267" t="s">
        <v>1799</v>
      </c>
      <c r="G7969" s="268" t="s">
        <v>320</v>
      </c>
      <c r="H7969" s="268" t="s">
        <v>66</v>
      </c>
      <c r="I7969" s="268" t="s">
        <v>1905</v>
      </c>
      <c r="J7969" s="267" t="s">
        <v>5414</v>
      </c>
      <c r="K7969" s="267">
        <v>656</v>
      </c>
      <c r="L7969" s="299" t="s">
        <v>8859</v>
      </c>
      <c r="M7969" s="188"/>
    </row>
    <row r="7970" spans="1:13" x14ac:dyDescent="0.25">
      <c r="A7970" s="267">
        <v>2017</v>
      </c>
      <c r="B7970" s="267">
        <v>1</v>
      </c>
      <c r="C7970" s="267" t="s">
        <v>1611</v>
      </c>
      <c r="D7970" s="267" t="s">
        <v>1780</v>
      </c>
      <c r="E7970" s="268" t="s">
        <v>1864</v>
      </c>
      <c r="F7970" s="267" t="s">
        <v>1799</v>
      </c>
      <c r="G7970" s="268" t="s">
        <v>320</v>
      </c>
      <c r="H7970" s="268" t="s">
        <v>66</v>
      </c>
      <c r="I7970" s="268" t="s">
        <v>1905</v>
      </c>
      <c r="J7970" s="267" t="s">
        <v>1923</v>
      </c>
      <c r="K7970" s="267">
        <v>862</v>
      </c>
      <c r="L7970" s="299" t="s">
        <v>8860</v>
      </c>
      <c r="M7970" s="188"/>
    </row>
    <row r="7971" spans="1:13" x14ac:dyDescent="0.25">
      <c r="A7971" s="267">
        <v>2017</v>
      </c>
      <c r="B7971" s="267">
        <v>2</v>
      </c>
      <c r="C7971" s="267" t="s">
        <v>1611</v>
      </c>
      <c r="D7971" s="267" t="s">
        <v>1830</v>
      </c>
      <c r="E7971" s="268" t="s">
        <v>1831</v>
      </c>
      <c r="F7971" s="267" t="s">
        <v>69</v>
      </c>
      <c r="G7971" s="268" t="s">
        <v>1456</v>
      </c>
      <c r="H7971" s="268" t="s">
        <v>55</v>
      </c>
      <c r="I7971" s="268" t="s">
        <v>1905</v>
      </c>
      <c r="J7971" s="267" t="s">
        <v>2260</v>
      </c>
      <c r="K7971" s="267">
        <v>651</v>
      </c>
      <c r="L7971" s="299" t="s">
        <v>8701</v>
      </c>
      <c r="M7971" s="188"/>
    </row>
    <row r="7972" spans="1:13" x14ac:dyDescent="0.25">
      <c r="A7972" s="267">
        <v>2017</v>
      </c>
      <c r="B7972" s="267">
        <v>2</v>
      </c>
      <c r="C7972" s="267" t="s">
        <v>1611</v>
      </c>
      <c r="D7972" s="267" t="s">
        <v>1830</v>
      </c>
      <c r="E7972" s="268" t="s">
        <v>1831</v>
      </c>
      <c r="F7972" s="267" t="s">
        <v>69</v>
      </c>
      <c r="G7972" s="268" t="s">
        <v>1456</v>
      </c>
      <c r="H7972" s="268" t="s">
        <v>55</v>
      </c>
      <c r="I7972" s="268" t="s">
        <v>1905</v>
      </c>
      <c r="J7972" s="267" t="s">
        <v>2016</v>
      </c>
      <c r="K7972" s="267">
        <v>633</v>
      </c>
      <c r="L7972" s="299" t="s">
        <v>8702</v>
      </c>
      <c r="M7972" s="188"/>
    </row>
    <row r="7973" spans="1:13" x14ac:dyDescent="0.25">
      <c r="A7973" s="267">
        <v>2017</v>
      </c>
      <c r="B7973" s="267">
        <v>2</v>
      </c>
      <c r="C7973" s="267" t="s">
        <v>1611</v>
      </c>
      <c r="D7973" s="267" t="s">
        <v>1830</v>
      </c>
      <c r="E7973" s="268" t="s">
        <v>1831</v>
      </c>
      <c r="F7973" s="267" t="s">
        <v>69</v>
      </c>
      <c r="G7973" s="268" t="s">
        <v>1456</v>
      </c>
      <c r="H7973" s="268" t="s">
        <v>55</v>
      </c>
      <c r="I7973" s="268" t="s">
        <v>1905</v>
      </c>
      <c r="J7973" s="267" t="s">
        <v>1942</v>
      </c>
      <c r="K7973" s="267">
        <v>111</v>
      </c>
      <c r="L7973" s="299" t="s">
        <v>8703</v>
      </c>
      <c r="M7973" s="188"/>
    </row>
    <row r="7974" spans="1:13" x14ac:dyDescent="0.25">
      <c r="A7974" s="267">
        <v>2017</v>
      </c>
      <c r="B7974" s="267">
        <v>2</v>
      </c>
      <c r="C7974" s="267" t="s">
        <v>1611</v>
      </c>
      <c r="D7974" s="267" t="s">
        <v>1830</v>
      </c>
      <c r="E7974" s="268" t="s">
        <v>1831</v>
      </c>
      <c r="F7974" s="267" t="s">
        <v>69</v>
      </c>
      <c r="G7974" s="268" t="s">
        <v>1456</v>
      </c>
      <c r="H7974" s="268" t="s">
        <v>55</v>
      </c>
      <c r="I7974" s="268" t="s">
        <v>1905</v>
      </c>
      <c r="J7974" s="267" t="s">
        <v>8632</v>
      </c>
      <c r="K7974" s="267">
        <v>411</v>
      </c>
      <c r="L7974" s="299" t="s">
        <v>8704</v>
      </c>
      <c r="M7974" s="188"/>
    </row>
    <row r="7975" spans="1:13" x14ac:dyDescent="0.25">
      <c r="A7975" s="267">
        <v>2017</v>
      </c>
      <c r="B7975" s="267">
        <v>2</v>
      </c>
      <c r="C7975" s="267" t="s">
        <v>1611</v>
      </c>
      <c r="D7975" s="267" t="s">
        <v>1830</v>
      </c>
      <c r="E7975" s="268" t="s">
        <v>1831</v>
      </c>
      <c r="F7975" s="267" t="s">
        <v>69</v>
      </c>
      <c r="G7975" s="268" t="s">
        <v>1456</v>
      </c>
      <c r="H7975" s="268" t="s">
        <v>55</v>
      </c>
      <c r="I7975" s="268" t="s">
        <v>1905</v>
      </c>
      <c r="J7975" s="267" t="s">
        <v>1906</v>
      </c>
      <c r="K7975" s="267">
        <v>311</v>
      </c>
      <c r="L7975" s="299" t="s">
        <v>8705</v>
      </c>
      <c r="M7975" s="188"/>
    </row>
    <row r="7976" spans="1:13" x14ac:dyDescent="0.25">
      <c r="A7976" s="267">
        <v>2017</v>
      </c>
      <c r="B7976" s="267">
        <v>1</v>
      </c>
      <c r="C7976" s="267" t="s">
        <v>1611</v>
      </c>
      <c r="D7976" s="267" t="s">
        <v>1783</v>
      </c>
      <c r="E7976" s="268" t="s">
        <v>1784</v>
      </c>
      <c r="F7976" s="267" t="s">
        <v>69</v>
      </c>
      <c r="G7976" s="268" t="s">
        <v>916</v>
      </c>
      <c r="H7976" s="268" t="s">
        <v>55</v>
      </c>
      <c r="I7976" s="268" t="s">
        <v>1905</v>
      </c>
      <c r="J7976" s="267" t="s">
        <v>1942</v>
      </c>
      <c r="K7976" s="267">
        <v>113</v>
      </c>
      <c r="L7976" s="299" t="s">
        <v>8671</v>
      </c>
      <c r="M7976" s="188"/>
    </row>
    <row r="7977" spans="1:13" x14ac:dyDescent="0.25">
      <c r="A7977" s="267">
        <v>2017</v>
      </c>
      <c r="B7977" s="267">
        <v>1</v>
      </c>
      <c r="C7977" s="267" t="s">
        <v>1611</v>
      </c>
      <c r="D7977" s="267" t="s">
        <v>1783</v>
      </c>
      <c r="E7977" s="268" t="s">
        <v>1784</v>
      </c>
      <c r="F7977" s="267" t="s">
        <v>69</v>
      </c>
      <c r="G7977" s="268" t="s">
        <v>916</v>
      </c>
      <c r="H7977" s="268" t="s">
        <v>55</v>
      </c>
      <c r="I7977" s="268" t="s">
        <v>1905</v>
      </c>
      <c r="J7977" s="267" t="s">
        <v>1942</v>
      </c>
      <c r="K7977" s="267">
        <v>411</v>
      </c>
      <c r="L7977" s="299" t="s">
        <v>8672</v>
      </c>
      <c r="M7977" s="188"/>
    </row>
    <row r="7978" spans="1:13" x14ac:dyDescent="0.25">
      <c r="A7978" s="267">
        <v>2017</v>
      </c>
      <c r="B7978" s="267">
        <v>1</v>
      </c>
      <c r="C7978" s="267" t="s">
        <v>1611</v>
      </c>
      <c r="D7978" s="267" t="s">
        <v>1783</v>
      </c>
      <c r="E7978" s="268" t="s">
        <v>1784</v>
      </c>
      <c r="F7978" s="267" t="s">
        <v>69</v>
      </c>
      <c r="G7978" s="268" t="s">
        <v>916</v>
      </c>
      <c r="H7978" s="268" t="s">
        <v>55</v>
      </c>
      <c r="I7978" s="268" t="s">
        <v>1905</v>
      </c>
      <c r="J7978" s="267" t="s">
        <v>8632</v>
      </c>
      <c r="K7978" s="267">
        <v>412</v>
      </c>
      <c r="L7978" s="299" t="s">
        <v>8673</v>
      </c>
      <c r="M7978" s="188"/>
    </row>
    <row r="7979" spans="1:13" x14ac:dyDescent="0.25">
      <c r="A7979" s="267">
        <v>2017</v>
      </c>
      <c r="B7979" s="267">
        <v>1</v>
      </c>
      <c r="C7979" s="267" t="s">
        <v>1611</v>
      </c>
      <c r="D7979" s="267" t="s">
        <v>1783</v>
      </c>
      <c r="E7979" s="268" t="s">
        <v>1784</v>
      </c>
      <c r="F7979" s="267" t="s">
        <v>69</v>
      </c>
      <c r="G7979" s="268" t="s">
        <v>916</v>
      </c>
      <c r="H7979" s="268" t="s">
        <v>55</v>
      </c>
      <c r="I7979" s="268" t="s">
        <v>1905</v>
      </c>
      <c r="J7979" s="267" t="s">
        <v>1915</v>
      </c>
      <c r="K7979" s="267">
        <v>322</v>
      </c>
      <c r="L7979" s="299" t="s">
        <v>8674</v>
      </c>
      <c r="M7979" s="188"/>
    </row>
    <row r="7980" spans="1:13" x14ac:dyDescent="0.25">
      <c r="A7980" s="267">
        <v>2017</v>
      </c>
      <c r="B7980" s="267">
        <v>1</v>
      </c>
      <c r="C7980" s="267" t="s">
        <v>1611</v>
      </c>
      <c r="D7980" s="267" t="s">
        <v>1783</v>
      </c>
      <c r="E7980" s="268" t="s">
        <v>1784</v>
      </c>
      <c r="F7980" s="267" t="s">
        <v>69</v>
      </c>
      <c r="G7980" s="268" t="s">
        <v>916</v>
      </c>
      <c r="H7980" s="268" t="s">
        <v>55</v>
      </c>
      <c r="I7980" s="268" t="s">
        <v>1905</v>
      </c>
      <c r="J7980" s="267" t="s">
        <v>1990</v>
      </c>
      <c r="K7980" s="267">
        <v>132</v>
      </c>
      <c r="L7980" s="299" t="s">
        <v>8675</v>
      </c>
      <c r="M7980" s="188"/>
    </row>
    <row r="7981" spans="1:13" x14ac:dyDescent="0.25">
      <c r="A7981" s="267">
        <v>2017</v>
      </c>
      <c r="B7981" s="267">
        <v>1</v>
      </c>
      <c r="C7981" s="267" t="s">
        <v>1611</v>
      </c>
      <c r="D7981" s="267" t="s">
        <v>1783</v>
      </c>
      <c r="E7981" s="268" t="s">
        <v>1784</v>
      </c>
      <c r="F7981" s="267" t="s">
        <v>69</v>
      </c>
      <c r="G7981" s="268" t="s">
        <v>916</v>
      </c>
      <c r="H7981" s="268" t="s">
        <v>55</v>
      </c>
      <c r="I7981" s="268" t="s">
        <v>1905</v>
      </c>
      <c r="J7981" s="267" t="s">
        <v>2176</v>
      </c>
      <c r="K7981" s="270">
        <v>721</v>
      </c>
      <c r="L7981" s="299" t="s">
        <v>8676</v>
      </c>
      <c r="M7981" s="188"/>
    </row>
    <row r="7982" spans="1:13" x14ac:dyDescent="0.25">
      <c r="A7982" s="267">
        <v>2017</v>
      </c>
      <c r="B7982" s="267">
        <v>1</v>
      </c>
      <c r="C7982" s="267" t="s">
        <v>1611</v>
      </c>
      <c r="D7982" s="267" t="s">
        <v>1783</v>
      </c>
      <c r="E7982" s="268" t="s">
        <v>1784</v>
      </c>
      <c r="F7982" s="267" t="s">
        <v>69</v>
      </c>
      <c r="G7982" s="268" t="s">
        <v>916</v>
      </c>
      <c r="H7982" s="268" t="s">
        <v>55</v>
      </c>
      <c r="I7982" s="268" t="s">
        <v>1905</v>
      </c>
      <c r="J7982" s="267" t="s">
        <v>1942</v>
      </c>
      <c r="K7982" s="267">
        <v>811</v>
      </c>
      <c r="L7982" s="299" t="s">
        <v>8677</v>
      </c>
      <c r="M7982" s="188"/>
    </row>
    <row r="7983" spans="1:13" x14ac:dyDescent="0.25">
      <c r="A7983" s="267">
        <v>2017</v>
      </c>
      <c r="B7983" s="267">
        <v>1</v>
      </c>
      <c r="C7983" s="267" t="s">
        <v>1611</v>
      </c>
      <c r="D7983" s="267" t="s">
        <v>1785</v>
      </c>
      <c r="E7983" s="268" t="s">
        <v>1786</v>
      </c>
      <c r="F7983" s="267" t="s">
        <v>69</v>
      </c>
      <c r="G7983" s="268" t="s">
        <v>1470</v>
      </c>
      <c r="H7983" s="268" t="s">
        <v>55</v>
      </c>
      <c r="I7983" s="268" t="s">
        <v>1905</v>
      </c>
      <c r="J7983" s="267" t="s">
        <v>2629</v>
      </c>
      <c r="K7983" s="267">
        <v>832</v>
      </c>
      <c r="L7983" s="299" t="s">
        <v>8889</v>
      </c>
      <c r="M7983" s="188"/>
    </row>
    <row r="7984" spans="1:13" x14ac:dyDescent="0.25">
      <c r="A7984" s="267">
        <v>2017</v>
      </c>
      <c r="B7984" s="267">
        <v>1</v>
      </c>
      <c r="C7984" s="267" t="s">
        <v>1611</v>
      </c>
      <c r="D7984" s="267" t="s">
        <v>1785</v>
      </c>
      <c r="E7984" s="268" t="s">
        <v>1786</v>
      </c>
      <c r="F7984" s="267" t="s">
        <v>69</v>
      </c>
      <c r="G7984" s="268" t="s">
        <v>1470</v>
      </c>
      <c r="H7984" s="268" t="s">
        <v>55</v>
      </c>
      <c r="I7984" s="268" t="s">
        <v>1905</v>
      </c>
      <c r="J7984" s="267" t="s">
        <v>1942</v>
      </c>
      <c r="K7984" s="267">
        <v>412</v>
      </c>
      <c r="L7984" s="299" t="s">
        <v>8890</v>
      </c>
      <c r="M7984" s="188"/>
    </row>
    <row r="7985" spans="1:13" x14ac:dyDescent="0.25">
      <c r="A7985" s="267">
        <v>2017</v>
      </c>
      <c r="B7985" s="267">
        <v>1</v>
      </c>
      <c r="C7985" s="267" t="s">
        <v>1611</v>
      </c>
      <c r="D7985" s="267" t="s">
        <v>1785</v>
      </c>
      <c r="E7985" s="268" t="s">
        <v>1786</v>
      </c>
      <c r="F7985" s="267" t="s">
        <v>69</v>
      </c>
      <c r="G7985" s="268" t="s">
        <v>1470</v>
      </c>
      <c r="H7985" s="268" t="s">
        <v>55</v>
      </c>
      <c r="I7985" s="268" t="s">
        <v>1905</v>
      </c>
      <c r="J7985" s="267" t="s">
        <v>1942</v>
      </c>
      <c r="K7985" s="267">
        <v>413</v>
      </c>
      <c r="L7985" s="299" t="s">
        <v>8891</v>
      </c>
      <c r="M7985" s="188"/>
    </row>
    <row r="7986" spans="1:13" x14ac:dyDescent="0.25">
      <c r="A7986" s="267">
        <v>2017</v>
      </c>
      <c r="B7986" s="267">
        <v>1</v>
      </c>
      <c r="C7986" s="267" t="s">
        <v>1611</v>
      </c>
      <c r="D7986" s="267" t="s">
        <v>1785</v>
      </c>
      <c r="E7986" s="268" t="s">
        <v>1786</v>
      </c>
      <c r="F7986" s="267" t="s">
        <v>69</v>
      </c>
      <c r="G7986" s="268" t="s">
        <v>1470</v>
      </c>
      <c r="H7986" s="268" t="s">
        <v>55</v>
      </c>
      <c r="I7986" s="268" t="s">
        <v>1905</v>
      </c>
      <c r="J7986" s="267" t="s">
        <v>2048</v>
      </c>
      <c r="K7986" s="267">
        <v>261</v>
      </c>
      <c r="L7986" s="299" t="s">
        <v>8892</v>
      </c>
      <c r="M7986" s="188"/>
    </row>
    <row r="7987" spans="1:13" x14ac:dyDescent="0.25">
      <c r="A7987" s="267">
        <v>2017</v>
      </c>
      <c r="B7987" s="267">
        <v>1</v>
      </c>
      <c r="C7987" s="267" t="s">
        <v>1611</v>
      </c>
      <c r="D7987" s="267" t="s">
        <v>1785</v>
      </c>
      <c r="E7987" s="268" t="s">
        <v>1786</v>
      </c>
      <c r="F7987" s="267" t="s">
        <v>69</v>
      </c>
      <c r="G7987" s="268" t="s">
        <v>1470</v>
      </c>
      <c r="H7987" s="268" t="s">
        <v>55</v>
      </c>
      <c r="I7987" s="268" t="s">
        <v>1905</v>
      </c>
      <c r="J7987" s="267" t="s">
        <v>1942</v>
      </c>
      <c r="K7987" s="267">
        <v>431</v>
      </c>
      <c r="L7987" s="299" t="s">
        <v>8893</v>
      </c>
      <c r="M7987" s="188"/>
    </row>
    <row r="7988" spans="1:13" x14ac:dyDescent="0.25">
      <c r="A7988" s="267">
        <v>2017</v>
      </c>
      <c r="B7988" s="267">
        <v>3</v>
      </c>
      <c r="C7988" s="267" t="s">
        <v>1611</v>
      </c>
      <c r="D7988" s="267" t="s">
        <v>1847</v>
      </c>
      <c r="E7988" s="268" t="s">
        <v>1848</v>
      </c>
      <c r="F7988" s="267" t="s">
        <v>135</v>
      </c>
      <c r="G7988" s="268" t="s">
        <v>384</v>
      </c>
      <c r="H7988" s="268" t="s">
        <v>66</v>
      </c>
      <c r="I7988" s="268" t="s">
        <v>1905</v>
      </c>
      <c r="J7988" s="267" t="s">
        <v>5004</v>
      </c>
      <c r="K7988" s="267">
        <v>212</v>
      </c>
      <c r="L7988" s="299" t="s">
        <v>8758</v>
      </c>
      <c r="M7988" s="188"/>
    </row>
    <row r="7989" spans="1:13" x14ac:dyDescent="0.25">
      <c r="A7989" s="267">
        <v>2017</v>
      </c>
      <c r="B7989" s="267">
        <v>3</v>
      </c>
      <c r="C7989" s="267" t="s">
        <v>1611</v>
      </c>
      <c r="D7989" s="267" t="s">
        <v>1847</v>
      </c>
      <c r="E7989" s="268" t="s">
        <v>1848</v>
      </c>
      <c r="F7989" s="267" t="s">
        <v>135</v>
      </c>
      <c r="G7989" s="268" t="s">
        <v>384</v>
      </c>
      <c r="H7989" s="268" t="s">
        <v>66</v>
      </c>
      <c r="I7989" s="268" t="s">
        <v>1905</v>
      </c>
      <c r="J7989" s="267" t="s">
        <v>5004</v>
      </c>
      <c r="K7989" s="267">
        <v>211</v>
      </c>
      <c r="L7989" s="299" t="s">
        <v>8759</v>
      </c>
      <c r="M7989" s="188"/>
    </row>
    <row r="7990" spans="1:13" x14ac:dyDescent="0.25">
      <c r="A7990" s="267">
        <v>2017</v>
      </c>
      <c r="B7990" s="267">
        <v>3</v>
      </c>
      <c r="C7990" s="267" t="s">
        <v>1611</v>
      </c>
      <c r="D7990" s="267" t="s">
        <v>1847</v>
      </c>
      <c r="E7990" s="268" t="s">
        <v>1848</v>
      </c>
      <c r="F7990" s="267" t="s">
        <v>135</v>
      </c>
      <c r="G7990" s="268" t="s">
        <v>384</v>
      </c>
      <c r="H7990" s="268" t="s">
        <v>66</v>
      </c>
      <c r="I7990" s="268" t="s">
        <v>1905</v>
      </c>
      <c r="J7990" s="267" t="s">
        <v>5004</v>
      </c>
      <c r="K7990" s="267">
        <v>211</v>
      </c>
      <c r="L7990" s="299" t="s">
        <v>8760</v>
      </c>
      <c r="M7990" s="188"/>
    </row>
    <row r="7991" spans="1:13" x14ac:dyDescent="0.25">
      <c r="A7991" s="267">
        <v>2017</v>
      </c>
      <c r="B7991" s="267">
        <v>3</v>
      </c>
      <c r="C7991" s="267" t="s">
        <v>1611</v>
      </c>
      <c r="D7991" s="267" t="s">
        <v>1847</v>
      </c>
      <c r="E7991" s="268" t="s">
        <v>1848</v>
      </c>
      <c r="F7991" s="267" t="s">
        <v>135</v>
      </c>
      <c r="G7991" s="268" t="s">
        <v>384</v>
      </c>
      <c r="H7991" s="268" t="s">
        <v>66</v>
      </c>
      <c r="I7991" s="268" t="s">
        <v>1905</v>
      </c>
      <c r="J7991" s="267" t="s">
        <v>1923</v>
      </c>
      <c r="K7991" s="267">
        <v>862</v>
      </c>
      <c r="L7991" s="299" t="s">
        <v>8761</v>
      </c>
      <c r="M7991" s="188"/>
    </row>
    <row r="7992" spans="1:13" x14ac:dyDescent="0.25">
      <c r="A7992" s="267">
        <v>2017</v>
      </c>
      <c r="B7992" s="267">
        <v>3</v>
      </c>
      <c r="C7992" s="267" t="s">
        <v>1611</v>
      </c>
      <c r="D7992" s="267" t="s">
        <v>1847</v>
      </c>
      <c r="E7992" s="268" t="s">
        <v>1848</v>
      </c>
      <c r="F7992" s="267" t="s">
        <v>135</v>
      </c>
      <c r="G7992" s="268" t="s">
        <v>384</v>
      </c>
      <c r="H7992" s="268" t="s">
        <v>66</v>
      </c>
      <c r="I7992" s="268" t="s">
        <v>1905</v>
      </c>
      <c r="J7992" s="267" t="s">
        <v>5004</v>
      </c>
      <c r="K7992" s="267">
        <v>211</v>
      </c>
      <c r="L7992" s="299" t="s">
        <v>8762</v>
      </c>
      <c r="M7992" s="188"/>
    </row>
    <row r="7993" spans="1:13" x14ac:dyDescent="0.25">
      <c r="A7993" s="267">
        <v>2017</v>
      </c>
      <c r="B7993" s="267">
        <v>3</v>
      </c>
      <c r="C7993" s="267" t="s">
        <v>1611</v>
      </c>
      <c r="D7993" s="267" t="s">
        <v>1847</v>
      </c>
      <c r="E7993" s="268" t="s">
        <v>1848</v>
      </c>
      <c r="F7993" s="267" t="s">
        <v>135</v>
      </c>
      <c r="G7993" s="268" t="s">
        <v>384</v>
      </c>
      <c r="H7993" s="268" t="s">
        <v>66</v>
      </c>
      <c r="I7993" s="268" t="s">
        <v>1905</v>
      </c>
      <c r="J7993" s="267" t="s">
        <v>5004</v>
      </c>
      <c r="K7993" s="267">
        <v>211</v>
      </c>
      <c r="L7993" s="299" t="s">
        <v>8763</v>
      </c>
      <c r="M7993" s="188"/>
    </row>
    <row r="7994" spans="1:13" x14ac:dyDescent="0.25">
      <c r="A7994" s="267">
        <v>2017</v>
      </c>
      <c r="B7994" s="267">
        <v>3</v>
      </c>
      <c r="C7994" s="267" t="s">
        <v>1611</v>
      </c>
      <c r="D7994" s="267" t="s">
        <v>1847</v>
      </c>
      <c r="E7994" s="268" t="s">
        <v>1848</v>
      </c>
      <c r="F7994" s="267" t="s">
        <v>135</v>
      </c>
      <c r="G7994" s="268" t="s">
        <v>384</v>
      </c>
      <c r="H7994" s="268" t="s">
        <v>66</v>
      </c>
      <c r="I7994" s="268" t="s">
        <v>1905</v>
      </c>
      <c r="J7994" s="267" t="s">
        <v>1956</v>
      </c>
      <c r="K7994" s="267">
        <v>211</v>
      </c>
      <c r="L7994" s="299" t="s">
        <v>8764</v>
      </c>
      <c r="M7994" s="188"/>
    </row>
    <row r="7995" spans="1:13" x14ac:dyDescent="0.25">
      <c r="A7995" s="267">
        <v>2017</v>
      </c>
      <c r="B7995" s="267">
        <v>3</v>
      </c>
      <c r="C7995" s="267" t="s">
        <v>1611</v>
      </c>
      <c r="D7995" s="267" t="s">
        <v>1847</v>
      </c>
      <c r="E7995" s="268" t="s">
        <v>1848</v>
      </c>
      <c r="F7995" s="267" t="s">
        <v>135</v>
      </c>
      <c r="G7995" s="268" t="s">
        <v>384</v>
      </c>
      <c r="H7995" s="268" t="s">
        <v>66</v>
      </c>
      <c r="I7995" s="268" t="s">
        <v>1905</v>
      </c>
      <c r="J7995" s="267" t="s">
        <v>1956</v>
      </c>
      <c r="K7995" s="267">
        <v>141</v>
      </c>
      <c r="L7995" s="299" t="s">
        <v>8765</v>
      </c>
      <c r="M7995" s="188"/>
    </row>
    <row r="7996" spans="1:13" x14ac:dyDescent="0.25">
      <c r="A7996" s="267">
        <v>2017</v>
      </c>
      <c r="B7996" s="267">
        <v>3</v>
      </c>
      <c r="C7996" s="267" t="s">
        <v>1611</v>
      </c>
      <c r="D7996" s="267" t="s">
        <v>1847</v>
      </c>
      <c r="E7996" s="268" t="s">
        <v>1848</v>
      </c>
      <c r="F7996" s="267" t="s">
        <v>135</v>
      </c>
      <c r="G7996" s="268" t="s">
        <v>384</v>
      </c>
      <c r="H7996" s="268" t="s">
        <v>66</v>
      </c>
      <c r="I7996" s="268" t="s">
        <v>1905</v>
      </c>
      <c r="J7996" s="267" t="s">
        <v>3107</v>
      </c>
      <c r="K7996" s="267">
        <v>142</v>
      </c>
      <c r="L7996" s="299" t="s">
        <v>8766</v>
      </c>
      <c r="M7996" s="188"/>
    </row>
    <row r="7997" spans="1:13" x14ac:dyDescent="0.25">
      <c r="A7997" s="267">
        <v>2017</v>
      </c>
      <c r="B7997" s="267">
        <v>3</v>
      </c>
      <c r="C7997" s="267" t="s">
        <v>1611</v>
      </c>
      <c r="D7997" s="267" t="s">
        <v>1845</v>
      </c>
      <c r="E7997" s="268" t="s">
        <v>8767</v>
      </c>
      <c r="F7997" s="267" t="s">
        <v>135</v>
      </c>
      <c r="G7997" s="268" t="s">
        <v>200</v>
      </c>
      <c r="H7997" s="268" t="s">
        <v>66</v>
      </c>
      <c r="I7997" s="268" t="s">
        <v>1905</v>
      </c>
      <c r="J7997" s="267" t="s">
        <v>1934</v>
      </c>
      <c r="K7997" s="267">
        <v>411</v>
      </c>
      <c r="L7997" s="299" t="s">
        <v>8768</v>
      </c>
      <c r="M7997" s="188"/>
    </row>
    <row r="7998" spans="1:13" x14ac:dyDescent="0.25">
      <c r="A7998" s="267">
        <v>2017</v>
      </c>
      <c r="B7998" s="267">
        <v>3</v>
      </c>
      <c r="C7998" s="267" t="s">
        <v>1611</v>
      </c>
      <c r="D7998" s="267" t="s">
        <v>1845</v>
      </c>
      <c r="E7998" s="268" t="s">
        <v>8767</v>
      </c>
      <c r="F7998" s="267" t="s">
        <v>135</v>
      </c>
      <c r="G7998" s="268" t="s">
        <v>200</v>
      </c>
      <c r="H7998" s="268" t="s">
        <v>66</v>
      </c>
      <c r="I7998" s="268" t="s">
        <v>1905</v>
      </c>
      <c r="J7998" s="267" t="s">
        <v>1942</v>
      </c>
      <c r="K7998" s="267">
        <v>431</v>
      </c>
      <c r="L7998" s="299" t="s">
        <v>8769</v>
      </c>
      <c r="M7998" s="188"/>
    </row>
    <row r="7999" spans="1:13" x14ac:dyDescent="0.25">
      <c r="A7999" s="267">
        <v>2017</v>
      </c>
      <c r="B7999" s="267">
        <v>3</v>
      </c>
      <c r="C7999" s="267" t="s">
        <v>1611</v>
      </c>
      <c r="D7999" s="267" t="s">
        <v>1845</v>
      </c>
      <c r="E7999" s="268" t="s">
        <v>8767</v>
      </c>
      <c r="F7999" s="267" t="s">
        <v>135</v>
      </c>
      <c r="G7999" s="268" t="s">
        <v>200</v>
      </c>
      <c r="H7999" s="268" t="s">
        <v>66</v>
      </c>
      <c r="I7999" s="268" t="s">
        <v>1905</v>
      </c>
      <c r="J7999" s="267" t="s">
        <v>1942</v>
      </c>
      <c r="K7999" s="267">
        <v>431</v>
      </c>
      <c r="L7999" s="299" t="s">
        <v>8770</v>
      </c>
      <c r="M7999" s="188"/>
    </row>
    <row r="8000" spans="1:13" x14ac:dyDescent="0.25">
      <c r="A8000" s="267">
        <v>2017</v>
      </c>
      <c r="B8000" s="267">
        <v>3</v>
      </c>
      <c r="C8000" s="267" t="s">
        <v>1611</v>
      </c>
      <c r="D8000" s="267" t="s">
        <v>1845</v>
      </c>
      <c r="E8000" s="268" t="s">
        <v>8767</v>
      </c>
      <c r="F8000" s="267" t="s">
        <v>135</v>
      </c>
      <c r="G8000" s="268" t="s">
        <v>200</v>
      </c>
      <c r="H8000" s="268" t="s">
        <v>66</v>
      </c>
      <c r="I8000" s="268" t="s">
        <v>1905</v>
      </c>
      <c r="J8000" s="267" t="s">
        <v>1923</v>
      </c>
      <c r="K8000" s="267">
        <v>862</v>
      </c>
      <c r="L8000" s="299" t="s">
        <v>8771</v>
      </c>
      <c r="M8000" s="188"/>
    </row>
    <row r="8001" spans="1:13" x14ac:dyDescent="0.25">
      <c r="A8001" s="267">
        <v>2017</v>
      </c>
      <c r="B8001" s="267">
        <v>3</v>
      </c>
      <c r="C8001" s="267" t="s">
        <v>1611</v>
      </c>
      <c r="D8001" s="267" t="s">
        <v>1845</v>
      </c>
      <c r="E8001" s="268" t="s">
        <v>8767</v>
      </c>
      <c r="F8001" s="267" t="s">
        <v>135</v>
      </c>
      <c r="G8001" s="268" t="s">
        <v>200</v>
      </c>
      <c r="H8001" s="268" t="s">
        <v>66</v>
      </c>
      <c r="I8001" s="268" t="s">
        <v>1905</v>
      </c>
      <c r="J8001" s="267" t="s">
        <v>1923</v>
      </c>
      <c r="K8001" s="267">
        <v>862</v>
      </c>
      <c r="L8001" s="299" t="s">
        <v>8772</v>
      </c>
      <c r="M8001" s="188"/>
    </row>
    <row r="8002" spans="1:13" x14ac:dyDescent="0.25">
      <c r="A8002" s="267">
        <v>2017</v>
      </c>
      <c r="B8002" s="267">
        <v>3</v>
      </c>
      <c r="C8002" s="267" t="s">
        <v>1611</v>
      </c>
      <c r="D8002" s="267" t="s">
        <v>1845</v>
      </c>
      <c r="E8002" s="268" t="s">
        <v>8767</v>
      </c>
      <c r="F8002" s="267" t="s">
        <v>135</v>
      </c>
      <c r="G8002" s="268" t="s">
        <v>200</v>
      </c>
      <c r="H8002" s="268" t="s">
        <v>66</v>
      </c>
      <c r="I8002" s="268" t="s">
        <v>1905</v>
      </c>
      <c r="J8002" s="267" t="s">
        <v>2039</v>
      </c>
      <c r="K8002" s="267">
        <v>862</v>
      </c>
      <c r="L8002" s="299" t="s">
        <v>8773</v>
      </c>
      <c r="M8002" s="188"/>
    </row>
    <row r="8003" spans="1:13" x14ac:dyDescent="0.25">
      <c r="A8003" s="267">
        <v>2017</v>
      </c>
      <c r="B8003" s="267">
        <v>3</v>
      </c>
      <c r="C8003" s="267" t="s">
        <v>1611</v>
      </c>
      <c r="D8003" s="267" t="s">
        <v>1845</v>
      </c>
      <c r="E8003" s="268" t="s">
        <v>8767</v>
      </c>
      <c r="F8003" s="267" t="s">
        <v>135</v>
      </c>
      <c r="G8003" s="268" t="s">
        <v>200</v>
      </c>
      <c r="H8003" s="268" t="s">
        <v>66</v>
      </c>
      <c r="I8003" s="268" t="s">
        <v>1905</v>
      </c>
      <c r="J8003" s="267" t="s">
        <v>2537</v>
      </c>
      <c r="K8003" s="267">
        <v>333</v>
      </c>
      <c r="L8003" s="299" t="s">
        <v>8774</v>
      </c>
      <c r="M8003" s="188"/>
    </row>
    <row r="8004" spans="1:13" x14ac:dyDescent="0.25">
      <c r="A8004" s="267">
        <v>2017</v>
      </c>
      <c r="B8004" s="267">
        <v>3</v>
      </c>
      <c r="C8004" s="267" t="s">
        <v>1611</v>
      </c>
      <c r="D8004" s="267" t="s">
        <v>1845</v>
      </c>
      <c r="E8004" s="268" t="s">
        <v>8767</v>
      </c>
      <c r="F8004" s="267" t="s">
        <v>135</v>
      </c>
      <c r="G8004" s="268" t="s">
        <v>200</v>
      </c>
      <c r="H8004" s="268" t="s">
        <v>66</v>
      </c>
      <c r="I8004" s="268" t="s">
        <v>1905</v>
      </c>
      <c r="J8004" s="267" t="s">
        <v>2537</v>
      </c>
      <c r="K8004" s="267">
        <v>713</v>
      </c>
      <c r="L8004" s="299" t="s">
        <v>8775</v>
      </c>
      <c r="M8004" s="188"/>
    </row>
    <row r="8005" spans="1:13" x14ac:dyDescent="0.25">
      <c r="A8005" s="267">
        <v>2017</v>
      </c>
      <c r="B8005" s="267">
        <v>4</v>
      </c>
      <c r="C8005" s="267" t="s">
        <v>1611</v>
      </c>
      <c r="D8005" s="267" t="s">
        <v>1868</v>
      </c>
      <c r="E8005" s="268" t="s">
        <v>1869</v>
      </c>
      <c r="F8005" s="267" t="s">
        <v>135</v>
      </c>
      <c r="G8005" s="268" t="s">
        <v>163</v>
      </c>
      <c r="H8005" s="268" t="s">
        <v>66</v>
      </c>
      <c r="I8005" s="268" t="s">
        <v>1905</v>
      </c>
      <c r="J8005" s="267" t="s">
        <v>1942</v>
      </c>
      <c r="K8005" s="267">
        <v>435</v>
      </c>
      <c r="L8005" s="299" t="s">
        <v>8740</v>
      </c>
      <c r="M8005" s="188"/>
    </row>
    <row r="8006" spans="1:13" x14ac:dyDescent="0.25">
      <c r="A8006" s="267">
        <v>2017</v>
      </c>
      <c r="B8006" s="267">
        <v>4</v>
      </c>
      <c r="C8006" s="267" t="s">
        <v>1611</v>
      </c>
      <c r="D8006" s="267" t="s">
        <v>1868</v>
      </c>
      <c r="E8006" s="268" t="s">
        <v>1869</v>
      </c>
      <c r="F8006" s="267" t="s">
        <v>135</v>
      </c>
      <c r="G8006" s="268" t="s">
        <v>163</v>
      </c>
      <c r="H8006" s="268" t="s">
        <v>66</v>
      </c>
      <c r="I8006" s="268" t="s">
        <v>1905</v>
      </c>
      <c r="J8006" s="267" t="s">
        <v>1942</v>
      </c>
      <c r="K8006" s="267">
        <v>411</v>
      </c>
      <c r="L8006" s="299" t="s">
        <v>8741</v>
      </c>
      <c r="M8006" s="188"/>
    </row>
    <row r="8007" spans="1:13" x14ac:dyDescent="0.25">
      <c r="A8007" s="267">
        <v>2017</v>
      </c>
      <c r="B8007" s="267">
        <v>4</v>
      </c>
      <c r="C8007" s="267" t="s">
        <v>1611</v>
      </c>
      <c r="D8007" s="267" t="s">
        <v>1868</v>
      </c>
      <c r="E8007" s="268" t="s">
        <v>1869</v>
      </c>
      <c r="F8007" s="267" t="s">
        <v>135</v>
      </c>
      <c r="G8007" s="268" t="s">
        <v>163</v>
      </c>
      <c r="H8007" s="268" t="s">
        <v>66</v>
      </c>
      <c r="I8007" s="268" t="s">
        <v>1905</v>
      </c>
      <c r="J8007" s="267" t="s">
        <v>1942</v>
      </c>
      <c r="K8007" s="267">
        <v>111</v>
      </c>
      <c r="L8007" s="299" t="s">
        <v>8742</v>
      </c>
      <c r="M8007" s="188"/>
    </row>
    <row r="8008" spans="1:13" x14ac:dyDescent="0.25">
      <c r="A8008" s="267">
        <v>2017</v>
      </c>
      <c r="B8008" s="267">
        <v>4</v>
      </c>
      <c r="C8008" s="267" t="s">
        <v>1611</v>
      </c>
      <c r="D8008" s="267" t="s">
        <v>1868</v>
      </c>
      <c r="E8008" s="268" t="s">
        <v>1869</v>
      </c>
      <c r="F8008" s="267" t="s">
        <v>135</v>
      </c>
      <c r="G8008" s="268" t="s">
        <v>163</v>
      </c>
      <c r="H8008" s="268" t="s">
        <v>66</v>
      </c>
      <c r="I8008" s="268" t="s">
        <v>1905</v>
      </c>
      <c r="J8008" s="267" t="s">
        <v>1948</v>
      </c>
      <c r="K8008" s="267">
        <v>635</v>
      </c>
      <c r="L8008" s="299" t="s">
        <v>8743</v>
      </c>
      <c r="M8008" s="188"/>
    </row>
    <row r="8009" spans="1:13" x14ac:dyDescent="0.25">
      <c r="A8009" s="267">
        <v>2017</v>
      </c>
      <c r="B8009" s="267">
        <v>4</v>
      </c>
      <c r="C8009" s="267" t="s">
        <v>1611</v>
      </c>
      <c r="D8009" s="267" t="s">
        <v>1868</v>
      </c>
      <c r="E8009" s="268" t="s">
        <v>1869</v>
      </c>
      <c r="F8009" s="267" t="s">
        <v>135</v>
      </c>
      <c r="G8009" s="268" t="s">
        <v>163</v>
      </c>
      <c r="H8009" s="268" t="s">
        <v>66</v>
      </c>
      <c r="I8009" s="268" t="s">
        <v>1905</v>
      </c>
      <c r="J8009" s="267" t="s">
        <v>5110</v>
      </c>
      <c r="K8009" s="267">
        <v>651</v>
      </c>
      <c r="L8009" s="299" t="s">
        <v>8744</v>
      </c>
      <c r="M8009" s="188"/>
    </row>
    <row r="8010" spans="1:13" x14ac:dyDescent="0.25">
      <c r="A8010" s="267">
        <v>2017</v>
      </c>
      <c r="B8010" s="267">
        <v>4</v>
      </c>
      <c r="C8010" s="267" t="s">
        <v>1611</v>
      </c>
      <c r="D8010" s="267" t="s">
        <v>1868</v>
      </c>
      <c r="E8010" s="268" t="s">
        <v>1869</v>
      </c>
      <c r="F8010" s="267" t="s">
        <v>135</v>
      </c>
      <c r="G8010" s="268" t="s">
        <v>163</v>
      </c>
      <c r="H8010" s="268" t="s">
        <v>66</v>
      </c>
      <c r="I8010" s="268" t="s">
        <v>1905</v>
      </c>
      <c r="J8010" s="267" t="s">
        <v>1942</v>
      </c>
      <c r="K8010" s="267">
        <v>441</v>
      </c>
      <c r="L8010" s="299" t="s">
        <v>8745</v>
      </c>
      <c r="M8010" s="188"/>
    </row>
    <row r="8011" spans="1:13" x14ac:dyDescent="0.25">
      <c r="A8011" s="267">
        <v>2017</v>
      </c>
      <c r="B8011" s="267">
        <v>4</v>
      </c>
      <c r="C8011" s="267" t="s">
        <v>1611</v>
      </c>
      <c r="D8011" s="267" t="s">
        <v>1868</v>
      </c>
      <c r="E8011" s="268" t="s">
        <v>1869</v>
      </c>
      <c r="F8011" s="267" t="s">
        <v>135</v>
      </c>
      <c r="G8011" s="268" t="s">
        <v>163</v>
      </c>
      <c r="H8011" s="268" t="s">
        <v>66</v>
      </c>
      <c r="I8011" s="268" t="s">
        <v>1905</v>
      </c>
      <c r="J8011" s="267" t="s">
        <v>1952</v>
      </c>
      <c r="K8011" s="270">
        <v>441</v>
      </c>
      <c r="L8011" s="299" t="s">
        <v>8746</v>
      </c>
      <c r="M8011" s="188"/>
    </row>
    <row r="8012" spans="1:13" x14ac:dyDescent="0.25">
      <c r="A8012" s="267">
        <v>2017</v>
      </c>
      <c r="B8012" s="267">
        <v>4</v>
      </c>
      <c r="C8012" s="267" t="s">
        <v>1611</v>
      </c>
      <c r="D8012" s="267" t="s">
        <v>1892</v>
      </c>
      <c r="E8012" s="268" t="s">
        <v>1893</v>
      </c>
      <c r="F8012" s="267" t="s">
        <v>52</v>
      </c>
      <c r="G8012" s="268" t="s">
        <v>123</v>
      </c>
      <c r="H8012" s="268" t="s">
        <v>55</v>
      </c>
      <c r="I8012" s="268" t="s">
        <v>1905</v>
      </c>
      <c r="J8012" s="267" t="s">
        <v>2000</v>
      </c>
      <c r="K8012" s="267">
        <v>721</v>
      </c>
      <c r="L8012" s="299" t="s">
        <v>8922</v>
      </c>
      <c r="M8012" s="188"/>
    </row>
    <row r="8013" spans="1:13" x14ac:dyDescent="0.25">
      <c r="A8013" s="267">
        <v>2017</v>
      </c>
      <c r="B8013" s="267">
        <v>4</v>
      </c>
      <c r="C8013" s="267" t="s">
        <v>1611</v>
      </c>
      <c r="D8013" s="267" t="s">
        <v>1892</v>
      </c>
      <c r="E8013" s="268" t="s">
        <v>1893</v>
      </c>
      <c r="F8013" s="267" t="s">
        <v>52</v>
      </c>
      <c r="G8013" s="268" t="s">
        <v>123</v>
      </c>
      <c r="H8013" s="268" t="s">
        <v>55</v>
      </c>
      <c r="I8013" s="268" t="s">
        <v>1905</v>
      </c>
      <c r="J8013" s="267" t="s">
        <v>2000</v>
      </c>
      <c r="K8013" s="267">
        <v>721</v>
      </c>
      <c r="L8013" s="299" t="s">
        <v>8923</v>
      </c>
      <c r="M8013" s="188"/>
    </row>
    <row r="8014" spans="1:13" x14ac:dyDescent="0.25">
      <c r="A8014" s="267">
        <v>2017</v>
      </c>
      <c r="B8014" s="267">
        <v>4</v>
      </c>
      <c r="C8014" s="267" t="s">
        <v>1611</v>
      </c>
      <c r="D8014" s="267" t="s">
        <v>1892</v>
      </c>
      <c r="E8014" s="268" t="s">
        <v>1893</v>
      </c>
      <c r="F8014" s="267" t="s">
        <v>52</v>
      </c>
      <c r="G8014" s="268" t="s">
        <v>123</v>
      </c>
      <c r="H8014" s="268" t="s">
        <v>55</v>
      </c>
      <c r="I8014" s="268" t="s">
        <v>1905</v>
      </c>
      <c r="J8014" s="267" t="s">
        <v>1942</v>
      </c>
      <c r="K8014" s="267">
        <v>727</v>
      </c>
      <c r="L8014" s="299" t="s">
        <v>8924</v>
      </c>
      <c r="M8014" s="188"/>
    </row>
    <row r="8015" spans="1:13" x14ac:dyDescent="0.25">
      <c r="A8015" s="267">
        <v>2017</v>
      </c>
      <c r="B8015" s="267">
        <v>4</v>
      </c>
      <c r="C8015" s="267" t="s">
        <v>1611</v>
      </c>
      <c r="D8015" s="267" t="s">
        <v>1892</v>
      </c>
      <c r="E8015" s="268" t="s">
        <v>1893</v>
      </c>
      <c r="F8015" s="267" t="s">
        <v>52</v>
      </c>
      <c r="G8015" s="268" t="s">
        <v>123</v>
      </c>
      <c r="H8015" s="268" t="s">
        <v>55</v>
      </c>
      <c r="I8015" s="268" t="s">
        <v>1905</v>
      </c>
      <c r="J8015" s="267" t="s">
        <v>2629</v>
      </c>
      <c r="K8015" s="267">
        <v>832</v>
      </c>
      <c r="L8015" s="299" t="s">
        <v>8925</v>
      </c>
      <c r="M8015" s="188"/>
    </row>
    <row r="8016" spans="1:13" x14ac:dyDescent="0.25">
      <c r="A8016" s="267">
        <v>2017</v>
      </c>
      <c r="B8016" s="267">
        <v>4</v>
      </c>
      <c r="C8016" s="267" t="s">
        <v>1611</v>
      </c>
      <c r="D8016" s="267" t="s">
        <v>1892</v>
      </c>
      <c r="E8016" s="268" t="s">
        <v>1893</v>
      </c>
      <c r="F8016" s="267" t="s">
        <v>52</v>
      </c>
      <c r="G8016" s="268" t="s">
        <v>123</v>
      </c>
      <c r="H8016" s="268" t="s">
        <v>55</v>
      </c>
      <c r="I8016" s="268" t="s">
        <v>1905</v>
      </c>
      <c r="J8016" s="267" t="s">
        <v>1923</v>
      </c>
      <c r="K8016" s="267">
        <v>862</v>
      </c>
      <c r="L8016" s="299" t="s">
        <v>8926</v>
      </c>
      <c r="M8016" s="188"/>
    </row>
    <row r="8017" spans="1:13" x14ac:dyDescent="0.25">
      <c r="A8017" s="267">
        <v>2017</v>
      </c>
      <c r="B8017" s="267">
        <v>4</v>
      </c>
      <c r="C8017" s="267" t="s">
        <v>1611</v>
      </c>
      <c r="D8017" s="267" t="s">
        <v>1892</v>
      </c>
      <c r="E8017" s="268" t="s">
        <v>1893</v>
      </c>
      <c r="F8017" s="267" t="s">
        <v>52</v>
      </c>
      <c r="G8017" s="268" t="s">
        <v>123</v>
      </c>
      <c r="H8017" s="268" t="s">
        <v>55</v>
      </c>
      <c r="I8017" s="268" t="s">
        <v>1905</v>
      </c>
      <c r="J8017" s="267" t="s">
        <v>5414</v>
      </c>
      <c r="K8017" s="267">
        <v>656</v>
      </c>
      <c r="L8017" s="299" t="s">
        <v>8927</v>
      </c>
      <c r="M8017" s="188"/>
    </row>
    <row r="8018" spans="1:13" x14ac:dyDescent="0.25">
      <c r="A8018" s="267">
        <v>2017</v>
      </c>
      <c r="B8018" s="267">
        <v>4</v>
      </c>
      <c r="C8018" s="267" t="s">
        <v>1611</v>
      </c>
      <c r="D8018" s="267" t="s">
        <v>1892</v>
      </c>
      <c r="E8018" s="268" t="s">
        <v>1893</v>
      </c>
      <c r="F8018" s="267" t="s">
        <v>52</v>
      </c>
      <c r="G8018" s="268" t="s">
        <v>123</v>
      </c>
      <c r="H8018" s="268" t="s">
        <v>55</v>
      </c>
      <c r="I8018" s="268" t="s">
        <v>1905</v>
      </c>
      <c r="J8018" s="267" t="s">
        <v>8928</v>
      </c>
      <c r="K8018" s="267">
        <v>433</v>
      </c>
      <c r="L8018" s="299" t="s">
        <v>8929</v>
      </c>
      <c r="M8018" s="188"/>
    </row>
    <row r="8019" spans="1:13" x14ac:dyDescent="0.25">
      <c r="A8019" s="267">
        <v>2017</v>
      </c>
      <c r="B8019" s="267">
        <v>4</v>
      </c>
      <c r="C8019" s="267" t="s">
        <v>1611</v>
      </c>
      <c r="D8019" s="267" t="s">
        <v>1892</v>
      </c>
      <c r="E8019" s="268" t="s">
        <v>1893</v>
      </c>
      <c r="F8019" s="267" t="s">
        <v>52</v>
      </c>
      <c r="G8019" s="268" t="s">
        <v>123</v>
      </c>
      <c r="H8019" s="268" t="s">
        <v>55</v>
      </c>
      <c r="I8019" s="268" t="s">
        <v>1905</v>
      </c>
      <c r="J8019" s="267" t="s">
        <v>1942</v>
      </c>
      <c r="K8019" s="267">
        <v>432</v>
      </c>
      <c r="L8019" s="299" t="s">
        <v>8930</v>
      </c>
      <c r="M8019" s="188"/>
    </row>
    <row r="8020" spans="1:13" x14ac:dyDescent="0.25">
      <c r="A8020" s="267">
        <v>2017</v>
      </c>
      <c r="B8020" s="267">
        <v>2</v>
      </c>
      <c r="C8020" s="267" t="s">
        <v>1611</v>
      </c>
      <c r="D8020" s="267" t="s">
        <v>1832</v>
      </c>
      <c r="E8020" s="268" t="s">
        <v>8900</v>
      </c>
      <c r="F8020" s="267" t="s">
        <v>1799</v>
      </c>
      <c r="G8020" s="268" t="s">
        <v>943</v>
      </c>
      <c r="H8020" s="268" t="s">
        <v>55</v>
      </c>
      <c r="I8020" s="268" t="s">
        <v>1905</v>
      </c>
      <c r="J8020" s="267" t="s">
        <v>1998</v>
      </c>
      <c r="K8020" s="267">
        <v>721</v>
      </c>
      <c r="L8020" s="299" t="s">
        <v>8901</v>
      </c>
      <c r="M8020" s="188"/>
    </row>
    <row r="8021" spans="1:13" x14ac:dyDescent="0.25">
      <c r="A8021" s="267">
        <v>2017</v>
      </c>
      <c r="B8021" s="267">
        <v>2</v>
      </c>
      <c r="C8021" s="267" t="s">
        <v>1611</v>
      </c>
      <c r="D8021" s="267" t="s">
        <v>1832</v>
      </c>
      <c r="E8021" s="268" t="s">
        <v>8900</v>
      </c>
      <c r="F8021" s="267" t="s">
        <v>1799</v>
      </c>
      <c r="G8021" s="268" t="s">
        <v>943</v>
      </c>
      <c r="H8021" s="268" t="s">
        <v>55</v>
      </c>
      <c r="I8021" s="268" t="s">
        <v>1905</v>
      </c>
      <c r="J8021" s="267" t="s">
        <v>1998</v>
      </c>
      <c r="K8021" s="267">
        <v>211</v>
      </c>
      <c r="L8021" s="299" t="s">
        <v>8902</v>
      </c>
      <c r="M8021" s="188"/>
    </row>
    <row r="8022" spans="1:13" x14ac:dyDescent="0.25">
      <c r="A8022" s="267">
        <v>2017</v>
      </c>
      <c r="B8022" s="267">
        <v>2</v>
      </c>
      <c r="C8022" s="267" t="s">
        <v>1611</v>
      </c>
      <c r="D8022" s="267" t="s">
        <v>1832</v>
      </c>
      <c r="E8022" s="268" t="s">
        <v>8900</v>
      </c>
      <c r="F8022" s="267" t="s">
        <v>1799</v>
      </c>
      <c r="G8022" s="268" t="s">
        <v>943</v>
      </c>
      <c r="H8022" s="268" t="s">
        <v>55</v>
      </c>
      <c r="I8022" s="268" t="s">
        <v>1905</v>
      </c>
      <c r="J8022" s="267" t="s">
        <v>1974</v>
      </c>
      <c r="K8022" s="267">
        <v>441</v>
      </c>
      <c r="L8022" s="299" t="s">
        <v>8903</v>
      </c>
      <c r="M8022" s="188"/>
    </row>
    <row r="8023" spans="1:13" x14ac:dyDescent="0.25">
      <c r="A8023" s="267">
        <v>2017</v>
      </c>
      <c r="B8023" s="267">
        <v>2</v>
      </c>
      <c r="C8023" s="267" t="s">
        <v>1611</v>
      </c>
      <c r="D8023" s="267" t="s">
        <v>1832</v>
      </c>
      <c r="E8023" s="268" t="s">
        <v>8900</v>
      </c>
      <c r="F8023" s="267" t="s">
        <v>1799</v>
      </c>
      <c r="G8023" s="268" t="s">
        <v>943</v>
      </c>
      <c r="H8023" s="268" t="s">
        <v>55</v>
      </c>
      <c r="I8023" s="268" t="s">
        <v>1905</v>
      </c>
      <c r="J8023" s="267" t="s">
        <v>5004</v>
      </c>
      <c r="K8023" s="267">
        <v>23</v>
      </c>
      <c r="L8023" s="299" t="s">
        <v>8904</v>
      </c>
      <c r="M8023" s="188"/>
    </row>
    <row r="8024" spans="1:13" x14ac:dyDescent="0.25">
      <c r="A8024" s="267">
        <v>2017</v>
      </c>
      <c r="B8024" s="267">
        <v>2</v>
      </c>
      <c r="C8024" s="267" t="s">
        <v>1611</v>
      </c>
      <c r="D8024" s="267" t="s">
        <v>1832</v>
      </c>
      <c r="E8024" s="268" t="s">
        <v>8900</v>
      </c>
      <c r="F8024" s="267" t="s">
        <v>1799</v>
      </c>
      <c r="G8024" s="268" t="s">
        <v>943</v>
      </c>
      <c r="H8024" s="268" t="s">
        <v>55</v>
      </c>
      <c r="I8024" s="268" t="s">
        <v>1905</v>
      </c>
      <c r="J8024" s="267" t="s">
        <v>1923</v>
      </c>
      <c r="K8024" s="267">
        <v>862</v>
      </c>
      <c r="L8024" s="299" t="s">
        <v>8905</v>
      </c>
      <c r="M8024" s="188"/>
    </row>
    <row r="8025" spans="1:13" x14ac:dyDescent="0.25">
      <c r="A8025" s="267">
        <v>2017</v>
      </c>
      <c r="B8025" s="267">
        <v>2</v>
      </c>
      <c r="C8025" s="267" t="s">
        <v>1611</v>
      </c>
      <c r="D8025" s="267" t="s">
        <v>1832</v>
      </c>
      <c r="E8025" s="268" t="s">
        <v>8900</v>
      </c>
      <c r="F8025" s="267" t="s">
        <v>1799</v>
      </c>
      <c r="G8025" s="268" t="s">
        <v>943</v>
      </c>
      <c r="H8025" s="268" t="s">
        <v>55</v>
      </c>
      <c r="I8025" s="268" t="s">
        <v>1905</v>
      </c>
      <c r="J8025" s="267" t="s">
        <v>5414</v>
      </c>
      <c r="K8025" s="267">
        <v>431</v>
      </c>
      <c r="L8025" s="299" t="s">
        <v>8906</v>
      </c>
      <c r="M8025" s="188"/>
    </row>
    <row r="8026" spans="1:13" x14ac:dyDescent="0.25">
      <c r="A8026" s="267">
        <v>2017</v>
      </c>
      <c r="B8026" s="267">
        <v>2</v>
      </c>
      <c r="C8026" s="267" t="s">
        <v>1611</v>
      </c>
      <c r="D8026" s="267" t="s">
        <v>1832</v>
      </c>
      <c r="E8026" s="268" t="s">
        <v>8900</v>
      </c>
      <c r="F8026" s="267" t="s">
        <v>1799</v>
      </c>
      <c r="G8026" s="268" t="s">
        <v>943</v>
      </c>
      <c r="H8026" s="268" t="s">
        <v>55</v>
      </c>
      <c r="I8026" s="268" t="s">
        <v>1905</v>
      </c>
      <c r="J8026" s="267" t="s">
        <v>1942</v>
      </c>
      <c r="K8026" s="267">
        <v>411</v>
      </c>
      <c r="L8026" s="299" t="s">
        <v>8907</v>
      </c>
      <c r="M8026" s="188"/>
    </row>
    <row r="8027" spans="1:13" x14ac:dyDescent="0.25">
      <c r="A8027" s="267">
        <v>2017</v>
      </c>
      <c r="B8027" s="267">
        <v>2</v>
      </c>
      <c r="C8027" s="267" t="s">
        <v>1611</v>
      </c>
      <c r="D8027" s="267" t="s">
        <v>1832</v>
      </c>
      <c r="E8027" s="268" t="s">
        <v>8900</v>
      </c>
      <c r="F8027" s="267" t="s">
        <v>1799</v>
      </c>
      <c r="G8027" s="268" t="s">
        <v>943</v>
      </c>
      <c r="H8027" s="268" t="s">
        <v>55</v>
      </c>
      <c r="I8027" s="268" t="s">
        <v>1905</v>
      </c>
      <c r="J8027" s="267" t="s">
        <v>1962</v>
      </c>
      <c r="K8027" s="267">
        <v>523</v>
      </c>
      <c r="L8027" s="299" t="s">
        <v>8908</v>
      </c>
      <c r="M8027" s="188"/>
    </row>
    <row r="8028" spans="1:13" x14ac:dyDescent="0.25">
      <c r="A8028" s="267">
        <v>2017</v>
      </c>
      <c r="B8028" s="267">
        <v>2</v>
      </c>
      <c r="C8028" s="267" t="s">
        <v>1611</v>
      </c>
      <c r="D8028" s="267" t="s">
        <v>1832</v>
      </c>
      <c r="E8028" s="268" t="s">
        <v>8900</v>
      </c>
      <c r="F8028" s="267" t="s">
        <v>1799</v>
      </c>
      <c r="G8028" s="268" t="s">
        <v>943</v>
      </c>
      <c r="H8028" s="268" t="s">
        <v>55</v>
      </c>
      <c r="I8028" s="268" t="s">
        <v>1905</v>
      </c>
      <c r="J8028" s="267" t="s">
        <v>1942</v>
      </c>
      <c r="K8028" s="267">
        <v>114</v>
      </c>
      <c r="L8028" s="299" t="s">
        <v>8909</v>
      </c>
      <c r="M8028" s="188"/>
    </row>
    <row r="8029" spans="1:13" x14ac:dyDescent="0.25">
      <c r="A8029" s="267">
        <v>2017</v>
      </c>
      <c r="B8029" s="267">
        <v>2</v>
      </c>
      <c r="C8029" s="267" t="s">
        <v>1611</v>
      </c>
      <c r="D8029" s="270" t="s">
        <v>1832</v>
      </c>
      <c r="E8029" s="268" t="s">
        <v>8900</v>
      </c>
      <c r="F8029" s="267" t="s">
        <v>1799</v>
      </c>
      <c r="G8029" s="268" t="s">
        <v>943</v>
      </c>
      <c r="H8029" s="268" t="s">
        <v>55</v>
      </c>
      <c r="I8029" s="268" t="s">
        <v>1905</v>
      </c>
      <c r="J8029" s="270" t="s">
        <v>1956</v>
      </c>
      <c r="K8029" s="270">
        <v>753</v>
      </c>
      <c r="L8029" s="299" t="s">
        <v>8910</v>
      </c>
      <c r="M8029" s="188"/>
    </row>
    <row r="8030" spans="1:13" x14ac:dyDescent="0.25">
      <c r="A8030" s="267">
        <v>2017</v>
      </c>
      <c r="B8030" s="267">
        <v>3</v>
      </c>
      <c r="C8030" s="267" t="s">
        <v>1611</v>
      </c>
      <c r="D8030" s="267" t="s">
        <v>1856</v>
      </c>
      <c r="E8030" s="268" t="s">
        <v>8869</v>
      </c>
      <c r="F8030" s="267" t="s">
        <v>76</v>
      </c>
      <c r="G8030" s="268" t="s">
        <v>1416</v>
      </c>
      <c r="H8030" s="268" t="s">
        <v>55</v>
      </c>
      <c r="I8030" s="268" t="s">
        <v>1905</v>
      </c>
      <c r="J8030" s="270" t="s">
        <v>1915</v>
      </c>
      <c r="K8030" s="267">
        <v>311</v>
      </c>
      <c r="L8030" s="299" t="s">
        <v>8870</v>
      </c>
      <c r="M8030" s="188"/>
    </row>
    <row r="8031" spans="1:13" x14ac:dyDescent="0.25">
      <c r="A8031" s="267">
        <v>2017</v>
      </c>
      <c r="B8031" s="267">
        <v>3</v>
      </c>
      <c r="C8031" s="267" t="s">
        <v>1611</v>
      </c>
      <c r="D8031" s="267" t="s">
        <v>1856</v>
      </c>
      <c r="E8031" s="268" t="s">
        <v>8869</v>
      </c>
      <c r="F8031" s="267" t="s">
        <v>76</v>
      </c>
      <c r="G8031" s="268" t="s">
        <v>1416</v>
      </c>
      <c r="H8031" s="268" t="s">
        <v>55</v>
      </c>
      <c r="I8031" s="268" t="s">
        <v>1905</v>
      </c>
      <c r="J8031" s="267" t="s">
        <v>1906</v>
      </c>
      <c r="K8031" s="267">
        <v>311</v>
      </c>
      <c r="L8031" s="299" t="s">
        <v>8871</v>
      </c>
      <c r="M8031" s="188"/>
    </row>
    <row r="8032" spans="1:13" x14ac:dyDescent="0.25">
      <c r="A8032" s="267">
        <v>2017</v>
      </c>
      <c r="B8032" s="267">
        <v>3</v>
      </c>
      <c r="C8032" s="267" t="s">
        <v>1611</v>
      </c>
      <c r="D8032" s="267" t="s">
        <v>1856</v>
      </c>
      <c r="E8032" s="268" t="s">
        <v>8869</v>
      </c>
      <c r="F8032" s="267" t="s">
        <v>76</v>
      </c>
      <c r="G8032" s="268" t="s">
        <v>1416</v>
      </c>
      <c r="H8032" s="268" t="s">
        <v>55</v>
      </c>
      <c r="I8032" s="268" t="s">
        <v>1905</v>
      </c>
      <c r="J8032" s="267" t="s">
        <v>1906</v>
      </c>
      <c r="K8032" s="267">
        <v>311</v>
      </c>
      <c r="L8032" s="299" t="s">
        <v>8872</v>
      </c>
      <c r="M8032" s="188"/>
    </row>
    <row r="8033" spans="1:13" x14ac:dyDescent="0.25">
      <c r="A8033" s="267">
        <v>2017</v>
      </c>
      <c r="B8033" s="267">
        <v>3</v>
      </c>
      <c r="C8033" s="267" t="s">
        <v>1611</v>
      </c>
      <c r="D8033" s="267" t="s">
        <v>1856</v>
      </c>
      <c r="E8033" s="268" t="s">
        <v>8869</v>
      </c>
      <c r="F8033" s="267" t="s">
        <v>76</v>
      </c>
      <c r="G8033" s="268" t="s">
        <v>1416</v>
      </c>
      <c r="H8033" s="268" t="s">
        <v>55</v>
      </c>
      <c r="I8033" s="268" t="s">
        <v>1905</v>
      </c>
      <c r="J8033" s="267" t="s">
        <v>1915</v>
      </c>
      <c r="K8033" s="267">
        <v>311</v>
      </c>
      <c r="L8033" s="299" t="s">
        <v>8873</v>
      </c>
      <c r="M8033" s="188"/>
    </row>
    <row r="8034" spans="1:13" x14ac:dyDescent="0.25">
      <c r="A8034" s="267">
        <v>2017</v>
      </c>
      <c r="B8034" s="267">
        <v>3</v>
      </c>
      <c r="C8034" s="267" t="s">
        <v>1611</v>
      </c>
      <c r="D8034" s="267" t="s">
        <v>1856</v>
      </c>
      <c r="E8034" s="268" t="s">
        <v>8869</v>
      </c>
      <c r="F8034" s="267" t="s">
        <v>76</v>
      </c>
      <c r="G8034" s="268" t="s">
        <v>1416</v>
      </c>
      <c r="H8034" s="268" t="s">
        <v>55</v>
      </c>
      <c r="I8034" s="268" t="s">
        <v>1905</v>
      </c>
      <c r="J8034" s="267" t="s">
        <v>1915</v>
      </c>
      <c r="K8034" s="267">
        <v>311</v>
      </c>
      <c r="L8034" s="299" t="s">
        <v>8874</v>
      </c>
      <c r="M8034" s="188"/>
    </row>
    <row r="8035" spans="1:13" x14ac:dyDescent="0.25">
      <c r="A8035" s="267">
        <v>2017</v>
      </c>
      <c r="B8035" s="267">
        <v>3</v>
      </c>
      <c r="C8035" s="267" t="s">
        <v>1611</v>
      </c>
      <c r="D8035" s="267" t="s">
        <v>1856</v>
      </c>
      <c r="E8035" s="268" t="s">
        <v>8869</v>
      </c>
      <c r="F8035" s="267" t="s">
        <v>76</v>
      </c>
      <c r="G8035" s="268" t="s">
        <v>1416</v>
      </c>
      <c r="H8035" s="268" t="s">
        <v>55</v>
      </c>
      <c r="I8035" s="268" t="s">
        <v>1905</v>
      </c>
      <c r="J8035" s="267" t="s">
        <v>1915</v>
      </c>
      <c r="K8035" s="267">
        <v>311</v>
      </c>
      <c r="L8035" s="299" t="s">
        <v>8875</v>
      </c>
      <c r="M8035" s="188"/>
    </row>
    <row r="8036" spans="1:13" x14ac:dyDescent="0.25">
      <c r="A8036" s="267">
        <v>2017</v>
      </c>
      <c r="B8036" s="267">
        <v>3</v>
      </c>
      <c r="C8036" s="267" t="s">
        <v>1611</v>
      </c>
      <c r="D8036" s="267" t="s">
        <v>1856</v>
      </c>
      <c r="E8036" s="268" t="s">
        <v>8869</v>
      </c>
      <c r="F8036" s="267" t="s">
        <v>76</v>
      </c>
      <c r="G8036" s="268" t="s">
        <v>1416</v>
      </c>
      <c r="H8036" s="268" t="s">
        <v>55</v>
      </c>
      <c r="I8036" s="268" t="s">
        <v>1905</v>
      </c>
      <c r="J8036" s="267" t="s">
        <v>1915</v>
      </c>
      <c r="K8036" s="267">
        <v>321</v>
      </c>
      <c r="L8036" s="299" t="s">
        <v>8876</v>
      </c>
      <c r="M8036" s="188"/>
    </row>
    <row r="8037" spans="1:13" x14ac:dyDescent="0.25">
      <c r="A8037" s="267">
        <v>2017</v>
      </c>
      <c r="B8037" s="267">
        <v>3</v>
      </c>
      <c r="C8037" s="267" t="s">
        <v>1611</v>
      </c>
      <c r="D8037" s="267" t="s">
        <v>1856</v>
      </c>
      <c r="E8037" s="268" t="s">
        <v>8869</v>
      </c>
      <c r="F8037" s="267" t="s">
        <v>76</v>
      </c>
      <c r="G8037" s="268" t="s">
        <v>1416</v>
      </c>
      <c r="H8037" s="268" t="s">
        <v>55</v>
      </c>
      <c r="I8037" s="268" t="s">
        <v>1905</v>
      </c>
      <c r="J8037" s="267" t="s">
        <v>1915</v>
      </c>
      <c r="K8037" s="267">
        <v>322</v>
      </c>
      <c r="L8037" s="299" t="s">
        <v>8877</v>
      </c>
      <c r="M8037" s="188"/>
    </row>
    <row r="8038" spans="1:13" x14ac:dyDescent="0.25">
      <c r="A8038" s="267">
        <v>2017</v>
      </c>
      <c r="B8038" s="267">
        <v>3</v>
      </c>
      <c r="C8038" s="267" t="s">
        <v>1611</v>
      </c>
      <c r="D8038" s="267" t="s">
        <v>1856</v>
      </c>
      <c r="E8038" s="268" t="s">
        <v>8869</v>
      </c>
      <c r="F8038" s="267" t="s">
        <v>76</v>
      </c>
      <c r="G8038" s="268" t="s">
        <v>1416</v>
      </c>
      <c r="H8038" s="268" t="s">
        <v>55</v>
      </c>
      <c r="I8038" s="268" t="s">
        <v>1905</v>
      </c>
      <c r="J8038" s="267" t="s">
        <v>1915</v>
      </c>
      <c r="K8038" s="267">
        <v>311</v>
      </c>
      <c r="L8038" s="299" t="s">
        <v>8878</v>
      </c>
      <c r="M8038" s="188"/>
    </row>
    <row r="8039" spans="1:13" x14ac:dyDescent="0.25">
      <c r="A8039" s="267">
        <v>2017</v>
      </c>
      <c r="B8039" s="267">
        <v>3</v>
      </c>
      <c r="C8039" s="267" t="s">
        <v>1611</v>
      </c>
      <c r="D8039" s="267" t="s">
        <v>1856</v>
      </c>
      <c r="E8039" s="268" t="s">
        <v>8869</v>
      </c>
      <c r="F8039" s="267" t="s">
        <v>76</v>
      </c>
      <c r="G8039" s="268" t="s">
        <v>1416</v>
      </c>
      <c r="H8039" s="268" t="s">
        <v>55</v>
      </c>
      <c r="I8039" s="268" t="s">
        <v>1905</v>
      </c>
      <c r="J8039" s="267" t="s">
        <v>1915</v>
      </c>
      <c r="K8039" s="267">
        <v>312</v>
      </c>
      <c r="L8039" s="299" t="s">
        <v>8879</v>
      </c>
      <c r="M8039" s="188"/>
    </row>
    <row r="8040" spans="1:13" x14ac:dyDescent="0.25">
      <c r="A8040" s="267">
        <v>2017</v>
      </c>
      <c r="B8040" s="267">
        <v>2</v>
      </c>
      <c r="C8040" s="267" t="s">
        <v>1611</v>
      </c>
      <c r="D8040" s="267" t="s">
        <v>1834</v>
      </c>
      <c r="E8040" s="268" t="s">
        <v>8969</v>
      </c>
      <c r="F8040" s="267" t="s">
        <v>52</v>
      </c>
      <c r="G8040" s="268" t="s">
        <v>104</v>
      </c>
      <c r="H8040" s="268" t="s">
        <v>55</v>
      </c>
      <c r="I8040" s="268" t="s">
        <v>1905</v>
      </c>
      <c r="J8040" s="267" t="s">
        <v>1918</v>
      </c>
      <c r="K8040" s="267">
        <v>862</v>
      </c>
      <c r="L8040" s="299" t="s">
        <v>8970</v>
      </c>
      <c r="M8040" s="188"/>
    </row>
    <row r="8041" spans="1:13" x14ac:dyDescent="0.25">
      <c r="A8041" s="267">
        <v>2017</v>
      </c>
      <c r="B8041" s="267">
        <v>2</v>
      </c>
      <c r="C8041" s="267" t="s">
        <v>1611</v>
      </c>
      <c r="D8041" s="267" t="s">
        <v>1834</v>
      </c>
      <c r="E8041" s="268" t="s">
        <v>8969</v>
      </c>
      <c r="F8041" s="267" t="s">
        <v>52</v>
      </c>
      <c r="G8041" s="268" t="s">
        <v>104</v>
      </c>
      <c r="H8041" s="268" t="s">
        <v>55</v>
      </c>
      <c r="I8041" s="268" t="s">
        <v>1905</v>
      </c>
      <c r="J8041" s="267" t="s">
        <v>1923</v>
      </c>
      <c r="K8041" s="267">
        <v>862</v>
      </c>
      <c r="L8041" s="299" t="s">
        <v>8971</v>
      </c>
      <c r="M8041" s="188"/>
    </row>
    <row r="8042" spans="1:13" x14ac:dyDescent="0.25">
      <c r="A8042" s="267">
        <v>2017</v>
      </c>
      <c r="B8042" s="267">
        <v>2</v>
      </c>
      <c r="C8042" s="267" t="s">
        <v>1611</v>
      </c>
      <c r="D8042" s="267" t="s">
        <v>1834</v>
      </c>
      <c r="E8042" s="268" t="s">
        <v>8969</v>
      </c>
      <c r="F8042" s="267" t="s">
        <v>52</v>
      </c>
      <c r="G8042" s="268" t="s">
        <v>104</v>
      </c>
      <c r="H8042" s="268" t="s">
        <v>55</v>
      </c>
      <c r="I8042" s="268" t="s">
        <v>1905</v>
      </c>
      <c r="J8042" s="267" t="s">
        <v>1923</v>
      </c>
      <c r="K8042" s="267">
        <v>862</v>
      </c>
      <c r="L8042" s="299" t="s">
        <v>8972</v>
      </c>
      <c r="M8042" s="188"/>
    </row>
    <row r="8043" spans="1:13" x14ac:dyDescent="0.25">
      <c r="A8043" s="267">
        <v>2017</v>
      </c>
      <c r="B8043" s="267">
        <v>2</v>
      </c>
      <c r="C8043" s="267" t="s">
        <v>1611</v>
      </c>
      <c r="D8043" s="267" t="s">
        <v>1834</v>
      </c>
      <c r="E8043" s="268" t="s">
        <v>8969</v>
      </c>
      <c r="F8043" s="267" t="s">
        <v>52</v>
      </c>
      <c r="G8043" s="268" t="s">
        <v>104</v>
      </c>
      <c r="H8043" s="268" t="s">
        <v>55</v>
      </c>
      <c r="I8043" s="268" t="s">
        <v>1905</v>
      </c>
      <c r="J8043" s="267" t="s">
        <v>1923</v>
      </c>
      <c r="K8043" s="267">
        <v>862</v>
      </c>
      <c r="L8043" s="299" t="s">
        <v>8973</v>
      </c>
      <c r="M8043" s="188"/>
    </row>
    <row r="8044" spans="1:13" x14ac:dyDescent="0.25">
      <c r="A8044" s="267">
        <v>2017</v>
      </c>
      <c r="B8044" s="267">
        <v>2</v>
      </c>
      <c r="C8044" s="267" t="s">
        <v>1611</v>
      </c>
      <c r="D8044" s="267" t="s">
        <v>1834</v>
      </c>
      <c r="E8044" s="268" t="s">
        <v>8969</v>
      </c>
      <c r="F8044" s="267" t="s">
        <v>52</v>
      </c>
      <c r="G8044" s="268" t="s">
        <v>104</v>
      </c>
      <c r="H8044" s="268" t="s">
        <v>55</v>
      </c>
      <c r="I8044" s="268" t="s">
        <v>1905</v>
      </c>
      <c r="J8044" s="267" t="s">
        <v>1923</v>
      </c>
      <c r="K8044" s="267">
        <v>862</v>
      </c>
      <c r="L8044" s="299" t="s">
        <v>8974</v>
      </c>
      <c r="M8044" s="188"/>
    </row>
    <row r="8045" spans="1:13" x14ac:dyDescent="0.25">
      <c r="A8045" s="267">
        <v>2017</v>
      </c>
      <c r="B8045" s="267">
        <v>2</v>
      </c>
      <c r="C8045" s="267" t="s">
        <v>1611</v>
      </c>
      <c r="D8045" s="267" t="s">
        <v>1834</v>
      </c>
      <c r="E8045" s="268" t="s">
        <v>8969</v>
      </c>
      <c r="F8045" s="267" t="s">
        <v>52</v>
      </c>
      <c r="G8045" s="268" t="s">
        <v>104</v>
      </c>
      <c r="H8045" s="268" t="s">
        <v>55</v>
      </c>
      <c r="I8045" s="268" t="s">
        <v>1905</v>
      </c>
      <c r="J8045" s="267" t="s">
        <v>1942</v>
      </c>
      <c r="K8045" s="267">
        <v>862</v>
      </c>
      <c r="L8045" s="299" t="s">
        <v>8975</v>
      </c>
      <c r="M8045" s="188"/>
    </row>
    <row r="8046" spans="1:13" x14ac:dyDescent="0.25">
      <c r="A8046" s="267">
        <v>2017</v>
      </c>
      <c r="B8046" s="267">
        <v>2</v>
      </c>
      <c r="C8046" s="267" t="s">
        <v>1611</v>
      </c>
      <c r="D8046" s="267" t="s">
        <v>1834</v>
      </c>
      <c r="E8046" s="268" t="s">
        <v>8969</v>
      </c>
      <c r="F8046" s="267" t="s">
        <v>52</v>
      </c>
      <c r="G8046" s="268" t="s">
        <v>104</v>
      </c>
      <c r="H8046" s="268" t="s">
        <v>55</v>
      </c>
      <c r="I8046" s="268" t="s">
        <v>1905</v>
      </c>
      <c r="J8046" s="267" t="s">
        <v>1942</v>
      </c>
      <c r="K8046" s="267">
        <v>412</v>
      </c>
      <c r="L8046" s="299" t="s">
        <v>8976</v>
      </c>
      <c r="M8046" s="188"/>
    </row>
    <row r="8047" spans="1:13" x14ac:dyDescent="0.25">
      <c r="A8047" s="267">
        <v>2017</v>
      </c>
      <c r="B8047" s="267">
        <v>2</v>
      </c>
      <c r="C8047" s="267" t="s">
        <v>1611</v>
      </c>
      <c r="D8047" s="267" t="s">
        <v>1834</v>
      </c>
      <c r="E8047" s="268" t="s">
        <v>8969</v>
      </c>
      <c r="F8047" s="267" t="s">
        <v>52</v>
      </c>
      <c r="G8047" s="268" t="s">
        <v>104</v>
      </c>
      <c r="H8047" s="268" t="s">
        <v>55</v>
      </c>
      <c r="I8047" s="268" t="s">
        <v>1905</v>
      </c>
      <c r="J8047" s="267" t="s">
        <v>1942</v>
      </c>
      <c r="K8047" s="267">
        <v>411</v>
      </c>
      <c r="L8047" s="299" t="s">
        <v>8977</v>
      </c>
      <c r="M8047" s="188"/>
    </row>
    <row r="8048" spans="1:13" x14ac:dyDescent="0.25">
      <c r="A8048" s="267">
        <v>2017</v>
      </c>
      <c r="B8048" s="267">
        <v>3</v>
      </c>
      <c r="C8048" s="267" t="s">
        <v>1611</v>
      </c>
      <c r="D8048" s="267" t="s">
        <v>1840</v>
      </c>
      <c r="E8048" s="268" t="s">
        <v>1841</v>
      </c>
      <c r="F8048" s="267" t="s">
        <v>69</v>
      </c>
      <c r="G8048" s="268" t="s">
        <v>1842</v>
      </c>
      <c r="H8048" s="268" t="s">
        <v>66</v>
      </c>
      <c r="I8048" s="268" t="s">
        <v>1905</v>
      </c>
      <c r="J8048" s="267" t="s">
        <v>2063</v>
      </c>
      <c r="K8048" s="267">
        <v>111</v>
      </c>
      <c r="L8048" s="299" t="s">
        <v>8894</v>
      </c>
      <c r="M8048" s="188"/>
    </row>
    <row r="8049" spans="1:13" x14ac:dyDescent="0.25">
      <c r="A8049" s="267">
        <v>2017</v>
      </c>
      <c r="B8049" s="267">
        <v>3</v>
      </c>
      <c r="C8049" s="267" t="s">
        <v>1611</v>
      </c>
      <c r="D8049" s="267" t="s">
        <v>1840</v>
      </c>
      <c r="E8049" s="268" t="s">
        <v>1841</v>
      </c>
      <c r="F8049" s="267" t="s">
        <v>69</v>
      </c>
      <c r="G8049" s="268" t="s">
        <v>1842</v>
      </c>
      <c r="H8049" s="268" t="s">
        <v>66</v>
      </c>
      <c r="I8049" s="268" t="s">
        <v>1905</v>
      </c>
      <c r="J8049" s="267" t="s">
        <v>2063</v>
      </c>
      <c r="K8049" s="267">
        <v>112</v>
      </c>
      <c r="L8049" s="299" t="s">
        <v>8895</v>
      </c>
      <c r="M8049" s="188"/>
    </row>
    <row r="8050" spans="1:13" x14ac:dyDescent="0.25">
      <c r="A8050" s="267">
        <v>2017</v>
      </c>
      <c r="B8050" s="267">
        <v>3</v>
      </c>
      <c r="C8050" s="267" t="s">
        <v>1611</v>
      </c>
      <c r="D8050" s="267" t="s">
        <v>1840</v>
      </c>
      <c r="E8050" s="268" t="s">
        <v>1841</v>
      </c>
      <c r="F8050" s="267" t="s">
        <v>69</v>
      </c>
      <c r="G8050" s="268" t="s">
        <v>1842</v>
      </c>
      <c r="H8050" s="268" t="s">
        <v>66</v>
      </c>
      <c r="I8050" s="268" t="s">
        <v>1905</v>
      </c>
      <c r="J8050" s="267" t="s">
        <v>2063</v>
      </c>
      <c r="K8050" s="267">
        <v>112</v>
      </c>
      <c r="L8050" s="299" t="s">
        <v>8896</v>
      </c>
      <c r="M8050" s="188"/>
    </row>
    <row r="8051" spans="1:13" x14ac:dyDescent="0.25">
      <c r="A8051" s="267">
        <v>2017</v>
      </c>
      <c r="B8051" s="267">
        <v>3</v>
      </c>
      <c r="C8051" s="267" t="s">
        <v>1611</v>
      </c>
      <c r="D8051" s="267" t="s">
        <v>1840</v>
      </c>
      <c r="E8051" s="268" t="s">
        <v>1841</v>
      </c>
      <c r="F8051" s="267" t="s">
        <v>69</v>
      </c>
      <c r="G8051" s="268" t="s">
        <v>1842</v>
      </c>
      <c r="H8051" s="268" t="s">
        <v>66</v>
      </c>
      <c r="I8051" s="268" t="s">
        <v>1905</v>
      </c>
      <c r="J8051" s="267" t="s">
        <v>2063</v>
      </c>
      <c r="K8051" s="267">
        <v>431</v>
      </c>
      <c r="L8051" s="299" t="s">
        <v>8897</v>
      </c>
      <c r="M8051" s="188"/>
    </row>
    <row r="8052" spans="1:13" x14ac:dyDescent="0.25">
      <c r="A8052" s="267">
        <v>2017</v>
      </c>
      <c r="B8052" s="267">
        <v>3</v>
      </c>
      <c r="C8052" s="267" t="s">
        <v>1611</v>
      </c>
      <c r="D8052" s="267" t="s">
        <v>1840</v>
      </c>
      <c r="E8052" s="268" t="s">
        <v>1841</v>
      </c>
      <c r="F8052" s="267" t="s">
        <v>69</v>
      </c>
      <c r="G8052" s="268" t="s">
        <v>1842</v>
      </c>
      <c r="H8052" s="268" t="s">
        <v>66</v>
      </c>
      <c r="I8052" s="268" t="s">
        <v>1905</v>
      </c>
      <c r="J8052" s="267" t="s">
        <v>2063</v>
      </c>
      <c r="K8052" s="267">
        <v>432</v>
      </c>
      <c r="L8052" s="299" t="s">
        <v>8898</v>
      </c>
      <c r="M8052" s="188"/>
    </row>
    <row r="8053" spans="1:13" x14ac:dyDescent="0.25">
      <c r="A8053" s="267">
        <v>2017</v>
      </c>
      <c r="B8053" s="267">
        <v>3</v>
      </c>
      <c r="C8053" s="267" t="s">
        <v>1611</v>
      </c>
      <c r="D8053" s="267" t="s">
        <v>1840</v>
      </c>
      <c r="E8053" s="268" t="s">
        <v>1841</v>
      </c>
      <c r="F8053" s="267" t="s">
        <v>69</v>
      </c>
      <c r="G8053" s="268" t="s">
        <v>1842</v>
      </c>
      <c r="H8053" s="268" t="s">
        <v>66</v>
      </c>
      <c r="I8053" s="268" t="s">
        <v>1905</v>
      </c>
      <c r="J8053" s="267" t="s">
        <v>2063</v>
      </c>
      <c r="K8053" s="267">
        <v>432</v>
      </c>
      <c r="L8053" s="299" t="s">
        <v>8899</v>
      </c>
      <c r="M8053" s="188"/>
    </row>
    <row r="8054" spans="1:13" x14ac:dyDescent="0.25">
      <c r="A8054" s="267">
        <v>2017</v>
      </c>
      <c r="B8054" s="267">
        <v>3</v>
      </c>
      <c r="C8054" s="267" t="s">
        <v>1611</v>
      </c>
      <c r="D8054" s="267" t="s">
        <v>1843</v>
      </c>
      <c r="E8054" s="268" t="s">
        <v>1844</v>
      </c>
      <c r="F8054" s="267" t="s">
        <v>69</v>
      </c>
      <c r="G8054" s="268" t="s">
        <v>1842</v>
      </c>
      <c r="H8054" s="268" t="s">
        <v>66</v>
      </c>
      <c r="I8054" s="268" t="s">
        <v>1905</v>
      </c>
      <c r="J8054" s="267" t="s">
        <v>2063</v>
      </c>
      <c r="K8054" s="267">
        <v>115</v>
      </c>
      <c r="L8054" s="299" t="s">
        <v>8776</v>
      </c>
      <c r="M8054" s="188"/>
    </row>
    <row r="8055" spans="1:13" x14ac:dyDescent="0.25">
      <c r="A8055" s="267">
        <v>2017</v>
      </c>
      <c r="B8055" s="267">
        <v>3</v>
      </c>
      <c r="C8055" s="267" t="s">
        <v>1611</v>
      </c>
      <c r="D8055" s="267" t="s">
        <v>1843</v>
      </c>
      <c r="E8055" s="268" t="s">
        <v>1844</v>
      </c>
      <c r="F8055" s="267" t="s">
        <v>69</v>
      </c>
      <c r="G8055" s="268" t="s">
        <v>1842</v>
      </c>
      <c r="H8055" s="268" t="s">
        <v>66</v>
      </c>
      <c r="I8055" s="268" t="s">
        <v>1905</v>
      </c>
      <c r="J8055" s="267" t="s">
        <v>2063</v>
      </c>
      <c r="K8055" s="267">
        <v>115</v>
      </c>
      <c r="L8055" s="299" t="s">
        <v>8777</v>
      </c>
      <c r="M8055" s="188"/>
    </row>
    <row r="8056" spans="1:13" x14ac:dyDescent="0.25">
      <c r="A8056" s="267">
        <v>2017</v>
      </c>
      <c r="B8056" s="267">
        <v>3</v>
      </c>
      <c r="C8056" s="267" t="s">
        <v>1611</v>
      </c>
      <c r="D8056" s="267" t="s">
        <v>1843</v>
      </c>
      <c r="E8056" s="268" t="s">
        <v>1844</v>
      </c>
      <c r="F8056" s="267" t="s">
        <v>69</v>
      </c>
      <c r="G8056" s="268" t="s">
        <v>1842</v>
      </c>
      <c r="H8056" s="268" t="s">
        <v>66</v>
      </c>
      <c r="I8056" s="268" t="s">
        <v>1905</v>
      </c>
      <c r="J8056" s="267" t="s">
        <v>2063</v>
      </c>
      <c r="K8056" s="267">
        <v>115</v>
      </c>
      <c r="L8056" s="299" t="s">
        <v>8778</v>
      </c>
      <c r="M8056" s="188"/>
    </row>
    <row r="8057" spans="1:13" x14ac:dyDescent="0.25">
      <c r="A8057" s="267">
        <v>2017</v>
      </c>
      <c r="B8057" s="267">
        <v>3</v>
      </c>
      <c r="C8057" s="267" t="s">
        <v>1611</v>
      </c>
      <c r="D8057" s="267" t="s">
        <v>1843</v>
      </c>
      <c r="E8057" s="268" t="s">
        <v>1844</v>
      </c>
      <c r="F8057" s="267" t="s">
        <v>69</v>
      </c>
      <c r="G8057" s="268" t="s">
        <v>1842</v>
      </c>
      <c r="H8057" s="268" t="s">
        <v>66</v>
      </c>
      <c r="I8057" s="268" t="s">
        <v>1905</v>
      </c>
      <c r="J8057" s="267" t="s">
        <v>2063</v>
      </c>
      <c r="K8057" s="267">
        <v>115</v>
      </c>
      <c r="L8057" s="299" t="s">
        <v>8779</v>
      </c>
      <c r="M8057" s="188"/>
    </row>
    <row r="8058" spans="1:13" x14ac:dyDescent="0.25">
      <c r="A8058" s="267">
        <v>2017</v>
      </c>
      <c r="B8058" s="267">
        <v>3</v>
      </c>
      <c r="C8058" s="267" t="s">
        <v>1611</v>
      </c>
      <c r="D8058" s="267" t="s">
        <v>1843</v>
      </c>
      <c r="E8058" s="268" t="s">
        <v>1844</v>
      </c>
      <c r="F8058" s="267" t="s">
        <v>69</v>
      </c>
      <c r="G8058" s="268" t="s">
        <v>1842</v>
      </c>
      <c r="H8058" s="268" t="s">
        <v>66</v>
      </c>
      <c r="I8058" s="268" t="s">
        <v>1905</v>
      </c>
      <c r="J8058" s="267" t="s">
        <v>2063</v>
      </c>
      <c r="K8058" s="267">
        <v>413</v>
      </c>
      <c r="L8058" s="299" t="s">
        <v>8780</v>
      </c>
      <c r="M8058" s="188"/>
    </row>
    <row r="8059" spans="1:13" x14ac:dyDescent="0.25">
      <c r="A8059" s="267">
        <v>2017</v>
      </c>
      <c r="B8059" s="267">
        <v>3</v>
      </c>
      <c r="C8059" s="267" t="s">
        <v>1611</v>
      </c>
      <c r="D8059" s="267" t="s">
        <v>1843</v>
      </c>
      <c r="E8059" s="268" t="s">
        <v>1844</v>
      </c>
      <c r="F8059" s="267" t="s">
        <v>69</v>
      </c>
      <c r="G8059" s="268" t="s">
        <v>1842</v>
      </c>
      <c r="H8059" s="268" t="s">
        <v>66</v>
      </c>
      <c r="I8059" s="268" t="s">
        <v>1905</v>
      </c>
      <c r="J8059" s="267" t="s">
        <v>2063</v>
      </c>
      <c r="K8059" s="267">
        <v>413</v>
      </c>
      <c r="L8059" s="299" t="s">
        <v>8781</v>
      </c>
      <c r="M8059" s="188"/>
    </row>
    <row r="8060" spans="1:13" x14ac:dyDescent="0.25">
      <c r="A8060" s="267">
        <v>2017</v>
      </c>
      <c r="B8060" s="267">
        <v>3</v>
      </c>
      <c r="C8060" s="267" t="s">
        <v>1611</v>
      </c>
      <c r="D8060" s="267" t="s">
        <v>1843</v>
      </c>
      <c r="E8060" s="268" t="s">
        <v>1844</v>
      </c>
      <c r="F8060" s="267" t="s">
        <v>69</v>
      </c>
      <c r="G8060" s="268" t="s">
        <v>1842</v>
      </c>
      <c r="H8060" s="268" t="s">
        <v>66</v>
      </c>
      <c r="I8060" s="268" t="s">
        <v>1905</v>
      </c>
      <c r="J8060" s="267" t="s">
        <v>2063</v>
      </c>
      <c r="K8060" s="267">
        <v>513</v>
      </c>
      <c r="L8060" s="299" t="s">
        <v>8782</v>
      </c>
      <c r="M8060" s="188"/>
    </row>
    <row r="8061" spans="1:13" x14ac:dyDescent="0.25">
      <c r="A8061" s="267">
        <v>2017</v>
      </c>
      <c r="B8061" s="267">
        <v>3</v>
      </c>
      <c r="C8061" s="267" t="s">
        <v>1611</v>
      </c>
      <c r="D8061" s="267" t="s">
        <v>1843</v>
      </c>
      <c r="E8061" s="268" t="s">
        <v>1844</v>
      </c>
      <c r="F8061" s="267" t="s">
        <v>69</v>
      </c>
      <c r="G8061" s="268" t="s">
        <v>1842</v>
      </c>
      <c r="H8061" s="268" t="s">
        <v>66</v>
      </c>
      <c r="I8061" s="268" t="s">
        <v>1905</v>
      </c>
      <c r="J8061" s="267" t="s">
        <v>2063</v>
      </c>
      <c r="K8061" s="267">
        <v>413</v>
      </c>
      <c r="L8061" s="299" t="s">
        <v>8783</v>
      </c>
      <c r="M8061" s="188"/>
    </row>
    <row r="8062" spans="1:13" x14ac:dyDescent="0.25">
      <c r="A8062" s="267">
        <v>2017</v>
      </c>
      <c r="B8062" s="267">
        <v>2</v>
      </c>
      <c r="C8062" s="267" t="s">
        <v>1611</v>
      </c>
      <c r="D8062" s="267" t="s">
        <v>1837</v>
      </c>
      <c r="E8062" s="268" t="s">
        <v>1838</v>
      </c>
      <c r="F8062" s="267" t="s">
        <v>76</v>
      </c>
      <c r="G8062" s="268" t="s">
        <v>264</v>
      </c>
      <c r="H8062" s="268" t="s">
        <v>55</v>
      </c>
      <c r="I8062" s="268" t="s">
        <v>1905</v>
      </c>
      <c r="J8062" s="267" t="s">
        <v>1942</v>
      </c>
      <c r="K8062" s="267">
        <v>113</v>
      </c>
      <c r="L8062" s="268" t="s">
        <v>8648</v>
      </c>
      <c r="M8062" s="188"/>
    </row>
    <row r="8063" spans="1:13" x14ac:dyDescent="0.25">
      <c r="A8063" s="267">
        <v>2017</v>
      </c>
      <c r="B8063" s="267">
        <v>2</v>
      </c>
      <c r="C8063" s="267" t="s">
        <v>1611</v>
      </c>
      <c r="D8063" s="267" t="s">
        <v>1837</v>
      </c>
      <c r="E8063" s="268" t="s">
        <v>1838</v>
      </c>
      <c r="F8063" s="267" t="s">
        <v>76</v>
      </c>
      <c r="G8063" s="268" t="s">
        <v>264</v>
      </c>
      <c r="H8063" s="268" t="s">
        <v>55</v>
      </c>
      <c r="I8063" s="268" t="s">
        <v>1905</v>
      </c>
      <c r="J8063" s="267" t="s">
        <v>1942</v>
      </c>
      <c r="K8063" s="267">
        <v>114</v>
      </c>
      <c r="L8063" s="299" t="s">
        <v>8649</v>
      </c>
      <c r="M8063" s="188"/>
    </row>
    <row r="8064" spans="1:13" x14ac:dyDescent="0.25">
      <c r="A8064" s="267">
        <v>2017</v>
      </c>
      <c r="B8064" s="267">
        <v>2</v>
      </c>
      <c r="C8064" s="267" t="s">
        <v>1611</v>
      </c>
      <c r="D8064" s="267" t="s">
        <v>1837</v>
      </c>
      <c r="E8064" s="268" t="s">
        <v>8650</v>
      </c>
      <c r="F8064" s="267" t="s">
        <v>76</v>
      </c>
      <c r="G8064" s="268" t="s">
        <v>264</v>
      </c>
      <c r="H8064" s="268" t="s">
        <v>55</v>
      </c>
      <c r="I8064" s="268" t="s">
        <v>1905</v>
      </c>
      <c r="J8064" s="267" t="s">
        <v>1934</v>
      </c>
      <c r="K8064" s="267">
        <v>422</v>
      </c>
      <c r="L8064" s="299" t="s">
        <v>8651</v>
      </c>
      <c r="M8064" s="188"/>
    </row>
    <row r="8065" spans="1:13" x14ac:dyDescent="0.25">
      <c r="A8065" s="267">
        <v>2017</v>
      </c>
      <c r="B8065" s="267">
        <v>2</v>
      </c>
      <c r="C8065" s="267" t="s">
        <v>1611</v>
      </c>
      <c r="D8065" s="267" t="s">
        <v>1837</v>
      </c>
      <c r="E8065" s="268" t="s">
        <v>1838</v>
      </c>
      <c r="F8065" s="267" t="s">
        <v>76</v>
      </c>
      <c r="G8065" s="268" t="s">
        <v>264</v>
      </c>
      <c r="H8065" s="268" t="s">
        <v>55</v>
      </c>
      <c r="I8065" s="268" t="s">
        <v>1905</v>
      </c>
      <c r="J8065" s="267" t="s">
        <v>1934</v>
      </c>
      <c r="K8065" s="267">
        <v>321</v>
      </c>
      <c r="L8065" s="299" t="s">
        <v>8652</v>
      </c>
      <c r="M8065" s="188"/>
    </row>
    <row r="8066" spans="1:13" x14ac:dyDescent="0.25">
      <c r="A8066" s="267">
        <v>2017</v>
      </c>
      <c r="B8066" s="267">
        <v>2</v>
      </c>
      <c r="C8066" s="267" t="s">
        <v>1611</v>
      </c>
      <c r="D8066" s="267" t="s">
        <v>1837</v>
      </c>
      <c r="E8066" s="268" t="s">
        <v>1838</v>
      </c>
      <c r="F8066" s="267" t="s">
        <v>76</v>
      </c>
      <c r="G8066" s="268" t="s">
        <v>264</v>
      </c>
      <c r="H8066" s="268" t="s">
        <v>55</v>
      </c>
      <c r="I8066" s="268" t="s">
        <v>1905</v>
      </c>
      <c r="J8066" s="267" t="s">
        <v>1915</v>
      </c>
      <c r="K8066" s="267">
        <v>311</v>
      </c>
      <c r="L8066" s="299" t="s">
        <v>8653</v>
      </c>
      <c r="M8066" s="188"/>
    </row>
    <row r="8067" spans="1:13" x14ac:dyDescent="0.25">
      <c r="A8067" s="267">
        <v>2017</v>
      </c>
      <c r="B8067" s="267">
        <v>2</v>
      </c>
      <c r="C8067" s="267" t="s">
        <v>1611</v>
      </c>
      <c r="D8067" s="267" t="s">
        <v>1837</v>
      </c>
      <c r="E8067" s="268" t="s">
        <v>1838</v>
      </c>
      <c r="F8067" s="267" t="s">
        <v>76</v>
      </c>
      <c r="G8067" s="268" t="s">
        <v>264</v>
      </c>
      <c r="H8067" s="268" t="s">
        <v>55</v>
      </c>
      <c r="I8067" s="268" t="s">
        <v>1905</v>
      </c>
      <c r="J8067" s="267" t="s">
        <v>8632</v>
      </c>
      <c r="K8067" s="267">
        <v>725</v>
      </c>
      <c r="L8067" s="299" t="s">
        <v>8654</v>
      </c>
      <c r="M8067" s="188"/>
    </row>
    <row r="8068" spans="1:13" x14ac:dyDescent="0.25">
      <c r="A8068" s="267">
        <v>2017</v>
      </c>
      <c r="B8068" s="267">
        <v>2</v>
      </c>
      <c r="C8068" s="267" t="s">
        <v>1611</v>
      </c>
      <c r="D8068" s="267" t="s">
        <v>1837</v>
      </c>
      <c r="E8068" s="268" t="s">
        <v>1838</v>
      </c>
      <c r="F8068" s="267" t="s">
        <v>76</v>
      </c>
      <c r="G8068" s="268" t="s">
        <v>264</v>
      </c>
      <c r="H8068" s="268" t="s">
        <v>55</v>
      </c>
      <c r="I8068" s="268" t="s">
        <v>1905</v>
      </c>
      <c r="J8068" s="267" t="s">
        <v>8632</v>
      </c>
      <c r="K8068" s="267">
        <v>211</v>
      </c>
      <c r="L8068" s="299" t="s">
        <v>8655</v>
      </c>
      <c r="M8068" s="188"/>
    </row>
    <row r="8069" spans="1:13" x14ac:dyDescent="0.25">
      <c r="A8069" s="267">
        <v>2017</v>
      </c>
      <c r="B8069" s="267">
        <v>2</v>
      </c>
      <c r="C8069" s="267" t="s">
        <v>1611</v>
      </c>
      <c r="D8069" s="267" t="s">
        <v>1837</v>
      </c>
      <c r="E8069" s="268" t="s">
        <v>1838</v>
      </c>
      <c r="F8069" s="267" t="s">
        <v>76</v>
      </c>
      <c r="G8069" s="268" t="s">
        <v>264</v>
      </c>
      <c r="H8069" s="268" t="s">
        <v>55</v>
      </c>
      <c r="I8069" s="268" t="s">
        <v>1905</v>
      </c>
      <c r="J8069" s="267" t="s">
        <v>1942</v>
      </c>
      <c r="K8069" s="267">
        <v>23</v>
      </c>
      <c r="L8069" s="299" t="s">
        <v>8656</v>
      </c>
      <c r="M8069" s="188"/>
    </row>
    <row r="8070" spans="1:13" x14ac:dyDescent="0.25">
      <c r="A8070" s="267">
        <v>2017</v>
      </c>
      <c r="B8070" s="267">
        <v>4</v>
      </c>
      <c r="C8070" s="267" t="s">
        <v>1611</v>
      </c>
      <c r="D8070" s="267" t="s">
        <v>1877</v>
      </c>
      <c r="E8070" s="268" t="s">
        <v>1878</v>
      </c>
      <c r="F8070" s="267" t="s">
        <v>135</v>
      </c>
      <c r="G8070" s="268" t="s">
        <v>200</v>
      </c>
      <c r="H8070" s="268" t="s">
        <v>66</v>
      </c>
      <c r="I8070" s="268" t="s">
        <v>1905</v>
      </c>
      <c r="J8070" s="267" t="s">
        <v>1942</v>
      </c>
      <c r="K8070" s="267">
        <v>751</v>
      </c>
      <c r="L8070" s="299" t="s">
        <v>8678</v>
      </c>
      <c r="M8070" s="188"/>
    </row>
    <row r="8071" spans="1:13" x14ac:dyDescent="0.25">
      <c r="A8071" s="267">
        <v>2017</v>
      </c>
      <c r="B8071" s="267">
        <v>4</v>
      </c>
      <c r="C8071" s="267" t="s">
        <v>1611</v>
      </c>
      <c r="D8071" s="267" t="s">
        <v>1877</v>
      </c>
      <c r="E8071" s="268" t="s">
        <v>1878</v>
      </c>
      <c r="F8071" s="267" t="s">
        <v>135</v>
      </c>
      <c r="G8071" s="268" t="s">
        <v>200</v>
      </c>
      <c r="H8071" s="268" t="s">
        <v>66</v>
      </c>
      <c r="I8071" s="268" t="s">
        <v>1905</v>
      </c>
      <c r="J8071" s="267" t="s">
        <v>1942</v>
      </c>
      <c r="K8071" s="267">
        <v>753</v>
      </c>
      <c r="L8071" s="299" t="s">
        <v>8679</v>
      </c>
      <c r="M8071" s="188"/>
    </row>
    <row r="8072" spans="1:13" x14ac:dyDescent="0.25">
      <c r="A8072" s="267">
        <v>2017</v>
      </c>
      <c r="B8072" s="267">
        <v>4</v>
      </c>
      <c r="C8072" s="267" t="s">
        <v>1611</v>
      </c>
      <c r="D8072" s="267" t="s">
        <v>1877</v>
      </c>
      <c r="E8072" s="268" t="s">
        <v>1878</v>
      </c>
      <c r="F8072" s="267" t="s">
        <v>135</v>
      </c>
      <c r="G8072" s="268" t="s">
        <v>200</v>
      </c>
      <c r="H8072" s="268" t="s">
        <v>66</v>
      </c>
      <c r="I8072" s="268" t="s">
        <v>1905</v>
      </c>
      <c r="J8072" s="267" t="s">
        <v>1942</v>
      </c>
      <c r="K8072" s="267">
        <v>331</v>
      </c>
      <c r="L8072" s="299" t="s">
        <v>8680</v>
      </c>
      <c r="M8072" s="188"/>
    </row>
    <row r="8073" spans="1:13" x14ac:dyDescent="0.25">
      <c r="A8073" s="267">
        <v>2017</v>
      </c>
      <c r="B8073" s="267">
        <v>1</v>
      </c>
      <c r="C8073" s="267" t="s">
        <v>1611</v>
      </c>
      <c r="D8073" s="267" t="s">
        <v>1787</v>
      </c>
      <c r="E8073" s="268" t="s">
        <v>1788</v>
      </c>
      <c r="F8073" s="267" t="s">
        <v>76</v>
      </c>
      <c r="G8073" s="268" t="s">
        <v>1504</v>
      </c>
      <c r="H8073" s="268" t="s">
        <v>55</v>
      </c>
      <c r="I8073" s="268" t="s">
        <v>1905</v>
      </c>
      <c r="J8073" s="267" t="s">
        <v>1974</v>
      </c>
      <c r="K8073" s="267">
        <v>431</v>
      </c>
      <c r="L8073" s="299" t="s">
        <v>9015</v>
      </c>
      <c r="M8073" s="188"/>
    </row>
    <row r="8074" spans="1:13" x14ac:dyDescent="0.25">
      <c r="A8074" s="267">
        <v>2017</v>
      </c>
      <c r="B8074" s="267">
        <v>1</v>
      </c>
      <c r="C8074" s="267" t="s">
        <v>1611</v>
      </c>
      <c r="D8074" s="267" t="s">
        <v>1787</v>
      </c>
      <c r="E8074" s="268" t="s">
        <v>1788</v>
      </c>
      <c r="F8074" s="267" t="s">
        <v>76</v>
      </c>
      <c r="G8074" s="268" t="s">
        <v>1504</v>
      </c>
      <c r="H8074" s="268" t="s">
        <v>55</v>
      </c>
      <c r="I8074" s="268" t="s">
        <v>1905</v>
      </c>
      <c r="J8074" s="267" t="s">
        <v>1956</v>
      </c>
      <c r="K8074" s="267">
        <v>432</v>
      </c>
      <c r="L8074" s="299" t="s">
        <v>9016</v>
      </c>
      <c r="M8074" s="188"/>
    </row>
    <row r="8075" spans="1:13" x14ac:dyDescent="0.25">
      <c r="A8075" s="267">
        <v>2017</v>
      </c>
      <c r="B8075" s="267">
        <v>1</v>
      </c>
      <c r="C8075" s="267" t="s">
        <v>1611</v>
      </c>
      <c r="D8075" s="267" t="s">
        <v>1787</v>
      </c>
      <c r="E8075" s="268" t="s">
        <v>1788</v>
      </c>
      <c r="F8075" s="267" t="s">
        <v>76</v>
      </c>
      <c r="G8075" s="268" t="s">
        <v>1504</v>
      </c>
      <c r="H8075" s="268" t="s">
        <v>55</v>
      </c>
      <c r="I8075" s="268" t="s">
        <v>1905</v>
      </c>
      <c r="J8075" s="267" t="s">
        <v>1915</v>
      </c>
      <c r="K8075" s="267">
        <v>411</v>
      </c>
      <c r="L8075" s="299" t="s">
        <v>9017</v>
      </c>
      <c r="M8075" s="188"/>
    </row>
    <row r="8076" spans="1:13" x14ac:dyDescent="0.25">
      <c r="A8076" s="267">
        <v>2017</v>
      </c>
      <c r="B8076" s="267">
        <v>1</v>
      </c>
      <c r="C8076" s="267" t="s">
        <v>1611</v>
      </c>
      <c r="D8076" s="267" t="s">
        <v>1787</v>
      </c>
      <c r="E8076" s="268" t="s">
        <v>1788</v>
      </c>
      <c r="F8076" s="267" t="s">
        <v>76</v>
      </c>
      <c r="G8076" s="268" t="s">
        <v>1504</v>
      </c>
      <c r="H8076" s="268" t="s">
        <v>55</v>
      </c>
      <c r="I8076" s="268" t="s">
        <v>1905</v>
      </c>
      <c r="J8076" s="267" t="s">
        <v>1942</v>
      </c>
      <c r="K8076" s="267">
        <v>111</v>
      </c>
      <c r="L8076" s="299" t="s">
        <v>9018</v>
      </c>
      <c r="M8076" s="188"/>
    </row>
    <row r="8077" spans="1:13" x14ac:dyDescent="0.25">
      <c r="A8077" s="267">
        <v>2017</v>
      </c>
      <c r="B8077" s="267">
        <v>1</v>
      </c>
      <c r="C8077" s="267" t="s">
        <v>1611</v>
      </c>
      <c r="D8077" s="267" t="s">
        <v>1787</v>
      </c>
      <c r="E8077" s="268" t="s">
        <v>1788</v>
      </c>
      <c r="F8077" s="267" t="s">
        <v>76</v>
      </c>
      <c r="G8077" s="268" t="s">
        <v>1504</v>
      </c>
      <c r="H8077" s="268" t="s">
        <v>55</v>
      </c>
      <c r="I8077" s="268" t="s">
        <v>1905</v>
      </c>
      <c r="J8077" s="267" t="s">
        <v>1942</v>
      </c>
      <c r="K8077" s="267">
        <v>413</v>
      </c>
      <c r="L8077" s="299" t="s">
        <v>9019</v>
      </c>
      <c r="M8077" s="188"/>
    </row>
    <row r="8078" spans="1:13" x14ac:dyDescent="0.25">
      <c r="A8078" s="267">
        <v>2017</v>
      </c>
      <c r="B8078" s="267">
        <v>1</v>
      </c>
      <c r="C8078" s="267" t="s">
        <v>1611</v>
      </c>
      <c r="D8078" s="267" t="s">
        <v>1787</v>
      </c>
      <c r="E8078" s="268" t="s">
        <v>1788</v>
      </c>
      <c r="F8078" s="267" t="s">
        <v>76</v>
      </c>
      <c r="G8078" s="268" t="s">
        <v>1504</v>
      </c>
      <c r="H8078" s="268" t="s">
        <v>55</v>
      </c>
      <c r="I8078" s="268" t="s">
        <v>1905</v>
      </c>
      <c r="J8078" s="267" t="s">
        <v>1942</v>
      </c>
      <c r="K8078" s="267">
        <v>411</v>
      </c>
      <c r="L8078" s="299" t="s">
        <v>9020</v>
      </c>
      <c r="M8078" s="188"/>
    </row>
    <row r="8079" spans="1:13" x14ac:dyDescent="0.25">
      <c r="A8079" s="267">
        <v>2017</v>
      </c>
      <c r="B8079" s="267">
        <v>1</v>
      </c>
      <c r="C8079" s="267" t="s">
        <v>1611</v>
      </c>
      <c r="D8079" s="267" t="s">
        <v>1787</v>
      </c>
      <c r="E8079" s="268" t="s">
        <v>1788</v>
      </c>
      <c r="F8079" s="267" t="s">
        <v>76</v>
      </c>
      <c r="G8079" s="268" t="s">
        <v>1504</v>
      </c>
      <c r="H8079" s="268" t="s">
        <v>55</v>
      </c>
      <c r="I8079" s="268" t="s">
        <v>1905</v>
      </c>
      <c r="J8079" s="267" t="s">
        <v>1942</v>
      </c>
      <c r="K8079" s="267">
        <v>111</v>
      </c>
      <c r="L8079" s="299" t="s">
        <v>9021</v>
      </c>
      <c r="M8079" s="188"/>
    </row>
    <row r="8080" spans="1:13" x14ac:dyDescent="0.25">
      <c r="A8080" s="267">
        <v>2017</v>
      </c>
      <c r="B8080" s="267">
        <v>1</v>
      </c>
      <c r="C8080" s="267" t="s">
        <v>1611</v>
      </c>
      <c r="D8080" s="267" t="s">
        <v>1787</v>
      </c>
      <c r="E8080" s="268" t="s">
        <v>1788</v>
      </c>
      <c r="F8080" s="267" t="s">
        <v>76</v>
      </c>
      <c r="G8080" s="268" t="s">
        <v>1504</v>
      </c>
      <c r="H8080" s="268" t="s">
        <v>55</v>
      </c>
      <c r="I8080" s="268" t="s">
        <v>1905</v>
      </c>
      <c r="J8080" s="267" t="s">
        <v>1942</v>
      </c>
      <c r="K8080" s="267">
        <v>413</v>
      </c>
      <c r="L8080" s="299" t="s">
        <v>9022</v>
      </c>
      <c r="M8080" s="188"/>
    </row>
    <row r="8081" spans="1:13" x14ac:dyDescent="0.25">
      <c r="A8081" s="267">
        <v>2017</v>
      </c>
      <c r="B8081" s="267">
        <v>4</v>
      </c>
      <c r="C8081" s="267" t="s">
        <v>1611</v>
      </c>
      <c r="D8081" s="267" t="s">
        <v>1882</v>
      </c>
      <c r="E8081" s="268" t="s">
        <v>1883</v>
      </c>
      <c r="F8081" s="267" t="s">
        <v>52</v>
      </c>
      <c r="G8081" s="268" t="s">
        <v>230</v>
      </c>
      <c r="H8081" s="268" t="s">
        <v>55</v>
      </c>
      <c r="I8081" s="268" t="s">
        <v>1905</v>
      </c>
      <c r="J8081" s="267" t="s">
        <v>8813</v>
      </c>
      <c r="K8081" s="267">
        <v>727</v>
      </c>
      <c r="L8081" s="299" t="s">
        <v>8814</v>
      </c>
      <c r="M8081" s="188"/>
    </row>
    <row r="8082" spans="1:13" x14ac:dyDescent="0.25">
      <c r="A8082" s="267">
        <v>2017</v>
      </c>
      <c r="B8082" s="267">
        <v>4</v>
      </c>
      <c r="C8082" s="267" t="s">
        <v>1611</v>
      </c>
      <c r="D8082" s="267" t="s">
        <v>1882</v>
      </c>
      <c r="E8082" s="268" t="s">
        <v>1883</v>
      </c>
      <c r="F8082" s="267" t="s">
        <v>52</v>
      </c>
      <c r="G8082" s="268" t="s">
        <v>230</v>
      </c>
      <c r="H8082" s="268" t="s">
        <v>55</v>
      </c>
      <c r="I8082" s="268" t="s">
        <v>1905</v>
      </c>
      <c r="J8082" s="267" t="s">
        <v>2176</v>
      </c>
      <c r="K8082" s="267">
        <v>433</v>
      </c>
      <c r="L8082" s="299" t="s">
        <v>8815</v>
      </c>
      <c r="M8082" s="188"/>
    </row>
    <row r="8083" spans="1:13" x14ac:dyDescent="0.25">
      <c r="A8083" s="267">
        <v>2017</v>
      </c>
      <c r="B8083" s="267">
        <v>4</v>
      </c>
      <c r="C8083" s="267" t="s">
        <v>1611</v>
      </c>
      <c r="D8083" s="267" t="s">
        <v>1882</v>
      </c>
      <c r="E8083" s="268" t="s">
        <v>1883</v>
      </c>
      <c r="F8083" s="267" t="s">
        <v>52</v>
      </c>
      <c r="G8083" s="268" t="s">
        <v>230</v>
      </c>
      <c r="H8083" s="268" t="s">
        <v>55</v>
      </c>
      <c r="I8083" s="268" t="s">
        <v>1905</v>
      </c>
      <c r="J8083" s="267" t="s">
        <v>2048</v>
      </c>
      <c r="K8083" s="267">
        <v>261</v>
      </c>
      <c r="L8083" s="299" t="s">
        <v>8816</v>
      </c>
      <c r="M8083" s="188"/>
    </row>
    <row r="8084" spans="1:13" x14ac:dyDescent="0.25">
      <c r="A8084" s="267">
        <v>2017</v>
      </c>
      <c r="B8084" s="267">
        <v>4</v>
      </c>
      <c r="C8084" s="267" t="s">
        <v>1611</v>
      </c>
      <c r="D8084" s="267" t="s">
        <v>1882</v>
      </c>
      <c r="E8084" s="268" t="s">
        <v>1883</v>
      </c>
      <c r="F8084" s="267" t="s">
        <v>52</v>
      </c>
      <c r="G8084" s="268" t="s">
        <v>230</v>
      </c>
      <c r="H8084" s="268" t="s">
        <v>55</v>
      </c>
      <c r="I8084" s="268" t="s">
        <v>1905</v>
      </c>
      <c r="J8084" s="267" t="s">
        <v>8632</v>
      </c>
      <c r="K8084" s="267">
        <v>262</v>
      </c>
      <c r="L8084" s="299" t="s">
        <v>8817</v>
      </c>
      <c r="M8084" s="188"/>
    </row>
    <row r="8085" spans="1:13" x14ac:dyDescent="0.25">
      <c r="A8085" s="267">
        <v>2017</v>
      </c>
      <c r="B8085" s="267">
        <v>4</v>
      </c>
      <c r="C8085" s="267" t="s">
        <v>1611</v>
      </c>
      <c r="D8085" s="267" t="s">
        <v>1882</v>
      </c>
      <c r="E8085" s="268" t="s">
        <v>1883</v>
      </c>
      <c r="F8085" s="267" t="s">
        <v>52</v>
      </c>
      <c r="G8085" s="268" t="s">
        <v>230</v>
      </c>
      <c r="H8085" s="268" t="s">
        <v>55</v>
      </c>
      <c r="I8085" s="268" t="s">
        <v>1905</v>
      </c>
      <c r="J8085" s="267" t="s">
        <v>1934</v>
      </c>
      <c r="K8085" s="267">
        <v>311</v>
      </c>
      <c r="L8085" s="299" t="s">
        <v>8818</v>
      </c>
      <c r="M8085" s="188"/>
    </row>
    <row r="8086" spans="1:13" x14ac:dyDescent="0.25">
      <c r="A8086" s="267">
        <v>2017</v>
      </c>
      <c r="B8086" s="267">
        <v>4</v>
      </c>
      <c r="C8086" s="267" t="s">
        <v>1611</v>
      </c>
      <c r="D8086" s="267" t="s">
        <v>1882</v>
      </c>
      <c r="E8086" s="268" t="s">
        <v>1883</v>
      </c>
      <c r="F8086" s="267" t="s">
        <v>52</v>
      </c>
      <c r="G8086" s="268" t="s">
        <v>230</v>
      </c>
      <c r="H8086" s="268" t="s">
        <v>55</v>
      </c>
      <c r="I8086" s="268" t="s">
        <v>1905</v>
      </c>
      <c r="J8086" s="267" t="s">
        <v>1988</v>
      </c>
      <c r="K8086" s="267">
        <v>333</v>
      </c>
      <c r="L8086" s="299" t="s">
        <v>8819</v>
      </c>
      <c r="M8086" s="188"/>
    </row>
    <row r="8087" spans="1:13" x14ac:dyDescent="0.25">
      <c r="A8087" s="267">
        <v>2017</v>
      </c>
      <c r="B8087" s="267">
        <v>4</v>
      </c>
      <c r="C8087" s="267" t="s">
        <v>1611</v>
      </c>
      <c r="D8087" s="267" t="s">
        <v>1882</v>
      </c>
      <c r="E8087" s="268" t="s">
        <v>1883</v>
      </c>
      <c r="F8087" s="267" t="s">
        <v>52</v>
      </c>
      <c r="G8087" s="268" t="s">
        <v>230</v>
      </c>
      <c r="H8087" s="268" t="s">
        <v>55</v>
      </c>
      <c r="I8087" s="268" t="s">
        <v>1905</v>
      </c>
      <c r="J8087" s="267" t="s">
        <v>2063</v>
      </c>
      <c r="K8087" s="267">
        <v>115</v>
      </c>
      <c r="L8087" s="299" t="s">
        <v>8820</v>
      </c>
      <c r="M8087" s="188"/>
    </row>
    <row r="8088" spans="1:13" x14ac:dyDescent="0.25">
      <c r="A8088" s="267">
        <v>2017</v>
      </c>
      <c r="B8088" s="267">
        <v>4</v>
      </c>
      <c r="C8088" s="267" t="s">
        <v>1611</v>
      </c>
      <c r="D8088" s="267" t="s">
        <v>1882</v>
      </c>
      <c r="E8088" s="268" t="s">
        <v>1883</v>
      </c>
      <c r="F8088" s="267" t="s">
        <v>52</v>
      </c>
      <c r="G8088" s="268" t="s">
        <v>230</v>
      </c>
      <c r="H8088" s="268" t="s">
        <v>55</v>
      </c>
      <c r="I8088" s="268" t="s">
        <v>1905</v>
      </c>
      <c r="J8088" s="267" t="s">
        <v>1962</v>
      </c>
      <c r="K8088" s="267">
        <v>523</v>
      </c>
      <c r="L8088" s="299" t="s">
        <v>8821</v>
      </c>
      <c r="M8088" s="188"/>
    </row>
    <row r="8089" spans="1:13" x14ac:dyDescent="0.25">
      <c r="A8089" s="267">
        <v>2017</v>
      </c>
      <c r="B8089" s="267">
        <v>4</v>
      </c>
      <c r="C8089" s="267" t="s">
        <v>1611</v>
      </c>
      <c r="D8089" s="267" t="s">
        <v>1882</v>
      </c>
      <c r="E8089" s="268" t="s">
        <v>1883</v>
      </c>
      <c r="F8089" s="267" t="s">
        <v>52</v>
      </c>
      <c r="G8089" s="268" t="s">
        <v>230</v>
      </c>
      <c r="H8089" s="268" t="s">
        <v>55</v>
      </c>
      <c r="I8089" s="268" t="s">
        <v>1905</v>
      </c>
      <c r="J8089" s="267" t="s">
        <v>1942</v>
      </c>
      <c r="K8089" s="267">
        <v>112</v>
      </c>
      <c r="L8089" s="299" t="s">
        <v>8822</v>
      </c>
      <c r="M8089" s="188"/>
    </row>
    <row r="8090" spans="1:13" x14ac:dyDescent="0.25">
      <c r="A8090" s="267">
        <v>2017</v>
      </c>
      <c r="B8090" s="267">
        <v>4</v>
      </c>
      <c r="C8090" s="267" t="s">
        <v>1611</v>
      </c>
      <c r="D8090" s="267" t="s">
        <v>1894</v>
      </c>
      <c r="E8090" s="268" t="s">
        <v>1895</v>
      </c>
      <c r="F8090" s="267" t="s">
        <v>1810</v>
      </c>
      <c r="G8090" s="268" t="s">
        <v>686</v>
      </c>
      <c r="H8090" s="268" t="s">
        <v>66</v>
      </c>
      <c r="I8090" s="268" t="s">
        <v>1905</v>
      </c>
      <c r="J8090" s="267" t="s">
        <v>5004</v>
      </c>
      <c r="K8090" s="267">
        <v>212</v>
      </c>
      <c r="L8090" s="299" t="s">
        <v>8629</v>
      </c>
      <c r="M8090" s="188"/>
    </row>
    <row r="8091" spans="1:13" x14ac:dyDescent="0.25">
      <c r="A8091" s="267">
        <v>2017</v>
      </c>
      <c r="B8091" s="267">
        <v>4</v>
      </c>
      <c r="C8091" s="267" t="s">
        <v>1611</v>
      </c>
      <c r="D8091" s="267" t="s">
        <v>1894</v>
      </c>
      <c r="E8091" s="268" t="s">
        <v>1895</v>
      </c>
      <c r="F8091" s="267" t="s">
        <v>1810</v>
      </c>
      <c r="G8091" s="268" t="s">
        <v>686</v>
      </c>
      <c r="H8091" s="268" t="s">
        <v>66</v>
      </c>
      <c r="I8091" s="268" t="s">
        <v>1905</v>
      </c>
      <c r="J8091" s="267" t="s">
        <v>5004</v>
      </c>
      <c r="K8091" s="267">
        <v>211</v>
      </c>
      <c r="L8091" s="299" t="s">
        <v>8630</v>
      </c>
      <c r="M8091" s="188"/>
    </row>
    <row r="8092" spans="1:13" x14ac:dyDescent="0.25">
      <c r="A8092" s="267">
        <v>2017</v>
      </c>
      <c r="B8092" s="267">
        <v>4</v>
      </c>
      <c r="C8092" s="267" t="s">
        <v>1611</v>
      </c>
      <c r="D8092" s="267" t="s">
        <v>1894</v>
      </c>
      <c r="E8092" s="268" t="s">
        <v>1895</v>
      </c>
      <c r="F8092" s="267" t="s">
        <v>1810</v>
      </c>
      <c r="G8092" s="268" t="s">
        <v>686</v>
      </c>
      <c r="H8092" s="268" t="s">
        <v>66</v>
      </c>
      <c r="I8092" s="268" t="s">
        <v>1905</v>
      </c>
      <c r="J8092" s="267" t="s">
        <v>1942</v>
      </c>
      <c r="K8092" s="267">
        <v>435</v>
      </c>
      <c r="L8092" s="299" t="s">
        <v>8631</v>
      </c>
      <c r="M8092" s="188"/>
    </row>
    <row r="8093" spans="1:13" x14ac:dyDescent="0.25">
      <c r="A8093" s="267">
        <v>2017</v>
      </c>
      <c r="B8093" s="267">
        <v>4</v>
      </c>
      <c r="C8093" s="267" t="s">
        <v>1611</v>
      </c>
      <c r="D8093" s="267" t="s">
        <v>1894</v>
      </c>
      <c r="E8093" s="268" t="s">
        <v>1895</v>
      </c>
      <c r="F8093" s="267" t="s">
        <v>1810</v>
      </c>
      <c r="G8093" s="268" t="s">
        <v>686</v>
      </c>
      <c r="H8093" s="268" t="s">
        <v>66</v>
      </c>
      <c r="I8093" s="268" t="s">
        <v>1905</v>
      </c>
      <c r="J8093" s="270" t="s">
        <v>8632</v>
      </c>
      <c r="K8093" s="267">
        <v>142</v>
      </c>
      <c r="L8093" s="299" t="s">
        <v>8633</v>
      </c>
      <c r="M8093" s="188"/>
    </row>
    <row r="8094" spans="1:13" x14ac:dyDescent="0.25">
      <c r="A8094" s="267">
        <v>2017</v>
      </c>
      <c r="B8094" s="267">
        <v>4</v>
      </c>
      <c r="C8094" s="267" t="s">
        <v>1611</v>
      </c>
      <c r="D8094" s="267" t="s">
        <v>1894</v>
      </c>
      <c r="E8094" s="268" t="s">
        <v>1895</v>
      </c>
      <c r="F8094" s="267" t="s">
        <v>1810</v>
      </c>
      <c r="G8094" s="268" t="s">
        <v>686</v>
      </c>
      <c r="H8094" s="268" t="s">
        <v>66</v>
      </c>
      <c r="I8094" s="268" t="s">
        <v>1905</v>
      </c>
      <c r="J8094" s="267" t="s">
        <v>1934</v>
      </c>
      <c r="K8094" s="267">
        <v>324</v>
      </c>
      <c r="L8094" s="299" t="s">
        <v>8634</v>
      </c>
      <c r="M8094" s="188"/>
    </row>
    <row r="8095" spans="1:13" x14ac:dyDescent="0.25">
      <c r="A8095" s="267">
        <v>2017</v>
      </c>
      <c r="B8095" s="267">
        <v>4</v>
      </c>
      <c r="C8095" s="267" t="s">
        <v>1611</v>
      </c>
      <c r="D8095" s="267" t="s">
        <v>1894</v>
      </c>
      <c r="E8095" s="268" t="s">
        <v>1895</v>
      </c>
      <c r="F8095" s="267" t="s">
        <v>1810</v>
      </c>
      <c r="G8095" s="268" t="s">
        <v>686</v>
      </c>
      <c r="H8095" s="268" t="s">
        <v>66</v>
      </c>
      <c r="I8095" s="268" t="s">
        <v>1905</v>
      </c>
      <c r="J8095" s="267" t="s">
        <v>1934</v>
      </c>
      <c r="K8095" s="267">
        <v>324</v>
      </c>
      <c r="L8095" s="299" t="s">
        <v>8635</v>
      </c>
      <c r="M8095" s="188"/>
    </row>
    <row r="8096" spans="1:13" x14ac:dyDescent="0.25">
      <c r="A8096" s="267">
        <v>2017</v>
      </c>
      <c r="B8096" s="267">
        <v>4</v>
      </c>
      <c r="C8096" s="267" t="s">
        <v>1611</v>
      </c>
      <c r="D8096" s="267" t="s">
        <v>1894</v>
      </c>
      <c r="E8096" s="268" t="s">
        <v>1895</v>
      </c>
      <c r="F8096" s="267" t="s">
        <v>1810</v>
      </c>
      <c r="G8096" s="268" t="s">
        <v>686</v>
      </c>
      <c r="H8096" s="268" t="s">
        <v>66</v>
      </c>
      <c r="I8096" s="268" t="s">
        <v>1905</v>
      </c>
      <c r="J8096" s="267" t="s">
        <v>1934</v>
      </c>
      <c r="K8096" s="267">
        <v>422</v>
      </c>
      <c r="L8096" s="299" t="s">
        <v>8636</v>
      </c>
      <c r="M8096" s="188"/>
    </row>
    <row r="8097" spans="1:13" x14ac:dyDescent="0.25">
      <c r="A8097" s="267">
        <v>2017</v>
      </c>
      <c r="B8097" s="267">
        <v>4</v>
      </c>
      <c r="C8097" s="267" t="s">
        <v>1611</v>
      </c>
      <c r="D8097" s="267" t="s">
        <v>1894</v>
      </c>
      <c r="E8097" s="268" t="s">
        <v>1895</v>
      </c>
      <c r="F8097" s="267" t="s">
        <v>1810</v>
      </c>
      <c r="G8097" s="268" t="s">
        <v>686</v>
      </c>
      <c r="H8097" s="268" t="s">
        <v>66</v>
      </c>
      <c r="I8097" s="268" t="s">
        <v>1905</v>
      </c>
      <c r="J8097" s="267" t="s">
        <v>1934</v>
      </c>
      <c r="K8097" s="267">
        <v>334</v>
      </c>
      <c r="L8097" s="299" t="s">
        <v>8637</v>
      </c>
      <c r="M8097" s="188"/>
    </row>
    <row r="8098" spans="1:13" x14ac:dyDescent="0.25">
      <c r="A8098" s="267">
        <v>2017</v>
      </c>
      <c r="B8098" s="267">
        <v>2</v>
      </c>
      <c r="C8098" s="267" t="s">
        <v>1611</v>
      </c>
      <c r="D8098" s="267" t="s">
        <v>1790</v>
      </c>
      <c r="E8098" s="268" t="s">
        <v>1791</v>
      </c>
      <c r="F8098" s="267" t="s">
        <v>69</v>
      </c>
      <c r="G8098" s="268" t="s">
        <v>70</v>
      </c>
      <c r="H8098" s="268" t="s">
        <v>66</v>
      </c>
      <c r="I8098" s="268" t="s">
        <v>1905</v>
      </c>
      <c r="J8098" s="267" t="s">
        <v>3107</v>
      </c>
      <c r="K8098" s="267">
        <v>142</v>
      </c>
      <c r="L8098" s="299" t="s">
        <v>9004</v>
      </c>
      <c r="M8098" s="188"/>
    </row>
    <row r="8099" spans="1:13" x14ac:dyDescent="0.25">
      <c r="A8099" s="267">
        <v>2017</v>
      </c>
      <c r="B8099" s="267">
        <v>2</v>
      </c>
      <c r="C8099" s="267" t="s">
        <v>1611</v>
      </c>
      <c r="D8099" s="267" t="s">
        <v>1790</v>
      </c>
      <c r="E8099" s="268" t="s">
        <v>1791</v>
      </c>
      <c r="F8099" s="267" t="s">
        <v>69</v>
      </c>
      <c r="G8099" s="268" t="s">
        <v>70</v>
      </c>
      <c r="H8099" s="268" t="s">
        <v>66</v>
      </c>
      <c r="I8099" s="268" t="s">
        <v>1905</v>
      </c>
      <c r="J8099" s="267" t="s">
        <v>4692</v>
      </c>
      <c r="K8099" s="267">
        <v>142</v>
      </c>
      <c r="L8099" s="299" t="s">
        <v>9005</v>
      </c>
      <c r="M8099" s="188"/>
    </row>
    <row r="8100" spans="1:13" x14ac:dyDescent="0.25">
      <c r="A8100" s="267">
        <v>2017</v>
      </c>
      <c r="B8100" s="267">
        <v>2</v>
      </c>
      <c r="C8100" s="267" t="s">
        <v>1611</v>
      </c>
      <c r="D8100" s="267" t="s">
        <v>1790</v>
      </c>
      <c r="E8100" s="268" t="s">
        <v>1791</v>
      </c>
      <c r="F8100" s="267" t="s">
        <v>69</v>
      </c>
      <c r="G8100" s="268" t="s">
        <v>70</v>
      </c>
      <c r="H8100" s="268" t="s">
        <v>66</v>
      </c>
      <c r="I8100" s="268" t="s">
        <v>1905</v>
      </c>
      <c r="J8100" s="267" t="s">
        <v>3107</v>
      </c>
      <c r="K8100" s="270">
        <v>141</v>
      </c>
      <c r="L8100" s="299" t="s">
        <v>9006</v>
      </c>
      <c r="M8100" s="188"/>
    </row>
    <row r="8101" spans="1:13" x14ac:dyDescent="0.25">
      <c r="A8101" s="267">
        <v>2017</v>
      </c>
      <c r="B8101" s="267">
        <v>2</v>
      </c>
      <c r="C8101" s="267" t="s">
        <v>1611</v>
      </c>
      <c r="D8101" s="267" t="s">
        <v>1790</v>
      </c>
      <c r="E8101" s="268" t="s">
        <v>1791</v>
      </c>
      <c r="F8101" s="267" t="s">
        <v>69</v>
      </c>
      <c r="G8101" s="268" t="s">
        <v>70</v>
      </c>
      <c r="H8101" s="268" t="s">
        <v>66</v>
      </c>
      <c r="I8101" s="268" t="s">
        <v>1905</v>
      </c>
      <c r="J8101" s="267" t="s">
        <v>3107</v>
      </c>
      <c r="K8101" s="267">
        <v>142</v>
      </c>
      <c r="L8101" s="299" t="s">
        <v>9007</v>
      </c>
      <c r="M8101" s="188"/>
    </row>
    <row r="8102" spans="1:13" x14ac:dyDescent="0.25">
      <c r="A8102" s="267">
        <v>2017</v>
      </c>
      <c r="B8102" s="267">
        <v>2</v>
      </c>
      <c r="C8102" s="267" t="s">
        <v>1611</v>
      </c>
      <c r="D8102" s="267" t="s">
        <v>1790</v>
      </c>
      <c r="E8102" s="268" t="s">
        <v>1791</v>
      </c>
      <c r="F8102" s="267" t="s">
        <v>69</v>
      </c>
      <c r="G8102" s="268" t="s">
        <v>70</v>
      </c>
      <c r="H8102" s="268" t="s">
        <v>66</v>
      </c>
      <c r="I8102" s="268" t="s">
        <v>1905</v>
      </c>
      <c r="J8102" s="267" t="s">
        <v>3107</v>
      </c>
      <c r="K8102" s="267">
        <v>141</v>
      </c>
      <c r="L8102" s="299" t="s">
        <v>9008</v>
      </c>
      <c r="M8102" s="188"/>
    </row>
    <row r="8103" spans="1:13" x14ac:dyDescent="0.25">
      <c r="A8103" s="267">
        <v>2017</v>
      </c>
      <c r="B8103" s="267">
        <v>2</v>
      </c>
      <c r="C8103" s="267" t="s">
        <v>1611</v>
      </c>
      <c r="D8103" s="267" t="s">
        <v>1790</v>
      </c>
      <c r="E8103" s="268" t="s">
        <v>1791</v>
      </c>
      <c r="F8103" s="267" t="s">
        <v>69</v>
      </c>
      <c r="G8103" s="268" t="s">
        <v>70</v>
      </c>
      <c r="H8103" s="268" t="s">
        <v>66</v>
      </c>
      <c r="I8103" s="268" t="s">
        <v>1905</v>
      </c>
      <c r="J8103" s="267" t="s">
        <v>1974</v>
      </c>
      <c r="K8103" s="267">
        <v>141</v>
      </c>
      <c r="L8103" s="299" t="s">
        <v>9009</v>
      </c>
      <c r="M8103" s="188"/>
    </row>
    <row r="8104" spans="1:13" x14ac:dyDescent="0.25">
      <c r="A8104" s="267">
        <v>2017</v>
      </c>
      <c r="B8104" s="267">
        <v>2</v>
      </c>
      <c r="C8104" s="267" t="s">
        <v>1611</v>
      </c>
      <c r="D8104" s="267" t="s">
        <v>1790</v>
      </c>
      <c r="E8104" s="268" t="s">
        <v>1791</v>
      </c>
      <c r="F8104" s="267" t="s">
        <v>69</v>
      </c>
      <c r="G8104" s="268" t="s">
        <v>70</v>
      </c>
      <c r="H8104" s="268" t="s">
        <v>66</v>
      </c>
      <c r="I8104" s="268" t="s">
        <v>1905</v>
      </c>
      <c r="J8104" s="267" t="s">
        <v>1974</v>
      </c>
      <c r="K8104" s="267">
        <v>141</v>
      </c>
      <c r="L8104" s="299" t="s">
        <v>9010</v>
      </c>
      <c r="M8104" s="188"/>
    </row>
    <row r="8105" spans="1:13" x14ac:dyDescent="0.25">
      <c r="A8105" s="267">
        <v>2017</v>
      </c>
      <c r="B8105" s="267">
        <v>2</v>
      </c>
      <c r="C8105" s="267" t="s">
        <v>1611</v>
      </c>
      <c r="D8105" s="267" t="s">
        <v>1790</v>
      </c>
      <c r="E8105" s="268" t="s">
        <v>1791</v>
      </c>
      <c r="F8105" s="267" t="s">
        <v>69</v>
      </c>
      <c r="G8105" s="268" t="s">
        <v>70</v>
      </c>
      <c r="H8105" s="268" t="s">
        <v>66</v>
      </c>
      <c r="I8105" s="268" t="s">
        <v>1905</v>
      </c>
      <c r="J8105" s="267" t="s">
        <v>1974</v>
      </c>
      <c r="K8105" s="267">
        <v>141</v>
      </c>
      <c r="L8105" s="299" t="s">
        <v>9011</v>
      </c>
      <c r="M8105" s="188"/>
    </row>
    <row r="8106" spans="1:13" x14ac:dyDescent="0.25">
      <c r="A8106" s="267">
        <v>2017</v>
      </c>
      <c r="B8106" s="267">
        <v>2</v>
      </c>
      <c r="C8106" s="267" t="s">
        <v>1611</v>
      </c>
      <c r="D8106" s="267" t="s">
        <v>1790</v>
      </c>
      <c r="E8106" s="268" t="s">
        <v>1791</v>
      </c>
      <c r="F8106" s="267" t="s">
        <v>69</v>
      </c>
      <c r="G8106" s="268" t="s">
        <v>70</v>
      </c>
      <c r="H8106" s="268" t="s">
        <v>66</v>
      </c>
      <c r="I8106" s="268" t="s">
        <v>1905</v>
      </c>
      <c r="J8106" s="267" t="s">
        <v>1974</v>
      </c>
      <c r="K8106" s="267">
        <v>141</v>
      </c>
      <c r="L8106" s="299" t="s">
        <v>9012</v>
      </c>
      <c r="M8106" s="188"/>
    </row>
    <row r="8107" spans="1:13" x14ac:dyDescent="0.25">
      <c r="A8107" s="267">
        <v>2017</v>
      </c>
      <c r="B8107" s="267">
        <v>2</v>
      </c>
      <c r="C8107" s="267" t="s">
        <v>1611</v>
      </c>
      <c r="D8107" s="267" t="s">
        <v>1790</v>
      </c>
      <c r="E8107" s="268" t="s">
        <v>1791</v>
      </c>
      <c r="F8107" s="267" t="s">
        <v>69</v>
      </c>
      <c r="G8107" s="268" t="s">
        <v>70</v>
      </c>
      <c r="H8107" s="268" t="s">
        <v>66</v>
      </c>
      <c r="I8107" s="268" t="s">
        <v>1905</v>
      </c>
      <c r="J8107" s="267" t="s">
        <v>1974</v>
      </c>
      <c r="K8107" s="267">
        <v>143</v>
      </c>
      <c r="L8107" s="299" t="s">
        <v>9013</v>
      </c>
      <c r="M8107" s="188"/>
    </row>
    <row r="8108" spans="1:13" x14ac:dyDescent="0.25">
      <c r="A8108" s="267">
        <v>2017</v>
      </c>
      <c r="B8108" s="267">
        <v>2</v>
      </c>
      <c r="C8108" s="267" t="s">
        <v>1611</v>
      </c>
      <c r="D8108" s="267" t="s">
        <v>1790</v>
      </c>
      <c r="E8108" s="268" t="s">
        <v>1791</v>
      </c>
      <c r="F8108" s="267" t="s">
        <v>69</v>
      </c>
      <c r="G8108" s="268" t="s">
        <v>70</v>
      </c>
      <c r="H8108" s="268" t="s">
        <v>66</v>
      </c>
      <c r="I8108" s="268" t="s">
        <v>1905</v>
      </c>
      <c r="J8108" s="267" t="s">
        <v>1974</v>
      </c>
      <c r="K8108" s="267">
        <v>211</v>
      </c>
      <c r="L8108" s="299" t="s">
        <v>9014</v>
      </c>
      <c r="M8108" s="188"/>
    </row>
    <row r="8109" spans="1:13" x14ac:dyDescent="0.25">
      <c r="A8109" s="267">
        <v>2017</v>
      </c>
      <c r="B8109" s="267">
        <v>2</v>
      </c>
      <c r="C8109" s="267" t="s">
        <v>1611</v>
      </c>
      <c r="D8109" s="267" t="s">
        <v>1792</v>
      </c>
      <c r="E8109" s="268" t="s">
        <v>1793</v>
      </c>
      <c r="F8109" s="267" t="s">
        <v>52</v>
      </c>
      <c r="G8109" s="268" t="s">
        <v>1794</v>
      </c>
      <c r="H8109" s="268" t="s">
        <v>55</v>
      </c>
      <c r="I8109" s="268" t="s">
        <v>1905</v>
      </c>
      <c r="J8109" s="267" t="s">
        <v>4692</v>
      </c>
      <c r="K8109" s="267">
        <v>713</v>
      </c>
      <c r="L8109" s="299" t="s">
        <v>8790</v>
      </c>
      <c r="M8109" s="188"/>
    </row>
    <row r="8110" spans="1:13" x14ac:dyDescent="0.25">
      <c r="A8110" s="267">
        <v>2017</v>
      </c>
      <c r="B8110" s="267">
        <v>2</v>
      </c>
      <c r="C8110" s="267" t="s">
        <v>1611</v>
      </c>
      <c r="D8110" s="267" t="s">
        <v>1792</v>
      </c>
      <c r="E8110" s="268" t="s">
        <v>1793</v>
      </c>
      <c r="F8110" s="267" t="s">
        <v>52</v>
      </c>
      <c r="G8110" s="268" t="s">
        <v>1794</v>
      </c>
      <c r="H8110" s="268" t="s">
        <v>55</v>
      </c>
      <c r="I8110" s="268" t="s">
        <v>1905</v>
      </c>
      <c r="J8110" s="267" t="s">
        <v>4692</v>
      </c>
      <c r="K8110" s="267">
        <v>713</v>
      </c>
      <c r="L8110" s="299" t="s">
        <v>8791</v>
      </c>
      <c r="M8110" s="188"/>
    </row>
    <row r="8111" spans="1:13" x14ac:dyDescent="0.25">
      <c r="A8111" s="267">
        <v>2017</v>
      </c>
      <c r="B8111" s="267">
        <v>2</v>
      </c>
      <c r="C8111" s="267" t="s">
        <v>1611</v>
      </c>
      <c r="D8111" s="267" t="s">
        <v>1792</v>
      </c>
      <c r="E8111" s="268" t="s">
        <v>1793</v>
      </c>
      <c r="F8111" s="267" t="s">
        <v>52</v>
      </c>
      <c r="G8111" s="268" t="s">
        <v>1794</v>
      </c>
      <c r="H8111" s="268" t="s">
        <v>55</v>
      </c>
      <c r="I8111" s="268" t="s">
        <v>1905</v>
      </c>
      <c r="J8111" s="267" t="s">
        <v>4692</v>
      </c>
      <c r="K8111" s="267">
        <v>713</v>
      </c>
      <c r="L8111" s="299" t="s">
        <v>8792</v>
      </c>
      <c r="M8111" s="188"/>
    </row>
    <row r="8112" spans="1:13" x14ac:dyDescent="0.25">
      <c r="A8112" s="267">
        <v>2017</v>
      </c>
      <c r="B8112" s="267">
        <v>2</v>
      </c>
      <c r="C8112" s="267" t="s">
        <v>1611</v>
      </c>
      <c r="D8112" s="267" t="s">
        <v>1792</v>
      </c>
      <c r="E8112" s="268" t="s">
        <v>1793</v>
      </c>
      <c r="F8112" s="267" t="s">
        <v>52</v>
      </c>
      <c r="G8112" s="268" t="s">
        <v>1794</v>
      </c>
      <c r="H8112" s="268" t="s">
        <v>55</v>
      </c>
      <c r="I8112" s="268" t="s">
        <v>1905</v>
      </c>
      <c r="J8112" s="267" t="s">
        <v>4692</v>
      </c>
      <c r="K8112" s="267">
        <v>713</v>
      </c>
      <c r="L8112" s="299" t="s">
        <v>8793</v>
      </c>
      <c r="M8112" s="188"/>
    </row>
    <row r="8113" spans="1:13" x14ac:dyDescent="0.25">
      <c r="A8113" s="267">
        <v>2017</v>
      </c>
      <c r="B8113" s="267">
        <v>2</v>
      </c>
      <c r="C8113" s="267" t="s">
        <v>1611</v>
      </c>
      <c r="D8113" s="267" t="s">
        <v>1792</v>
      </c>
      <c r="E8113" s="268" t="s">
        <v>1793</v>
      </c>
      <c r="F8113" s="267" t="s">
        <v>52</v>
      </c>
      <c r="G8113" s="268" t="s">
        <v>1794</v>
      </c>
      <c r="H8113" s="268" t="s">
        <v>55</v>
      </c>
      <c r="I8113" s="268" t="s">
        <v>1905</v>
      </c>
      <c r="J8113" s="267" t="s">
        <v>3927</v>
      </c>
      <c r="K8113" s="267">
        <v>141</v>
      </c>
      <c r="L8113" s="299" t="s">
        <v>8794</v>
      </c>
      <c r="M8113" s="188"/>
    </row>
    <row r="8114" spans="1:13" x14ac:dyDescent="0.25">
      <c r="A8114" s="267">
        <v>2017</v>
      </c>
      <c r="B8114" s="267">
        <v>2</v>
      </c>
      <c r="C8114" s="267" t="s">
        <v>1611</v>
      </c>
      <c r="D8114" s="267" t="s">
        <v>1792</v>
      </c>
      <c r="E8114" s="268" t="s">
        <v>1793</v>
      </c>
      <c r="F8114" s="267" t="s">
        <v>52</v>
      </c>
      <c r="G8114" s="268" t="s">
        <v>1794</v>
      </c>
      <c r="H8114" s="268" t="s">
        <v>55</v>
      </c>
      <c r="I8114" s="268" t="s">
        <v>1905</v>
      </c>
      <c r="J8114" s="267" t="s">
        <v>1974</v>
      </c>
      <c r="K8114" s="267">
        <v>141</v>
      </c>
      <c r="L8114" s="299" t="s">
        <v>8795</v>
      </c>
      <c r="M8114" s="188"/>
    </row>
    <row r="8115" spans="1:13" x14ac:dyDescent="0.25">
      <c r="A8115" s="267">
        <v>2017</v>
      </c>
      <c r="B8115" s="267">
        <v>2</v>
      </c>
      <c r="C8115" s="267" t="s">
        <v>1611</v>
      </c>
      <c r="D8115" s="267" t="s">
        <v>1792</v>
      </c>
      <c r="E8115" s="268" t="s">
        <v>1793</v>
      </c>
      <c r="F8115" s="267" t="s">
        <v>52</v>
      </c>
      <c r="G8115" s="268" t="s">
        <v>1794</v>
      </c>
      <c r="H8115" s="268" t="s">
        <v>55</v>
      </c>
      <c r="I8115" s="268" t="s">
        <v>1905</v>
      </c>
      <c r="J8115" s="267" t="s">
        <v>5004</v>
      </c>
      <c r="K8115" s="267">
        <v>141</v>
      </c>
      <c r="L8115" s="299" t="s">
        <v>8796</v>
      </c>
      <c r="M8115" s="188"/>
    </row>
    <row r="8116" spans="1:13" x14ac:dyDescent="0.25">
      <c r="A8116" s="267">
        <v>2017</v>
      </c>
      <c r="B8116" s="267">
        <v>2</v>
      </c>
      <c r="C8116" s="267" t="s">
        <v>1611</v>
      </c>
      <c r="D8116" s="267" t="s">
        <v>1792</v>
      </c>
      <c r="E8116" s="268" t="s">
        <v>1793</v>
      </c>
      <c r="F8116" s="267" t="s">
        <v>52</v>
      </c>
      <c r="G8116" s="268" t="s">
        <v>1794</v>
      </c>
      <c r="H8116" s="268" t="s">
        <v>55</v>
      </c>
      <c r="I8116" s="268" t="s">
        <v>1905</v>
      </c>
      <c r="J8116" s="267" t="s">
        <v>5004</v>
      </c>
      <c r="K8116" s="267">
        <v>141</v>
      </c>
      <c r="L8116" s="299" t="s">
        <v>8797</v>
      </c>
      <c r="M8116" s="188"/>
    </row>
    <row r="8117" spans="1:13" x14ac:dyDescent="0.25">
      <c r="A8117" s="267">
        <v>2017</v>
      </c>
      <c r="B8117" s="267">
        <v>2</v>
      </c>
      <c r="C8117" s="267" t="s">
        <v>1611</v>
      </c>
      <c r="D8117" s="267" t="s">
        <v>1792</v>
      </c>
      <c r="E8117" s="268" t="s">
        <v>1793</v>
      </c>
      <c r="F8117" s="267" t="s">
        <v>52</v>
      </c>
      <c r="G8117" s="268" t="s">
        <v>1794</v>
      </c>
      <c r="H8117" s="268" t="s">
        <v>55</v>
      </c>
      <c r="I8117" s="268" t="s">
        <v>1905</v>
      </c>
      <c r="J8117" s="267" t="s">
        <v>5004</v>
      </c>
      <c r="K8117" s="267">
        <v>141</v>
      </c>
      <c r="L8117" s="299" t="s">
        <v>8798</v>
      </c>
      <c r="M8117" s="188"/>
    </row>
    <row r="8118" spans="1:13" x14ac:dyDescent="0.25">
      <c r="A8118" s="267">
        <v>2017</v>
      </c>
      <c r="B8118" s="267">
        <v>2</v>
      </c>
      <c r="C8118" s="267" t="s">
        <v>1611</v>
      </c>
      <c r="D8118" s="267" t="s">
        <v>1795</v>
      </c>
      <c r="E8118" s="268" t="s">
        <v>1796</v>
      </c>
      <c r="F8118" s="267" t="s">
        <v>52</v>
      </c>
      <c r="G8118" s="268" t="s">
        <v>1596</v>
      </c>
      <c r="H8118" s="268" t="s">
        <v>55</v>
      </c>
      <c r="I8118" s="268" t="s">
        <v>1905</v>
      </c>
      <c r="J8118" s="267" t="s">
        <v>1942</v>
      </c>
      <c r="K8118" s="267">
        <v>412</v>
      </c>
      <c r="L8118" s="299" t="s">
        <v>8799</v>
      </c>
      <c r="M8118" s="188"/>
    </row>
    <row r="8119" spans="1:13" x14ac:dyDescent="0.25">
      <c r="A8119" s="267">
        <v>2017</v>
      </c>
      <c r="B8119" s="267">
        <v>2</v>
      </c>
      <c r="C8119" s="267" t="s">
        <v>1611</v>
      </c>
      <c r="D8119" s="267" t="s">
        <v>1795</v>
      </c>
      <c r="E8119" s="268" t="s">
        <v>1796</v>
      </c>
      <c r="F8119" s="267" t="s">
        <v>52</v>
      </c>
      <c r="G8119" s="268" t="s">
        <v>1596</v>
      </c>
      <c r="H8119" s="268" t="s">
        <v>55</v>
      </c>
      <c r="I8119" s="268" t="s">
        <v>1905</v>
      </c>
      <c r="J8119" s="267" t="s">
        <v>1942</v>
      </c>
      <c r="K8119" s="267">
        <v>412</v>
      </c>
      <c r="L8119" s="299" t="s">
        <v>8800</v>
      </c>
      <c r="M8119" s="188"/>
    </row>
    <row r="8120" spans="1:13" x14ac:dyDescent="0.25">
      <c r="A8120" s="267">
        <v>2017</v>
      </c>
      <c r="B8120" s="267">
        <v>2</v>
      </c>
      <c r="C8120" s="267" t="s">
        <v>1611</v>
      </c>
      <c r="D8120" s="267" t="s">
        <v>1795</v>
      </c>
      <c r="E8120" s="268" t="s">
        <v>1796</v>
      </c>
      <c r="F8120" s="267" t="s">
        <v>52</v>
      </c>
      <c r="G8120" s="268" t="s">
        <v>1596</v>
      </c>
      <c r="H8120" s="268" t="s">
        <v>55</v>
      </c>
      <c r="I8120" s="268" t="s">
        <v>1905</v>
      </c>
      <c r="J8120" s="267" t="s">
        <v>1942</v>
      </c>
      <c r="K8120" s="267">
        <v>411</v>
      </c>
      <c r="L8120" s="299" t="s">
        <v>8801</v>
      </c>
      <c r="M8120" s="188"/>
    </row>
    <row r="8121" spans="1:13" x14ac:dyDescent="0.25">
      <c r="A8121" s="267">
        <v>2017</v>
      </c>
      <c r="B8121" s="267">
        <v>2</v>
      </c>
      <c r="C8121" s="267" t="s">
        <v>1611</v>
      </c>
      <c r="D8121" s="267" t="s">
        <v>1795</v>
      </c>
      <c r="E8121" s="268" t="s">
        <v>1796</v>
      </c>
      <c r="F8121" s="267" t="s">
        <v>52</v>
      </c>
      <c r="G8121" s="268" t="s">
        <v>1596</v>
      </c>
      <c r="H8121" s="268" t="s">
        <v>55</v>
      </c>
      <c r="I8121" s="268" t="s">
        <v>1905</v>
      </c>
      <c r="J8121" s="267" t="s">
        <v>1942</v>
      </c>
      <c r="K8121" s="267">
        <v>656</v>
      </c>
      <c r="L8121" s="299" t="s">
        <v>8802</v>
      </c>
      <c r="M8121" s="188"/>
    </row>
    <row r="8122" spans="1:13" x14ac:dyDescent="0.25">
      <c r="A8122" s="267">
        <v>2017</v>
      </c>
      <c r="B8122" s="267">
        <v>2</v>
      </c>
      <c r="C8122" s="267" t="s">
        <v>1611</v>
      </c>
      <c r="D8122" s="267" t="s">
        <v>1795</v>
      </c>
      <c r="E8122" s="268" t="s">
        <v>1796</v>
      </c>
      <c r="F8122" s="267" t="s">
        <v>52</v>
      </c>
      <c r="G8122" s="268" t="s">
        <v>1596</v>
      </c>
      <c r="H8122" s="268" t="s">
        <v>55</v>
      </c>
      <c r="I8122" s="268" t="s">
        <v>1905</v>
      </c>
      <c r="J8122" s="267" t="s">
        <v>2260</v>
      </c>
      <c r="K8122" s="267">
        <v>656</v>
      </c>
      <c r="L8122" s="299" t="s">
        <v>8803</v>
      </c>
      <c r="M8122" s="188"/>
    </row>
    <row r="8123" spans="1:13" x14ac:dyDescent="0.25">
      <c r="A8123" s="267">
        <v>2017</v>
      </c>
      <c r="B8123" s="267">
        <v>2</v>
      </c>
      <c r="C8123" s="267" t="s">
        <v>1611</v>
      </c>
      <c r="D8123" s="267" t="s">
        <v>1795</v>
      </c>
      <c r="E8123" s="268" t="s">
        <v>1796</v>
      </c>
      <c r="F8123" s="267" t="s">
        <v>52</v>
      </c>
      <c r="G8123" s="268" t="s">
        <v>1596</v>
      </c>
      <c r="H8123" s="268" t="s">
        <v>55</v>
      </c>
      <c r="I8123" s="268" t="s">
        <v>1905</v>
      </c>
      <c r="J8123" s="267" t="s">
        <v>1923</v>
      </c>
      <c r="K8123" s="267">
        <v>862</v>
      </c>
      <c r="L8123" s="299" t="s">
        <v>8804</v>
      </c>
      <c r="M8123" s="188"/>
    </row>
    <row r="8124" spans="1:13" x14ac:dyDescent="0.25">
      <c r="A8124" s="267">
        <v>2017</v>
      </c>
      <c r="B8124" s="267">
        <v>2</v>
      </c>
      <c r="C8124" s="267" t="s">
        <v>1611</v>
      </c>
      <c r="D8124" s="267" t="s">
        <v>1797</v>
      </c>
      <c r="E8124" s="268" t="s">
        <v>1798</v>
      </c>
      <c r="F8124" s="267" t="s">
        <v>1799</v>
      </c>
      <c r="G8124" s="268" t="s">
        <v>11244</v>
      </c>
      <c r="H8124" s="268" t="s">
        <v>66</v>
      </c>
      <c r="I8124" s="268" t="s">
        <v>1905</v>
      </c>
      <c r="J8124" s="267" t="s">
        <v>1942</v>
      </c>
      <c r="K8124" s="267">
        <v>727</v>
      </c>
      <c r="L8124" s="299" t="s">
        <v>8830</v>
      </c>
      <c r="M8124" s="188"/>
    </row>
    <row r="8125" spans="1:13" x14ac:dyDescent="0.25">
      <c r="A8125" s="267">
        <v>2017</v>
      </c>
      <c r="B8125" s="267">
        <v>2</v>
      </c>
      <c r="C8125" s="267" t="s">
        <v>1611</v>
      </c>
      <c r="D8125" s="267" t="s">
        <v>1797</v>
      </c>
      <c r="E8125" s="268" t="s">
        <v>1798</v>
      </c>
      <c r="F8125" s="267" t="s">
        <v>1799</v>
      </c>
      <c r="G8125" s="268" t="s">
        <v>11244</v>
      </c>
      <c r="H8125" s="268" t="s">
        <v>66</v>
      </c>
      <c r="I8125" s="268" t="s">
        <v>1905</v>
      </c>
      <c r="J8125" s="267" t="s">
        <v>1942</v>
      </c>
      <c r="K8125" s="267">
        <v>725</v>
      </c>
      <c r="L8125" s="299" t="s">
        <v>8831</v>
      </c>
      <c r="M8125" s="188"/>
    </row>
    <row r="8126" spans="1:13" x14ac:dyDescent="0.25">
      <c r="A8126" s="267">
        <v>2017</v>
      </c>
      <c r="B8126" s="267">
        <v>2</v>
      </c>
      <c r="C8126" s="267" t="s">
        <v>1611</v>
      </c>
      <c r="D8126" s="267" t="s">
        <v>1797</v>
      </c>
      <c r="E8126" s="268" t="s">
        <v>1798</v>
      </c>
      <c r="F8126" s="267" t="s">
        <v>1799</v>
      </c>
      <c r="G8126" s="268" t="s">
        <v>11244</v>
      </c>
      <c r="H8126" s="268" t="s">
        <v>66</v>
      </c>
      <c r="I8126" s="268" t="s">
        <v>1905</v>
      </c>
      <c r="J8126" s="267" t="s">
        <v>1942</v>
      </c>
      <c r="K8126" s="267">
        <v>727</v>
      </c>
      <c r="L8126" s="299" t="s">
        <v>8832</v>
      </c>
      <c r="M8126" s="188"/>
    </row>
    <row r="8127" spans="1:13" x14ac:dyDescent="0.25">
      <c r="A8127" s="267">
        <v>2017</v>
      </c>
      <c r="B8127" s="267">
        <v>2</v>
      </c>
      <c r="C8127" s="267" t="s">
        <v>1611</v>
      </c>
      <c r="D8127" s="267" t="s">
        <v>1797</v>
      </c>
      <c r="E8127" s="268" t="s">
        <v>1798</v>
      </c>
      <c r="F8127" s="267" t="s">
        <v>1799</v>
      </c>
      <c r="G8127" s="268" t="s">
        <v>11244</v>
      </c>
      <c r="H8127" s="268" t="s">
        <v>66</v>
      </c>
      <c r="I8127" s="268" t="s">
        <v>1905</v>
      </c>
      <c r="J8127" s="267" t="s">
        <v>2063</v>
      </c>
      <c r="K8127" s="267">
        <v>435</v>
      </c>
      <c r="L8127" s="299" t="s">
        <v>8833</v>
      </c>
      <c r="M8127" s="188"/>
    </row>
    <row r="8128" spans="1:13" x14ac:dyDescent="0.25">
      <c r="A8128" s="267">
        <v>2017</v>
      </c>
      <c r="B8128" s="267">
        <v>2</v>
      </c>
      <c r="C8128" s="267" t="s">
        <v>1611</v>
      </c>
      <c r="D8128" s="267" t="s">
        <v>1797</v>
      </c>
      <c r="E8128" s="268" t="s">
        <v>1798</v>
      </c>
      <c r="F8128" s="267" t="s">
        <v>1799</v>
      </c>
      <c r="G8128" s="268" t="s">
        <v>11244</v>
      </c>
      <c r="H8128" s="268" t="s">
        <v>66</v>
      </c>
      <c r="I8128" s="268" t="s">
        <v>1905</v>
      </c>
      <c r="J8128" s="267" t="s">
        <v>2063</v>
      </c>
      <c r="K8128" s="267">
        <v>437</v>
      </c>
      <c r="L8128" s="299" t="s">
        <v>8834</v>
      </c>
      <c r="M8128" s="188"/>
    </row>
    <row r="8129" spans="1:13" x14ac:dyDescent="0.25">
      <c r="A8129" s="267">
        <v>2017</v>
      </c>
      <c r="B8129" s="267">
        <v>2</v>
      </c>
      <c r="C8129" s="267" t="s">
        <v>1611</v>
      </c>
      <c r="D8129" s="267" t="s">
        <v>1797</v>
      </c>
      <c r="E8129" s="268" t="s">
        <v>1798</v>
      </c>
      <c r="F8129" s="267" t="s">
        <v>1799</v>
      </c>
      <c r="G8129" s="268" t="s">
        <v>11244</v>
      </c>
      <c r="H8129" s="268" t="s">
        <v>66</v>
      </c>
      <c r="I8129" s="268" t="s">
        <v>1905</v>
      </c>
      <c r="J8129" s="267" t="s">
        <v>2063</v>
      </c>
      <c r="K8129" s="267">
        <v>411</v>
      </c>
      <c r="L8129" s="299" t="s">
        <v>8835</v>
      </c>
      <c r="M8129" s="188"/>
    </row>
    <row r="8130" spans="1:13" x14ac:dyDescent="0.25">
      <c r="A8130" s="267">
        <v>2017</v>
      </c>
      <c r="B8130" s="267">
        <v>2</v>
      </c>
      <c r="C8130" s="267" t="s">
        <v>1611</v>
      </c>
      <c r="D8130" s="267" t="s">
        <v>1797</v>
      </c>
      <c r="E8130" s="268" t="s">
        <v>1798</v>
      </c>
      <c r="F8130" s="267" t="s">
        <v>1799</v>
      </c>
      <c r="G8130" s="268" t="s">
        <v>11244</v>
      </c>
      <c r="H8130" s="268" t="s">
        <v>66</v>
      </c>
      <c r="I8130" s="268" t="s">
        <v>1905</v>
      </c>
      <c r="J8130" s="267" t="s">
        <v>1942</v>
      </c>
      <c r="K8130" s="267">
        <v>411</v>
      </c>
      <c r="L8130" s="299" t="s">
        <v>8836</v>
      </c>
      <c r="M8130" s="188"/>
    </row>
    <row r="8131" spans="1:13" x14ac:dyDescent="0.25">
      <c r="A8131" s="267">
        <v>2017</v>
      </c>
      <c r="B8131" s="267">
        <v>2</v>
      </c>
      <c r="C8131" s="267" t="s">
        <v>1611</v>
      </c>
      <c r="D8131" s="267" t="s">
        <v>1797</v>
      </c>
      <c r="E8131" s="268" t="s">
        <v>1798</v>
      </c>
      <c r="F8131" s="267" t="s">
        <v>1799</v>
      </c>
      <c r="G8131" s="268" t="s">
        <v>11244</v>
      </c>
      <c r="H8131" s="268" t="s">
        <v>66</v>
      </c>
      <c r="I8131" s="268" t="s">
        <v>1905</v>
      </c>
      <c r="J8131" s="267" t="s">
        <v>2063</v>
      </c>
      <c r="K8131" s="267">
        <v>435</v>
      </c>
      <c r="L8131" s="299" t="s">
        <v>8837</v>
      </c>
      <c r="M8131" s="188"/>
    </row>
    <row r="8132" spans="1:13" x14ac:dyDescent="0.25">
      <c r="A8132" s="267">
        <v>2017</v>
      </c>
      <c r="B8132" s="267">
        <v>2</v>
      </c>
      <c r="C8132" s="267" t="s">
        <v>1611</v>
      </c>
      <c r="D8132" s="267" t="s">
        <v>1800</v>
      </c>
      <c r="E8132" s="268" t="s">
        <v>8844</v>
      </c>
      <c r="F8132" s="267" t="s">
        <v>52</v>
      </c>
      <c r="G8132" s="268" t="s">
        <v>184</v>
      </c>
      <c r="H8132" s="268" t="s">
        <v>55</v>
      </c>
      <c r="I8132" s="268" t="s">
        <v>1905</v>
      </c>
      <c r="J8132" s="267" t="s">
        <v>1962</v>
      </c>
      <c r="K8132" s="267">
        <v>441</v>
      </c>
      <c r="L8132" s="299" t="s">
        <v>8845</v>
      </c>
      <c r="M8132" s="188"/>
    </row>
    <row r="8133" spans="1:13" x14ac:dyDescent="0.25">
      <c r="A8133" s="267">
        <v>2017</v>
      </c>
      <c r="B8133" s="267">
        <v>2</v>
      </c>
      <c r="C8133" s="267" t="s">
        <v>1611</v>
      </c>
      <c r="D8133" s="267" t="s">
        <v>1800</v>
      </c>
      <c r="E8133" s="268" t="s">
        <v>8844</v>
      </c>
      <c r="F8133" s="267" t="s">
        <v>52</v>
      </c>
      <c r="G8133" s="268" t="s">
        <v>184</v>
      </c>
      <c r="H8133" s="268" t="s">
        <v>55</v>
      </c>
      <c r="I8133" s="268" t="s">
        <v>1905</v>
      </c>
      <c r="J8133" s="267" t="s">
        <v>1962</v>
      </c>
      <c r="K8133" s="267">
        <v>523</v>
      </c>
      <c r="L8133" s="299" t="s">
        <v>8846</v>
      </c>
      <c r="M8133" s="188"/>
    </row>
    <row r="8134" spans="1:13" x14ac:dyDescent="0.25">
      <c r="A8134" s="267">
        <v>2017</v>
      </c>
      <c r="B8134" s="267">
        <v>2</v>
      </c>
      <c r="C8134" s="267" t="s">
        <v>1611</v>
      </c>
      <c r="D8134" s="267" t="s">
        <v>1800</v>
      </c>
      <c r="E8134" s="268" t="s">
        <v>8844</v>
      </c>
      <c r="F8134" s="267" t="s">
        <v>52</v>
      </c>
      <c r="G8134" s="268" t="s">
        <v>184</v>
      </c>
      <c r="H8134" s="268" t="s">
        <v>55</v>
      </c>
      <c r="I8134" s="268" t="s">
        <v>1905</v>
      </c>
      <c r="J8134" s="267" t="s">
        <v>1965</v>
      </c>
      <c r="K8134" s="267">
        <v>523</v>
      </c>
      <c r="L8134" s="299" t="s">
        <v>8847</v>
      </c>
      <c r="M8134" s="188"/>
    </row>
    <row r="8135" spans="1:13" x14ac:dyDescent="0.25">
      <c r="A8135" s="267">
        <v>2017</v>
      </c>
      <c r="B8135" s="267">
        <v>2</v>
      </c>
      <c r="C8135" s="267" t="s">
        <v>1611</v>
      </c>
      <c r="D8135" s="267" t="s">
        <v>1800</v>
      </c>
      <c r="E8135" s="268" t="s">
        <v>8844</v>
      </c>
      <c r="F8135" s="267" t="s">
        <v>52</v>
      </c>
      <c r="G8135" s="268" t="s">
        <v>184</v>
      </c>
      <c r="H8135" s="268" t="s">
        <v>55</v>
      </c>
      <c r="I8135" s="268" t="s">
        <v>1905</v>
      </c>
      <c r="J8135" s="267" t="s">
        <v>1962</v>
      </c>
      <c r="K8135" s="267">
        <v>421</v>
      </c>
      <c r="L8135" s="268" t="s">
        <v>8848</v>
      </c>
      <c r="M8135" s="188"/>
    </row>
    <row r="8136" spans="1:13" x14ac:dyDescent="0.25">
      <c r="A8136" s="267">
        <v>2017</v>
      </c>
      <c r="B8136" s="267">
        <v>2</v>
      </c>
      <c r="C8136" s="267" t="s">
        <v>1611</v>
      </c>
      <c r="D8136" s="267" t="s">
        <v>1800</v>
      </c>
      <c r="E8136" s="268" t="s">
        <v>8844</v>
      </c>
      <c r="F8136" s="267" t="s">
        <v>52</v>
      </c>
      <c r="G8136" s="268" t="s">
        <v>184</v>
      </c>
      <c r="H8136" s="268" t="s">
        <v>55</v>
      </c>
      <c r="I8136" s="268" t="s">
        <v>1905</v>
      </c>
      <c r="J8136" s="267" t="s">
        <v>1962</v>
      </c>
      <c r="K8136" s="267">
        <v>112</v>
      </c>
      <c r="L8136" s="268" t="s">
        <v>8849</v>
      </c>
      <c r="M8136" s="188"/>
    </row>
    <row r="8137" spans="1:13" x14ac:dyDescent="0.25">
      <c r="A8137" s="267">
        <v>2017</v>
      </c>
      <c r="B8137" s="267">
        <v>2</v>
      </c>
      <c r="C8137" s="267" t="s">
        <v>1611</v>
      </c>
      <c r="D8137" s="267" t="s">
        <v>1800</v>
      </c>
      <c r="E8137" s="268" t="s">
        <v>8844</v>
      </c>
      <c r="F8137" s="267" t="s">
        <v>52</v>
      </c>
      <c r="G8137" s="268" t="s">
        <v>184</v>
      </c>
      <c r="H8137" s="268" t="s">
        <v>55</v>
      </c>
      <c r="I8137" s="268" t="s">
        <v>1905</v>
      </c>
      <c r="J8137" s="267" t="s">
        <v>5110</v>
      </c>
      <c r="K8137" s="267">
        <v>651</v>
      </c>
      <c r="L8137" s="299" t="s">
        <v>8850</v>
      </c>
      <c r="M8137" s="188"/>
    </row>
    <row r="8138" spans="1:13" x14ac:dyDescent="0.25">
      <c r="A8138" s="267">
        <v>2017</v>
      </c>
      <c r="B8138" s="267">
        <v>3</v>
      </c>
      <c r="C8138" s="267" t="s">
        <v>1611</v>
      </c>
      <c r="D8138" s="267" t="s">
        <v>1858</v>
      </c>
      <c r="E8138" s="268" t="s">
        <v>8747</v>
      </c>
      <c r="F8138" s="267" t="s">
        <v>1799</v>
      </c>
      <c r="G8138" s="268" t="s">
        <v>91</v>
      </c>
      <c r="H8138" s="268" t="s">
        <v>66</v>
      </c>
      <c r="I8138" s="268" t="s">
        <v>1905</v>
      </c>
      <c r="J8138" s="267" t="s">
        <v>1942</v>
      </c>
      <c r="K8138" s="267">
        <v>112</v>
      </c>
      <c r="L8138" s="299" t="s">
        <v>8748</v>
      </c>
      <c r="M8138" s="188"/>
    </row>
    <row r="8139" spans="1:13" x14ac:dyDescent="0.25">
      <c r="A8139" s="267">
        <v>2017</v>
      </c>
      <c r="B8139" s="267">
        <v>3</v>
      </c>
      <c r="C8139" s="267" t="s">
        <v>1611</v>
      </c>
      <c r="D8139" s="267" t="s">
        <v>1858</v>
      </c>
      <c r="E8139" s="268" t="s">
        <v>8747</v>
      </c>
      <c r="F8139" s="267" t="s">
        <v>1799</v>
      </c>
      <c r="G8139" s="268" t="s">
        <v>91</v>
      </c>
      <c r="H8139" s="268" t="s">
        <v>66</v>
      </c>
      <c r="I8139" s="268" t="s">
        <v>1905</v>
      </c>
      <c r="J8139" s="267" t="s">
        <v>2767</v>
      </c>
      <c r="K8139" s="267">
        <v>522</v>
      </c>
      <c r="L8139" s="299" t="s">
        <v>8749</v>
      </c>
      <c r="M8139" s="188"/>
    </row>
    <row r="8140" spans="1:13" x14ac:dyDescent="0.25">
      <c r="A8140" s="267">
        <v>2017</v>
      </c>
      <c r="B8140" s="267">
        <v>3</v>
      </c>
      <c r="C8140" s="267" t="s">
        <v>1611</v>
      </c>
      <c r="D8140" s="267" t="s">
        <v>1858</v>
      </c>
      <c r="E8140" s="268" t="s">
        <v>8747</v>
      </c>
      <c r="F8140" s="267" t="s">
        <v>1799</v>
      </c>
      <c r="G8140" s="268" t="s">
        <v>91</v>
      </c>
      <c r="H8140" s="268" t="s">
        <v>66</v>
      </c>
      <c r="I8140" s="268" t="s">
        <v>1905</v>
      </c>
      <c r="J8140" s="267" t="s">
        <v>1942</v>
      </c>
      <c r="K8140" s="267">
        <v>114</v>
      </c>
      <c r="L8140" s="299" t="s">
        <v>8750</v>
      </c>
      <c r="M8140" s="188"/>
    </row>
    <row r="8141" spans="1:13" x14ac:dyDescent="0.25">
      <c r="A8141" s="267">
        <v>2017</v>
      </c>
      <c r="B8141" s="267">
        <v>3</v>
      </c>
      <c r="C8141" s="267" t="s">
        <v>1611</v>
      </c>
      <c r="D8141" s="267" t="s">
        <v>1858</v>
      </c>
      <c r="E8141" s="268" t="s">
        <v>8747</v>
      </c>
      <c r="F8141" s="267" t="s">
        <v>1799</v>
      </c>
      <c r="G8141" s="268" t="s">
        <v>91</v>
      </c>
      <c r="H8141" s="268" t="s">
        <v>66</v>
      </c>
      <c r="I8141" s="268" t="s">
        <v>1905</v>
      </c>
      <c r="J8141" s="267" t="s">
        <v>1942</v>
      </c>
      <c r="K8141" s="267">
        <v>114</v>
      </c>
      <c r="L8141" s="299" t="s">
        <v>8751</v>
      </c>
      <c r="M8141" s="188"/>
    </row>
    <row r="8142" spans="1:13" x14ac:dyDescent="0.25">
      <c r="A8142" s="267">
        <v>2017</v>
      </c>
      <c r="B8142" s="267">
        <v>3</v>
      </c>
      <c r="C8142" s="267" t="s">
        <v>1611</v>
      </c>
      <c r="D8142" s="267" t="s">
        <v>1858</v>
      </c>
      <c r="E8142" s="268" t="s">
        <v>8747</v>
      </c>
      <c r="F8142" s="267" t="s">
        <v>1799</v>
      </c>
      <c r="G8142" s="268" t="s">
        <v>91</v>
      </c>
      <c r="H8142" s="268" t="s">
        <v>66</v>
      </c>
      <c r="I8142" s="268" t="s">
        <v>1905</v>
      </c>
      <c r="J8142" s="267" t="s">
        <v>1942</v>
      </c>
      <c r="K8142" s="267">
        <v>312</v>
      </c>
      <c r="L8142" s="299" t="s">
        <v>8752</v>
      </c>
      <c r="M8142" s="188"/>
    </row>
    <row r="8143" spans="1:13" x14ac:dyDescent="0.25">
      <c r="A8143" s="267">
        <v>2017</v>
      </c>
      <c r="B8143" s="267">
        <v>3</v>
      </c>
      <c r="C8143" s="267" t="s">
        <v>1611</v>
      </c>
      <c r="D8143" s="267" t="s">
        <v>1858</v>
      </c>
      <c r="E8143" s="268" t="s">
        <v>8747</v>
      </c>
      <c r="F8143" s="267" t="s">
        <v>1799</v>
      </c>
      <c r="G8143" s="268" t="s">
        <v>91</v>
      </c>
      <c r="H8143" s="268" t="s">
        <v>66</v>
      </c>
      <c r="I8143" s="268" t="s">
        <v>1905</v>
      </c>
      <c r="J8143" s="267" t="s">
        <v>1952</v>
      </c>
      <c r="K8143" s="267">
        <v>411</v>
      </c>
      <c r="L8143" s="299" t="s">
        <v>8753</v>
      </c>
      <c r="M8143" s="188"/>
    </row>
    <row r="8144" spans="1:13" x14ac:dyDescent="0.25">
      <c r="A8144" s="267">
        <v>2017</v>
      </c>
      <c r="B8144" s="267">
        <v>3</v>
      </c>
      <c r="C8144" s="267" t="s">
        <v>1611</v>
      </c>
      <c r="D8144" s="267" t="s">
        <v>1858</v>
      </c>
      <c r="E8144" s="268" t="s">
        <v>8747</v>
      </c>
      <c r="F8144" s="267" t="s">
        <v>1799</v>
      </c>
      <c r="G8144" s="268" t="s">
        <v>91</v>
      </c>
      <c r="H8144" s="268" t="s">
        <v>66</v>
      </c>
      <c r="I8144" s="268" t="s">
        <v>1905</v>
      </c>
      <c r="J8144" s="267" t="s">
        <v>1974</v>
      </c>
      <c r="K8144" s="267">
        <v>141</v>
      </c>
      <c r="L8144" s="299" t="s">
        <v>8754</v>
      </c>
      <c r="M8144" s="188"/>
    </row>
    <row r="8145" spans="1:13" x14ac:dyDescent="0.25">
      <c r="A8145" s="267">
        <v>2017</v>
      </c>
      <c r="B8145" s="267">
        <v>3</v>
      </c>
      <c r="C8145" s="267" t="s">
        <v>1611</v>
      </c>
      <c r="D8145" s="267" t="s">
        <v>1858</v>
      </c>
      <c r="E8145" s="268" t="s">
        <v>8747</v>
      </c>
      <c r="F8145" s="267" t="s">
        <v>1799</v>
      </c>
      <c r="G8145" s="268" t="s">
        <v>91</v>
      </c>
      <c r="H8145" s="268" t="s">
        <v>66</v>
      </c>
      <c r="I8145" s="268" t="s">
        <v>1905</v>
      </c>
      <c r="J8145" s="267" t="s">
        <v>5004</v>
      </c>
      <c r="K8145" s="267">
        <v>212</v>
      </c>
      <c r="L8145" s="299" t="s">
        <v>8755</v>
      </c>
      <c r="M8145" s="188"/>
    </row>
    <row r="8146" spans="1:13" x14ac:dyDescent="0.25">
      <c r="A8146" s="267">
        <v>2017</v>
      </c>
      <c r="B8146" s="267">
        <v>3</v>
      </c>
      <c r="C8146" s="267" t="s">
        <v>1611</v>
      </c>
      <c r="D8146" s="267" t="s">
        <v>1858</v>
      </c>
      <c r="E8146" s="268" t="s">
        <v>8747</v>
      </c>
      <c r="F8146" s="267" t="s">
        <v>1799</v>
      </c>
      <c r="G8146" s="268" t="s">
        <v>91</v>
      </c>
      <c r="H8146" s="268" t="s">
        <v>66</v>
      </c>
      <c r="I8146" s="268" t="s">
        <v>1905</v>
      </c>
      <c r="J8146" s="267" t="s">
        <v>1942</v>
      </c>
      <c r="K8146" s="267">
        <v>411</v>
      </c>
      <c r="L8146" s="299" t="s">
        <v>8756</v>
      </c>
      <c r="M8146" s="188"/>
    </row>
    <row r="8147" spans="1:13" x14ac:dyDescent="0.25">
      <c r="A8147" s="267">
        <v>2017</v>
      </c>
      <c r="B8147" s="267">
        <v>3</v>
      </c>
      <c r="C8147" s="267" t="s">
        <v>1611</v>
      </c>
      <c r="D8147" s="267" t="s">
        <v>1858</v>
      </c>
      <c r="E8147" s="268" t="s">
        <v>8747</v>
      </c>
      <c r="F8147" s="267" t="s">
        <v>1799</v>
      </c>
      <c r="G8147" s="268" t="s">
        <v>91</v>
      </c>
      <c r="H8147" s="268" t="s">
        <v>66</v>
      </c>
      <c r="I8147" s="268" t="s">
        <v>1905</v>
      </c>
      <c r="J8147" s="267" t="s">
        <v>1942</v>
      </c>
      <c r="K8147" s="267">
        <v>262</v>
      </c>
      <c r="L8147" s="299" t="s">
        <v>8757</v>
      </c>
      <c r="M8147" s="188"/>
    </row>
    <row r="8148" spans="1:13" x14ac:dyDescent="0.25">
      <c r="A8148" s="267">
        <v>2017</v>
      </c>
      <c r="B8148" s="267">
        <v>2</v>
      </c>
      <c r="C8148" s="267" t="s">
        <v>1611</v>
      </c>
      <c r="D8148" s="267" t="s">
        <v>1802</v>
      </c>
      <c r="E8148" s="268" t="s">
        <v>1803</v>
      </c>
      <c r="F8148" s="267" t="s">
        <v>52</v>
      </c>
      <c r="G8148" s="268" t="s">
        <v>562</v>
      </c>
      <c r="H8148" s="268" t="s">
        <v>55</v>
      </c>
      <c r="I8148" s="268" t="s">
        <v>1905</v>
      </c>
      <c r="J8148" s="270" t="s">
        <v>1915</v>
      </c>
      <c r="K8148" s="267">
        <v>311</v>
      </c>
      <c r="L8148" s="299" t="s">
        <v>8838</v>
      </c>
      <c r="M8148" s="188"/>
    </row>
    <row r="8149" spans="1:13" x14ac:dyDescent="0.25">
      <c r="A8149" s="267">
        <v>2017</v>
      </c>
      <c r="B8149" s="267">
        <v>2</v>
      </c>
      <c r="C8149" s="267" t="s">
        <v>1611</v>
      </c>
      <c r="D8149" s="267" t="s">
        <v>1802</v>
      </c>
      <c r="E8149" s="268" t="s">
        <v>1803</v>
      </c>
      <c r="F8149" s="267" t="s">
        <v>52</v>
      </c>
      <c r="G8149" s="268" t="s">
        <v>562</v>
      </c>
      <c r="H8149" s="268" t="s">
        <v>55</v>
      </c>
      <c r="I8149" s="268" t="s">
        <v>1905</v>
      </c>
      <c r="J8149" s="267" t="s">
        <v>1915</v>
      </c>
      <c r="K8149" s="267">
        <v>322</v>
      </c>
      <c r="L8149" s="299" t="s">
        <v>8839</v>
      </c>
      <c r="M8149" s="188"/>
    </row>
    <row r="8150" spans="1:13" x14ac:dyDescent="0.25">
      <c r="A8150" s="267">
        <v>2017</v>
      </c>
      <c r="B8150" s="267">
        <v>2</v>
      </c>
      <c r="C8150" s="267" t="s">
        <v>1611</v>
      </c>
      <c r="D8150" s="267" t="s">
        <v>1802</v>
      </c>
      <c r="E8150" s="268" t="s">
        <v>1803</v>
      </c>
      <c r="F8150" s="267" t="s">
        <v>52</v>
      </c>
      <c r="G8150" s="268" t="s">
        <v>562</v>
      </c>
      <c r="H8150" s="268" t="s">
        <v>55</v>
      </c>
      <c r="I8150" s="268" t="s">
        <v>1905</v>
      </c>
      <c r="J8150" s="267" t="s">
        <v>1934</v>
      </c>
      <c r="K8150" s="267">
        <v>211</v>
      </c>
      <c r="L8150" s="299" t="s">
        <v>8840</v>
      </c>
      <c r="M8150" s="188"/>
    </row>
    <row r="8151" spans="1:13" x14ac:dyDescent="0.25">
      <c r="A8151" s="267">
        <v>2017</v>
      </c>
      <c r="B8151" s="267">
        <v>2</v>
      </c>
      <c r="C8151" s="267" t="s">
        <v>1611</v>
      </c>
      <c r="D8151" s="267" t="s">
        <v>1802</v>
      </c>
      <c r="E8151" s="268" t="s">
        <v>1803</v>
      </c>
      <c r="F8151" s="267" t="s">
        <v>52</v>
      </c>
      <c r="G8151" s="268" t="s">
        <v>562</v>
      </c>
      <c r="H8151" s="268" t="s">
        <v>55</v>
      </c>
      <c r="I8151" s="268" t="s">
        <v>1905</v>
      </c>
      <c r="J8151" s="270" t="s">
        <v>1923</v>
      </c>
      <c r="K8151" s="267">
        <v>862</v>
      </c>
      <c r="L8151" s="299" t="s">
        <v>8841</v>
      </c>
      <c r="M8151" s="188"/>
    </row>
    <row r="8152" spans="1:13" x14ac:dyDescent="0.25">
      <c r="A8152" s="267">
        <v>2017</v>
      </c>
      <c r="B8152" s="267">
        <v>2</v>
      </c>
      <c r="C8152" s="267" t="s">
        <v>1611</v>
      </c>
      <c r="D8152" s="267" t="s">
        <v>1802</v>
      </c>
      <c r="E8152" s="268" t="s">
        <v>1803</v>
      </c>
      <c r="F8152" s="267" t="s">
        <v>52</v>
      </c>
      <c r="G8152" s="268" t="s">
        <v>562</v>
      </c>
      <c r="H8152" s="268" t="s">
        <v>55</v>
      </c>
      <c r="I8152" s="268" t="s">
        <v>1905</v>
      </c>
      <c r="J8152" s="267" t="s">
        <v>1918</v>
      </c>
      <c r="K8152" s="267">
        <v>421</v>
      </c>
      <c r="L8152" s="299" t="s">
        <v>8842</v>
      </c>
      <c r="M8152" s="188"/>
    </row>
    <row r="8153" spans="1:13" x14ac:dyDescent="0.25">
      <c r="A8153" s="267">
        <v>2017</v>
      </c>
      <c r="B8153" s="267">
        <v>2</v>
      </c>
      <c r="C8153" s="267" t="s">
        <v>1611</v>
      </c>
      <c r="D8153" s="267" t="s">
        <v>1802</v>
      </c>
      <c r="E8153" s="268" t="s">
        <v>1803</v>
      </c>
      <c r="F8153" s="267" t="s">
        <v>52</v>
      </c>
      <c r="G8153" s="268" t="s">
        <v>562</v>
      </c>
      <c r="H8153" s="268" t="s">
        <v>55</v>
      </c>
      <c r="I8153" s="268" t="s">
        <v>1905</v>
      </c>
      <c r="J8153" s="270" t="s">
        <v>1942</v>
      </c>
      <c r="K8153" s="267">
        <v>114</v>
      </c>
      <c r="L8153" s="299" t="s">
        <v>8843</v>
      </c>
      <c r="M8153" s="188"/>
    </row>
    <row r="8154" spans="1:13" x14ac:dyDescent="0.25">
      <c r="A8154" s="267">
        <v>2017</v>
      </c>
      <c r="B8154" s="267">
        <v>4</v>
      </c>
      <c r="C8154" s="267" t="s">
        <v>1611</v>
      </c>
      <c r="D8154" s="267" t="s">
        <v>1888</v>
      </c>
      <c r="E8154" s="268" t="s">
        <v>1889</v>
      </c>
      <c r="F8154" s="267" t="s">
        <v>52</v>
      </c>
      <c r="G8154" s="268" t="s">
        <v>248</v>
      </c>
      <c r="H8154" s="268" t="s">
        <v>55</v>
      </c>
      <c r="I8154" s="268" t="s">
        <v>1905</v>
      </c>
      <c r="J8154" s="267" t="s">
        <v>1923</v>
      </c>
      <c r="K8154" s="267">
        <v>862</v>
      </c>
      <c r="L8154" s="299" t="s">
        <v>8960</v>
      </c>
      <c r="M8154" s="188"/>
    </row>
    <row r="8155" spans="1:13" x14ac:dyDescent="0.25">
      <c r="A8155" s="267">
        <v>2017</v>
      </c>
      <c r="B8155" s="267">
        <v>4</v>
      </c>
      <c r="C8155" s="267" t="s">
        <v>1611</v>
      </c>
      <c r="D8155" s="267" t="s">
        <v>1888</v>
      </c>
      <c r="E8155" s="268" t="s">
        <v>1889</v>
      </c>
      <c r="F8155" s="267" t="s">
        <v>52</v>
      </c>
      <c r="G8155" s="268" t="s">
        <v>248</v>
      </c>
      <c r="H8155" s="268" t="s">
        <v>55</v>
      </c>
      <c r="I8155" s="268" t="s">
        <v>1905</v>
      </c>
      <c r="J8155" s="267" t="s">
        <v>1923</v>
      </c>
      <c r="K8155" s="267">
        <v>862</v>
      </c>
      <c r="L8155" s="299" t="s">
        <v>8961</v>
      </c>
      <c r="M8155" s="188"/>
    </row>
    <row r="8156" spans="1:13" x14ac:dyDescent="0.25">
      <c r="A8156" s="267">
        <v>2017</v>
      </c>
      <c r="B8156" s="267">
        <v>4</v>
      </c>
      <c r="C8156" s="267" t="s">
        <v>1611</v>
      </c>
      <c r="D8156" s="267" t="s">
        <v>1888</v>
      </c>
      <c r="E8156" s="268" t="s">
        <v>1889</v>
      </c>
      <c r="F8156" s="267" t="s">
        <v>52</v>
      </c>
      <c r="G8156" s="268" t="s">
        <v>248</v>
      </c>
      <c r="H8156" s="268" t="s">
        <v>55</v>
      </c>
      <c r="I8156" s="268" t="s">
        <v>1905</v>
      </c>
      <c r="J8156" s="267" t="s">
        <v>1923</v>
      </c>
      <c r="K8156" s="267">
        <v>862</v>
      </c>
      <c r="L8156" s="299" t="s">
        <v>8962</v>
      </c>
      <c r="M8156" s="188"/>
    </row>
    <row r="8157" spans="1:13" x14ac:dyDescent="0.25">
      <c r="A8157" s="267">
        <v>2017</v>
      </c>
      <c r="B8157" s="267">
        <v>4</v>
      </c>
      <c r="C8157" s="267" t="s">
        <v>1611</v>
      </c>
      <c r="D8157" s="267" t="s">
        <v>1888</v>
      </c>
      <c r="E8157" s="268" t="s">
        <v>1889</v>
      </c>
      <c r="F8157" s="267" t="s">
        <v>52</v>
      </c>
      <c r="G8157" s="268" t="s">
        <v>248</v>
      </c>
      <c r="H8157" s="268" t="s">
        <v>55</v>
      </c>
      <c r="I8157" s="268" t="s">
        <v>1905</v>
      </c>
      <c r="J8157" s="267" t="s">
        <v>1923</v>
      </c>
      <c r="K8157" s="267">
        <v>862</v>
      </c>
      <c r="L8157" s="299" t="s">
        <v>8963</v>
      </c>
      <c r="M8157" s="188"/>
    </row>
    <row r="8158" spans="1:13" x14ac:dyDescent="0.25">
      <c r="A8158" s="267">
        <v>2017</v>
      </c>
      <c r="B8158" s="267">
        <v>4</v>
      </c>
      <c r="C8158" s="267" t="s">
        <v>1611</v>
      </c>
      <c r="D8158" s="267" t="s">
        <v>1888</v>
      </c>
      <c r="E8158" s="268" t="s">
        <v>1889</v>
      </c>
      <c r="F8158" s="267" t="s">
        <v>52</v>
      </c>
      <c r="G8158" s="268" t="s">
        <v>248</v>
      </c>
      <c r="H8158" s="268" t="s">
        <v>55</v>
      </c>
      <c r="I8158" s="268" t="s">
        <v>1905</v>
      </c>
      <c r="J8158" s="267" t="s">
        <v>1923</v>
      </c>
      <c r="K8158" s="267">
        <v>862</v>
      </c>
      <c r="L8158" s="299" t="s">
        <v>8964</v>
      </c>
      <c r="M8158" s="188"/>
    </row>
    <row r="8159" spans="1:13" x14ac:dyDescent="0.25">
      <c r="A8159" s="267">
        <v>2017</v>
      </c>
      <c r="B8159" s="267">
        <v>4</v>
      </c>
      <c r="C8159" s="267" t="s">
        <v>1611</v>
      </c>
      <c r="D8159" s="267" t="s">
        <v>1888</v>
      </c>
      <c r="E8159" s="268" t="s">
        <v>1889</v>
      </c>
      <c r="F8159" s="267" t="s">
        <v>52</v>
      </c>
      <c r="G8159" s="268" t="s">
        <v>248</v>
      </c>
      <c r="H8159" s="268" t="s">
        <v>55</v>
      </c>
      <c r="I8159" s="268" t="s">
        <v>1905</v>
      </c>
      <c r="J8159" s="267" t="s">
        <v>2048</v>
      </c>
      <c r="K8159" s="267">
        <v>862</v>
      </c>
      <c r="L8159" s="299" t="s">
        <v>8965</v>
      </c>
      <c r="M8159" s="188"/>
    </row>
    <row r="8160" spans="1:13" x14ac:dyDescent="0.25">
      <c r="A8160" s="267">
        <v>2017</v>
      </c>
      <c r="B8160" s="267">
        <v>4</v>
      </c>
      <c r="C8160" s="267" t="s">
        <v>1611</v>
      </c>
      <c r="D8160" s="267" t="s">
        <v>1888</v>
      </c>
      <c r="E8160" s="268" t="s">
        <v>1889</v>
      </c>
      <c r="F8160" s="267" t="s">
        <v>52</v>
      </c>
      <c r="G8160" s="268" t="s">
        <v>248</v>
      </c>
      <c r="H8160" s="268" t="s">
        <v>55</v>
      </c>
      <c r="I8160" s="268" t="s">
        <v>1905</v>
      </c>
      <c r="J8160" s="267" t="s">
        <v>2527</v>
      </c>
      <c r="K8160" s="267">
        <v>862</v>
      </c>
      <c r="L8160" s="299" t="s">
        <v>8966</v>
      </c>
      <c r="M8160" s="188"/>
    </row>
    <row r="8161" spans="1:13" x14ac:dyDescent="0.25">
      <c r="A8161" s="267">
        <v>2017</v>
      </c>
      <c r="B8161" s="267">
        <v>4</v>
      </c>
      <c r="C8161" s="267" t="s">
        <v>1611</v>
      </c>
      <c r="D8161" s="267" t="s">
        <v>1888</v>
      </c>
      <c r="E8161" s="268" t="s">
        <v>1889</v>
      </c>
      <c r="F8161" s="267" t="s">
        <v>52</v>
      </c>
      <c r="G8161" s="268" t="s">
        <v>248</v>
      </c>
      <c r="H8161" s="268" t="s">
        <v>55</v>
      </c>
      <c r="I8161" s="268" t="s">
        <v>1905</v>
      </c>
      <c r="J8161" s="267" t="s">
        <v>2527</v>
      </c>
      <c r="K8161" s="267">
        <v>862</v>
      </c>
      <c r="L8161" s="299" t="s">
        <v>8967</v>
      </c>
      <c r="M8161" s="188"/>
    </row>
    <row r="8162" spans="1:13" x14ac:dyDescent="0.25">
      <c r="A8162" s="267">
        <v>2017</v>
      </c>
      <c r="B8162" s="267">
        <v>4</v>
      </c>
      <c r="C8162" s="267" t="s">
        <v>1611</v>
      </c>
      <c r="D8162" s="267" t="s">
        <v>1888</v>
      </c>
      <c r="E8162" s="268" t="s">
        <v>1889</v>
      </c>
      <c r="F8162" s="267" t="s">
        <v>52</v>
      </c>
      <c r="G8162" s="268" t="s">
        <v>248</v>
      </c>
      <c r="H8162" s="268" t="s">
        <v>55</v>
      </c>
      <c r="I8162" s="268" t="s">
        <v>1905</v>
      </c>
      <c r="J8162" s="267" t="s">
        <v>2048</v>
      </c>
      <c r="K8162" s="267">
        <v>262</v>
      </c>
      <c r="L8162" s="299" t="s">
        <v>8968</v>
      </c>
      <c r="M8162" s="188"/>
    </row>
    <row r="8163" spans="1:13" x14ac:dyDescent="0.25">
      <c r="A8163" s="267">
        <v>2017</v>
      </c>
      <c r="B8163" s="267">
        <v>4</v>
      </c>
      <c r="C8163" s="267" t="s">
        <v>1611</v>
      </c>
      <c r="D8163" s="267" t="s">
        <v>1863</v>
      </c>
      <c r="E8163" s="268" t="s">
        <v>1864</v>
      </c>
      <c r="F8163" s="267" t="s">
        <v>69</v>
      </c>
      <c r="G8163" s="268" t="s">
        <v>1007</v>
      </c>
      <c r="H8163" s="268" t="s">
        <v>55</v>
      </c>
      <c r="I8163" s="268" t="s">
        <v>1905</v>
      </c>
      <c r="J8163" s="267" t="s">
        <v>1942</v>
      </c>
      <c r="K8163" s="267">
        <v>114</v>
      </c>
      <c r="L8163" s="299" t="s">
        <v>8978</v>
      </c>
      <c r="M8163" s="188"/>
    </row>
    <row r="8164" spans="1:13" x14ac:dyDescent="0.25">
      <c r="A8164" s="267">
        <v>2017</v>
      </c>
      <c r="B8164" s="267">
        <v>4</v>
      </c>
      <c r="C8164" s="267" t="s">
        <v>1611</v>
      </c>
      <c r="D8164" s="267" t="s">
        <v>1863</v>
      </c>
      <c r="E8164" s="268" t="s">
        <v>1864</v>
      </c>
      <c r="F8164" s="267" t="s">
        <v>69</v>
      </c>
      <c r="G8164" s="268" t="s">
        <v>1007</v>
      </c>
      <c r="H8164" s="268" t="s">
        <v>55</v>
      </c>
      <c r="I8164" s="268" t="s">
        <v>1905</v>
      </c>
      <c r="J8164" s="267" t="s">
        <v>1942</v>
      </c>
      <c r="K8164" s="267">
        <v>111</v>
      </c>
      <c r="L8164" s="299" t="s">
        <v>8979</v>
      </c>
      <c r="M8164" s="188"/>
    </row>
    <row r="8165" spans="1:13" x14ac:dyDescent="0.25">
      <c r="A8165" s="267">
        <v>2017</v>
      </c>
      <c r="B8165" s="267">
        <v>4</v>
      </c>
      <c r="C8165" s="267" t="s">
        <v>1611</v>
      </c>
      <c r="D8165" s="267" t="s">
        <v>1863</v>
      </c>
      <c r="E8165" s="268" t="s">
        <v>1864</v>
      </c>
      <c r="F8165" s="267" t="s">
        <v>69</v>
      </c>
      <c r="G8165" s="268" t="s">
        <v>1007</v>
      </c>
      <c r="H8165" s="268" t="s">
        <v>55</v>
      </c>
      <c r="I8165" s="268" t="s">
        <v>1905</v>
      </c>
      <c r="J8165" s="267" t="s">
        <v>1942</v>
      </c>
      <c r="K8165" s="267">
        <v>431</v>
      </c>
      <c r="L8165" s="299" t="s">
        <v>8980</v>
      </c>
      <c r="M8165" s="188"/>
    </row>
    <row r="8166" spans="1:13" x14ac:dyDescent="0.25">
      <c r="A8166" s="267">
        <v>2017</v>
      </c>
      <c r="B8166" s="267">
        <v>4</v>
      </c>
      <c r="C8166" s="267" t="s">
        <v>1611</v>
      </c>
      <c r="D8166" s="267" t="s">
        <v>1863</v>
      </c>
      <c r="E8166" s="268" t="s">
        <v>1864</v>
      </c>
      <c r="F8166" s="267" t="s">
        <v>69</v>
      </c>
      <c r="G8166" s="268" t="s">
        <v>1007</v>
      </c>
      <c r="H8166" s="268" t="s">
        <v>55</v>
      </c>
      <c r="I8166" s="268" t="s">
        <v>1905</v>
      </c>
      <c r="J8166" s="267" t="s">
        <v>1942</v>
      </c>
      <c r="K8166" s="267">
        <v>411</v>
      </c>
      <c r="L8166" s="299" t="s">
        <v>8981</v>
      </c>
      <c r="M8166" s="188"/>
    </row>
    <row r="8167" spans="1:13" x14ac:dyDescent="0.25">
      <c r="A8167" s="267">
        <v>2017</v>
      </c>
      <c r="B8167" s="267">
        <v>4</v>
      </c>
      <c r="C8167" s="267" t="s">
        <v>1611</v>
      </c>
      <c r="D8167" s="267" t="s">
        <v>1863</v>
      </c>
      <c r="E8167" s="268" t="s">
        <v>1864</v>
      </c>
      <c r="F8167" s="267" t="s">
        <v>69</v>
      </c>
      <c r="G8167" s="268" t="s">
        <v>1007</v>
      </c>
      <c r="H8167" s="268" t="s">
        <v>55</v>
      </c>
      <c r="I8167" s="268" t="s">
        <v>1905</v>
      </c>
      <c r="J8167" s="267" t="s">
        <v>1923</v>
      </c>
      <c r="K8167" s="267">
        <v>862</v>
      </c>
      <c r="L8167" s="299" t="s">
        <v>8982</v>
      </c>
      <c r="M8167" s="188"/>
    </row>
    <row r="8168" spans="1:13" x14ac:dyDescent="0.25">
      <c r="A8168" s="267">
        <v>2017</v>
      </c>
      <c r="B8168" s="267">
        <v>4</v>
      </c>
      <c r="C8168" s="267" t="s">
        <v>1611</v>
      </c>
      <c r="D8168" s="267" t="s">
        <v>1863</v>
      </c>
      <c r="E8168" s="268" t="s">
        <v>1864</v>
      </c>
      <c r="F8168" s="267" t="s">
        <v>69</v>
      </c>
      <c r="G8168" s="268" t="s">
        <v>1007</v>
      </c>
      <c r="H8168" s="268" t="s">
        <v>55</v>
      </c>
      <c r="I8168" s="268" t="s">
        <v>1905</v>
      </c>
      <c r="J8168" s="267" t="s">
        <v>1956</v>
      </c>
      <c r="K8168" s="267">
        <v>212</v>
      </c>
      <c r="L8168" s="299" t="s">
        <v>8983</v>
      </c>
      <c r="M8168" s="188"/>
    </row>
    <row r="8169" spans="1:13" x14ac:dyDescent="0.25">
      <c r="A8169" s="267">
        <v>2017</v>
      </c>
      <c r="B8169" s="267">
        <v>4</v>
      </c>
      <c r="C8169" s="267" t="s">
        <v>1611</v>
      </c>
      <c r="D8169" s="267" t="s">
        <v>1863</v>
      </c>
      <c r="E8169" s="268" t="s">
        <v>1864</v>
      </c>
      <c r="F8169" s="267" t="s">
        <v>69</v>
      </c>
      <c r="G8169" s="268" t="s">
        <v>1007</v>
      </c>
      <c r="H8169" s="268" t="s">
        <v>55</v>
      </c>
      <c r="I8169" s="268" t="s">
        <v>1905</v>
      </c>
      <c r="J8169" s="267" t="s">
        <v>2048</v>
      </c>
      <c r="K8169" s="267">
        <v>436</v>
      </c>
      <c r="L8169" s="299" t="s">
        <v>8984</v>
      </c>
      <c r="M8169" s="188"/>
    </row>
    <row r="8170" spans="1:13" x14ac:dyDescent="0.25">
      <c r="A8170" s="267">
        <v>2017</v>
      </c>
      <c r="B8170" s="267">
        <v>4</v>
      </c>
      <c r="C8170" s="267" t="s">
        <v>1611</v>
      </c>
      <c r="D8170" s="267" t="s">
        <v>1885</v>
      </c>
      <c r="E8170" s="268" t="s">
        <v>1886</v>
      </c>
      <c r="F8170" s="267" t="s">
        <v>69</v>
      </c>
      <c r="G8170" s="268" t="s">
        <v>1887</v>
      </c>
      <c r="H8170" s="268" t="s">
        <v>55</v>
      </c>
      <c r="I8170" s="268" t="s">
        <v>1905</v>
      </c>
      <c r="J8170" s="267" t="s">
        <v>1942</v>
      </c>
      <c r="K8170" s="267">
        <v>111</v>
      </c>
      <c r="L8170" s="299" t="s">
        <v>8941</v>
      </c>
      <c r="M8170" s="188"/>
    </row>
    <row r="8171" spans="1:13" x14ac:dyDescent="0.25">
      <c r="A8171" s="267">
        <v>2017</v>
      </c>
      <c r="B8171" s="267">
        <v>4</v>
      </c>
      <c r="C8171" s="267" t="s">
        <v>1611</v>
      </c>
      <c r="D8171" s="267" t="s">
        <v>1885</v>
      </c>
      <c r="E8171" s="268" t="s">
        <v>1886</v>
      </c>
      <c r="F8171" s="267" t="s">
        <v>69</v>
      </c>
      <c r="G8171" s="268" t="s">
        <v>1887</v>
      </c>
      <c r="H8171" s="268" t="s">
        <v>55</v>
      </c>
      <c r="I8171" s="268" t="s">
        <v>1905</v>
      </c>
      <c r="J8171" s="267" t="s">
        <v>8942</v>
      </c>
      <c r="K8171" s="267">
        <v>133</v>
      </c>
      <c r="L8171" s="299" t="s">
        <v>8943</v>
      </c>
      <c r="M8171" s="188"/>
    </row>
    <row r="8172" spans="1:13" x14ac:dyDescent="0.25">
      <c r="A8172" s="267">
        <v>2017</v>
      </c>
      <c r="B8172" s="267">
        <v>4</v>
      </c>
      <c r="C8172" s="267" t="s">
        <v>1611</v>
      </c>
      <c r="D8172" s="267" t="s">
        <v>1885</v>
      </c>
      <c r="E8172" s="268" t="s">
        <v>1886</v>
      </c>
      <c r="F8172" s="267" t="s">
        <v>69</v>
      </c>
      <c r="G8172" s="268" t="s">
        <v>1887</v>
      </c>
      <c r="H8172" s="268" t="s">
        <v>55</v>
      </c>
      <c r="I8172" s="268" t="s">
        <v>1905</v>
      </c>
      <c r="J8172" s="267" t="s">
        <v>1942</v>
      </c>
      <c r="K8172" s="267">
        <v>84</v>
      </c>
      <c r="L8172" s="299" t="s">
        <v>8944</v>
      </c>
      <c r="M8172" s="188"/>
    </row>
    <row r="8173" spans="1:13" x14ac:dyDescent="0.25">
      <c r="A8173" s="267">
        <v>2017</v>
      </c>
      <c r="B8173" s="267">
        <v>4</v>
      </c>
      <c r="C8173" s="267" t="s">
        <v>1611</v>
      </c>
      <c r="D8173" s="267" t="s">
        <v>1885</v>
      </c>
      <c r="E8173" s="268" t="s">
        <v>1886</v>
      </c>
      <c r="F8173" s="267" t="s">
        <v>69</v>
      </c>
      <c r="G8173" s="268" t="s">
        <v>1887</v>
      </c>
      <c r="H8173" s="268" t="s">
        <v>55</v>
      </c>
      <c r="I8173" s="268" t="s">
        <v>1905</v>
      </c>
      <c r="J8173" s="267" t="s">
        <v>1942</v>
      </c>
      <c r="K8173" s="267">
        <v>84</v>
      </c>
      <c r="L8173" s="299" t="s">
        <v>8945</v>
      </c>
      <c r="M8173" s="188"/>
    </row>
    <row r="8174" spans="1:13" x14ac:dyDescent="0.25">
      <c r="A8174" s="267">
        <v>2017</v>
      </c>
      <c r="B8174" s="267">
        <v>4</v>
      </c>
      <c r="C8174" s="267" t="s">
        <v>1611</v>
      </c>
      <c r="D8174" s="267" t="s">
        <v>1885</v>
      </c>
      <c r="E8174" s="268" t="s">
        <v>1886</v>
      </c>
      <c r="F8174" s="267" t="s">
        <v>69</v>
      </c>
      <c r="G8174" s="268" t="s">
        <v>1887</v>
      </c>
      <c r="H8174" s="268" t="s">
        <v>55</v>
      </c>
      <c r="I8174" s="268" t="s">
        <v>1905</v>
      </c>
      <c r="J8174" s="267" t="s">
        <v>1942</v>
      </c>
      <c r="K8174" s="267">
        <v>435</v>
      </c>
      <c r="L8174" s="299" t="s">
        <v>8946</v>
      </c>
      <c r="M8174" s="188"/>
    </row>
    <row r="8175" spans="1:13" x14ac:dyDescent="0.25">
      <c r="A8175" s="267">
        <v>2017</v>
      </c>
      <c r="B8175" s="267">
        <v>4</v>
      </c>
      <c r="C8175" s="267" t="s">
        <v>1611</v>
      </c>
      <c r="D8175" s="267" t="s">
        <v>1885</v>
      </c>
      <c r="E8175" s="268" t="s">
        <v>1886</v>
      </c>
      <c r="F8175" s="267" t="s">
        <v>69</v>
      </c>
      <c r="G8175" s="268" t="s">
        <v>1887</v>
      </c>
      <c r="H8175" s="268" t="s">
        <v>55</v>
      </c>
      <c r="I8175" s="268" t="s">
        <v>1905</v>
      </c>
      <c r="J8175" s="267" t="s">
        <v>2329</v>
      </c>
      <c r="K8175" s="267">
        <v>831</v>
      </c>
      <c r="L8175" s="299" t="s">
        <v>8947</v>
      </c>
      <c r="M8175" s="188"/>
    </row>
    <row r="8176" spans="1:13" x14ac:dyDescent="0.25">
      <c r="A8176" s="267">
        <v>2017</v>
      </c>
      <c r="B8176" s="267">
        <v>4</v>
      </c>
      <c r="C8176" s="267" t="s">
        <v>1611</v>
      </c>
      <c r="D8176" s="267" t="s">
        <v>1885</v>
      </c>
      <c r="E8176" s="268" t="s">
        <v>1886</v>
      </c>
      <c r="F8176" s="267" t="s">
        <v>69</v>
      </c>
      <c r="G8176" s="268" t="s">
        <v>1887</v>
      </c>
      <c r="H8176" s="268" t="s">
        <v>55</v>
      </c>
      <c r="I8176" s="268" t="s">
        <v>1905</v>
      </c>
      <c r="J8176" s="267" t="s">
        <v>1942</v>
      </c>
      <c r="K8176" s="267">
        <v>837</v>
      </c>
      <c r="L8176" s="299" t="s">
        <v>8948</v>
      </c>
      <c r="M8176" s="188"/>
    </row>
    <row r="8177" spans="1:13" x14ac:dyDescent="0.25">
      <c r="A8177" s="267">
        <v>2017</v>
      </c>
      <c r="B8177" s="267">
        <v>4</v>
      </c>
      <c r="C8177" s="267" t="s">
        <v>1611</v>
      </c>
      <c r="D8177" s="267" t="s">
        <v>1885</v>
      </c>
      <c r="E8177" s="268" t="s">
        <v>1886</v>
      </c>
      <c r="F8177" s="267" t="s">
        <v>69</v>
      </c>
      <c r="G8177" s="268" t="s">
        <v>1887</v>
      </c>
      <c r="H8177" s="268" t="s">
        <v>55</v>
      </c>
      <c r="I8177" s="268" t="s">
        <v>1905</v>
      </c>
      <c r="J8177" s="267" t="s">
        <v>1921</v>
      </c>
      <c r="K8177" s="267">
        <v>82</v>
      </c>
      <c r="L8177" s="299" t="s">
        <v>8949</v>
      </c>
      <c r="M8177" s="188"/>
    </row>
    <row r="8178" spans="1:13" x14ac:dyDescent="0.25">
      <c r="A8178" s="267">
        <v>2017</v>
      </c>
      <c r="B8178" s="267">
        <v>4</v>
      </c>
      <c r="C8178" s="267" t="s">
        <v>1611</v>
      </c>
      <c r="D8178" s="267" t="s">
        <v>1885</v>
      </c>
      <c r="E8178" s="268" t="s">
        <v>1886</v>
      </c>
      <c r="F8178" s="267" t="s">
        <v>69</v>
      </c>
      <c r="G8178" s="268" t="s">
        <v>1887</v>
      </c>
      <c r="H8178" s="268" t="s">
        <v>55</v>
      </c>
      <c r="I8178" s="268" t="s">
        <v>1905</v>
      </c>
      <c r="J8178" s="267" t="s">
        <v>1942</v>
      </c>
      <c r="K8178" s="267">
        <v>82</v>
      </c>
      <c r="L8178" s="299" t="s">
        <v>8950</v>
      </c>
      <c r="M8178" s="188"/>
    </row>
    <row r="8179" spans="1:13" x14ac:dyDescent="0.25">
      <c r="A8179" s="267">
        <v>2017</v>
      </c>
      <c r="B8179" s="267">
        <v>3</v>
      </c>
      <c r="C8179" s="267" t="s">
        <v>1611</v>
      </c>
      <c r="D8179" s="267" t="s">
        <v>1849</v>
      </c>
      <c r="E8179" s="268" t="s">
        <v>1850</v>
      </c>
      <c r="F8179" s="267" t="s">
        <v>52</v>
      </c>
      <c r="G8179" s="268" t="s">
        <v>109</v>
      </c>
      <c r="H8179" s="268" t="s">
        <v>55</v>
      </c>
      <c r="I8179" s="268" t="s">
        <v>1905</v>
      </c>
      <c r="J8179" s="267" t="s">
        <v>1942</v>
      </c>
      <c r="K8179" s="267">
        <v>411</v>
      </c>
      <c r="L8179" s="299" t="s">
        <v>8823</v>
      </c>
      <c r="M8179" s="188"/>
    </row>
    <row r="8180" spans="1:13" x14ac:dyDescent="0.25">
      <c r="A8180" s="267">
        <v>2017</v>
      </c>
      <c r="B8180" s="267">
        <v>3</v>
      </c>
      <c r="C8180" s="267" t="s">
        <v>1611</v>
      </c>
      <c r="D8180" s="267" t="s">
        <v>1849</v>
      </c>
      <c r="E8180" s="268" t="s">
        <v>1850</v>
      </c>
      <c r="F8180" s="267" t="s">
        <v>52</v>
      </c>
      <c r="G8180" s="268" t="s">
        <v>109</v>
      </c>
      <c r="H8180" s="268" t="s">
        <v>55</v>
      </c>
      <c r="I8180" s="268" t="s">
        <v>1905</v>
      </c>
      <c r="J8180" s="267" t="s">
        <v>1942</v>
      </c>
      <c r="K8180" s="267">
        <v>411</v>
      </c>
      <c r="L8180" s="299" t="s">
        <v>8824</v>
      </c>
      <c r="M8180" s="188"/>
    </row>
    <row r="8181" spans="1:13" x14ac:dyDescent="0.25">
      <c r="A8181" s="267">
        <v>2017</v>
      </c>
      <c r="B8181" s="267">
        <v>3</v>
      </c>
      <c r="C8181" s="267" t="s">
        <v>1611</v>
      </c>
      <c r="D8181" s="267" t="s">
        <v>1849</v>
      </c>
      <c r="E8181" s="268" t="s">
        <v>1850</v>
      </c>
      <c r="F8181" s="267" t="s">
        <v>52</v>
      </c>
      <c r="G8181" s="268" t="s">
        <v>109</v>
      </c>
      <c r="H8181" s="268" t="s">
        <v>55</v>
      </c>
      <c r="I8181" s="268" t="s">
        <v>1905</v>
      </c>
      <c r="J8181" s="267" t="s">
        <v>1942</v>
      </c>
      <c r="K8181" s="267">
        <v>411</v>
      </c>
      <c r="L8181" s="299" t="s">
        <v>8825</v>
      </c>
      <c r="M8181" s="188"/>
    </row>
    <row r="8182" spans="1:13" x14ac:dyDescent="0.25">
      <c r="A8182" s="267">
        <v>2017</v>
      </c>
      <c r="B8182" s="267">
        <v>3</v>
      </c>
      <c r="C8182" s="267" t="s">
        <v>1611</v>
      </c>
      <c r="D8182" s="267" t="s">
        <v>1849</v>
      </c>
      <c r="E8182" s="268" t="s">
        <v>1850</v>
      </c>
      <c r="F8182" s="267" t="s">
        <v>52</v>
      </c>
      <c r="G8182" s="268" t="s">
        <v>109</v>
      </c>
      <c r="H8182" s="268" t="s">
        <v>55</v>
      </c>
      <c r="I8182" s="268" t="s">
        <v>1905</v>
      </c>
      <c r="J8182" s="267" t="s">
        <v>2652</v>
      </c>
      <c r="K8182" s="267">
        <v>851</v>
      </c>
      <c r="L8182" s="299" t="s">
        <v>8826</v>
      </c>
      <c r="M8182" s="188"/>
    </row>
    <row r="8183" spans="1:13" x14ac:dyDescent="0.25">
      <c r="A8183" s="267">
        <v>2017</v>
      </c>
      <c r="B8183" s="267">
        <v>3</v>
      </c>
      <c r="C8183" s="267" t="s">
        <v>1611</v>
      </c>
      <c r="D8183" s="267" t="s">
        <v>1849</v>
      </c>
      <c r="E8183" s="268" t="s">
        <v>1850</v>
      </c>
      <c r="F8183" s="267" t="s">
        <v>52</v>
      </c>
      <c r="G8183" s="268" t="s">
        <v>109</v>
      </c>
      <c r="H8183" s="268" t="s">
        <v>55</v>
      </c>
      <c r="I8183" s="268" t="s">
        <v>1905</v>
      </c>
      <c r="J8183" s="267" t="s">
        <v>2652</v>
      </c>
      <c r="K8183" s="267">
        <v>851</v>
      </c>
      <c r="L8183" s="299" t="s">
        <v>8827</v>
      </c>
      <c r="M8183" s="188"/>
    </row>
    <row r="8184" spans="1:13" x14ac:dyDescent="0.25">
      <c r="A8184" s="267">
        <v>2017</v>
      </c>
      <c r="B8184" s="267">
        <v>3</v>
      </c>
      <c r="C8184" s="267" t="s">
        <v>1611</v>
      </c>
      <c r="D8184" s="267" t="s">
        <v>1849</v>
      </c>
      <c r="E8184" s="268" t="s">
        <v>1850</v>
      </c>
      <c r="F8184" s="267" t="s">
        <v>52</v>
      </c>
      <c r="G8184" s="268" t="s">
        <v>109</v>
      </c>
      <c r="H8184" s="268" t="s">
        <v>55</v>
      </c>
      <c r="I8184" s="268" t="s">
        <v>1905</v>
      </c>
      <c r="J8184" s="267" t="s">
        <v>1923</v>
      </c>
      <c r="K8184" s="267">
        <v>862</v>
      </c>
      <c r="L8184" s="299" t="s">
        <v>8828</v>
      </c>
      <c r="M8184" s="188"/>
    </row>
    <row r="8185" spans="1:13" x14ac:dyDescent="0.25">
      <c r="A8185" s="267">
        <v>2017</v>
      </c>
      <c r="B8185" s="267">
        <v>3</v>
      </c>
      <c r="C8185" s="267" t="s">
        <v>1611</v>
      </c>
      <c r="D8185" s="267" t="s">
        <v>1849</v>
      </c>
      <c r="E8185" s="268" t="s">
        <v>1850</v>
      </c>
      <c r="F8185" s="267" t="s">
        <v>52</v>
      </c>
      <c r="G8185" s="268" t="s">
        <v>109</v>
      </c>
      <c r="H8185" s="268" t="s">
        <v>55</v>
      </c>
      <c r="I8185" s="268" t="s">
        <v>1905</v>
      </c>
      <c r="J8185" s="267" t="s">
        <v>1923</v>
      </c>
      <c r="K8185" s="267">
        <v>862</v>
      </c>
      <c r="L8185" s="299" t="s">
        <v>8829</v>
      </c>
      <c r="M8185" s="188"/>
    </row>
    <row r="8186" spans="1:13" x14ac:dyDescent="0.25">
      <c r="A8186" s="267">
        <v>2017</v>
      </c>
      <c r="B8186" s="267">
        <v>2</v>
      </c>
      <c r="C8186" s="267" t="s">
        <v>1611</v>
      </c>
      <c r="D8186" s="267" t="s">
        <v>1804</v>
      </c>
      <c r="E8186" s="268" t="s">
        <v>8880</v>
      </c>
      <c r="F8186" s="267" t="s">
        <v>135</v>
      </c>
      <c r="G8186" s="268" t="s">
        <v>226</v>
      </c>
      <c r="H8186" s="268" t="s">
        <v>66</v>
      </c>
      <c r="I8186" s="268" t="s">
        <v>1905</v>
      </c>
      <c r="J8186" s="267" t="s">
        <v>1942</v>
      </c>
      <c r="K8186" s="267">
        <v>114</v>
      </c>
      <c r="L8186" s="299" t="s">
        <v>8881</v>
      </c>
      <c r="M8186" s="188"/>
    </row>
    <row r="8187" spans="1:13" x14ac:dyDescent="0.25">
      <c r="A8187" s="267">
        <v>2017</v>
      </c>
      <c r="B8187" s="267">
        <v>2</v>
      </c>
      <c r="C8187" s="267" t="s">
        <v>1611</v>
      </c>
      <c r="D8187" s="267" t="s">
        <v>1804</v>
      </c>
      <c r="E8187" s="268" t="s">
        <v>8880</v>
      </c>
      <c r="F8187" s="267" t="s">
        <v>135</v>
      </c>
      <c r="G8187" s="268" t="s">
        <v>226</v>
      </c>
      <c r="H8187" s="268" t="s">
        <v>66</v>
      </c>
      <c r="I8187" s="268" t="s">
        <v>1905</v>
      </c>
      <c r="J8187" s="267" t="s">
        <v>2143</v>
      </c>
      <c r="K8187" s="267">
        <v>851</v>
      </c>
      <c r="L8187" s="299" t="s">
        <v>8882</v>
      </c>
      <c r="M8187" s="188"/>
    </row>
    <row r="8188" spans="1:13" x14ac:dyDescent="0.25">
      <c r="A8188" s="267">
        <v>2017</v>
      </c>
      <c r="B8188" s="267">
        <v>2</v>
      </c>
      <c r="C8188" s="267" t="s">
        <v>1611</v>
      </c>
      <c r="D8188" s="267" t="s">
        <v>1804</v>
      </c>
      <c r="E8188" s="268" t="s">
        <v>8880</v>
      </c>
      <c r="F8188" s="267" t="s">
        <v>135</v>
      </c>
      <c r="G8188" s="268" t="s">
        <v>226</v>
      </c>
      <c r="H8188" s="268" t="s">
        <v>66</v>
      </c>
      <c r="I8188" s="268" t="s">
        <v>1905</v>
      </c>
      <c r="J8188" s="267" t="s">
        <v>2151</v>
      </c>
      <c r="K8188" s="267">
        <v>862</v>
      </c>
      <c r="L8188" s="299" t="s">
        <v>8883</v>
      </c>
      <c r="M8188" s="188"/>
    </row>
    <row r="8189" spans="1:13" x14ac:dyDescent="0.25">
      <c r="A8189" s="267">
        <v>2017</v>
      </c>
      <c r="B8189" s="267">
        <v>2</v>
      </c>
      <c r="C8189" s="267" t="s">
        <v>1611</v>
      </c>
      <c r="D8189" s="267" t="s">
        <v>1804</v>
      </c>
      <c r="E8189" s="268" t="s">
        <v>8880</v>
      </c>
      <c r="F8189" s="267" t="s">
        <v>135</v>
      </c>
      <c r="G8189" s="268" t="s">
        <v>226</v>
      </c>
      <c r="H8189" s="268" t="s">
        <v>66</v>
      </c>
      <c r="I8189" s="268" t="s">
        <v>1905</v>
      </c>
      <c r="J8189" s="267" t="s">
        <v>5004</v>
      </c>
      <c r="K8189" s="267">
        <v>211</v>
      </c>
      <c r="L8189" s="299" t="s">
        <v>8884</v>
      </c>
      <c r="M8189" s="188"/>
    </row>
    <row r="8190" spans="1:13" x14ac:dyDescent="0.25">
      <c r="A8190" s="267">
        <v>2017</v>
      </c>
      <c r="B8190" s="267">
        <v>2</v>
      </c>
      <c r="C8190" s="267" t="s">
        <v>1611</v>
      </c>
      <c r="D8190" s="267" t="s">
        <v>1804</v>
      </c>
      <c r="E8190" s="268" t="s">
        <v>8880</v>
      </c>
      <c r="F8190" s="267" t="s">
        <v>135</v>
      </c>
      <c r="G8190" s="268" t="s">
        <v>226</v>
      </c>
      <c r="H8190" s="268" t="s">
        <v>66</v>
      </c>
      <c r="I8190" s="268" t="s">
        <v>1905</v>
      </c>
      <c r="J8190" s="267" t="s">
        <v>1942</v>
      </c>
      <c r="K8190" s="267">
        <v>431</v>
      </c>
      <c r="L8190" s="299" t="s">
        <v>8885</v>
      </c>
      <c r="M8190" s="188"/>
    </row>
    <row r="8191" spans="1:13" x14ac:dyDescent="0.25">
      <c r="A8191" s="267">
        <v>2017</v>
      </c>
      <c r="B8191" s="267">
        <v>2</v>
      </c>
      <c r="C8191" s="267" t="s">
        <v>1611</v>
      </c>
      <c r="D8191" s="267" t="s">
        <v>1804</v>
      </c>
      <c r="E8191" s="268" t="s">
        <v>8880</v>
      </c>
      <c r="F8191" s="267" t="s">
        <v>135</v>
      </c>
      <c r="G8191" s="268" t="s">
        <v>226</v>
      </c>
      <c r="H8191" s="268" t="s">
        <v>66</v>
      </c>
      <c r="I8191" s="268" t="s">
        <v>1905</v>
      </c>
      <c r="J8191" s="267" t="s">
        <v>1915</v>
      </c>
      <c r="K8191" s="267">
        <v>311</v>
      </c>
      <c r="L8191" s="299" t="s">
        <v>8886</v>
      </c>
      <c r="M8191" s="188"/>
    </row>
    <row r="8192" spans="1:13" x14ac:dyDescent="0.25">
      <c r="A8192" s="267">
        <v>2017</v>
      </c>
      <c r="B8192" s="267">
        <v>2</v>
      </c>
      <c r="C8192" s="267" t="s">
        <v>1611</v>
      </c>
      <c r="D8192" s="267" t="s">
        <v>1804</v>
      </c>
      <c r="E8192" s="268" t="s">
        <v>8880</v>
      </c>
      <c r="F8192" s="267" t="s">
        <v>135</v>
      </c>
      <c r="G8192" s="268" t="s">
        <v>226</v>
      </c>
      <c r="H8192" s="268" t="s">
        <v>66</v>
      </c>
      <c r="I8192" s="268" t="s">
        <v>1905</v>
      </c>
      <c r="J8192" s="267" t="s">
        <v>1915</v>
      </c>
      <c r="K8192" s="267">
        <v>311</v>
      </c>
      <c r="L8192" s="299" t="s">
        <v>8887</v>
      </c>
      <c r="M8192" s="188"/>
    </row>
    <row r="8193" spans="1:13" x14ac:dyDescent="0.25">
      <c r="A8193" s="267">
        <v>2017</v>
      </c>
      <c r="B8193" s="267">
        <v>2</v>
      </c>
      <c r="C8193" s="267" t="s">
        <v>1611</v>
      </c>
      <c r="D8193" s="267" t="s">
        <v>1804</v>
      </c>
      <c r="E8193" s="268" t="s">
        <v>8880</v>
      </c>
      <c r="F8193" s="267" t="s">
        <v>135</v>
      </c>
      <c r="G8193" s="268" t="s">
        <v>226</v>
      </c>
      <c r="H8193" s="268" t="s">
        <v>66</v>
      </c>
      <c r="I8193" s="268" t="s">
        <v>1905</v>
      </c>
      <c r="J8193" s="267" t="s">
        <v>1915</v>
      </c>
      <c r="K8193" s="267">
        <v>311</v>
      </c>
      <c r="L8193" s="299" t="s">
        <v>8888</v>
      </c>
      <c r="M8193" s="188"/>
    </row>
    <row r="8194" spans="1:13" x14ac:dyDescent="0.25">
      <c r="A8194" s="274">
        <v>2017</v>
      </c>
      <c r="B8194" s="275">
        <v>2</v>
      </c>
      <c r="C8194" s="280" t="s">
        <v>1611</v>
      </c>
      <c r="D8194" s="300" t="s">
        <v>1806</v>
      </c>
      <c r="E8194" s="300" t="s">
        <v>1807</v>
      </c>
      <c r="F8194" s="192" t="s">
        <v>52</v>
      </c>
      <c r="G8194" s="301" t="s">
        <v>338</v>
      </c>
      <c r="H8194" s="279" t="s">
        <v>55</v>
      </c>
      <c r="I8194" s="280" t="s">
        <v>1905</v>
      </c>
      <c r="J8194" s="279" t="s">
        <v>1942</v>
      </c>
      <c r="K8194" s="283">
        <v>412</v>
      </c>
      <c r="L8194" s="297" t="s">
        <v>10863</v>
      </c>
      <c r="M8194" s="188"/>
    </row>
    <row r="8195" spans="1:13" x14ac:dyDescent="0.25">
      <c r="A8195" s="274">
        <v>2017</v>
      </c>
      <c r="B8195" s="275">
        <v>2</v>
      </c>
      <c r="C8195" s="280" t="s">
        <v>1611</v>
      </c>
      <c r="D8195" s="300" t="s">
        <v>1806</v>
      </c>
      <c r="E8195" s="300" t="s">
        <v>1807</v>
      </c>
      <c r="F8195" s="192" t="s">
        <v>52</v>
      </c>
      <c r="G8195" s="301" t="s">
        <v>338</v>
      </c>
      <c r="H8195" s="279" t="s">
        <v>55</v>
      </c>
      <c r="I8195" s="280" t="s">
        <v>1905</v>
      </c>
      <c r="J8195" s="279" t="s">
        <v>1942</v>
      </c>
      <c r="K8195" s="283">
        <v>412</v>
      </c>
      <c r="L8195" s="302" t="s">
        <v>10864</v>
      </c>
      <c r="M8195" s="188"/>
    </row>
    <row r="8196" spans="1:13" x14ac:dyDescent="0.25">
      <c r="A8196" s="274">
        <v>2017</v>
      </c>
      <c r="B8196" s="275">
        <v>2</v>
      </c>
      <c r="C8196" s="280" t="s">
        <v>1611</v>
      </c>
      <c r="D8196" s="300" t="s">
        <v>1806</v>
      </c>
      <c r="E8196" s="300" t="s">
        <v>1807</v>
      </c>
      <c r="F8196" s="192" t="s">
        <v>52</v>
      </c>
      <c r="G8196" s="301" t="s">
        <v>338</v>
      </c>
      <c r="H8196" s="279" t="s">
        <v>55</v>
      </c>
      <c r="I8196" s="280" t="s">
        <v>1905</v>
      </c>
      <c r="J8196" s="279" t="s">
        <v>1942</v>
      </c>
      <c r="K8196" s="283">
        <v>431</v>
      </c>
      <c r="L8196" s="297" t="s">
        <v>10865</v>
      </c>
      <c r="M8196" s="188"/>
    </row>
    <row r="8197" spans="1:13" x14ac:dyDescent="0.25">
      <c r="A8197" s="274">
        <v>2017</v>
      </c>
      <c r="B8197" s="275">
        <v>2</v>
      </c>
      <c r="C8197" s="280" t="s">
        <v>1611</v>
      </c>
      <c r="D8197" s="300" t="s">
        <v>1806</v>
      </c>
      <c r="E8197" s="300" t="s">
        <v>1807</v>
      </c>
      <c r="F8197" s="192" t="s">
        <v>52</v>
      </c>
      <c r="G8197" s="301" t="s">
        <v>338</v>
      </c>
      <c r="H8197" s="279" t="s">
        <v>55</v>
      </c>
      <c r="I8197" s="280" t="s">
        <v>1905</v>
      </c>
      <c r="J8197" s="279" t="s">
        <v>1942</v>
      </c>
      <c r="K8197" s="283">
        <v>411</v>
      </c>
      <c r="L8197" s="297" t="s">
        <v>10866</v>
      </c>
      <c r="M8197" s="188"/>
    </row>
    <row r="8198" spans="1:13" x14ac:dyDescent="0.25">
      <c r="A8198" s="274">
        <v>2017</v>
      </c>
      <c r="B8198" s="275">
        <v>2</v>
      </c>
      <c r="C8198" s="280" t="s">
        <v>1611</v>
      </c>
      <c r="D8198" s="300" t="s">
        <v>1806</v>
      </c>
      <c r="E8198" s="300" t="s">
        <v>1807</v>
      </c>
      <c r="F8198" s="192" t="s">
        <v>52</v>
      </c>
      <c r="G8198" s="301" t="s">
        <v>338</v>
      </c>
      <c r="H8198" s="279" t="s">
        <v>55</v>
      </c>
      <c r="I8198" s="280" t="s">
        <v>1905</v>
      </c>
      <c r="J8198" s="279" t="s">
        <v>1942</v>
      </c>
      <c r="K8198" s="283">
        <v>411</v>
      </c>
      <c r="L8198" s="297" t="s">
        <v>10867</v>
      </c>
      <c r="M8198" s="188"/>
    </row>
    <row r="8199" spans="1:13" x14ac:dyDescent="0.25">
      <c r="A8199" s="274">
        <v>2017</v>
      </c>
      <c r="B8199" s="275">
        <v>2</v>
      </c>
      <c r="C8199" s="280" t="s">
        <v>1611</v>
      </c>
      <c r="D8199" s="300" t="s">
        <v>1806</v>
      </c>
      <c r="E8199" s="300" t="s">
        <v>1807</v>
      </c>
      <c r="F8199" s="192" t="s">
        <v>52</v>
      </c>
      <c r="G8199" s="301" t="s">
        <v>338</v>
      </c>
      <c r="H8199" s="279" t="s">
        <v>55</v>
      </c>
      <c r="I8199" s="280" t="s">
        <v>1905</v>
      </c>
      <c r="J8199" s="279" t="s">
        <v>4692</v>
      </c>
      <c r="K8199" s="283">
        <v>411</v>
      </c>
      <c r="L8199" s="297" t="s">
        <v>10868</v>
      </c>
      <c r="M8199" s="188"/>
    </row>
    <row r="8200" spans="1:13" x14ac:dyDescent="0.25">
      <c r="A8200" s="274">
        <v>2017</v>
      </c>
      <c r="B8200" s="275">
        <v>2</v>
      </c>
      <c r="C8200" s="280" t="s">
        <v>1611</v>
      </c>
      <c r="D8200" s="300" t="s">
        <v>1806</v>
      </c>
      <c r="E8200" s="300" t="s">
        <v>1807</v>
      </c>
      <c r="F8200" s="192" t="s">
        <v>52</v>
      </c>
      <c r="G8200" s="301" t="s">
        <v>338</v>
      </c>
      <c r="H8200" s="279" t="s">
        <v>55</v>
      </c>
      <c r="I8200" s="280" t="s">
        <v>1905</v>
      </c>
      <c r="J8200" s="279" t="s">
        <v>2000</v>
      </c>
      <c r="K8200" s="283">
        <v>431</v>
      </c>
      <c r="L8200" s="297" t="s">
        <v>10869</v>
      </c>
      <c r="M8200" s="188"/>
    </row>
    <row r="8201" spans="1:13" x14ac:dyDescent="0.25">
      <c r="A8201" s="274">
        <v>2017</v>
      </c>
      <c r="B8201" s="275">
        <v>2</v>
      </c>
      <c r="C8201" s="280" t="s">
        <v>1611</v>
      </c>
      <c r="D8201" s="300" t="s">
        <v>1806</v>
      </c>
      <c r="E8201" s="300" t="s">
        <v>1807</v>
      </c>
      <c r="F8201" s="192" t="s">
        <v>52</v>
      </c>
      <c r="G8201" s="301" t="s">
        <v>338</v>
      </c>
      <c r="H8201" s="279" t="s">
        <v>55</v>
      </c>
      <c r="I8201" s="280" t="s">
        <v>1905</v>
      </c>
      <c r="J8201" s="279" t="s">
        <v>2048</v>
      </c>
      <c r="K8201" s="283">
        <v>262</v>
      </c>
      <c r="L8201" s="297" t="s">
        <v>10870</v>
      </c>
      <c r="M8201" s="188"/>
    </row>
    <row r="8202" spans="1:13" x14ac:dyDescent="0.25">
      <c r="A8202" s="267">
        <v>2017</v>
      </c>
      <c r="B8202" s="267">
        <v>2</v>
      </c>
      <c r="C8202" s="267" t="s">
        <v>1611</v>
      </c>
      <c r="D8202" s="267" t="s">
        <v>1808</v>
      </c>
      <c r="E8202" s="268" t="s">
        <v>1809</v>
      </c>
      <c r="F8202" s="267" t="s">
        <v>1810</v>
      </c>
      <c r="G8202" s="268" t="s">
        <v>841</v>
      </c>
      <c r="H8202" s="268" t="s">
        <v>66</v>
      </c>
      <c r="I8202" s="268" t="s">
        <v>1905</v>
      </c>
      <c r="J8202" s="267" t="s">
        <v>1923</v>
      </c>
      <c r="K8202" s="267">
        <v>862</v>
      </c>
      <c r="L8202" s="299" t="s">
        <v>8985</v>
      </c>
      <c r="M8202" s="188"/>
    </row>
    <row r="8203" spans="1:13" x14ac:dyDescent="0.25">
      <c r="A8203" s="267">
        <v>2017</v>
      </c>
      <c r="B8203" s="267">
        <v>2</v>
      </c>
      <c r="C8203" s="267" t="s">
        <v>1611</v>
      </c>
      <c r="D8203" s="267" t="s">
        <v>1808</v>
      </c>
      <c r="E8203" s="268" t="s">
        <v>1809</v>
      </c>
      <c r="F8203" s="267" t="s">
        <v>1810</v>
      </c>
      <c r="G8203" s="268" t="s">
        <v>841</v>
      </c>
      <c r="H8203" s="268" t="s">
        <v>66</v>
      </c>
      <c r="I8203" s="268" t="s">
        <v>1905</v>
      </c>
      <c r="J8203" s="267" t="s">
        <v>1923</v>
      </c>
      <c r="K8203" s="267">
        <v>413</v>
      </c>
      <c r="L8203" s="299" t="s">
        <v>8986</v>
      </c>
      <c r="M8203" s="188"/>
    </row>
    <row r="8204" spans="1:13" x14ac:dyDescent="0.25">
      <c r="A8204" s="267">
        <v>2017</v>
      </c>
      <c r="B8204" s="267">
        <v>2</v>
      </c>
      <c r="C8204" s="267" t="s">
        <v>1611</v>
      </c>
      <c r="D8204" s="267" t="s">
        <v>1808</v>
      </c>
      <c r="E8204" s="268" t="s">
        <v>1809</v>
      </c>
      <c r="F8204" s="267" t="s">
        <v>1810</v>
      </c>
      <c r="G8204" s="268" t="s">
        <v>841</v>
      </c>
      <c r="H8204" s="268" t="s">
        <v>66</v>
      </c>
      <c r="I8204" s="268" t="s">
        <v>1905</v>
      </c>
      <c r="J8204" s="267" t="s">
        <v>2652</v>
      </c>
      <c r="K8204" s="267">
        <v>851</v>
      </c>
      <c r="L8204" s="299" t="s">
        <v>8987</v>
      </c>
      <c r="M8204" s="188"/>
    </row>
    <row r="8205" spans="1:13" x14ac:dyDescent="0.25">
      <c r="A8205" s="267">
        <v>2017</v>
      </c>
      <c r="B8205" s="267">
        <v>2</v>
      </c>
      <c r="C8205" s="267" t="s">
        <v>1611</v>
      </c>
      <c r="D8205" s="267" t="s">
        <v>1808</v>
      </c>
      <c r="E8205" s="268" t="s">
        <v>1809</v>
      </c>
      <c r="F8205" s="267" t="s">
        <v>1810</v>
      </c>
      <c r="G8205" s="268" t="s">
        <v>841</v>
      </c>
      <c r="H8205" s="268" t="s">
        <v>66</v>
      </c>
      <c r="I8205" s="268" t="s">
        <v>1905</v>
      </c>
      <c r="J8205" s="267" t="s">
        <v>1923</v>
      </c>
      <c r="K8205" s="267">
        <v>862</v>
      </c>
      <c r="L8205" s="299" t="s">
        <v>8988</v>
      </c>
      <c r="M8205" s="188"/>
    </row>
    <row r="8206" spans="1:13" x14ac:dyDescent="0.25">
      <c r="A8206" s="267">
        <v>2017</v>
      </c>
      <c r="B8206" s="267">
        <v>2</v>
      </c>
      <c r="C8206" s="267" t="s">
        <v>1611</v>
      </c>
      <c r="D8206" s="267" t="s">
        <v>1808</v>
      </c>
      <c r="E8206" s="268" t="s">
        <v>1809</v>
      </c>
      <c r="F8206" s="267" t="s">
        <v>1810</v>
      </c>
      <c r="G8206" s="268" t="s">
        <v>841</v>
      </c>
      <c r="H8206" s="268" t="s">
        <v>66</v>
      </c>
      <c r="I8206" s="268" t="s">
        <v>1905</v>
      </c>
      <c r="J8206" s="267" t="s">
        <v>1918</v>
      </c>
      <c r="K8206" s="267">
        <v>862</v>
      </c>
      <c r="L8206" s="299" t="s">
        <v>8989</v>
      </c>
      <c r="M8206" s="188"/>
    </row>
    <row r="8207" spans="1:13" x14ac:dyDescent="0.25">
      <c r="A8207" s="267">
        <v>2017</v>
      </c>
      <c r="B8207" s="267">
        <v>2</v>
      </c>
      <c r="C8207" s="267" t="s">
        <v>1611</v>
      </c>
      <c r="D8207" s="267" t="s">
        <v>1808</v>
      </c>
      <c r="E8207" s="268" t="s">
        <v>1809</v>
      </c>
      <c r="F8207" s="267" t="s">
        <v>1810</v>
      </c>
      <c r="G8207" s="268" t="s">
        <v>841</v>
      </c>
      <c r="H8207" s="268" t="s">
        <v>66</v>
      </c>
      <c r="I8207" s="268" t="s">
        <v>1905</v>
      </c>
      <c r="J8207" s="267" t="s">
        <v>1918</v>
      </c>
      <c r="K8207" s="267">
        <v>862</v>
      </c>
      <c r="L8207" s="299" t="s">
        <v>8990</v>
      </c>
      <c r="M8207" s="188"/>
    </row>
    <row r="8208" spans="1:13" x14ac:dyDescent="0.25">
      <c r="A8208" s="267">
        <v>2017</v>
      </c>
      <c r="B8208" s="267">
        <v>2</v>
      </c>
      <c r="C8208" s="267" t="s">
        <v>1611</v>
      </c>
      <c r="D8208" s="267" t="s">
        <v>1808</v>
      </c>
      <c r="E8208" s="268" t="s">
        <v>1809</v>
      </c>
      <c r="F8208" s="267" t="s">
        <v>1810</v>
      </c>
      <c r="G8208" s="268" t="s">
        <v>841</v>
      </c>
      <c r="H8208" s="268" t="s">
        <v>66</v>
      </c>
      <c r="I8208" s="268" t="s">
        <v>1905</v>
      </c>
      <c r="J8208" s="267" t="s">
        <v>1918</v>
      </c>
      <c r="K8208" s="267">
        <v>863</v>
      </c>
      <c r="L8208" s="299" t="s">
        <v>8991</v>
      </c>
      <c r="M8208" s="188"/>
    </row>
    <row r="8209" spans="1:13" x14ac:dyDescent="0.25">
      <c r="A8209" s="267">
        <v>2017</v>
      </c>
      <c r="B8209" s="267">
        <v>2</v>
      </c>
      <c r="C8209" s="267" t="s">
        <v>1611</v>
      </c>
      <c r="D8209" s="267" t="s">
        <v>1808</v>
      </c>
      <c r="E8209" s="268" t="s">
        <v>1809</v>
      </c>
      <c r="F8209" s="267" t="s">
        <v>1810</v>
      </c>
      <c r="G8209" s="268" t="s">
        <v>841</v>
      </c>
      <c r="H8209" s="268" t="s">
        <v>66</v>
      </c>
      <c r="I8209" s="268" t="s">
        <v>1905</v>
      </c>
      <c r="J8209" s="267" t="s">
        <v>2036</v>
      </c>
      <c r="K8209" s="267">
        <v>862</v>
      </c>
      <c r="L8209" s="299" t="s">
        <v>8992</v>
      </c>
      <c r="M8209" s="188"/>
    </row>
    <row r="8210" spans="1:13" x14ac:dyDescent="0.25">
      <c r="A8210" s="267">
        <v>2017</v>
      </c>
      <c r="B8210" s="267">
        <v>2</v>
      </c>
      <c r="C8210" s="267" t="s">
        <v>1611</v>
      </c>
      <c r="D8210" s="267" t="s">
        <v>1808</v>
      </c>
      <c r="E8210" s="268" t="s">
        <v>1809</v>
      </c>
      <c r="F8210" s="267" t="s">
        <v>1810</v>
      </c>
      <c r="G8210" s="268" t="s">
        <v>841</v>
      </c>
      <c r="H8210" s="268" t="s">
        <v>66</v>
      </c>
      <c r="I8210" s="268" t="s">
        <v>1905</v>
      </c>
      <c r="J8210" s="267" t="s">
        <v>2652</v>
      </c>
      <c r="K8210" s="267">
        <v>861</v>
      </c>
      <c r="L8210" s="299" t="s">
        <v>8993</v>
      </c>
      <c r="M8210" s="188"/>
    </row>
    <row r="8211" spans="1:13" x14ac:dyDescent="0.25">
      <c r="A8211" s="267">
        <v>2017</v>
      </c>
      <c r="B8211" s="267">
        <v>2</v>
      </c>
      <c r="C8211" s="267" t="s">
        <v>1611</v>
      </c>
      <c r="D8211" s="267" t="s">
        <v>1808</v>
      </c>
      <c r="E8211" s="268" t="s">
        <v>1809</v>
      </c>
      <c r="F8211" s="267" t="s">
        <v>1810</v>
      </c>
      <c r="G8211" s="268" t="s">
        <v>841</v>
      </c>
      <c r="H8211" s="268" t="s">
        <v>66</v>
      </c>
      <c r="I8211" s="268" t="s">
        <v>1905</v>
      </c>
      <c r="J8211" s="267" t="s">
        <v>2652</v>
      </c>
      <c r="K8211" s="267">
        <v>851</v>
      </c>
      <c r="L8211" s="299" t="s">
        <v>8994</v>
      </c>
      <c r="M8211" s="188"/>
    </row>
    <row r="8212" spans="1:13" x14ac:dyDescent="0.25">
      <c r="A8212" s="267">
        <v>2017</v>
      </c>
      <c r="B8212" s="267">
        <v>2</v>
      </c>
      <c r="C8212" s="267" t="s">
        <v>1611</v>
      </c>
      <c r="D8212" s="267" t="s">
        <v>1808</v>
      </c>
      <c r="E8212" s="268" t="s">
        <v>1809</v>
      </c>
      <c r="F8212" s="267" t="s">
        <v>1810</v>
      </c>
      <c r="G8212" s="268" t="s">
        <v>841</v>
      </c>
      <c r="H8212" s="268" t="s">
        <v>66</v>
      </c>
      <c r="I8212" s="268" t="s">
        <v>1905</v>
      </c>
      <c r="J8212" s="267" t="s">
        <v>2652</v>
      </c>
      <c r="K8212" s="267">
        <v>851</v>
      </c>
      <c r="L8212" s="299" t="s">
        <v>8995</v>
      </c>
      <c r="M8212" s="188"/>
    </row>
    <row r="8213" spans="1:13" x14ac:dyDescent="0.25">
      <c r="A8213" s="267">
        <v>2017</v>
      </c>
      <c r="B8213" s="267">
        <v>4</v>
      </c>
      <c r="C8213" s="267" t="s">
        <v>1611</v>
      </c>
      <c r="D8213" s="267" t="s">
        <v>1870</v>
      </c>
      <c r="E8213" s="268" t="s">
        <v>1871</v>
      </c>
      <c r="F8213" s="267" t="s">
        <v>76</v>
      </c>
      <c r="G8213" s="268" t="s">
        <v>209</v>
      </c>
      <c r="H8213" s="268" t="s">
        <v>55</v>
      </c>
      <c r="I8213" s="268" t="s">
        <v>1905</v>
      </c>
      <c r="J8213" s="267" t="s">
        <v>1952</v>
      </c>
      <c r="K8213" s="267">
        <v>533</v>
      </c>
      <c r="L8213" s="299" t="s">
        <v>8805</v>
      </c>
      <c r="M8213" s="188"/>
    </row>
    <row r="8214" spans="1:13" x14ac:dyDescent="0.25">
      <c r="A8214" s="267">
        <v>2017</v>
      </c>
      <c r="B8214" s="267">
        <v>4</v>
      </c>
      <c r="C8214" s="267" t="s">
        <v>1611</v>
      </c>
      <c r="D8214" s="267" t="s">
        <v>1870</v>
      </c>
      <c r="E8214" s="268" t="s">
        <v>1871</v>
      </c>
      <c r="F8214" s="267" t="s">
        <v>76</v>
      </c>
      <c r="G8214" s="268" t="s">
        <v>209</v>
      </c>
      <c r="H8214" s="268" t="s">
        <v>55</v>
      </c>
      <c r="I8214" s="268" t="s">
        <v>1905</v>
      </c>
      <c r="J8214" s="267" t="s">
        <v>1942</v>
      </c>
      <c r="K8214" s="267">
        <v>727</v>
      </c>
      <c r="L8214" s="299" t="s">
        <v>8806</v>
      </c>
      <c r="M8214" s="188"/>
    </row>
    <row r="8215" spans="1:13" x14ac:dyDescent="0.25">
      <c r="A8215" s="267">
        <v>2017</v>
      </c>
      <c r="B8215" s="267">
        <v>4</v>
      </c>
      <c r="C8215" s="267" t="s">
        <v>1611</v>
      </c>
      <c r="D8215" s="267" t="s">
        <v>1870</v>
      </c>
      <c r="E8215" s="268" t="s">
        <v>1871</v>
      </c>
      <c r="F8215" s="267" t="s">
        <v>76</v>
      </c>
      <c r="G8215" s="268" t="s">
        <v>209</v>
      </c>
      <c r="H8215" s="268" t="s">
        <v>55</v>
      </c>
      <c r="I8215" s="268" t="s">
        <v>1905</v>
      </c>
      <c r="J8215" s="267" t="s">
        <v>1942</v>
      </c>
      <c r="K8215" s="267">
        <v>727</v>
      </c>
      <c r="L8215" s="299" t="s">
        <v>8807</v>
      </c>
      <c r="M8215" s="188"/>
    </row>
    <row r="8216" spans="1:13" x14ac:dyDescent="0.25">
      <c r="A8216" s="267">
        <v>2017</v>
      </c>
      <c r="B8216" s="267">
        <v>4</v>
      </c>
      <c r="C8216" s="267" t="s">
        <v>1611</v>
      </c>
      <c r="D8216" s="267" t="s">
        <v>1870</v>
      </c>
      <c r="E8216" s="268" t="s">
        <v>1871</v>
      </c>
      <c r="F8216" s="267" t="s">
        <v>76</v>
      </c>
      <c r="G8216" s="268" t="s">
        <v>209</v>
      </c>
      <c r="H8216" s="268" t="s">
        <v>55</v>
      </c>
      <c r="I8216" s="268" t="s">
        <v>1905</v>
      </c>
      <c r="J8216" s="267" t="s">
        <v>1915</v>
      </c>
      <c r="K8216" s="267">
        <v>324</v>
      </c>
      <c r="L8216" s="299" t="s">
        <v>8808</v>
      </c>
      <c r="M8216" s="188"/>
    </row>
    <row r="8217" spans="1:13" x14ac:dyDescent="0.25">
      <c r="A8217" s="267">
        <v>2017</v>
      </c>
      <c r="B8217" s="267">
        <v>4</v>
      </c>
      <c r="C8217" s="267" t="s">
        <v>1611</v>
      </c>
      <c r="D8217" s="267" t="s">
        <v>1870</v>
      </c>
      <c r="E8217" s="268" t="s">
        <v>1871</v>
      </c>
      <c r="F8217" s="267" t="s">
        <v>76</v>
      </c>
      <c r="G8217" s="268" t="s">
        <v>209</v>
      </c>
      <c r="H8217" s="268" t="s">
        <v>55</v>
      </c>
      <c r="I8217" s="268" t="s">
        <v>1905</v>
      </c>
      <c r="J8217" s="267" t="s">
        <v>5004</v>
      </c>
      <c r="K8217" s="267">
        <v>23</v>
      </c>
      <c r="L8217" s="299" t="s">
        <v>8809</v>
      </c>
      <c r="M8217" s="188"/>
    </row>
    <row r="8218" spans="1:13" x14ac:dyDescent="0.25">
      <c r="A8218" s="267">
        <v>2017</v>
      </c>
      <c r="B8218" s="267">
        <v>4</v>
      </c>
      <c r="C8218" s="267" t="s">
        <v>1611</v>
      </c>
      <c r="D8218" s="267" t="s">
        <v>1870</v>
      </c>
      <c r="E8218" s="268" t="s">
        <v>1871</v>
      </c>
      <c r="F8218" s="267" t="s">
        <v>76</v>
      </c>
      <c r="G8218" s="268" t="s">
        <v>209</v>
      </c>
      <c r="H8218" s="268" t="s">
        <v>55</v>
      </c>
      <c r="I8218" s="268" t="s">
        <v>1905</v>
      </c>
      <c r="J8218" s="267" t="s">
        <v>8632</v>
      </c>
      <c r="K8218" s="267">
        <v>262</v>
      </c>
      <c r="L8218" s="299" t="s">
        <v>8810</v>
      </c>
      <c r="M8218" s="188"/>
    </row>
    <row r="8219" spans="1:13" x14ac:dyDescent="0.25">
      <c r="A8219" s="267">
        <v>2017</v>
      </c>
      <c r="B8219" s="267">
        <v>4</v>
      </c>
      <c r="C8219" s="267" t="s">
        <v>1611</v>
      </c>
      <c r="D8219" s="267" t="s">
        <v>1870</v>
      </c>
      <c r="E8219" s="268" t="s">
        <v>1871</v>
      </c>
      <c r="F8219" s="267" t="s">
        <v>76</v>
      </c>
      <c r="G8219" s="268" t="s">
        <v>209</v>
      </c>
      <c r="H8219" s="268" t="s">
        <v>55</v>
      </c>
      <c r="I8219" s="268" t="s">
        <v>1905</v>
      </c>
      <c r="J8219" s="267" t="s">
        <v>5004</v>
      </c>
      <c r="K8219" s="267">
        <v>211</v>
      </c>
      <c r="L8219" s="299" t="s">
        <v>8811</v>
      </c>
      <c r="M8219" s="188"/>
    </row>
    <row r="8220" spans="1:13" x14ac:dyDescent="0.25">
      <c r="A8220" s="267">
        <v>2017</v>
      </c>
      <c r="B8220" s="267">
        <v>4</v>
      </c>
      <c r="C8220" s="267" t="s">
        <v>1611</v>
      </c>
      <c r="D8220" s="267" t="s">
        <v>1870</v>
      </c>
      <c r="E8220" s="268" t="s">
        <v>1871</v>
      </c>
      <c r="F8220" s="267" t="s">
        <v>76</v>
      </c>
      <c r="G8220" s="268" t="s">
        <v>209</v>
      </c>
      <c r="H8220" s="268" t="s">
        <v>55</v>
      </c>
      <c r="I8220" s="268" t="s">
        <v>1905</v>
      </c>
      <c r="J8220" s="267" t="s">
        <v>1952</v>
      </c>
      <c r="K8220" s="267">
        <v>241</v>
      </c>
      <c r="L8220" s="299" t="s">
        <v>8812</v>
      </c>
      <c r="M8220" s="188"/>
    </row>
    <row r="8221" spans="1:13" x14ac:dyDescent="0.25">
      <c r="A8221" s="267">
        <v>2017</v>
      </c>
      <c r="B8221" s="267">
        <v>2</v>
      </c>
      <c r="C8221" s="267" t="s">
        <v>1611</v>
      </c>
      <c r="D8221" s="267" t="s">
        <v>1811</v>
      </c>
      <c r="E8221" s="268" t="s">
        <v>8951</v>
      </c>
      <c r="F8221" s="267" t="s">
        <v>52</v>
      </c>
      <c r="G8221" s="268" t="s">
        <v>1813</v>
      </c>
      <c r="H8221" s="268" t="s">
        <v>55</v>
      </c>
      <c r="I8221" s="268" t="s">
        <v>1905</v>
      </c>
      <c r="J8221" s="267" t="s">
        <v>1942</v>
      </c>
      <c r="K8221" s="267">
        <v>412</v>
      </c>
      <c r="L8221" s="299" t="s">
        <v>8952</v>
      </c>
      <c r="M8221" s="188"/>
    </row>
    <row r="8222" spans="1:13" x14ac:dyDescent="0.25">
      <c r="A8222" s="267">
        <v>2017</v>
      </c>
      <c r="B8222" s="267">
        <v>2</v>
      </c>
      <c r="C8222" s="267" t="s">
        <v>1611</v>
      </c>
      <c r="D8222" s="267" t="s">
        <v>1811</v>
      </c>
      <c r="E8222" s="268" t="s">
        <v>8951</v>
      </c>
      <c r="F8222" s="267" t="s">
        <v>52</v>
      </c>
      <c r="G8222" s="268" t="s">
        <v>1813</v>
      </c>
      <c r="H8222" s="268" t="s">
        <v>55</v>
      </c>
      <c r="I8222" s="268" t="s">
        <v>1905</v>
      </c>
      <c r="J8222" s="267" t="s">
        <v>1942</v>
      </c>
      <c r="K8222" s="267">
        <v>435</v>
      </c>
      <c r="L8222" s="299" t="s">
        <v>8953</v>
      </c>
      <c r="M8222" s="188"/>
    </row>
    <row r="8223" spans="1:13" x14ac:dyDescent="0.25">
      <c r="A8223" s="267">
        <v>2017</v>
      </c>
      <c r="B8223" s="267">
        <v>2</v>
      </c>
      <c r="C8223" s="267" t="s">
        <v>1611</v>
      </c>
      <c r="D8223" s="267" t="s">
        <v>1811</v>
      </c>
      <c r="E8223" s="268" t="s">
        <v>8951</v>
      </c>
      <c r="F8223" s="267" t="s">
        <v>52</v>
      </c>
      <c r="G8223" s="268" t="s">
        <v>1813</v>
      </c>
      <c r="H8223" s="268" t="s">
        <v>55</v>
      </c>
      <c r="I8223" s="268" t="s">
        <v>1905</v>
      </c>
      <c r="J8223" s="267" t="s">
        <v>1942</v>
      </c>
      <c r="K8223" s="267">
        <v>435</v>
      </c>
      <c r="L8223" s="299" t="s">
        <v>8954</v>
      </c>
      <c r="M8223" s="188"/>
    </row>
    <row r="8224" spans="1:13" x14ac:dyDescent="0.25">
      <c r="A8224" s="267">
        <v>2017</v>
      </c>
      <c r="B8224" s="267">
        <v>2</v>
      </c>
      <c r="C8224" s="267" t="s">
        <v>1611</v>
      </c>
      <c r="D8224" s="267" t="s">
        <v>1811</v>
      </c>
      <c r="E8224" s="268" t="s">
        <v>8951</v>
      </c>
      <c r="F8224" s="267" t="s">
        <v>52</v>
      </c>
      <c r="G8224" s="268" t="s">
        <v>1813</v>
      </c>
      <c r="H8224" s="268" t="s">
        <v>55</v>
      </c>
      <c r="I8224" s="268" t="s">
        <v>1905</v>
      </c>
      <c r="J8224" s="267" t="s">
        <v>1942</v>
      </c>
      <c r="K8224" s="267">
        <v>411</v>
      </c>
      <c r="L8224" s="299" t="s">
        <v>8955</v>
      </c>
      <c r="M8224" s="188"/>
    </row>
    <row r="8225" spans="1:13" x14ac:dyDescent="0.25">
      <c r="A8225" s="267">
        <v>2017</v>
      </c>
      <c r="B8225" s="267">
        <v>2</v>
      </c>
      <c r="C8225" s="267" t="s">
        <v>1611</v>
      </c>
      <c r="D8225" s="267" t="s">
        <v>1811</v>
      </c>
      <c r="E8225" s="268" t="s">
        <v>8951</v>
      </c>
      <c r="F8225" s="267" t="s">
        <v>52</v>
      </c>
      <c r="G8225" s="268" t="s">
        <v>1813</v>
      </c>
      <c r="H8225" s="268" t="s">
        <v>55</v>
      </c>
      <c r="I8225" s="268" t="s">
        <v>1905</v>
      </c>
      <c r="J8225" s="267" t="s">
        <v>1942</v>
      </c>
      <c r="K8225" s="267">
        <v>411</v>
      </c>
      <c r="L8225" s="299" t="s">
        <v>8956</v>
      </c>
      <c r="M8225" s="188"/>
    </row>
    <row r="8226" spans="1:13" x14ac:dyDescent="0.25">
      <c r="A8226" s="267">
        <v>2017</v>
      </c>
      <c r="B8226" s="267">
        <v>2</v>
      </c>
      <c r="C8226" s="267" t="s">
        <v>1611</v>
      </c>
      <c r="D8226" s="267" t="s">
        <v>1811</v>
      </c>
      <c r="E8226" s="268" t="s">
        <v>8951</v>
      </c>
      <c r="F8226" s="267" t="s">
        <v>52</v>
      </c>
      <c r="G8226" s="268" t="s">
        <v>1813</v>
      </c>
      <c r="H8226" s="268" t="s">
        <v>55</v>
      </c>
      <c r="I8226" s="268" t="s">
        <v>1905</v>
      </c>
      <c r="J8226" s="267" t="s">
        <v>5004</v>
      </c>
      <c r="K8226" s="267">
        <v>23</v>
      </c>
      <c r="L8226" s="299" t="s">
        <v>8957</v>
      </c>
      <c r="M8226" s="188"/>
    </row>
    <row r="8227" spans="1:13" x14ac:dyDescent="0.25">
      <c r="A8227" s="267">
        <v>2017</v>
      </c>
      <c r="B8227" s="267">
        <v>2</v>
      </c>
      <c r="C8227" s="267" t="s">
        <v>1611</v>
      </c>
      <c r="D8227" s="267" t="s">
        <v>1811</v>
      </c>
      <c r="E8227" s="268" t="s">
        <v>8951</v>
      </c>
      <c r="F8227" s="267" t="s">
        <v>52</v>
      </c>
      <c r="G8227" s="268" t="s">
        <v>1813</v>
      </c>
      <c r="H8227" s="268" t="s">
        <v>55</v>
      </c>
      <c r="I8227" s="268" t="s">
        <v>1905</v>
      </c>
      <c r="J8227" s="267" t="s">
        <v>1942</v>
      </c>
      <c r="K8227" s="267">
        <v>727</v>
      </c>
      <c r="L8227" s="299" t="s">
        <v>8958</v>
      </c>
      <c r="M8227" s="188"/>
    </row>
    <row r="8228" spans="1:13" x14ac:dyDescent="0.25">
      <c r="A8228" s="267">
        <v>2017</v>
      </c>
      <c r="B8228" s="267">
        <v>2</v>
      </c>
      <c r="C8228" s="267" t="s">
        <v>1611</v>
      </c>
      <c r="D8228" s="267" t="s">
        <v>1811</v>
      </c>
      <c r="E8228" s="268" t="s">
        <v>8951</v>
      </c>
      <c r="F8228" s="267" t="s">
        <v>52</v>
      </c>
      <c r="G8228" s="268" t="s">
        <v>1813</v>
      </c>
      <c r="H8228" s="268" t="s">
        <v>55</v>
      </c>
      <c r="I8228" s="268" t="s">
        <v>1905</v>
      </c>
      <c r="J8228" s="267" t="s">
        <v>3306</v>
      </c>
      <c r="K8228" s="267">
        <v>721</v>
      </c>
      <c r="L8228" s="299" t="s">
        <v>8959</v>
      </c>
      <c r="M8228" s="188"/>
    </row>
    <row r="8229" spans="1:13" x14ac:dyDescent="0.25">
      <c r="A8229" s="267">
        <v>2017</v>
      </c>
      <c r="B8229" s="267">
        <v>2</v>
      </c>
      <c r="C8229" s="267" t="s">
        <v>1611</v>
      </c>
      <c r="D8229" s="267" t="s">
        <v>1814</v>
      </c>
      <c r="E8229" s="268" t="s">
        <v>1815</v>
      </c>
      <c r="F8229" s="267" t="s">
        <v>1799</v>
      </c>
      <c r="G8229" s="268" t="s">
        <v>139</v>
      </c>
      <c r="H8229" s="268" t="s">
        <v>66</v>
      </c>
      <c r="I8229" s="268" t="s">
        <v>1905</v>
      </c>
      <c r="J8229" s="267" t="s">
        <v>2016</v>
      </c>
      <c r="K8229" s="267">
        <v>631</v>
      </c>
      <c r="L8229" s="299" t="s">
        <v>8714</v>
      </c>
      <c r="M8229" s="188"/>
    </row>
    <row r="8230" spans="1:13" x14ac:dyDescent="0.25">
      <c r="A8230" s="267">
        <v>2017</v>
      </c>
      <c r="B8230" s="267">
        <v>2</v>
      </c>
      <c r="C8230" s="267" t="s">
        <v>1611</v>
      </c>
      <c r="D8230" s="267" t="s">
        <v>1814</v>
      </c>
      <c r="E8230" s="268" t="s">
        <v>1815</v>
      </c>
      <c r="F8230" s="267" t="s">
        <v>1799</v>
      </c>
      <c r="G8230" s="268" t="s">
        <v>139</v>
      </c>
      <c r="H8230" s="268" t="s">
        <v>66</v>
      </c>
      <c r="I8230" s="268" t="s">
        <v>1905</v>
      </c>
      <c r="J8230" s="267" t="s">
        <v>2016</v>
      </c>
      <c r="K8230" s="267">
        <v>671</v>
      </c>
      <c r="L8230" s="299" t="s">
        <v>8715</v>
      </c>
      <c r="M8230" s="188"/>
    </row>
    <row r="8231" spans="1:13" x14ac:dyDescent="0.25">
      <c r="A8231" s="267">
        <v>2017</v>
      </c>
      <c r="B8231" s="267">
        <v>2</v>
      </c>
      <c r="C8231" s="267" t="s">
        <v>1611</v>
      </c>
      <c r="D8231" s="267" t="s">
        <v>1814</v>
      </c>
      <c r="E8231" s="268" t="s">
        <v>1815</v>
      </c>
      <c r="F8231" s="267" t="s">
        <v>1799</v>
      </c>
      <c r="G8231" s="268" t="s">
        <v>139</v>
      </c>
      <c r="H8231" s="268" t="s">
        <v>66</v>
      </c>
      <c r="I8231" s="268" t="s">
        <v>1905</v>
      </c>
      <c r="J8231" s="267" t="s">
        <v>1962</v>
      </c>
      <c r="K8231" s="267">
        <v>523</v>
      </c>
      <c r="L8231" s="299" t="s">
        <v>8716</v>
      </c>
      <c r="M8231" s="188"/>
    </row>
    <row r="8232" spans="1:13" x14ac:dyDescent="0.25">
      <c r="A8232" s="267">
        <v>2017</v>
      </c>
      <c r="B8232" s="267">
        <v>2</v>
      </c>
      <c r="C8232" s="267" t="s">
        <v>1611</v>
      </c>
      <c r="D8232" s="267" t="s">
        <v>1814</v>
      </c>
      <c r="E8232" s="268" t="s">
        <v>1815</v>
      </c>
      <c r="F8232" s="267" t="s">
        <v>1799</v>
      </c>
      <c r="G8232" s="268" t="s">
        <v>139</v>
      </c>
      <c r="H8232" s="268" t="s">
        <v>66</v>
      </c>
      <c r="I8232" s="268" t="s">
        <v>1905</v>
      </c>
      <c r="J8232" s="267" t="s">
        <v>1965</v>
      </c>
      <c r="K8232" s="267">
        <v>521</v>
      </c>
      <c r="L8232" s="299" t="s">
        <v>8717</v>
      </c>
      <c r="M8232" s="188"/>
    </row>
    <row r="8233" spans="1:13" x14ac:dyDescent="0.25">
      <c r="A8233" s="267">
        <v>2017</v>
      </c>
      <c r="B8233" s="267">
        <v>2</v>
      </c>
      <c r="C8233" s="267" t="s">
        <v>1611</v>
      </c>
      <c r="D8233" s="267" t="s">
        <v>1814</v>
      </c>
      <c r="E8233" s="268" t="s">
        <v>1815</v>
      </c>
      <c r="F8233" s="267" t="s">
        <v>1799</v>
      </c>
      <c r="G8233" s="268" t="s">
        <v>139</v>
      </c>
      <c r="H8233" s="268" t="s">
        <v>66</v>
      </c>
      <c r="I8233" s="268" t="s">
        <v>1905</v>
      </c>
      <c r="J8233" s="267" t="s">
        <v>1942</v>
      </c>
      <c r="K8233" s="267">
        <v>412</v>
      </c>
      <c r="L8233" s="299" t="s">
        <v>8718</v>
      </c>
      <c r="M8233" s="188"/>
    </row>
    <row r="8234" spans="1:13" x14ac:dyDescent="0.25">
      <c r="A8234" s="267">
        <v>2017</v>
      </c>
      <c r="B8234" s="267">
        <v>2</v>
      </c>
      <c r="C8234" s="267" t="s">
        <v>1611</v>
      </c>
      <c r="D8234" s="267" t="s">
        <v>1814</v>
      </c>
      <c r="E8234" s="268" t="s">
        <v>1815</v>
      </c>
      <c r="F8234" s="267" t="s">
        <v>1799</v>
      </c>
      <c r="G8234" s="268" t="s">
        <v>139</v>
      </c>
      <c r="H8234" s="268" t="s">
        <v>66</v>
      </c>
      <c r="I8234" s="268" t="s">
        <v>1905</v>
      </c>
      <c r="J8234" s="267" t="s">
        <v>1942</v>
      </c>
      <c r="K8234" s="267">
        <v>412</v>
      </c>
      <c r="L8234" s="299" t="s">
        <v>8719</v>
      </c>
      <c r="M8234" s="188"/>
    </row>
    <row r="8235" spans="1:13" x14ac:dyDescent="0.25">
      <c r="A8235" s="267">
        <v>2017</v>
      </c>
      <c r="B8235" s="267">
        <v>2</v>
      </c>
      <c r="C8235" s="267" t="s">
        <v>1611</v>
      </c>
      <c r="D8235" s="267" t="s">
        <v>1814</v>
      </c>
      <c r="E8235" s="268" t="s">
        <v>1815</v>
      </c>
      <c r="F8235" s="267" t="s">
        <v>1799</v>
      </c>
      <c r="G8235" s="268" t="s">
        <v>139</v>
      </c>
      <c r="H8235" s="268" t="s">
        <v>66</v>
      </c>
      <c r="I8235" s="268" t="s">
        <v>1905</v>
      </c>
      <c r="J8235" s="267" t="s">
        <v>1942</v>
      </c>
      <c r="K8235" s="267">
        <v>411</v>
      </c>
      <c r="L8235" s="299" t="s">
        <v>8720</v>
      </c>
      <c r="M8235" s="188"/>
    </row>
    <row r="8236" spans="1:13" x14ac:dyDescent="0.25">
      <c r="A8236" s="267">
        <v>2017</v>
      </c>
      <c r="B8236" s="267">
        <v>2</v>
      </c>
      <c r="C8236" s="267" t="s">
        <v>1611</v>
      </c>
      <c r="D8236" s="267" t="s">
        <v>1814</v>
      </c>
      <c r="E8236" s="268" t="s">
        <v>1815</v>
      </c>
      <c r="F8236" s="267" t="s">
        <v>1799</v>
      </c>
      <c r="G8236" s="268" t="s">
        <v>139</v>
      </c>
      <c r="H8236" s="268" t="s">
        <v>66</v>
      </c>
      <c r="I8236" s="268" t="s">
        <v>1905</v>
      </c>
      <c r="J8236" s="267" t="s">
        <v>1942</v>
      </c>
      <c r="K8236" s="267">
        <v>431</v>
      </c>
      <c r="L8236" s="299" t="s">
        <v>8721</v>
      </c>
      <c r="M8236" s="188"/>
    </row>
    <row r="8237" spans="1:13" x14ac:dyDescent="0.25">
      <c r="A8237" s="267">
        <v>2017</v>
      </c>
      <c r="B8237" s="267">
        <v>2</v>
      </c>
      <c r="C8237" s="267" t="s">
        <v>1611</v>
      </c>
      <c r="D8237" s="267" t="s">
        <v>1814</v>
      </c>
      <c r="E8237" s="268" t="s">
        <v>1815</v>
      </c>
      <c r="F8237" s="267" t="s">
        <v>1799</v>
      </c>
      <c r="G8237" s="268" t="s">
        <v>139</v>
      </c>
      <c r="H8237" s="268" t="s">
        <v>66</v>
      </c>
      <c r="I8237" s="268" t="s">
        <v>1905</v>
      </c>
      <c r="J8237" s="267" t="s">
        <v>1906</v>
      </c>
      <c r="K8237" s="267">
        <v>312</v>
      </c>
      <c r="L8237" s="299" t="s">
        <v>8722</v>
      </c>
      <c r="M8237" s="188"/>
    </row>
    <row r="8238" spans="1:13" x14ac:dyDescent="0.25">
      <c r="A8238" s="267">
        <v>2017</v>
      </c>
      <c r="B8238" s="267">
        <v>2</v>
      </c>
      <c r="C8238" s="267" t="s">
        <v>1611</v>
      </c>
      <c r="D8238" s="267" t="s">
        <v>1814</v>
      </c>
      <c r="E8238" s="268" t="s">
        <v>1815</v>
      </c>
      <c r="F8238" s="267" t="s">
        <v>1799</v>
      </c>
      <c r="G8238" s="268" t="s">
        <v>139</v>
      </c>
      <c r="H8238" s="268" t="s">
        <v>66</v>
      </c>
      <c r="I8238" s="268" t="s">
        <v>1905</v>
      </c>
      <c r="J8238" s="267" t="s">
        <v>1942</v>
      </c>
      <c r="K8238" s="267">
        <v>421</v>
      </c>
      <c r="L8238" s="299" t="s">
        <v>8723</v>
      </c>
      <c r="M8238" s="188"/>
    </row>
    <row r="8239" spans="1:13" x14ac:dyDescent="0.25">
      <c r="A8239" s="267">
        <v>2017</v>
      </c>
      <c r="B8239" s="267">
        <v>2</v>
      </c>
      <c r="C8239" s="267" t="s">
        <v>1611</v>
      </c>
      <c r="D8239" s="267" t="s">
        <v>1816</v>
      </c>
      <c r="E8239" s="268" t="s">
        <v>1817</v>
      </c>
      <c r="F8239" s="267" t="s">
        <v>52</v>
      </c>
      <c r="G8239" s="268" t="s">
        <v>143</v>
      </c>
      <c r="H8239" s="268" t="s">
        <v>55</v>
      </c>
      <c r="I8239" s="268" t="s">
        <v>1905</v>
      </c>
      <c r="J8239" s="267" t="s">
        <v>1974</v>
      </c>
      <c r="K8239" s="267">
        <v>141</v>
      </c>
      <c r="L8239" s="299" t="s">
        <v>8996</v>
      </c>
      <c r="M8239" s="188"/>
    </row>
    <row r="8240" spans="1:13" x14ac:dyDescent="0.25">
      <c r="A8240" s="267">
        <v>2017</v>
      </c>
      <c r="B8240" s="267">
        <v>2</v>
      </c>
      <c r="C8240" s="267" t="s">
        <v>1611</v>
      </c>
      <c r="D8240" s="267" t="s">
        <v>1816</v>
      </c>
      <c r="E8240" s="268" t="s">
        <v>1817</v>
      </c>
      <c r="F8240" s="267" t="s">
        <v>52</v>
      </c>
      <c r="G8240" s="268" t="s">
        <v>143</v>
      </c>
      <c r="H8240" s="268" t="s">
        <v>55</v>
      </c>
      <c r="I8240" s="268" t="s">
        <v>1905</v>
      </c>
      <c r="J8240" s="267" t="s">
        <v>1974</v>
      </c>
      <c r="K8240" s="267">
        <v>862</v>
      </c>
      <c r="L8240" s="299" t="s">
        <v>8997</v>
      </c>
      <c r="M8240" s="188"/>
    </row>
    <row r="8241" spans="1:13" x14ac:dyDescent="0.25">
      <c r="A8241" s="267">
        <v>2017</v>
      </c>
      <c r="B8241" s="267">
        <v>2</v>
      </c>
      <c r="C8241" s="267" t="s">
        <v>1611</v>
      </c>
      <c r="D8241" s="267" t="s">
        <v>1816</v>
      </c>
      <c r="E8241" s="268" t="s">
        <v>1817</v>
      </c>
      <c r="F8241" s="267" t="s">
        <v>52</v>
      </c>
      <c r="G8241" s="268" t="s">
        <v>143</v>
      </c>
      <c r="H8241" s="268" t="s">
        <v>55</v>
      </c>
      <c r="I8241" s="268" t="s">
        <v>1905</v>
      </c>
      <c r="J8241" s="267" t="s">
        <v>1923</v>
      </c>
      <c r="K8241" s="267">
        <v>411</v>
      </c>
      <c r="L8241" s="299" t="s">
        <v>8998</v>
      </c>
      <c r="M8241" s="188"/>
    </row>
    <row r="8242" spans="1:13" x14ac:dyDescent="0.25">
      <c r="A8242" s="267">
        <v>2017</v>
      </c>
      <c r="B8242" s="267">
        <v>2</v>
      </c>
      <c r="C8242" s="267" t="s">
        <v>1611</v>
      </c>
      <c r="D8242" s="267" t="s">
        <v>1816</v>
      </c>
      <c r="E8242" s="268" t="s">
        <v>1817</v>
      </c>
      <c r="F8242" s="267" t="s">
        <v>52</v>
      </c>
      <c r="G8242" s="268" t="s">
        <v>143</v>
      </c>
      <c r="H8242" s="268" t="s">
        <v>55</v>
      </c>
      <c r="I8242" s="268" t="s">
        <v>1905</v>
      </c>
      <c r="J8242" s="267" t="s">
        <v>1962</v>
      </c>
      <c r="K8242" s="267">
        <v>862</v>
      </c>
      <c r="L8242" s="299" t="s">
        <v>8999</v>
      </c>
      <c r="M8242" s="188"/>
    </row>
    <row r="8243" spans="1:13" x14ac:dyDescent="0.25">
      <c r="A8243" s="267">
        <v>2017</v>
      </c>
      <c r="B8243" s="267">
        <v>2</v>
      </c>
      <c r="C8243" s="267" t="s">
        <v>1611</v>
      </c>
      <c r="D8243" s="267" t="s">
        <v>1816</v>
      </c>
      <c r="E8243" s="268" t="s">
        <v>1817</v>
      </c>
      <c r="F8243" s="267" t="s">
        <v>52</v>
      </c>
      <c r="G8243" s="268" t="s">
        <v>143</v>
      </c>
      <c r="H8243" s="268" t="s">
        <v>55</v>
      </c>
      <c r="I8243" s="268" t="s">
        <v>1905</v>
      </c>
      <c r="J8243" s="267" t="s">
        <v>1923</v>
      </c>
      <c r="K8243" s="267">
        <v>862</v>
      </c>
      <c r="L8243" s="299" t="s">
        <v>9000</v>
      </c>
      <c r="M8243" s="188"/>
    </row>
    <row r="8244" spans="1:13" x14ac:dyDescent="0.25">
      <c r="A8244" s="267">
        <v>2017</v>
      </c>
      <c r="B8244" s="267">
        <v>2</v>
      </c>
      <c r="C8244" s="267" t="s">
        <v>1611</v>
      </c>
      <c r="D8244" s="267" t="s">
        <v>1816</v>
      </c>
      <c r="E8244" s="268" t="s">
        <v>1817</v>
      </c>
      <c r="F8244" s="267" t="s">
        <v>52</v>
      </c>
      <c r="G8244" s="268" t="s">
        <v>143</v>
      </c>
      <c r="H8244" s="268" t="s">
        <v>55</v>
      </c>
      <c r="I8244" s="268" t="s">
        <v>1905</v>
      </c>
      <c r="J8244" s="267" t="s">
        <v>1923</v>
      </c>
      <c r="K8244" s="267">
        <v>421</v>
      </c>
      <c r="L8244" s="299" t="s">
        <v>9001</v>
      </c>
      <c r="M8244" s="188"/>
    </row>
    <row r="8245" spans="1:13" x14ac:dyDescent="0.25">
      <c r="A8245" s="267">
        <v>2017</v>
      </c>
      <c r="B8245" s="267">
        <v>2</v>
      </c>
      <c r="C8245" s="267" t="s">
        <v>1611</v>
      </c>
      <c r="D8245" s="267" t="s">
        <v>1816</v>
      </c>
      <c r="E8245" s="268" t="s">
        <v>1817</v>
      </c>
      <c r="F8245" s="267" t="s">
        <v>52</v>
      </c>
      <c r="G8245" s="268" t="s">
        <v>143</v>
      </c>
      <c r="H8245" s="268" t="s">
        <v>55</v>
      </c>
      <c r="I8245" s="268" t="s">
        <v>1905</v>
      </c>
      <c r="J8245" s="267" t="s">
        <v>3083</v>
      </c>
      <c r="K8245" s="267">
        <v>311</v>
      </c>
      <c r="L8245" s="299" t="s">
        <v>9002</v>
      </c>
      <c r="M8245" s="188"/>
    </row>
    <row r="8246" spans="1:13" x14ac:dyDescent="0.25">
      <c r="A8246" s="267">
        <v>2017</v>
      </c>
      <c r="B8246" s="267">
        <v>2</v>
      </c>
      <c r="C8246" s="267" t="s">
        <v>1611</v>
      </c>
      <c r="D8246" s="267" t="s">
        <v>1816</v>
      </c>
      <c r="E8246" s="268" t="s">
        <v>1817</v>
      </c>
      <c r="F8246" s="267" t="s">
        <v>52</v>
      </c>
      <c r="G8246" s="268" t="s">
        <v>143</v>
      </c>
      <c r="H8246" s="268" t="s">
        <v>55</v>
      </c>
      <c r="I8246" s="268" t="s">
        <v>1905</v>
      </c>
      <c r="J8246" s="267" t="s">
        <v>1906</v>
      </c>
      <c r="K8246" s="267">
        <v>142</v>
      </c>
      <c r="L8246" s="299" t="s">
        <v>9003</v>
      </c>
      <c r="M8246" s="188"/>
    </row>
    <row r="8247" spans="1:13" x14ac:dyDescent="0.25">
      <c r="A8247" s="267">
        <v>2017</v>
      </c>
      <c r="B8247" s="267">
        <v>3</v>
      </c>
      <c r="C8247" s="267" t="s">
        <v>1611</v>
      </c>
      <c r="D8247" s="267" t="s">
        <v>1860</v>
      </c>
      <c r="E8247" s="268" t="s">
        <v>1861</v>
      </c>
      <c r="F8247" s="267" t="s">
        <v>76</v>
      </c>
      <c r="G8247" s="268" t="s">
        <v>77</v>
      </c>
      <c r="H8247" s="268" t="s">
        <v>55</v>
      </c>
      <c r="I8247" s="268" t="s">
        <v>1905</v>
      </c>
      <c r="J8247" s="267" t="s">
        <v>1934</v>
      </c>
      <c r="K8247" s="270">
        <v>324</v>
      </c>
      <c r="L8247" s="299" t="s">
        <v>8931</v>
      </c>
      <c r="M8247" s="188"/>
    </row>
    <row r="8248" spans="1:13" x14ac:dyDescent="0.25">
      <c r="A8248" s="267">
        <v>2017</v>
      </c>
      <c r="B8248" s="267">
        <v>3</v>
      </c>
      <c r="C8248" s="267" t="s">
        <v>1611</v>
      </c>
      <c r="D8248" s="267" t="s">
        <v>1860</v>
      </c>
      <c r="E8248" s="268" t="s">
        <v>1861</v>
      </c>
      <c r="F8248" s="267" t="s">
        <v>76</v>
      </c>
      <c r="G8248" s="268" t="s">
        <v>77</v>
      </c>
      <c r="H8248" s="268" t="s">
        <v>55</v>
      </c>
      <c r="I8248" s="268" t="s">
        <v>1905</v>
      </c>
      <c r="J8248" s="267" t="s">
        <v>1915</v>
      </c>
      <c r="K8248" s="267">
        <v>324</v>
      </c>
      <c r="L8248" s="299" t="s">
        <v>8932</v>
      </c>
      <c r="M8248" s="188"/>
    </row>
    <row r="8249" spans="1:13" x14ac:dyDescent="0.25">
      <c r="A8249" s="267">
        <v>2017</v>
      </c>
      <c r="B8249" s="267">
        <v>3</v>
      </c>
      <c r="C8249" s="267" t="s">
        <v>1611</v>
      </c>
      <c r="D8249" s="267" t="s">
        <v>1860</v>
      </c>
      <c r="E8249" s="268" t="s">
        <v>1861</v>
      </c>
      <c r="F8249" s="267" t="s">
        <v>76</v>
      </c>
      <c r="G8249" s="268" t="s">
        <v>77</v>
      </c>
      <c r="H8249" s="268" t="s">
        <v>55</v>
      </c>
      <c r="I8249" s="268" t="s">
        <v>1905</v>
      </c>
      <c r="J8249" s="267" t="s">
        <v>5004</v>
      </c>
      <c r="K8249" s="267">
        <v>212</v>
      </c>
      <c r="L8249" s="299" t="s">
        <v>8933</v>
      </c>
      <c r="M8249" s="188"/>
    </row>
    <row r="8250" spans="1:13" x14ac:dyDescent="0.25">
      <c r="A8250" s="267">
        <v>2017</v>
      </c>
      <c r="B8250" s="267">
        <v>3</v>
      </c>
      <c r="C8250" s="267" t="s">
        <v>1611</v>
      </c>
      <c r="D8250" s="267" t="s">
        <v>1860</v>
      </c>
      <c r="E8250" s="268" t="s">
        <v>1861</v>
      </c>
      <c r="F8250" s="267" t="s">
        <v>76</v>
      </c>
      <c r="G8250" s="268" t="s">
        <v>77</v>
      </c>
      <c r="H8250" s="268" t="s">
        <v>55</v>
      </c>
      <c r="I8250" s="268" t="s">
        <v>1905</v>
      </c>
      <c r="J8250" s="267" t="s">
        <v>1934</v>
      </c>
      <c r="K8250" s="267">
        <v>322</v>
      </c>
      <c r="L8250" s="299" t="s">
        <v>8934</v>
      </c>
      <c r="M8250" s="188"/>
    </row>
    <row r="8251" spans="1:13" x14ac:dyDescent="0.25">
      <c r="A8251" s="267">
        <v>2017</v>
      </c>
      <c r="B8251" s="267">
        <v>3</v>
      </c>
      <c r="C8251" s="267" t="s">
        <v>1611</v>
      </c>
      <c r="D8251" s="267" t="s">
        <v>1860</v>
      </c>
      <c r="E8251" s="268" t="s">
        <v>1861</v>
      </c>
      <c r="F8251" s="267" t="s">
        <v>76</v>
      </c>
      <c r="G8251" s="268" t="s">
        <v>77</v>
      </c>
      <c r="H8251" s="268" t="s">
        <v>55</v>
      </c>
      <c r="I8251" s="268" t="s">
        <v>1905</v>
      </c>
      <c r="J8251" s="267" t="s">
        <v>1938</v>
      </c>
      <c r="K8251" s="267">
        <v>333</v>
      </c>
      <c r="L8251" s="299" t="s">
        <v>8935</v>
      </c>
      <c r="M8251" s="188"/>
    </row>
    <row r="8252" spans="1:13" x14ac:dyDescent="0.25">
      <c r="A8252" s="267">
        <v>2017</v>
      </c>
      <c r="B8252" s="267">
        <v>3</v>
      </c>
      <c r="C8252" s="267" t="s">
        <v>1611</v>
      </c>
      <c r="D8252" s="267" t="s">
        <v>1860</v>
      </c>
      <c r="E8252" s="268" t="s">
        <v>1861</v>
      </c>
      <c r="F8252" s="267" t="s">
        <v>76</v>
      </c>
      <c r="G8252" s="268" t="s">
        <v>77</v>
      </c>
      <c r="H8252" s="268" t="s">
        <v>55</v>
      </c>
      <c r="I8252" s="268" t="s">
        <v>1905</v>
      </c>
      <c r="J8252" s="267" t="s">
        <v>1915</v>
      </c>
      <c r="K8252" s="267">
        <v>311</v>
      </c>
      <c r="L8252" s="299" t="s">
        <v>8936</v>
      </c>
      <c r="M8252" s="188"/>
    </row>
    <row r="8253" spans="1:13" x14ac:dyDescent="0.25">
      <c r="A8253" s="267">
        <v>2017</v>
      </c>
      <c r="B8253" s="267">
        <v>3</v>
      </c>
      <c r="C8253" s="267" t="s">
        <v>1611</v>
      </c>
      <c r="D8253" s="267" t="s">
        <v>1860</v>
      </c>
      <c r="E8253" s="268" t="s">
        <v>1861</v>
      </c>
      <c r="F8253" s="267" t="s">
        <v>76</v>
      </c>
      <c r="G8253" s="268" t="s">
        <v>77</v>
      </c>
      <c r="H8253" s="268" t="s">
        <v>55</v>
      </c>
      <c r="I8253" s="268" t="s">
        <v>1905</v>
      </c>
      <c r="J8253" s="267" t="s">
        <v>1942</v>
      </c>
      <c r="K8253" s="267">
        <v>422</v>
      </c>
      <c r="L8253" s="299" t="s">
        <v>8937</v>
      </c>
      <c r="M8253" s="188"/>
    </row>
    <row r="8254" spans="1:13" x14ac:dyDescent="0.25">
      <c r="A8254" s="267">
        <v>2017</v>
      </c>
      <c r="B8254" s="267">
        <v>3</v>
      </c>
      <c r="C8254" s="267" t="s">
        <v>1611</v>
      </c>
      <c r="D8254" s="267" t="s">
        <v>1860</v>
      </c>
      <c r="E8254" s="268" t="s">
        <v>1861</v>
      </c>
      <c r="F8254" s="267" t="s">
        <v>76</v>
      </c>
      <c r="G8254" s="268" t="s">
        <v>77</v>
      </c>
      <c r="H8254" s="268" t="s">
        <v>55</v>
      </c>
      <c r="I8254" s="268" t="s">
        <v>1905</v>
      </c>
      <c r="J8254" s="267" t="s">
        <v>1915</v>
      </c>
      <c r="K8254" s="267">
        <v>312</v>
      </c>
      <c r="L8254" s="299" t="s">
        <v>8938</v>
      </c>
      <c r="M8254" s="188"/>
    </row>
    <row r="8255" spans="1:13" x14ac:dyDescent="0.25">
      <c r="A8255" s="267">
        <v>2017</v>
      </c>
      <c r="B8255" s="267">
        <v>3</v>
      </c>
      <c r="C8255" s="267" t="s">
        <v>1611</v>
      </c>
      <c r="D8255" s="267" t="s">
        <v>1860</v>
      </c>
      <c r="E8255" s="268" t="s">
        <v>1861</v>
      </c>
      <c r="F8255" s="267" t="s">
        <v>76</v>
      </c>
      <c r="G8255" s="268" t="s">
        <v>77</v>
      </c>
      <c r="H8255" s="268" t="s">
        <v>55</v>
      </c>
      <c r="I8255" s="268" t="s">
        <v>1905</v>
      </c>
      <c r="J8255" s="267" t="s">
        <v>1915</v>
      </c>
      <c r="K8255" s="267">
        <v>311</v>
      </c>
      <c r="L8255" s="299" t="s">
        <v>8939</v>
      </c>
      <c r="M8255" s="188"/>
    </row>
    <row r="8256" spans="1:13" x14ac:dyDescent="0.25">
      <c r="A8256" s="267">
        <v>2017</v>
      </c>
      <c r="B8256" s="267">
        <v>3</v>
      </c>
      <c r="C8256" s="267" t="s">
        <v>1611</v>
      </c>
      <c r="D8256" s="267" t="s">
        <v>1860</v>
      </c>
      <c r="E8256" s="268" t="s">
        <v>1861</v>
      </c>
      <c r="F8256" s="267" t="s">
        <v>76</v>
      </c>
      <c r="G8256" s="268" t="s">
        <v>77</v>
      </c>
      <c r="H8256" s="268" t="s">
        <v>55</v>
      </c>
      <c r="I8256" s="268" t="s">
        <v>1905</v>
      </c>
      <c r="J8256" s="267" t="s">
        <v>1942</v>
      </c>
      <c r="K8256" s="267">
        <v>432</v>
      </c>
      <c r="L8256" s="299" t="s">
        <v>8940</v>
      </c>
      <c r="M8256" s="188"/>
    </row>
    <row r="8257" spans="1:13" x14ac:dyDescent="0.25">
      <c r="A8257" s="267">
        <v>2017</v>
      </c>
      <c r="B8257" s="267">
        <v>2</v>
      </c>
      <c r="C8257" s="267" t="s">
        <v>1611</v>
      </c>
      <c r="D8257" s="267" t="s">
        <v>1818</v>
      </c>
      <c r="E8257" s="268" t="s">
        <v>1819</v>
      </c>
      <c r="F8257" s="267" t="s">
        <v>1810</v>
      </c>
      <c r="G8257" s="268" t="s">
        <v>880</v>
      </c>
      <c r="H8257" s="268" t="s">
        <v>66</v>
      </c>
      <c r="I8257" s="268" t="s">
        <v>1905</v>
      </c>
      <c r="J8257" s="267" t="s">
        <v>8632</v>
      </c>
      <c r="K8257" s="267">
        <v>431</v>
      </c>
      <c r="L8257" s="299" t="s">
        <v>8692</v>
      </c>
      <c r="M8257" s="188"/>
    </row>
    <row r="8258" spans="1:13" x14ac:dyDescent="0.25">
      <c r="A8258" s="267">
        <v>2017</v>
      </c>
      <c r="B8258" s="267">
        <v>2</v>
      </c>
      <c r="C8258" s="267" t="s">
        <v>1611</v>
      </c>
      <c r="D8258" s="267" t="s">
        <v>1818</v>
      </c>
      <c r="E8258" s="268" t="s">
        <v>1819</v>
      </c>
      <c r="F8258" s="267" t="s">
        <v>1810</v>
      </c>
      <c r="G8258" s="268" t="s">
        <v>880</v>
      </c>
      <c r="H8258" s="268" t="s">
        <v>66</v>
      </c>
      <c r="I8258" s="268" t="s">
        <v>1905</v>
      </c>
      <c r="J8258" s="267" t="s">
        <v>8632</v>
      </c>
      <c r="K8258" s="267">
        <v>431</v>
      </c>
      <c r="L8258" s="299" t="s">
        <v>8693</v>
      </c>
      <c r="M8258" s="188"/>
    </row>
    <row r="8259" spans="1:13" x14ac:dyDescent="0.25">
      <c r="A8259" s="267">
        <v>2017</v>
      </c>
      <c r="B8259" s="267">
        <v>2</v>
      </c>
      <c r="C8259" s="267" t="s">
        <v>1611</v>
      </c>
      <c r="D8259" s="267" t="s">
        <v>1818</v>
      </c>
      <c r="E8259" s="268" t="s">
        <v>1819</v>
      </c>
      <c r="F8259" s="267" t="s">
        <v>1810</v>
      </c>
      <c r="G8259" s="268" t="s">
        <v>880</v>
      </c>
      <c r="H8259" s="268" t="s">
        <v>66</v>
      </c>
      <c r="I8259" s="268" t="s">
        <v>1905</v>
      </c>
      <c r="J8259" s="270" t="s">
        <v>1942</v>
      </c>
      <c r="K8259" s="267">
        <v>435</v>
      </c>
      <c r="L8259" s="299" t="s">
        <v>8694</v>
      </c>
      <c r="M8259" s="188"/>
    </row>
    <row r="8260" spans="1:13" x14ac:dyDescent="0.25">
      <c r="A8260" s="267">
        <v>2017</v>
      </c>
      <c r="B8260" s="267">
        <v>2</v>
      </c>
      <c r="C8260" s="267" t="s">
        <v>1611</v>
      </c>
      <c r="D8260" s="267" t="s">
        <v>1818</v>
      </c>
      <c r="E8260" s="268" t="s">
        <v>1819</v>
      </c>
      <c r="F8260" s="267" t="s">
        <v>1810</v>
      </c>
      <c r="G8260" s="268" t="s">
        <v>880</v>
      </c>
      <c r="H8260" s="268" t="s">
        <v>66</v>
      </c>
      <c r="I8260" s="268" t="s">
        <v>1905</v>
      </c>
      <c r="J8260" s="267" t="s">
        <v>1942</v>
      </c>
      <c r="K8260" s="267">
        <v>413</v>
      </c>
      <c r="L8260" s="299" t="s">
        <v>8695</v>
      </c>
      <c r="M8260" s="188"/>
    </row>
    <row r="8261" spans="1:13" x14ac:dyDescent="0.25">
      <c r="A8261" s="267">
        <v>2017</v>
      </c>
      <c r="B8261" s="267">
        <v>2</v>
      </c>
      <c r="C8261" s="267" t="s">
        <v>1611</v>
      </c>
      <c r="D8261" s="267" t="s">
        <v>1818</v>
      </c>
      <c r="E8261" s="268" t="s">
        <v>1819</v>
      </c>
      <c r="F8261" s="267" t="s">
        <v>1810</v>
      </c>
      <c r="G8261" s="268" t="s">
        <v>880</v>
      </c>
      <c r="H8261" s="268" t="s">
        <v>66</v>
      </c>
      <c r="I8261" s="268" t="s">
        <v>1905</v>
      </c>
      <c r="J8261" s="267" t="s">
        <v>2767</v>
      </c>
      <c r="K8261" s="267">
        <v>523</v>
      </c>
      <c r="L8261" s="299" t="s">
        <v>8696</v>
      </c>
      <c r="M8261" s="188"/>
    </row>
    <row r="8262" spans="1:13" x14ac:dyDescent="0.25">
      <c r="A8262" s="267">
        <v>2017</v>
      </c>
      <c r="B8262" s="267">
        <v>2</v>
      </c>
      <c r="C8262" s="267" t="s">
        <v>1611</v>
      </c>
      <c r="D8262" s="267" t="s">
        <v>1818</v>
      </c>
      <c r="E8262" s="268" t="s">
        <v>1819</v>
      </c>
      <c r="F8262" s="267" t="s">
        <v>1810</v>
      </c>
      <c r="G8262" s="268" t="s">
        <v>880</v>
      </c>
      <c r="H8262" s="268" t="s">
        <v>66</v>
      </c>
      <c r="I8262" s="268" t="s">
        <v>1905</v>
      </c>
      <c r="J8262" s="267" t="s">
        <v>1962</v>
      </c>
      <c r="K8262" s="267">
        <v>521</v>
      </c>
      <c r="L8262" s="299" t="s">
        <v>8697</v>
      </c>
      <c r="M8262" s="188"/>
    </row>
    <row r="8263" spans="1:13" x14ac:dyDescent="0.25">
      <c r="A8263" s="267">
        <v>2017</v>
      </c>
      <c r="B8263" s="267">
        <v>2</v>
      </c>
      <c r="C8263" s="267" t="s">
        <v>1611</v>
      </c>
      <c r="D8263" s="267" t="s">
        <v>1818</v>
      </c>
      <c r="E8263" s="268" t="s">
        <v>1819</v>
      </c>
      <c r="F8263" s="267" t="s">
        <v>1810</v>
      </c>
      <c r="G8263" s="268" t="s">
        <v>880</v>
      </c>
      <c r="H8263" s="268" t="s">
        <v>66</v>
      </c>
      <c r="I8263" s="268" t="s">
        <v>1905</v>
      </c>
      <c r="J8263" s="267" t="s">
        <v>1923</v>
      </c>
      <c r="K8263" s="267">
        <v>862</v>
      </c>
      <c r="L8263" s="299" t="s">
        <v>8698</v>
      </c>
      <c r="M8263" s="188"/>
    </row>
    <row r="8264" spans="1:13" x14ac:dyDescent="0.25">
      <c r="A8264" s="267">
        <v>2017</v>
      </c>
      <c r="B8264" s="267">
        <v>2</v>
      </c>
      <c r="C8264" s="267" t="s">
        <v>1611</v>
      </c>
      <c r="D8264" s="267" t="s">
        <v>1818</v>
      </c>
      <c r="E8264" s="268" t="s">
        <v>1819</v>
      </c>
      <c r="F8264" s="267" t="s">
        <v>1810</v>
      </c>
      <c r="G8264" s="268" t="s">
        <v>880</v>
      </c>
      <c r="H8264" s="268" t="s">
        <v>66</v>
      </c>
      <c r="I8264" s="268" t="s">
        <v>1905</v>
      </c>
      <c r="J8264" s="267" t="s">
        <v>1918</v>
      </c>
      <c r="K8264" s="267">
        <v>862</v>
      </c>
      <c r="L8264" s="299" t="s">
        <v>8699</v>
      </c>
      <c r="M8264" s="188"/>
    </row>
    <row r="8265" spans="1:13" x14ac:dyDescent="0.25">
      <c r="A8265" s="267">
        <v>2017</v>
      </c>
      <c r="B8265" s="267">
        <v>2</v>
      </c>
      <c r="C8265" s="267" t="s">
        <v>1611</v>
      </c>
      <c r="D8265" s="267" t="s">
        <v>1818</v>
      </c>
      <c r="E8265" s="268" t="s">
        <v>1819</v>
      </c>
      <c r="F8265" s="267" t="s">
        <v>1810</v>
      </c>
      <c r="G8265" s="268" t="s">
        <v>880</v>
      </c>
      <c r="H8265" s="268" t="s">
        <v>66</v>
      </c>
      <c r="I8265" s="268" t="s">
        <v>1905</v>
      </c>
      <c r="J8265" s="267" t="s">
        <v>1952</v>
      </c>
      <c r="K8265" s="267">
        <v>432</v>
      </c>
      <c r="L8265" s="299" t="s">
        <v>8700</v>
      </c>
      <c r="M8265" s="188"/>
    </row>
    <row r="8266" spans="1:13" x14ac:dyDescent="0.25">
      <c r="A8266" s="267">
        <v>2017</v>
      </c>
      <c r="B8266" s="267">
        <v>2</v>
      </c>
      <c r="C8266" s="267" t="s">
        <v>1611</v>
      </c>
      <c r="D8266" s="267" t="s">
        <v>1820</v>
      </c>
      <c r="E8266" s="268" t="s">
        <v>8911</v>
      </c>
      <c r="F8266" s="267" t="s">
        <v>1810</v>
      </c>
      <c r="G8266" s="268" t="s">
        <v>290</v>
      </c>
      <c r="H8266" s="268" t="s">
        <v>66</v>
      </c>
      <c r="I8266" s="268" t="s">
        <v>1905</v>
      </c>
      <c r="J8266" s="267" t="s">
        <v>1942</v>
      </c>
      <c r="K8266" s="267">
        <v>413</v>
      </c>
      <c r="L8266" s="299" t="s">
        <v>8912</v>
      </c>
      <c r="M8266" s="188"/>
    </row>
    <row r="8267" spans="1:13" x14ac:dyDescent="0.25">
      <c r="A8267" s="267">
        <v>2017</v>
      </c>
      <c r="B8267" s="267">
        <v>2</v>
      </c>
      <c r="C8267" s="267" t="s">
        <v>1611</v>
      </c>
      <c r="D8267" s="267" t="s">
        <v>1820</v>
      </c>
      <c r="E8267" s="268" t="s">
        <v>8911</v>
      </c>
      <c r="F8267" s="267" t="s">
        <v>1810</v>
      </c>
      <c r="G8267" s="268" t="s">
        <v>290</v>
      </c>
      <c r="H8267" s="268" t="s">
        <v>66</v>
      </c>
      <c r="I8267" s="268" t="s">
        <v>1905</v>
      </c>
      <c r="J8267" s="267" t="s">
        <v>1942</v>
      </c>
      <c r="K8267" s="267">
        <v>411</v>
      </c>
      <c r="L8267" s="299" t="s">
        <v>8913</v>
      </c>
      <c r="M8267" s="188"/>
    </row>
    <row r="8268" spans="1:13" x14ac:dyDescent="0.25">
      <c r="A8268" s="267">
        <v>2017</v>
      </c>
      <c r="B8268" s="267">
        <v>2</v>
      </c>
      <c r="C8268" s="267" t="s">
        <v>1611</v>
      </c>
      <c r="D8268" s="267" t="s">
        <v>1820</v>
      </c>
      <c r="E8268" s="268" t="s">
        <v>8911</v>
      </c>
      <c r="F8268" s="267" t="s">
        <v>1810</v>
      </c>
      <c r="G8268" s="268" t="s">
        <v>290</v>
      </c>
      <c r="H8268" s="268" t="s">
        <v>66</v>
      </c>
      <c r="I8268" s="268" t="s">
        <v>1905</v>
      </c>
      <c r="J8268" s="267" t="s">
        <v>1942</v>
      </c>
      <c r="K8268" s="267">
        <v>413</v>
      </c>
      <c r="L8268" s="299" t="s">
        <v>8914</v>
      </c>
      <c r="M8268" s="188"/>
    </row>
    <row r="8269" spans="1:13" x14ac:dyDescent="0.25">
      <c r="A8269" s="267">
        <v>2017</v>
      </c>
      <c r="B8269" s="267">
        <v>2</v>
      </c>
      <c r="C8269" s="267" t="s">
        <v>1611</v>
      </c>
      <c r="D8269" s="267" t="s">
        <v>1820</v>
      </c>
      <c r="E8269" s="268" t="s">
        <v>8911</v>
      </c>
      <c r="F8269" s="267" t="s">
        <v>1810</v>
      </c>
      <c r="G8269" s="268" t="s">
        <v>290</v>
      </c>
      <c r="H8269" s="268" t="s">
        <v>66</v>
      </c>
      <c r="I8269" s="268" t="s">
        <v>1905</v>
      </c>
      <c r="J8269" s="267" t="s">
        <v>1923</v>
      </c>
      <c r="K8269" s="267">
        <v>862</v>
      </c>
      <c r="L8269" s="299" t="s">
        <v>8915</v>
      </c>
      <c r="M8269" s="188"/>
    </row>
    <row r="8270" spans="1:13" x14ac:dyDescent="0.25">
      <c r="A8270" s="267">
        <v>2017</v>
      </c>
      <c r="B8270" s="267">
        <v>2</v>
      </c>
      <c r="C8270" s="267" t="s">
        <v>1611</v>
      </c>
      <c r="D8270" s="267" t="s">
        <v>1820</v>
      </c>
      <c r="E8270" s="268" t="s">
        <v>8911</v>
      </c>
      <c r="F8270" s="267" t="s">
        <v>1810</v>
      </c>
      <c r="G8270" s="268" t="s">
        <v>290</v>
      </c>
      <c r="H8270" s="268" t="s">
        <v>66</v>
      </c>
      <c r="I8270" s="268" t="s">
        <v>1905</v>
      </c>
      <c r="J8270" s="267" t="s">
        <v>1923</v>
      </c>
      <c r="K8270" s="267">
        <v>862</v>
      </c>
      <c r="L8270" s="299" t="s">
        <v>8916</v>
      </c>
      <c r="M8270" s="188"/>
    </row>
    <row r="8271" spans="1:13" x14ac:dyDescent="0.25">
      <c r="A8271" s="267">
        <v>2017</v>
      </c>
      <c r="B8271" s="267">
        <v>2</v>
      </c>
      <c r="C8271" s="267" t="s">
        <v>1611</v>
      </c>
      <c r="D8271" s="267" t="s">
        <v>1820</v>
      </c>
      <c r="E8271" s="268" t="s">
        <v>8911</v>
      </c>
      <c r="F8271" s="267" t="s">
        <v>1810</v>
      </c>
      <c r="G8271" s="268" t="s">
        <v>290</v>
      </c>
      <c r="H8271" s="268" t="s">
        <v>66</v>
      </c>
      <c r="I8271" s="268" t="s">
        <v>1905</v>
      </c>
      <c r="J8271" s="267" t="s">
        <v>1923</v>
      </c>
      <c r="K8271" s="267">
        <v>862</v>
      </c>
      <c r="L8271" s="299" t="s">
        <v>8917</v>
      </c>
      <c r="M8271" s="188"/>
    </row>
    <row r="8272" spans="1:13" x14ac:dyDescent="0.25">
      <c r="A8272" s="267">
        <v>2017</v>
      </c>
      <c r="B8272" s="267">
        <v>2</v>
      </c>
      <c r="C8272" s="267" t="s">
        <v>1611</v>
      </c>
      <c r="D8272" s="267" t="s">
        <v>1820</v>
      </c>
      <c r="E8272" s="268" t="s">
        <v>8911</v>
      </c>
      <c r="F8272" s="267" t="s">
        <v>1810</v>
      </c>
      <c r="G8272" s="268" t="s">
        <v>290</v>
      </c>
      <c r="H8272" s="268" t="s">
        <v>66</v>
      </c>
      <c r="I8272" s="268" t="s">
        <v>1905</v>
      </c>
      <c r="J8272" s="267" t="s">
        <v>1923</v>
      </c>
      <c r="K8272" s="267">
        <v>862</v>
      </c>
      <c r="L8272" s="299" t="s">
        <v>8918</v>
      </c>
      <c r="M8272" s="188"/>
    </row>
    <row r="8273" spans="1:13" x14ac:dyDescent="0.25">
      <c r="A8273" s="267">
        <v>2017</v>
      </c>
      <c r="B8273" s="267">
        <v>2</v>
      </c>
      <c r="C8273" s="267" t="s">
        <v>1611</v>
      </c>
      <c r="D8273" s="267" t="s">
        <v>1820</v>
      </c>
      <c r="E8273" s="268" t="s">
        <v>8911</v>
      </c>
      <c r="F8273" s="267" t="s">
        <v>1810</v>
      </c>
      <c r="G8273" s="268" t="s">
        <v>290</v>
      </c>
      <c r="H8273" s="268" t="s">
        <v>66</v>
      </c>
      <c r="I8273" s="268" t="s">
        <v>1905</v>
      </c>
      <c r="J8273" s="267" t="s">
        <v>5004</v>
      </c>
      <c r="K8273" s="267">
        <v>212</v>
      </c>
      <c r="L8273" s="299" t="s">
        <v>8919</v>
      </c>
      <c r="M8273" s="188"/>
    </row>
    <row r="8274" spans="1:13" x14ac:dyDescent="0.25">
      <c r="A8274" s="267">
        <v>2017</v>
      </c>
      <c r="B8274" s="267">
        <v>2</v>
      </c>
      <c r="C8274" s="267" t="s">
        <v>1611</v>
      </c>
      <c r="D8274" s="267" t="s">
        <v>1820</v>
      </c>
      <c r="E8274" s="268" t="s">
        <v>8911</v>
      </c>
      <c r="F8274" s="267" t="s">
        <v>1810</v>
      </c>
      <c r="G8274" s="268" t="s">
        <v>290</v>
      </c>
      <c r="H8274" s="268" t="s">
        <v>66</v>
      </c>
      <c r="I8274" s="268" t="s">
        <v>1905</v>
      </c>
      <c r="J8274" s="267" t="s">
        <v>1974</v>
      </c>
      <c r="K8274" s="267">
        <v>212</v>
      </c>
      <c r="L8274" s="299" t="s">
        <v>8920</v>
      </c>
      <c r="M8274" s="188"/>
    </row>
    <row r="8275" spans="1:13" x14ac:dyDescent="0.25">
      <c r="A8275" s="267">
        <v>2017</v>
      </c>
      <c r="B8275" s="267">
        <v>2</v>
      </c>
      <c r="C8275" s="267" t="s">
        <v>1611</v>
      </c>
      <c r="D8275" s="267" t="s">
        <v>1820</v>
      </c>
      <c r="E8275" s="268" t="s">
        <v>8911</v>
      </c>
      <c r="F8275" s="267" t="s">
        <v>1810</v>
      </c>
      <c r="G8275" s="268" t="s">
        <v>290</v>
      </c>
      <c r="H8275" s="268" t="s">
        <v>66</v>
      </c>
      <c r="I8275" s="268" t="s">
        <v>1905</v>
      </c>
      <c r="J8275" s="267" t="s">
        <v>5004</v>
      </c>
      <c r="K8275" s="267">
        <v>212</v>
      </c>
      <c r="L8275" s="299" t="s">
        <v>8921</v>
      </c>
      <c r="M8275" s="188"/>
    </row>
    <row r="8276" spans="1:13" x14ac:dyDescent="0.25">
      <c r="A8276" s="267">
        <v>2017</v>
      </c>
      <c r="B8276" s="267">
        <v>4</v>
      </c>
      <c r="C8276" s="267" t="s">
        <v>1611</v>
      </c>
      <c r="D8276" s="267" t="s">
        <v>1890</v>
      </c>
      <c r="E8276" s="268" t="s">
        <v>1891</v>
      </c>
      <c r="F8276" s="267" t="s">
        <v>52</v>
      </c>
      <c r="G8276" s="268" t="s">
        <v>486</v>
      </c>
      <c r="H8276" s="268" t="s">
        <v>55</v>
      </c>
      <c r="I8276" s="268" t="s">
        <v>1905</v>
      </c>
      <c r="J8276" s="267" t="s">
        <v>1915</v>
      </c>
      <c r="K8276" s="267">
        <v>311</v>
      </c>
      <c r="L8276" s="299" t="s">
        <v>8590</v>
      </c>
      <c r="M8276" s="188"/>
    </row>
    <row r="8277" spans="1:13" x14ac:dyDescent="0.25">
      <c r="A8277" s="267">
        <v>2017</v>
      </c>
      <c r="B8277" s="267">
        <v>4</v>
      </c>
      <c r="C8277" s="267" t="s">
        <v>1611</v>
      </c>
      <c r="D8277" s="267" t="s">
        <v>1890</v>
      </c>
      <c r="E8277" s="268" t="s">
        <v>1891</v>
      </c>
      <c r="F8277" s="267" t="s">
        <v>52</v>
      </c>
      <c r="G8277" s="268" t="s">
        <v>486</v>
      </c>
      <c r="H8277" s="268" t="s">
        <v>55</v>
      </c>
      <c r="I8277" s="268" t="s">
        <v>1905</v>
      </c>
      <c r="J8277" s="267" t="s">
        <v>1942</v>
      </c>
      <c r="K8277" s="267">
        <v>432</v>
      </c>
      <c r="L8277" s="299" t="s">
        <v>8591</v>
      </c>
      <c r="M8277" s="188"/>
    </row>
    <row r="8278" spans="1:13" x14ac:dyDescent="0.25">
      <c r="A8278" s="267">
        <v>2017</v>
      </c>
      <c r="B8278" s="267">
        <v>4</v>
      </c>
      <c r="C8278" s="267" t="s">
        <v>1611</v>
      </c>
      <c r="D8278" s="267" t="s">
        <v>1890</v>
      </c>
      <c r="E8278" s="268" t="s">
        <v>1891</v>
      </c>
      <c r="F8278" s="267" t="s">
        <v>52</v>
      </c>
      <c r="G8278" s="268" t="s">
        <v>486</v>
      </c>
      <c r="H8278" s="268" t="s">
        <v>55</v>
      </c>
      <c r="I8278" s="268" t="s">
        <v>1905</v>
      </c>
      <c r="J8278" s="267" t="s">
        <v>1942</v>
      </c>
      <c r="K8278" s="270">
        <v>431</v>
      </c>
      <c r="L8278" s="299" t="s">
        <v>8592</v>
      </c>
      <c r="M8278" s="188"/>
    </row>
    <row r="8279" spans="1:13" x14ac:dyDescent="0.25">
      <c r="A8279" s="267">
        <v>2017</v>
      </c>
      <c r="B8279" s="267">
        <v>4</v>
      </c>
      <c r="C8279" s="267" t="s">
        <v>1611</v>
      </c>
      <c r="D8279" s="267" t="s">
        <v>1890</v>
      </c>
      <c r="E8279" s="268" t="s">
        <v>1891</v>
      </c>
      <c r="F8279" s="267" t="s">
        <v>52</v>
      </c>
      <c r="G8279" s="268" t="s">
        <v>486</v>
      </c>
      <c r="H8279" s="268" t="s">
        <v>55</v>
      </c>
      <c r="I8279" s="268" t="s">
        <v>1905</v>
      </c>
      <c r="J8279" s="267" t="s">
        <v>1942</v>
      </c>
      <c r="K8279" s="270">
        <v>431</v>
      </c>
      <c r="L8279" s="299" t="s">
        <v>8593</v>
      </c>
    </row>
    <row r="8280" spans="1:13" x14ac:dyDescent="0.25">
      <c r="A8280" s="267">
        <v>2017</v>
      </c>
      <c r="B8280" s="267">
        <v>4</v>
      </c>
      <c r="C8280" s="267" t="s">
        <v>1611</v>
      </c>
      <c r="D8280" s="267" t="s">
        <v>1890</v>
      </c>
      <c r="E8280" s="268" t="s">
        <v>1891</v>
      </c>
      <c r="F8280" s="267" t="s">
        <v>52</v>
      </c>
      <c r="G8280" s="268" t="s">
        <v>486</v>
      </c>
      <c r="H8280" s="268" t="s">
        <v>55</v>
      </c>
      <c r="I8280" s="268" t="s">
        <v>1905</v>
      </c>
      <c r="J8280" s="267" t="s">
        <v>1942</v>
      </c>
      <c r="K8280" s="270">
        <v>411</v>
      </c>
      <c r="L8280" s="299" t="s">
        <v>8594</v>
      </c>
    </row>
    <row r="8281" spans="1:13" x14ac:dyDescent="0.25">
      <c r="A8281" s="267">
        <v>2017</v>
      </c>
      <c r="B8281" s="267">
        <v>4</v>
      </c>
      <c r="C8281" s="267" t="s">
        <v>1611</v>
      </c>
      <c r="D8281" s="267" t="s">
        <v>1890</v>
      </c>
      <c r="E8281" s="268" t="s">
        <v>1891</v>
      </c>
      <c r="F8281" s="267" t="s">
        <v>52</v>
      </c>
      <c r="G8281" s="268" t="s">
        <v>486</v>
      </c>
      <c r="H8281" s="268" t="s">
        <v>55</v>
      </c>
      <c r="I8281" s="268" t="s">
        <v>1905</v>
      </c>
      <c r="J8281" s="267" t="s">
        <v>1942</v>
      </c>
      <c r="K8281" s="270">
        <v>411</v>
      </c>
      <c r="L8281" s="299" t="s">
        <v>8595</v>
      </c>
    </row>
    <row r="8282" spans="1:13" x14ac:dyDescent="0.25">
      <c r="A8282" s="267">
        <v>2017</v>
      </c>
      <c r="B8282" s="267">
        <v>4</v>
      </c>
      <c r="C8282" s="267" t="s">
        <v>1611</v>
      </c>
      <c r="D8282" s="267" t="s">
        <v>1890</v>
      </c>
      <c r="E8282" s="268" t="s">
        <v>1891</v>
      </c>
      <c r="F8282" s="267" t="s">
        <v>52</v>
      </c>
      <c r="G8282" s="268" t="s">
        <v>486</v>
      </c>
      <c r="H8282" s="268" t="s">
        <v>55</v>
      </c>
      <c r="I8282" s="268" t="s">
        <v>1905</v>
      </c>
      <c r="J8282" s="267" t="s">
        <v>1942</v>
      </c>
      <c r="K8282" s="270">
        <v>411</v>
      </c>
      <c r="L8282" s="299" t="s">
        <v>8596</v>
      </c>
    </row>
    <row r="8283" spans="1:13" x14ac:dyDescent="0.25">
      <c r="A8283" s="267">
        <v>2017</v>
      </c>
      <c r="B8283" s="267">
        <v>4</v>
      </c>
      <c r="C8283" s="267" t="s">
        <v>1611</v>
      </c>
      <c r="D8283" s="267" t="s">
        <v>1890</v>
      </c>
      <c r="E8283" s="268" t="s">
        <v>1891</v>
      </c>
      <c r="F8283" s="267" t="s">
        <v>52</v>
      </c>
      <c r="G8283" s="268" t="s">
        <v>486</v>
      </c>
      <c r="H8283" s="268" t="s">
        <v>55</v>
      </c>
      <c r="I8283" s="268" t="s">
        <v>1905</v>
      </c>
      <c r="J8283" s="267" t="s">
        <v>1923</v>
      </c>
      <c r="K8283" s="270">
        <v>862</v>
      </c>
      <c r="L8283" s="299" t="s">
        <v>8597</v>
      </c>
    </row>
    <row r="8284" spans="1:13" x14ac:dyDescent="0.25">
      <c r="A8284" s="267">
        <v>2017</v>
      </c>
      <c r="B8284" s="267">
        <v>4</v>
      </c>
      <c r="C8284" s="267" t="s">
        <v>1611</v>
      </c>
      <c r="D8284" s="267" t="s">
        <v>1872</v>
      </c>
      <c r="E8284" s="268" t="s">
        <v>1873</v>
      </c>
      <c r="F8284" s="267" t="s">
        <v>52</v>
      </c>
      <c r="G8284" s="268" t="s">
        <v>716</v>
      </c>
      <c r="H8284" s="268" t="s">
        <v>55</v>
      </c>
      <c r="I8284" s="268" t="s">
        <v>1905</v>
      </c>
      <c r="J8284" s="267" t="s">
        <v>1942</v>
      </c>
      <c r="K8284" s="267">
        <v>112</v>
      </c>
      <c r="L8284" s="299" t="s">
        <v>8613</v>
      </c>
    </row>
    <row r="8285" spans="1:13" x14ac:dyDescent="0.25">
      <c r="A8285" s="267">
        <v>2017</v>
      </c>
      <c r="B8285" s="267">
        <v>4</v>
      </c>
      <c r="C8285" s="267" t="s">
        <v>1611</v>
      </c>
      <c r="D8285" s="267" t="s">
        <v>1872</v>
      </c>
      <c r="E8285" s="268" t="s">
        <v>1873</v>
      </c>
      <c r="F8285" s="267" t="s">
        <v>52</v>
      </c>
      <c r="G8285" s="268" t="s">
        <v>716</v>
      </c>
      <c r="H8285" s="268" t="s">
        <v>55</v>
      </c>
      <c r="I8285" s="268" t="s">
        <v>1905</v>
      </c>
      <c r="J8285" s="267" t="s">
        <v>1942</v>
      </c>
      <c r="K8285" s="267">
        <v>112</v>
      </c>
      <c r="L8285" s="299" t="s">
        <v>8614</v>
      </c>
    </row>
    <row r="8286" spans="1:13" x14ac:dyDescent="0.25">
      <c r="A8286" s="267">
        <v>2017</v>
      </c>
      <c r="B8286" s="267">
        <v>4</v>
      </c>
      <c r="C8286" s="267" t="s">
        <v>1611</v>
      </c>
      <c r="D8286" s="267" t="s">
        <v>1872</v>
      </c>
      <c r="E8286" s="268" t="s">
        <v>1873</v>
      </c>
      <c r="F8286" s="267" t="s">
        <v>52</v>
      </c>
      <c r="G8286" s="268" t="s">
        <v>716</v>
      </c>
      <c r="H8286" s="268" t="s">
        <v>55</v>
      </c>
      <c r="I8286" s="268" t="s">
        <v>1905</v>
      </c>
      <c r="J8286" s="267" t="s">
        <v>1942</v>
      </c>
      <c r="K8286" s="267">
        <v>411</v>
      </c>
      <c r="L8286" s="299" t="s">
        <v>8615</v>
      </c>
    </row>
    <row r="8287" spans="1:13" x14ac:dyDescent="0.25">
      <c r="A8287" s="267">
        <v>2017</v>
      </c>
      <c r="B8287" s="267">
        <v>4</v>
      </c>
      <c r="C8287" s="267" t="s">
        <v>1611</v>
      </c>
      <c r="D8287" s="267" t="s">
        <v>1872</v>
      </c>
      <c r="E8287" s="268" t="s">
        <v>1873</v>
      </c>
      <c r="F8287" s="267" t="s">
        <v>52</v>
      </c>
      <c r="G8287" s="268" t="s">
        <v>716</v>
      </c>
      <c r="H8287" s="268" t="s">
        <v>55</v>
      </c>
      <c r="I8287" s="268" t="s">
        <v>1905</v>
      </c>
      <c r="J8287" s="267" t="s">
        <v>1942</v>
      </c>
      <c r="K8287" s="267">
        <v>411</v>
      </c>
      <c r="L8287" s="299" t="s">
        <v>8616</v>
      </c>
    </row>
    <row r="8288" spans="1:13" x14ac:dyDescent="0.25">
      <c r="A8288" s="267">
        <v>2017</v>
      </c>
      <c r="B8288" s="267">
        <v>4</v>
      </c>
      <c r="C8288" s="267" t="s">
        <v>1611</v>
      </c>
      <c r="D8288" s="267" t="s">
        <v>1872</v>
      </c>
      <c r="E8288" s="268" t="s">
        <v>1873</v>
      </c>
      <c r="F8288" s="267" t="s">
        <v>52</v>
      </c>
      <c r="G8288" s="268" t="s">
        <v>716</v>
      </c>
      <c r="H8288" s="268" t="s">
        <v>55</v>
      </c>
      <c r="I8288" s="268" t="s">
        <v>1905</v>
      </c>
      <c r="J8288" s="267" t="s">
        <v>1923</v>
      </c>
      <c r="K8288" s="267">
        <v>862</v>
      </c>
      <c r="L8288" s="299" t="s">
        <v>8617</v>
      </c>
    </row>
    <row r="8289" spans="1:12" x14ac:dyDescent="0.25">
      <c r="A8289" s="267">
        <v>2017</v>
      </c>
      <c r="B8289" s="267">
        <v>4</v>
      </c>
      <c r="C8289" s="267" t="s">
        <v>1611</v>
      </c>
      <c r="D8289" s="267" t="s">
        <v>1872</v>
      </c>
      <c r="E8289" s="268" t="s">
        <v>1873</v>
      </c>
      <c r="F8289" s="267" t="s">
        <v>52</v>
      </c>
      <c r="G8289" s="268" t="s">
        <v>716</v>
      </c>
      <c r="H8289" s="268" t="s">
        <v>55</v>
      </c>
      <c r="I8289" s="268" t="s">
        <v>1905</v>
      </c>
      <c r="J8289" s="267" t="s">
        <v>2048</v>
      </c>
      <c r="K8289" s="267">
        <v>262</v>
      </c>
      <c r="L8289" s="299" t="s">
        <v>8618</v>
      </c>
    </row>
    <row r="8290" spans="1:12" x14ac:dyDescent="0.25">
      <c r="A8290" s="267">
        <v>2017</v>
      </c>
      <c r="B8290" s="267">
        <v>4</v>
      </c>
      <c r="C8290" s="267" t="s">
        <v>1611</v>
      </c>
      <c r="D8290" s="267" t="s">
        <v>1872</v>
      </c>
      <c r="E8290" s="268" t="s">
        <v>1873</v>
      </c>
      <c r="F8290" s="267" t="s">
        <v>52</v>
      </c>
      <c r="G8290" s="268" t="s">
        <v>716</v>
      </c>
      <c r="H8290" s="268" t="s">
        <v>55</v>
      </c>
      <c r="I8290" s="268" t="s">
        <v>1905</v>
      </c>
      <c r="J8290" s="267" t="s">
        <v>2016</v>
      </c>
      <c r="K8290" s="267">
        <v>632</v>
      </c>
      <c r="L8290" s="299" t="s">
        <v>8619</v>
      </c>
    </row>
    <row r="8291" spans="1:12" x14ac:dyDescent="0.25">
      <c r="A8291" s="267">
        <v>2017</v>
      </c>
      <c r="B8291" s="267">
        <v>4</v>
      </c>
      <c r="C8291" s="267" t="s">
        <v>1611</v>
      </c>
      <c r="D8291" s="267" t="s">
        <v>1874</v>
      </c>
      <c r="E8291" s="268" t="s">
        <v>8581</v>
      </c>
      <c r="F8291" s="267" t="s">
        <v>1799</v>
      </c>
      <c r="G8291" s="268" t="s">
        <v>658</v>
      </c>
      <c r="H8291" s="268" t="s">
        <v>66</v>
      </c>
      <c r="I8291" s="268" t="s">
        <v>1905</v>
      </c>
      <c r="J8291" s="267" t="s">
        <v>5004</v>
      </c>
      <c r="K8291" s="267">
        <v>211</v>
      </c>
      <c r="L8291" s="299" t="s">
        <v>8582</v>
      </c>
    </row>
    <row r="8292" spans="1:12" x14ac:dyDescent="0.25">
      <c r="A8292" s="267">
        <v>2017</v>
      </c>
      <c r="B8292" s="267">
        <v>4</v>
      </c>
      <c r="C8292" s="267" t="s">
        <v>1611</v>
      </c>
      <c r="D8292" s="267" t="s">
        <v>1874</v>
      </c>
      <c r="E8292" s="268" t="s">
        <v>8581</v>
      </c>
      <c r="F8292" s="267" t="s">
        <v>1799</v>
      </c>
      <c r="G8292" s="268" t="s">
        <v>658</v>
      </c>
      <c r="H8292" s="268" t="s">
        <v>66</v>
      </c>
      <c r="I8292" s="268" t="s">
        <v>1905</v>
      </c>
      <c r="J8292" s="267" t="s">
        <v>1923</v>
      </c>
      <c r="K8292" s="267">
        <v>862</v>
      </c>
      <c r="L8292" s="299" t="s">
        <v>8583</v>
      </c>
    </row>
    <row r="8293" spans="1:12" x14ac:dyDescent="0.25">
      <c r="A8293" s="267">
        <v>2017</v>
      </c>
      <c r="B8293" s="267">
        <v>4</v>
      </c>
      <c r="C8293" s="267" t="s">
        <v>1611</v>
      </c>
      <c r="D8293" s="267" t="s">
        <v>1874</v>
      </c>
      <c r="E8293" s="268" t="s">
        <v>8581</v>
      </c>
      <c r="F8293" s="267" t="s">
        <v>1799</v>
      </c>
      <c r="G8293" s="268" t="s">
        <v>658</v>
      </c>
      <c r="H8293" s="268" t="s">
        <v>66</v>
      </c>
      <c r="I8293" s="268" t="s">
        <v>1905</v>
      </c>
      <c r="J8293" s="267" t="s">
        <v>1974</v>
      </c>
      <c r="K8293" s="267">
        <v>141</v>
      </c>
      <c r="L8293" s="299" t="s">
        <v>8584</v>
      </c>
    </row>
    <row r="8294" spans="1:12" x14ac:dyDescent="0.25">
      <c r="A8294" s="267">
        <v>2017</v>
      </c>
      <c r="B8294" s="267">
        <v>4</v>
      </c>
      <c r="C8294" s="267" t="s">
        <v>1611</v>
      </c>
      <c r="D8294" s="267" t="s">
        <v>1874</v>
      </c>
      <c r="E8294" s="268" t="s">
        <v>8581</v>
      </c>
      <c r="F8294" s="267" t="s">
        <v>1799</v>
      </c>
      <c r="G8294" s="268" t="s">
        <v>658</v>
      </c>
      <c r="H8294" s="268" t="s">
        <v>66</v>
      </c>
      <c r="I8294" s="268" t="s">
        <v>1905</v>
      </c>
      <c r="J8294" s="267" t="s">
        <v>5004</v>
      </c>
      <c r="K8294" s="267">
        <v>211</v>
      </c>
      <c r="L8294" s="299" t="s">
        <v>8585</v>
      </c>
    </row>
    <row r="8295" spans="1:12" x14ac:dyDescent="0.25">
      <c r="A8295" s="267">
        <v>2017</v>
      </c>
      <c r="B8295" s="267">
        <v>4</v>
      </c>
      <c r="C8295" s="267" t="s">
        <v>1611</v>
      </c>
      <c r="D8295" s="267" t="s">
        <v>1874</v>
      </c>
      <c r="E8295" s="268" t="s">
        <v>8581</v>
      </c>
      <c r="F8295" s="267" t="s">
        <v>1799</v>
      </c>
      <c r="G8295" s="268" t="s">
        <v>658</v>
      </c>
      <c r="H8295" s="268" t="s">
        <v>66</v>
      </c>
      <c r="I8295" s="268" t="s">
        <v>1905</v>
      </c>
      <c r="J8295" s="267" t="s">
        <v>1942</v>
      </c>
      <c r="K8295" s="267">
        <v>123</v>
      </c>
      <c r="L8295" s="299" t="s">
        <v>8586</v>
      </c>
    </row>
    <row r="8296" spans="1:12" x14ac:dyDescent="0.25">
      <c r="A8296" s="267">
        <v>2017</v>
      </c>
      <c r="B8296" s="267">
        <v>4</v>
      </c>
      <c r="C8296" s="267" t="s">
        <v>1611</v>
      </c>
      <c r="D8296" s="267" t="s">
        <v>1874</v>
      </c>
      <c r="E8296" s="268" t="s">
        <v>8581</v>
      </c>
      <c r="F8296" s="267" t="s">
        <v>1799</v>
      </c>
      <c r="G8296" s="268" t="s">
        <v>658</v>
      </c>
      <c r="H8296" s="268" t="s">
        <v>66</v>
      </c>
      <c r="I8296" s="268" t="s">
        <v>1905</v>
      </c>
      <c r="J8296" s="267" t="s">
        <v>1942</v>
      </c>
      <c r="K8296" s="267">
        <v>413</v>
      </c>
      <c r="L8296" s="299" t="s">
        <v>8587</v>
      </c>
    </row>
    <row r="8297" spans="1:12" x14ac:dyDescent="0.25">
      <c r="A8297" s="267">
        <v>2017</v>
      </c>
      <c r="B8297" s="267">
        <v>4</v>
      </c>
      <c r="C8297" s="267" t="s">
        <v>1611</v>
      </c>
      <c r="D8297" s="267" t="s">
        <v>1874</v>
      </c>
      <c r="E8297" s="268" t="s">
        <v>8581</v>
      </c>
      <c r="F8297" s="267" t="s">
        <v>1799</v>
      </c>
      <c r="G8297" s="268" t="s">
        <v>658</v>
      </c>
      <c r="H8297" s="268" t="s">
        <v>66</v>
      </c>
      <c r="I8297" s="268" t="s">
        <v>1905</v>
      </c>
      <c r="J8297" s="267" t="s">
        <v>2767</v>
      </c>
      <c r="K8297" s="267">
        <v>522</v>
      </c>
      <c r="L8297" s="299" t="s">
        <v>8588</v>
      </c>
    </row>
    <row r="8298" spans="1:12" x14ac:dyDescent="0.25">
      <c r="A8298" s="267">
        <v>2017</v>
      </c>
      <c r="B8298" s="267">
        <v>4</v>
      </c>
      <c r="C8298" s="267" t="s">
        <v>1611</v>
      </c>
      <c r="D8298" s="267" t="s">
        <v>1874</v>
      </c>
      <c r="E8298" s="268" t="s">
        <v>8581</v>
      </c>
      <c r="F8298" s="267" t="s">
        <v>1799</v>
      </c>
      <c r="G8298" s="268" t="s">
        <v>658</v>
      </c>
      <c r="H8298" s="268" t="s">
        <v>66</v>
      </c>
      <c r="I8298" s="268" t="s">
        <v>1905</v>
      </c>
      <c r="J8298" s="267" t="s">
        <v>1942</v>
      </c>
      <c r="K8298" s="267">
        <v>435</v>
      </c>
      <c r="L8298" s="299" t="s">
        <v>8589</v>
      </c>
    </row>
    <row r="8299" spans="1:12" x14ac:dyDescent="0.25">
      <c r="A8299" s="267">
        <v>2017</v>
      </c>
      <c r="B8299" s="267">
        <v>4</v>
      </c>
      <c r="C8299" s="267" t="s">
        <v>1611</v>
      </c>
      <c r="D8299" s="267" t="s">
        <v>1898</v>
      </c>
      <c r="E8299" s="268" t="s">
        <v>1899</v>
      </c>
      <c r="F8299" s="267" t="s">
        <v>52</v>
      </c>
      <c r="G8299" s="268" t="s">
        <v>1734</v>
      </c>
      <c r="H8299" s="268" t="s">
        <v>55</v>
      </c>
      <c r="I8299" s="268" t="s">
        <v>1905</v>
      </c>
      <c r="J8299" s="267" t="s">
        <v>1942</v>
      </c>
      <c r="K8299" s="267">
        <v>112</v>
      </c>
      <c r="L8299" s="299" t="s">
        <v>8598</v>
      </c>
    </row>
    <row r="8300" spans="1:12" x14ac:dyDescent="0.25">
      <c r="A8300" s="267">
        <v>2017</v>
      </c>
      <c r="B8300" s="267">
        <v>4</v>
      </c>
      <c r="C8300" s="267" t="s">
        <v>1611</v>
      </c>
      <c r="D8300" s="267" t="s">
        <v>1898</v>
      </c>
      <c r="E8300" s="268" t="s">
        <v>1899</v>
      </c>
      <c r="F8300" s="267" t="s">
        <v>52</v>
      </c>
      <c r="G8300" s="268" t="s">
        <v>1734</v>
      </c>
      <c r="H8300" s="268" t="s">
        <v>55</v>
      </c>
      <c r="I8300" s="268" t="s">
        <v>1905</v>
      </c>
      <c r="J8300" s="267" t="s">
        <v>1942</v>
      </c>
      <c r="K8300" s="267">
        <v>411</v>
      </c>
      <c r="L8300" s="299" t="s">
        <v>8599</v>
      </c>
    </row>
    <row r="8301" spans="1:12" x14ac:dyDescent="0.25">
      <c r="A8301" s="267">
        <v>2017</v>
      </c>
      <c r="B8301" s="267">
        <v>4</v>
      </c>
      <c r="C8301" s="267" t="s">
        <v>1611</v>
      </c>
      <c r="D8301" s="267" t="s">
        <v>1898</v>
      </c>
      <c r="E8301" s="268" t="s">
        <v>1899</v>
      </c>
      <c r="F8301" s="267" t="s">
        <v>52</v>
      </c>
      <c r="G8301" s="268" t="s">
        <v>1734</v>
      </c>
      <c r="H8301" s="268" t="s">
        <v>55</v>
      </c>
      <c r="I8301" s="268" t="s">
        <v>1905</v>
      </c>
      <c r="J8301" s="267" t="s">
        <v>1942</v>
      </c>
      <c r="K8301" s="267">
        <v>411</v>
      </c>
      <c r="L8301" s="299" t="s">
        <v>8600</v>
      </c>
    </row>
    <row r="8302" spans="1:12" x14ac:dyDescent="0.25">
      <c r="A8302" s="267">
        <v>2017</v>
      </c>
      <c r="B8302" s="267">
        <v>4</v>
      </c>
      <c r="C8302" s="267" t="s">
        <v>1611</v>
      </c>
      <c r="D8302" s="267" t="s">
        <v>1898</v>
      </c>
      <c r="E8302" s="268" t="s">
        <v>1899</v>
      </c>
      <c r="F8302" s="267" t="s">
        <v>52</v>
      </c>
      <c r="G8302" s="268" t="s">
        <v>1734</v>
      </c>
      <c r="H8302" s="268" t="s">
        <v>55</v>
      </c>
      <c r="I8302" s="268" t="s">
        <v>1905</v>
      </c>
      <c r="J8302" s="267" t="s">
        <v>1942</v>
      </c>
      <c r="K8302" s="267">
        <v>114</v>
      </c>
      <c r="L8302" s="299" t="s">
        <v>8601</v>
      </c>
    </row>
    <row r="8303" spans="1:12" x14ac:dyDescent="0.25">
      <c r="A8303" s="267">
        <v>2017</v>
      </c>
      <c r="B8303" s="267">
        <v>4</v>
      </c>
      <c r="C8303" s="267" t="s">
        <v>1611</v>
      </c>
      <c r="D8303" s="267" t="s">
        <v>1898</v>
      </c>
      <c r="E8303" s="268" t="s">
        <v>1899</v>
      </c>
      <c r="F8303" s="267" t="s">
        <v>52</v>
      </c>
      <c r="G8303" s="268" t="s">
        <v>1734</v>
      </c>
      <c r="H8303" s="268" t="s">
        <v>55</v>
      </c>
      <c r="I8303" s="268" t="s">
        <v>1905</v>
      </c>
      <c r="J8303" s="267" t="s">
        <v>1942</v>
      </c>
      <c r="K8303" s="267">
        <v>411</v>
      </c>
      <c r="L8303" s="299" t="s">
        <v>8602</v>
      </c>
    </row>
    <row r="8304" spans="1:12" x14ac:dyDescent="0.25">
      <c r="A8304" s="267">
        <v>2017</v>
      </c>
      <c r="B8304" s="267">
        <v>4</v>
      </c>
      <c r="C8304" s="267" t="s">
        <v>1611</v>
      </c>
      <c r="D8304" s="267" t="s">
        <v>1898</v>
      </c>
      <c r="E8304" s="268" t="s">
        <v>1899</v>
      </c>
      <c r="F8304" s="267" t="s">
        <v>52</v>
      </c>
      <c r="G8304" s="268" t="s">
        <v>1734</v>
      </c>
      <c r="H8304" s="268" t="s">
        <v>55</v>
      </c>
      <c r="I8304" s="268" t="s">
        <v>1905</v>
      </c>
      <c r="J8304" s="267" t="s">
        <v>1942</v>
      </c>
      <c r="K8304" s="267">
        <v>523</v>
      </c>
      <c r="L8304" s="299" t="s">
        <v>8603</v>
      </c>
    </row>
    <row r="8305" spans="1:12" x14ac:dyDescent="0.25">
      <c r="A8305" s="303">
        <v>2018</v>
      </c>
      <c r="B8305" s="303">
        <v>1</v>
      </c>
      <c r="C8305" s="303" t="s">
        <v>1611</v>
      </c>
      <c r="D8305" s="304" t="s">
        <v>9298</v>
      </c>
      <c r="E8305" s="305" t="s">
        <v>9299</v>
      </c>
      <c r="F8305" s="303" t="s">
        <v>135</v>
      </c>
      <c r="G8305" s="306" t="s">
        <v>163</v>
      </c>
      <c r="H8305" s="303" t="str">
        <f>+VLOOKUP(D8305,'DPF database'!$D$758:$U$799,18,FALSE)</f>
        <v>IBRD</v>
      </c>
      <c r="I8305" s="307" t="s">
        <v>10876</v>
      </c>
      <c r="J8305" s="303" t="s">
        <v>5004</v>
      </c>
      <c r="K8305" s="308">
        <v>211</v>
      </c>
      <c r="L8305" s="309" t="s">
        <v>10877</v>
      </c>
    </row>
    <row r="8306" spans="1:12" x14ac:dyDescent="0.25">
      <c r="A8306" s="308">
        <v>2018</v>
      </c>
      <c r="B8306" s="308">
        <v>1</v>
      </c>
      <c r="C8306" s="308" t="s">
        <v>1611</v>
      </c>
      <c r="D8306" s="304" t="s">
        <v>9298</v>
      </c>
      <c r="E8306" s="305" t="s">
        <v>9299</v>
      </c>
      <c r="F8306" s="303" t="s">
        <v>135</v>
      </c>
      <c r="G8306" s="306" t="s">
        <v>163</v>
      </c>
      <c r="H8306" s="303" t="str">
        <f>+VLOOKUP(D8306,'DPF database'!$D$758:$U$799,18,FALSE)</f>
        <v>IBRD</v>
      </c>
      <c r="I8306" s="307" t="s">
        <v>10876</v>
      </c>
      <c r="J8306" s="310" t="s">
        <v>5004</v>
      </c>
      <c r="K8306" s="308">
        <v>243</v>
      </c>
      <c r="L8306" s="311" t="s">
        <v>10878</v>
      </c>
    </row>
    <row r="8307" spans="1:12" x14ac:dyDescent="0.25">
      <c r="A8307" s="303">
        <v>2018</v>
      </c>
      <c r="B8307" s="308">
        <v>1</v>
      </c>
      <c r="C8307" s="303" t="s">
        <v>1611</v>
      </c>
      <c r="D8307" s="304" t="s">
        <v>9298</v>
      </c>
      <c r="E8307" s="305" t="s">
        <v>9299</v>
      </c>
      <c r="F8307" s="303" t="s">
        <v>135</v>
      </c>
      <c r="G8307" s="306" t="s">
        <v>163</v>
      </c>
      <c r="H8307" s="303" t="str">
        <f>+VLOOKUP(D8307,'DPF database'!$D$758:$U$799,18,FALSE)</f>
        <v>IBRD</v>
      </c>
      <c r="I8307" s="307" t="s">
        <v>10876</v>
      </c>
      <c r="J8307" s="308" t="s">
        <v>1942</v>
      </c>
      <c r="K8307" s="308">
        <v>411</v>
      </c>
      <c r="L8307" s="311" t="s">
        <v>10879</v>
      </c>
    </row>
    <row r="8308" spans="1:12" x14ac:dyDescent="0.25">
      <c r="A8308" s="308">
        <v>2018</v>
      </c>
      <c r="B8308" s="308">
        <v>1</v>
      </c>
      <c r="C8308" s="308" t="s">
        <v>1611</v>
      </c>
      <c r="D8308" s="304" t="s">
        <v>9298</v>
      </c>
      <c r="E8308" s="305" t="s">
        <v>9299</v>
      </c>
      <c r="F8308" s="303" t="s">
        <v>135</v>
      </c>
      <c r="G8308" s="306" t="s">
        <v>163</v>
      </c>
      <c r="H8308" s="303" t="str">
        <f>+VLOOKUP(D8308,'DPF database'!$D$758:$U$799,18,FALSE)</f>
        <v>IBRD</v>
      </c>
      <c r="I8308" s="307" t="s">
        <v>10876</v>
      </c>
      <c r="J8308" s="308" t="s">
        <v>2767</v>
      </c>
      <c r="K8308" s="267">
        <v>311</v>
      </c>
      <c r="L8308" s="311" t="s">
        <v>10880</v>
      </c>
    </row>
    <row r="8309" spans="1:12" x14ac:dyDescent="0.25">
      <c r="A8309" s="303">
        <v>2018</v>
      </c>
      <c r="B8309" s="308">
        <v>1</v>
      </c>
      <c r="C8309" s="303" t="s">
        <v>1611</v>
      </c>
      <c r="D8309" s="304" t="s">
        <v>9298</v>
      </c>
      <c r="E8309" s="305" t="s">
        <v>9299</v>
      </c>
      <c r="F8309" s="303" t="s">
        <v>135</v>
      </c>
      <c r="G8309" s="306" t="s">
        <v>163</v>
      </c>
      <c r="H8309" s="303" t="str">
        <f>+VLOOKUP(D8309,'DPF database'!$D$758:$U$799,18,FALSE)</f>
        <v>IBRD</v>
      </c>
      <c r="I8309" s="307" t="s">
        <v>10876</v>
      </c>
      <c r="J8309" s="308" t="s">
        <v>2767</v>
      </c>
      <c r="K8309" s="267">
        <v>311</v>
      </c>
      <c r="L8309" s="311" t="s">
        <v>10881</v>
      </c>
    </row>
    <row r="8310" spans="1:12" x14ac:dyDescent="0.25">
      <c r="A8310" s="308">
        <v>2018</v>
      </c>
      <c r="B8310" s="308">
        <v>1</v>
      </c>
      <c r="C8310" s="308" t="s">
        <v>1611</v>
      </c>
      <c r="D8310" s="304" t="s">
        <v>9298</v>
      </c>
      <c r="E8310" s="305" t="s">
        <v>9299</v>
      </c>
      <c r="F8310" s="303" t="s">
        <v>135</v>
      </c>
      <c r="G8310" s="306" t="s">
        <v>163</v>
      </c>
      <c r="H8310" s="303" t="str">
        <f>+VLOOKUP(D8310,'DPF database'!$D$758:$U$799,18,FALSE)</f>
        <v>IBRD</v>
      </c>
      <c r="I8310" s="307" t="s">
        <v>10876</v>
      </c>
      <c r="J8310" s="308" t="s">
        <v>1938</v>
      </c>
      <c r="K8310" s="267">
        <v>411</v>
      </c>
      <c r="L8310" s="311" t="s">
        <v>10882</v>
      </c>
    </row>
    <row r="8311" spans="1:12" x14ac:dyDescent="0.25">
      <c r="A8311" s="303">
        <v>2018</v>
      </c>
      <c r="B8311" s="308">
        <v>1</v>
      </c>
      <c r="C8311" s="303" t="s">
        <v>1611</v>
      </c>
      <c r="D8311" s="304" t="s">
        <v>9298</v>
      </c>
      <c r="E8311" s="305" t="s">
        <v>9299</v>
      </c>
      <c r="F8311" s="303" t="s">
        <v>135</v>
      </c>
      <c r="G8311" s="306" t="s">
        <v>163</v>
      </c>
      <c r="H8311" s="303" t="str">
        <f>+VLOOKUP(D8311,'DPF database'!$D$758:$U$799,18,FALSE)</f>
        <v>IBRD</v>
      </c>
      <c r="I8311" s="307" t="s">
        <v>10876</v>
      </c>
      <c r="J8311" s="308" t="s">
        <v>2767</v>
      </c>
      <c r="K8311" s="267">
        <v>321</v>
      </c>
      <c r="L8311" s="311" t="s">
        <v>10883</v>
      </c>
    </row>
    <row r="8312" spans="1:12" x14ac:dyDescent="0.25">
      <c r="A8312" s="308">
        <v>2018</v>
      </c>
      <c r="B8312" s="308">
        <v>1</v>
      </c>
      <c r="C8312" s="308" t="s">
        <v>1611</v>
      </c>
      <c r="D8312" s="304" t="s">
        <v>9298</v>
      </c>
      <c r="E8312" s="305" t="s">
        <v>9299</v>
      </c>
      <c r="F8312" s="303" t="s">
        <v>135</v>
      </c>
      <c r="G8312" s="306" t="s">
        <v>163</v>
      </c>
      <c r="H8312" s="303" t="str">
        <f>+VLOOKUP(D8312,'DPF database'!$D$758:$U$799,18,FALSE)</f>
        <v>IBRD</v>
      </c>
      <c r="I8312" s="307" t="s">
        <v>10876</v>
      </c>
      <c r="J8312" s="308" t="s">
        <v>2527</v>
      </c>
      <c r="K8312" s="267">
        <v>262</v>
      </c>
      <c r="L8312" s="311" t="s">
        <v>10884</v>
      </c>
    </row>
    <row r="8313" spans="1:12" x14ac:dyDescent="0.25">
      <c r="A8313" s="303">
        <v>2018</v>
      </c>
      <c r="B8313" s="308">
        <v>1</v>
      </c>
      <c r="C8313" s="303" t="s">
        <v>1611</v>
      </c>
      <c r="D8313" s="304" t="s">
        <v>9298</v>
      </c>
      <c r="E8313" s="305" t="s">
        <v>9299</v>
      </c>
      <c r="F8313" s="303" t="s">
        <v>135</v>
      </c>
      <c r="G8313" s="306" t="s">
        <v>163</v>
      </c>
      <c r="H8313" s="303" t="str">
        <f>+VLOOKUP(D8313,'DPF database'!$D$758:$U$799,18,FALSE)</f>
        <v>IBRD</v>
      </c>
      <c r="I8313" s="307" t="s">
        <v>10876</v>
      </c>
      <c r="J8313" s="308" t="s">
        <v>1942</v>
      </c>
      <c r="K8313" s="267">
        <v>213</v>
      </c>
      <c r="L8313" s="311" t="s">
        <v>10885</v>
      </c>
    </row>
    <row r="8314" spans="1:12" x14ac:dyDescent="0.25">
      <c r="A8314" s="308">
        <v>2018</v>
      </c>
      <c r="B8314" s="308">
        <v>1</v>
      </c>
      <c r="C8314" s="308" t="s">
        <v>1611</v>
      </c>
      <c r="D8314" s="304" t="s">
        <v>9298</v>
      </c>
      <c r="E8314" s="305" t="s">
        <v>10886</v>
      </c>
      <c r="F8314" s="303" t="s">
        <v>135</v>
      </c>
      <c r="G8314" s="306" t="s">
        <v>163</v>
      </c>
      <c r="H8314" s="303" t="str">
        <f>+VLOOKUP(D8314,'DPF database'!$D$758:$U$799,18,FALSE)</f>
        <v>IBRD</v>
      </c>
      <c r="I8314" s="307" t="s">
        <v>10876</v>
      </c>
      <c r="J8314" s="308" t="s">
        <v>1942</v>
      </c>
      <c r="K8314" s="267">
        <v>114</v>
      </c>
      <c r="L8314" s="311" t="s">
        <v>10887</v>
      </c>
    </row>
    <row r="8315" spans="1:12" x14ac:dyDescent="0.25">
      <c r="A8315" s="303">
        <v>2018</v>
      </c>
      <c r="B8315" s="308">
        <v>1</v>
      </c>
      <c r="C8315" s="303" t="s">
        <v>1611</v>
      </c>
      <c r="D8315" s="304" t="s">
        <v>9298</v>
      </c>
      <c r="E8315" s="305" t="s">
        <v>10888</v>
      </c>
      <c r="F8315" s="303" t="s">
        <v>135</v>
      </c>
      <c r="G8315" s="306" t="s">
        <v>163</v>
      </c>
      <c r="H8315" s="303" t="str">
        <f>+VLOOKUP(D8315,'DPF database'!$D$758:$U$799,18,FALSE)</f>
        <v>IBRD</v>
      </c>
      <c r="I8315" s="307" t="s">
        <v>10876</v>
      </c>
      <c r="J8315" s="308" t="s">
        <v>5004</v>
      </c>
      <c r="K8315" s="267">
        <v>211</v>
      </c>
      <c r="L8315" s="311" t="s">
        <v>10889</v>
      </c>
    </row>
    <row r="8316" spans="1:12" x14ac:dyDescent="0.25">
      <c r="A8316" s="308">
        <v>2018</v>
      </c>
      <c r="B8316" s="308">
        <v>1</v>
      </c>
      <c r="C8316" s="308" t="s">
        <v>1611</v>
      </c>
      <c r="D8316" s="304" t="s">
        <v>9301</v>
      </c>
      <c r="E8316" s="306" t="s">
        <v>9302</v>
      </c>
      <c r="F8316" s="312" t="s">
        <v>135</v>
      </c>
      <c r="G8316" s="306" t="s">
        <v>10890</v>
      </c>
      <c r="H8316" s="303" t="str">
        <f>+VLOOKUP(D8316,'DPF database'!$D$758:$U$799,18,FALSE)</f>
        <v>IBRD</v>
      </c>
      <c r="I8316" s="307" t="s">
        <v>10876</v>
      </c>
      <c r="J8316" s="308" t="s">
        <v>1952</v>
      </c>
      <c r="K8316" s="313">
        <v>522</v>
      </c>
      <c r="L8316" s="311" t="s">
        <v>10891</v>
      </c>
    </row>
    <row r="8317" spans="1:12" x14ac:dyDescent="0.25">
      <c r="A8317" s="303">
        <v>2018</v>
      </c>
      <c r="B8317" s="308">
        <v>1</v>
      </c>
      <c r="C8317" s="303" t="s">
        <v>1611</v>
      </c>
      <c r="D8317" s="304" t="s">
        <v>9301</v>
      </c>
      <c r="E8317" s="306" t="s">
        <v>9302</v>
      </c>
      <c r="F8317" s="312" t="s">
        <v>135</v>
      </c>
      <c r="G8317" s="306" t="s">
        <v>10890</v>
      </c>
      <c r="H8317" s="303" t="str">
        <f>+VLOOKUP(D8317,'DPF database'!$D$758:$U$799,18,FALSE)</f>
        <v>IBRD</v>
      </c>
      <c r="I8317" s="307" t="s">
        <v>10876</v>
      </c>
      <c r="J8317" s="308" t="s">
        <v>1952</v>
      </c>
      <c r="K8317" s="313">
        <v>432</v>
      </c>
      <c r="L8317" s="311" t="s">
        <v>10892</v>
      </c>
    </row>
    <row r="8318" spans="1:12" x14ac:dyDescent="0.25">
      <c r="A8318" s="308">
        <v>2018</v>
      </c>
      <c r="B8318" s="308">
        <v>1</v>
      </c>
      <c r="C8318" s="308" t="s">
        <v>1611</v>
      </c>
      <c r="D8318" s="304" t="s">
        <v>9301</v>
      </c>
      <c r="E8318" s="306" t="s">
        <v>9302</v>
      </c>
      <c r="F8318" s="312" t="s">
        <v>135</v>
      </c>
      <c r="G8318" s="306" t="s">
        <v>10890</v>
      </c>
      <c r="H8318" s="303" t="str">
        <f>+VLOOKUP(D8318,'DPF database'!$D$758:$U$799,18,FALSE)</f>
        <v>IBRD</v>
      </c>
      <c r="I8318" s="307" t="s">
        <v>10876</v>
      </c>
      <c r="J8318" s="308" t="s">
        <v>1952</v>
      </c>
      <c r="K8318" s="313">
        <v>114</v>
      </c>
      <c r="L8318" s="311" t="s">
        <v>10893</v>
      </c>
    </row>
    <row r="8319" spans="1:12" x14ac:dyDescent="0.25">
      <c r="A8319" s="303">
        <v>2018</v>
      </c>
      <c r="B8319" s="308">
        <v>1</v>
      </c>
      <c r="C8319" s="303" t="s">
        <v>1611</v>
      </c>
      <c r="D8319" s="304" t="s">
        <v>9301</v>
      </c>
      <c r="E8319" s="306" t="s">
        <v>9302</v>
      </c>
      <c r="F8319" s="312" t="s">
        <v>135</v>
      </c>
      <c r="G8319" s="306" t="s">
        <v>10890</v>
      </c>
      <c r="H8319" s="303" t="str">
        <f>+VLOOKUP(D8319,'DPF database'!$D$758:$U$799,18,FALSE)</f>
        <v>IBRD</v>
      </c>
      <c r="I8319" s="307" t="s">
        <v>10876</v>
      </c>
      <c r="J8319" s="308" t="s">
        <v>1952</v>
      </c>
      <c r="K8319" s="313">
        <v>662</v>
      </c>
      <c r="L8319" s="311" t="s">
        <v>10894</v>
      </c>
    </row>
    <row r="8320" spans="1:12" x14ac:dyDescent="0.25">
      <c r="A8320" s="308">
        <v>2018</v>
      </c>
      <c r="B8320" s="308">
        <v>1</v>
      </c>
      <c r="C8320" s="308" t="s">
        <v>1611</v>
      </c>
      <c r="D8320" s="304" t="s">
        <v>9301</v>
      </c>
      <c r="E8320" s="306" t="s">
        <v>9302</v>
      </c>
      <c r="F8320" s="312" t="s">
        <v>135</v>
      </c>
      <c r="G8320" s="306" t="s">
        <v>10890</v>
      </c>
      <c r="H8320" s="303" t="str">
        <f>+VLOOKUP(D8320,'DPF database'!$D$758:$U$799,18,FALSE)</f>
        <v>IBRD</v>
      </c>
      <c r="I8320" s="307" t="s">
        <v>10876</v>
      </c>
      <c r="J8320" s="308" t="s">
        <v>1965</v>
      </c>
      <c r="K8320" s="313">
        <v>533</v>
      </c>
      <c r="L8320" s="311" t="s">
        <v>10895</v>
      </c>
    </row>
    <row r="8321" spans="1:12" x14ac:dyDescent="0.25">
      <c r="A8321" s="303">
        <v>2018</v>
      </c>
      <c r="B8321" s="308">
        <v>1</v>
      </c>
      <c r="C8321" s="303" t="s">
        <v>1611</v>
      </c>
      <c r="D8321" s="304" t="s">
        <v>9301</v>
      </c>
      <c r="E8321" s="306" t="s">
        <v>9302</v>
      </c>
      <c r="F8321" s="312" t="s">
        <v>135</v>
      </c>
      <c r="G8321" s="306" t="s">
        <v>10890</v>
      </c>
      <c r="H8321" s="303" t="str">
        <f>+VLOOKUP(D8321,'DPF database'!$D$758:$U$799,18,FALSE)</f>
        <v>IBRD</v>
      </c>
      <c r="I8321" s="307" t="s">
        <v>10876</v>
      </c>
      <c r="J8321" s="308" t="s">
        <v>5004</v>
      </c>
      <c r="K8321" s="313">
        <v>213</v>
      </c>
      <c r="L8321" s="311" t="s">
        <v>10896</v>
      </c>
    </row>
    <row r="8322" spans="1:12" x14ac:dyDescent="0.25">
      <c r="A8322" s="308">
        <v>2018</v>
      </c>
      <c r="B8322" s="308">
        <v>1</v>
      </c>
      <c r="C8322" s="308" t="s">
        <v>1611</v>
      </c>
      <c r="D8322" s="304" t="s">
        <v>9301</v>
      </c>
      <c r="E8322" s="304" t="s">
        <v>9302</v>
      </c>
      <c r="F8322" s="312" t="s">
        <v>135</v>
      </c>
      <c r="G8322" s="304" t="s">
        <v>10890</v>
      </c>
      <c r="H8322" s="303" t="str">
        <f>+VLOOKUP(D8322,'DPF database'!$D$758:$U$799,18,FALSE)</f>
        <v>IBRD</v>
      </c>
      <c r="I8322" s="307" t="s">
        <v>10876</v>
      </c>
      <c r="J8322" s="314" t="s">
        <v>1915</v>
      </c>
      <c r="K8322" s="314">
        <v>321</v>
      </c>
      <c r="L8322" s="311" t="s">
        <v>10897</v>
      </c>
    </row>
    <row r="8323" spans="1:12" x14ac:dyDescent="0.25">
      <c r="A8323" s="303">
        <v>2018</v>
      </c>
      <c r="B8323" s="308">
        <v>1</v>
      </c>
      <c r="C8323" s="303" t="s">
        <v>1611</v>
      </c>
      <c r="D8323" s="304" t="s">
        <v>9301</v>
      </c>
      <c r="E8323" s="306" t="s">
        <v>9302</v>
      </c>
      <c r="F8323" s="312" t="s">
        <v>135</v>
      </c>
      <c r="G8323" s="306" t="s">
        <v>10890</v>
      </c>
      <c r="H8323" s="303" t="str">
        <f>+VLOOKUP(D8323,'DPF database'!$D$758:$U$799,18,FALSE)</f>
        <v>IBRD</v>
      </c>
      <c r="I8323" s="307" t="s">
        <v>10876</v>
      </c>
      <c r="J8323" s="308" t="s">
        <v>2537</v>
      </c>
      <c r="K8323" s="313">
        <v>713</v>
      </c>
      <c r="L8323" s="311" t="s">
        <v>10898</v>
      </c>
    </row>
    <row r="8324" spans="1:12" x14ac:dyDescent="0.25">
      <c r="A8324" s="308">
        <v>2018</v>
      </c>
      <c r="B8324" s="308">
        <v>1</v>
      </c>
      <c r="C8324" s="308" t="s">
        <v>1611</v>
      </c>
      <c r="D8324" s="304" t="s">
        <v>9301</v>
      </c>
      <c r="E8324" s="306" t="s">
        <v>9302</v>
      </c>
      <c r="F8324" s="312" t="s">
        <v>135</v>
      </c>
      <c r="G8324" s="306" t="s">
        <v>10890</v>
      </c>
      <c r="H8324" s="303" t="str">
        <f>+VLOOKUP(D8324,'DPF database'!$D$758:$U$799,18,FALSE)</f>
        <v>IBRD</v>
      </c>
      <c r="I8324" s="307" t="s">
        <v>10876</v>
      </c>
      <c r="J8324" s="308" t="s">
        <v>9060</v>
      </c>
      <c r="K8324" s="313">
        <v>861</v>
      </c>
      <c r="L8324" s="311" t="s">
        <v>10899</v>
      </c>
    </row>
    <row r="8325" spans="1:12" x14ac:dyDescent="0.25">
      <c r="A8325" s="303">
        <v>2018</v>
      </c>
      <c r="B8325" s="308">
        <v>1</v>
      </c>
      <c r="C8325" s="303" t="s">
        <v>1611</v>
      </c>
      <c r="D8325" s="304" t="s">
        <v>9303</v>
      </c>
      <c r="E8325" s="306" t="s">
        <v>9304</v>
      </c>
      <c r="F8325" s="312" t="s">
        <v>64</v>
      </c>
      <c r="G8325" s="306" t="s">
        <v>830</v>
      </c>
      <c r="H8325" s="303" t="str">
        <f>+VLOOKUP(D8325,'DPF database'!$D$758:$U$799,18,FALSE)</f>
        <v>IBRD</v>
      </c>
      <c r="I8325" s="307" t="s">
        <v>10876</v>
      </c>
      <c r="J8325" s="308" t="s">
        <v>1942</v>
      </c>
      <c r="K8325" s="308">
        <v>751</v>
      </c>
      <c r="L8325" s="311" t="s">
        <v>10900</v>
      </c>
    </row>
    <row r="8326" spans="1:12" x14ac:dyDescent="0.25">
      <c r="A8326" s="308">
        <v>2018</v>
      </c>
      <c r="B8326" s="308">
        <v>1</v>
      </c>
      <c r="C8326" s="308" t="s">
        <v>1611</v>
      </c>
      <c r="D8326" s="304" t="s">
        <v>9303</v>
      </c>
      <c r="E8326" s="306" t="s">
        <v>9304</v>
      </c>
      <c r="F8326" s="312" t="s">
        <v>64</v>
      </c>
      <c r="G8326" s="306" t="s">
        <v>830</v>
      </c>
      <c r="H8326" s="303" t="str">
        <f>+VLOOKUP(D8326,'DPF database'!$D$758:$U$799,18,FALSE)</f>
        <v>IBRD</v>
      </c>
      <c r="I8326" s="307" t="s">
        <v>10876</v>
      </c>
      <c r="J8326" s="308" t="s">
        <v>1944</v>
      </c>
      <c r="K8326" s="313">
        <v>751</v>
      </c>
      <c r="L8326" s="311" t="s">
        <v>10901</v>
      </c>
    </row>
    <row r="8327" spans="1:12" x14ac:dyDescent="0.25">
      <c r="A8327" s="303">
        <v>2018</v>
      </c>
      <c r="B8327" s="308">
        <v>1</v>
      </c>
      <c r="C8327" s="303" t="s">
        <v>1611</v>
      </c>
      <c r="D8327" s="304" t="s">
        <v>9303</v>
      </c>
      <c r="E8327" s="306" t="s">
        <v>9304</v>
      </c>
      <c r="F8327" s="312" t="s">
        <v>64</v>
      </c>
      <c r="G8327" s="306" t="s">
        <v>830</v>
      </c>
      <c r="H8327" s="303" t="str">
        <f>+VLOOKUP(D8327,'DPF database'!$D$758:$U$799,18,FALSE)</f>
        <v>IBRD</v>
      </c>
      <c r="I8327" s="307" t="s">
        <v>10876</v>
      </c>
      <c r="J8327" s="308" t="s">
        <v>1921</v>
      </c>
      <c r="K8327" s="313">
        <v>851</v>
      </c>
      <c r="L8327" s="311" t="s">
        <v>10902</v>
      </c>
    </row>
    <row r="8328" spans="1:12" x14ac:dyDescent="0.25">
      <c r="A8328" s="308">
        <v>2018</v>
      </c>
      <c r="B8328" s="308">
        <v>1</v>
      </c>
      <c r="C8328" s="308" t="s">
        <v>1611</v>
      </c>
      <c r="D8328" s="304" t="s">
        <v>9303</v>
      </c>
      <c r="E8328" s="306" t="s">
        <v>9304</v>
      </c>
      <c r="F8328" s="312" t="s">
        <v>64</v>
      </c>
      <c r="G8328" s="306" t="s">
        <v>830</v>
      </c>
      <c r="H8328" s="303" t="str">
        <f>+VLOOKUP(D8328,'DPF database'!$D$758:$U$799,18,FALSE)</f>
        <v>IBRD</v>
      </c>
      <c r="I8328" s="307" t="s">
        <v>10876</v>
      </c>
      <c r="J8328" s="308" t="s">
        <v>1942</v>
      </c>
      <c r="K8328" s="313">
        <v>752</v>
      </c>
      <c r="L8328" s="311" t="s">
        <v>10903</v>
      </c>
    </row>
    <row r="8329" spans="1:12" x14ac:dyDescent="0.25">
      <c r="A8329" s="303">
        <v>2018</v>
      </c>
      <c r="B8329" s="308">
        <v>1</v>
      </c>
      <c r="C8329" s="303" t="s">
        <v>1611</v>
      </c>
      <c r="D8329" s="304" t="s">
        <v>9303</v>
      </c>
      <c r="E8329" s="306" t="s">
        <v>9304</v>
      </c>
      <c r="F8329" s="312" t="s">
        <v>64</v>
      </c>
      <c r="G8329" s="306" t="s">
        <v>830</v>
      </c>
      <c r="H8329" s="303" t="str">
        <f>+VLOOKUP(D8329,'DPF database'!$D$758:$U$799,18,FALSE)</f>
        <v>IBRD</v>
      </c>
      <c r="I8329" s="307" t="s">
        <v>10876</v>
      </c>
      <c r="J8329" s="308" t="s">
        <v>6047</v>
      </c>
      <c r="K8329" s="313">
        <v>752</v>
      </c>
      <c r="L8329" s="311" t="s">
        <v>10904</v>
      </c>
    </row>
    <row r="8330" spans="1:12" x14ac:dyDescent="0.25">
      <c r="A8330" s="308">
        <v>2018</v>
      </c>
      <c r="B8330" s="308">
        <v>1</v>
      </c>
      <c r="C8330" s="308" t="s">
        <v>1611</v>
      </c>
      <c r="D8330" s="304" t="s">
        <v>9303</v>
      </c>
      <c r="E8330" s="306" t="s">
        <v>9304</v>
      </c>
      <c r="F8330" s="312" t="s">
        <v>64</v>
      </c>
      <c r="G8330" s="306" t="s">
        <v>830</v>
      </c>
      <c r="H8330" s="303" t="str">
        <f>+VLOOKUP(D8330,'DPF database'!$D$758:$U$799,18,FALSE)</f>
        <v>IBRD</v>
      </c>
      <c r="I8330" s="307" t="s">
        <v>10876</v>
      </c>
      <c r="J8330" s="308" t="s">
        <v>2660</v>
      </c>
      <c r="K8330" s="313">
        <v>752</v>
      </c>
      <c r="L8330" s="311" t="s">
        <v>10905</v>
      </c>
    </row>
    <row r="8331" spans="1:12" x14ac:dyDescent="0.25">
      <c r="A8331" s="303">
        <v>2018</v>
      </c>
      <c r="B8331" s="308">
        <v>2</v>
      </c>
      <c r="C8331" s="303" t="s">
        <v>1611</v>
      </c>
      <c r="D8331" s="304" t="s">
        <v>9306</v>
      </c>
      <c r="E8331" s="306" t="s">
        <v>9307</v>
      </c>
      <c r="F8331" s="312" t="s">
        <v>69</v>
      </c>
      <c r="G8331" s="306" t="s">
        <v>10906</v>
      </c>
      <c r="H8331" s="303" t="str">
        <f>+VLOOKUP(D8331,'DPF database'!$D$758:$U$799,18,FALSE)</f>
        <v>IBRD</v>
      </c>
      <c r="I8331" s="307" t="s">
        <v>10876</v>
      </c>
      <c r="J8331" s="308" t="s">
        <v>1942</v>
      </c>
      <c r="K8331" s="313">
        <v>411</v>
      </c>
      <c r="L8331" s="311" t="s">
        <v>10907</v>
      </c>
    </row>
    <row r="8332" spans="1:12" x14ac:dyDescent="0.25">
      <c r="A8332" s="308">
        <v>2018</v>
      </c>
      <c r="B8332" s="308">
        <v>2</v>
      </c>
      <c r="C8332" s="308" t="s">
        <v>1611</v>
      </c>
      <c r="D8332" s="304" t="s">
        <v>9306</v>
      </c>
      <c r="E8332" s="306" t="s">
        <v>9307</v>
      </c>
      <c r="F8332" s="312" t="s">
        <v>69</v>
      </c>
      <c r="G8332" s="306" t="s">
        <v>10906</v>
      </c>
      <c r="H8332" s="303" t="str">
        <f>+VLOOKUP(D8332,'DPF database'!$D$758:$U$799,18,FALSE)</f>
        <v>IBRD</v>
      </c>
      <c r="I8332" s="307" t="s">
        <v>10876</v>
      </c>
      <c r="J8332" s="308" t="s">
        <v>1942</v>
      </c>
      <c r="K8332" s="313">
        <v>411</v>
      </c>
      <c r="L8332" s="311" t="s">
        <v>10908</v>
      </c>
    </row>
    <row r="8333" spans="1:12" x14ac:dyDescent="0.25">
      <c r="A8333" s="303">
        <v>2018</v>
      </c>
      <c r="B8333" s="308">
        <v>2</v>
      </c>
      <c r="C8333" s="303" t="s">
        <v>1611</v>
      </c>
      <c r="D8333" s="304" t="s">
        <v>9306</v>
      </c>
      <c r="E8333" s="306" t="s">
        <v>9307</v>
      </c>
      <c r="F8333" s="312" t="s">
        <v>69</v>
      </c>
      <c r="G8333" s="306" t="s">
        <v>10906</v>
      </c>
      <c r="H8333" s="303" t="str">
        <f>+VLOOKUP(D8333,'DPF database'!$D$758:$U$799,18,FALSE)</f>
        <v>IBRD</v>
      </c>
      <c r="I8333" s="307" t="s">
        <v>10876</v>
      </c>
      <c r="J8333" s="308" t="s">
        <v>1942</v>
      </c>
      <c r="K8333" s="313">
        <v>411</v>
      </c>
      <c r="L8333" s="311" t="s">
        <v>10909</v>
      </c>
    </row>
    <row r="8334" spans="1:12" x14ac:dyDescent="0.25">
      <c r="A8334" s="308">
        <v>2018</v>
      </c>
      <c r="B8334" s="308">
        <v>2</v>
      </c>
      <c r="C8334" s="308" t="s">
        <v>1611</v>
      </c>
      <c r="D8334" s="304" t="s">
        <v>9306</v>
      </c>
      <c r="E8334" s="306" t="s">
        <v>9307</v>
      </c>
      <c r="F8334" s="312" t="s">
        <v>69</v>
      </c>
      <c r="G8334" s="306" t="s">
        <v>10906</v>
      </c>
      <c r="H8334" s="303" t="str">
        <f>+VLOOKUP(D8334,'DPF database'!$D$758:$U$799,18,FALSE)</f>
        <v>IBRD</v>
      </c>
      <c r="I8334" s="307" t="s">
        <v>10876</v>
      </c>
      <c r="J8334" s="308" t="s">
        <v>2063</v>
      </c>
      <c r="K8334" s="313">
        <v>437</v>
      </c>
      <c r="L8334" s="311" t="s">
        <v>10910</v>
      </c>
    </row>
    <row r="8335" spans="1:12" x14ac:dyDescent="0.25">
      <c r="A8335" s="303">
        <v>2018</v>
      </c>
      <c r="B8335" s="308">
        <v>2</v>
      </c>
      <c r="C8335" s="303" t="s">
        <v>1611</v>
      </c>
      <c r="D8335" s="304" t="s">
        <v>9306</v>
      </c>
      <c r="E8335" s="306" t="s">
        <v>9307</v>
      </c>
      <c r="F8335" s="312" t="s">
        <v>69</v>
      </c>
      <c r="G8335" s="306" t="s">
        <v>10906</v>
      </c>
      <c r="H8335" s="303" t="str">
        <f>+VLOOKUP(D8335,'DPF database'!$D$758:$U$799,18,FALSE)</f>
        <v>IBRD</v>
      </c>
      <c r="I8335" s="307" t="s">
        <v>10876</v>
      </c>
      <c r="J8335" s="308" t="s">
        <v>2063</v>
      </c>
      <c r="K8335" s="313">
        <v>437</v>
      </c>
      <c r="L8335" s="311" t="s">
        <v>10911</v>
      </c>
    </row>
    <row r="8336" spans="1:12" x14ac:dyDescent="0.25">
      <c r="A8336" s="308">
        <v>2018</v>
      </c>
      <c r="B8336" s="308">
        <v>2</v>
      </c>
      <c r="C8336" s="308" t="s">
        <v>1611</v>
      </c>
      <c r="D8336" s="304" t="s">
        <v>9306</v>
      </c>
      <c r="E8336" s="306" t="s">
        <v>9307</v>
      </c>
      <c r="F8336" s="312" t="s">
        <v>69</v>
      </c>
      <c r="G8336" s="306" t="s">
        <v>10906</v>
      </c>
      <c r="H8336" s="303" t="str">
        <f>+VLOOKUP(D8336,'DPF database'!$D$758:$U$799,18,FALSE)</f>
        <v>IBRD</v>
      </c>
      <c r="I8336" s="307" t="s">
        <v>10876</v>
      </c>
      <c r="J8336" s="308" t="s">
        <v>1942</v>
      </c>
      <c r="K8336" s="313">
        <v>412</v>
      </c>
      <c r="L8336" s="311" t="s">
        <v>10912</v>
      </c>
    </row>
    <row r="8337" spans="1:12" x14ac:dyDescent="0.25">
      <c r="A8337" s="303">
        <v>2018</v>
      </c>
      <c r="B8337" s="308">
        <v>2</v>
      </c>
      <c r="C8337" s="303" t="s">
        <v>1611</v>
      </c>
      <c r="D8337" s="304" t="s">
        <v>9306</v>
      </c>
      <c r="E8337" s="306" t="s">
        <v>9307</v>
      </c>
      <c r="F8337" s="312" t="s">
        <v>69</v>
      </c>
      <c r="G8337" s="306" t="s">
        <v>10906</v>
      </c>
      <c r="H8337" s="303" t="str">
        <f>+VLOOKUP(D8337,'DPF database'!$D$758:$U$799,18,FALSE)</f>
        <v>IBRD</v>
      </c>
      <c r="I8337" s="307" t="s">
        <v>10876</v>
      </c>
      <c r="J8337" s="308" t="s">
        <v>1942</v>
      </c>
      <c r="K8337" s="313">
        <v>412</v>
      </c>
      <c r="L8337" s="311" t="s">
        <v>10913</v>
      </c>
    </row>
    <row r="8338" spans="1:12" x14ac:dyDescent="0.25">
      <c r="A8338" s="308">
        <v>2018</v>
      </c>
      <c r="B8338" s="308">
        <v>2</v>
      </c>
      <c r="C8338" s="308" t="s">
        <v>1611</v>
      </c>
      <c r="D8338" s="304" t="s">
        <v>9306</v>
      </c>
      <c r="E8338" s="306" t="s">
        <v>9307</v>
      </c>
      <c r="F8338" s="312" t="s">
        <v>69</v>
      </c>
      <c r="G8338" s="306" t="s">
        <v>10906</v>
      </c>
      <c r="H8338" s="303" t="str">
        <f>+VLOOKUP(D8338,'DPF database'!$D$758:$U$799,18,FALSE)</f>
        <v>IBRD</v>
      </c>
      <c r="I8338" s="307" t="s">
        <v>10876</v>
      </c>
      <c r="J8338" s="308" t="s">
        <v>1942</v>
      </c>
      <c r="K8338" s="313">
        <v>412</v>
      </c>
      <c r="L8338" s="311" t="s">
        <v>10914</v>
      </c>
    </row>
    <row r="8339" spans="1:12" x14ac:dyDescent="0.25">
      <c r="A8339" s="303">
        <v>2018</v>
      </c>
      <c r="B8339" s="308">
        <v>2</v>
      </c>
      <c r="C8339" s="303" t="s">
        <v>1611</v>
      </c>
      <c r="D8339" s="304" t="s">
        <v>9306</v>
      </c>
      <c r="E8339" s="306" t="s">
        <v>9307</v>
      </c>
      <c r="F8339" s="312" t="s">
        <v>69</v>
      </c>
      <c r="G8339" s="306" t="s">
        <v>10906</v>
      </c>
      <c r="H8339" s="303" t="str">
        <f>+VLOOKUP(D8339,'DPF database'!$D$758:$U$799,18,FALSE)</f>
        <v>IBRD</v>
      </c>
      <c r="I8339" s="307" t="s">
        <v>10876</v>
      </c>
      <c r="J8339" s="308" t="s">
        <v>1942</v>
      </c>
      <c r="K8339" s="313">
        <v>114</v>
      </c>
      <c r="L8339" s="311" t="s">
        <v>10915</v>
      </c>
    </row>
    <row r="8340" spans="1:12" x14ac:dyDescent="0.25">
      <c r="A8340" s="308">
        <v>2018</v>
      </c>
      <c r="B8340" s="308">
        <v>2</v>
      </c>
      <c r="C8340" s="308" t="s">
        <v>1611</v>
      </c>
      <c r="D8340" s="304" t="s">
        <v>9306</v>
      </c>
      <c r="E8340" s="306" t="s">
        <v>9307</v>
      </c>
      <c r="F8340" s="312" t="s">
        <v>69</v>
      </c>
      <c r="G8340" s="306" t="s">
        <v>10906</v>
      </c>
      <c r="H8340" s="303" t="str">
        <f>+VLOOKUP(D8340,'DPF database'!$D$758:$U$799,18,FALSE)</f>
        <v>IBRD</v>
      </c>
      <c r="I8340" s="307" t="s">
        <v>10876</v>
      </c>
      <c r="J8340" s="308" t="s">
        <v>1942</v>
      </c>
      <c r="K8340" s="313">
        <v>114</v>
      </c>
      <c r="L8340" s="311" t="s">
        <v>10916</v>
      </c>
    </row>
    <row r="8341" spans="1:12" x14ac:dyDescent="0.25">
      <c r="A8341" s="303">
        <v>2018</v>
      </c>
      <c r="B8341" s="308">
        <v>2</v>
      </c>
      <c r="C8341" s="303" t="s">
        <v>1611</v>
      </c>
      <c r="D8341" s="304" t="s">
        <v>9306</v>
      </c>
      <c r="E8341" s="306" t="s">
        <v>9307</v>
      </c>
      <c r="F8341" s="312" t="s">
        <v>69</v>
      </c>
      <c r="G8341" s="306" t="s">
        <v>10906</v>
      </c>
      <c r="H8341" s="303" t="str">
        <f>+VLOOKUP(D8341,'DPF database'!$D$758:$U$799,18,FALSE)</f>
        <v>IBRD</v>
      </c>
      <c r="I8341" s="307" t="s">
        <v>10876</v>
      </c>
      <c r="J8341" s="308" t="s">
        <v>1942</v>
      </c>
      <c r="K8341" s="313">
        <v>114</v>
      </c>
      <c r="L8341" s="311" t="s">
        <v>10917</v>
      </c>
    </row>
    <row r="8342" spans="1:12" x14ac:dyDescent="0.25">
      <c r="A8342" s="308">
        <v>2018</v>
      </c>
      <c r="B8342" s="308">
        <v>2</v>
      </c>
      <c r="C8342" s="308" t="s">
        <v>1611</v>
      </c>
      <c r="D8342" s="304" t="s">
        <v>9308</v>
      </c>
      <c r="E8342" s="306" t="s">
        <v>9309</v>
      </c>
      <c r="F8342" s="312" t="s">
        <v>69</v>
      </c>
      <c r="G8342" s="306" t="s">
        <v>916</v>
      </c>
      <c r="H8342" s="303" t="str">
        <f>+VLOOKUP(D8342,'DPF database'!$D$758:$U$799,18,FALSE)</f>
        <v>IDA</v>
      </c>
      <c r="I8342" s="307" t="s">
        <v>10876</v>
      </c>
      <c r="J8342" s="308" t="s">
        <v>1942</v>
      </c>
      <c r="K8342" s="313">
        <v>114</v>
      </c>
      <c r="L8342" s="311" t="s">
        <v>10918</v>
      </c>
    </row>
    <row r="8343" spans="1:12" x14ac:dyDescent="0.25">
      <c r="A8343" s="303">
        <v>2018</v>
      </c>
      <c r="B8343" s="308">
        <v>2</v>
      </c>
      <c r="C8343" s="303" t="s">
        <v>1611</v>
      </c>
      <c r="D8343" s="304" t="s">
        <v>9308</v>
      </c>
      <c r="E8343" s="306" t="s">
        <v>9309</v>
      </c>
      <c r="F8343" s="312" t="s">
        <v>69</v>
      </c>
      <c r="G8343" s="306" t="s">
        <v>916</v>
      </c>
      <c r="H8343" s="303" t="str">
        <f>+VLOOKUP(D8343,'DPF database'!$D$758:$U$799,18,FALSE)</f>
        <v>IDA</v>
      </c>
      <c r="I8343" s="307" t="s">
        <v>10876</v>
      </c>
      <c r="J8343" s="308" t="s">
        <v>1906</v>
      </c>
      <c r="K8343" s="313">
        <v>312</v>
      </c>
      <c r="L8343" s="311" t="s">
        <v>10919</v>
      </c>
    </row>
    <row r="8344" spans="1:12" x14ac:dyDescent="0.25">
      <c r="A8344" s="308">
        <v>2018</v>
      </c>
      <c r="B8344" s="308">
        <v>2</v>
      </c>
      <c r="C8344" s="308" t="s">
        <v>1611</v>
      </c>
      <c r="D8344" s="304" t="s">
        <v>9308</v>
      </c>
      <c r="E8344" s="306" t="s">
        <v>9309</v>
      </c>
      <c r="F8344" s="312" t="s">
        <v>69</v>
      </c>
      <c r="G8344" s="306" t="s">
        <v>916</v>
      </c>
      <c r="H8344" s="303" t="str">
        <f>+VLOOKUP(D8344,'DPF database'!$D$758:$U$799,18,FALSE)</f>
        <v>IDA</v>
      </c>
      <c r="I8344" s="307" t="s">
        <v>10876</v>
      </c>
      <c r="J8344" s="308" t="s">
        <v>1915</v>
      </c>
      <c r="K8344" s="313">
        <v>323</v>
      </c>
      <c r="L8344" s="311" t="s">
        <v>10920</v>
      </c>
    </row>
    <row r="8345" spans="1:12" x14ac:dyDescent="0.25">
      <c r="A8345" s="303">
        <v>2018</v>
      </c>
      <c r="B8345" s="308">
        <v>2</v>
      </c>
      <c r="C8345" s="303" t="s">
        <v>1611</v>
      </c>
      <c r="D8345" s="304" t="s">
        <v>9308</v>
      </c>
      <c r="E8345" s="306" t="s">
        <v>9309</v>
      </c>
      <c r="F8345" s="312" t="s">
        <v>69</v>
      </c>
      <c r="G8345" s="306" t="s">
        <v>916</v>
      </c>
      <c r="H8345" s="303" t="str">
        <f>+VLOOKUP(D8345,'DPF database'!$D$758:$U$799,18,FALSE)</f>
        <v>IDA</v>
      </c>
      <c r="I8345" s="307" t="s">
        <v>10876</v>
      </c>
      <c r="J8345" s="308" t="s">
        <v>1952</v>
      </c>
      <c r="K8345" s="313">
        <v>752</v>
      </c>
      <c r="L8345" s="311" t="s">
        <v>10921</v>
      </c>
    </row>
    <row r="8346" spans="1:12" x14ac:dyDescent="0.25">
      <c r="A8346" s="308">
        <v>2018</v>
      </c>
      <c r="B8346" s="308">
        <v>2</v>
      </c>
      <c r="C8346" s="308" t="s">
        <v>1611</v>
      </c>
      <c r="D8346" s="304" t="s">
        <v>9308</v>
      </c>
      <c r="E8346" s="306" t="s">
        <v>9309</v>
      </c>
      <c r="F8346" s="312" t="s">
        <v>69</v>
      </c>
      <c r="G8346" s="306" t="s">
        <v>916</v>
      </c>
      <c r="H8346" s="303" t="str">
        <f>+VLOOKUP(D8346,'DPF database'!$D$758:$U$799,18,FALSE)</f>
        <v>IDA</v>
      </c>
      <c r="I8346" s="307" t="s">
        <v>10876</v>
      </c>
      <c r="J8346" s="308" t="s">
        <v>1988</v>
      </c>
      <c r="K8346" s="313">
        <v>713</v>
      </c>
      <c r="L8346" s="311" t="s">
        <v>10922</v>
      </c>
    </row>
    <row r="8347" spans="1:12" x14ac:dyDescent="0.25">
      <c r="A8347" s="303">
        <v>2018</v>
      </c>
      <c r="B8347" s="308">
        <v>2</v>
      </c>
      <c r="C8347" s="303" t="s">
        <v>1611</v>
      </c>
      <c r="D8347" s="304" t="s">
        <v>9308</v>
      </c>
      <c r="E8347" s="306" t="s">
        <v>9309</v>
      </c>
      <c r="F8347" s="312" t="s">
        <v>69</v>
      </c>
      <c r="G8347" s="306" t="s">
        <v>916</v>
      </c>
      <c r="H8347" s="303" t="str">
        <f>+VLOOKUP(D8347,'DPF database'!$D$758:$U$799,18,FALSE)</f>
        <v>IDA</v>
      </c>
      <c r="I8347" s="307" t="s">
        <v>10876</v>
      </c>
      <c r="J8347" s="308" t="s">
        <v>1942</v>
      </c>
      <c r="K8347" s="313">
        <v>114</v>
      </c>
      <c r="L8347" s="311" t="s">
        <v>10923</v>
      </c>
    </row>
    <row r="8348" spans="1:12" x14ac:dyDescent="0.25">
      <c r="A8348" s="308">
        <v>2018</v>
      </c>
      <c r="B8348" s="308">
        <v>2</v>
      </c>
      <c r="C8348" s="308" t="s">
        <v>1611</v>
      </c>
      <c r="D8348" s="304" t="s">
        <v>9308</v>
      </c>
      <c r="E8348" s="306" t="s">
        <v>9309</v>
      </c>
      <c r="F8348" s="312" t="s">
        <v>69</v>
      </c>
      <c r="G8348" s="306" t="s">
        <v>916</v>
      </c>
      <c r="H8348" s="303" t="str">
        <f>+VLOOKUP(D8348,'DPF database'!$D$758:$U$799,18,FALSE)</f>
        <v>IDA</v>
      </c>
      <c r="I8348" s="307" t="s">
        <v>10876</v>
      </c>
      <c r="J8348" s="308" t="s">
        <v>1948</v>
      </c>
      <c r="K8348" s="313">
        <v>632</v>
      </c>
      <c r="L8348" s="311" t="s">
        <v>10924</v>
      </c>
    </row>
    <row r="8349" spans="1:12" x14ac:dyDescent="0.25">
      <c r="A8349" s="303">
        <v>2018</v>
      </c>
      <c r="B8349" s="308">
        <v>2</v>
      </c>
      <c r="C8349" s="303" t="s">
        <v>1611</v>
      </c>
      <c r="D8349" s="304" t="s">
        <v>9310</v>
      </c>
      <c r="E8349" s="306" t="s">
        <v>9311</v>
      </c>
      <c r="F8349" s="312" t="s">
        <v>52</v>
      </c>
      <c r="G8349" s="306" t="s">
        <v>188</v>
      </c>
      <c r="H8349" s="303" t="str">
        <f>+VLOOKUP(D8349,'DPF database'!$D$758:$U$799,18,FALSE)</f>
        <v>IBRD</v>
      </c>
      <c r="I8349" s="307" t="s">
        <v>10876</v>
      </c>
      <c r="J8349" s="308" t="s">
        <v>1942</v>
      </c>
      <c r="K8349" s="313">
        <v>114</v>
      </c>
      <c r="L8349" s="311" t="s">
        <v>10925</v>
      </c>
    </row>
    <row r="8350" spans="1:12" x14ac:dyDescent="0.25">
      <c r="A8350" s="308">
        <v>2018</v>
      </c>
      <c r="B8350" s="308">
        <v>2</v>
      </c>
      <c r="C8350" s="308" t="s">
        <v>1611</v>
      </c>
      <c r="D8350" s="304" t="s">
        <v>9310</v>
      </c>
      <c r="E8350" s="306" t="s">
        <v>9311</v>
      </c>
      <c r="F8350" s="312" t="s">
        <v>52</v>
      </c>
      <c r="G8350" s="306" t="s">
        <v>188</v>
      </c>
      <c r="H8350" s="303" t="str">
        <f>+VLOOKUP(D8350,'DPF database'!$D$758:$U$799,18,FALSE)</f>
        <v>IBRD</v>
      </c>
      <c r="I8350" s="307" t="s">
        <v>10876</v>
      </c>
      <c r="J8350" s="308" t="s">
        <v>1942</v>
      </c>
      <c r="K8350" s="313">
        <v>411</v>
      </c>
      <c r="L8350" s="311" t="s">
        <v>10926</v>
      </c>
    </row>
    <row r="8351" spans="1:12" x14ac:dyDescent="0.25">
      <c r="A8351" s="303">
        <v>2018</v>
      </c>
      <c r="B8351" s="308">
        <v>2</v>
      </c>
      <c r="C8351" s="303" t="s">
        <v>1611</v>
      </c>
      <c r="D8351" s="304" t="s">
        <v>9310</v>
      </c>
      <c r="E8351" s="306" t="s">
        <v>9311</v>
      </c>
      <c r="F8351" s="312" t="s">
        <v>52</v>
      </c>
      <c r="G8351" s="306" t="s">
        <v>188</v>
      </c>
      <c r="H8351" s="303" t="str">
        <f>+VLOOKUP(D8351,'DPF database'!$D$758:$U$799,18,FALSE)</f>
        <v>IBRD</v>
      </c>
      <c r="I8351" s="307" t="s">
        <v>10876</v>
      </c>
      <c r="J8351" s="308" t="s">
        <v>1942</v>
      </c>
      <c r="K8351" s="313">
        <v>411</v>
      </c>
      <c r="L8351" s="311" t="s">
        <v>10927</v>
      </c>
    </row>
    <row r="8352" spans="1:12" x14ac:dyDescent="0.25">
      <c r="A8352" s="308">
        <v>2018</v>
      </c>
      <c r="B8352" s="308">
        <v>2</v>
      </c>
      <c r="C8352" s="308" t="s">
        <v>1611</v>
      </c>
      <c r="D8352" s="304" t="s">
        <v>9310</v>
      </c>
      <c r="E8352" s="306" t="s">
        <v>9311</v>
      </c>
      <c r="F8352" s="312" t="s">
        <v>52</v>
      </c>
      <c r="G8352" s="306" t="s">
        <v>188</v>
      </c>
      <c r="H8352" s="303" t="str">
        <f>+VLOOKUP(D8352,'DPF database'!$D$758:$U$799,18,FALSE)</f>
        <v>IBRD</v>
      </c>
      <c r="I8352" s="307" t="s">
        <v>10876</v>
      </c>
      <c r="J8352" s="308" t="s">
        <v>5004</v>
      </c>
      <c r="K8352" s="313">
        <v>211</v>
      </c>
      <c r="L8352" s="311" t="s">
        <v>10928</v>
      </c>
    </row>
    <row r="8353" spans="1:12" x14ac:dyDescent="0.25">
      <c r="A8353" s="303">
        <v>2018</v>
      </c>
      <c r="B8353" s="308">
        <v>2</v>
      </c>
      <c r="C8353" s="303" t="s">
        <v>1611</v>
      </c>
      <c r="D8353" s="304" t="s">
        <v>9310</v>
      </c>
      <c r="E8353" s="306" t="s">
        <v>9311</v>
      </c>
      <c r="F8353" s="312" t="s">
        <v>52</v>
      </c>
      <c r="G8353" s="306" t="s">
        <v>188</v>
      </c>
      <c r="H8353" s="303" t="str">
        <f>+VLOOKUP(D8353,'DPF database'!$D$758:$U$799,18,FALSE)</f>
        <v>IBRD</v>
      </c>
      <c r="I8353" s="307" t="s">
        <v>10876</v>
      </c>
      <c r="J8353" s="308" t="s">
        <v>2527</v>
      </c>
      <c r="K8353" s="313">
        <v>262</v>
      </c>
      <c r="L8353" s="311" t="s">
        <v>10929</v>
      </c>
    </row>
    <row r="8354" spans="1:12" x14ac:dyDescent="0.25">
      <c r="A8354" s="308">
        <v>2018</v>
      </c>
      <c r="B8354" s="308">
        <v>2</v>
      </c>
      <c r="C8354" s="308" t="s">
        <v>1611</v>
      </c>
      <c r="D8354" s="304" t="s">
        <v>9310</v>
      </c>
      <c r="E8354" s="306" t="s">
        <v>9311</v>
      </c>
      <c r="F8354" s="312" t="s">
        <v>52</v>
      </c>
      <c r="G8354" s="306" t="s">
        <v>188</v>
      </c>
      <c r="H8354" s="303" t="str">
        <f>+VLOOKUP(D8354,'DPF database'!$D$758:$U$799,18,FALSE)</f>
        <v>IBRD</v>
      </c>
      <c r="I8354" s="307" t="s">
        <v>10876</v>
      </c>
      <c r="J8354" s="308" t="s">
        <v>1948</v>
      </c>
      <c r="K8354" s="313">
        <v>632</v>
      </c>
      <c r="L8354" s="311" t="s">
        <v>10930</v>
      </c>
    </row>
    <row r="8355" spans="1:12" x14ac:dyDescent="0.25">
      <c r="A8355" s="303">
        <v>2018</v>
      </c>
      <c r="B8355" s="308">
        <v>2</v>
      </c>
      <c r="C8355" s="303" t="s">
        <v>1611</v>
      </c>
      <c r="D8355" s="304" t="s">
        <v>9310</v>
      </c>
      <c r="E8355" s="306" t="s">
        <v>9311</v>
      </c>
      <c r="F8355" s="312" t="s">
        <v>52</v>
      </c>
      <c r="G8355" s="306" t="s">
        <v>188</v>
      </c>
      <c r="H8355" s="303" t="str">
        <f>+VLOOKUP(D8355,'DPF database'!$D$758:$U$799,18,FALSE)</f>
        <v>IBRD</v>
      </c>
      <c r="I8355" s="307" t="s">
        <v>10876</v>
      </c>
      <c r="J8355" s="308" t="s">
        <v>1948</v>
      </c>
      <c r="K8355" s="313">
        <v>632</v>
      </c>
      <c r="L8355" s="311" t="s">
        <v>10931</v>
      </c>
    </row>
    <row r="8356" spans="1:12" x14ac:dyDescent="0.25">
      <c r="A8356" s="308">
        <v>2018</v>
      </c>
      <c r="B8356" s="308">
        <v>2</v>
      </c>
      <c r="C8356" s="308" t="s">
        <v>1611</v>
      </c>
      <c r="D8356" s="304" t="s">
        <v>9310</v>
      </c>
      <c r="E8356" s="306" t="s">
        <v>9311</v>
      </c>
      <c r="F8356" s="312" t="s">
        <v>52</v>
      </c>
      <c r="G8356" s="306" t="s">
        <v>188</v>
      </c>
      <c r="H8356" s="303" t="str">
        <f>+VLOOKUP(D8356,'DPF database'!$D$758:$U$799,18,FALSE)</f>
        <v>IBRD</v>
      </c>
      <c r="I8356" s="307" t="s">
        <v>10876</v>
      </c>
      <c r="J8356" s="308" t="s">
        <v>1965</v>
      </c>
      <c r="K8356" s="313">
        <v>521</v>
      </c>
      <c r="L8356" s="311" t="s">
        <v>10932</v>
      </c>
    </row>
    <row r="8357" spans="1:12" x14ac:dyDescent="0.25">
      <c r="A8357" s="303">
        <v>2018</v>
      </c>
      <c r="B8357" s="308">
        <v>2</v>
      </c>
      <c r="C8357" s="303" t="s">
        <v>1611</v>
      </c>
      <c r="D8357" s="304" t="s">
        <v>9310</v>
      </c>
      <c r="E8357" s="306" t="s">
        <v>9311</v>
      </c>
      <c r="F8357" s="312" t="s">
        <v>52</v>
      </c>
      <c r="G8357" s="306" t="s">
        <v>188</v>
      </c>
      <c r="H8357" s="303" t="str">
        <f>+VLOOKUP(D8357,'DPF database'!$D$758:$U$799,18,FALSE)</f>
        <v>IBRD</v>
      </c>
      <c r="I8357" s="307" t="s">
        <v>10876</v>
      </c>
      <c r="J8357" s="308" t="s">
        <v>1965</v>
      </c>
      <c r="K8357" s="313">
        <v>521</v>
      </c>
      <c r="L8357" s="311" t="s">
        <v>10933</v>
      </c>
    </row>
    <row r="8358" spans="1:12" x14ac:dyDescent="0.25">
      <c r="A8358" s="308">
        <v>2018</v>
      </c>
      <c r="B8358" s="308">
        <v>2</v>
      </c>
      <c r="C8358" s="308" t="s">
        <v>1611</v>
      </c>
      <c r="D8358" s="304" t="s">
        <v>9318</v>
      </c>
      <c r="E8358" s="306" t="s">
        <v>9319</v>
      </c>
      <c r="F8358" s="312" t="s">
        <v>52</v>
      </c>
      <c r="G8358" s="306" t="s">
        <v>143</v>
      </c>
      <c r="H8358" s="303" t="str">
        <f>+VLOOKUP(D8358,'DPF database'!$D$758:$U$799,18,FALSE)</f>
        <v>IDA</v>
      </c>
      <c r="I8358" s="307" t="s">
        <v>10876</v>
      </c>
      <c r="J8358" s="308" t="s">
        <v>1942</v>
      </c>
      <c r="K8358" s="313">
        <v>412</v>
      </c>
      <c r="L8358" s="311" t="s">
        <v>10934</v>
      </c>
    </row>
    <row r="8359" spans="1:12" x14ac:dyDescent="0.25">
      <c r="A8359" s="303">
        <v>2018</v>
      </c>
      <c r="B8359" s="308">
        <v>2</v>
      </c>
      <c r="C8359" s="303" t="s">
        <v>1611</v>
      </c>
      <c r="D8359" s="304" t="s">
        <v>9318</v>
      </c>
      <c r="E8359" s="306" t="s">
        <v>9319</v>
      </c>
      <c r="F8359" s="312" t="s">
        <v>52</v>
      </c>
      <c r="G8359" s="306" t="s">
        <v>143</v>
      </c>
      <c r="H8359" s="303" t="str">
        <f>+VLOOKUP(D8359,'DPF database'!$D$758:$U$799,18,FALSE)</f>
        <v>IDA</v>
      </c>
      <c r="I8359" s="307" t="s">
        <v>10876</v>
      </c>
      <c r="J8359" s="308" t="s">
        <v>1942</v>
      </c>
      <c r="K8359" s="313">
        <v>412</v>
      </c>
      <c r="L8359" s="311" t="s">
        <v>10935</v>
      </c>
    </row>
    <row r="8360" spans="1:12" x14ac:dyDescent="0.25">
      <c r="A8360" s="308">
        <v>2018</v>
      </c>
      <c r="B8360" s="308">
        <v>2</v>
      </c>
      <c r="C8360" s="308" t="s">
        <v>1611</v>
      </c>
      <c r="D8360" s="304" t="s">
        <v>9318</v>
      </c>
      <c r="E8360" s="306" t="s">
        <v>9319</v>
      </c>
      <c r="F8360" s="312" t="s">
        <v>52</v>
      </c>
      <c r="G8360" s="306" t="s">
        <v>143</v>
      </c>
      <c r="H8360" s="303" t="str">
        <f>+VLOOKUP(D8360,'DPF database'!$D$758:$U$799,18,FALSE)</f>
        <v>IDA</v>
      </c>
      <c r="I8360" s="307" t="s">
        <v>10876</v>
      </c>
      <c r="J8360" s="308" t="s">
        <v>1918</v>
      </c>
      <c r="K8360" s="313">
        <v>862</v>
      </c>
      <c r="L8360" s="311" t="s">
        <v>10936</v>
      </c>
    </row>
    <row r="8361" spans="1:12" x14ac:dyDescent="0.25">
      <c r="A8361" s="303">
        <v>2018</v>
      </c>
      <c r="B8361" s="308">
        <v>2</v>
      </c>
      <c r="C8361" s="303" t="s">
        <v>1611</v>
      </c>
      <c r="D8361" s="304" t="s">
        <v>9318</v>
      </c>
      <c r="E8361" s="306" t="s">
        <v>9319</v>
      </c>
      <c r="F8361" s="312" t="s">
        <v>52</v>
      </c>
      <c r="G8361" s="306" t="s">
        <v>143</v>
      </c>
      <c r="H8361" s="303" t="str">
        <f>+VLOOKUP(D8361,'DPF database'!$D$758:$U$799,18,FALSE)</f>
        <v>IDA</v>
      </c>
      <c r="I8361" s="307" t="s">
        <v>10876</v>
      </c>
      <c r="J8361" s="308" t="s">
        <v>2767</v>
      </c>
      <c r="K8361" s="314">
        <v>522</v>
      </c>
      <c r="L8361" s="311" t="s">
        <v>10937</v>
      </c>
    </row>
    <row r="8362" spans="1:12" x14ac:dyDescent="0.25">
      <c r="A8362" s="308">
        <v>2018</v>
      </c>
      <c r="B8362" s="308">
        <v>2</v>
      </c>
      <c r="C8362" s="308" t="s">
        <v>1611</v>
      </c>
      <c r="D8362" s="304" t="s">
        <v>9318</v>
      </c>
      <c r="E8362" s="306" t="s">
        <v>9319</v>
      </c>
      <c r="F8362" s="312" t="s">
        <v>52</v>
      </c>
      <c r="G8362" s="306" t="s">
        <v>143</v>
      </c>
      <c r="H8362" s="303" t="str">
        <f>+VLOOKUP(D8362,'DPF database'!$D$758:$U$799,18,FALSE)</f>
        <v>IDA</v>
      </c>
      <c r="I8362" s="307" t="s">
        <v>10876</v>
      </c>
      <c r="J8362" s="308" t="s">
        <v>1942</v>
      </c>
      <c r="K8362" s="314">
        <v>23</v>
      </c>
      <c r="L8362" s="311" t="s">
        <v>10938</v>
      </c>
    </row>
    <row r="8363" spans="1:12" x14ac:dyDescent="0.25">
      <c r="A8363" s="303">
        <v>2018</v>
      </c>
      <c r="B8363" s="308">
        <v>2</v>
      </c>
      <c r="C8363" s="303" t="s">
        <v>1611</v>
      </c>
      <c r="D8363" s="304" t="s">
        <v>9318</v>
      </c>
      <c r="E8363" s="306" t="s">
        <v>9319</v>
      </c>
      <c r="F8363" s="312" t="s">
        <v>52</v>
      </c>
      <c r="G8363" s="306" t="s">
        <v>143</v>
      </c>
      <c r="H8363" s="303" t="str">
        <f>+VLOOKUP(D8363,'DPF database'!$D$758:$U$799,18,FALSE)</f>
        <v>IDA</v>
      </c>
      <c r="I8363" s="307" t="s">
        <v>10876</v>
      </c>
      <c r="J8363" s="308" t="s">
        <v>1942</v>
      </c>
      <c r="K8363" s="313">
        <v>435</v>
      </c>
      <c r="L8363" s="311" t="s">
        <v>10939</v>
      </c>
    </row>
    <row r="8364" spans="1:12" x14ac:dyDescent="0.25">
      <c r="A8364" s="308">
        <v>2018</v>
      </c>
      <c r="B8364" s="308">
        <v>2</v>
      </c>
      <c r="C8364" s="308" t="s">
        <v>1611</v>
      </c>
      <c r="D8364" s="304" t="s">
        <v>9318</v>
      </c>
      <c r="E8364" s="306" t="s">
        <v>9319</v>
      </c>
      <c r="F8364" s="312" t="s">
        <v>52</v>
      </c>
      <c r="G8364" s="306" t="s">
        <v>143</v>
      </c>
      <c r="H8364" s="303" t="str">
        <f>+VLOOKUP(D8364,'DPF database'!$D$758:$U$799,18,FALSE)</f>
        <v>IDA</v>
      </c>
      <c r="I8364" s="307" t="s">
        <v>10876</v>
      </c>
      <c r="J8364" s="308" t="s">
        <v>1918</v>
      </c>
      <c r="K8364" s="313">
        <v>862</v>
      </c>
      <c r="L8364" s="311" t="s">
        <v>10940</v>
      </c>
    </row>
    <row r="8365" spans="1:12" x14ac:dyDescent="0.25">
      <c r="A8365" s="303">
        <v>2018</v>
      </c>
      <c r="B8365" s="308">
        <v>2</v>
      </c>
      <c r="C8365" s="303" t="s">
        <v>1611</v>
      </c>
      <c r="D8365" s="304" t="s">
        <v>9318</v>
      </c>
      <c r="E8365" s="306" t="s">
        <v>9319</v>
      </c>
      <c r="F8365" s="312" t="s">
        <v>52</v>
      </c>
      <c r="G8365" s="306" t="s">
        <v>143</v>
      </c>
      <c r="H8365" s="303" t="str">
        <f>+VLOOKUP(D8365,'DPF database'!$D$758:$U$799,18,FALSE)</f>
        <v>IDA</v>
      </c>
      <c r="I8365" s="307" t="s">
        <v>10876</v>
      </c>
      <c r="J8365" s="308" t="s">
        <v>3083</v>
      </c>
      <c r="K8365" s="313">
        <v>421</v>
      </c>
      <c r="L8365" s="311" t="s">
        <v>10941</v>
      </c>
    </row>
    <row r="8366" spans="1:12" x14ac:dyDescent="0.25">
      <c r="A8366" s="308">
        <v>2018</v>
      </c>
      <c r="B8366" s="308">
        <v>2</v>
      </c>
      <c r="C8366" s="308" t="s">
        <v>1611</v>
      </c>
      <c r="D8366" s="304" t="s">
        <v>9318</v>
      </c>
      <c r="E8366" s="306" t="s">
        <v>9319</v>
      </c>
      <c r="F8366" s="312" t="s">
        <v>52</v>
      </c>
      <c r="G8366" s="306" t="s">
        <v>143</v>
      </c>
      <c r="H8366" s="303" t="str">
        <f>+VLOOKUP(D8366,'DPF database'!$D$758:$U$799,18,FALSE)</f>
        <v>IDA</v>
      </c>
      <c r="I8366" s="307" t="s">
        <v>10876</v>
      </c>
      <c r="J8366" s="308" t="s">
        <v>1934</v>
      </c>
      <c r="K8366" s="313">
        <v>324</v>
      </c>
      <c r="L8366" s="311" t="s">
        <v>10942</v>
      </c>
    </row>
    <row r="8367" spans="1:12" x14ac:dyDescent="0.25">
      <c r="A8367" s="303">
        <v>2018</v>
      </c>
      <c r="B8367" s="308">
        <v>2</v>
      </c>
      <c r="C8367" s="303" t="s">
        <v>1611</v>
      </c>
      <c r="D8367" s="304" t="s">
        <v>9314</v>
      </c>
      <c r="E8367" s="306" t="s">
        <v>9315</v>
      </c>
      <c r="F8367" s="312" t="s">
        <v>64</v>
      </c>
      <c r="G8367" s="306" t="s">
        <v>1470</v>
      </c>
      <c r="H8367" s="303" t="str">
        <f>+VLOOKUP(D8367,'DPF database'!$D$758:$U$799,18,FALSE)</f>
        <v>IDA</v>
      </c>
      <c r="I8367" s="307" t="s">
        <v>10876</v>
      </c>
      <c r="J8367" s="308" t="s">
        <v>1942</v>
      </c>
      <c r="K8367" s="313">
        <v>111</v>
      </c>
      <c r="L8367" s="311" t="s">
        <v>10943</v>
      </c>
    </row>
    <row r="8368" spans="1:12" x14ac:dyDescent="0.25">
      <c r="A8368" s="308">
        <v>2018</v>
      </c>
      <c r="B8368" s="308">
        <v>2</v>
      </c>
      <c r="C8368" s="308" t="s">
        <v>1611</v>
      </c>
      <c r="D8368" s="304" t="s">
        <v>9314</v>
      </c>
      <c r="E8368" s="306" t="s">
        <v>9315</v>
      </c>
      <c r="F8368" s="312" t="s">
        <v>64</v>
      </c>
      <c r="G8368" s="306" t="s">
        <v>1470</v>
      </c>
      <c r="H8368" s="303" t="str">
        <f>+VLOOKUP(D8368,'DPF database'!$D$758:$U$799,18,FALSE)</f>
        <v>IDA</v>
      </c>
      <c r="I8368" s="307" t="s">
        <v>10876</v>
      </c>
      <c r="J8368" s="308" t="s">
        <v>1942</v>
      </c>
      <c r="K8368" s="313">
        <v>413</v>
      </c>
      <c r="L8368" s="311" t="s">
        <v>10944</v>
      </c>
    </row>
    <row r="8369" spans="1:12" x14ac:dyDescent="0.25">
      <c r="A8369" s="303">
        <v>2018</v>
      </c>
      <c r="B8369" s="308">
        <v>2</v>
      </c>
      <c r="C8369" s="303" t="s">
        <v>1611</v>
      </c>
      <c r="D8369" s="304" t="s">
        <v>9314</v>
      </c>
      <c r="E8369" s="306" t="s">
        <v>9315</v>
      </c>
      <c r="F8369" s="312" t="s">
        <v>64</v>
      </c>
      <c r="G8369" s="306" t="s">
        <v>1470</v>
      </c>
      <c r="H8369" s="303" t="str">
        <f>+VLOOKUP(D8369,'DPF database'!$D$758:$U$799,18,FALSE)</f>
        <v>IDA</v>
      </c>
      <c r="I8369" s="307" t="s">
        <v>10876</v>
      </c>
      <c r="J8369" s="308" t="s">
        <v>1942</v>
      </c>
      <c r="K8369" s="313">
        <v>411</v>
      </c>
      <c r="L8369" s="311" t="s">
        <v>10945</v>
      </c>
    </row>
    <row r="8370" spans="1:12" x14ac:dyDescent="0.25">
      <c r="A8370" s="308">
        <v>2018</v>
      </c>
      <c r="B8370" s="308">
        <v>2</v>
      </c>
      <c r="C8370" s="308" t="s">
        <v>1611</v>
      </c>
      <c r="D8370" s="304" t="s">
        <v>9314</v>
      </c>
      <c r="E8370" s="306" t="s">
        <v>9315</v>
      </c>
      <c r="F8370" s="312" t="s">
        <v>64</v>
      </c>
      <c r="G8370" s="306" t="s">
        <v>1470</v>
      </c>
      <c r="H8370" s="303" t="str">
        <f>+VLOOKUP(D8370,'DPF database'!$D$758:$U$799,18,FALSE)</f>
        <v>IDA</v>
      </c>
      <c r="I8370" s="307" t="s">
        <v>10876</v>
      </c>
      <c r="J8370" s="308" t="s">
        <v>2629</v>
      </c>
      <c r="K8370" s="308">
        <v>832</v>
      </c>
      <c r="L8370" s="311" t="s">
        <v>10946</v>
      </c>
    </row>
    <row r="8371" spans="1:12" x14ac:dyDescent="0.25">
      <c r="A8371" s="303">
        <v>2018</v>
      </c>
      <c r="B8371" s="308">
        <v>2</v>
      </c>
      <c r="C8371" s="303" t="s">
        <v>1611</v>
      </c>
      <c r="D8371" s="304" t="s">
        <v>9314</v>
      </c>
      <c r="E8371" s="306" t="s">
        <v>9315</v>
      </c>
      <c r="F8371" s="312" t="s">
        <v>64</v>
      </c>
      <c r="G8371" s="306" t="s">
        <v>1470</v>
      </c>
      <c r="H8371" s="303" t="str">
        <f>+VLOOKUP(D8371,'DPF database'!$D$758:$U$799,18,FALSE)</f>
        <v>IDA</v>
      </c>
      <c r="I8371" s="307" t="s">
        <v>10876</v>
      </c>
      <c r="J8371" s="308" t="s">
        <v>8632</v>
      </c>
      <c r="K8371" s="313">
        <v>211</v>
      </c>
      <c r="L8371" s="311" t="s">
        <v>10947</v>
      </c>
    </row>
    <row r="8372" spans="1:12" x14ac:dyDescent="0.25">
      <c r="A8372" s="308">
        <v>2018</v>
      </c>
      <c r="B8372" s="308">
        <v>2</v>
      </c>
      <c r="C8372" s="308" t="s">
        <v>1611</v>
      </c>
      <c r="D8372" s="304" t="s">
        <v>9314</v>
      </c>
      <c r="E8372" s="306" t="s">
        <v>9315</v>
      </c>
      <c r="F8372" s="312" t="s">
        <v>64</v>
      </c>
      <c r="G8372" s="306" t="s">
        <v>1470</v>
      </c>
      <c r="H8372" s="303" t="str">
        <f>+VLOOKUP(D8372,'DPF database'!$D$758:$U$799,18,FALSE)</f>
        <v>IDA</v>
      </c>
      <c r="I8372" s="307" t="s">
        <v>10876</v>
      </c>
      <c r="J8372" s="308" t="s">
        <v>2036</v>
      </c>
      <c r="K8372" s="308">
        <v>863</v>
      </c>
      <c r="L8372" s="311" t="s">
        <v>10948</v>
      </c>
    </row>
    <row r="8373" spans="1:12" x14ac:dyDescent="0.25">
      <c r="A8373" s="303">
        <v>2018</v>
      </c>
      <c r="B8373" s="308">
        <v>2</v>
      </c>
      <c r="C8373" s="303" t="s">
        <v>1611</v>
      </c>
      <c r="D8373" s="304" t="s">
        <v>9312</v>
      </c>
      <c r="E8373" s="306" t="s">
        <v>9313</v>
      </c>
      <c r="F8373" s="312" t="s">
        <v>52</v>
      </c>
      <c r="G8373" s="306" t="s">
        <v>330</v>
      </c>
      <c r="H8373" s="303" t="str">
        <f>+VLOOKUP(D8373,'DPF database'!$D$758:$U$799,18,FALSE)</f>
        <v>IDA</v>
      </c>
      <c r="I8373" s="307" t="s">
        <v>10876</v>
      </c>
      <c r="J8373" s="308" t="s">
        <v>1942</v>
      </c>
      <c r="K8373" s="308">
        <v>412</v>
      </c>
      <c r="L8373" s="311" t="s">
        <v>10949</v>
      </c>
    </row>
    <row r="8374" spans="1:12" x14ac:dyDescent="0.25">
      <c r="A8374" s="308">
        <v>2018</v>
      </c>
      <c r="B8374" s="308">
        <v>2</v>
      </c>
      <c r="C8374" s="308" t="s">
        <v>1611</v>
      </c>
      <c r="D8374" s="304" t="s">
        <v>9312</v>
      </c>
      <c r="E8374" s="306" t="s">
        <v>9313</v>
      </c>
      <c r="F8374" s="312" t="s">
        <v>52</v>
      </c>
      <c r="G8374" s="306" t="s">
        <v>330</v>
      </c>
      <c r="H8374" s="303" t="str">
        <f>+VLOOKUP(D8374,'DPF database'!$D$758:$U$799,18,FALSE)</f>
        <v>IDA</v>
      </c>
      <c r="I8374" s="307" t="s">
        <v>10876</v>
      </c>
      <c r="J8374" s="308" t="s">
        <v>1942</v>
      </c>
      <c r="K8374" s="308">
        <v>412</v>
      </c>
      <c r="L8374" s="311" t="s">
        <v>10950</v>
      </c>
    </row>
    <row r="8375" spans="1:12" x14ac:dyDescent="0.25">
      <c r="A8375" s="303">
        <v>2018</v>
      </c>
      <c r="B8375" s="308">
        <v>2</v>
      </c>
      <c r="C8375" s="303" t="s">
        <v>1611</v>
      </c>
      <c r="D8375" s="304" t="s">
        <v>9312</v>
      </c>
      <c r="E8375" s="306" t="s">
        <v>9313</v>
      </c>
      <c r="F8375" s="312" t="s">
        <v>52</v>
      </c>
      <c r="G8375" s="306" t="s">
        <v>330</v>
      </c>
      <c r="H8375" s="303" t="str">
        <f>+VLOOKUP(D8375,'DPF database'!$D$758:$U$799,18,FALSE)</f>
        <v>IDA</v>
      </c>
      <c r="I8375" s="307" t="s">
        <v>10876</v>
      </c>
      <c r="J8375" s="308" t="s">
        <v>1942</v>
      </c>
      <c r="K8375" s="308">
        <v>114</v>
      </c>
      <c r="L8375" s="311" t="s">
        <v>10951</v>
      </c>
    </row>
    <row r="8376" spans="1:12" x14ac:dyDescent="0.25">
      <c r="A8376" s="308">
        <v>2018</v>
      </c>
      <c r="B8376" s="308">
        <v>2</v>
      </c>
      <c r="C8376" s="308" t="s">
        <v>1611</v>
      </c>
      <c r="D8376" s="304" t="s">
        <v>9312</v>
      </c>
      <c r="E8376" s="306" t="s">
        <v>9313</v>
      </c>
      <c r="F8376" s="312" t="s">
        <v>52</v>
      </c>
      <c r="G8376" s="306" t="s">
        <v>330</v>
      </c>
      <c r="H8376" s="303" t="str">
        <f>+VLOOKUP(D8376,'DPF database'!$D$758:$U$799,18,FALSE)</f>
        <v>IDA</v>
      </c>
      <c r="I8376" s="307" t="s">
        <v>10876</v>
      </c>
      <c r="J8376" s="308" t="s">
        <v>1942</v>
      </c>
      <c r="K8376" s="308">
        <v>411</v>
      </c>
      <c r="L8376" s="311" t="s">
        <v>10952</v>
      </c>
    </row>
    <row r="8377" spans="1:12" x14ac:dyDescent="0.25">
      <c r="A8377" s="303">
        <v>2018</v>
      </c>
      <c r="B8377" s="308">
        <v>2</v>
      </c>
      <c r="C8377" s="303" t="s">
        <v>1611</v>
      </c>
      <c r="D8377" s="304" t="s">
        <v>9312</v>
      </c>
      <c r="E8377" s="306" t="s">
        <v>9313</v>
      </c>
      <c r="F8377" s="312" t="s">
        <v>52</v>
      </c>
      <c r="G8377" s="306" t="s">
        <v>330</v>
      </c>
      <c r="H8377" s="303" t="str">
        <f>+VLOOKUP(D8377,'DPF database'!$D$758:$U$799,18,FALSE)</f>
        <v>IDA</v>
      </c>
      <c r="I8377" s="307" t="s">
        <v>10876</v>
      </c>
      <c r="J8377" s="308" t="s">
        <v>1942</v>
      </c>
      <c r="K8377" s="308">
        <v>411</v>
      </c>
      <c r="L8377" s="311" t="s">
        <v>10953</v>
      </c>
    </row>
    <row r="8378" spans="1:12" x14ac:dyDescent="0.25">
      <c r="A8378" s="308">
        <v>2018</v>
      </c>
      <c r="B8378" s="308">
        <v>2</v>
      </c>
      <c r="C8378" s="308" t="s">
        <v>1611</v>
      </c>
      <c r="D8378" s="304" t="s">
        <v>9312</v>
      </c>
      <c r="E8378" s="306" t="s">
        <v>9313</v>
      </c>
      <c r="F8378" s="312" t="s">
        <v>52</v>
      </c>
      <c r="G8378" s="306" t="s">
        <v>330</v>
      </c>
      <c r="H8378" s="303" t="str">
        <f>+VLOOKUP(D8378,'DPF database'!$D$758:$U$799,18,FALSE)</f>
        <v>IDA</v>
      </c>
      <c r="I8378" s="307" t="s">
        <v>10876</v>
      </c>
      <c r="J8378" s="308" t="s">
        <v>1998</v>
      </c>
      <c r="K8378" s="308">
        <v>721</v>
      </c>
      <c r="L8378" s="311" t="s">
        <v>10954</v>
      </c>
    </row>
    <row r="8379" spans="1:12" x14ac:dyDescent="0.25">
      <c r="A8379" s="303">
        <v>2018</v>
      </c>
      <c r="B8379" s="308">
        <v>2</v>
      </c>
      <c r="C8379" s="303" t="s">
        <v>1611</v>
      </c>
      <c r="D8379" s="304" t="s">
        <v>9312</v>
      </c>
      <c r="E8379" s="306" t="s">
        <v>9313</v>
      </c>
      <c r="F8379" s="312" t="s">
        <v>52</v>
      </c>
      <c r="G8379" s="306" t="s">
        <v>330</v>
      </c>
      <c r="H8379" s="303" t="str">
        <f>+VLOOKUP(D8379,'DPF database'!$D$758:$U$799,18,FALSE)</f>
        <v>IDA</v>
      </c>
      <c r="I8379" s="307" t="s">
        <v>10876</v>
      </c>
      <c r="J8379" s="308" t="s">
        <v>1998</v>
      </c>
      <c r="K8379" s="308">
        <v>332</v>
      </c>
      <c r="L8379" s="311" t="s">
        <v>10955</v>
      </c>
    </row>
    <row r="8380" spans="1:12" x14ac:dyDescent="0.25">
      <c r="A8380" s="308">
        <v>2018</v>
      </c>
      <c r="B8380" s="308">
        <v>2</v>
      </c>
      <c r="C8380" s="308" t="s">
        <v>1611</v>
      </c>
      <c r="D8380" s="304" t="s">
        <v>9312</v>
      </c>
      <c r="E8380" s="306" t="s">
        <v>9313</v>
      </c>
      <c r="F8380" s="312" t="s">
        <v>52</v>
      </c>
      <c r="G8380" s="306" t="s">
        <v>330</v>
      </c>
      <c r="H8380" s="303" t="str">
        <f>+VLOOKUP(D8380,'DPF database'!$D$758:$U$799,18,FALSE)</f>
        <v>IDA</v>
      </c>
      <c r="I8380" s="307" t="s">
        <v>10876</v>
      </c>
      <c r="J8380" s="308" t="s">
        <v>2752</v>
      </c>
      <c r="K8380" s="308">
        <v>721</v>
      </c>
      <c r="L8380" s="311" t="s">
        <v>10956</v>
      </c>
    </row>
    <row r="8381" spans="1:12" x14ac:dyDescent="0.25">
      <c r="A8381" s="303">
        <v>2018</v>
      </c>
      <c r="B8381" s="308">
        <v>2</v>
      </c>
      <c r="C8381" s="303" t="s">
        <v>1611</v>
      </c>
      <c r="D8381" s="304" t="s">
        <v>9312</v>
      </c>
      <c r="E8381" s="306" t="s">
        <v>9313</v>
      </c>
      <c r="F8381" s="312" t="s">
        <v>52</v>
      </c>
      <c r="G8381" s="306" t="s">
        <v>330</v>
      </c>
      <c r="H8381" s="303" t="str">
        <f>+VLOOKUP(D8381,'DPF database'!$D$758:$U$799,18,FALSE)</f>
        <v>IDA</v>
      </c>
      <c r="I8381" s="307" t="s">
        <v>10876</v>
      </c>
      <c r="J8381" s="308" t="s">
        <v>1918</v>
      </c>
      <c r="K8381" s="308">
        <v>862</v>
      </c>
      <c r="L8381" s="311" t="s">
        <v>10957</v>
      </c>
    </row>
    <row r="8382" spans="1:12" x14ac:dyDescent="0.25">
      <c r="A8382" s="308">
        <v>2018</v>
      </c>
      <c r="B8382" s="308">
        <v>2</v>
      </c>
      <c r="C8382" s="308" t="s">
        <v>1611</v>
      </c>
      <c r="D8382" s="304" t="s">
        <v>9312</v>
      </c>
      <c r="E8382" s="306" t="s">
        <v>9313</v>
      </c>
      <c r="F8382" s="312" t="s">
        <v>52</v>
      </c>
      <c r="G8382" s="306" t="s">
        <v>330</v>
      </c>
      <c r="H8382" s="303" t="str">
        <f>+VLOOKUP(D8382,'DPF database'!$D$758:$U$799,18,FALSE)</f>
        <v>IDA</v>
      </c>
      <c r="I8382" s="307" t="s">
        <v>10876</v>
      </c>
      <c r="J8382" s="308" t="s">
        <v>1918</v>
      </c>
      <c r="K8382" s="308">
        <v>862</v>
      </c>
      <c r="L8382" s="311" t="s">
        <v>10958</v>
      </c>
    </row>
    <row r="8383" spans="1:12" x14ac:dyDescent="0.25">
      <c r="A8383" s="303">
        <v>2018</v>
      </c>
      <c r="B8383" s="308">
        <v>2</v>
      </c>
      <c r="C8383" s="303" t="s">
        <v>1611</v>
      </c>
      <c r="D8383" s="304" t="s">
        <v>9316</v>
      </c>
      <c r="E8383" s="306" t="s">
        <v>9317</v>
      </c>
      <c r="F8383" s="312" t="s">
        <v>69</v>
      </c>
      <c r="G8383" s="306" t="s">
        <v>749</v>
      </c>
      <c r="H8383" s="303" t="str">
        <f>+VLOOKUP(D8383,'DPF database'!$D$758:$U$799,18,FALSE)</f>
        <v>IDA</v>
      </c>
      <c r="I8383" s="307" t="s">
        <v>10876</v>
      </c>
      <c r="J8383" s="308" t="s">
        <v>1942</v>
      </c>
      <c r="K8383" s="308">
        <v>111</v>
      </c>
      <c r="L8383" s="311" t="s">
        <v>10959</v>
      </c>
    </row>
    <row r="8384" spans="1:12" x14ac:dyDescent="0.25">
      <c r="A8384" s="308">
        <v>2018</v>
      </c>
      <c r="B8384" s="308">
        <v>2</v>
      </c>
      <c r="C8384" s="308" t="s">
        <v>1611</v>
      </c>
      <c r="D8384" s="304" t="s">
        <v>9316</v>
      </c>
      <c r="E8384" s="306" t="s">
        <v>9317</v>
      </c>
      <c r="F8384" s="312" t="s">
        <v>69</v>
      </c>
      <c r="G8384" s="306" t="s">
        <v>749</v>
      </c>
      <c r="H8384" s="303" t="str">
        <f>+VLOOKUP(D8384,'DPF database'!$D$758:$U$799,18,FALSE)</f>
        <v>IDA</v>
      </c>
      <c r="I8384" s="307" t="s">
        <v>10876</v>
      </c>
      <c r="J8384" s="308" t="s">
        <v>1934</v>
      </c>
      <c r="K8384" s="308">
        <v>111</v>
      </c>
      <c r="L8384" s="311" t="s">
        <v>10960</v>
      </c>
    </row>
    <row r="8385" spans="1:12" x14ac:dyDescent="0.25">
      <c r="A8385" s="303">
        <v>2018</v>
      </c>
      <c r="B8385" s="308">
        <v>2</v>
      </c>
      <c r="C8385" s="303" t="s">
        <v>1611</v>
      </c>
      <c r="D8385" s="304" t="s">
        <v>9316</v>
      </c>
      <c r="E8385" s="306" t="s">
        <v>9317</v>
      </c>
      <c r="F8385" s="312" t="s">
        <v>69</v>
      </c>
      <c r="G8385" s="306" t="s">
        <v>749</v>
      </c>
      <c r="H8385" s="303" t="str">
        <f>+VLOOKUP(D8385,'DPF database'!$D$758:$U$799,18,FALSE)</f>
        <v>IDA</v>
      </c>
      <c r="I8385" s="307" t="s">
        <v>10876</v>
      </c>
      <c r="J8385" s="308" t="s">
        <v>1942</v>
      </c>
      <c r="K8385" s="308">
        <v>412</v>
      </c>
      <c r="L8385" s="311" t="s">
        <v>10961</v>
      </c>
    </row>
    <row r="8386" spans="1:12" x14ac:dyDescent="0.25">
      <c r="A8386" s="308">
        <v>2018</v>
      </c>
      <c r="B8386" s="308">
        <v>2</v>
      </c>
      <c r="C8386" s="308" t="s">
        <v>1611</v>
      </c>
      <c r="D8386" s="304" t="s">
        <v>9316</v>
      </c>
      <c r="E8386" s="306" t="s">
        <v>9317</v>
      </c>
      <c r="F8386" s="312" t="s">
        <v>69</v>
      </c>
      <c r="G8386" s="306" t="s">
        <v>749</v>
      </c>
      <c r="H8386" s="303" t="str">
        <f>+VLOOKUP(D8386,'DPF database'!$D$758:$U$799,18,FALSE)</f>
        <v>IDA</v>
      </c>
      <c r="I8386" s="307" t="s">
        <v>10876</v>
      </c>
      <c r="J8386" s="308" t="s">
        <v>1942</v>
      </c>
      <c r="K8386" s="308">
        <v>111</v>
      </c>
      <c r="L8386" s="311" t="s">
        <v>10962</v>
      </c>
    </row>
    <row r="8387" spans="1:12" x14ac:dyDescent="0.25">
      <c r="A8387" s="303">
        <v>2018</v>
      </c>
      <c r="B8387" s="308">
        <v>2</v>
      </c>
      <c r="C8387" s="303" t="s">
        <v>1611</v>
      </c>
      <c r="D8387" s="304" t="s">
        <v>9316</v>
      </c>
      <c r="E8387" s="306" t="s">
        <v>9317</v>
      </c>
      <c r="F8387" s="312" t="s">
        <v>69</v>
      </c>
      <c r="G8387" s="306" t="s">
        <v>749</v>
      </c>
      <c r="H8387" s="303" t="str">
        <f>+VLOOKUP(D8387,'DPF database'!$D$758:$U$799,18,FALSE)</f>
        <v>IDA</v>
      </c>
      <c r="I8387" s="307" t="s">
        <v>10876</v>
      </c>
      <c r="J8387" s="308" t="s">
        <v>1965</v>
      </c>
      <c r="K8387" s="308">
        <v>411</v>
      </c>
      <c r="L8387" s="311" t="s">
        <v>10963</v>
      </c>
    </row>
    <row r="8388" spans="1:12" x14ac:dyDescent="0.25">
      <c r="A8388" s="308">
        <v>2018</v>
      </c>
      <c r="B8388" s="308">
        <v>2</v>
      </c>
      <c r="C8388" s="308" t="s">
        <v>1611</v>
      </c>
      <c r="D8388" s="304" t="s">
        <v>9316</v>
      </c>
      <c r="E8388" s="306" t="s">
        <v>9317</v>
      </c>
      <c r="F8388" s="312" t="s">
        <v>69</v>
      </c>
      <c r="G8388" s="306" t="s">
        <v>749</v>
      </c>
      <c r="H8388" s="303" t="str">
        <f>+VLOOKUP(D8388,'DPF database'!$D$758:$U$799,18,FALSE)</f>
        <v>IDA</v>
      </c>
      <c r="I8388" s="307" t="s">
        <v>10876</v>
      </c>
      <c r="J8388" s="308" t="s">
        <v>1965</v>
      </c>
      <c r="K8388" s="308">
        <v>522</v>
      </c>
      <c r="L8388" s="311" t="s">
        <v>10964</v>
      </c>
    </row>
    <row r="8389" spans="1:12" x14ac:dyDescent="0.25">
      <c r="A8389" s="303">
        <v>2018</v>
      </c>
      <c r="B8389" s="308"/>
      <c r="C8389" s="303" t="s">
        <v>1611</v>
      </c>
      <c r="D8389" s="304" t="s">
        <v>9316</v>
      </c>
      <c r="E8389" s="306" t="s">
        <v>9317</v>
      </c>
      <c r="F8389" s="312" t="s">
        <v>69</v>
      </c>
      <c r="G8389" s="306" t="s">
        <v>749</v>
      </c>
      <c r="H8389" s="303" t="str">
        <f>+VLOOKUP(D8389,'DPF database'!$D$758:$U$799,18,FALSE)</f>
        <v>IDA</v>
      </c>
      <c r="I8389" s="307" t="s">
        <v>10876</v>
      </c>
      <c r="J8389" s="308" t="s">
        <v>5004</v>
      </c>
      <c r="K8389" s="308">
        <v>212</v>
      </c>
      <c r="L8389" s="311" t="s">
        <v>10965</v>
      </c>
    </row>
    <row r="8390" spans="1:12" x14ac:dyDescent="0.25">
      <c r="A8390" s="308">
        <v>2018</v>
      </c>
      <c r="B8390" s="308">
        <v>2</v>
      </c>
      <c r="C8390" s="308" t="s">
        <v>1611</v>
      </c>
      <c r="D8390" s="304" t="s">
        <v>9316</v>
      </c>
      <c r="E8390" s="306" t="s">
        <v>9317</v>
      </c>
      <c r="F8390" s="312" t="s">
        <v>69</v>
      </c>
      <c r="G8390" s="306" t="s">
        <v>749</v>
      </c>
      <c r="H8390" s="303" t="str">
        <f>+VLOOKUP(D8390,'DPF database'!$D$758:$U$799,18,FALSE)</f>
        <v>IDA</v>
      </c>
      <c r="I8390" s="307" t="s">
        <v>10876</v>
      </c>
      <c r="J8390" s="308" t="s">
        <v>3306</v>
      </c>
      <c r="K8390" s="308">
        <v>723</v>
      </c>
      <c r="L8390" s="311" t="s">
        <v>10966</v>
      </c>
    </row>
    <row r="8391" spans="1:12" x14ac:dyDescent="0.25">
      <c r="A8391" s="303">
        <v>2018</v>
      </c>
      <c r="B8391" s="308">
        <v>2</v>
      </c>
      <c r="C8391" s="303" t="s">
        <v>1611</v>
      </c>
      <c r="D8391" s="304" t="s">
        <v>9316</v>
      </c>
      <c r="E8391" s="306" t="s">
        <v>9317</v>
      </c>
      <c r="F8391" s="312" t="s">
        <v>69</v>
      </c>
      <c r="G8391" s="306" t="s">
        <v>749</v>
      </c>
      <c r="H8391" s="303" t="str">
        <f>+VLOOKUP(D8391,'DPF database'!$D$758:$U$799,18,FALSE)</f>
        <v>IDA</v>
      </c>
      <c r="I8391" s="307" t="s">
        <v>10876</v>
      </c>
      <c r="J8391" s="308" t="s">
        <v>5004</v>
      </c>
      <c r="K8391" s="308">
        <v>141</v>
      </c>
      <c r="L8391" s="311" t="s">
        <v>10967</v>
      </c>
    </row>
    <row r="8392" spans="1:12" x14ac:dyDescent="0.25">
      <c r="A8392" s="308">
        <v>2018</v>
      </c>
      <c r="B8392" s="308">
        <v>2</v>
      </c>
      <c r="C8392" s="308" t="s">
        <v>1611</v>
      </c>
      <c r="D8392" s="304" t="s">
        <v>9320</v>
      </c>
      <c r="E8392" s="306" t="s">
        <v>9321</v>
      </c>
      <c r="F8392" s="312" t="s">
        <v>52</v>
      </c>
      <c r="G8392" s="306" t="s">
        <v>123</v>
      </c>
      <c r="H8392" s="303" t="str">
        <f>+VLOOKUP(D8392,'DPF database'!$D$758:$U$799,18,FALSE)</f>
        <v>SUPP-IDA</v>
      </c>
      <c r="I8392" s="307" t="s">
        <v>10876</v>
      </c>
      <c r="J8392" s="313" t="s">
        <v>2752</v>
      </c>
      <c r="K8392" s="308">
        <v>721</v>
      </c>
      <c r="L8392" s="311" t="s">
        <v>10968</v>
      </c>
    </row>
    <row r="8393" spans="1:12" x14ac:dyDescent="0.25">
      <c r="A8393" s="303">
        <v>2018</v>
      </c>
      <c r="B8393" s="308">
        <v>2</v>
      </c>
      <c r="C8393" s="303" t="s">
        <v>1611</v>
      </c>
      <c r="D8393" s="304" t="s">
        <v>9320</v>
      </c>
      <c r="E8393" s="306" t="s">
        <v>9321</v>
      </c>
      <c r="F8393" s="312" t="s">
        <v>52</v>
      </c>
      <c r="G8393" s="306" t="s">
        <v>123</v>
      </c>
      <c r="H8393" s="303" t="str">
        <f>+VLOOKUP(D8393,'DPF database'!$D$758:$U$799,18,FALSE)</f>
        <v>SUPP-IDA</v>
      </c>
      <c r="I8393" s="307" t="s">
        <v>10876</v>
      </c>
      <c r="J8393" s="314" t="s">
        <v>10969</v>
      </c>
      <c r="K8393" s="308">
        <v>721</v>
      </c>
      <c r="L8393" s="311" t="s">
        <v>10970</v>
      </c>
    </row>
    <row r="8394" spans="1:12" x14ac:dyDescent="0.25">
      <c r="A8394" s="308">
        <v>2018</v>
      </c>
      <c r="B8394" s="308">
        <v>2</v>
      </c>
      <c r="C8394" s="308" t="s">
        <v>1611</v>
      </c>
      <c r="D8394" s="304" t="s">
        <v>9320</v>
      </c>
      <c r="E8394" s="306" t="s">
        <v>9321</v>
      </c>
      <c r="F8394" s="312" t="s">
        <v>52</v>
      </c>
      <c r="G8394" s="306" t="s">
        <v>123</v>
      </c>
      <c r="H8394" s="303" t="str">
        <f>+VLOOKUP(D8394,'DPF database'!$D$758:$U$799,18,FALSE)</f>
        <v>SUPP-IDA</v>
      </c>
      <c r="I8394" s="307" t="s">
        <v>10876</v>
      </c>
      <c r="J8394" s="308" t="s">
        <v>1950</v>
      </c>
      <c r="K8394" s="308">
        <v>727</v>
      </c>
      <c r="L8394" s="311" t="s">
        <v>10971</v>
      </c>
    </row>
    <row r="8395" spans="1:12" x14ac:dyDescent="0.25">
      <c r="A8395" s="303">
        <v>2018</v>
      </c>
      <c r="B8395" s="308">
        <v>2</v>
      </c>
      <c r="C8395" s="303" t="s">
        <v>1611</v>
      </c>
      <c r="D8395" s="304" t="s">
        <v>9320</v>
      </c>
      <c r="E8395" s="306" t="s">
        <v>9321</v>
      </c>
      <c r="F8395" s="312" t="s">
        <v>52</v>
      </c>
      <c r="G8395" s="306" t="s">
        <v>123</v>
      </c>
      <c r="H8395" s="303" t="str">
        <f>+VLOOKUP(D8395,'DPF database'!$D$758:$U$799,18,FALSE)</f>
        <v>SUPP-IDA</v>
      </c>
      <c r="I8395" s="307" t="s">
        <v>10876</v>
      </c>
      <c r="J8395" s="308" t="s">
        <v>2629</v>
      </c>
      <c r="K8395" s="308">
        <v>832</v>
      </c>
      <c r="L8395" s="311" t="s">
        <v>10972</v>
      </c>
    </row>
    <row r="8396" spans="1:12" x14ac:dyDescent="0.25">
      <c r="A8396" s="308">
        <v>2018</v>
      </c>
      <c r="B8396" s="308">
        <v>2</v>
      </c>
      <c r="C8396" s="308" t="s">
        <v>1611</v>
      </c>
      <c r="D8396" s="304" t="s">
        <v>9320</v>
      </c>
      <c r="E8396" s="306" t="s">
        <v>9321</v>
      </c>
      <c r="F8396" s="312" t="s">
        <v>52</v>
      </c>
      <c r="G8396" s="306" t="s">
        <v>123</v>
      </c>
      <c r="H8396" s="303" t="str">
        <f>+VLOOKUP(D8396,'DPF database'!$D$758:$U$799,18,FALSE)</f>
        <v>SUPP-IDA</v>
      </c>
      <c r="I8396" s="307" t="s">
        <v>10876</v>
      </c>
      <c r="J8396" s="308" t="s">
        <v>2036</v>
      </c>
      <c r="K8396" s="308">
        <v>862</v>
      </c>
      <c r="L8396" s="311" t="s">
        <v>10973</v>
      </c>
    </row>
    <row r="8397" spans="1:12" x14ac:dyDescent="0.25">
      <c r="A8397" s="303">
        <v>2018</v>
      </c>
      <c r="B8397" s="308">
        <v>2</v>
      </c>
      <c r="C8397" s="303" t="s">
        <v>1611</v>
      </c>
      <c r="D8397" s="304" t="s">
        <v>9320</v>
      </c>
      <c r="E8397" s="306" t="s">
        <v>9321</v>
      </c>
      <c r="F8397" s="312" t="s">
        <v>52</v>
      </c>
      <c r="G8397" s="306" t="s">
        <v>123</v>
      </c>
      <c r="H8397" s="303" t="str">
        <f>+VLOOKUP(D8397,'DPF database'!$D$758:$U$799,18,FALSE)</f>
        <v>SUPP-IDA</v>
      </c>
      <c r="I8397" s="307" t="s">
        <v>10876</v>
      </c>
      <c r="J8397" s="308" t="s">
        <v>1944</v>
      </c>
      <c r="K8397" s="308">
        <v>654</v>
      </c>
      <c r="L8397" s="311" t="s">
        <v>10974</v>
      </c>
    </row>
    <row r="8398" spans="1:12" x14ac:dyDescent="0.25">
      <c r="A8398" s="308">
        <v>2018</v>
      </c>
      <c r="B8398" s="308">
        <v>2</v>
      </c>
      <c r="C8398" s="308" t="s">
        <v>1611</v>
      </c>
      <c r="D8398" s="304" t="s">
        <v>9320</v>
      </c>
      <c r="E8398" s="306" t="s">
        <v>9321</v>
      </c>
      <c r="F8398" s="312" t="s">
        <v>52</v>
      </c>
      <c r="G8398" s="306" t="s">
        <v>123</v>
      </c>
      <c r="H8398" s="303" t="str">
        <f>+VLOOKUP(D8398,'DPF database'!$D$758:$U$799,18,FALSE)</f>
        <v>SUPP-IDA</v>
      </c>
      <c r="I8398" s="307" t="s">
        <v>10876</v>
      </c>
      <c r="J8398" s="308" t="s">
        <v>1942</v>
      </c>
      <c r="K8398" s="308">
        <v>432</v>
      </c>
      <c r="L8398" s="311" t="s">
        <v>10975</v>
      </c>
    </row>
    <row r="8399" spans="1:12" x14ac:dyDescent="0.25">
      <c r="A8399" s="303">
        <v>2018</v>
      </c>
      <c r="B8399" s="308">
        <v>2</v>
      </c>
      <c r="C8399" s="303" t="s">
        <v>1611</v>
      </c>
      <c r="D8399" s="304" t="s">
        <v>9320</v>
      </c>
      <c r="E8399" s="306" t="s">
        <v>9321</v>
      </c>
      <c r="F8399" s="312" t="s">
        <v>52</v>
      </c>
      <c r="G8399" s="306" t="s">
        <v>123</v>
      </c>
      <c r="H8399" s="303" t="str">
        <f>+VLOOKUP(D8399,'DPF database'!$D$758:$U$799,18,FALSE)</f>
        <v>SUPP-IDA</v>
      </c>
      <c r="I8399" s="307" t="s">
        <v>10876</v>
      </c>
      <c r="J8399" s="308" t="s">
        <v>1942</v>
      </c>
      <c r="K8399" s="308">
        <v>432</v>
      </c>
      <c r="L8399" s="311" t="s">
        <v>10976</v>
      </c>
    </row>
    <row r="8400" spans="1:12" x14ac:dyDescent="0.25">
      <c r="A8400" s="308">
        <v>2018</v>
      </c>
      <c r="B8400" s="308">
        <v>2</v>
      </c>
      <c r="C8400" s="308" t="s">
        <v>1611</v>
      </c>
      <c r="D8400" s="304" t="s">
        <v>9330</v>
      </c>
      <c r="E8400" s="306" t="s">
        <v>9331</v>
      </c>
      <c r="F8400" s="312" t="s">
        <v>52</v>
      </c>
      <c r="G8400" s="306" t="s">
        <v>184</v>
      </c>
      <c r="H8400" s="303" t="str">
        <f>+VLOOKUP(D8400,'DPF database'!$D$758:$U$799,18,FALSE)</f>
        <v>IDA</v>
      </c>
      <c r="I8400" s="307" t="s">
        <v>10876</v>
      </c>
      <c r="J8400" s="308" t="s">
        <v>1918</v>
      </c>
      <c r="K8400" s="308">
        <v>862</v>
      </c>
      <c r="L8400" s="311" t="s">
        <v>10977</v>
      </c>
    </row>
    <row r="8401" spans="1:12" x14ac:dyDescent="0.25">
      <c r="A8401" s="303">
        <v>2018</v>
      </c>
      <c r="B8401" s="308">
        <v>2</v>
      </c>
      <c r="C8401" s="303" t="s">
        <v>1611</v>
      </c>
      <c r="D8401" s="304" t="s">
        <v>9330</v>
      </c>
      <c r="E8401" s="306" t="s">
        <v>9331</v>
      </c>
      <c r="F8401" s="312" t="s">
        <v>52</v>
      </c>
      <c r="G8401" s="306" t="s">
        <v>184</v>
      </c>
      <c r="H8401" s="303" t="str">
        <f>+VLOOKUP(D8401,'DPF database'!$D$758:$U$799,18,FALSE)</f>
        <v>IDA</v>
      </c>
      <c r="I8401" s="307" t="s">
        <v>10876</v>
      </c>
      <c r="J8401" s="308" t="s">
        <v>2036</v>
      </c>
      <c r="K8401" s="308">
        <v>861</v>
      </c>
      <c r="L8401" s="311" t="s">
        <v>10978</v>
      </c>
    </row>
    <row r="8402" spans="1:12" x14ac:dyDescent="0.25">
      <c r="A8402" s="308">
        <v>2018</v>
      </c>
      <c r="B8402" s="308">
        <v>2</v>
      </c>
      <c r="C8402" s="308" t="s">
        <v>1611</v>
      </c>
      <c r="D8402" s="304" t="s">
        <v>9330</v>
      </c>
      <c r="E8402" s="306" t="s">
        <v>9331</v>
      </c>
      <c r="F8402" s="312" t="s">
        <v>52</v>
      </c>
      <c r="G8402" s="306" t="s">
        <v>184</v>
      </c>
      <c r="H8402" s="303" t="str">
        <f>+VLOOKUP(D8402,'DPF database'!$D$758:$U$799,18,FALSE)</f>
        <v>IDA</v>
      </c>
      <c r="I8402" s="307" t="s">
        <v>10876</v>
      </c>
      <c r="J8402" s="308" t="s">
        <v>2036</v>
      </c>
      <c r="K8402" s="308">
        <v>861</v>
      </c>
      <c r="L8402" s="311" t="s">
        <v>10979</v>
      </c>
    </row>
    <row r="8403" spans="1:12" x14ac:dyDescent="0.25">
      <c r="A8403" s="303">
        <v>2018</v>
      </c>
      <c r="B8403" s="308">
        <v>2</v>
      </c>
      <c r="C8403" s="303" t="s">
        <v>1611</v>
      </c>
      <c r="D8403" s="304" t="s">
        <v>9330</v>
      </c>
      <c r="E8403" s="306" t="s">
        <v>9331</v>
      </c>
      <c r="F8403" s="312" t="s">
        <v>52</v>
      </c>
      <c r="G8403" s="306" t="s">
        <v>184</v>
      </c>
      <c r="H8403" s="303" t="str">
        <f>+VLOOKUP(D8403,'DPF database'!$D$758:$U$799,18,FALSE)</f>
        <v>IDA</v>
      </c>
      <c r="I8403" s="307" t="s">
        <v>10876</v>
      </c>
      <c r="J8403" s="308" t="s">
        <v>2036</v>
      </c>
      <c r="K8403" s="308">
        <v>862</v>
      </c>
      <c r="L8403" s="311" t="s">
        <v>10980</v>
      </c>
    </row>
    <row r="8404" spans="1:12" x14ac:dyDescent="0.25">
      <c r="A8404" s="308">
        <v>2018</v>
      </c>
      <c r="B8404" s="308">
        <v>2</v>
      </c>
      <c r="C8404" s="308" t="s">
        <v>1611</v>
      </c>
      <c r="D8404" s="304" t="s">
        <v>9330</v>
      </c>
      <c r="E8404" s="306" t="s">
        <v>9331</v>
      </c>
      <c r="F8404" s="312" t="s">
        <v>52</v>
      </c>
      <c r="G8404" s="306" t="s">
        <v>184</v>
      </c>
      <c r="H8404" s="303" t="str">
        <f>+VLOOKUP(D8404,'DPF database'!$D$758:$U$799,18,FALSE)</f>
        <v>IDA</v>
      </c>
      <c r="I8404" s="307" t="s">
        <v>10876</v>
      </c>
      <c r="J8404" s="308" t="s">
        <v>2036</v>
      </c>
      <c r="K8404" s="314">
        <v>862</v>
      </c>
      <c r="L8404" s="311" t="s">
        <v>10981</v>
      </c>
    </row>
    <row r="8405" spans="1:12" x14ac:dyDescent="0.25">
      <c r="A8405" s="303">
        <v>2018</v>
      </c>
      <c r="B8405" s="308">
        <v>2</v>
      </c>
      <c r="C8405" s="303" t="s">
        <v>1611</v>
      </c>
      <c r="D8405" s="304" t="s">
        <v>9330</v>
      </c>
      <c r="E8405" s="306" t="s">
        <v>9331</v>
      </c>
      <c r="F8405" s="312" t="s">
        <v>52</v>
      </c>
      <c r="G8405" s="306" t="s">
        <v>184</v>
      </c>
      <c r="H8405" s="303" t="str">
        <f>+VLOOKUP(D8405,'DPF database'!$D$758:$U$799,18,FALSE)</f>
        <v>IDA</v>
      </c>
      <c r="I8405" s="307" t="s">
        <v>10876</v>
      </c>
      <c r="J8405" s="308" t="s">
        <v>2036</v>
      </c>
      <c r="K8405" s="308">
        <v>862</v>
      </c>
      <c r="L8405" s="311" t="s">
        <v>10982</v>
      </c>
    </row>
    <row r="8406" spans="1:12" x14ac:dyDescent="0.25">
      <c r="A8406" s="308">
        <v>2018</v>
      </c>
      <c r="B8406" s="308">
        <v>2</v>
      </c>
      <c r="C8406" s="308" t="s">
        <v>1611</v>
      </c>
      <c r="D8406" s="304" t="s">
        <v>9330</v>
      </c>
      <c r="E8406" s="306" t="s">
        <v>9331</v>
      </c>
      <c r="F8406" s="312" t="s">
        <v>52</v>
      </c>
      <c r="G8406" s="306" t="s">
        <v>184</v>
      </c>
      <c r="H8406" s="303" t="str">
        <f>+VLOOKUP(D8406,'DPF database'!$D$758:$U$799,18,FALSE)</f>
        <v>IDA</v>
      </c>
      <c r="I8406" s="307" t="s">
        <v>10876</v>
      </c>
      <c r="J8406" s="308" t="s">
        <v>2036</v>
      </c>
      <c r="K8406" s="308">
        <v>862</v>
      </c>
      <c r="L8406" s="311" t="s">
        <v>10983</v>
      </c>
    </row>
    <row r="8407" spans="1:12" x14ac:dyDescent="0.25">
      <c r="A8407" s="303">
        <v>2018</v>
      </c>
      <c r="B8407" s="308">
        <v>2</v>
      </c>
      <c r="C8407" s="303" t="s">
        <v>1611</v>
      </c>
      <c r="D8407" s="304" t="s">
        <v>9330</v>
      </c>
      <c r="E8407" s="306" t="s">
        <v>9331</v>
      </c>
      <c r="F8407" s="312" t="s">
        <v>52</v>
      </c>
      <c r="G8407" s="306" t="s">
        <v>184</v>
      </c>
      <c r="H8407" s="303" t="str">
        <f>+VLOOKUP(D8407,'DPF database'!$D$758:$U$799,18,FALSE)</f>
        <v>IDA</v>
      </c>
      <c r="I8407" s="307" t="s">
        <v>10876</v>
      </c>
      <c r="J8407" s="308" t="s">
        <v>9060</v>
      </c>
      <c r="K8407" s="308">
        <v>862</v>
      </c>
      <c r="L8407" s="311" t="s">
        <v>10984</v>
      </c>
    </row>
    <row r="8408" spans="1:12" x14ac:dyDescent="0.25">
      <c r="A8408" s="308">
        <v>2018</v>
      </c>
      <c r="B8408" s="314">
        <v>2</v>
      </c>
      <c r="C8408" s="308" t="s">
        <v>1611</v>
      </c>
      <c r="D8408" s="304" t="s">
        <v>9330</v>
      </c>
      <c r="E8408" s="304" t="s">
        <v>9331</v>
      </c>
      <c r="F8408" s="312" t="s">
        <v>52</v>
      </c>
      <c r="G8408" s="304" t="s">
        <v>184</v>
      </c>
      <c r="H8408" s="303" t="str">
        <f>+VLOOKUP(D8408,'DPF database'!$D$758:$U$799,18,FALSE)</f>
        <v>IDA</v>
      </c>
      <c r="I8408" s="307" t="s">
        <v>10876</v>
      </c>
      <c r="J8408" s="314" t="s">
        <v>1923</v>
      </c>
      <c r="K8408" s="314">
        <v>862</v>
      </c>
      <c r="L8408" s="315" t="s">
        <v>10985</v>
      </c>
    </row>
    <row r="8409" spans="1:12" x14ac:dyDescent="0.25">
      <c r="A8409" s="303">
        <v>2018</v>
      </c>
      <c r="B8409" s="308">
        <v>2</v>
      </c>
      <c r="C8409" s="303" t="s">
        <v>1611</v>
      </c>
      <c r="D8409" s="304" t="s">
        <v>9330</v>
      </c>
      <c r="E8409" s="306" t="s">
        <v>9331</v>
      </c>
      <c r="F8409" s="312" t="s">
        <v>52</v>
      </c>
      <c r="G8409" s="306" t="s">
        <v>184</v>
      </c>
      <c r="H8409" s="303" t="str">
        <f>+VLOOKUP(D8409,'DPF database'!$D$758:$U$799,18,FALSE)</f>
        <v>IDA</v>
      </c>
      <c r="I8409" s="307" t="s">
        <v>10876</v>
      </c>
      <c r="J8409" s="308" t="s">
        <v>2036</v>
      </c>
      <c r="K8409" s="308">
        <v>861</v>
      </c>
      <c r="L8409" s="311" t="s">
        <v>10986</v>
      </c>
    </row>
    <row r="8410" spans="1:12" x14ac:dyDescent="0.25">
      <c r="A8410" s="308">
        <v>2018</v>
      </c>
      <c r="B8410" s="308">
        <v>2</v>
      </c>
      <c r="C8410" s="308" t="s">
        <v>1611</v>
      </c>
      <c r="D8410" s="304" t="s">
        <v>9330</v>
      </c>
      <c r="E8410" s="306" t="s">
        <v>9331</v>
      </c>
      <c r="F8410" s="312" t="s">
        <v>52</v>
      </c>
      <c r="G8410" s="306" t="s">
        <v>184</v>
      </c>
      <c r="H8410" s="303" t="str">
        <f>+VLOOKUP(D8410,'DPF database'!$D$758:$U$799,18,FALSE)</f>
        <v>IDA</v>
      </c>
      <c r="I8410" s="307" t="s">
        <v>10876</v>
      </c>
      <c r="J8410" s="308" t="s">
        <v>1923</v>
      </c>
      <c r="K8410" s="308">
        <v>862</v>
      </c>
      <c r="L8410" s="311" t="s">
        <v>10987</v>
      </c>
    </row>
    <row r="8411" spans="1:12" x14ac:dyDescent="0.25">
      <c r="A8411" s="303">
        <v>2018</v>
      </c>
      <c r="B8411" s="308">
        <v>2</v>
      </c>
      <c r="C8411" s="303" t="s">
        <v>1611</v>
      </c>
      <c r="D8411" s="304" t="s">
        <v>9336</v>
      </c>
      <c r="E8411" s="306" t="s">
        <v>9337</v>
      </c>
      <c r="F8411" s="312" t="s">
        <v>52</v>
      </c>
      <c r="G8411" s="306" t="s">
        <v>1596</v>
      </c>
      <c r="H8411" s="303" t="str">
        <f>+VLOOKUP(D8411,'DPF database'!$D$758:$U$799,18,FALSE)</f>
        <v>IDA</v>
      </c>
      <c r="I8411" s="307" t="s">
        <v>10876</v>
      </c>
      <c r="J8411" s="308" t="s">
        <v>1942</v>
      </c>
      <c r="K8411" s="308">
        <v>412</v>
      </c>
      <c r="L8411" s="311" t="s">
        <v>10988</v>
      </c>
    </row>
    <row r="8412" spans="1:12" x14ac:dyDescent="0.25">
      <c r="A8412" s="308">
        <v>2018</v>
      </c>
      <c r="B8412" s="308">
        <v>2</v>
      </c>
      <c r="C8412" s="308" t="s">
        <v>1611</v>
      </c>
      <c r="D8412" s="304" t="s">
        <v>9336</v>
      </c>
      <c r="E8412" s="306" t="s">
        <v>9337</v>
      </c>
      <c r="F8412" s="312" t="s">
        <v>52</v>
      </c>
      <c r="G8412" s="306" t="s">
        <v>1596</v>
      </c>
      <c r="H8412" s="303" t="str">
        <f>+VLOOKUP(D8412,'DPF database'!$D$758:$U$799,18,FALSE)</f>
        <v>IDA</v>
      </c>
      <c r="I8412" s="307" t="s">
        <v>10876</v>
      </c>
      <c r="J8412" s="308" t="s">
        <v>1942</v>
      </c>
      <c r="K8412" s="308">
        <v>412</v>
      </c>
      <c r="L8412" s="311" t="s">
        <v>10989</v>
      </c>
    </row>
    <row r="8413" spans="1:12" x14ac:dyDescent="0.25">
      <c r="A8413" s="303">
        <v>2018</v>
      </c>
      <c r="B8413" s="308">
        <v>2</v>
      </c>
      <c r="C8413" s="303" t="s">
        <v>1611</v>
      </c>
      <c r="D8413" s="304" t="s">
        <v>9336</v>
      </c>
      <c r="E8413" s="306" t="s">
        <v>9337</v>
      </c>
      <c r="F8413" s="312" t="s">
        <v>52</v>
      </c>
      <c r="G8413" s="306" t="s">
        <v>1596</v>
      </c>
      <c r="H8413" s="303" t="str">
        <f>+VLOOKUP(D8413,'DPF database'!$D$758:$U$799,18,FALSE)</f>
        <v>IDA</v>
      </c>
      <c r="I8413" s="307" t="s">
        <v>10876</v>
      </c>
      <c r="J8413" s="308" t="s">
        <v>1942</v>
      </c>
      <c r="K8413" s="308">
        <v>433</v>
      </c>
      <c r="L8413" s="311" t="s">
        <v>10990</v>
      </c>
    </row>
    <row r="8414" spans="1:12" x14ac:dyDescent="0.25">
      <c r="A8414" s="308">
        <v>2018</v>
      </c>
      <c r="B8414" s="308">
        <v>2</v>
      </c>
      <c r="C8414" s="308" t="s">
        <v>1611</v>
      </c>
      <c r="D8414" s="304" t="s">
        <v>9336</v>
      </c>
      <c r="E8414" s="306" t="s">
        <v>9337</v>
      </c>
      <c r="F8414" s="312" t="s">
        <v>52</v>
      </c>
      <c r="G8414" s="306" t="s">
        <v>1596</v>
      </c>
      <c r="H8414" s="303" t="str">
        <f>+VLOOKUP(D8414,'DPF database'!$D$758:$U$799,18,FALSE)</f>
        <v>IDA</v>
      </c>
      <c r="I8414" s="307" t="s">
        <v>10876</v>
      </c>
      <c r="J8414" s="308" t="s">
        <v>2218</v>
      </c>
      <c r="K8414" s="308">
        <v>655</v>
      </c>
      <c r="L8414" s="311" t="s">
        <v>10991</v>
      </c>
    </row>
    <row r="8415" spans="1:12" x14ac:dyDescent="0.25">
      <c r="A8415" s="303">
        <v>2018</v>
      </c>
      <c r="B8415" s="308">
        <v>2</v>
      </c>
      <c r="C8415" s="303" t="s">
        <v>1611</v>
      </c>
      <c r="D8415" s="304" t="s">
        <v>9336</v>
      </c>
      <c r="E8415" s="306" t="s">
        <v>9337</v>
      </c>
      <c r="F8415" s="312" t="s">
        <v>52</v>
      </c>
      <c r="G8415" s="306" t="s">
        <v>1596</v>
      </c>
      <c r="H8415" s="303" t="str">
        <f>+VLOOKUP(D8415,'DPF database'!$D$758:$U$799,18,FALSE)</f>
        <v>IDA</v>
      </c>
      <c r="I8415" s="307" t="s">
        <v>10876</v>
      </c>
      <c r="J8415" s="308" t="s">
        <v>2218</v>
      </c>
      <c r="K8415" s="308">
        <v>654</v>
      </c>
      <c r="L8415" s="311" t="s">
        <v>10992</v>
      </c>
    </row>
    <row r="8416" spans="1:12" x14ac:dyDescent="0.25">
      <c r="A8416" s="308">
        <v>2018</v>
      </c>
      <c r="B8416" s="308">
        <v>2</v>
      </c>
      <c r="C8416" s="308" t="s">
        <v>1611</v>
      </c>
      <c r="D8416" s="304" t="s">
        <v>9336</v>
      </c>
      <c r="E8416" s="306" t="s">
        <v>9337</v>
      </c>
      <c r="F8416" s="312" t="s">
        <v>52</v>
      </c>
      <c r="G8416" s="306" t="s">
        <v>1596</v>
      </c>
      <c r="H8416" s="303" t="str">
        <f>+VLOOKUP(D8416,'DPF database'!$D$758:$U$799,18,FALSE)</f>
        <v>IDA</v>
      </c>
      <c r="I8416" s="307" t="s">
        <v>10876</v>
      </c>
      <c r="J8416" s="308" t="s">
        <v>2218</v>
      </c>
      <c r="K8416" s="308">
        <v>656</v>
      </c>
      <c r="L8416" s="311" t="s">
        <v>10993</v>
      </c>
    </row>
    <row r="8417" spans="1:12" x14ac:dyDescent="0.25">
      <c r="A8417" s="303">
        <v>2018</v>
      </c>
      <c r="B8417" s="308">
        <v>2</v>
      </c>
      <c r="C8417" s="303" t="s">
        <v>1611</v>
      </c>
      <c r="D8417" s="304" t="s">
        <v>9336</v>
      </c>
      <c r="E8417" s="306" t="s">
        <v>9337</v>
      </c>
      <c r="F8417" s="312" t="s">
        <v>52</v>
      </c>
      <c r="G8417" s="306" t="s">
        <v>1596</v>
      </c>
      <c r="H8417" s="303" t="str">
        <f>+VLOOKUP(D8417,'DPF database'!$D$758:$U$799,18,FALSE)</f>
        <v>IDA</v>
      </c>
      <c r="I8417" s="307" t="s">
        <v>10876</v>
      </c>
      <c r="J8417" s="308" t="s">
        <v>1918</v>
      </c>
      <c r="K8417" s="308">
        <v>862</v>
      </c>
      <c r="L8417" s="311" t="s">
        <v>10994</v>
      </c>
    </row>
    <row r="8418" spans="1:12" x14ac:dyDescent="0.25">
      <c r="A8418" s="308">
        <v>2018</v>
      </c>
      <c r="B8418" s="308">
        <v>2</v>
      </c>
      <c r="C8418" s="308" t="s">
        <v>1611</v>
      </c>
      <c r="D8418" s="304" t="s">
        <v>9336</v>
      </c>
      <c r="E8418" s="306" t="s">
        <v>9337</v>
      </c>
      <c r="F8418" s="312" t="s">
        <v>52</v>
      </c>
      <c r="G8418" s="306" t="s">
        <v>1596</v>
      </c>
      <c r="H8418" s="303" t="str">
        <f>+VLOOKUP(D8418,'DPF database'!$D$758:$U$799,18,FALSE)</f>
        <v>IDA</v>
      </c>
      <c r="I8418" s="307" t="s">
        <v>10876</v>
      </c>
      <c r="J8418" s="308" t="s">
        <v>1918</v>
      </c>
      <c r="K8418" s="308">
        <v>862</v>
      </c>
      <c r="L8418" s="311" t="s">
        <v>10995</v>
      </c>
    </row>
    <row r="8419" spans="1:12" x14ac:dyDescent="0.25">
      <c r="A8419" s="303">
        <v>2018</v>
      </c>
      <c r="B8419" s="308">
        <v>2</v>
      </c>
      <c r="C8419" s="303" t="s">
        <v>1611</v>
      </c>
      <c r="D8419" s="304" t="s">
        <v>9336</v>
      </c>
      <c r="E8419" s="306" t="s">
        <v>9337</v>
      </c>
      <c r="F8419" s="312" t="s">
        <v>52</v>
      </c>
      <c r="G8419" s="306" t="s">
        <v>1596</v>
      </c>
      <c r="H8419" s="303" t="str">
        <f>+VLOOKUP(D8419,'DPF database'!$D$758:$U$799,18,FALSE)</f>
        <v>IDA</v>
      </c>
      <c r="I8419" s="307" t="s">
        <v>10876</v>
      </c>
      <c r="J8419" s="308" t="s">
        <v>1998</v>
      </c>
      <c r="K8419" s="308">
        <v>721</v>
      </c>
      <c r="L8419" s="311" t="s">
        <v>10996</v>
      </c>
    </row>
    <row r="8420" spans="1:12" x14ac:dyDescent="0.25">
      <c r="A8420" s="308">
        <v>2018</v>
      </c>
      <c r="B8420" s="308">
        <v>2</v>
      </c>
      <c r="C8420" s="308" t="s">
        <v>1611</v>
      </c>
      <c r="D8420" s="304" t="s">
        <v>9336</v>
      </c>
      <c r="E8420" s="306" t="s">
        <v>9337</v>
      </c>
      <c r="F8420" s="312" t="s">
        <v>52</v>
      </c>
      <c r="G8420" s="306" t="s">
        <v>1596</v>
      </c>
      <c r="H8420" s="303" t="str">
        <f>+VLOOKUP(D8420,'DPF database'!$D$758:$U$799,18,FALSE)</f>
        <v>IDA</v>
      </c>
      <c r="I8420" s="307" t="s">
        <v>10876</v>
      </c>
      <c r="J8420" s="308" t="s">
        <v>1998</v>
      </c>
      <c r="K8420" s="308">
        <v>721</v>
      </c>
      <c r="L8420" s="311" t="s">
        <v>10997</v>
      </c>
    </row>
    <row r="8421" spans="1:12" x14ac:dyDescent="0.25">
      <c r="A8421" s="303">
        <v>2018</v>
      </c>
      <c r="B8421" s="308">
        <v>2</v>
      </c>
      <c r="C8421" s="303" t="s">
        <v>1611</v>
      </c>
      <c r="D8421" s="304" t="s">
        <v>9338</v>
      </c>
      <c r="E8421" s="306" t="s">
        <v>9339</v>
      </c>
      <c r="F8421" s="312" t="s">
        <v>52</v>
      </c>
      <c r="G8421" s="306" t="s">
        <v>109</v>
      </c>
      <c r="H8421" s="303" t="str">
        <f>+VLOOKUP(D8421,'DPF database'!$D$758:$U$799,18,FALSE)</f>
        <v>IDA</v>
      </c>
      <c r="I8421" s="307" t="s">
        <v>10876</v>
      </c>
      <c r="J8421" s="308" t="s">
        <v>2752</v>
      </c>
      <c r="K8421" s="308">
        <v>721</v>
      </c>
      <c r="L8421" s="311" t="s">
        <v>10998</v>
      </c>
    </row>
    <row r="8422" spans="1:12" x14ac:dyDescent="0.25">
      <c r="A8422" s="308">
        <v>2018</v>
      </c>
      <c r="B8422" s="308">
        <v>2</v>
      </c>
      <c r="C8422" s="308" t="s">
        <v>1611</v>
      </c>
      <c r="D8422" s="304" t="s">
        <v>9338</v>
      </c>
      <c r="E8422" s="306" t="s">
        <v>9339</v>
      </c>
      <c r="F8422" s="312" t="s">
        <v>52</v>
      </c>
      <c r="G8422" s="306" t="s">
        <v>109</v>
      </c>
      <c r="H8422" s="303" t="str">
        <f>+VLOOKUP(D8422,'DPF database'!$D$758:$U$799,18,FALSE)</f>
        <v>IDA</v>
      </c>
      <c r="I8422" s="307" t="s">
        <v>10876</v>
      </c>
      <c r="J8422" s="308" t="s">
        <v>2752</v>
      </c>
      <c r="K8422" s="308">
        <v>723</v>
      </c>
      <c r="L8422" s="311" t="s">
        <v>10999</v>
      </c>
    </row>
    <row r="8423" spans="1:12" x14ac:dyDescent="0.25">
      <c r="A8423" s="303">
        <v>2018</v>
      </c>
      <c r="B8423" s="308">
        <v>2</v>
      </c>
      <c r="C8423" s="303" t="s">
        <v>1611</v>
      </c>
      <c r="D8423" s="304" t="s">
        <v>9338</v>
      </c>
      <c r="E8423" s="306" t="s">
        <v>9339</v>
      </c>
      <c r="F8423" s="312" t="s">
        <v>52</v>
      </c>
      <c r="G8423" s="306" t="s">
        <v>109</v>
      </c>
      <c r="H8423" s="303" t="str">
        <f>+VLOOKUP(D8423,'DPF database'!$D$758:$U$799,18,FALSE)</f>
        <v>IDA</v>
      </c>
      <c r="I8423" s="307" t="s">
        <v>10876</v>
      </c>
      <c r="J8423" s="308" t="s">
        <v>1998</v>
      </c>
      <c r="K8423" s="314">
        <v>721</v>
      </c>
      <c r="L8423" s="311" t="s">
        <v>11000</v>
      </c>
    </row>
    <row r="8424" spans="1:12" x14ac:dyDescent="0.25">
      <c r="A8424" s="308">
        <v>2018</v>
      </c>
      <c r="B8424" s="308">
        <v>2</v>
      </c>
      <c r="C8424" s="308" t="s">
        <v>1611</v>
      </c>
      <c r="D8424" s="304" t="s">
        <v>9338</v>
      </c>
      <c r="E8424" s="306" t="s">
        <v>9339</v>
      </c>
      <c r="F8424" s="312" t="s">
        <v>52</v>
      </c>
      <c r="G8424" s="306" t="s">
        <v>109</v>
      </c>
      <c r="H8424" s="303" t="str">
        <f>+VLOOKUP(D8424,'DPF database'!$D$758:$U$799,18,FALSE)</f>
        <v>IDA</v>
      </c>
      <c r="I8424" s="307" t="s">
        <v>10876</v>
      </c>
      <c r="J8424" s="308" t="s">
        <v>2151</v>
      </c>
      <c r="K8424" s="314">
        <v>862</v>
      </c>
      <c r="L8424" s="311" t="s">
        <v>11001</v>
      </c>
    </row>
    <row r="8425" spans="1:12" x14ac:dyDescent="0.25">
      <c r="A8425" s="303">
        <v>2018</v>
      </c>
      <c r="B8425" s="308">
        <v>2</v>
      </c>
      <c r="C8425" s="303" t="s">
        <v>1611</v>
      </c>
      <c r="D8425" s="304" t="s">
        <v>9338</v>
      </c>
      <c r="E8425" s="306" t="s">
        <v>9339</v>
      </c>
      <c r="F8425" s="312" t="s">
        <v>52</v>
      </c>
      <c r="G8425" s="306" t="s">
        <v>109</v>
      </c>
      <c r="H8425" s="303" t="str">
        <f>+VLOOKUP(D8425,'DPF database'!$D$758:$U$799,18,FALSE)</f>
        <v>IDA</v>
      </c>
      <c r="I8425" s="307" t="s">
        <v>10876</v>
      </c>
      <c r="J8425" s="308" t="s">
        <v>8632</v>
      </c>
      <c r="K8425" s="314">
        <v>261</v>
      </c>
      <c r="L8425" s="311" t="s">
        <v>11002</v>
      </c>
    </row>
    <row r="8426" spans="1:12" x14ac:dyDescent="0.25">
      <c r="A8426" s="308">
        <v>2018</v>
      </c>
      <c r="B8426" s="308">
        <v>2</v>
      </c>
      <c r="C8426" s="308" t="s">
        <v>1611</v>
      </c>
      <c r="D8426" s="304" t="s">
        <v>9338</v>
      </c>
      <c r="E8426" s="306" t="s">
        <v>9339</v>
      </c>
      <c r="F8426" s="312" t="s">
        <v>52</v>
      </c>
      <c r="G8426" s="306" t="s">
        <v>109</v>
      </c>
      <c r="H8426" s="303" t="str">
        <f>+VLOOKUP(D8426,'DPF database'!$D$758:$U$799,18,FALSE)</f>
        <v>IDA</v>
      </c>
      <c r="I8426" s="307" t="s">
        <v>10876</v>
      </c>
      <c r="J8426" s="316" t="s">
        <v>8632</v>
      </c>
      <c r="K8426" s="267">
        <v>114</v>
      </c>
      <c r="L8426" s="311" t="s">
        <v>11003</v>
      </c>
    </row>
    <row r="8427" spans="1:12" x14ac:dyDescent="0.25">
      <c r="A8427" s="303">
        <v>2018</v>
      </c>
      <c r="B8427" s="308">
        <v>2</v>
      </c>
      <c r="C8427" s="303" t="s">
        <v>1611</v>
      </c>
      <c r="D8427" s="304" t="s">
        <v>9338</v>
      </c>
      <c r="E8427" s="306" t="s">
        <v>9339</v>
      </c>
      <c r="F8427" s="312" t="s">
        <v>52</v>
      </c>
      <c r="G8427" s="306" t="s">
        <v>109</v>
      </c>
      <c r="H8427" s="303" t="str">
        <f>+VLOOKUP(D8427,'DPF database'!$D$758:$U$799,18,FALSE)</f>
        <v>IDA</v>
      </c>
      <c r="I8427" s="307" t="s">
        <v>10876</v>
      </c>
      <c r="J8427" s="310" t="s">
        <v>1923</v>
      </c>
      <c r="K8427" s="314">
        <v>862</v>
      </c>
      <c r="L8427" s="311" t="s">
        <v>11004</v>
      </c>
    </row>
    <row r="8428" spans="1:12" x14ac:dyDescent="0.25">
      <c r="A8428" s="308">
        <v>2018</v>
      </c>
      <c r="B8428" s="308">
        <v>2</v>
      </c>
      <c r="C8428" s="308" t="s">
        <v>1611</v>
      </c>
      <c r="D8428" s="304" t="s">
        <v>9338</v>
      </c>
      <c r="E8428" s="306" t="s">
        <v>9339</v>
      </c>
      <c r="F8428" s="312" t="s">
        <v>52</v>
      </c>
      <c r="G8428" s="306" t="s">
        <v>109</v>
      </c>
      <c r="H8428" s="303" t="str">
        <f>+VLOOKUP(D8428,'DPF database'!$D$758:$U$799,18,FALSE)</f>
        <v>IDA</v>
      </c>
      <c r="I8428" s="307" t="s">
        <v>10876</v>
      </c>
      <c r="J8428" s="308" t="s">
        <v>1942</v>
      </c>
      <c r="K8428" s="267">
        <v>862</v>
      </c>
      <c r="L8428" s="311" t="s">
        <v>11005</v>
      </c>
    </row>
    <row r="8429" spans="1:12" x14ac:dyDescent="0.25">
      <c r="A8429" s="303">
        <v>2018</v>
      </c>
      <c r="B8429" s="308">
        <v>2</v>
      </c>
      <c r="C8429" s="303" t="s">
        <v>1611</v>
      </c>
      <c r="D8429" s="304" t="s">
        <v>9338</v>
      </c>
      <c r="E8429" s="306" t="s">
        <v>9339</v>
      </c>
      <c r="F8429" s="312" t="s">
        <v>52</v>
      </c>
      <c r="G8429" s="306" t="s">
        <v>109</v>
      </c>
      <c r="H8429" s="303" t="str">
        <f>+VLOOKUP(D8429,'DPF database'!$D$758:$U$799,18,FALSE)</f>
        <v>IDA</v>
      </c>
      <c r="I8429" s="307" t="s">
        <v>10876</v>
      </c>
      <c r="J8429" s="308" t="s">
        <v>1942</v>
      </c>
      <c r="K8429" s="267">
        <v>114</v>
      </c>
      <c r="L8429" s="311" t="s">
        <v>11006</v>
      </c>
    </row>
    <row r="8430" spans="1:12" x14ac:dyDescent="0.25">
      <c r="A8430" s="308">
        <v>2018</v>
      </c>
      <c r="B8430" s="308">
        <v>2</v>
      </c>
      <c r="C8430" s="308" t="s">
        <v>1611</v>
      </c>
      <c r="D8430" s="304" t="s">
        <v>9342</v>
      </c>
      <c r="E8430" s="306" t="s">
        <v>9343</v>
      </c>
      <c r="F8430" s="312" t="s">
        <v>130</v>
      </c>
      <c r="G8430" s="306" t="s">
        <v>290</v>
      </c>
      <c r="H8430" s="303" t="str">
        <f>+VLOOKUP(D8430,'DPF database'!$D$758:$U$799,18,FALSE)</f>
        <v>IBRD</v>
      </c>
      <c r="I8430" s="307" t="s">
        <v>10876</v>
      </c>
      <c r="J8430" s="308" t="s">
        <v>1942</v>
      </c>
      <c r="K8430" s="314">
        <v>411</v>
      </c>
      <c r="L8430" s="311" t="s">
        <v>11007</v>
      </c>
    </row>
    <row r="8431" spans="1:12" x14ac:dyDescent="0.25">
      <c r="A8431" s="303">
        <v>2018</v>
      </c>
      <c r="B8431" s="308">
        <v>2</v>
      </c>
      <c r="C8431" s="303" t="s">
        <v>1611</v>
      </c>
      <c r="D8431" s="304" t="s">
        <v>9342</v>
      </c>
      <c r="E8431" s="306" t="s">
        <v>9343</v>
      </c>
      <c r="F8431" s="312" t="s">
        <v>130</v>
      </c>
      <c r="G8431" s="306" t="s">
        <v>290</v>
      </c>
      <c r="H8431" s="303" t="str">
        <f>+VLOOKUP(D8431,'DPF database'!$D$758:$U$799,18,FALSE)</f>
        <v>IBRD</v>
      </c>
      <c r="I8431" s="307" t="s">
        <v>10876</v>
      </c>
      <c r="J8431" s="308" t="s">
        <v>1942</v>
      </c>
      <c r="K8431" s="308">
        <v>411</v>
      </c>
      <c r="L8431" s="311" t="s">
        <v>11008</v>
      </c>
    </row>
    <row r="8432" spans="1:12" x14ac:dyDescent="0.25">
      <c r="A8432" s="308">
        <v>2018</v>
      </c>
      <c r="B8432" s="308">
        <v>2</v>
      </c>
      <c r="C8432" s="308" t="s">
        <v>1611</v>
      </c>
      <c r="D8432" s="304" t="s">
        <v>9342</v>
      </c>
      <c r="E8432" s="306" t="s">
        <v>9343</v>
      </c>
      <c r="F8432" s="312" t="s">
        <v>130</v>
      </c>
      <c r="G8432" s="306" t="s">
        <v>290</v>
      </c>
      <c r="H8432" s="303" t="str">
        <f>+VLOOKUP(D8432,'DPF database'!$D$758:$U$799,18,FALSE)</f>
        <v>IBRD</v>
      </c>
      <c r="I8432" s="307" t="s">
        <v>10876</v>
      </c>
      <c r="J8432" s="308" t="s">
        <v>1918</v>
      </c>
      <c r="K8432" s="308">
        <v>862</v>
      </c>
      <c r="L8432" s="311" t="s">
        <v>11009</v>
      </c>
    </row>
    <row r="8433" spans="1:12" x14ac:dyDescent="0.25">
      <c r="A8433" s="303">
        <v>2018</v>
      </c>
      <c r="B8433" s="308">
        <v>2</v>
      </c>
      <c r="C8433" s="303" t="s">
        <v>1611</v>
      </c>
      <c r="D8433" s="304" t="s">
        <v>9342</v>
      </c>
      <c r="E8433" s="306" t="s">
        <v>9343</v>
      </c>
      <c r="F8433" s="312" t="s">
        <v>130</v>
      </c>
      <c r="G8433" s="306" t="s">
        <v>290</v>
      </c>
      <c r="H8433" s="303" t="str">
        <f>+VLOOKUP(D8433,'DPF database'!$D$758:$U$799,18,FALSE)</f>
        <v>IBRD</v>
      </c>
      <c r="I8433" s="307" t="s">
        <v>10876</v>
      </c>
      <c r="J8433" s="308" t="s">
        <v>1918</v>
      </c>
      <c r="K8433" s="314">
        <v>862</v>
      </c>
      <c r="L8433" s="311" t="s">
        <v>11010</v>
      </c>
    </row>
    <row r="8434" spans="1:12" x14ac:dyDescent="0.25">
      <c r="A8434" s="308">
        <v>2018</v>
      </c>
      <c r="B8434" s="308">
        <v>2</v>
      </c>
      <c r="C8434" s="308" t="s">
        <v>1611</v>
      </c>
      <c r="D8434" s="304" t="s">
        <v>9342</v>
      </c>
      <c r="E8434" s="306" t="s">
        <v>9343</v>
      </c>
      <c r="F8434" s="312" t="s">
        <v>130</v>
      </c>
      <c r="G8434" s="306" t="s">
        <v>290</v>
      </c>
      <c r="H8434" s="303" t="str">
        <f>+VLOOKUP(D8434,'DPF database'!$D$758:$U$799,18,FALSE)</f>
        <v>IBRD</v>
      </c>
      <c r="I8434" s="307" t="s">
        <v>10876</v>
      </c>
      <c r="J8434" s="308" t="s">
        <v>2039</v>
      </c>
      <c r="K8434" s="308">
        <v>862</v>
      </c>
      <c r="L8434" s="311" t="s">
        <v>11011</v>
      </c>
    </row>
    <row r="8435" spans="1:12" x14ac:dyDescent="0.25">
      <c r="A8435" s="303">
        <v>2018</v>
      </c>
      <c r="B8435" s="308">
        <v>2</v>
      </c>
      <c r="C8435" s="303" t="s">
        <v>1611</v>
      </c>
      <c r="D8435" s="304" t="s">
        <v>9342</v>
      </c>
      <c r="E8435" s="306" t="s">
        <v>9343</v>
      </c>
      <c r="F8435" s="312" t="s">
        <v>130</v>
      </c>
      <c r="G8435" s="306" t="s">
        <v>290</v>
      </c>
      <c r="H8435" s="303" t="str">
        <f>+VLOOKUP(D8435,'DPF database'!$D$758:$U$799,18,FALSE)</f>
        <v>IBRD</v>
      </c>
      <c r="I8435" s="307" t="s">
        <v>10876</v>
      </c>
      <c r="J8435" s="308" t="s">
        <v>9060</v>
      </c>
      <c r="K8435" s="308">
        <v>863</v>
      </c>
      <c r="L8435" s="311" t="s">
        <v>11012</v>
      </c>
    </row>
    <row r="8436" spans="1:12" x14ac:dyDescent="0.25">
      <c r="A8436" s="308">
        <v>2018</v>
      </c>
      <c r="B8436" s="308">
        <v>2</v>
      </c>
      <c r="C8436" s="308" t="s">
        <v>1611</v>
      </c>
      <c r="D8436" s="304" t="s">
        <v>9342</v>
      </c>
      <c r="E8436" s="306" t="s">
        <v>9343</v>
      </c>
      <c r="F8436" s="312" t="s">
        <v>130</v>
      </c>
      <c r="G8436" s="306" t="s">
        <v>290</v>
      </c>
      <c r="H8436" s="303" t="str">
        <f>+VLOOKUP(D8436,'DPF database'!$D$758:$U$799,18,FALSE)</f>
        <v>IBRD</v>
      </c>
      <c r="I8436" s="307" t="s">
        <v>10876</v>
      </c>
      <c r="J8436" s="310" t="s">
        <v>5004</v>
      </c>
      <c r="K8436" s="314">
        <v>211</v>
      </c>
      <c r="L8436" s="311" t="s">
        <v>11013</v>
      </c>
    </row>
    <row r="8437" spans="1:12" x14ac:dyDescent="0.25">
      <c r="A8437" s="303">
        <v>2018</v>
      </c>
      <c r="B8437" s="308">
        <v>2</v>
      </c>
      <c r="C8437" s="303" t="s">
        <v>1611</v>
      </c>
      <c r="D8437" s="304" t="s">
        <v>9342</v>
      </c>
      <c r="E8437" s="306" t="s">
        <v>9343</v>
      </c>
      <c r="F8437" s="312" t="s">
        <v>130</v>
      </c>
      <c r="G8437" s="306" t="s">
        <v>290</v>
      </c>
      <c r="H8437" s="303" t="str">
        <f>+VLOOKUP(D8437,'DPF database'!$D$758:$U$799,18,FALSE)</f>
        <v>IBRD</v>
      </c>
      <c r="I8437" s="307" t="s">
        <v>10876</v>
      </c>
      <c r="J8437" s="310" t="s">
        <v>5004</v>
      </c>
      <c r="K8437" s="317">
        <v>212</v>
      </c>
      <c r="L8437" s="311" t="s">
        <v>11014</v>
      </c>
    </row>
    <row r="8438" spans="1:12" x14ac:dyDescent="0.25">
      <c r="A8438" s="308">
        <v>2018</v>
      </c>
      <c r="B8438" s="308">
        <v>2</v>
      </c>
      <c r="C8438" s="308" t="s">
        <v>1611</v>
      </c>
      <c r="D8438" s="304" t="s">
        <v>9328</v>
      </c>
      <c r="E8438" s="306" t="s">
        <v>9329</v>
      </c>
      <c r="F8438" s="312" t="s">
        <v>52</v>
      </c>
      <c r="G8438" s="306" t="s">
        <v>143</v>
      </c>
      <c r="H8438" s="303" t="str">
        <f>+VLOOKUP(D8438,'DPF database'!$D$758:$U$799,18,FALSE)</f>
        <v>IDA</v>
      </c>
      <c r="I8438" s="307" t="s">
        <v>10876</v>
      </c>
      <c r="J8438" s="308" t="s">
        <v>1942</v>
      </c>
      <c r="K8438" s="308">
        <v>434</v>
      </c>
      <c r="L8438" s="311" t="s">
        <v>11015</v>
      </c>
    </row>
    <row r="8439" spans="1:12" x14ac:dyDescent="0.25">
      <c r="A8439" s="303">
        <v>2018</v>
      </c>
      <c r="B8439" s="308">
        <v>2</v>
      </c>
      <c r="C8439" s="303" t="s">
        <v>1611</v>
      </c>
      <c r="D8439" s="304" t="s">
        <v>9328</v>
      </c>
      <c r="E8439" s="306" t="s">
        <v>9329</v>
      </c>
      <c r="F8439" s="312" t="s">
        <v>52</v>
      </c>
      <c r="G8439" s="306" t="s">
        <v>143</v>
      </c>
      <c r="H8439" s="303" t="str">
        <f>+VLOOKUP(D8439,'DPF database'!$D$758:$U$799,18,FALSE)</f>
        <v>IDA</v>
      </c>
      <c r="I8439" s="307" t="s">
        <v>10876</v>
      </c>
      <c r="J8439" s="308" t="s">
        <v>1965</v>
      </c>
      <c r="K8439" s="308">
        <v>521</v>
      </c>
      <c r="L8439" s="311" t="s">
        <v>11016</v>
      </c>
    </row>
    <row r="8440" spans="1:12" x14ac:dyDescent="0.25">
      <c r="A8440" s="308">
        <v>2018</v>
      </c>
      <c r="B8440" s="308">
        <v>2</v>
      </c>
      <c r="C8440" s="308" t="s">
        <v>1611</v>
      </c>
      <c r="D8440" s="304" t="s">
        <v>9328</v>
      </c>
      <c r="E8440" s="306" t="s">
        <v>9329</v>
      </c>
      <c r="F8440" s="312" t="s">
        <v>52</v>
      </c>
      <c r="G8440" s="306" t="s">
        <v>143</v>
      </c>
      <c r="H8440" s="303" t="str">
        <f>+VLOOKUP(D8440,'DPF database'!$D$758:$U$799,18,FALSE)</f>
        <v>IDA</v>
      </c>
      <c r="I8440" s="307" t="s">
        <v>10876</v>
      </c>
      <c r="J8440" s="314" t="s">
        <v>1965</v>
      </c>
      <c r="K8440" s="314">
        <v>324</v>
      </c>
      <c r="L8440" s="311" t="s">
        <v>11017</v>
      </c>
    </row>
    <row r="8441" spans="1:12" x14ac:dyDescent="0.25">
      <c r="A8441" s="303">
        <v>2018</v>
      </c>
      <c r="B8441" s="308">
        <v>2</v>
      </c>
      <c r="C8441" s="303" t="s">
        <v>1611</v>
      </c>
      <c r="D8441" s="304" t="s">
        <v>9328</v>
      </c>
      <c r="E8441" s="306" t="s">
        <v>9329</v>
      </c>
      <c r="F8441" s="312" t="s">
        <v>52</v>
      </c>
      <c r="G8441" s="306" t="s">
        <v>143</v>
      </c>
      <c r="H8441" s="303" t="str">
        <f>+VLOOKUP(D8441,'DPF database'!$D$758:$U$799,18,FALSE)</f>
        <v>IDA</v>
      </c>
      <c r="I8441" s="307" t="s">
        <v>10876</v>
      </c>
      <c r="J8441" s="314" t="s">
        <v>1942</v>
      </c>
      <c r="K8441" s="314">
        <v>321</v>
      </c>
      <c r="L8441" s="311" t="s">
        <v>11018</v>
      </c>
    </row>
    <row r="8442" spans="1:12" x14ac:dyDescent="0.25">
      <c r="A8442" s="308">
        <v>2018</v>
      </c>
      <c r="B8442" s="308">
        <v>2</v>
      </c>
      <c r="C8442" s="308" t="s">
        <v>1611</v>
      </c>
      <c r="D8442" s="304" t="s">
        <v>9328</v>
      </c>
      <c r="E8442" s="306" t="s">
        <v>9329</v>
      </c>
      <c r="F8442" s="312" t="s">
        <v>52</v>
      </c>
      <c r="G8442" s="306" t="s">
        <v>143</v>
      </c>
      <c r="H8442" s="303" t="str">
        <f>+VLOOKUP(D8442,'DPF database'!$D$758:$U$799,18,FALSE)</f>
        <v>IDA</v>
      </c>
      <c r="I8442" s="307" t="s">
        <v>10876</v>
      </c>
      <c r="J8442" s="314" t="s">
        <v>1906</v>
      </c>
      <c r="K8442" s="314">
        <v>725</v>
      </c>
      <c r="L8442" s="311" t="s">
        <v>11019</v>
      </c>
    </row>
    <row r="8443" spans="1:12" x14ac:dyDescent="0.25">
      <c r="A8443" s="303">
        <v>2018</v>
      </c>
      <c r="B8443" s="308">
        <v>2</v>
      </c>
      <c r="C8443" s="303" t="s">
        <v>1611</v>
      </c>
      <c r="D8443" s="304" t="s">
        <v>9328</v>
      </c>
      <c r="E8443" s="306" t="s">
        <v>9329</v>
      </c>
      <c r="F8443" s="312" t="s">
        <v>52</v>
      </c>
      <c r="G8443" s="306" t="s">
        <v>143</v>
      </c>
      <c r="H8443" s="303" t="str">
        <f>+VLOOKUP(D8443,'DPF database'!$D$758:$U$799,18,FALSE)</f>
        <v>IDA</v>
      </c>
      <c r="I8443" s="307" t="s">
        <v>10876</v>
      </c>
      <c r="J8443" s="314" t="s">
        <v>1942</v>
      </c>
      <c r="K8443" s="314">
        <v>412</v>
      </c>
      <c r="L8443" s="311" t="s">
        <v>11020</v>
      </c>
    </row>
    <row r="8444" spans="1:12" x14ac:dyDescent="0.25">
      <c r="A8444" s="308">
        <v>2018</v>
      </c>
      <c r="B8444" s="308">
        <v>2</v>
      </c>
      <c r="C8444" s="308" t="s">
        <v>1611</v>
      </c>
      <c r="D8444" s="304" t="s">
        <v>9328</v>
      </c>
      <c r="E8444" s="306" t="s">
        <v>9329</v>
      </c>
      <c r="F8444" s="312" t="s">
        <v>52</v>
      </c>
      <c r="G8444" s="306" t="s">
        <v>143</v>
      </c>
      <c r="H8444" s="303" t="str">
        <f>+VLOOKUP(D8444,'DPF database'!$D$758:$U$799,18,FALSE)</f>
        <v>IDA</v>
      </c>
      <c r="I8444" s="307" t="s">
        <v>10876</v>
      </c>
      <c r="J8444" s="314" t="s">
        <v>1942</v>
      </c>
      <c r="K8444" s="314">
        <v>432</v>
      </c>
      <c r="L8444" s="311" t="s">
        <v>11021</v>
      </c>
    </row>
    <row r="8445" spans="1:12" x14ac:dyDescent="0.25">
      <c r="A8445" s="303">
        <v>2018</v>
      </c>
      <c r="B8445" s="308">
        <v>2</v>
      </c>
      <c r="C8445" s="303" t="s">
        <v>1611</v>
      </c>
      <c r="D8445" s="304" t="s">
        <v>9328</v>
      </c>
      <c r="E8445" s="306" t="s">
        <v>9329</v>
      </c>
      <c r="F8445" s="312" t="s">
        <v>52</v>
      </c>
      <c r="G8445" s="306" t="s">
        <v>143</v>
      </c>
      <c r="H8445" s="303" t="str">
        <f>+VLOOKUP(D8445,'DPF database'!$D$758:$U$799,18,FALSE)</f>
        <v>IDA</v>
      </c>
      <c r="I8445" s="307" t="s">
        <v>10876</v>
      </c>
      <c r="J8445" s="308" t="s">
        <v>2036</v>
      </c>
      <c r="K8445" s="308">
        <v>862</v>
      </c>
      <c r="L8445" s="311" t="s">
        <v>11022</v>
      </c>
    </row>
    <row r="8446" spans="1:12" x14ac:dyDescent="0.25">
      <c r="A8446" s="308">
        <v>2018</v>
      </c>
      <c r="B8446" s="308">
        <v>2</v>
      </c>
      <c r="C8446" s="308" t="s">
        <v>1611</v>
      </c>
      <c r="D8446" s="304" t="s">
        <v>9334</v>
      </c>
      <c r="E8446" s="306" t="s">
        <v>9335</v>
      </c>
      <c r="F8446" s="312" t="s">
        <v>52</v>
      </c>
      <c r="G8446" s="306" t="s">
        <v>104</v>
      </c>
      <c r="H8446" s="303" t="str">
        <f>+VLOOKUP(D8446,'DPF database'!$D$758:$U$799,18,FALSE)</f>
        <v>IDA</v>
      </c>
      <c r="I8446" s="307" t="s">
        <v>10876</v>
      </c>
      <c r="J8446" s="308" t="s">
        <v>2039</v>
      </c>
      <c r="K8446" s="308">
        <v>862</v>
      </c>
      <c r="L8446" s="311" t="s">
        <v>11023</v>
      </c>
    </row>
    <row r="8447" spans="1:12" x14ac:dyDescent="0.25">
      <c r="A8447" s="303">
        <v>2018</v>
      </c>
      <c r="B8447" s="308">
        <v>2</v>
      </c>
      <c r="C8447" s="303" t="s">
        <v>1611</v>
      </c>
      <c r="D8447" s="304" t="s">
        <v>9334</v>
      </c>
      <c r="E8447" s="306" t="s">
        <v>9335</v>
      </c>
      <c r="F8447" s="312" t="s">
        <v>52</v>
      </c>
      <c r="G8447" s="306" t="s">
        <v>104</v>
      </c>
      <c r="H8447" s="303" t="str">
        <f>+VLOOKUP(D8447,'DPF database'!$D$758:$U$799,18,FALSE)</f>
        <v>IDA</v>
      </c>
      <c r="I8447" s="307" t="s">
        <v>10876</v>
      </c>
      <c r="J8447" s="308" t="s">
        <v>2039</v>
      </c>
      <c r="K8447" s="308">
        <v>862</v>
      </c>
      <c r="L8447" s="311" t="s">
        <v>11024</v>
      </c>
    </row>
    <row r="8448" spans="1:12" x14ac:dyDescent="0.25">
      <c r="A8448" s="308">
        <v>2018</v>
      </c>
      <c r="B8448" s="308">
        <v>2</v>
      </c>
      <c r="C8448" s="308" t="s">
        <v>1611</v>
      </c>
      <c r="D8448" s="304" t="s">
        <v>9334</v>
      </c>
      <c r="E8448" s="306" t="s">
        <v>9335</v>
      </c>
      <c r="F8448" s="312" t="s">
        <v>52</v>
      </c>
      <c r="G8448" s="306" t="s">
        <v>104</v>
      </c>
      <c r="H8448" s="303" t="str">
        <f>+VLOOKUP(D8448,'DPF database'!$D$758:$U$799,18,FALSE)</f>
        <v>IDA</v>
      </c>
      <c r="I8448" s="307" t="s">
        <v>10876</v>
      </c>
      <c r="J8448" s="308" t="s">
        <v>2039</v>
      </c>
      <c r="K8448" s="308">
        <v>862</v>
      </c>
      <c r="L8448" s="311" t="s">
        <v>11025</v>
      </c>
    </row>
    <row r="8449" spans="1:12" x14ac:dyDescent="0.25">
      <c r="A8449" s="303">
        <v>2018</v>
      </c>
      <c r="B8449" s="308">
        <v>2</v>
      </c>
      <c r="C8449" s="303" t="s">
        <v>1611</v>
      </c>
      <c r="D8449" s="304" t="s">
        <v>9334</v>
      </c>
      <c r="E8449" s="306" t="s">
        <v>9335</v>
      </c>
      <c r="F8449" s="312" t="s">
        <v>52</v>
      </c>
      <c r="G8449" s="306" t="s">
        <v>104</v>
      </c>
      <c r="H8449" s="303" t="str">
        <f>+VLOOKUP(D8449,'DPF database'!$D$758:$U$799,18,FALSE)</f>
        <v>IDA</v>
      </c>
      <c r="I8449" s="307" t="s">
        <v>10876</v>
      </c>
      <c r="J8449" s="308" t="s">
        <v>1918</v>
      </c>
      <c r="K8449" s="308">
        <v>863</v>
      </c>
      <c r="L8449" s="311" t="s">
        <v>11026</v>
      </c>
    </row>
    <row r="8450" spans="1:12" x14ac:dyDescent="0.25">
      <c r="A8450" s="308">
        <v>2018</v>
      </c>
      <c r="B8450" s="308">
        <v>2</v>
      </c>
      <c r="C8450" s="308" t="s">
        <v>1611</v>
      </c>
      <c r="D8450" s="304" t="s">
        <v>9334</v>
      </c>
      <c r="E8450" s="306" t="s">
        <v>9335</v>
      </c>
      <c r="F8450" s="312" t="s">
        <v>52</v>
      </c>
      <c r="G8450" s="306" t="s">
        <v>104</v>
      </c>
      <c r="H8450" s="303" t="str">
        <f>+VLOOKUP(D8450,'DPF database'!$D$758:$U$799,18,FALSE)</f>
        <v>IDA</v>
      </c>
      <c r="I8450" s="307" t="s">
        <v>10876</v>
      </c>
      <c r="J8450" s="308" t="s">
        <v>2036</v>
      </c>
      <c r="K8450" s="308">
        <v>862</v>
      </c>
      <c r="L8450" s="311" t="s">
        <v>11027</v>
      </c>
    </row>
    <row r="8451" spans="1:12" x14ac:dyDescent="0.25">
      <c r="A8451" s="303">
        <v>2018</v>
      </c>
      <c r="B8451" s="308">
        <v>2</v>
      </c>
      <c r="C8451" s="303" t="s">
        <v>1611</v>
      </c>
      <c r="D8451" s="304" t="s">
        <v>9334</v>
      </c>
      <c r="E8451" s="306" t="s">
        <v>9335</v>
      </c>
      <c r="F8451" s="312" t="s">
        <v>52</v>
      </c>
      <c r="G8451" s="306" t="s">
        <v>104</v>
      </c>
      <c r="H8451" s="303" t="str">
        <f>+VLOOKUP(D8451,'DPF database'!$D$758:$U$799,18,FALSE)</f>
        <v>IDA</v>
      </c>
      <c r="I8451" s="307" t="s">
        <v>10876</v>
      </c>
      <c r="J8451" s="308" t="s">
        <v>1918</v>
      </c>
      <c r="K8451" s="308">
        <v>862</v>
      </c>
      <c r="L8451" s="311" t="s">
        <v>11028</v>
      </c>
    </row>
    <row r="8452" spans="1:12" x14ac:dyDescent="0.25">
      <c r="A8452" s="308">
        <v>2018</v>
      </c>
      <c r="B8452" s="308">
        <v>2</v>
      </c>
      <c r="C8452" s="308" t="s">
        <v>1611</v>
      </c>
      <c r="D8452" s="304" t="s">
        <v>9334</v>
      </c>
      <c r="E8452" s="306" t="s">
        <v>9335</v>
      </c>
      <c r="F8452" s="312" t="s">
        <v>52</v>
      </c>
      <c r="G8452" s="306" t="s">
        <v>104</v>
      </c>
      <c r="H8452" s="303" t="str">
        <f>+VLOOKUP(D8452,'DPF database'!$D$758:$U$799,18,FALSE)</f>
        <v>IDA</v>
      </c>
      <c r="I8452" s="307" t="s">
        <v>10876</v>
      </c>
      <c r="J8452" s="308" t="s">
        <v>1942</v>
      </c>
      <c r="K8452" s="308">
        <v>412</v>
      </c>
      <c r="L8452" s="311" t="s">
        <v>11029</v>
      </c>
    </row>
    <row r="8453" spans="1:12" x14ac:dyDescent="0.25">
      <c r="A8453" s="303">
        <v>2018</v>
      </c>
      <c r="B8453" s="308">
        <v>2</v>
      </c>
      <c r="C8453" s="303" t="s">
        <v>1611</v>
      </c>
      <c r="D8453" s="304" t="s">
        <v>9334</v>
      </c>
      <c r="E8453" s="306" t="s">
        <v>9335</v>
      </c>
      <c r="F8453" s="312" t="s">
        <v>52</v>
      </c>
      <c r="G8453" s="306" t="s">
        <v>104</v>
      </c>
      <c r="H8453" s="303" t="str">
        <f>+VLOOKUP(D8453,'DPF database'!$D$758:$U$799,18,FALSE)</f>
        <v>IDA</v>
      </c>
      <c r="I8453" s="307" t="s">
        <v>10876</v>
      </c>
      <c r="J8453" s="318" t="s">
        <v>1942</v>
      </c>
      <c r="K8453" s="318">
        <v>412</v>
      </c>
      <c r="L8453" s="311" t="s">
        <v>11030</v>
      </c>
    </row>
    <row r="8454" spans="1:12" x14ac:dyDescent="0.25">
      <c r="A8454" s="308">
        <v>2018</v>
      </c>
      <c r="B8454" s="308">
        <v>2</v>
      </c>
      <c r="C8454" s="308" t="s">
        <v>1611</v>
      </c>
      <c r="D8454" s="304" t="s">
        <v>9334</v>
      </c>
      <c r="E8454" s="306" t="s">
        <v>9335</v>
      </c>
      <c r="F8454" s="312" t="s">
        <v>52</v>
      </c>
      <c r="G8454" s="306" t="s">
        <v>104</v>
      </c>
      <c r="H8454" s="303" t="str">
        <f>+VLOOKUP(D8454,'DPF database'!$D$758:$U$799,18,FALSE)</f>
        <v>IDA</v>
      </c>
      <c r="I8454" s="307" t="s">
        <v>10876</v>
      </c>
      <c r="J8454" s="308" t="s">
        <v>1942</v>
      </c>
      <c r="K8454" s="308">
        <v>432</v>
      </c>
      <c r="L8454" s="311" t="s">
        <v>11031</v>
      </c>
    </row>
    <row r="8455" spans="1:12" x14ac:dyDescent="0.25">
      <c r="A8455" s="303">
        <v>2018</v>
      </c>
      <c r="B8455" s="308">
        <v>2</v>
      </c>
      <c r="C8455" s="303" t="s">
        <v>1611</v>
      </c>
      <c r="D8455" s="304" t="s">
        <v>9326</v>
      </c>
      <c r="E8455" s="306" t="s">
        <v>9327</v>
      </c>
      <c r="F8455" s="312" t="s">
        <v>64</v>
      </c>
      <c r="G8455" s="306" t="s">
        <v>91</v>
      </c>
      <c r="H8455" s="303" t="str">
        <f>+VLOOKUP(D8455,'DPF database'!$D$758:$U$799,18,FALSE)</f>
        <v>IBRD</v>
      </c>
      <c r="I8455" s="307" t="s">
        <v>10876</v>
      </c>
      <c r="J8455" s="314" t="s">
        <v>1952</v>
      </c>
      <c r="K8455" s="314">
        <v>812</v>
      </c>
      <c r="L8455" s="311" t="s">
        <v>11032</v>
      </c>
    </row>
    <row r="8456" spans="1:12" x14ac:dyDescent="0.25">
      <c r="A8456" s="308">
        <v>2018</v>
      </c>
      <c r="B8456" s="308">
        <v>2</v>
      </c>
      <c r="C8456" s="308" t="s">
        <v>1611</v>
      </c>
      <c r="D8456" s="304" t="s">
        <v>9326</v>
      </c>
      <c r="E8456" s="306" t="s">
        <v>9327</v>
      </c>
      <c r="F8456" s="312" t="s">
        <v>64</v>
      </c>
      <c r="G8456" s="306" t="s">
        <v>91</v>
      </c>
      <c r="H8456" s="303" t="str">
        <f>+VLOOKUP(D8456,'DPF database'!$D$758:$U$799,18,FALSE)</f>
        <v>IBRD</v>
      </c>
      <c r="I8456" s="307" t="s">
        <v>10876</v>
      </c>
      <c r="J8456" s="267" t="s">
        <v>4692</v>
      </c>
      <c r="K8456" s="314">
        <v>811</v>
      </c>
      <c r="L8456" s="311" t="s">
        <v>11033</v>
      </c>
    </row>
    <row r="8457" spans="1:12" x14ac:dyDescent="0.25">
      <c r="A8457" s="303">
        <v>2018</v>
      </c>
      <c r="B8457" s="308">
        <v>2</v>
      </c>
      <c r="C8457" s="303" t="s">
        <v>1611</v>
      </c>
      <c r="D8457" s="304" t="s">
        <v>9326</v>
      </c>
      <c r="E8457" s="306" t="s">
        <v>9327</v>
      </c>
      <c r="F8457" s="312" t="s">
        <v>64</v>
      </c>
      <c r="G8457" s="306" t="s">
        <v>91</v>
      </c>
      <c r="H8457" s="303" t="str">
        <f>+VLOOKUP(D8457,'DPF database'!$D$758:$U$799,18,FALSE)</f>
        <v>IBRD</v>
      </c>
      <c r="I8457" s="307" t="s">
        <v>10876</v>
      </c>
      <c r="J8457" s="310" t="s">
        <v>1923</v>
      </c>
      <c r="K8457" s="308">
        <v>861</v>
      </c>
      <c r="L8457" s="311" t="s">
        <v>11034</v>
      </c>
    </row>
    <row r="8458" spans="1:12" x14ac:dyDescent="0.25">
      <c r="A8458" s="308">
        <v>2018</v>
      </c>
      <c r="B8458" s="314">
        <v>2</v>
      </c>
      <c r="C8458" s="308" t="s">
        <v>1611</v>
      </c>
      <c r="D8458" s="304" t="s">
        <v>9326</v>
      </c>
      <c r="E8458" s="304" t="s">
        <v>9327</v>
      </c>
      <c r="F8458" s="312" t="s">
        <v>64</v>
      </c>
      <c r="G8458" s="304" t="s">
        <v>91</v>
      </c>
      <c r="H8458" s="303" t="str">
        <f>+VLOOKUP(D8458,'DPF database'!$D$758:$U$799,18,FALSE)</f>
        <v>IBRD</v>
      </c>
      <c r="I8458" s="307" t="s">
        <v>10876</v>
      </c>
      <c r="J8458" s="267" t="s">
        <v>5004</v>
      </c>
      <c r="K8458" s="314">
        <v>823</v>
      </c>
      <c r="L8458" s="315" t="s">
        <v>11035</v>
      </c>
    </row>
    <row r="8459" spans="1:12" x14ac:dyDescent="0.25">
      <c r="A8459" s="303">
        <v>2018</v>
      </c>
      <c r="B8459" s="308">
        <v>2</v>
      </c>
      <c r="C8459" s="303" t="s">
        <v>1611</v>
      </c>
      <c r="D8459" s="304" t="s">
        <v>9326</v>
      </c>
      <c r="E8459" s="306" t="s">
        <v>9327</v>
      </c>
      <c r="F8459" s="312" t="s">
        <v>64</v>
      </c>
      <c r="G8459" s="306" t="s">
        <v>91</v>
      </c>
      <c r="H8459" s="303" t="str">
        <f>+VLOOKUP(D8459,'DPF database'!$D$758:$U$799,18,FALSE)</f>
        <v>IBRD</v>
      </c>
      <c r="I8459" s="307" t="s">
        <v>10876</v>
      </c>
      <c r="J8459" s="308" t="s">
        <v>2329</v>
      </c>
      <c r="K8459" s="308">
        <v>831</v>
      </c>
      <c r="L8459" s="311" t="s">
        <v>11036</v>
      </c>
    </row>
    <row r="8460" spans="1:12" x14ac:dyDescent="0.25">
      <c r="A8460" s="308">
        <v>2018</v>
      </c>
      <c r="B8460" s="308">
        <v>2</v>
      </c>
      <c r="C8460" s="308" t="s">
        <v>1611</v>
      </c>
      <c r="D8460" s="304" t="s">
        <v>9326</v>
      </c>
      <c r="E8460" s="306" t="s">
        <v>9327</v>
      </c>
      <c r="F8460" s="312" t="s">
        <v>64</v>
      </c>
      <c r="G8460" s="306" t="s">
        <v>91</v>
      </c>
      <c r="H8460" s="303" t="str">
        <f>+VLOOKUP(D8460,'DPF database'!$D$758:$U$799,18,FALSE)</f>
        <v>IBRD</v>
      </c>
      <c r="I8460" s="307" t="s">
        <v>10876</v>
      </c>
      <c r="J8460" s="308" t="s">
        <v>1942</v>
      </c>
      <c r="K8460" s="308">
        <v>821</v>
      </c>
      <c r="L8460" s="311" t="s">
        <v>11037</v>
      </c>
    </row>
    <row r="8461" spans="1:12" x14ac:dyDescent="0.25">
      <c r="A8461" s="303">
        <v>2018</v>
      </c>
      <c r="B8461" s="308">
        <v>2</v>
      </c>
      <c r="C8461" s="303" t="s">
        <v>1611</v>
      </c>
      <c r="D8461" s="304" t="s">
        <v>9326</v>
      </c>
      <c r="E8461" s="306" t="s">
        <v>9327</v>
      </c>
      <c r="F8461" s="312" t="s">
        <v>64</v>
      </c>
      <c r="G8461" s="306" t="s">
        <v>91</v>
      </c>
      <c r="H8461" s="303" t="str">
        <f>+VLOOKUP(D8461,'DPF database'!$D$758:$U$799,18,FALSE)</f>
        <v>IBRD</v>
      </c>
      <c r="I8461" s="307" t="s">
        <v>10876</v>
      </c>
      <c r="J8461" s="308" t="s">
        <v>1921</v>
      </c>
      <c r="K8461" s="308">
        <v>724</v>
      </c>
      <c r="L8461" s="311" t="s">
        <v>11038</v>
      </c>
    </row>
    <row r="8462" spans="1:12" x14ac:dyDescent="0.25">
      <c r="A8462" s="308">
        <v>2018</v>
      </c>
      <c r="B8462" s="308">
        <v>2</v>
      </c>
      <c r="C8462" s="308" t="s">
        <v>1611</v>
      </c>
      <c r="D8462" s="304" t="s">
        <v>9326</v>
      </c>
      <c r="E8462" s="306" t="s">
        <v>9327</v>
      </c>
      <c r="F8462" s="312" t="s">
        <v>64</v>
      </c>
      <c r="G8462" s="306" t="s">
        <v>91</v>
      </c>
      <c r="H8462" s="303" t="str">
        <f>+VLOOKUP(D8462,'DPF database'!$D$758:$U$799,18,FALSE)</f>
        <v>IBRD</v>
      </c>
      <c r="I8462" s="307" t="s">
        <v>10876</v>
      </c>
      <c r="J8462" s="308" t="s">
        <v>1921</v>
      </c>
      <c r="K8462" s="314">
        <v>823</v>
      </c>
      <c r="L8462" s="311" t="s">
        <v>11039</v>
      </c>
    </row>
    <row r="8463" spans="1:12" x14ac:dyDescent="0.25">
      <c r="A8463" s="303">
        <v>2018</v>
      </c>
      <c r="B8463" s="308">
        <v>2</v>
      </c>
      <c r="C8463" s="303" t="s">
        <v>1611</v>
      </c>
      <c r="D8463" s="304" t="s">
        <v>9326</v>
      </c>
      <c r="E8463" s="306" t="s">
        <v>9327</v>
      </c>
      <c r="F8463" s="312" t="s">
        <v>64</v>
      </c>
      <c r="G8463" s="306" t="s">
        <v>91</v>
      </c>
      <c r="H8463" s="303" t="str">
        <f>+VLOOKUP(D8463,'DPF database'!$D$758:$U$799,18,FALSE)</f>
        <v>IBRD</v>
      </c>
      <c r="I8463" s="307" t="s">
        <v>10876</v>
      </c>
      <c r="J8463" s="308" t="s">
        <v>1921</v>
      </c>
      <c r="K8463" s="314">
        <v>823</v>
      </c>
      <c r="L8463" s="311" t="s">
        <v>11040</v>
      </c>
    </row>
    <row r="8464" spans="1:12" x14ac:dyDescent="0.25">
      <c r="A8464" s="308">
        <v>2018</v>
      </c>
      <c r="B8464" s="308">
        <v>2</v>
      </c>
      <c r="C8464" s="308" t="s">
        <v>1611</v>
      </c>
      <c r="D8464" s="304" t="s">
        <v>9340</v>
      </c>
      <c r="E8464" s="306" t="s">
        <v>9341</v>
      </c>
      <c r="F8464" s="312" t="s">
        <v>52</v>
      </c>
      <c r="G8464" s="306" t="s">
        <v>233</v>
      </c>
      <c r="H8464" s="303" t="str">
        <f>+VLOOKUP(D8464,'DPF database'!$D$758:$U$799,18,FALSE)</f>
        <v>IBRD</v>
      </c>
      <c r="I8464" s="307" t="s">
        <v>10876</v>
      </c>
      <c r="J8464" s="308" t="s">
        <v>1942</v>
      </c>
      <c r="K8464" s="314">
        <v>412</v>
      </c>
      <c r="L8464" s="311" t="s">
        <v>11041</v>
      </c>
    </row>
    <row r="8465" spans="1:12" x14ac:dyDescent="0.25">
      <c r="A8465" s="303">
        <v>2018</v>
      </c>
      <c r="B8465" s="308">
        <v>2</v>
      </c>
      <c r="C8465" s="303" t="s">
        <v>1611</v>
      </c>
      <c r="D8465" s="304" t="s">
        <v>9340</v>
      </c>
      <c r="E8465" s="306" t="s">
        <v>9341</v>
      </c>
      <c r="F8465" s="312" t="s">
        <v>52</v>
      </c>
      <c r="G8465" s="306" t="s">
        <v>233</v>
      </c>
      <c r="H8465" s="303" t="str">
        <f>+VLOOKUP(D8465,'DPF database'!$D$758:$U$799,18,FALSE)</f>
        <v>IBRD</v>
      </c>
      <c r="I8465" s="307" t="s">
        <v>10876</v>
      </c>
      <c r="J8465" s="308" t="s">
        <v>1942</v>
      </c>
      <c r="K8465" s="314">
        <v>431</v>
      </c>
      <c r="L8465" s="311" t="s">
        <v>11042</v>
      </c>
    </row>
    <row r="8466" spans="1:12" x14ac:dyDescent="0.25">
      <c r="A8466" s="308">
        <v>2018</v>
      </c>
      <c r="B8466" s="308">
        <v>2</v>
      </c>
      <c r="C8466" s="308" t="s">
        <v>1611</v>
      </c>
      <c r="D8466" s="304" t="s">
        <v>9340</v>
      </c>
      <c r="E8466" s="306" t="s">
        <v>9341</v>
      </c>
      <c r="F8466" s="312" t="s">
        <v>52</v>
      </c>
      <c r="G8466" s="306" t="s">
        <v>233</v>
      </c>
      <c r="H8466" s="303" t="str">
        <f>+VLOOKUP(D8466,'DPF database'!$D$758:$U$799,18,FALSE)</f>
        <v>IBRD</v>
      </c>
      <c r="I8466" s="307" t="s">
        <v>10876</v>
      </c>
      <c r="J8466" s="308" t="s">
        <v>1952</v>
      </c>
      <c r="K8466" s="314">
        <v>431</v>
      </c>
      <c r="L8466" s="311" t="s">
        <v>11043</v>
      </c>
    </row>
    <row r="8467" spans="1:12" x14ac:dyDescent="0.25">
      <c r="A8467" s="303">
        <v>2018</v>
      </c>
      <c r="B8467" s="308">
        <v>2</v>
      </c>
      <c r="C8467" s="303" t="s">
        <v>1611</v>
      </c>
      <c r="D8467" s="304" t="s">
        <v>9340</v>
      </c>
      <c r="E8467" s="306" t="s">
        <v>9341</v>
      </c>
      <c r="F8467" s="312" t="s">
        <v>52</v>
      </c>
      <c r="G8467" s="306" t="s">
        <v>233</v>
      </c>
      <c r="H8467" s="303" t="str">
        <f>+VLOOKUP(D8467,'DPF database'!$D$758:$U$799,18,FALSE)</f>
        <v>IBRD</v>
      </c>
      <c r="I8467" s="307" t="s">
        <v>10876</v>
      </c>
      <c r="J8467" s="308" t="s">
        <v>1952</v>
      </c>
      <c r="K8467" s="308">
        <v>862</v>
      </c>
      <c r="L8467" s="311" t="s">
        <v>11044</v>
      </c>
    </row>
    <row r="8468" spans="1:12" x14ac:dyDescent="0.25">
      <c r="A8468" s="308">
        <v>2018</v>
      </c>
      <c r="B8468" s="308">
        <v>2</v>
      </c>
      <c r="C8468" s="308" t="s">
        <v>1611</v>
      </c>
      <c r="D8468" s="304" t="s">
        <v>9340</v>
      </c>
      <c r="E8468" s="306" t="s">
        <v>9341</v>
      </c>
      <c r="F8468" s="312" t="s">
        <v>52</v>
      </c>
      <c r="G8468" s="306" t="s">
        <v>233</v>
      </c>
      <c r="H8468" s="303" t="str">
        <f>+VLOOKUP(D8468,'DPF database'!$D$758:$U$799,18,FALSE)</f>
        <v>IBRD</v>
      </c>
      <c r="I8468" s="307" t="s">
        <v>10876</v>
      </c>
      <c r="J8468" s="308" t="s">
        <v>2333</v>
      </c>
      <c r="K8468" s="314">
        <v>713</v>
      </c>
      <c r="L8468" s="311" t="s">
        <v>11045</v>
      </c>
    </row>
    <row r="8469" spans="1:12" x14ac:dyDescent="0.25">
      <c r="A8469" s="303">
        <v>2018</v>
      </c>
      <c r="B8469" s="308">
        <v>2</v>
      </c>
      <c r="C8469" s="303" t="s">
        <v>1611</v>
      </c>
      <c r="D8469" s="304" t="s">
        <v>9340</v>
      </c>
      <c r="E8469" s="306" t="s">
        <v>9341</v>
      </c>
      <c r="F8469" s="312" t="s">
        <v>52</v>
      </c>
      <c r="G8469" s="306" t="s">
        <v>233</v>
      </c>
      <c r="H8469" s="303" t="str">
        <f>+VLOOKUP(D8469,'DPF database'!$D$758:$U$799,18,FALSE)</f>
        <v>IBRD</v>
      </c>
      <c r="I8469" s="307" t="s">
        <v>10876</v>
      </c>
      <c r="J8469" s="308" t="s">
        <v>3107</v>
      </c>
      <c r="K8469" s="308">
        <v>142</v>
      </c>
      <c r="L8469" s="311" t="s">
        <v>11046</v>
      </c>
    </row>
    <row r="8470" spans="1:12" x14ac:dyDescent="0.25">
      <c r="A8470" s="308">
        <v>2018</v>
      </c>
      <c r="B8470" s="308">
        <v>2</v>
      </c>
      <c r="C8470" s="308" t="s">
        <v>1611</v>
      </c>
      <c r="D8470" s="304" t="s">
        <v>9340</v>
      </c>
      <c r="E8470" s="306" t="s">
        <v>9341</v>
      </c>
      <c r="F8470" s="312" t="s">
        <v>52</v>
      </c>
      <c r="G8470" s="306" t="s">
        <v>233</v>
      </c>
      <c r="H8470" s="303" t="str">
        <f>+VLOOKUP(D8470,'DPF database'!$D$758:$U$799,18,FALSE)</f>
        <v>IBRD</v>
      </c>
      <c r="I8470" s="307" t="s">
        <v>10876</v>
      </c>
      <c r="J8470" s="308" t="s">
        <v>1948</v>
      </c>
      <c r="K8470" s="308">
        <v>633</v>
      </c>
      <c r="L8470" s="311" t="s">
        <v>11047</v>
      </c>
    </row>
    <row r="8471" spans="1:12" x14ac:dyDescent="0.25">
      <c r="A8471" s="303">
        <v>2018</v>
      </c>
      <c r="B8471" s="308">
        <v>2</v>
      </c>
      <c r="C8471" s="303" t="s">
        <v>1611</v>
      </c>
      <c r="D8471" s="304" t="s">
        <v>9340</v>
      </c>
      <c r="E8471" s="306" t="s">
        <v>9341</v>
      </c>
      <c r="F8471" s="312" t="s">
        <v>52</v>
      </c>
      <c r="G8471" s="306" t="s">
        <v>233</v>
      </c>
      <c r="H8471" s="303" t="str">
        <f>+VLOOKUP(D8471,'DPF database'!$D$758:$U$799,18,FALSE)</f>
        <v>IBRD</v>
      </c>
      <c r="I8471" s="307" t="s">
        <v>10876</v>
      </c>
      <c r="J8471" s="308" t="s">
        <v>1948</v>
      </c>
      <c r="K8471" s="308">
        <v>633</v>
      </c>
      <c r="L8471" s="311" t="s">
        <v>11048</v>
      </c>
    </row>
    <row r="8472" spans="1:12" x14ac:dyDescent="0.25">
      <c r="A8472" s="308">
        <v>2018</v>
      </c>
      <c r="B8472" s="308">
        <v>2</v>
      </c>
      <c r="C8472" s="308" t="s">
        <v>1611</v>
      </c>
      <c r="D8472" s="304" t="s">
        <v>9340</v>
      </c>
      <c r="E8472" s="306" t="s">
        <v>9341</v>
      </c>
      <c r="F8472" s="312" t="s">
        <v>52</v>
      </c>
      <c r="G8472" s="306" t="s">
        <v>233</v>
      </c>
      <c r="H8472" s="303" t="str">
        <f>+VLOOKUP(D8472,'DPF database'!$D$758:$U$799,18,FALSE)</f>
        <v>IBRD</v>
      </c>
      <c r="I8472" s="307" t="s">
        <v>10876</v>
      </c>
      <c r="J8472" s="308" t="s">
        <v>1944</v>
      </c>
      <c r="K8472" s="308">
        <v>657</v>
      </c>
      <c r="L8472" s="311" t="s">
        <v>11049</v>
      </c>
    </row>
    <row r="8473" spans="1:12" x14ac:dyDescent="0.25">
      <c r="A8473" s="303">
        <v>2018</v>
      </c>
      <c r="B8473" s="308">
        <v>2</v>
      </c>
      <c r="C8473" s="303" t="s">
        <v>1611</v>
      </c>
      <c r="D8473" s="304" t="s">
        <v>9322</v>
      </c>
      <c r="E8473" s="306" t="s">
        <v>9323</v>
      </c>
      <c r="F8473" s="312" t="s">
        <v>52</v>
      </c>
      <c r="G8473" s="306" t="s">
        <v>147</v>
      </c>
      <c r="H8473" s="303" t="str">
        <f>+VLOOKUP(D8473,'DPF database'!$D$758:$U$799,18,FALSE)</f>
        <v>IDA</v>
      </c>
      <c r="I8473" s="307" t="s">
        <v>10876</v>
      </c>
      <c r="J8473" s="308" t="s">
        <v>1942</v>
      </c>
      <c r="K8473" s="314">
        <v>431</v>
      </c>
      <c r="L8473" s="311" t="s">
        <v>11050</v>
      </c>
    </row>
    <row r="8474" spans="1:12" x14ac:dyDescent="0.25">
      <c r="A8474" s="308">
        <v>2018</v>
      </c>
      <c r="B8474" s="308">
        <v>2</v>
      </c>
      <c r="C8474" s="308" t="s">
        <v>1611</v>
      </c>
      <c r="D8474" s="304" t="s">
        <v>9322</v>
      </c>
      <c r="E8474" s="306" t="s">
        <v>9323</v>
      </c>
      <c r="F8474" s="312" t="s">
        <v>52</v>
      </c>
      <c r="G8474" s="306" t="s">
        <v>147</v>
      </c>
      <c r="H8474" s="303" t="str">
        <f>+VLOOKUP(D8474,'DPF database'!$D$758:$U$799,18,FALSE)</f>
        <v>IDA</v>
      </c>
      <c r="I8474" s="307" t="s">
        <v>10876</v>
      </c>
      <c r="J8474" s="308" t="s">
        <v>1942</v>
      </c>
      <c r="K8474" s="308">
        <v>411</v>
      </c>
      <c r="L8474" s="311" t="s">
        <v>11051</v>
      </c>
    </row>
    <row r="8475" spans="1:12" x14ac:dyDescent="0.25">
      <c r="A8475" s="303">
        <v>2018</v>
      </c>
      <c r="B8475" s="308">
        <v>2</v>
      </c>
      <c r="C8475" s="303" t="s">
        <v>1611</v>
      </c>
      <c r="D8475" s="304" t="s">
        <v>9322</v>
      </c>
      <c r="E8475" s="306" t="s">
        <v>9323</v>
      </c>
      <c r="F8475" s="312" t="s">
        <v>52</v>
      </c>
      <c r="G8475" s="306" t="s">
        <v>147</v>
      </c>
      <c r="H8475" s="303" t="str">
        <f>+VLOOKUP(D8475,'DPF database'!$D$758:$U$799,18,FALSE)</f>
        <v>IDA</v>
      </c>
      <c r="I8475" s="307" t="s">
        <v>10876</v>
      </c>
      <c r="J8475" s="308" t="s">
        <v>1942</v>
      </c>
      <c r="K8475" s="308">
        <v>413</v>
      </c>
      <c r="L8475" s="311" t="s">
        <v>11052</v>
      </c>
    </row>
    <row r="8476" spans="1:12" x14ac:dyDescent="0.25">
      <c r="A8476" s="308">
        <v>2018</v>
      </c>
      <c r="B8476" s="308">
        <v>2</v>
      </c>
      <c r="C8476" s="308" t="s">
        <v>1611</v>
      </c>
      <c r="D8476" s="304" t="s">
        <v>9322</v>
      </c>
      <c r="E8476" s="306" t="s">
        <v>9323</v>
      </c>
      <c r="F8476" s="312" t="s">
        <v>52</v>
      </c>
      <c r="G8476" s="306" t="s">
        <v>147</v>
      </c>
      <c r="H8476" s="303" t="str">
        <f>+VLOOKUP(D8476,'DPF database'!$D$758:$U$799,18,FALSE)</f>
        <v>IDA</v>
      </c>
      <c r="I8476" s="307" t="s">
        <v>10876</v>
      </c>
      <c r="J8476" s="308" t="s">
        <v>1942</v>
      </c>
      <c r="K8476" s="308">
        <v>413</v>
      </c>
      <c r="L8476" s="311" t="s">
        <v>11053</v>
      </c>
    </row>
    <row r="8477" spans="1:12" x14ac:dyDescent="0.25">
      <c r="A8477" s="303">
        <v>2018</v>
      </c>
      <c r="B8477" s="308">
        <v>2</v>
      </c>
      <c r="C8477" s="303" t="s">
        <v>1611</v>
      </c>
      <c r="D8477" s="304" t="s">
        <v>9322</v>
      </c>
      <c r="E8477" s="306" t="s">
        <v>9323</v>
      </c>
      <c r="F8477" s="312" t="s">
        <v>52</v>
      </c>
      <c r="G8477" s="306" t="s">
        <v>147</v>
      </c>
      <c r="H8477" s="303" t="str">
        <f>+VLOOKUP(D8477,'DPF database'!$D$758:$U$799,18,FALSE)</f>
        <v>IDA</v>
      </c>
      <c r="I8477" s="307" t="s">
        <v>10876</v>
      </c>
      <c r="J8477" s="308" t="s">
        <v>1952</v>
      </c>
      <c r="K8477" s="308">
        <v>436</v>
      </c>
      <c r="L8477" s="311" t="s">
        <v>11054</v>
      </c>
    </row>
    <row r="8478" spans="1:12" x14ac:dyDescent="0.25">
      <c r="A8478" s="308">
        <v>2018</v>
      </c>
      <c r="B8478" s="308">
        <v>2</v>
      </c>
      <c r="C8478" s="308" t="s">
        <v>1611</v>
      </c>
      <c r="D8478" s="304" t="s">
        <v>9322</v>
      </c>
      <c r="E8478" s="306" t="s">
        <v>9323</v>
      </c>
      <c r="F8478" s="312" t="s">
        <v>52</v>
      </c>
      <c r="G8478" s="306" t="s">
        <v>147</v>
      </c>
      <c r="H8478" s="303" t="str">
        <f>+VLOOKUP(D8478,'DPF database'!$D$758:$U$799,18,FALSE)</f>
        <v>IDA</v>
      </c>
      <c r="I8478" s="307" t="s">
        <v>10876</v>
      </c>
      <c r="J8478" s="308" t="s">
        <v>1952</v>
      </c>
      <c r="K8478" s="308">
        <v>436</v>
      </c>
      <c r="L8478" s="311" t="s">
        <v>11055</v>
      </c>
    </row>
    <row r="8479" spans="1:12" x14ac:dyDescent="0.25">
      <c r="A8479" s="303">
        <v>2018</v>
      </c>
      <c r="B8479" s="308">
        <v>2</v>
      </c>
      <c r="C8479" s="303" t="s">
        <v>1611</v>
      </c>
      <c r="D8479" s="304" t="s">
        <v>9322</v>
      </c>
      <c r="E8479" s="306" t="s">
        <v>9323</v>
      </c>
      <c r="F8479" s="312" t="s">
        <v>52</v>
      </c>
      <c r="G8479" s="306" t="s">
        <v>147</v>
      </c>
      <c r="H8479" s="303" t="str">
        <f>+VLOOKUP(D8479,'DPF database'!$D$758:$U$799,18,FALSE)</f>
        <v>IDA</v>
      </c>
      <c r="I8479" s="307" t="s">
        <v>10876</v>
      </c>
      <c r="J8479" s="308" t="s">
        <v>1952</v>
      </c>
      <c r="K8479" s="308">
        <v>436</v>
      </c>
      <c r="L8479" s="311" t="s">
        <v>11056</v>
      </c>
    </row>
    <row r="8480" spans="1:12" x14ac:dyDescent="0.25">
      <c r="A8480" s="308">
        <v>2018</v>
      </c>
      <c r="B8480" s="308">
        <v>2</v>
      </c>
      <c r="C8480" s="308" t="s">
        <v>1611</v>
      </c>
      <c r="D8480" s="304" t="s">
        <v>9322</v>
      </c>
      <c r="E8480" s="306" t="s">
        <v>9323</v>
      </c>
      <c r="F8480" s="312" t="s">
        <v>52</v>
      </c>
      <c r="G8480" s="306" t="s">
        <v>147</v>
      </c>
      <c r="H8480" s="303" t="str">
        <f>+VLOOKUP(D8480,'DPF database'!$D$758:$U$799,18,FALSE)</f>
        <v>IDA</v>
      </c>
      <c r="I8480" s="307" t="s">
        <v>10876</v>
      </c>
      <c r="J8480" s="308" t="s">
        <v>5004</v>
      </c>
      <c r="K8480" s="308">
        <v>333</v>
      </c>
      <c r="L8480" s="311" t="s">
        <v>11057</v>
      </c>
    </row>
    <row r="8481" spans="1:12" x14ac:dyDescent="0.25">
      <c r="A8481" s="303">
        <v>2018</v>
      </c>
      <c r="B8481" s="308">
        <v>2</v>
      </c>
      <c r="C8481" s="303" t="s">
        <v>1611</v>
      </c>
      <c r="D8481" s="304" t="s">
        <v>9322</v>
      </c>
      <c r="E8481" s="306" t="s">
        <v>9323</v>
      </c>
      <c r="F8481" s="312" t="s">
        <v>52</v>
      </c>
      <c r="G8481" s="306" t="s">
        <v>147</v>
      </c>
      <c r="H8481" s="303" t="str">
        <f>+VLOOKUP(D8481,'DPF database'!$D$758:$U$799,18,FALSE)</f>
        <v>IDA</v>
      </c>
      <c r="I8481" s="307" t="s">
        <v>10876</v>
      </c>
      <c r="J8481" s="314" t="s">
        <v>1923</v>
      </c>
      <c r="K8481" s="314">
        <v>862</v>
      </c>
      <c r="L8481" s="311" t="s">
        <v>11058</v>
      </c>
    </row>
    <row r="8482" spans="1:12" x14ac:dyDescent="0.25">
      <c r="A8482" s="308">
        <v>2018</v>
      </c>
      <c r="B8482" s="308">
        <v>2</v>
      </c>
      <c r="C8482" s="308" t="s">
        <v>1611</v>
      </c>
      <c r="D8482" s="304" t="s">
        <v>9322</v>
      </c>
      <c r="E8482" s="306" t="s">
        <v>9323</v>
      </c>
      <c r="F8482" s="312" t="s">
        <v>52</v>
      </c>
      <c r="G8482" s="306" t="s">
        <v>147</v>
      </c>
      <c r="H8482" s="303" t="str">
        <f>+VLOOKUP(D8482,'DPF database'!$D$758:$U$799,18,FALSE)</f>
        <v>IDA</v>
      </c>
      <c r="I8482" s="307" t="s">
        <v>10876</v>
      </c>
      <c r="J8482" s="314" t="s">
        <v>1965</v>
      </c>
      <c r="K8482" s="314">
        <v>521</v>
      </c>
      <c r="L8482" s="311" t="s">
        <v>11059</v>
      </c>
    </row>
    <row r="8483" spans="1:12" x14ac:dyDescent="0.25">
      <c r="A8483" s="303">
        <v>2018</v>
      </c>
      <c r="B8483" s="314">
        <v>2</v>
      </c>
      <c r="C8483" s="303" t="s">
        <v>1611</v>
      </c>
      <c r="D8483" s="304" t="s">
        <v>9332</v>
      </c>
      <c r="E8483" s="304" t="s">
        <v>9333</v>
      </c>
      <c r="F8483" s="312" t="s">
        <v>52</v>
      </c>
      <c r="G8483" s="304" t="s">
        <v>1813</v>
      </c>
      <c r="H8483" s="303" t="str">
        <f>+VLOOKUP(D8483,'DPF database'!$D$758:$U$799,18,FALSE)</f>
        <v>IDA</v>
      </c>
      <c r="I8483" s="307" t="s">
        <v>10876</v>
      </c>
      <c r="J8483" s="314" t="s">
        <v>1942</v>
      </c>
      <c r="K8483" s="314">
        <v>114</v>
      </c>
      <c r="L8483" s="319" t="s">
        <v>11060</v>
      </c>
    </row>
    <row r="8484" spans="1:12" x14ac:dyDescent="0.25">
      <c r="A8484" s="308">
        <v>2018</v>
      </c>
      <c r="B8484" s="308">
        <v>2</v>
      </c>
      <c r="C8484" s="308" t="s">
        <v>1611</v>
      </c>
      <c r="D8484" s="304" t="s">
        <v>9332</v>
      </c>
      <c r="E8484" s="306" t="s">
        <v>9333</v>
      </c>
      <c r="F8484" s="312" t="s">
        <v>52</v>
      </c>
      <c r="G8484" s="306" t="s">
        <v>1813</v>
      </c>
      <c r="H8484" s="303" t="str">
        <f>+VLOOKUP(D8484,'DPF database'!$D$758:$U$799,18,FALSE)</f>
        <v>IDA</v>
      </c>
      <c r="I8484" s="307" t="s">
        <v>10876</v>
      </c>
      <c r="J8484" s="308" t="s">
        <v>1942</v>
      </c>
      <c r="K8484" s="308">
        <v>412</v>
      </c>
      <c r="L8484" s="311" t="s">
        <v>11061</v>
      </c>
    </row>
    <row r="8485" spans="1:12" x14ac:dyDescent="0.25">
      <c r="A8485" s="303">
        <v>2018</v>
      </c>
      <c r="B8485" s="308">
        <v>2</v>
      </c>
      <c r="C8485" s="303" t="s">
        <v>1611</v>
      </c>
      <c r="D8485" s="304" t="s">
        <v>9332</v>
      </c>
      <c r="E8485" s="306" t="s">
        <v>9333</v>
      </c>
      <c r="F8485" s="312" t="s">
        <v>52</v>
      </c>
      <c r="G8485" s="306" t="s">
        <v>1813</v>
      </c>
      <c r="H8485" s="303" t="str">
        <f>+VLOOKUP(D8485,'DPF database'!$D$758:$U$799,18,FALSE)</f>
        <v>IDA</v>
      </c>
      <c r="I8485" s="307" t="s">
        <v>10876</v>
      </c>
      <c r="J8485" s="308" t="s">
        <v>1942</v>
      </c>
      <c r="K8485" s="308">
        <v>411</v>
      </c>
      <c r="L8485" s="311" t="s">
        <v>11062</v>
      </c>
    </row>
    <row r="8486" spans="1:12" x14ac:dyDescent="0.25">
      <c r="A8486" s="308">
        <v>2018</v>
      </c>
      <c r="B8486" s="314">
        <v>2</v>
      </c>
      <c r="C8486" s="308" t="s">
        <v>1611</v>
      </c>
      <c r="D8486" s="304" t="s">
        <v>9332</v>
      </c>
      <c r="E8486" s="304" t="s">
        <v>9333</v>
      </c>
      <c r="F8486" s="312" t="s">
        <v>52</v>
      </c>
      <c r="G8486" s="304" t="s">
        <v>1813</v>
      </c>
      <c r="H8486" s="303" t="str">
        <f>+VLOOKUP(D8486,'DPF database'!$D$758:$U$799,18,FALSE)</f>
        <v>IDA</v>
      </c>
      <c r="I8486" s="307" t="s">
        <v>10876</v>
      </c>
      <c r="J8486" s="314" t="s">
        <v>1942</v>
      </c>
      <c r="K8486" s="314">
        <v>435</v>
      </c>
      <c r="L8486" s="319" t="s">
        <v>11063</v>
      </c>
    </row>
    <row r="8487" spans="1:12" x14ac:dyDescent="0.25">
      <c r="A8487" s="303">
        <v>2018</v>
      </c>
      <c r="B8487" s="308">
        <v>2</v>
      </c>
      <c r="C8487" s="303" t="s">
        <v>1611</v>
      </c>
      <c r="D8487" s="304" t="s">
        <v>9332</v>
      </c>
      <c r="E8487" s="306" t="s">
        <v>9333</v>
      </c>
      <c r="F8487" s="312" t="s">
        <v>52</v>
      </c>
      <c r="G8487" s="306" t="s">
        <v>1813</v>
      </c>
      <c r="H8487" s="303" t="str">
        <f>+VLOOKUP(D8487,'DPF database'!$D$758:$U$799,18,FALSE)</f>
        <v>IDA</v>
      </c>
      <c r="I8487" s="307" t="s">
        <v>10876</v>
      </c>
      <c r="J8487" s="308" t="s">
        <v>1942</v>
      </c>
      <c r="K8487" s="308">
        <v>411</v>
      </c>
      <c r="L8487" s="311" t="s">
        <v>11064</v>
      </c>
    </row>
    <row r="8488" spans="1:12" x14ac:dyDescent="0.25">
      <c r="A8488" s="308">
        <v>2018</v>
      </c>
      <c r="B8488" s="308">
        <v>2</v>
      </c>
      <c r="C8488" s="308" t="s">
        <v>1611</v>
      </c>
      <c r="D8488" s="304" t="s">
        <v>9332</v>
      </c>
      <c r="E8488" s="306" t="s">
        <v>9333</v>
      </c>
      <c r="F8488" s="312" t="s">
        <v>52</v>
      </c>
      <c r="G8488" s="306" t="s">
        <v>1813</v>
      </c>
      <c r="H8488" s="303" t="str">
        <f>+VLOOKUP(D8488,'DPF database'!$D$758:$U$799,18,FALSE)</f>
        <v>IDA</v>
      </c>
      <c r="I8488" s="307" t="s">
        <v>10876</v>
      </c>
      <c r="J8488" s="308" t="s">
        <v>1942</v>
      </c>
      <c r="K8488" s="314">
        <v>23</v>
      </c>
      <c r="L8488" s="311" t="s">
        <v>11065</v>
      </c>
    </row>
    <row r="8489" spans="1:12" x14ac:dyDescent="0.25">
      <c r="A8489" s="303">
        <v>2018</v>
      </c>
      <c r="B8489" s="308">
        <v>2</v>
      </c>
      <c r="C8489" s="303" t="s">
        <v>1611</v>
      </c>
      <c r="D8489" s="304" t="s">
        <v>9332</v>
      </c>
      <c r="E8489" s="306" t="s">
        <v>9333</v>
      </c>
      <c r="F8489" s="312" t="s">
        <v>52</v>
      </c>
      <c r="G8489" s="306" t="s">
        <v>1813</v>
      </c>
      <c r="H8489" s="303" t="str">
        <f>+VLOOKUP(D8489,'DPF database'!$D$758:$U$799,18,FALSE)</f>
        <v>IDA</v>
      </c>
      <c r="I8489" s="307" t="s">
        <v>10876</v>
      </c>
      <c r="J8489" s="308" t="s">
        <v>1942</v>
      </c>
      <c r="K8489" s="314">
        <v>23</v>
      </c>
      <c r="L8489" s="311" t="s">
        <v>11066</v>
      </c>
    </row>
    <row r="8490" spans="1:12" x14ac:dyDescent="0.25">
      <c r="A8490" s="308">
        <v>2018</v>
      </c>
      <c r="B8490" s="308">
        <v>2</v>
      </c>
      <c r="C8490" s="308" t="s">
        <v>1611</v>
      </c>
      <c r="D8490" s="304" t="s">
        <v>9332</v>
      </c>
      <c r="E8490" s="306" t="s">
        <v>9333</v>
      </c>
      <c r="F8490" s="312" t="s">
        <v>52</v>
      </c>
      <c r="G8490" s="306" t="s">
        <v>1813</v>
      </c>
      <c r="H8490" s="303" t="str">
        <f>+VLOOKUP(D8490,'DPF database'!$D$758:$U$799,18,FALSE)</f>
        <v>IDA</v>
      </c>
      <c r="I8490" s="307" t="s">
        <v>10876</v>
      </c>
      <c r="J8490" s="308" t="s">
        <v>1942</v>
      </c>
      <c r="K8490" s="314">
        <v>727</v>
      </c>
      <c r="L8490" s="311" t="s">
        <v>11067</v>
      </c>
    </row>
    <row r="8491" spans="1:12" x14ac:dyDescent="0.25">
      <c r="A8491" s="303">
        <v>2018</v>
      </c>
      <c r="B8491" s="308">
        <v>2</v>
      </c>
      <c r="C8491" s="303" t="s">
        <v>1611</v>
      </c>
      <c r="D8491" s="304" t="s">
        <v>9332</v>
      </c>
      <c r="E8491" s="306" t="s">
        <v>9333</v>
      </c>
      <c r="F8491" s="312" t="s">
        <v>52</v>
      </c>
      <c r="G8491" s="306" t="s">
        <v>1813</v>
      </c>
      <c r="H8491" s="303" t="str">
        <f>+VLOOKUP(D8491,'DPF database'!$D$758:$U$799,18,FALSE)</f>
        <v>IDA</v>
      </c>
      <c r="I8491" s="307" t="s">
        <v>10876</v>
      </c>
      <c r="J8491" s="308" t="s">
        <v>1942</v>
      </c>
      <c r="K8491" s="308">
        <v>727</v>
      </c>
      <c r="L8491" s="311" t="s">
        <v>11068</v>
      </c>
    </row>
    <row r="8492" spans="1:12" x14ac:dyDescent="0.25">
      <c r="A8492" s="308">
        <v>2018</v>
      </c>
      <c r="B8492" s="308">
        <v>2</v>
      </c>
      <c r="C8492" s="308" t="s">
        <v>1611</v>
      </c>
      <c r="D8492" s="304" t="s">
        <v>9332</v>
      </c>
      <c r="E8492" s="306" t="s">
        <v>9333</v>
      </c>
      <c r="F8492" s="312" t="s">
        <v>52</v>
      </c>
      <c r="G8492" s="306" t="s">
        <v>1813</v>
      </c>
      <c r="H8492" s="303" t="str">
        <f>+VLOOKUP(D8492,'DPF database'!$D$758:$U$799,18,FALSE)</f>
        <v>IDA</v>
      </c>
      <c r="I8492" s="307" t="s">
        <v>10876</v>
      </c>
      <c r="J8492" s="308" t="s">
        <v>3306</v>
      </c>
      <c r="K8492" s="308">
        <v>721</v>
      </c>
      <c r="L8492" s="311" t="s">
        <v>11069</v>
      </c>
    </row>
    <row r="8493" spans="1:12" x14ac:dyDescent="0.25">
      <c r="A8493" s="303">
        <v>2018</v>
      </c>
      <c r="B8493" s="308">
        <v>2</v>
      </c>
      <c r="C8493" s="303" t="s">
        <v>1611</v>
      </c>
      <c r="D8493" s="304" t="s">
        <v>9324</v>
      </c>
      <c r="E8493" s="306" t="s">
        <v>9325</v>
      </c>
      <c r="F8493" s="312" t="s">
        <v>52</v>
      </c>
      <c r="G8493" s="306" t="s">
        <v>539</v>
      </c>
      <c r="H8493" s="303" t="str">
        <f>+VLOOKUP(D8493,'DPF database'!$D$758:$U$799,18,FALSE)</f>
        <v>IDA</v>
      </c>
      <c r="I8493" s="307" t="s">
        <v>10876</v>
      </c>
      <c r="J8493" s="308" t="s">
        <v>1942</v>
      </c>
      <c r="K8493" s="308">
        <v>114</v>
      </c>
      <c r="L8493" s="311" t="s">
        <v>11070</v>
      </c>
    </row>
    <row r="8494" spans="1:12" x14ac:dyDescent="0.25">
      <c r="A8494" s="308">
        <v>2018</v>
      </c>
      <c r="B8494" s="308">
        <v>2</v>
      </c>
      <c r="C8494" s="308" t="s">
        <v>1611</v>
      </c>
      <c r="D8494" s="304" t="s">
        <v>9324</v>
      </c>
      <c r="E8494" s="306" t="s">
        <v>9325</v>
      </c>
      <c r="F8494" s="312" t="s">
        <v>52</v>
      </c>
      <c r="G8494" s="306" t="s">
        <v>539</v>
      </c>
      <c r="H8494" s="303" t="str">
        <f>+VLOOKUP(D8494,'DPF database'!$D$758:$U$799,18,FALSE)</f>
        <v>IDA</v>
      </c>
      <c r="I8494" s="307" t="s">
        <v>10876</v>
      </c>
      <c r="J8494" s="308" t="s">
        <v>1942</v>
      </c>
      <c r="K8494" s="308">
        <v>114</v>
      </c>
      <c r="L8494" s="311" t="s">
        <v>11071</v>
      </c>
    </row>
    <row r="8495" spans="1:12" x14ac:dyDescent="0.25">
      <c r="A8495" s="303">
        <v>2018</v>
      </c>
      <c r="B8495" s="308">
        <v>2</v>
      </c>
      <c r="C8495" s="303" t="s">
        <v>1611</v>
      </c>
      <c r="D8495" s="304" t="s">
        <v>9324</v>
      </c>
      <c r="E8495" s="306" t="s">
        <v>9325</v>
      </c>
      <c r="F8495" s="312" t="s">
        <v>52</v>
      </c>
      <c r="G8495" s="306" t="s">
        <v>539</v>
      </c>
      <c r="H8495" s="303" t="str">
        <f>+VLOOKUP(D8495,'DPF database'!$D$758:$U$799,18,FALSE)</f>
        <v>IDA</v>
      </c>
      <c r="I8495" s="307" t="s">
        <v>10876</v>
      </c>
      <c r="J8495" s="308" t="s">
        <v>1942</v>
      </c>
      <c r="K8495" s="308">
        <v>435</v>
      </c>
      <c r="L8495" s="311" t="s">
        <v>11072</v>
      </c>
    </row>
    <row r="8496" spans="1:12" x14ac:dyDescent="0.25">
      <c r="A8496" s="308">
        <v>2018</v>
      </c>
      <c r="B8496" s="308">
        <v>2</v>
      </c>
      <c r="C8496" s="308" t="s">
        <v>1611</v>
      </c>
      <c r="D8496" s="304" t="s">
        <v>9324</v>
      </c>
      <c r="E8496" s="306" t="s">
        <v>9325</v>
      </c>
      <c r="F8496" s="312" t="s">
        <v>52</v>
      </c>
      <c r="G8496" s="306" t="s">
        <v>539</v>
      </c>
      <c r="H8496" s="303" t="str">
        <f>+VLOOKUP(D8496,'DPF database'!$D$758:$U$799,18,FALSE)</f>
        <v>IDA</v>
      </c>
      <c r="I8496" s="307" t="s">
        <v>10876</v>
      </c>
      <c r="J8496" s="308" t="s">
        <v>1942</v>
      </c>
      <c r="K8496" s="308">
        <v>435</v>
      </c>
      <c r="L8496" s="311" t="s">
        <v>11073</v>
      </c>
    </row>
    <row r="8497" spans="1:12" x14ac:dyDescent="0.25">
      <c r="A8497" s="303">
        <v>2018</v>
      </c>
      <c r="B8497" s="308">
        <v>2</v>
      </c>
      <c r="C8497" s="303" t="s">
        <v>1611</v>
      </c>
      <c r="D8497" s="304" t="s">
        <v>9324</v>
      </c>
      <c r="E8497" s="306" t="s">
        <v>9325</v>
      </c>
      <c r="F8497" s="312" t="s">
        <v>52</v>
      </c>
      <c r="G8497" s="306" t="s">
        <v>539</v>
      </c>
      <c r="H8497" s="303" t="str">
        <f>+VLOOKUP(D8497,'DPF database'!$D$758:$U$799,18,FALSE)</f>
        <v>IDA</v>
      </c>
      <c r="I8497" s="307" t="s">
        <v>10876</v>
      </c>
      <c r="J8497" s="308" t="s">
        <v>2036</v>
      </c>
      <c r="K8497" s="308">
        <v>862</v>
      </c>
      <c r="L8497" s="311" t="s">
        <v>11074</v>
      </c>
    </row>
    <row r="8498" spans="1:12" x14ac:dyDescent="0.25">
      <c r="A8498" s="308">
        <v>2018</v>
      </c>
      <c r="B8498" s="308">
        <v>2</v>
      </c>
      <c r="C8498" s="308" t="s">
        <v>1611</v>
      </c>
      <c r="D8498" s="304" t="s">
        <v>9324</v>
      </c>
      <c r="E8498" s="306" t="s">
        <v>9325</v>
      </c>
      <c r="F8498" s="312" t="s">
        <v>52</v>
      </c>
      <c r="G8498" s="306" t="s">
        <v>539</v>
      </c>
      <c r="H8498" s="303" t="str">
        <f>+VLOOKUP(D8498,'DPF database'!$D$758:$U$799,18,FALSE)</f>
        <v>IDA</v>
      </c>
      <c r="I8498" s="307" t="s">
        <v>10876</v>
      </c>
      <c r="J8498" s="308" t="s">
        <v>2036</v>
      </c>
      <c r="K8498" s="308">
        <v>862</v>
      </c>
      <c r="L8498" s="311" t="s">
        <v>11075</v>
      </c>
    </row>
    <row r="8499" spans="1:12" x14ac:dyDescent="0.25">
      <c r="A8499" s="303">
        <v>2018</v>
      </c>
      <c r="B8499" s="308">
        <v>2</v>
      </c>
      <c r="C8499" s="303" t="s">
        <v>1611</v>
      </c>
      <c r="D8499" s="304" t="s">
        <v>9324</v>
      </c>
      <c r="E8499" s="306" t="s">
        <v>9325</v>
      </c>
      <c r="F8499" s="312" t="s">
        <v>52</v>
      </c>
      <c r="G8499" s="306" t="s">
        <v>539</v>
      </c>
      <c r="H8499" s="303" t="str">
        <f>+VLOOKUP(D8499,'DPF database'!$D$758:$U$799,18,FALSE)</f>
        <v>IDA</v>
      </c>
      <c r="I8499" s="307" t="s">
        <v>10876</v>
      </c>
      <c r="J8499" s="308" t="s">
        <v>2527</v>
      </c>
      <c r="K8499" s="308">
        <v>262</v>
      </c>
      <c r="L8499" s="311" t="s">
        <v>11076</v>
      </c>
    </row>
    <row r="8500" spans="1:12" x14ac:dyDescent="0.25">
      <c r="A8500" s="308">
        <v>2018</v>
      </c>
      <c r="B8500" s="308">
        <v>2</v>
      </c>
      <c r="C8500" s="308" t="s">
        <v>1611</v>
      </c>
      <c r="D8500" s="304" t="s">
        <v>9324</v>
      </c>
      <c r="E8500" s="306" t="s">
        <v>9325</v>
      </c>
      <c r="F8500" s="312" t="s">
        <v>52</v>
      </c>
      <c r="G8500" s="306" t="s">
        <v>539</v>
      </c>
      <c r="H8500" s="303" t="str">
        <f>+VLOOKUP(D8500,'DPF database'!$D$758:$U$799,18,FALSE)</f>
        <v>IDA</v>
      </c>
      <c r="I8500" s="307" t="s">
        <v>10876</v>
      </c>
      <c r="J8500" s="308" t="s">
        <v>2527</v>
      </c>
      <c r="K8500" s="308">
        <v>262</v>
      </c>
      <c r="L8500" s="311" t="s">
        <v>11077</v>
      </c>
    </row>
    <row r="8501" spans="1:12" x14ac:dyDescent="0.25">
      <c r="A8501" s="303">
        <v>2018</v>
      </c>
      <c r="B8501" s="308">
        <v>3</v>
      </c>
      <c r="C8501" s="303" t="s">
        <v>1611</v>
      </c>
      <c r="D8501" s="304" t="s">
        <v>9346</v>
      </c>
      <c r="E8501" s="306" t="s">
        <v>9347</v>
      </c>
      <c r="F8501" s="312" t="s">
        <v>52</v>
      </c>
      <c r="G8501" s="306" t="s">
        <v>486</v>
      </c>
      <c r="H8501" s="303" t="str">
        <f>+VLOOKUP(D8501,'DPF database'!$D$758:$U$799,18,FALSE)</f>
        <v>IDA</v>
      </c>
      <c r="I8501" s="307" t="s">
        <v>10876</v>
      </c>
      <c r="J8501" s="308" t="s">
        <v>1906</v>
      </c>
      <c r="K8501" s="308">
        <v>311</v>
      </c>
      <c r="L8501" s="311" t="s">
        <v>11078</v>
      </c>
    </row>
    <row r="8502" spans="1:12" x14ac:dyDescent="0.25">
      <c r="A8502" s="308">
        <v>2018</v>
      </c>
      <c r="B8502" s="313">
        <v>3</v>
      </c>
      <c r="C8502" s="308" t="s">
        <v>1611</v>
      </c>
      <c r="D8502" s="304" t="s">
        <v>9346</v>
      </c>
      <c r="E8502" s="320" t="s">
        <v>9347</v>
      </c>
      <c r="F8502" s="321" t="s">
        <v>52</v>
      </c>
      <c r="G8502" s="320" t="s">
        <v>486</v>
      </c>
      <c r="H8502" s="303" t="str">
        <f>+VLOOKUP(D8502,'DPF database'!$D$758:$U$799,18,FALSE)</f>
        <v>IDA</v>
      </c>
      <c r="I8502" s="307" t="s">
        <v>10876</v>
      </c>
      <c r="J8502" s="313" t="s">
        <v>1906</v>
      </c>
      <c r="K8502" s="313">
        <v>311</v>
      </c>
      <c r="L8502" s="322" t="s">
        <v>11079</v>
      </c>
    </row>
    <row r="8503" spans="1:12" x14ac:dyDescent="0.25">
      <c r="A8503" s="303">
        <v>2018</v>
      </c>
      <c r="B8503" s="308">
        <v>3</v>
      </c>
      <c r="C8503" s="303" t="s">
        <v>1611</v>
      </c>
      <c r="D8503" s="304" t="s">
        <v>9346</v>
      </c>
      <c r="E8503" s="306" t="s">
        <v>9347</v>
      </c>
      <c r="F8503" s="312" t="s">
        <v>52</v>
      </c>
      <c r="G8503" s="306" t="s">
        <v>486</v>
      </c>
      <c r="H8503" s="303" t="str">
        <f>+VLOOKUP(D8503,'DPF database'!$D$758:$U$799,18,FALSE)</f>
        <v>IDA</v>
      </c>
      <c r="I8503" s="307" t="s">
        <v>10876</v>
      </c>
      <c r="J8503" s="308" t="s">
        <v>1942</v>
      </c>
      <c r="K8503" s="308">
        <v>431</v>
      </c>
      <c r="L8503" s="311" t="s">
        <v>11080</v>
      </c>
    </row>
    <row r="8504" spans="1:12" x14ac:dyDescent="0.25">
      <c r="A8504" s="308">
        <v>2018</v>
      </c>
      <c r="B8504" s="308">
        <v>3</v>
      </c>
      <c r="C8504" s="308" t="s">
        <v>1611</v>
      </c>
      <c r="D8504" s="304" t="s">
        <v>9346</v>
      </c>
      <c r="E8504" s="306" t="s">
        <v>9347</v>
      </c>
      <c r="F8504" s="312" t="s">
        <v>52</v>
      </c>
      <c r="G8504" s="306" t="s">
        <v>486</v>
      </c>
      <c r="H8504" s="303" t="str">
        <f>+VLOOKUP(D8504,'DPF database'!$D$758:$U$799,18,FALSE)</f>
        <v>IDA</v>
      </c>
      <c r="I8504" s="307" t="s">
        <v>10876</v>
      </c>
      <c r="J8504" s="308" t="s">
        <v>1942</v>
      </c>
      <c r="K8504" s="308">
        <v>412</v>
      </c>
      <c r="L8504" s="311" t="s">
        <v>11081</v>
      </c>
    </row>
    <row r="8505" spans="1:12" x14ac:dyDescent="0.25">
      <c r="A8505" s="303">
        <v>2018</v>
      </c>
      <c r="B8505" s="308">
        <v>3</v>
      </c>
      <c r="C8505" s="303" t="s">
        <v>1611</v>
      </c>
      <c r="D8505" s="304" t="s">
        <v>9346</v>
      </c>
      <c r="E8505" s="306" t="s">
        <v>9347</v>
      </c>
      <c r="F8505" s="312" t="s">
        <v>52</v>
      </c>
      <c r="G8505" s="306" t="s">
        <v>486</v>
      </c>
      <c r="H8505" s="303" t="str">
        <f>+VLOOKUP(D8505,'DPF database'!$D$758:$U$799,18,FALSE)</f>
        <v>IDA</v>
      </c>
      <c r="I8505" s="307" t="s">
        <v>10876</v>
      </c>
      <c r="J8505" s="308" t="s">
        <v>1942</v>
      </c>
      <c r="K8505" s="308">
        <v>411</v>
      </c>
      <c r="L8505" s="311" t="s">
        <v>11082</v>
      </c>
    </row>
    <row r="8506" spans="1:12" x14ac:dyDescent="0.25">
      <c r="A8506" s="308">
        <v>2018</v>
      </c>
      <c r="B8506" s="308">
        <v>3</v>
      </c>
      <c r="C8506" s="308" t="s">
        <v>1611</v>
      </c>
      <c r="D8506" s="304" t="s">
        <v>9346</v>
      </c>
      <c r="E8506" s="306" t="s">
        <v>9347</v>
      </c>
      <c r="F8506" s="312" t="s">
        <v>52</v>
      </c>
      <c r="G8506" s="306" t="s">
        <v>486</v>
      </c>
      <c r="H8506" s="303" t="str">
        <f>+VLOOKUP(D8506,'DPF database'!$D$758:$U$799,18,FALSE)</f>
        <v>IDA</v>
      </c>
      <c r="I8506" s="307" t="s">
        <v>10876</v>
      </c>
      <c r="J8506" s="308" t="s">
        <v>1942</v>
      </c>
      <c r="K8506" s="308">
        <v>411</v>
      </c>
      <c r="L8506" s="311" t="s">
        <v>11083</v>
      </c>
    </row>
    <row r="8507" spans="1:12" x14ac:dyDescent="0.25">
      <c r="A8507" s="303">
        <v>2018</v>
      </c>
      <c r="B8507" s="314">
        <v>3</v>
      </c>
      <c r="C8507" s="303" t="s">
        <v>1611</v>
      </c>
      <c r="D8507" s="304" t="s">
        <v>9346</v>
      </c>
      <c r="E8507" s="304" t="s">
        <v>9347</v>
      </c>
      <c r="F8507" s="312" t="s">
        <v>52</v>
      </c>
      <c r="G8507" s="304" t="s">
        <v>486</v>
      </c>
      <c r="H8507" s="303" t="str">
        <f>+VLOOKUP(D8507,'DPF database'!$D$758:$U$799,18,FALSE)</f>
        <v>IDA</v>
      </c>
      <c r="I8507" s="307" t="s">
        <v>10876</v>
      </c>
      <c r="J8507" s="314" t="s">
        <v>1923</v>
      </c>
      <c r="K8507" s="314">
        <v>436</v>
      </c>
      <c r="L8507" s="315" t="s">
        <v>11084</v>
      </c>
    </row>
    <row r="8508" spans="1:12" x14ac:dyDescent="0.25">
      <c r="A8508" s="308">
        <v>2018</v>
      </c>
      <c r="B8508" s="308">
        <v>3</v>
      </c>
      <c r="C8508" s="308" t="s">
        <v>1611</v>
      </c>
      <c r="D8508" s="304" t="s">
        <v>9346</v>
      </c>
      <c r="E8508" s="306" t="s">
        <v>9347</v>
      </c>
      <c r="F8508" s="312" t="s">
        <v>52</v>
      </c>
      <c r="G8508" s="306" t="s">
        <v>486</v>
      </c>
      <c r="H8508" s="303" t="str">
        <f>+VLOOKUP(D8508,'DPF database'!$D$758:$U$799,18,FALSE)</f>
        <v>IDA</v>
      </c>
      <c r="I8508" s="307" t="s">
        <v>10876</v>
      </c>
      <c r="J8508" s="308" t="s">
        <v>1950</v>
      </c>
      <c r="K8508" s="308">
        <v>727</v>
      </c>
      <c r="L8508" s="311" t="s">
        <v>11085</v>
      </c>
    </row>
    <row r="8509" spans="1:12" x14ac:dyDescent="0.25">
      <c r="A8509" s="303">
        <v>2018</v>
      </c>
      <c r="B8509" s="308">
        <v>3</v>
      </c>
      <c r="C8509" s="303" t="s">
        <v>1611</v>
      </c>
      <c r="D8509" s="304" t="s">
        <v>9346</v>
      </c>
      <c r="E8509" s="306" t="s">
        <v>9347</v>
      </c>
      <c r="F8509" s="312" t="s">
        <v>52</v>
      </c>
      <c r="G8509" s="306" t="s">
        <v>486</v>
      </c>
      <c r="H8509" s="303" t="str">
        <f>+VLOOKUP(D8509,'DPF database'!$D$758:$U$799,18,FALSE)</f>
        <v>IDA</v>
      </c>
      <c r="I8509" s="307" t="s">
        <v>10876</v>
      </c>
      <c r="J8509" s="308" t="s">
        <v>1948</v>
      </c>
      <c r="K8509" s="308">
        <v>411</v>
      </c>
      <c r="L8509" s="311" t="s">
        <v>11086</v>
      </c>
    </row>
    <row r="8510" spans="1:12" x14ac:dyDescent="0.25">
      <c r="A8510" s="308">
        <v>2018</v>
      </c>
      <c r="B8510" s="308">
        <v>3</v>
      </c>
      <c r="C8510" s="308" t="s">
        <v>1611</v>
      </c>
      <c r="D8510" s="304" t="s">
        <v>9348</v>
      </c>
      <c r="E8510" s="306" t="s">
        <v>9349</v>
      </c>
      <c r="F8510" s="312" t="s">
        <v>76</v>
      </c>
      <c r="G8510" s="306" t="s">
        <v>1416</v>
      </c>
      <c r="H8510" s="303" t="str">
        <f>+VLOOKUP(D8510,'DPF database'!$D$758:$U$799,18,FALSE)</f>
        <v>IDA</v>
      </c>
      <c r="I8510" s="307" t="s">
        <v>10876</v>
      </c>
      <c r="J8510" s="308" t="s">
        <v>1952</v>
      </c>
      <c r="K8510" s="308">
        <v>437</v>
      </c>
      <c r="L8510" s="311" t="s">
        <v>11087</v>
      </c>
    </row>
    <row r="8511" spans="1:12" x14ac:dyDescent="0.25">
      <c r="A8511" s="303">
        <v>2018</v>
      </c>
      <c r="B8511" s="308">
        <v>3</v>
      </c>
      <c r="C8511" s="303" t="s">
        <v>1611</v>
      </c>
      <c r="D8511" s="304" t="s">
        <v>9348</v>
      </c>
      <c r="E8511" s="306" t="s">
        <v>9349</v>
      </c>
      <c r="F8511" s="312" t="s">
        <v>76</v>
      </c>
      <c r="G8511" s="306" t="s">
        <v>1416</v>
      </c>
      <c r="H8511" s="303" t="str">
        <f>+VLOOKUP(D8511,'DPF database'!$D$758:$U$799,18,FALSE)</f>
        <v>IDA</v>
      </c>
      <c r="I8511" s="307" t="s">
        <v>10876</v>
      </c>
      <c r="J8511" s="308" t="s">
        <v>2063</v>
      </c>
      <c r="K8511" s="308">
        <v>437</v>
      </c>
      <c r="L8511" s="311" t="s">
        <v>11088</v>
      </c>
    </row>
    <row r="8512" spans="1:12" x14ac:dyDescent="0.25">
      <c r="A8512" s="308">
        <v>2018</v>
      </c>
      <c r="B8512" s="308">
        <v>3</v>
      </c>
      <c r="C8512" s="308" t="s">
        <v>1611</v>
      </c>
      <c r="D8512" s="304" t="s">
        <v>9348</v>
      </c>
      <c r="E8512" s="306" t="s">
        <v>9349</v>
      </c>
      <c r="F8512" s="312" t="s">
        <v>76</v>
      </c>
      <c r="G8512" s="306" t="s">
        <v>1416</v>
      </c>
      <c r="H8512" s="303" t="str">
        <f>+VLOOKUP(D8512,'DPF database'!$D$758:$U$799,18,FALSE)</f>
        <v>IDA</v>
      </c>
      <c r="I8512" s="307" t="s">
        <v>10876</v>
      </c>
      <c r="J8512" s="308" t="s">
        <v>2063</v>
      </c>
      <c r="K8512" s="308">
        <v>437</v>
      </c>
      <c r="L8512" s="311" t="s">
        <v>11089</v>
      </c>
    </row>
    <row r="8513" spans="1:12" x14ac:dyDescent="0.25">
      <c r="A8513" s="303">
        <v>2018</v>
      </c>
      <c r="B8513" s="308">
        <v>3</v>
      </c>
      <c r="C8513" s="303" t="s">
        <v>1611</v>
      </c>
      <c r="D8513" s="304" t="s">
        <v>9348</v>
      </c>
      <c r="E8513" s="306" t="s">
        <v>9349</v>
      </c>
      <c r="F8513" s="312" t="s">
        <v>76</v>
      </c>
      <c r="G8513" s="306" t="s">
        <v>1416</v>
      </c>
      <c r="H8513" s="303" t="str">
        <f>+VLOOKUP(D8513,'DPF database'!$D$758:$U$799,18,FALSE)</f>
        <v>IDA</v>
      </c>
      <c r="I8513" s="307" t="s">
        <v>10876</v>
      </c>
      <c r="J8513" s="308" t="s">
        <v>1942</v>
      </c>
      <c r="K8513" s="314">
        <v>61</v>
      </c>
      <c r="L8513" s="311" t="s">
        <v>11090</v>
      </c>
    </row>
    <row r="8514" spans="1:12" x14ac:dyDescent="0.25">
      <c r="A8514" s="308">
        <v>2018</v>
      </c>
      <c r="B8514" s="308">
        <v>3</v>
      </c>
      <c r="C8514" s="308" t="s">
        <v>1611</v>
      </c>
      <c r="D8514" s="304" t="s">
        <v>9348</v>
      </c>
      <c r="E8514" s="306" t="s">
        <v>9349</v>
      </c>
      <c r="F8514" s="312" t="s">
        <v>76</v>
      </c>
      <c r="G8514" s="306" t="s">
        <v>1416</v>
      </c>
      <c r="H8514" s="303" t="str">
        <f>+VLOOKUP(D8514,'DPF database'!$D$758:$U$799,18,FALSE)</f>
        <v>IDA</v>
      </c>
      <c r="I8514" s="307" t="s">
        <v>10876</v>
      </c>
      <c r="J8514" s="308" t="s">
        <v>1942</v>
      </c>
      <c r="K8514" s="314">
        <v>411</v>
      </c>
      <c r="L8514" s="311" t="s">
        <v>11091</v>
      </c>
    </row>
    <row r="8515" spans="1:12" x14ac:dyDescent="0.25">
      <c r="A8515" s="303">
        <v>2018</v>
      </c>
      <c r="B8515" s="308">
        <v>3</v>
      </c>
      <c r="C8515" s="303" t="s">
        <v>1611</v>
      </c>
      <c r="D8515" s="304" t="s">
        <v>9348</v>
      </c>
      <c r="E8515" s="306" t="s">
        <v>9349</v>
      </c>
      <c r="F8515" s="312" t="s">
        <v>76</v>
      </c>
      <c r="G8515" s="306" t="s">
        <v>1416</v>
      </c>
      <c r="H8515" s="303" t="str">
        <f>+VLOOKUP(D8515,'DPF database'!$D$758:$U$799,18,FALSE)</f>
        <v>IDA</v>
      </c>
      <c r="I8515" s="307" t="s">
        <v>10876</v>
      </c>
      <c r="J8515" s="308" t="s">
        <v>1942</v>
      </c>
      <c r="K8515" s="314">
        <v>411</v>
      </c>
      <c r="L8515" s="311" t="s">
        <v>11092</v>
      </c>
    </row>
    <row r="8516" spans="1:12" x14ac:dyDescent="0.25">
      <c r="A8516" s="308">
        <v>2018</v>
      </c>
      <c r="B8516" s="308">
        <v>3</v>
      </c>
      <c r="C8516" s="308" t="s">
        <v>1611</v>
      </c>
      <c r="D8516" s="304" t="s">
        <v>9348</v>
      </c>
      <c r="E8516" s="306" t="s">
        <v>9349</v>
      </c>
      <c r="F8516" s="312" t="s">
        <v>76</v>
      </c>
      <c r="G8516" s="306" t="s">
        <v>1416</v>
      </c>
      <c r="H8516" s="303" t="str">
        <f>+VLOOKUP(D8516,'DPF database'!$D$758:$U$799,18,FALSE)</f>
        <v>IDA</v>
      </c>
      <c r="I8516" s="307" t="s">
        <v>10876</v>
      </c>
      <c r="J8516" s="308" t="s">
        <v>1942</v>
      </c>
      <c r="K8516" s="308">
        <v>411</v>
      </c>
      <c r="L8516" s="311" t="s">
        <v>11093</v>
      </c>
    </row>
    <row r="8517" spans="1:12" x14ac:dyDescent="0.25">
      <c r="A8517" s="303">
        <v>2018</v>
      </c>
      <c r="B8517" s="308">
        <v>3</v>
      </c>
      <c r="C8517" s="303" t="s">
        <v>1611</v>
      </c>
      <c r="D8517" s="304" t="s">
        <v>9348</v>
      </c>
      <c r="E8517" s="306" t="s">
        <v>9349</v>
      </c>
      <c r="F8517" s="312" t="s">
        <v>76</v>
      </c>
      <c r="G8517" s="306" t="s">
        <v>1416</v>
      </c>
      <c r="H8517" s="303" t="str">
        <f>+VLOOKUP(D8517,'DPF database'!$D$758:$U$799,18,FALSE)</f>
        <v>IDA</v>
      </c>
      <c r="I8517" s="307" t="s">
        <v>10876</v>
      </c>
      <c r="J8517" s="308" t="s">
        <v>1942</v>
      </c>
      <c r="K8517" s="314">
        <v>751</v>
      </c>
      <c r="L8517" s="311" t="s">
        <v>11094</v>
      </c>
    </row>
    <row r="8518" spans="1:12" x14ac:dyDescent="0.25">
      <c r="A8518" s="308">
        <v>2018</v>
      </c>
      <c r="B8518" s="314">
        <v>3</v>
      </c>
      <c r="C8518" s="308" t="s">
        <v>1611</v>
      </c>
      <c r="D8518" s="304" t="s">
        <v>9348</v>
      </c>
      <c r="E8518" s="304" t="s">
        <v>9349</v>
      </c>
      <c r="F8518" s="312" t="s">
        <v>76</v>
      </c>
      <c r="G8518" s="304" t="s">
        <v>1416</v>
      </c>
      <c r="H8518" s="303" t="str">
        <f>+VLOOKUP(D8518,'DPF database'!$D$758:$U$799,18,FALSE)</f>
        <v>IDA</v>
      </c>
      <c r="I8518" s="307" t="s">
        <v>10876</v>
      </c>
      <c r="J8518" s="314" t="s">
        <v>1942</v>
      </c>
      <c r="K8518" s="314">
        <v>412</v>
      </c>
      <c r="L8518" s="315" t="s">
        <v>11095</v>
      </c>
    </row>
    <row r="8519" spans="1:12" x14ac:dyDescent="0.25">
      <c r="A8519" s="303">
        <v>2018</v>
      </c>
      <c r="B8519" s="308">
        <v>3</v>
      </c>
      <c r="C8519" s="303" t="s">
        <v>1611</v>
      </c>
      <c r="D8519" s="304" t="s">
        <v>9350</v>
      </c>
      <c r="E8519" s="306" t="s">
        <v>9351</v>
      </c>
      <c r="F8519" s="312" t="s">
        <v>135</v>
      </c>
      <c r="G8519" s="306" t="s">
        <v>200</v>
      </c>
      <c r="H8519" s="303" t="str">
        <f>+VLOOKUP(D8519,'DPF database'!$D$758:$U$799,18,FALSE)</f>
        <v>IBRD</v>
      </c>
      <c r="I8519" s="307" t="s">
        <v>10876</v>
      </c>
      <c r="J8519" s="308" t="s">
        <v>1942</v>
      </c>
      <c r="K8519" s="308">
        <v>411</v>
      </c>
      <c r="L8519" s="311" t="s">
        <v>11096</v>
      </c>
    </row>
    <row r="8520" spans="1:12" x14ac:dyDescent="0.25">
      <c r="A8520" s="308">
        <v>2018</v>
      </c>
      <c r="B8520" s="308"/>
      <c r="C8520" s="308" t="s">
        <v>1611</v>
      </c>
      <c r="D8520" s="304" t="s">
        <v>9350</v>
      </c>
      <c r="E8520" s="306" t="s">
        <v>9351</v>
      </c>
      <c r="F8520" s="312" t="s">
        <v>135</v>
      </c>
      <c r="G8520" s="306" t="s">
        <v>200</v>
      </c>
      <c r="H8520" s="303" t="str">
        <f>+VLOOKUP(D8520,'DPF database'!$D$758:$U$799,18,FALSE)</f>
        <v>IBRD</v>
      </c>
      <c r="I8520" s="307" t="s">
        <v>10876</v>
      </c>
      <c r="J8520" s="308" t="s">
        <v>1942</v>
      </c>
      <c r="K8520" s="308">
        <v>431</v>
      </c>
      <c r="L8520" s="311" t="s">
        <v>11097</v>
      </c>
    </row>
    <row r="8521" spans="1:12" x14ac:dyDescent="0.25">
      <c r="A8521" s="303">
        <v>2018</v>
      </c>
      <c r="B8521" s="308">
        <v>3</v>
      </c>
      <c r="C8521" s="303" t="s">
        <v>1611</v>
      </c>
      <c r="D8521" s="304" t="s">
        <v>9350</v>
      </c>
      <c r="E8521" s="306" t="s">
        <v>9351</v>
      </c>
      <c r="F8521" s="312" t="s">
        <v>135</v>
      </c>
      <c r="G8521" s="306" t="s">
        <v>200</v>
      </c>
      <c r="H8521" s="303" t="str">
        <f>+VLOOKUP(D8521,'DPF database'!$D$758:$U$799,18,FALSE)</f>
        <v>IBRD</v>
      </c>
      <c r="I8521" s="307" t="s">
        <v>10876</v>
      </c>
      <c r="J8521" s="308" t="s">
        <v>1942</v>
      </c>
      <c r="K8521" s="308">
        <v>431</v>
      </c>
      <c r="L8521" s="311" t="s">
        <v>11098</v>
      </c>
    </row>
    <row r="8522" spans="1:12" x14ac:dyDescent="0.25">
      <c r="A8522" s="308">
        <v>2018</v>
      </c>
      <c r="B8522" s="308">
        <v>3</v>
      </c>
      <c r="C8522" s="308" t="s">
        <v>1611</v>
      </c>
      <c r="D8522" s="304" t="s">
        <v>9350</v>
      </c>
      <c r="E8522" s="306" t="s">
        <v>9351</v>
      </c>
      <c r="F8522" s="312" t="s">
        <v>135</v>
      </c>
      <c r="G8522" s="306" t="s">
        <v>200</v>
      </c>
      <c r="H8522" s="303" t="str">
        <f>+VLOOKUP(D8522,'DPF database'!$D$758:$U$799,18,FALSE)</f>
        <v>IBRD</v>
      </c>
      <c r="I8522" s="307" t="s">
        <v>10876</v>
      </c>
      <c r="J8522" s="308" t="s">
        <v>1923</v>
      </c>
      <c r="K8522" s="308">
        <v>862</v>
      </c>
      <c r="L8522" s="311" t="s">
        <v>11099</v>
      </c>
    </row>
    <row r="8523" spans="1:12" x14ac:dyDescent="0.25">
      <c r="A8523" s="303">
        <v>2018</v>
      </c>
      <c r="B8523" s="308">
        <v>3</v>
      </c>
      <c r="C8523" s="303" t="s">
        <v>1611</v>
      </c>
      <c r="D8523" s="304" t="s">
        <v>9350</v>
      </c>
      <c r="E8523" s="306" t="s">
        <v>9351</v>
      </c>
      <c r="F8523" s="312" t="s">
        <v>135</v>
      </c>
      <c r="G8523" s="306" t="s">
        <v>200</v>
      </c>
      <c r="H8523" s="303" t="str">
        <f>+VLOOKUP(D8523,'DPF database'!$D$758:$U$799,18,FALSE)</f>
        <v>IBRD</v>
      </c>
      <c r="I8523" s="307" t="s">
        <v>10876</v>
      </c>
      <c r="J8523" s="308" t="s">
        <v>1923</v>
      </c>
      <c r="K8523" s="308">
        <v>862</v>
      </c>
      <c r="L8523" s="311" t="s">
        <v>11100</v>
      </c>
    </row>
    <row r="8524" spans="1:12" x14ac:dyDescent="0.25">
      <c r="A8524" s="308">
        <v>2018</v>
      </c>
      <c r="B8524" s="308">
        <v>3</v>
      </c>
      <c r="C8524" s="308" t="s">
        <v>1611</v>
      </c>
      <c r="D8524" s="304" t="s">
        <v>9350</v>
      </c>
      <c r="E8524" s="306" t="s">
        <v>9351</v>
      </c>
      <c r="F8524" s="312" t="s">
        <v>135</v>
      </c>
      <c r="G8524" s="306" t="s">
        <v>200</v>
      </c>
      <c r="H8524" s="303" t="str">
        <f>+VLOOKUP(D8524,'DPF database'!$D$758:$U$799,18,FALSE)</f>
        <v>IBRD</v>
      </c>
      <c r="I8524" s="307" t="s">
        <v>10876</v>
      </c>
      <c r="J8524" s="308" t="s">
        <v>1923</v>
      </c>
      <c r="K8524" s="308">
        <v>862</v>
      </c>
      <c r="L8524" s="311" t="s">
        <v>11101</v>
      </c>
    </row>
    <row r="8525" spans="1:12" x14ac:dyDescent="0.25">
      <c r="A8525" s="303">
        <v>2018</v>
      </c>
      <c r="B8525" s="308">
        <v>3</v>
      </c>
      <c r="C8525" s="303" t="s">
        <v>1611</v>
      </c>
      <c r="D8525" s="304" t="s">
        <v>9350</v>
      </c>
      <c r="E8525" s="306" t="s">
        <v>9351</v>
      </c>
      <c r="F8525" s="312" t="s">
        <v>135</v>
      </c>
      <c r="G8525" s="306" t="s">
        <v>200</v>
      </c>
      <c r="H8525" s="303" t="str">
        <f>+VLOOKUP(D8525,'DPF database'!$D$758:$U$799,18,FALSE)</f>
        <v>IBRD</v>
      </c>
      <c r="I8525" s="307" t="s">
        <v>10876</v>
      </c>
      <c r="J8525" s="308" t="s">
        <v>2537</v>
      </c>
      <c r="K8525" s="314">
        <v>411</v>
      </c>
      <c r="L8525" s="311" t="s">
        <v>11102</v>
      </c>
    </row>
    <row r="8526" spans="1:12" x14ac:dyDescent="0.25">
      <c r="A8526" s="308">
        <v>2018</v>
      </c>
      <c r="B8526" s="308">
        <v>3</v>
      </c>
      <c r="C8526" s="308" t="s">
        <v>1611</v>
      </c>
      <c r="D8526" s="304" t="s">
        <v>9350</v>
      </c>
      <c r="E8526" s="306" t="s">
        <v>9351</v>
      </c>
      <c r="F8526" s="312" t="s">
        <v>135</v>
      </c>
      <c r="G8526" s="306" t="s">
        <v>200</v>
      </c>
      <c r="H8526" s="303" t="str">
        <f>+VLOOKUP(D8526,'DPF database'!$D$758:$U$799,18,FALSE)</f>
        <v>IBRD</v>
      </c>
      <c r="I8526" s="307" t="s">
        <v>10876</v>
      </c>
      <c r="J8526" s="308" t="s">
        <v>2537</v>
      </c>
      <c r="K8526" s="308">
        <v>431</v>
      </c>
      <c r="L8526" s="311" t="s">
        <v>11103</v>
      </c>
    </row>
    <row r="8527" spans="1:12" x14ac:dyDescent="0.25">
      <c r="A8527" s="303">
        <v>2018</v>
      </c>
      <c r="B8527" s="308">
        <v>3</v>
      </c>
      <c r="C8527" s="303" t="s">
        <v>1611</v>
      </c>
      <c r="D8527" s="304" t="s">
        <v>9350</v>
      </c>
      <c r="E8527" s="306" t="s">
        <v>9351</v>
      </c>
      <c r="F8527" s="312" t="s">
        <v>135</v>
      </c>
      <c r="G8527" s="306" t="s">
        <v>200</v>
      </c>
      <c r="H8527" s="303" t="str">
        <f>+VLOOKUP(D8527,'DPF database'!$D$758:$U$799,18,FALSE)</f>
        <v>IBRD</v>
      </c>
      <c r="I8527" s="307" t="s">
        <v>10876</v>
      </c>
      <c r="J8527" s="308" t="s">
        <v>1988</v>
      </c>
      <c r="K8527" s="314">
        <v>713</v>
      </c>
      <c r="L8527" s="311" t="s">
        <v>11104</v>
      </c>
    </row>
    <row r="8528" spans="1:12" x14ac:dyDescent="0.25">
      <c r="A8528" s="308">
        <v>2018</v>
      </c>
      <c r="B8528" s="308">
        <v>3</v>
      </c>
      <c r="C8528" s="308" t="s">
        <v>1611</v>
      </c>
      <c r="D8528" s="304" t="s">
        <v>9352</v>
      </c>
      <c r="E8528" s="306" t="s">
        <v>9353</v>
      </c>
      <c r="F8528" s="312" t="s">
        <v>76</v>
      </c>
      <c r="G8528" s="306" t="s">
        <v>264</v>
      </c>
      <c r="H8528" s="303" t="str">
        <f>+VLOOKUP(D8528,'DPF database'!$D$758:$U$799,18,FALSE)</f>
        <v>IDA</v>
      </c>
      <c r="I8528" s="307" t="s">
        <v>10876</v>
      </c>
      <c r="J8528" s="308" t="s">
        <v>1942</v>
      </c>
      <c r="K8528" s="308">
        <v>111</v>
      </c>
      <c r="L8528" s="311" t="s">
        <v>11105</v>
      </c>
    </row>
    <row r="8529" spans="1:12" x14ac:dyDescent="0.25">
      <c r="A8529" s="303">
        <v>2018</v>
      </c>
      <c r="B8529" s="308">
        <v>3</v>
      </c>
      <c r="C8529" s="303" t="s">
        <v>1611</v>
      </c>
      <c r="D8529" s="304" t="s">
        <v>9352</v>
      </c>
      <c r="E8529" s="306" t="s">
        <v>9353</v>
      </c>
      <c r="F8529" s="312" t="s">
        <v>76</v>
      </c>
      <c r="G8529" s="306" t="s">
        <v>264</v>
      </c>
      <c r="H8529" s="303" t="str">
        <f>+VLOOKUP(D8529,'DPF database'!$D$758:$U$799,18,FALSE)</f>
        <v>IDA</v>
      </c>
      <c r="I8529" s="307" t="s">
        <v>10876</v>
      </c>
      <c r="J8529" s="308" t="s">
        <v>1942</v>
      </c>
      <c r="K8529" s="308">
        <v>412</v>
      </c>
      <c r="L8529" s="311" t="s">
        <v>11106</v>
      </c>
    </row>
    <row r="8530" spans="1:12" x14ac:dyDescent="0.25">
      <c r="A8530" s="308">
        <v>2018</v>
      </c>
      <c r="B8530" s="308">
        <v>3</v>
      </c>
      <c r="C8530" s="308" t="s">
        <v>1611</v>
      </c>
      <c r="D8530" s="304" t="s">
        <v>9352</v>
      </c>
      <c r="E8530" s="306" t="s">
        <v>9353</v>
      </c>
      <c r="F8530" s="312" t="s">
        <v>76</v>
      </c>
      <c r="G8530" s="306" t="s">
        <v>264</v>
      </c>
      <c r="H8530" s="303" t="str">
        <f>+VLOOKUP(D8530,'DPF database'!$D$758:$U$799,18,FALSE)</f>
        <v>IDA</v>
      </c>
      <c r="I8530" s="307" t="s">
        <v>10876</v>
      </c>
      <c r="J8530" s="308" t="s">
        <v>1942</v>
      </c>
      <c r="K8530" s="308">
        <v>412</v>
      </c>
      <c r="L8530" s="311" t="s">
        <v>11107</v>
      </c>
    </row>
    <row r="8531" spans="1:12" x14ac:dyDescent="0.25">
      <c r="A8531" s="303">
        <v>2018</v>
      </c>
      <c r="B8531" s="308">
        <v>3</v>
      </c>
      <c r="C8531" s="303" t="s">
        <v>1611</v>
      </c>
      <c r="D8531" s="304" t="s">
        <v>9352</v>
      </c>
      <c r="E8531" s="306" t="s">
        <v>9353</v>
      </c>
      <c r="F8531" s="312" t="s">
        <v>76</v>
      </c>
      <c r="G8531" s="306" t="s">
        <v>264</v>
      </c>
      <c r="H8531" s="303" t="str">
        <f>+VLOOKUP(D8531,'DPF database'!$D$758:$U$799,18,FALSE)</f>
        <v>IDA</v>
      </c>
      <c r="I8531" s="307" t="s">
        <v>10876</v>
      </c>
      <c r="J8531" s="314" t="s">
        <v>5004</v>
      </c>
      <c r="K8531" s="308">
        <v>243</v>
      </c>
      <c r="L8531" s="311" t="s">
        <v>11108</v>
      </c>
    </row>
    <row r="8532" spans="1:12" x14ac:dyDescent="0.25">
      <c r="A8532" s="308">
        <v>2018</v>
      </c>
      <c r="B8532" s="308">
        <v>3</v>
      </c>
      <c r="C8532" s="308" t="s">
        <v>1611</v>
      </c>
      <c r="D8532" s="304" t="s">
        <v>9352</v>
      </c>
      <c r="E8532" s="306" t="s">
        <v>9353</v>
      </c>
      <c r="F8532" s="312" t="s">
        <v>76</v>
      </c>
      <c r="G8532" s="306" t="s">
        <v>264</v>
      </c>
      <c r="H8532" s="303" t="str">
        <f>+VLOOKUP(D8532,'DPF database'!$D$758:$U$799,18,FALSE)</f>
        <v>IDA</v>
      </c>
      <c r="I8532" s="307" t="s">
        <v>10876</v>
      </c>
      <c r="J8532" s="314" t="s">
        <v>1998</v>
      </c>
      <c r="K8532" s="308">
        <v>721</v>
      </c>
      <c r="L8532" s="311" t="s">
        <v>11109</v>
      </c>
    </row>
    <row r="8533" spans="1:12" x14ac:dyDescent="0.25">
      <c r="A8533" s="303">
        <v>2018</v>
      </c>
      <c r="B8533" s="308">
        <v>3</v>
      </c>
      <c r="C8533" s="303" t="s">
        <v>1611</v>
      </c>
      <c r="D8533" s="304" t="s">
        <v>9352</v>
      </c>
      <c r="E8533" s="306" t="s">
        <v>9353</v>
      </c>
      <c r="F8533" s="312" t="s">
        <v>76</v>
      </c>
      <c r="G8533" s="306" t="s">
        <v>264</v>
      </c>
      <c r="H8533" s="303" t="str">
        <f>+VLOOKUP(D8533,'DPF database'!$D$758:$U$799,18,FALSE)</f>
        <v>IDA</v>
      </c>
      <c r="I8533" s="307" t="s">
        <v>10876</v>
      </c>
      <c r="J8533" s="314" t="s">
        <v>1934</v>
      </c>
      <c r="K8533" s="308">
        <v>321</v>
      </c>
      <c r="L8533" s="311" t="s">
        <v>11110</v>
      </c>
    </row>
    <row r="8534" spans="1:12" x14ac:dyDescent="0.25">
      <c r="A8534" s="308">
        <v>2018</v>
      </c>
      <c r="B8534" s="308">
        <v>3</v>
      </c>
      <c r="C8534" s="308" t="s">
        <v>1611</v>
      </c>
      <c r="D8534" s="304" t="s">
        <v>9352</v>
      </c>
      <c r="E8534" s="306" t="s">
        <v>9353</v>
      </c>
      <c r="F8534" s="312" t="s">
        <v>76</v>
      </c>
      <c r="G8534" s="306" t="s">
        <v>264</v>
      </c>
      <c r="H8534" s="303" t="str">
        <f>+VLOOKUP(D8534,'DPF database'!$D$758:$U$799,18,FALSE)</f>
        <v>IDA</v>
      </c>
      <c r="I8534" s="307" t="s">
        <v>10876</v>
      </c>
      <c r="J8534" s="308" t="s">
        <v>1934</v>
      </c>
      <c r="K8534" s="308">
        <v>322</v>
      </c>
      <c r="L8534" s="311" t="s">
        <v>11111</v>
      </c>
    </row>
    <row r="8535" spans="1:12" x14ac:dyDescent="0.25">
      <c r="A8535" s="303">
        <v>2018</v>
      </c>
      <c r="B8535" s="308">
        <v>3</v>
      </c>
      <c r="C8535" s="303" t="s">
        <v>1611</v>
      </c>
      <c r="D8535" s="304" t="s">
        <v>9352</v>
      </c>
      <c r="E8535" s="306" t="s">
        <v>9353</v>
      </c>
      <c r="F8535" s="312" t="s">
        <v>76</v>
      </c>
      <c r="G8535" s="306" t="s">
        <v>264</v>
      </c>
      <c r="H8535" s="303" t="str">
        <f>+VLOOKUP(D8535,'DPF database'!$D$758:$U$799,18,FALSE)</f>
        <v>IDA</v>
      </c>
      <c r="I8535" s="307" t="s">
        <v>10876</v>
      </c>
      <c r="J8535" s="308" t="s">
        <v>1944</v>
      </c>
      <c r="K8535" s="314">
        <v>657</v>
      </c>
      <c r="L8535" s="311" t="s">
        <v>11112</v>
      </c>
    </row>
    <row r="8536" spans="1:12" x14ac:dyDescent="0.25">
      <c r="A8536" s="308">
        <v>2018</v>
      </c>
      <c r="B8536" s="308">
        <v>3</v>
      </c>
      <c r="C8536" s="308" t="s">
        <v>1611</v>
      </c>
      <c r="D8536" s="304" t="s">
        <v>9352</v>
      </c>
      <c r="E8536" s="306" t="s">
        <v>9353</v>
      </c>
      <c r="F8536" s="312" t="s">
        <v>76</v>
      </c>
      <c r="G8536" s="306" t="s">
        <v>264</v>
      </c>
      <c r="H8536" s="303" t="str">
        <f>+VLOOKUP(D8536,'DPF database'!$D$758:$U$799,18,FALSE)</f>
        <v>IDA</v>
      </c>
      <c r="I8536" s="307" t="s">
        <v>10876</v>
      </c>
      <c r="J8536" s="308" t="s">
        <v>1918</v>
      </c>
      <c r="K8536" s="308">
        <v>861</v>
      </c>
      <c r="L8536" s="311" t="s">
        <v>11113</v>
      </c>
    </row>
    <row r="8537" spans="1:12" x14ac:dyDescent="0.25">
      <c r="A8537" s="303">
        <v>2018</v>
      </c>
      <c r="B8537" s="308">
        <v>4</v>
      </c>
      <c r="C8537" s="303" t="s">
        <v>1611</v>
      </c>
      <c r="D8537" s="304" t="s">
        <v>9356</v>
      </c>
      <c r="E8537" s="306" t="s">
        <v>9357</v>
      </c>
      <c r="F8537" s="312" t="s">
        <v>69</v>
      </c>
      <c r="G8537" s="306" t="s">
        <v>1776</v>
      </c>
      <c r="H8537" s="303" t="str">
        <f>+VLOOKUP(D8537,'DPF database'!$D$758:$U$799,18,FALSE)</f>
        <v>IBRD</v>
      </c>
      <c r="I8537" s="307" t="s">
        <v>10876</v>
      </c>
      <c r="J8537" s="308" t="s">
        <v>1942</v>
      </c>
      <c r="K8537" s="314">
        <v>114</v>
      </c>
      <c r="L8537" s="311" t="s">
        <v>11114</v>
      </c>
    </row>
    <row r="8538" spans="1:12" x14ac:dyDescent="0.25">
      <c r="A8538" s="308">
        <v>2018</v>
      </c>
      <c r="B8538" s="308">
        <v>4</v>
      </c>
      <c r="C8538" s="308" t="s">
        <v>1611</v>
      </c>
      <c r="D8538" s="304" t="s">
        <v>9356</v>
      </c>
      <c r="E8538" s="306" t="s">
        <v>9357</v>
      </c>
      <c r="F8538" s="312" t="s">
        <v>69</v>
      </c>
      <c r="G8538" s="306" t="s">
        <v>1776</v>
      </c>
      <c r="H8538" s="303" t="str">
        <f>+VLOOKUP(D8538,'DPF database'!$D$758:$U$799,18,FALSE)</f>
        <v>IBRD</v>
      </c>
      <c r="I8538" s="307" t="s">
        <v>10876</v>
      </c>
      <c r="J8538" s="308" t="s">
        <v>1942</v>
      </c>
      <c r="K8538" s="314">
        <v>111</v>
      </c>
      <c r="L8538" s="311" t="s">
        <v>11115</v>
      </c>
    </row>
    <row r="8539" spans="1:12" x14ac:dyDescent="0.25">
      <c r="A8539" s="303">
        <v>2018</v>
      </c>
      <c r="B8539" s="308">
        <v>4</v>
      </c>
      <c r="C8539" s="303" t="s">
        <v>1611</v>
      </c>
      <c r="D8539" s="304" t="s">
        <v>9356</v>
      </c>
      <c r="E8539" s="306" t="s">
        <v>9357</v>
      </c>
      <c r="F8539" s="312" t="s">
        <v>69</v>
      </c>
      <c r="G8539" s="306" t="s">
        <v>1776</v>
      </c>
      <c r="H8539" s="303" t="str">
        <f>+VLOOKUP(D8539,'DPF database'!$D$758:$U$799,18,FALSE)</f>
        <v>IBRD</v>
      </c>
      <c r="I8539" s="307" t="s">
        <v>10876</v>
      </c>
      <c r="J8539" s="308" t="s">
        <v>5004</v>
      </c>
      <c r="K8539" s="308">
        <v>211</v>
      </c>
      <c r="L8539" s="311" t="s">
        <v>11116</v>
      </c>
    </row>
    <row r="8540" spans="1:12" x14ac:dyDescent="0.25">
      <c r="A8540" s="308">
        <v>2018</v>
      </c>
      <c r="B8540" s="308">
        <v>4</v>
      </c>
      <c r="C8540" s="308" t="s">
        <v>1611</v>
      </c>
      <c r="D8540" s="304" t="s">
        <v>9356</v>
      </c>
      <c r="E8540" s="306" t="s">
        <v>9357</v>
      </c>
      <c r="F8540" s="312" t="s">
        <v>69</v>
      </c>
      <c r="G8540" s="306" t="s">
        <v>1776</v>
      </c>
      <c r="H8540" s="303" t="str">
        <f>+VLOOKUP(D8540,'DPF database'!$D$758:$U$799,18,FALSE)</f>
        <v>IBRD</v>
      </c>
      <c r="I8540" s="307" t="s">
        <v>10876</v>
      </c>
      <c r="J8540" s="308" t="s">
        <v>5004</v>
      </c>
      <c r="K8540" s="308">
        <v>211</v>
      </c>
      <c r="L8540" s="311" t="s">
        <v>11117</v>
      </c>
    </row>
    <row r="8541" spans="1:12" x14ac:dyDescent="0.25">
      <c r="A8541" s="303">
        <v>2018</v>
      </c>
      <c r="B8541" s="308">
        <v>4</v>
      </c>
      <c r="C8541" s="303" t="s">
        <v>1611</v>
      </c>
      <c r="D8541" s="304" t="s">
        <v>9354</v>
      </c>
      <c r="E8541" s="306" t="s">
        <v>9355</v>
      </c>
      <c r="F8541" s="312" t="s">
        <v>69</v>
      </c>
      <c r="G8541" s="306" t="s">
        <v>338</v>
      </c>
      <c r="H8541" s="303" t="str">
        <f>+VLOOKUP(D8541,'DPF database'!$D$758:$U$799,18,FALSE)</f>
        <v>IDA</v>
      </c>
      <c r="I8541" s="307" t="s">
        <v>10876</v>
      </c>
      <c r="J8541" s="308" t="s">
        <v>1942</v>
      </c>
      <c r="K8541" s="308">
        <v>412</v>
      </c>
      <c r="L8541" s="311" t="s">
        <v>11118</v>
      </c>
    </row>
    <row r="8542" spans="1:12" x14ac:dyDescent="0.25">
      <c r="A8542" s="308">
        <v>2018</v>
      </c>
      <c r="B8542" s="308">
        <v>4</v>
      </c>
      <c r="C8542" s="308" t="s">
        <v>1611</v>
      </c>
      <c r="D8542" s="304" t="s">
        <v>9354</v>
      </c>
      <c r="E8542" s="306" t="s">
        <v>9355</v>
      </c>
      <c r="F8542" s="312" t="s">
        <v>69</v>
      </c>
      <c r="G8542" s="306" t="s">
        <v>338</v>
      </c>
      <c r="H8542" s="303" t="str">
        <f>+VLOOKUP(D8542,'DPF database'!$D$758:$U$799,18,FALSE)</f>
        <v>IDA</v>
      </c>
      <c r="I8542" s="307" t="s">
        <v>10876</v>
      </c>
      <c r="J8542" s="308" t="s">
        <v>1942</v>
      </c>
      <c r="K8542" s="308">
        <v>412</v>
      </c>
      <c r="L8542" s="311" t="s">
        <v>11119</v>
      </c>
    </row>
    <row r="8543" spans="1:12" x14ac:dyDescent="0.25">
      <c r="A8543" s="303">
        <v>2018</v>
      </c>
      <c r="B8543" s="308">
        <v>4</v>
      </c>
      <c r="C8543" s="303" t="s">
        <v>1611</v>
      </c>
      <c r="D8543" s="304" t="s">
        <v>9354</v>
      </c>
      <c r="E8543" s="306" t="s">
        <v>9355</v>
      </c>
      <c r="F8543" s="312" t="s">
        <v>69</v>
      </c>
      <c r="G8543" s="306" t="s">
        <v>338</v>
      </c>
      <c r="H8543" s="303" t="str">
        <f>+VLOOKUP(D8543,'DPF database'!$D$758:$U$799,18,FALSE)</f>
        <v>IDA</v>
      </c>
      <c r="I8543" s="307" t="s">
        <v>10876</v>
      </c>
      <c r="J8543" s="308" t="s">
        <v>1942</v>
      </c>
      <c r="K8543" s="308">
        <v>431</v>
      </c>
      <c r="L8543" s="311" t="s">
        <v>11120</v>
      </c>
    </row>
    <row r="8544" spans="1:12" x14ac:dyDescent="0.25">
      <c r="A8544" s="308">
        <v>2018</v>
      </c>
      <c r="B8544" s="308">
        <v>4</v>
      </c>
      <c r="C8544" s="308" t="s">
        <v>1611</v>
      </c>
      <c r="D8544" s="304" t="s">
        <v>9354</v>
      </c>
      <c r="E8544" s="306" t="s">
        <v>9355</v>
      </c>
      <c r="F8544" s="312" t="s">
        <v>69</v>
      </c>
      <c r="G8544" s="306" t="s">
        <v>338</v>
      </c>
      <c r="H8544" s="303" t="str">
        <f>+VLOOKUP(D8544,'DPF database'!$D$758:$U$799,18,FALSE)</f>
        <v>IDA</v>
      </c>
      <c r="I8544" s="307" t="s">
        <v>10876</v>
      </c>
      <c r="J8544" s="308" t="s">
        <v>1942</v>
      </c>
      <c r="K8544" s="308">
        <v>411</v>
      </c>
      <c r="L8544" s="311" t="s">
        <v>11121</v>
      </c>
    </row>
    <row r="8545" spans="1:12" x14ac:dyDescent="0.25">
      <c r="A8545" s="303">
        <v>2018</v>
      </c>
      <c r="B8545" s="308">
        <v>4</v>
      </c>
      <c r="C8545" s="303" t="s">
        <v>1611</v>
      </c>
      <c r="D8545" s="304" t="s">
        <v>9354</v>
      </c>
      <c r="E8545" s="306" t="s">
        <v>9355</v>
      </c>
      <c r="F8545" s="312" t="s">
        <v>69</v>
      </c>
      <c r="G8545" s="306" t="s">
        <v>338</v>
      </c>
      <c r="H8545" s="303" t="str">
        <f>+VLOOKUP(D8545,'DPF database'!$D$758:$U$799,18,FALSE)</f>
        <v>IDA</v>
      </c>
      <c r="I8545" s="307" t="s">
        <v>10876</v>
      </c>
      <c r="J8545" s="308" t="s">
        <v>1942</v>
      </c>
      <c r="K8545" s="308">
        <v>411</v>
      </c>
      <c r="L8545" s="311" t="s">
        <v>11122</v>
      </c>
    </row>
    <row r="8546" spans="1:12" x14ac:dyDescent="0.25">
      <c r="A8546" s="308">
        <v>2018</v>
      </c>
      <c r="B8546" s="308">
        <v>4</v>
      </c>
      <c r="C8546" s="308" t="s">
        <v>1611</v>
      </c>
      <c r="D8546" s="304" t="s">
        <v>9354</v>
      </c>
      <c r="E8546" s="306" t="s">
        <v>9355</v>
      </c>
      <c r="F8546" s="312" t="s">
        <v>69</v>
      </c>
      <c r="G8546" s="306" t="s">
        <v>338</v>
      </c>
      <c r="H8546" s="303" t="str">
        <f>+VLOOKUP(D8546,'DPF database'!$D$758:$U$799,18,FALSE)</f>
        <v>IDA</v>
      </c>
      <c r="I8546" s="307" t="s">
        <v>10876</v>
      </c>
      <c r="J8546" s="308" t="s">
        <v>1942</v>
      </c>
      <c r="K8546" s="308">
        <v>411</v>
      </c>
      <c r="L8546" s="311" t="s">
        <v>11123</v>
      </c>
    </row>
    <row r="8547" spans="1:12" x14ac:dyDescent="0.25">
      <c r="A8547" s="303">
        <v>2018</v>
      </c>
      <c r="B8547" s="308">
        <v>4</v>
      </c>
      <c r="C8547" s="303" t="s">
        <v>1611</v>
      </c>
      <c r="D8547" s="304" t="s">
        <v>9354</v>
      </c>
      <c r="E8547" s="306" t="s">
        <v>9355</v>
      </c>
      <c r="F8547" s="312" t="s">
        <v>69</v>
      </c>
      <c r="G8547" s="306" t="s">
        <v>338</v>
      </c>
      <c r="H8547" s="303" t="str">
        <f>+VLOOKUP(D8547,'DPF database'!$D$758:$U$799,18,FALSE)</f>
        <v>IDA</v>
      </c>
      <c r="I8547" s="307" t="s">
        <v>10876</v>
      </c>
      <c r="J8547" s="308" t="s">
        <v>2333</v>
      </c>
      <c r="K8547" s="308">
        <v>411</v>
      </c>
      <c r="L8547" s="311" t="s">
        <v>11124</v>
      </c>
    </row>
    <row r="8548" spans="1:12" x14ac:dyDescent="0.25">
      <c r="A8548" s="308">
        <v>2018</v>
      </c>
      <c r="B8548" s="308">
        <v>4</v>
      </c>
      <c r="C8548" s="308" t="s">
        <v>1611</v>
      </c>
      <c r="D8548" s="304" t="s">
        <v>9354</v>
      </c>
      <c r="E8548" s="306" t="s">
        <v>9355</v>
      </c>
      <c r="F8548" s="312" t="s">
        <v>69</v>
      </c>
      <c r="G8548" s="306" t="s">
        <v>338</v>
      </c>
      <c r="H8548" s="303" t="str">
        <f>+VLOOKUP(D8548,'DPF database'!$D$758:$U$799,18,FALSE)</f>
        <v>IDA</v>
      </c>
      <c r="I8548" s="307" t="s">
        <v>10876</v>
      </c>
      <c r="J8548" s="308" t="s">
        <v>1950</v>
      </c>
      <c r="K8548" s="308">
        <v>721</v>
      </c>
      <c r="L8548" s="311" t="s">
        <v>11125</v>
      </c>
    </row>
    <row r="8549" spans="1:12" x14ac:dyDescent="0.25">
      <c r="A8549" s="303">
        <v>2018</v>
      </c>
      <c r="B8549" s="308">
        <v>4</v>
      </c>
      <c r="C8549" s="303" t="s">
        <v>1611</v>
      </c>
      <c r="D8549" s="304" t="s">
        <v>9354</v>
      </c>
      <c r="E8549" s="306" t="s">
        <v>9355</v>
      </c>
      <c r="F8549" s="312" t="s">
        <v>69</v>
      </c>
      <c r="G8549" s="306" t="s">
        <v>338</v>
      </c>
      <c r="H8549" s="303" t="str">
        <f>+VLOOKUP(D8549,'DPF database'!$D$758:$U$799,18,FALSE)</f>
        <v>IDA</v>
      </c>
      <c r="I8549" s="307" t="s">
        <v>10876</v>
      </c>
      <c r="J8549" s="308" t="s">
        <v>2606</v>
      </c>
      <c r="K8549" s="308">
        <v>262</v>
      </c>
      <c r="L8549" s="311" t="s">
        <v>11126</v>
      </c>
    </row>
    <row r="8550" spans="1:12" x14ac:dyDescent="0.25">
      <c r="A8550" s="308">
        <v>2018</v>
      </c>
      <c r="B8550" s="308">
        <v>4</v>
      </c>
      <c r="C8550" s="308" t="s">
        <v>1611</v>
      </c>
      <c r="D8550" s="304" t="s">
        <v>9354</v>
      </c>
      <c r="E8550" s="306" t="s">
        <v>9355</v>
      </c>
      <c r="F8550" s="312" t="s">
        <v>69</v>
      </c>
      <c r="G8550" s="306" t="s">
        <v>338</v>
      </c>
      <c r="H8550" s="303" t="str">
        <f>+VLOOKUP(D8550,'DPF database'!$D$758:$U$799,18,FALSE)</f>
        <v>IDA</v>
      </c>
      <c r="I8550" s="307" t="s">
        <v>10876</v>
      </c>
      <c r="J8550" s="314" t="s">
        <v>2606</v>
      </c>
      <c r="K8550" s="314">
        <v>262</v>
      </c>
      <c r="L8550" s="311" t="s">
        <v>11127</v>
      </c>
    </row>
    <row r="8551" spans="1:12" x14ac:dyDescent="0.25">
      <c r="A8551" s="303">
        <v>2018</v>
      </c>
      <c r="B8551" s="308">
        <v>4</v>
      </c>
      <c r="C8551" s="303" t="s">
        <v>1611</v>
      </c>
      <c r="D8551" s="304" t="s">
        <v>9358</v>
      </c>
      <c r="E8551" s="306" t="s">
        <v>9359</v>
      </c>
      <c r="F8551" s="312" t="s">
        <v>52</v>
      </c>
      <c r="G8551" s="306" t="s">
        <v>562</v>
      </c>
      <c r="H8551" s="303" t="str">
        <f>+VLOOKUP(D8551,'DPF database'!$D$758:$U$799,18,FALSE)</f>
        <v>IDA</v>
      </c>
      <c r="I8551" s="307" t="s">
        <v>10876</v>
      </c>
      <c r="J8551" s="314" t="s">
        <v>1906</v>
      </c>
      <c r="K8551" s="314">
        <v>311</v>
      </c>
      <c r="L8551" s="311" t="s">
        <v>11128</v>
      </c>
    </row>
    <row r="8552" spans="1:12" x14ac:dyDescent="0.25">
      <c r="A8552" s="308">
        <v>2018</v>
      </c>
      <c r="B8552" s="308"/>
      <c r="C8552" s="308" t="s">
        <v>1611</v>
      </c>
      <c r="D8552" s="304" t="s">
        <v>9358</v>
      </c>
      <c r="E8552" s="306" t="s">
        <v>9359</v>
      </c>
      <c r="F8552" s="312" t="s">
        <v>52</v>
      </c>
      <c r="G8552" s="306" t="s">
        <v>562</v>
      </c>
      <c r="H8552" s="303" t="str">
        <f>+VLOOKUP(D8552,'DPF database'!$D$758:$U$799,18,FALSE)</f>
        <v>IDA</v>
      </c>
      <c r="I8552" s="307" t="s">
        <v>10876</v>
      </c>
      <c r="J8552" s="314" t="s">
        <v>1934</v>
      </c>
      <c r="K8552" s="314">
        <v>324</v>
      </c>
      <c r="L8552" s="311" t="s">
        <v>11129</v>
      </c>
    </row>
    <row r="8553" spans="1:12" x14ac:dyDescent="0.25">
      <c r="A8553" s="303">
        <v>2018</v>
      </c>
      <c r="B8553" s="308">
        <v>4</v>
      </c>
      <c r="C8553" s="303" t="s">
        <v>1611</v>
      </c>
      <c r="D8553" s="304" t="s">
        <v>9358</v>
      </c>
      <c r="E8553" s="306" t="s">
        <v>9359</v>
      </c>
      <c r="F8553" s="312" t="s">
        <v>52</v>
      </c>
      <c r="G8553" s="306" t="s">
        <v>562</v>
      </c>
      <c r="H8553" s="303" t="str">
        <f>+VLOOKUP(D8553,'DPF database'!$D$758:$U$799,18,FALSE)</f>
        <v>IDA</v>
      </c>
      <c r="I8553" s="307" t="s">
        <v>10876</v>
      </c>
      <c r="J8553" s="314" t="s">
        <v>1906</v>
      </c>
      <c r="K8553" s="314">
        <v>322</v>
      </c>
      <c r="L8553" s="311" t="s">
        <v>11130</v>
      </c>
    </row>
    <row r="8554" spans="1:12" x14ac:dyDescent="0.25">
      <c r="A8554" s="308">
        <v>2018</v>
      </c>
      <c r="B8554" s="308">
        <v>4</v>
      </c>
      <c r="C8554" s="308" t="s">
        <v>1611</v>
      </c>
      <c r="D8554" s="304" t="s">
        <v>9358</v>
      </c>
      <c r="E8554" s="306" t="s">
        <v>9359</v>
      </c>
      <c r="F8554" s="312" t="s">
        <v>52</v>
      </c>
      <c r="G8554" s="306" t="s">
        <v>562</v>
      </c>
      <c r="H8554" s="303" t="str">
        <f>+VLOOKUP(D8554,'DPF database'!$D$758:$U$799,18,FALSE)</f>
        <v>IDA</v>
      </c>
      <c r="I8554" s="307" t="s">
        <v>10876</v>
      </c>
      <c r="J8554" s="314" t="s">
        <v>1942</v>
      </c>
      <c r="K8554" s="267">
        <v>725</v>
      </c>
      <c r="L8554" s="311" t="s">
        <v>11131</v>
      </c>
    </row>
    <row r="8555" spans="1:12" x14ac:dyDescent="0.25">
      <c r="A8555" s="303">
        <v>2018</v>
      </c>
      <c r="B8555" s="308">
        <v>4</v>
      </c>
      <c r="C8555" s="303" t="s">
        <v>1611</v>
      </c>
      <c r="D8555" s="304" t="s">
        <v>9358</v>
      </c>
      <c r="E8555" s="306" t="s">
        <v>9359</v>
      </c>
      <c r="F8555" s="312" t="s">
        <v>52</v>
      </c>
      <c r="G8555" s="306" t="s">
        <v>562</v>
      </c>
      <c r="H8555" s="303" t="str">
        <f>+VLOOKUP(D8555,'DPF database'!$D$758:$U$799,18,FALSE)</f>
        <v>IDA</v>
      </c>
      <c r="I8555" s="307" t="s">
        <v>10876</v>
      </c>
      <c r="J8555" s="314" t="s">
        <v>1918</v>
      </c>
      <c r="K8555" s="314">
        <v>862</v>
      </c>
      <c r="L8555" s="311" t="s">
        <v>11132</v>
      </c>
    </row>
    <row r="8556" spans="1:12" x14ac:dyDescent="0.25">
      <c r="A8556" s="308">
        <v>2018</v>
      </c>
      <c r="B8556" s="308">
        <v>4</v>
      </c>
      <c r="C8556" s="308" t="s">
        <v>1611</v>
      </c>
      <c r="D8556" s="304" t="s">
        <v>9358</v>
      </c>
      <c r="E8556" s="306" t="s">
        <v>9359</v>
      </c>
      <c r="F8556" s="312" t="s">
        <v>52</v>
      </c>
      <c r="G8556" s="306" t="s">
        <v>562</v>
      </c>
      <c r="H8556" s="303" t="str">
        <f>+VLOOKUP(D8556,'DPF database'!$D$758:$U$799,18,FALSE)</f>
        <v>IDA</v>
      </c>
      <c r="I8556" s="307" t="s">
        <v>10876</v>
      </c>
      <c r="J8556" s="314" t="s">
        <v>1923</v>
      </c>
      <c r="K8556" s="314">
        <v>862</v>
      </c>
      <c r="L8556" s="311" t="s">
        <v>11133</v>
      </c>
    </row>
    <row r="8557" spans="1:12" x14ac:dyDescent="0.25">
      <c r="A8557" s="303">
        <v>2018</v>
      </c>
      <c r="B8557" s="308">
        <v>4</v>
      </c>
      <c r="C8557" s="303" t="s">
        <v>1611</v>
      </c>
      <c r="D8557" s="304" t="s">
        <v>9358</v>
      </c>
      <c r="E8557" s="306" t="s">
        <v>9359</v>
      </c>
      <c r="F8557" s="312" t="s">
        <v>52</v>
      </c>
      <c r="G8557" s="306" t="s">
        <v>562</v>
      </c>
      <c r="H8557" s="303" t="str">
        <f>+VLOOKUP(D8557,'DPF database'!$D$758:$U$799,18,FALSE)</f>
        <v>IDA</v>
      </c>
      <c r="I8557" s="307" t="s">
        <v>10876</v>
      </c>
      <c r="J8557" s="314" t="s">
        <v>1918</v>
      </c>
      <c r="K8557" s="314">
        <v>862</v>
      </c>
      <c r="L8557" s="311" t="s">
        <v>11134</v>
      </c>
    </row>
    <row r="8558" spans="1:12" x14ac:dyDescent="0.25">
      <c r="A8558" s="308">
        <v>2018</v>
      </c>
      <c r="B8558" s="308">
        <v>4</v>
      </c>
      <c r="C8558" s="308" t="s">
        <v>1611</v>
      </c>
      <c r="D8558" s="304" t="s">
        <v>9358</v>
      </c>
      <c r="E8558" s="306" t="s">
        <v>9359</v>
      </c>
      <c r="F8558" s="312" t="s">
        <v>52</v>
      </c>
      <c r="G8558" s="306" t="s">
        <v>562</v>
      </c>
      <c r="H8558" s="303" t="str">
        <f>+VLOOKUP(D8558,'DPF database'!$D$758:$U$799,18,FALSE)</f>
        <v>IDA</v>
      </c>
      <c r="I8558" s="307" t="s">
        <v>10876</v>
      </c>
      <c r="J8558" s="308" t="s">
        <v>1942</v>
      </c>
      <c r="K8558" s="308">
        <v>114</v>
      </c>
      <c r="L8558" s="311" t="s">
        <v>11135</v>
      </c>
    </row>
    <row r="8559" spans="1:12" x14ac:dyDescent="0.25">
      <c r="A8559" s="303">
        <v>2018</v>
      </c>
      <c r="B8559" s="308">
        <v>4</v>
      </c>
      <c r="C8559" s="303" t="s">
        <v>1611</v>
      </c>
      <c r="D8559" s="304" t="s">
        <v>9358</v>
      </c>
      <c r="E8559" s="306" t="s">
        <v>9359</v>
      </c>
      <c r="F8559" s="312" t="s">
        <v>52</v>
      </c>
      <c r="G8559" s="306" t="s">
        <v>562</v>
      </c>
      <c r="H8559" s="303" t="str">
        <f>+VLOOKUP(D8559,'DPF database'!$D$758:$U$799,18,FALSE)</f>
        <v>IDA</v>
      </c>
      <c r="I8559" s="307" t="s">
        <v>10876</v>
      </c>
      <c r="J8559" s="308" t="s">
        <v>1942</v>
      </c>
      <c r="K8559" s="308">
        <v>411</v>
      </c>
      <c r="L8559" s="311" t="s">
        <v>11136</v>
      </c>
    </row>
    <row r="8560" spans="1:12" x14ac:dyDescent="0.25">
      <c r="A8560" s="308">
        <v>2018</v>
      </c>
      <c r="B8560" s="308">
        <v>4</v>
      </c>
      <c r="C8560" s="308" t="s">
        <v>1611</v>
      </c>
      <c r="D8560" s="304" t="s">
        <v>9358</v>
      </c>
      <c r="E8560" s="306" t="s">
        <v>9359</v>
      </c>
      <c r="F8560" s="312" t="s">
        <v>52</v>
      </c>
      <c r="G8560" s="306" t="s">
        <v>562</v>
      </c>
      <c r="H8560" s="303" t="str">
        <f>+VLOOKUP(D8560,'DPF database'!$D$758:$U$799,18,FALSE)</f>
        <v>IDA</v>
      </c>
      <c r="I8560" s="307" t="s">
        <v>10876</v>
      </c>
      <c r="J8560" s="308" t="s">
        <v>1942</v>
      </c>
      <c r="K8560" s="308">
        <v>435</v>
      </c>
      <c r="L8560" s="311" t="s">
        <v>11137</v>
      </c>
    </row>
    <row r="8561" spans="1:12" x14ac:dyDescent="0.25">
      <c r="A8561" s="303">
        <v>2018</v>
      </c>
      <c r="B8561" s="308">
        <v>4</v>
      </c>
      <c r="C8561" s="303" t="s">
        <v>1611</v>
      </c>
      <c r="D8561" s="304" t="s">
        <v>9358</v>
      </c>
      <c r="E8561" s="306" t="s">
        <v>9359</v>
      </c>
      <c r="F8561" s="312" t="s">
        <v>52</v>
      </c>
      <c r="G8561" s="306" t="s">
        <v>562</v>
      </c>
      <c r="H8561" s="303" t="str">
        <f>+VLOOKUP(D8561,'DPF database'!$D$758:$U$799,18,FALSE)</f>
        <v>IDA</v>
      </c>
      <c r="I8561" s="307" t="s">
        <v>10876</v>
      </c>
      <c r="J8561" s="308" t="s">
        <v>1965</v>
      </c>
      <c r="K8561" s="308">
        <v>523</v>
      </c>
      <c r="L8561" s="311" t="s">
        <v>11138</v>
      </c>
    </row>
    <row r="8562" spans="1:12" x14ac:dyDescent="0.25">
      <c r="A8562" s="308">
        <v>2018</v>
      </c>
      <c r="B8562" s="314">
        <v>4</v>
      </c>
      <c r="C8562" s="308" t="s">
        <v>1611</v>
      </c>
      <c r="D8562" s="304" t="s">
        <v>9369</v>
      </c>
      <c r="E8562" s="304" t="s">
        <v>9370</v>
      </c>
      <c r="F8562" s="312" t="s">
        <v>76</v>
      </c>
      <c r="G8562" s="304" t="s">
        <v>209</v>
      </c>
      <c r="H8562" s="303" t="str">
        <f>+VLOOKUP(D8562,'DPF database'!$D$758:$U$799,18,FALSE)</f>
        <v>IDA</v>
      </c>
      <c r="I8562" s="307" t="s">
        <v>10876</v>
      </c>
      <c r="J8562" s="314" t="s">
        <v>1942</v>
      </c>
      <c r="K8562" s="314">
        <v>431</v>
      </c>
      <c r="L8562" s="323" t="s">
        <v>11223</v>
      </c>
    </row>
    <row r="8563" spans="1:12" x14ac:dyDescent="0.25">
      <c r="A8563" s="303">
        <v>2018</v>
      </c>
      <c r="B8563" s="314">
        <v>4</v>
      </c>
      <c r="C8563" s="303" t="s">
        <v>1611</v>
      </c>
      <c r="D8563" s="304" t="s">
        <v>9369</v>
      </c>
      <c r="E8563" s="304" t="s">
        <v>9370</v>
      </c>
      <c r="F8563" s="312" t="s">
        <v>76</v>
      </c>
      <c r="G8563" s="304" t="s">
        <v>209</v>
      </c>
      <c r="H8563" s="303" t="str">
        <f>+VLOOKUP(D8563,'DPF database'!$D$758:$U$799,18,FALSE)</f>
        <v>IDA</v>
      </c>
      <c r="I8563" s="307" t="s">
        <v>10876</v>
      </c>
      <c r="J8563" s="314" t="s">
        <v>1915</v>
      </c>
      <c r="K8563" s="314">
        <v>321</v>
      </c>
      <c r="L8563" s="323" t="s">
        <v>11224</v>
      </c>
    </row>
    <row r="8564" spans="1:12" x14ac:dyDescent="0.25">
      <c r="A8564" s="308">
        <v>2018</v>
      </c>
      <c r="B8564" s="314">
        <v>4</v>
      </c>
      <c r="C8564" s="308" t="s">
        <v>1611</v>
      </c>
      <c r="D8564" s="304" t="s">
        <v>9369</v>
      </c>
      <c r="E8564" s="304" t="s">
        <v>9370</v>
      </c>
      <c r="F8564" s="312" t="s">
        <v>76</v>
      </c>
      <c r="G8564" s="304" t="s">
        <v>209</v>
      </c>
      <c r="H8564" s="303" t="str">
        <f>+VLOOKUP(D8564,'DPF database'!$D$758:$U$799,18,FALSE)</f>
        <v>IDA</v>
      </c>
      <c r="I8564" s="307" t="s">
        <v>10876</v>
      </c>
      <c r="J8564" s="314" t="s">
        <v>2063</v>
      </c>
      <c r="K8564" s="314">
        <v>714</v>
      </c>
      <c r="L8564" s="324" t="s">
        <v>11225</v>
      </c>
    </row>
    <row r="8565" spans="1:12" x14ac:dyDescent="0.25">
      <c r="A8565" s="303">
        <v>2018</v>
      </c>
      <c r="B8565" s="308">
        <v>4</v>
      </c>
      <c r="C8565" s="303" t="s">
        <v>1611</v>
      </c>
      <c r="D8565" s="304" t="s">
        <v>9380</v>
      </c>
      <c r="E8565" s="306" t="s">
        <v>9381</v>
      </c>
      <c r="F8565" s="312" t="s">
        <v>69</v>
      </c>
      <c r="G8565" s="306" t="s">
        <v>1007</v>
      </c>
      <c r="H8565" s="303" t="str">
        <f>+VLOOKUP(D8565,'DPF database'!$D$758:$U$799,18,FALSE)</f>
        <v>SUPP-IDA</v>
      </c>
      <c r="I8565" s="307" t="s">
        <v>10876</v>
      </c>
      <c r="J8565" s="308" t="s">
        <v>1942</v>
      </c>
      <c r="K8565" s="314">
        <v>114</v>
      </c>
      <c r="L8565" s="311" t="s">
        <v>11139</v>
      </c>
    </row>
    <row r="8566" spans="1:12" x14ac:dyDescent="0.25">
      <c r="A8566" s="308">
        <v>2018</v>
      </c>
      <c r="B8566" s="308">
        <v>4</v>
      </c>
      <c r="C8566" s="308" t="s">
        <v>1611</v>
      </c>
      <c r="D8566" s="304" t="s">
        <v>9380</v>
      </c>
      <c r="E8566" s="306" t="s">
        <v>9381</v>
      </c>
      <c r="F8566" s="312" t="s">
        <v>69</v>
      </c>
      <c r="G8566" s="306" t="s">
        <v>1007</v>
      </c>
      <c r="H8566" s="303" t="str">
        <f>+VLOOKUP(D8566,'DPF database'!$D$758:$U$799,18,FALSE)</f>
        <v>SUPP-IDA</v>
      </c>
      <c r="I8566" s="307" t="s">
        <v>10876</v>
      </c>
      <c r="J8566" s="308" t="s">
        <v>1942</v>
      </c>
      <c r="K8566" s="314">
        <v>111</v>
      </c>
      <c r="L8566" s="311" t="s">
        <v>11140</v>
      </c>
    </row>
    <row r="8567" spans="1:12" x14ac:dyDescent="0.25">
      <c r="A8567" s="303">
        <v>2018</v>
      </c>
      <c r="B8567" s="308">
        <v>4</v>
      </c>
      <c r="C8567" s="303" t="s">
        <v>1611</v>
      </c>
      <c r="D8567" s="304" t="s">
        <v>9380</v>
      </c>
      <c r="E8567" s="306" t="s">
        <v>9381</v>
      </c>
      <c r="F8567" s="312" t="s">
        <v>69</v>
      </c>
      <c r="G8567" s="306" t="s">
        <v>1007</v>
      </c>
      <c r="H8567" s="303" t="str">
        <f>+VLOOKUP(D8567,'DPF database'!$D$758:$U$799,18,FALSE)</f>
        <v>SUPP-IDA</v>
      </c>
      <c r="I8567" s="307" t="s">
        <v>10876</v>
      </c>
      <c r="J8567" s="308" t="s">
        <v>1942</v>
      </c>
      <c r="K8567" s="314">
        <v>431</v>
      </c>
      <c r="L8567" s="311" t="s">
        <v>11141</v>
      </c>
    </row>
    <row r="8568" spans="1:12" x14ac:dyDescent="0.25">
      <c r="A8568" s="308">
        <v>2018</v>
      </c>
      <c r="B8568" s="308">
        <v>4</v>
      </c>
      <c r="C8568" s="308" t="s">
        <v>1611</v>
      </c>
      <c r="D8568" s="304" t="s">
        <v>9380</v>
      </c>
      <c r="E8568" s="306" t="s">
        <v>9381</v>
      </c>
      <c r="F8568" s="312" t="s">
        <v>69</v>
      </c>
      <c r="G8568" s="306" t="s">
        <v>1007</v>
      </c>
      <c r="H8568" s="303" t="str">
        <f>+VLOOKUP(D8568,'DPF database'!$D$758:$U$799,18,FALSE)</f>
        <v>SUPP-IDA</v>
      </c>
      <c r="I8568" s="307" t="s">
        <v>10876</v>
      </c>
      <c r="J8568" s="308" t="s">
        <v>1942</v>
      </c>
      <c r="K8568" s="314">
        <v>411</v>
      </c>
      <c r="L8568" s="311" t="s">
        <v>11142</v>
      </c>
    </row>
    <row r="8569" spans="1:12" x14ac:dyDescent="0.25">
      <c r="A8569" s="303">
        <v>2018</v>
      </c>
      <c r="B8569" s="308">
        <v>4</v>
      </c>
      <c r="C8569" s="303" t="s">
        <v>1611</v>
      </c>
      <c r="D8569" s="304" t="s">
        <v>9380</v>
      </c>
      <c r="E8569" s="306" t="s">
        <v>9381</v>
      </c>
      <c r="F8569" s="312" t="s">
        <v>69</v>
      </c>
      <c r="G8569" s="306" t="s">
        <v>1007</v>
      </c>
      <c r="H8569" s="303" t="str">
        <f>+VLOOKUP(D8569,'DPF database'!$D$758:$U$799,18,FALSE)</f>
        <v>SUPP-IDA</v>
      </c>
      <c r="I8569" s="307" t="s">
        <v>10876</v>
      </c>
      <c r="J8569" s="308" t="s">
        <v>1923</v>
      </c>
      <c r="K8569" s="314">
        <v>862</v>
      </c>
      <c r="L8569" s="311" t="s">
        <v>11143</v>
      </c>
    </row>
    <row r="8570" spans="1:12" x14ac:dyDescent="0.25">
      <c r="A8570" s="308">
        <v>2018</v>
      </c>
      <c r="B8570" s="308">
        <v>4</v>
      </c>
      <c r="C8570" s="308" t="s">
        <v>1611</v>
      </c>
      <c r="D8570" s="304" t="s">
        <v>9380</v>
      </c>
      <c r="E8570" s="306" t="s">
        <v>9381</v>
      </c>
      <c r="F8570" s="312" t="s">
        <v>69</v>
      </c>
      <c r="G8570" s="306" t="s">
        <v>1007</v>
      </c>
      <c r="H8570" s="303" t="str">
        <f>+VLOOKUP(D8570,'DPF database'!$D$758:$U$799,18,FALSE)</f>
        <v>SUPP-IDA</v>
      </c>
      <c r="I8570" s="307" t="s">
        <v>10876</v>
      </c>
      <c r="J8570" s="308" t="s">
        <v>5004</v>
      </c>
      <c r="K8570" s="308">
        <v>211</v>
      </c>
      <c r="L8570" s="311" t="s">
        <v>11144</v>
      </c>
    </row>
    <row r="8571" spans="1:12" x14ac:dyDescent="0.25">
      <c r="A8571" s="303">
        <v>2018</v>
      </c>
      <c r="B8571" s="308">
        <v>4</v>
      </c>
      <c r="C8571" s="303" t="s">
        <v>1611</v>
      </c>
      <c r="D8571" s="304" t="s">
        <v>9380</v>
      </c>
      <c r="E8571" s="306" t="s">
        <v>9381</v>
      </c>
      <c r="F8571" s="312" t="s">
        <v>69</v>
      </c>
      <c r="G8571" s="306" t="s">
        <v>1007</v>
      </c>
      <c r="H8571" s="303" t="str">
        <f>+VLOOKUP(D8571,'DPF database'!$D$758:$U$799,18,FALSE)</f>
        <v>SUPP-IDA</v>
      </c>
      <c r="I8571" s="307" t="s">
        <v>10876</v>
      </c>
      <c r="J8571" s="308" t="s">
        <v>5004</v>
      </c>
      <c r="K8571" s="308">
        <v>211</v>
      </c>
      <c r="L8571" s="311" t="s">
        <v>11145</v>
      </c>
    </row>
    <row r="8572" spans="1:12" x14ac:dyDescent="0.25">
      <c r="A8572" s="308">
        <v>2018</v>
      </c>
      <c r="B8572" s="308">
        <v>4</v>
      </c>
      <c r="C8572" s="308" t="s">
        <v>1611</v>
      </c>
      <c r="D8572" s="304" t="s">
        <v>9375</v>
      </c>
      <c r="E8572" s="306" t="s">
        <v>9376</v>
      </c>
      <c r="F8572" s="312" t="s">
        <v>64</v>
      </c>
      <c r="G8572" s="306" t="s">
        <v>320</v>
      </c>
      <c r="H8572" s="303" t="str">
        <f>+VLOOKUP(D8572,'DPF database'!$D$758:$U$799,18,FALSE)</f>
        <v>IBRD</v>
      </c>
      <c r="I8572" s="307" t="s">
        <v>10876</v>
      </c>
      <c r="J8572" s="308" t="s">
        <v>1942</v>
      </c>
      <c r="K8572" s="308">
        <v>114</v>
      </c>
      <c r="L8572" s="311" t="s">
        <v>11146</v>
      </c>
    </row>
    <row r="8573" spans="1:12" x14ac:dyDescent="0.25">
      <c r="A8573" s="303">
        <v>2018</v>
      </c>
      <c r="B8573" s="308">
        <v>4</v>
      </c>
      <c r="C8573" s="303" t="s">
        <v>1611</v>
      </c>
      <c r="D8573" s="304" t="s">
        <v>9375</v>
      </c>
      <c r="E8573" s="306" t="s">
        <v>9376</v>
      </c>
      <c r="F8573" s="312" t="s">
        <v>64</v>
      </c>
      <c r="G8573" s="306" t="s">
        <v>320</v>
      </c>
      <c r="H8573" s="303" t="str">
        <f>+VLOOKUP(D8573,'DPF database'!$D$758:$U$799,18,FALSE)</f>
        <v>IBRD</v>
      </c>
      <c r="I8573" s="307" t="s">
        <v>10876</v>
      </c>
      <c r="J8573" s="308" t="s">
        <v>1942</v>
      </c>
      <c r="K8573" s="308">
        <v>114</v>
      </c>
      <c r="L8573" s="311" t="s">
        <v>11147</v>
      </c>
    </row>
    <row r="8574" spans="1:12" x14ac:dyDescent="0.25">
      <c r="A8574" s="308">
        <v>2018</v>
      </c>
      <c r="B8574" s="308">
        <v>4</v>
      </c>
      <c r="C8574" s="308" t="s">
        <v>1611</v>
      </c>
      <c r="D8574" s="304" t="s">
        <v>9375</v>
      </c>
      <c r="E8574" s="306" t="s">
        <v>9376</v>
      </c>
      <c r="F8574" s="312" t="s">
        <v>64</v>
      </c>
      <c r="G8574" s="306" t="s">
        <v>320</v>
      </c>
      <c r="H8574" s="303" t="str">
        <f>+VLOOKUP(D8574,'DPF database'!$D$758:$U$799,18,FALSE)</f>
        <v>IBRD</v>
      </c>
      <c r="I8574" s="307" t="s">
        <v>10876</v>
      </c>
      <c r="J8574" s="308" t="s">
        <v>1906</v>
      </c>
      <c r="K8574" s="308">
        <v>311</v>
      </c>
      <c r="L8574" s="311" t="s">
        <v>11148</v>
      </c>
    </row>
    <row r="8575" spans="1:12" x14ac:dyDescent="0.25">
      <c r="A8575" s="303">
        <v>2018</v>
      </c>
      <c r="B8575" s="308">
        <v>4</v>
      </c>
      <c r="C8575" s="303" t="s">
        <v>1611</v>
      </c>
      <c r="D8575" s="304" t="s">
        <v>9375</v>
      </c>
      <c r="E8575" s="306" t="s">
        <v>9376</v>
      </c>
      <c r="F8575" s="312" t="s">
        <v>64</v>
      </c>
      <c r="G8575" s="306" t="s">
        <v>320</v>
      </c>
      <c r="H8575" s="303" t="str">
        <f>+VLOOKUP(D8575,'DPF database'!$D$758:$U$799,18,FALSE)</f>
        <v>IBRD</v>
      </c>
      <c r="I8575" s="307" t="s">
        <v>10876</v>
      </c>
      <c r="J8575" s="308" t="s">
        <v>1906</v>
      </c>
      <c r="K8575" s="308">
        <v>312</v>
      </c>
      <c r="L8575" s="311" t="s">
        <v>11149</v>
      </c>
    </row>
    <row r="8576" spans="1:12" x14ac:dyDescent="0.25">
      <c r="A8576" s="308">
        <v>2018</v>
      </c>
      <c r="B8576" s="308">
        <v>4</v>
      </c>
      <c r="C8576" s="308" t="s">
        <v>1611</v>
      </c>
      <c r="D8576" s="304" t="s">
        <v>9375</v>
      </c>
      <c r="E8576" s="306" t="s">
        <v>9376</v>
      </c>
      <c r="F8576" s="312" t="s">
        <v>64</v>
      </c>
      <c r="G8576" s="306" t="s">
        <v>320</v>
      </c>
      <c r="H8576" s="303" t="str">
        <f>+VLOOKUP(D8576,'DPF database'!$D$758:$U$799,18,FALSE)</f>
        <v>IBRD</v>
      </c>
      <c r="I8576" s="307" t="s">
        <v>10876</v>
      </c>
      <c r="J8576" s="308" t="s">
        <v>1942</v>
      </c>
      <c r="K8576" s="308">
        <v>411</v>
      </c>
      <c r="L8576" s="311" t="s">
        <v>11150</v>
      </c>
    </row>
    <row r="8577" spans="1:12" x14ac:dyDescent="0.25">
      <c r="A8577" s="303">
        <v>2018</v>
      </c>
      <c r="B8577" s="308">
        <v>4</v>
      </c>
      <c r="C8577" s="303" t="s">
        <v>1611</v>
      </c>
      <c r="D8577" s="304" t="s">
        <v>9375</v>
      </c>
      <c r="E8577" s="306" t="s">
        <v>9376</v>
      </c>
      <c r="F8577" s="312" t="s">
        <v>64</v>
      </c>
      <c r="G8577" s="306" t="s">
        <v>320</v>
      </c>
      <c r="H8577" s="303" t="str">
        <f>+VLOOKUP(D8577,'DPF database'!$D$758:$U$799,18,FALSE)</f>
        <v>IBRD</v>
      </c>
      <c r="I8577" s="307" t="s">
        <v>10876</v>
      </c>
      <c r="J8577" s="308" t="s">
        <v>1965</v>
      </c>
      <c r="K8577" s="308">
        <v>521</v>
      </c>
      <c r="L8577" s="311" t="s">
        <v>11151</v>
      </c>
    </row>
    <row r="8578" spans="1:12" x14ac:dyDescent="0.25">
      <c r="A8578" s="308">
        <v>2018</v>
      </c>
      <c r="B8578" s="308">
        <v>4</v>
      </c>
      <c r="C8578" s="308" t="s">
        <v>1611</v>
      </c>
      <c r="D8578" s="304" t="s">
        <v>9375</v>
      </c>
      <c r="E8578" s="306" t="s">
        <v>9376</v>
      </c>
      <c r="F8578" s="312" t="s">
        <v>64</v>
      </c>
      <c r="G8578" s="306" t="s">
        <v>320</v>
      </c>
      <c r="H8578" s="303" t="str">
        <f>+VLOOKUP(D8578,'DPF database'!$D$758:$U$799,18,FALSE)</f>
        <v>IBRD</v>
      </c>
      <c r="I8578" s="307" t="s">
        <v>10876</v>
      </c>
      <c r="J8578" s="308" t="s">
        <v>1965</v>
      </c>
      <c r="K8578" s="308">
        <v>521</v>
      </c>
      <c r="L8578" s="311" t="s">
        <v>11152</v>
      </c>
    </row>
    <row r="8579" spans="1:12" x14ac:dyDescent="0.25">
      <c r="A8579" s="303">
        <v>2018</v>
      </c>
      <c r="B8579" s="308">
        <v>4</v>
      </c>
      <c r="C8579" s="303" t="s">
        <v>1611</v>
      </c>
      <c r="D8579" s="304" t="s">
        <v>9375</v>
      </c>
      <c r="E8579" s="306" t="s">
        <v>9376</v>
      </c>
      <c r="F8579" s="312" t="s">
        <v>64</v>
      </c>
      <c r="G8579" s="306" t="s">
        <v>320</v>
      </c>
      <c r="H8579" s="303" t="str">
        <f>+VLOOKUP(D8579,'DPF database'!$D$758:$U$799,18,FALSE)</f>
        <v>IBRD</v>
      </c>
      <c r="I8579" s="307" t="s">
        <v>10876</v>
      </c>
      <c r="J8579" s="308" t="s">
        <v>2643</v>
      </c>
      <c r="K8579" s="308">
        <v>656</v>
      </c>
      <c r="L8579" s="311" t="s">
        <v>11153</v>
      </c>
    </row>
    <row r="8580" spans="1:12" x14ac:dyDescent="0.25">
      <c r="A8580" s="308">
        <v>2018</v>
      </c>
      <c r="B8580" s="308">
        <v>4</v>
      </c>
      <c r="C8580" s="308" t="s">
        <v>1611</v>
      </c>
      <c r="D8580" s="304" t="s">
        <v>9375</v>
      </c>
      <c r="E8580" s="306" t="s">
        <v>9376</v>
      </c>
      <c r="F8580" s="312" t="s">
        <v>64</v>
      </c>
      <c r="G8580" s="306" t="s">
        <v>320</v>
      </c>
      <c r="H8580" s="303" t="str">
        <f>+VLOOKUP(D8580,'DPF database'!$D$758:$U$799,18,FALSE)</f>
        <v>IBRD</v>
      </c>
      <c r="I8580" s="307" t="s">
        <v>10876</v>
      </c>
      <c r="J8580" s="308" t="s">
        <v>1918</v>
      </c>
      <c r="K8580" s="308">
        <v>811</v>
      </c>
      <c r="L8580" s="311" t="s">
        <v>11154</v>
      </c>
    </row>
    <row r="8581" spans="1:12" x14ac:dyDescent="0.25">
      <c r="A8581" s="303">
        <v>2018</v>
      </c>
      <c r="B8581" s="308">
        <v>4</v>
      </c>
      <c r="C8581" s="303" t="s">
        <v>1611</v>
      </c>
      <c r="D8581" s="304" t="s">
        <v>9362</v>
      </c>
      <c r="E8581" s="306" t="s">
        <v>9363</v>
      </c>
      <c r="F8581" s="312" t="s">
        <v>52</v>
      </c>
      <c r="G8581" s="306" t="s">
        <v>9364</v>
      </c>
      <c r="H8581" s="303" t="str">
        <f>+VLOOKUP(D8581,'DPF database'!$D$758:$U$799,18,FALSE)</f>
        <v>IDA</v>
      </c>
      <c r="I8581" s="307" t="s">
        <v>10876</v>
      </c>
      <c r="J8581" s="308" t="s">
        <v>1942</v>
      </c>
      <c r="K8581" s="314">
        <v>752</v>
      </c>
      <c r="L8581" s="311" t="s">
        <v>11155</v>
      </c>
    </row>
    <row r="8582" spans="1:12" x14ac:dyDescent="0.25">
      <c r="A8582" s="308">
        <v>2018</v>
      </c>
      <c r="B8582" s="308">
        <v>4</v>
      </c>
      <c r="C8582" s="308" t="s">
        <v>1611</v>
      </c>
      <c r="D8582" s="304" t="s">
        <v>9362</v>
      </c>
      <c r="E8582" s="306" t="s">
        <v>9363</v>
      </c>
      <c r="F8582" s="312" t="s">
        <v>52</v>
      </c>
      <c r="G8582" s="306" t="s">
        <v>9364</v>
      </c>
      <c r="H8582" s="303" t="str">
        <f>+VLOOKUP(D8582,'DPF database'!$D$758:$U$799,18,FALSE)</f>
        <v>IDA</v>
      </c>
      <c r="I8582" s="307" t="s">
        <v>10876</v>
      </c>
      <c r="J8582" s="308" t="s">
        <v>1942</v>
      </c>
      <c r="K8582" s="314">
        <v>752</v>
      </c>
      <c r="L8582" s="311" t="s">
        <v>11156</v>
      </c>
    </row>
    <row r="8583" spans="1:12" x14ac:dyDescent="0.25">
      <c r="A8583" s="303">
        <v>2018</v>
      </c>
      <c r="B8583" s="308">
        <v>4</v>
      </c>
      <c r="C8583" s="303" t="s">
        <v>1611</v>
      </c>
      <c r="D8583" s="304" t="s">
        <v>9362</v>
      </c>
      <c r="E8583" s="306" t="s">
        <v>9363</v>
      </c>
      <c r="F8583" s="312" t="s">
        <v>52</v>
      </c>
      <c r="G8583" s="306" t="s">
        <v>9364</v>
      </c>
      <c r="H8583" s="303" t="str">
        <f>+VLOOKUP(D8583,'DPF database'!$D$758:$U$799,18,FALSE)</f>
        <v>IDA</v>
      </c>
      <c r="I8583" s="307" t="s">
        <v>10876</v>
      </c>
      <c r="J8583" s="308" t="s">
        <v>2063</v>
      </c>
      <c r="K8583" s="308">
        <v>714</v>
      </c>
      <c r="L8583" s="311" t="s">
        <v>11157</v>
      </c>
    </row>
    <row r="8584" spans="1:12" x14ac:dyDescent="0.25">
      <c r="A8584" s="308">
        <v>2018</v>
      </c>
      <c r="B8584" s="308">
        <v>4</v>
      </c>
      <c r="C8584" s="308" t="s">
        <v>1611</v>
      </c>
      <c r="D8584" s="304" t="s">
        <v>9362</v>
      </c>
      <c r="E8584" s="306" t="s">
        <v>9363</v>
      </c>
      <c r="F8584" s="312" t="s">
        <v>52</v>
      </c>
      <c r="G8584" s="306" t="s">
        <v>9364</v>
      </c>
      <c r="H8584" s="303" t="str">
        <f>+VLOOKUP(D8584,'DPF database'!$D$758:$U$799,18,FALSE)</f>
        <v>IDA</v>
      </c>
      <c r="I8584" s="307" t="s">
        <v>10876</v>
      </c>
      <c r="J8584" s="308" t="s">
        <v>1952</v>
      </c>
      <c r="K8584" s="308">
        <v>752</v>
      </c>
      <c r="L8584" s="311" t="s">
        <v>11158</v>
      </c>
    </row>
    <row r="8585" spans="1:12" x14ac:dyDescent="0.25">
      <c r="A8585" s="303">
        <v>2018</v>
      </c>
      <c r="B8585" s="308">
        <v>4</v>
      </c>
      <c r="C8585" s="303" t="s">
        <v>1611</v>
      </c>
      <c r="D8585" s="304" t="s">
        <v>9362</v>
      </c>
      <c r="E8585" s="306" t="s">
        <v>9363</v>
      </c>
      <c r="F8585" s="312" t="s">
        <v>52</v>
      </c>
      <c r="G8585" s="306" t="s">
        <v>9364</v>
      </c>
      <c r="H8585" s="303" t="str">
        <f>+VLOOKUP(D8585,'DPF database'!$D$758:$U$799,18,FALSE)</f>
        <v>IDA</v>
      </c>
      <c r="I8585" s="307" t="s">
        <v>10876</v>
      </c>
      <c r="J8585" s="308" t="s">
        <v>3340</v>
      </c>
      <c r="K8585" s="308">
        <v>851</v>
      </c>
      <c r="L8585" s="311" t="s">
        <v>11159</v>
      </c>
    </row>
    <row r="8586" spans="1:12" x14ac:dyDescent="0.25">
      <c r="A8586" s="308">
        <v>2018</v>
      </c>
      <c r="B8586" s="308">
        <v>4</v>
      </c>
      <c r="C8586" s="308" t="s">
        <v>1611</v>
      </c>
      <c r="D8586" s="304" t="s">
        <v>9362</v>
      </c>
      <c r="E8586" s="306" t="s">
        <v>9363</v>
      </c>
      <c r="F8586" s="312" t="s">
        <v>52</v>
      </c>
      <c r="G8586" s="306" t="s">
        <v>9364</v>
      </c>
      <c r="H8586" s="303" t="str">
        <f>+VLOOKUP(D8586,'DPF database'!$D$758:$U$799,18,FALSE)</f>
        <v>IDA</v>
      </c>
      <c r="I8586" s="307" t="s">
        <v>10876</v>
      </c>
      <c r="J8586" s="308" t="s">
        <v>1952</v>
      </c>
      <c r="K8586" s="308">
        <v>331</v>
      </c>
      <c r="L8586" s="311" t="s">
        <v>11160</v>
      </c>
    </row>
    <row r="8587" spans="1:12" x14ac:dyDescent="0.25">
      <c r="A8587" s="303">
        <v>2018</v>
      </c>
      <c r="B8587" s="308">
        <v>4</v>
      </c>
      <c r="C8587" s="303" t="s">
        <v>1611</v>
      </c>
      <c r="D8587" s="304" t="s">
        <v>9362</v>
      </c>
      <c r="E8587" s="306" t="s">
        <v>9363</v>
      </c>
      <c r="F8587" s="312" t="s">
        <v>52</v>
      </c>
      <c r="G8587" s="306" t="s">
        <v>9364</v>
      </c>
      <c r="H8587" s="303" t="str">
        <f>+VLOOKUP(D8587,'DPF database'!$D$758:$U$799,18,FALSE)</f>
        <v>IDA</v>
      </c>
      <c r="I8587" s="307" t="s">
        <v>10876</v>
      </c>
      <c r="J8587" s="308" t="s">
        <v>1952</v>
      </c>
      <c r="K8587" s="308">
        <v>331</v>
      </c>
      <c r="L8587" s="311" t="s">
        <v>11161</v>
      </c>
    </row>
    <row r="8588" spans="1:12" x14ac:dyDescent="0.25">
      <c r="A8588" s="308">
        <v>2018</v>
      </c>
      <c r="B8588" s="308">
        <v>4</v>
      </c>
      <c r="C8588" s="308" t="s">
        <v>1611</v>
      </c>
      <c r="D8588" s="304" t="s">
        <v>9367</v>
      </c>
      <c r="E8588" s="306" t="s">
        <v>9368</v>
      </c>
      <c r="F8588" s="312" t="s">
        <v>64</v>
      </c>
      <c r="G8588" s="306" t="s">
        <v>943</v>
      </c>
      <c r="H8588" s="303" t="str">
        <f>+VLOOKUP(D8588,'DPF database'!$D$758:$U$799,18,FALSE)</f>
        <v>IDA</v>
      </c>
      <c r="I8588" s="307" t="s">
        <v>10876</v>
      </c>
      <c r="J8588" s="308" t="s">
        <v>1942</v>
      </c>
      <c r="K8588" s="314">
        <v>411</v>
      </c>
      <c r="L8588" s="311" t="s">
        <v>11162</v>
      </c>
    </row>
    <row r="8589" spans="1:12" x14ac:dyDescent="0.25">
      <c r="A8589" s="303">
        <v>2018</v>
      </c>
      <c r="B8589" s="308">
        <v>4</v>
      </c>
      <c r="C8589" s="303" t="s">
        <v>1611</v>
      </c>
      <c r="D8589" s="304" t="s">
        <v>9367</v>
      </c>
      <c r="E8589" s="306" t="s">
        <v>9368</v>
      </c>
      <c r="F8589" s="312" t="s">
        <v>64</v>
      </c>
      <c r="G8589" s="306" t="s">
        <v>943</v>
      </c>
      <c r="H8589" s="303" t="str">
        <f>+VLOOKUP(D8589,'DPF database'!$D$758:$U$799,18,FALSE)</f>
        <v>IDA</v>
      </c>
      <c r="I8589" s="307" t="s">
        <v>10876</v>
      </c>
      <c r="J8589" s="308" t="s">
        <v>1942</v>
      </c>
      <c r="K8589" s="308">
        <v>431</v>
      </c>
      <c r="L8589" s="311" t="s">
        <v>11163</v>
      </c>
    </row>
    <row r="8590" spans="1:12" x14ac:dyDescent="0.25">
      <c r="A8590" s="308">
        <v>2018</v>
      </c>
      <c r="B8590" s="308">
        <v>4</v>
      </c>
      <c r="C8590" s="308" t="s">
        <v>1611</v>
      </c>
      <c r="D8590" s="304" t="s">
        <v>9367</v>
      </c>
      <c r="E8590" s="306" t="s">
        <v>9368</v>
      </c>
      <c r="F8590" s="312" t="s">
        <v>64</v>
      </c>
      <c r="G8590" s="306" t="s">
        <v>943</v>
      </c>
      <c r="H8590" s="303" t="str">
        <f>+VLOOKUP(D8590,'DPF database'!$D$758:$U$799,18,FALSE)</f>
        <v>IDA</v>
      </c>
      <c r="I8590" s="307" t="s">
        <v>10876</v>
      </c>
      <c r="J8590" s="308" t="s">
        <v>1942</v>
      </c>
      <c r="K8590" s="308">
        <v>412</v>
      </c>
      <c r="L8590" s="311" t="s">
        <v>11164</v>
      </c>
    </row>
    <row r="8591" spans="1:12" x14ac:dyDescent="0.25">
      <c r="A8591" s="303">
        <v>2018</v>
      </c>
      <c r="B8591" s="308">
        <v>4</v>
      </c>
      <c r="C8591" s="303" t="s">
        <v>1611</v>
      </c>
      <c r="D8591" s="304" t="s">
        <v>9367</v>
      </c>
      <c r="E8591" s="306" t="s">
        <v>9368</v>
      </c>
      <c r="F8591" s="312" t="s">
        <v>64</v>
      </c>
      <c r="G8591" s="306" t="s">
        <v>943</v>
      </c>
      <c r="H8591" s="303" t="str">
        <f>+VLOOKUP(D8591,'DPF database'!$D$758:$U$799,18,FALSE)</f>
        <v>IDA</v>
      </c>
      <c r="I8591" s="307" t="s">
        <v>10876</v>
      </c>
      <c r="J8591" s="308" t="s">
        <v>1942</v>
      </c>
      <c r="K8591" s="308">
        <v>412</v>
      </c>
      <c r="L8591" s="311" t="s">
        <v>11165</v>
      </c>
    </row>
    <row r="8592" spans="1:12" x14ac:dyDescent="0.25">
      <c r="A8592" s="308">
        <v>2018</v>
      </c>
      <c r="B8592" s="308">
        <v>4</v>
      </c>
      <c r="C8592" s="308" t="s">
        <v>1611</v>
      </c>
      <c r="D8592" s="304" t="s">
        <v>9367</v>
      </c>
      <c r="E8592" s="306" t="s">
        <v>9368</v>
      </c>
      <c r="F8592" s="312" t="s">
        <v>64</v>
      </c>
      <c r="G8592" s="306" t="s">
        <v>943</v>
      </c>
      <c r="H8592" s="303" t="str">
        <f>+VLOOKUP(D8592,'DPF database'!$D$758:$U$799,18,FALSE)</f>
        <v>IDA</v>
      </c>
      <c r="I8592" s="307" t="s">
        <v>10876</v>
      </c>
      <c r="J8592" s="308" t="s">
        <v>1952</v>
      </c>
      <c r="K8592" s="314">
        <v>411</v>
      </c>
      <c r="L8592" s="311" t="s">
        <v>11166</v>
      </c>
    </row>
    <row r="8593" spans="1:12" x14ac:dyDescent="0.25">
      <c r="A8593" s="303">
        <v>2018</v>
      </c>
      <c r="B8593" s="308">
        <v>4</v>
      </c>
      <c r="C8593" s="303" t="s">
        <v>1611</v>
      </c>
      <c r="D8593" s="304" t="s">
        <v>9367</v>
      </c>
      <c r="E8593" s="306" t="s">
        <v>9368</v>
      </c>
      <c r="F8593" s="312" t="s">
        <v>64</v>
      </c>
      <c r="G8593" s="306" t="s">
        <v>943</v>
      </c>
      <c r="H8593" s="303" t="str">
        <f>+VLOOKUP(D8593,'DPF database'!$D$758:$U$799,18,FALSE)</f>
        <v>IDA</v>
      </c>
      <c r="I8593" s="307" t="s">
        <v>10876</v>
      </c>
      <c r="J8593" s="308" t="s">
        <v>1952</v>
      </c>
      <c r="K8593" s="314">
        <v>833</v>
      </c>
      <c r="L8593" s="311" t="s">
        <v>11167</v>
      </c>
    </row>
    <row r="8594" spans="1:12" x14ac:dyDescent="0.25">
      <c r="A8594" s="308">
        <v>2018</v>
      </c>
      <c r="B8594" s="308">
        <v>4</v>
      </c>
      <c r="C8594" s="308" t="s">
        <v>1611</v>
      </c>
      <c r="D8594" s="304" t="s">
        <v>9367</v>
      </c>
      <c r="E8594" s="306" t="s">
        <v>9368</v>
      </c>
      <c r="F8594" s="312" t="s">
        <v>64</v>
      </c>
      <c r="G8594" s="306" t="s">
        <v>943</v>
      </c>
      <c r="H8594" s="303" t="str">
        <f>+VLOOKUP(D8594,'DPF database'!$D$758:$U$799,18,FALSE)</f>
        <v>IDA</v>
      </c>
      <c r="I8594" s="307" t="s">
        <v>10876</v>
      </c>
      <c r="J8594" s="308" t="s">
        <v>1952</v>
      </c>
      <c r="K8594" s="314">
        <v>833</v>
      </c>
      <c r="L8594" s="311" t="s">
        <v>11168</v>
      </c>
    </row>
    <row r="8595" spans="1:12" x14ac:dyDescent="0.25">
      <c r="A8595" s="303">
        <v>2018</v>
      </c>
      <c r="B8595" s="308">
        <v>4</v>
      </c>
      <c r="C8595" s="303" t="s">
        <v>1611</v>
      </c>
      <c r="D8595" s="304" t="s">
        <v>9367</v>
      </c>
      <c r="E8595" s="306" t="s">
        <v>9368</v>
      </c>
      <c r="F8595" s="312" t="s">
        <v>64</v>
      </c>
      <c r="G8595" s="306" t="s">
        <v>943</v>
      </c>
      <c r="H8595" s="303" t="str">
        <f>+VLOOKUP(D8595,'DPF database'!$D$758:$U$799,18,FALSE)</f>
        <v>IDA</v>
      </c>
      <c r="I8595" s="307" t="s">
        <v>10876</v>
      </c>
      <c r="J8595" s="308" t="s">
        <v>1952</v>
      </c>
      <c r="K8595" s="314">
        <v>812</v>
      </c>
      <c r="L8595" s="311" t="s">
        <v>11169</v>
      </c>
    </row>
    <row r="8596" spans="1:12" x14ac:dyDescent="0.25">
      <c r="A8596" s="308">
        <v>2018</v>
      </c>
      <c r="B8596" s="308">
        <v>4</v>
      </c>
      <c r="C8596" s="308" t="s">
        <v>1611</v>
      </c>
      <c r="D8596" s="304" t="s">
        <v>9367</v>
      </c>
      <c r="E8596" s="306" t="s">
        <v>9368</v>
      </c>
      <c r="F8596" s="312" t="s">
        <v>64</v>
      </c>
      <c r="G8596" s="306" t="s">
        <v>943</v>
      </c>
      <c r="H8596" s="303" t="str">
        <f>+VLOOKUP(D8596,'DPF database'!$D$758:$U$799,18,FALSE)</f>
        <v>IDA</v>
      </c>
      <c r="I8596" s="307" t="s">
        <v>10876</v>
      </c>
      <c r="J8596" s="308" t="s">
        <v>1952</v>
      </c>
      <c r="K8596" s="314">
        <v>812</v>
      </c>
      <c r="L8596" s="311" t="s">
        <v>11170</v>
      </c>
    </row>
    <row r="8597" spans="1:12" x14ac:dyDescent="0.25">
      <c r="A8597" s="303">
        <v>2018</v>
      </c>
      <c r="B8597" s="308">
        <v>4</v>
      </c>
      <c r="C8597" s="303" t="s">
        <v>1611</v>
      </c>
      <c r="D8597" s="304" t="s">
        <v>9371</v>
      </c>
      <c r="E8597" s="306" t="s">
        <v>10841</v>
      </c>
      <c r="F8597" s="312" t="s">
        <v>64</v>
      </c>
      <c r="G8597" s="306" t="s">
        <v>253</v>
      </c>
      <c r="H8597" s="303" t="str">
        <f>+VLOOKUP(D8597,'DPF database'!$D$758:$U$799,18,FALSE)</f>
        <v>IDA</v>
      </c>
      <c r="I8597" s="307" t="s">
        <v>10876</v>
      </c>
      <c r="J8597" s="308" t="s">
        <v>1906</v>
      </c>
      <c r="K8597" s="308">
        <v>311</v>
      </c>
      <c r="L8597" s="311" t="s">
        <v>11171</v>
      </c>
    </row>
    <row r="8598" spans="1:12" x14ac:dyDescent="0.25">
      <c r="A8598" s="308">
        <v>2018</v>
      </c>
      <c r="B8598" s="308">
        <v>4</v>
      </c>
      <c r="C8598" s="308" t="s">
        <v>1611</v>
      </c>
      <c r="D8598" s="304" t="s">
        <v>9371</v>
      </c>
      <c r="E8598" s="306" t="s">
        <v>10841</v>
      </c>
      <c r="F8598" s="312" t="s">
        <v>64</v>
      </c>
      <c r="G8598" s="306" t="s">
        <v>253</v>
      </c>
      <c r="H8598" s="303" t="str">
        <f>+VLOOKUP(D8598,'DPF database'!$D$758:$U$799,18,FALSE)</f>
        <v>IDA</v>
      </c>
      <c r="I8598" s="307" t="s">
        <v>10876</v>
      </c>
      <c r="J8598" s="308" t="s">
        <v>1906</v>
      </c>
      <c r="K8598" s="308">
        <v>311</v>
      </c>
      <c r="L8598" s="311" t="s">
        <v>11172</v>
      </c>
    </row>
    <row r="8599" spans="1:12" x14ac:dyDescent="0.25">
      <c r="A8599" s="303">
        <v>2018</v>
      </c>
      <c r="B8599" s="308">
        <v>4</v>
      </c>
      <c r="C8599" s="303" t="s">
        <v>1611</v>
      </c>
      <c r="D8599" s="304" t="s">
        <v>9371</v>
      </c>
      <c r="E8599" s="306" t="s">
        <v>10841</v>
      </c>
      <c r="F8599" s="312" t="s">
        <v>64</v>
      </c>
      <c r="G8599" s="306" t="s">
        <v>253</v>
      </c>
      <c r="H8599" s="303" t="str">
        <f>+VLOOKUP(D8599,'DPF database'!$D$758:$U$799,18,FALSE)</f>
        <v>IDA</v>
      </c>
      <c r="I8599" s="307" t="s">
        <v>10876</v>
      </c>
      <c r="J8599" s="308" t="s">
        <v>1906</v>
      </c>
      <c r="K8599" s="308">
        <v>311</v>
      </c>
      <c r="L8599" s="311" t="s">
        <v>11173</v>
      </c>
    </row>
    <row r="8600" spans="1:12" x14ac:dyDescent="0.25">
      <c r="A8600" s="308">
        <v>2018</v>
      </c>
      <c r="B8600" s="308">
        <v>4</v>
      </c>
      <c r="C8600" s="308" t="s">
        <v>1611</v>
      </c>
      <c r="D8600" s="304" t="s">
        <v>9371</v>
      </c>
      <c r="E8600" s="306" t="s">
        <v>10841</v>
      </c>
      <c r="F8600" s="312" t="s">
        <v>64</v>
      </c>
      <c r="G8600" s="306" t="s">
        <v>253</v>
      </c>
      <c r="H8600" s="303" t="str">
        <f>+VLOOKUP(D8600,'DPF database'!$D$758:$U$799,18,FALSE)</f>
        <v>IDA</v>
      </c>
      <c r="I8600" s="307" t="s">
        <v>10876</v>
      </c>
      <c r="J8600" s="308" t="s">
        <v>2767</v>
      </c>
      <c r="K8600" s="308">
        <v>311</v>
      </c>
      <c r="L8600" s="311" t="s">
        <v>11174</v>
      </c>
    </row>
    <row r="8601" spans="1:12" x14ac:dyDescent="0.25">
      <c r="A8601" s="303">
        <v>2018</v>
      </c>
      <c r="B8601" s="308">
        <v>4</v>
      </c>
      <c r="C8601" s="303" t="s">
        <v>1611</v>
      </c>
      <c r="D8601" s="304" t="s">
        <v>9371</v>
      </c>
      <c r="E8601" s="306" t="s">
        <v>10841</v>
      </c>
      <c r="F8601" s="312" t="s">
        <v>64</v>
      </c>
      <c r="G8601" s="306" t="s">
        <v>253</v>
      </c>
      <c r="H8601" s="303" t="str">
        <f>+VLOOKUP(D8601,'DPF database'!$D$758:$U$799,18,FALSE)</f>
        <v>IDA</v>
      </c>
      <c r="I8601" s="307" t="s">
        <v>10876</v>
      </c>
      <c r="J8601" s="308" t="s">
        <v>1906</v>
      </c>
      <c r="K8601" s="308">
        <v>322</v>
      </c>
      <c r="L8601" s="311" t="s">
        <v>11175</v>
      </c>
    </row>
    <row r="8602" spans="1:12" x14ac:dyDescent="0.25">
      <c r="A8602" s="308">
        <v>2018</v>
      </c>
      <c r="B8602" s="308">
        <v>4</v>
      </c>
      <c r="C8602" s="308" t="s">
        <v>1611</v>
      </c>
      <c r="D8602" s="304" t="s">
        <v>9371</v>
      </c>
      <c r="E8602" s="306" t="s">
        <v>10841</v>
      </c>
      <c r="F8602" s="312" t="s">
        <v>64</v>
      </c>
      <c r="G8602" s="306" t="s">
        <v>253</v>
      </c>
      <c r="H8602" s="303" t="str">
        <f>+VLOOKUP(D8602,'DPF database'!$D$758:$U$799,18,FALSE)</f>
        <v>IDA</v>
      </c>
      <c r="I8602" s="307" t="s">
        <v>10876</v>
      </c>
      <c r="J8602" s="308" t="s">
        <v>1906</v>
      </c>
      <c r="K8602" s="308">
        <v>312</v>
      </c>
      <c r="L8602" s="311" t="s">
        <v>11176</v>
      </c>
    </row>
    <row r="8603" spans="1:12" x14ac:dyDescent="0.25">
      <c r="A8603" s="303">
        <v>2018</v>
      </c>
      <c r="B8603" s="308">
        <v>4</v>
      </c>
      <c r="C8603" s="303" t="s">
        <v>1611</v>
      </c>
      <c r="D8603" s="304" t="s">
        <v>9377</v>
      </c>
      <c r="E8603" s="306" t="s">
        <v>10842</v>
      </c>
      <c r="F8603" s="312" t="s">
        <v>135</v>
      </c>
      <c r="G8603" s="306" t="s">
        <v>777</v>
      </c>
      <c r="H8603" s="303" t="str">
        <f>+VLOOKUP(D8603,'DPF database'!$D$758:$U$799,18,FALSE)</f>
        <v>IBRD</v>
      </c>
      <c r="I8603" s="307" t="s">
        <v>10876</v>
      </c>
      <c r="J8603" s="308" t="s">
        <v>1952</v>
      </c>
      <c r="K8603" s="314">
        <v>752</v>
      </c>
      <c r="L8603" s="311" t="s">
        <v>11177</v>
      </c>
    </row>
    <row r="8604" spans="1:12" x14ac:dyDescent="0.25">
      <c r="A8604" s="308">
        <v>2018</v>
      </c>
      <c r="B8604" s="308">
        <v>4</v>
      </c>
      <c r="C8604" s="308" t="s">
        <v>1611</v>
      </c>
      <c r="D8604" s="304" t="s">
        <v>9377</v>
      </c>
      <c r="E8604" s="306" t="s">
        <v>10842</v>
      </c>
      <c r="F8604" s="312" t="s">
        <v>135</v>
      </c>
      <c r="G8604" s="306" t="s">
        <v>777</v>
      </c>
      <c r="H8604" s="303" t="str">
        <f>+VLOOKUP(D8604,'DPF database'!$D$758:$U$799,18,FALSE)</f>
        <v>IBRD</v>
      </c>
      <c r="I8604" s="307" t="s">
        <v>10876</v>
      </c>
      <c r="J8604" s="308" t="s">
        <v>1952</v>
      </c>
      <c r="K8604" s="314">
        <v>753</v>
      </c>
      <c r="L8604" s="311" t="s">
        <v>11178</v>
      </c>
    </row>
    <row r="8605" spans="1:12" x14ac:dyDescent="0.25">
      <c r="A8605" s="303">
        <v>2018</v>
      </c>
      <c r="B8605" s="308">
        <v>4</v>
      </c>
      <c r="C8605" s="303" t="s">
        <v>1611</v>
      </c>
      <c r="D8605" s="304" t="s">
        <v>9377</v>
      </c>
      <c r="E8605" s="306" t="s">
        <v>10842</v>
      </c>
      <c r="F8605" s="312" t="s">
        <v>135</v>
      </c>
      <c r="G8605" s="306" t="s">
        <v>777</v>
      </c>
      <c r="H8605" s="303" t="str">
        <f>+VLOOKUP(D8605,'DPF database'!$D$758:$U$799,18,FALSE)</f>
        <v>IBRD</v>
      </c>
      <c r="I8605" s="307" t="s">
        <v>10876</v>
      </c>
      <c r="J8605" s="308" t="s">
        <v>1952</v>
      </c>
      <c r="K8605" s="314">
        <v>752</v>
      </c>
      <c r="L8605" s="311" t="s">
        <v>11179</v>
      </c>
    </row>
    <row r="8606" spans="1:12" x14ac:dyDescent="0.25">
      <c r="A8606" s="308">
        <v>2018</v>
      </c>
      <c r="B8606" s="308">
        <v>4</v>
      </c>
      <c r="C8606" s="308" t="s">
        <v>1611</v>
      </c>
      <c r="D8606" s="304" t="s">
        <v>9377</v>
      </c>
      <c r="E8606" s="306" t="s">
        <v>10842</v>
      </c>
      <c r="F8606" s="312" t="s">
        <v>135</v>
      </c>
      <c r="G8606" s="306" t="s">
        <v>777</v>
      </c>
      <c r="H8606" s="303" t="str">
        <f>+VLOOKUP(D8606,'DPF database'!$D$758:$U$799,18,FALSE)</f>
        <v>IBRD</v>
      </c>
      <c r="I8606" s="307" t="s">
        <v>10876</v>
      </c>
      <c r="J8606" s="308" t="s">
        <v>1952</v>
      </c>
      <c r="K8606" s="314">
        <v>331</v>
      </c>
      <c r="L8606" s="306" t="s">
        <v>11180</v>
      </c>
    </row>
    <row r="8607" spans="1:12" x14ac:dyDescent="0.25">
      <c r="A8607" s="303">
        <v>2018</v>
      </c>
      <c r="B8607" s="308">
        <v>4</v>
      </c>
      <c r="C8607" s="303" t="s">
        <v>1611</v>
      </c>
      <c r="D8607" s="304" t="s">
        <v>9372</v>
      </c>
      <c r="E8607" s="306" t="s">
        <v>9373</v>
      </c>
      <c r="F8607" s="312" t="s">
        <v>135</v>
      </c>
      <c r="G8607" s="306" t="s">
        <v>9374</v>
      </c>
      <c r="H8607" s="303" t="str">
        <f>+VLOOKUP(D8607,'DPF database'!$D$758:$U$799,18,FALSE)</f>
        <v>IDA</v>
      </c>
      <c r="I8607" s="307" t="s">
        <v>10876</v>
      </c>
      <c r="J8607" s="308" t="s">
        <v>1906</v>
      </c>
      <c r="K8607" s="308">
        <v>322</v>
      </c>
      <c r="L8607" s="306" t="s">
        <v>11181</v>
      </c>
    </row>
    <row r="8608" spans="1:12" x14ac:dyDescent="0.25">
      <c r="A8608" s="308">
        <v>2018</v>
      </c>
      <c r="B8608" s="308">
        <v>4</v>
      </c>
      <c r="C8608" s="308" t="s">
        <v>1611</v>
      </c>
      <c r="D8608" s="304" t="s">
        <v>9372</v>
      </c>
      <c r="E8608" s="306" t="s">
        <v>9373</v>
      </c>
      <c r="F8608" s="312" t="s">
        <v>135</v>
      </c>
      <c r="G8608" s="306" t="s">
        <v>9374</v>
      </c>
      <c r="H8608" s="303" t="str">
        <f>+VLOOKUP(D8608,'DPF database'!$D$758:$U$799,18,FALSE)</f>
        <v>IDA</v>
      </c>
      <c r="I8608" s="307" t="s">
        <v>10876</v>
      </c>
      <c r="J8608" s="308" t="s">
        <v>1906</v>
      </c>
      <c r="K8608" s="308">
        <v>311</v>
      </c>
      <c r="L8608" s="306" t="s">
        <v>11182</v>
      </c>
    </row>
    <row r="8609" spans="1:12" x14ac:dyDescent="0.25">
      <c r="A8609" s="303">
        <v>2018</v>
      </c>
      <c r="B8609" s="308">
        <v>4</v>
      </c>
      <c r="C8609" s="303" t="s">
        <v>1611</v>
      </c>
      <c r="D8609" s="304" t="s">
        <v>9372</v>
      </c>
      <c r="E8609" s="306" t="s">
        <v>9373</v>
      </c>
      <c r="F8609" s="312" t="s">
        <v>135</v>
      </c>
      <c r="G8609" s="306" t="s">
        <v>9374</v>
      </c>
      <c r="H8609" s="303" t="str">
        <f>+VLOOKUP(D8609,'DPF database'!$D$758:$U$799,18,FALSE)</f>
        <v>IDA</v>
      </c>
      <c r="I8609" s="307" t="s">
        <v>10876</v>
      </c>
      <c r="J8609" s="308" t="s">
        <v>1906</v>
      </c>
      <c r="K8609" s="308">
        <v>311</v>
      </c>
      <c r="L8609" s="306" t="s">
        <v>11183</v>
      </c>
    </row>
    <row r="8610" spans="1:12" x14ac:dyDescent="0.25">
      <c r="A8610" s="308">
        <v>2018</v>
      </c>
      <c r="B8610" s="308">
        <v>4</v>
      </c>
      <c r="C8610" s="308" t="s">
        <v>1611</v>
      </c>
      <c r="D8610" s="304" t="s">
        <v>9372</v>
      </c>
      <c r="E8610" s="306" t="s">
        <v>9373</v>
      </c>
      <c r="F8610" s="312" t="s">
        <v>135</v>
      </c>
      <c r="G8610" s="306" t="s">
        <v>9374</v>
      </c>
      <c r="H8610" s="303" t="str">
        <f>+VLOOKUP(D8610,'DPF database'!$D$758:$U$799,18,FALSE)</f>
        <v>IDA</v>
      </c>
      <c r="I8610" s="307" t="s">
        <v>10876</v>
      </c>
      <c r="J8610" s="308" t="s">
        <v>1923</v>
      </c>
      <c r="K8610" s="308">
        <v>862</v>
      </c>
      <c r="L8610" s="306" t="s">
        <v>11184</v>
      </c>
    </row>
    <row r="8611" spans="1:12" x14ac:dyDescent="0.25">
      <c r="A8611" s="303">
        <v>2018</v>
      </c>
      <c r="B8611" s="308">
        <v>4</v>
      </c>
      <c r="C8611" s="303" t="s">
        <v>1611</v>
      </c>
      <c r="D8611" s="304" t="s">
        <v>9372</v>
      </c>
      <c r="E8611" s="306" t="s">
        <v>9373</v>
      </c>
      <c r="F8611" s="312" t="s">
        <v>135</v>
      </c>
      <c r="G8611" s="306" t="s">
        <v>9374</v>
      </c>
      <c r="H8611" s="303" t="str">
        <f>+VLOOKUP(D8611,'DPF database'!$D$758:$U$799,18,FALSE)</f>
        <v>IDA</v>
      </c>
      <c r="I8611" s="307" t="s">
        <v>10876</v>
      </c>
      <c r="J8611" s="308" t="s">
        <v>5004</v>
      </c>
      <c r="K8611" s="308">
        <v>211</v>
      </c>
      <c r="L8611" s="306" t="s">
        <v>11185</v>
      </c>
    </row>
    <row r="8612" spans="1:12" x14ac:dyDescent="0.25">
      <c r="A8612" s="308">
        <v>2018</v>
      </c>
      <c r="B8612" s="308">
        <v>4</v>
      </c>
      <c r="C8612" s="308" t="s">
        <v>1611</v>
      </c>
      <c r="D8612" s="304" t="s">
        <v>9372</v>
      </c>
      <c r="E8612" s="306" t="s">
        <v>9373</v>
      </c>
      <c r="F8612" s="312" t="s">
        <v>135</v>
      </c>
      <c r="G8612" s="306" t="s">
        <v>9374</v>
      </c>
      <c r="H8612" s="303" t="str">
        <f>+VLOOKUP(D8612,'DPF database'!$D$758:$U$799,18,FALSE)</f>
        <v>IDA</v>
      </c>
      <c r="I8612" s="307" t="s">
        <v>10876</v>
      </c>
      <c r="J8612" s="308" t="s">
        <v>1974</v>
      </c>
      <c r="K8612" s="308">
        <v>112</v>
      </c>
      <c r="L8612" s="306" t="s">
        <v>11186</v>
      </c>
    </row>
    <row r="8613" spans="1:12" x14ac:dyDescent="0.25">
      <c r="A8613" s="303">
        <v>2018</v>
      </c>
      <c r="B8613" s="308">
        <v>4</v>
      </c>
      <c r="C8613" s="303" t="s">
        <v>1611</v>
      </c>
      <c r="D8613" s="304" t="s">
        <v>9372</v>
      </c>
      <c r="E8613" s="306" t="s">
        <v>9373</v>
      </c>
      <c r="F8613" s="312" t="s">
        <v>135</v>
      </c>
      <c r="G8613" s="306" t="s">
        <v>9374</v>
      </c>
      <c r="H8613" s="303" t="str">
        <f>+VLOOKUP(D8613,'DPF database'!$D$758:$U$799,18,FALSE)</f>
        <v>IDA</v>
      </c>
      <c r="I8613" s="307" t="s">
        <v>10876</v>
      </c>
      <c r="J8613" s="308" t="s">
        <v>1998</v>
      </c>
      <c r="K8613" s="314">
        <v>721</v>
      </c>
      <c r="L8613" s="306" t="s">
        <v>11187</v>
      </c>
    </row>
    <row r="8614" spans="1:12" x14ac:dyDescent="0.25">
      <c r="A8614" s="308">
        <v>2018</v>
      </c>
      <c r="B8614" s="308">
        <v>4</v>
      </c>
      <c r="C8614" s="308" t="s">
        <v>1611</v>
      </c>
      <c r="D8614" s="304" t="s">
        <v>9372</v>
      </c>
      <c r="E8614" s="306" t="s">
        <v>9373</v>
      </c>
      <c r="F8614" s="312" t="s">
        <v>135</v>
      </c>
      <c r="G8614" s="306" t="s">
        <v>9374</v>
      </c>
      <c r="H8614" s="303" t="str">
        <f>+VLOOKUP(D8614,'DPF database'!$D$758:$U$799,18,FALSE)</f>
        <v>IDA</v>
      </c>
      <c r="I8614" s="307" t="s">
        <v>10876</v>
      </c>
      <c r="J8614" s="308" t="s">
        <v>1998</v>
      </c>
      <c r="K8614" s="314">
        <v>721</v>
      </c>
      <c r="L8614" s="306" t="s">
        <v>11188</v>
      </c>
    </row>
    <row r="8615" spans="1:12" x14ac:dyDescent="0.25">
      <c r="A8615" s="303">
        <v>2018</v>
      </c>
      <c r="B8615" s="308">
        <v>4</v>
      </c>
      <c r="C8615" s="303" t="s">
        <v>1611</v>
      </c>
      <c r="D8615" s="304" t="s">
        <v>9372</v>
      </c>
      <c r="E8615" s="306" t="s">
        <v>9373</v>
      </c>
      <c r="F8615" s="312" t="s">
        <v>135</v>
      </c>
      <c r="G8615" s="306" t="s">
        <v>9374</v>
      </c>
      <c r="H8615" s="303" t="str">
        <f>+VLOOKUP(D8615,'DPF database'!$D$758:$U$799,18,FALSE)</f>
        <v>IDA</v>
      </c>
      <c r="I8615" s="307" t="s">
        <v>10876</v>
      </c>
      <c r="J8615" s="308" t="s">
        <v>1965</v>
      </c>
      <c r="K8615" s="308">
        <v>662</v>
      </c>
      <c r="L8615" s="306" t="s">
        <v>11189</v>
      </c>
    </row>
    <row r="8616" spans="1:12" x14ac:dyDescent="0.25">
      <c r="A8616" s="308">
        <v>2018</v>
      </c>
      <c r="B8616" s="308">
        <v>4</v>
      </c>
      <c r="C8616" s="308" t="s">
        <v>1611</v>
      </c>
      <c r="D8616" s="304" t="s">
        <v>9372</v>
      </c>
      <c r="E8616" s="306" t="s">
        <v>9373</v>
      </c>
      <c r="F8616" s="312" t="s">
        <v>135</v>
      </c>
      <c r="G8616" s="306" t="s">
        <v>9374</v>
      </c>
      <c r="H8616" s="303" t="str">
        <f>+VLOOKUP(D8616,'DPF database'!$D$758:$U$799,18,FALSE)</f>
        <v>IDA</v>
      </c>
      <c r="I8616" s="307" t="s">
        <v>10876</v>
      </c>
      <c r="J8616" s="308" t="s">
        <v>1965</v>
      </c>
      <c r="K8616" s="308">
        <v>521</v>
      </c>
      <c r="L8616" s="306" t="s">
        <v>11190</v>
      </c>
    </row>
    <row r="8617" spans="1:12" x14ac:dyDescent="0.25">
      <c r="A8617" s="303">
        <v>2018</v>
      </c>
      <c r="B8617" s="308">
        <v>4</v>
      </c>
      <c r="C8617" s="303" t="s">
        <v>1611</v>
      </c>
      <c r="D8617" s="304" t="s">
        <v>9378</v>
      </c>
      <c r="E8617" s="306" t="s">
        <v>11191</v>
      </c>
      <c r="F8617" s="312" t="s">
        <v>130</v>
      </c>
      <c r="G8617" s="306" t="s">
        <v>841</v>
      </c>
      <c r="H8617" s="303" t="str">
        <f>+VLOOKUP(D8617,'DPF database'!$D$758:$U$799,18,FALSE)</f>
        <v>IBRD</v>
      </c>
      <c r="I8617" s="307" t="s">
        <v>10876</v>
      </c>
      <c r="J8617" s="308" t="s">
        <v>5004</v>
      </c>
      <c r="K8617" s="314">
        <v>211</v>
      </c>
      <c r="L8617" s="306" t="s">
        <v>11192</v>
      </c>
    </row>
    <row r="8618" spans="1:12" x14ac:dyDescent="0.25">
      <c r="A8618" s="308">
        <v>2018</v>
      </c>
      <c r="B8618" s="308">
        <v>4</v>
      </c>
      <c r="C8618" s="308" t="s">
        <v>1611</v>
      </c>
      <c r="D8618" s="304" t="s">
        <v>9378</v>
      </c>
      <c r="E8618" s="306" t="s">
        <v>11191</v>
      </c>
      <c r="F8618" s="312" t="s">
        <v>130</v>
      </c>
      <c r="G8618" s="306" t="s">
        <v>841</v>
      </c>
      <c r="H8618" s="303" t="str">
        <f>+VLOOKUP(D8618,'DPF database'!$D$758:$U$799,18,FALSE)</f>
        <v>IBRD</v>
      </c>
      <c r="I8618" s="307" t="s">
        <v>10876</v>
      </c>
      <c r="J8618" s="308" t="s">
        <v>5004</v>
      </c>
      <c r="K8618" s="314">
        <v>141</v>
      </c>
      <c r="L8618" s="306" t="s">
        <v>11193</v>
      </c>
    </row>
    <row r="8619" spans="1:12" x14ac:dyDescent="0.25">
      <c r="A8619" s="303">
        <v>2018</v>
      </c>
      <c r="B8619" s="308">
        <v>4</v>
      </c>
      <c r="C8619" s="303" t="s">
        <v>1611</v>
      </c>
      <c r="D8619" s="304" t="s">
        <v>9378</v>
      </c>
      <c r="E8619" s="306" t="s">
        <v>11191</v>
      </c>
      <c r="F8619" s="312" t="s">
        <v>130</v>
      </c>
      <c r="G8619" s="306" t="s">
        <v>841</v>
      </c>
      <c r="H8619" s="303" t="str">
        <f>+VLOOKUP(D8619,'DPF database'!$D$758:$U$799,18,FALSE)</f>
        <v>IBRD</v>
      </c>
      <c r="I8619" s="307" t="s">
        <v>10876</v>
      </c>
      <c r="J8619" s="308" t="s">
        <v>5004</v>
      </c>
      <c r="K8619" s="314">
        <v>212</v>
      </c>
      <c r="L8619" s="306" t="s">
        <v>11194</v>
      </c>
    </row>
    <row r="8620" spans="1:12" x14ac:dyDescent="0.25">
      <c r="A8620" s="308">
        <v>2018</v>
      </c>
      <c r="B8620" s="308">
        <v>4</v>
      </c>
      <c r="C8620" s="308" t="s">
        <v>1611</v>
      </c>
      <c r="D8620" s="304" t="s">
        <v>9378</v>
      </c>
      <c r="E8620" s="306" t="s">
        <v>11191</v>
      </c>
      <c r="F8620" s="312" t="s">
        <v>130</v>
      </c>
      <c r="G8620" s="306" t="s">
        <v>841</v>
      </c>
      <c r="H8620" s="303" t="str">
        <f>+VLOOKUP(D8620,'DPF database'!$D$758:$U$799,18,FALSE)</f>
        <v>IBRD</v>
      </c>
      <c r="I8620" s="307" t="s">
        <v>10876</v>
      </c>
      <c r="J8620" s="308" t="s">
        <v>1918</v>
      </c>
      <c r="K8620" s="308">
        <v>862</v>
      </c>
      <c r="L8620" s="306" t="s">
        <v>11195</v>
      </c>
    </row>
    <row r="8621" spans="1:12" x14ac:dyDescent="0.25">
      <c r="A8621" s="303">
        <v>2018</v>
      </c>
      <c r="B8621" s="308">
        <v>4</v>
      </c>
      <c r="C8621" s="303" t="s">
        <v>1611</v>
      </c>
      <c r="D8621" s="304" t="s">
        <v>9378</v>
      </c>
      <c r="E8621" s="306" t="s">
        <v>11191</v>
      </c>
      <c r="F8621" s="312" t="s">
        <v>130</v>
      </c>
      <c r="G8621" s="306" t="s">
        <v>841</v>
      </c>
      <c r="H8621" s="303" t="str">
        <f>+VLOOKUP(D8621,'DPF database'!$D$758:$U$799,18,FALSE)</f>
        <v>IBRD</v>
      </c>
      <c r="I8621" s="307" t="s">
        <v>10876</v>
      </c>
      <c r="J8621" s="308" t="s">
        <v>1915</v>
      </c>
      <c r="K8621" s="314">
        <v>662</v>
      </c>
      <c r="L8621" s="306" t="s">
        <v>11196</v>
      </c>
    </row>
    <row r="8622" spans="1:12" x14ac:dyDescent="0.25">
      <c r="A8622" s="308">
        <v>2018</v>
      </c>
      <c r="B8622" s="308">
        <v>4</v>
      </c>
      <c r="C8622" s="308" t="s">
        <v>1611</v>
      </c>
      <c r="D8622" s="304" t="s">
        <v>9378</v>
      </c>
      <c r="E8622" s="306" t="s">
        <v>11191</v>
      </c>
      <c r="F8622" s="312" t="s">
        <v>130</v>
      </c>
      <c r="G8622" s="306" t="s">
        <v>841</v>
      </c>
      <c r="H8622" s="303" t="str">
        <f>+VLOOKUP(D8622,'DPF database'!$D$758:$U$799,18,FALSE)</f>
        <v>IBRD</v>
      </c>
      <c r="I8622" s="307" t="s">
        <v>10876</v>
      </c>
      <c r="J8622" s="308" t="s">
        <v>1965</v>
      </c>
      <c r="K8622" s="314">
        <v>662</v>
      </c>
      <c r="L8622" s="306" t="s">
        <v>11197</v>
      </c>
    </row>
    <row r="8623" spans="1:12" x14ac:dyDescent="0.25">
      <c r="A8623" s="303">
        <v>2018</v>
      </c>
      <c r="B8623" s="308">
        <v>4</v>
      </c>
      <c r="C8623" s="303" t="s">
        <v>1611</v>
      </c>
      <c r="D8623" s="304" t="s">
        <v>9378</v>
      </c>
      <c r="E8623" s="306" t="s">
        <v>11191</v>
      </c>
      <c r="F8623" s="312" t="s">
        <v>130</v>
      </c>
      <c r="G8623" s="306" t="s">
        <v>841</v>
      </c>
      <c r="H8623" s="303" t="str">
        <f>+VLOOKUP(D8623,'DPF database'!$D$758:$U$799,18,FALSE)</f>
        <v>IBRD</v>
      </c>
      <c r="I8623" s="307" t="s">
        <v>10876</v>
      </c>
      <c r="J8623" s="308" t="s">
        <v>1965</v>
      </c>
      <c r="K8623" s="314">
        <v>533</v>
      </c>
      <c r="L8623" s="306" t="s">
        <v>11198</v>
      </c>
    </row>
    <row r="8624" spans="1:12" x14ac:dyDescent="0.25">
      <c r="A8624" s="308">
        <v>2018</v>
      </c>
      <c r="B8624" s="308">
        <v>4</v>
      </c>
      <c r="C8624" s="308" t="s">
        <v>1611</v>
      </c>
      <c r="D8624" s="304" t="s">
        <v>9378</v>
      </c>
      <c r="E8624" s="306" t="s">
        <v>11191</v>
      </c>
      <c r="F8624" s="312" t="s">
        <v>130</v>
      </c>
      <c r="G8624" s="306" t="s">
        <v>841</v>
      </c>
      <c r="H8624" s="303" t="str">
        <f>+VLOOKUP(D8624,'DPF database'!$D$758:$U$799,18,FALSE)</f>
        <v>IBRD</v>
      </c>
      <c r="I8624" s="307" t="s">
        <v>10876</v>
      </c>
      <c r="J8624" s="308" t="s">
        <v>1965</v>
      </c>
      <c r="K8624" s="308">
        <v>521</v>
      </c>
      <c r="L8624" s="306" t="s">
        <v>11199</v>
      </c>
    </row>
    <row r="8625" spans="1:12" x14ac:dyDescent="0.25">
      <c r="A8625" s="303">
        <v>2018</v>
      </c>
      <c r="B8625" s="308">
        <v>4</v>
      </c>
      <c r="C8625" s="303" t="s">
        <v>1611</v>
      </c>
      <c r="D8625" s="304" t="s">
        <v>9378</v>
      </c>
      <c r="E8625" s="306" t="s">
        <v>11191</v>
      </c>
      <c r="F8625" s="312" t="s">
        <v>130</v>
      </c>
      <c r="G8625" s="306" t="s">
        <v>841</v>
      </c>
      <c r="H8625" s="303" t="str">
        <f>+VLOOKUP(D8625,'DPF database'!$D$758:$U$799,18,FALSE)</f>
        <v>IBRD</v>
      </c>
      <c r="I8625" s="307" t="s">
        <v>10876</v>
      </c>
      <c r="J8625" s="308" t="s">
        <v>1942</v>
      </c>
      <c r="K8625" s="308">
        <v>112</v>
      </c>
      <c r="L8625" s="306" t="s">
        <v>11200</v>
      </c>
    </row>
    <row r="8626" spans="1:12" x14ac:dyDescent="0.25">
      <c r="A8626" s="308">
        <v>2018</v>
      </c>
      <c r="B8626" s="308">
        <v>4</v>
      </c>
      <c r="C8626" s="308" t="s">
        <v>1611</v>
      </c>
      <c r="D8626" s="304" t="s">
        <v>9378</v>
      </c>
      <c r="E8626" s="306" t="s">
        <v>11191</v>
      </c>
      <c r="F8626" s="312" t="s">
        <v>130</v>
      </c>
      <c r="G8626" s="306" t="s">
        <v>841</v>
      </c>
      <c r="H8626" s="303" t="str">
        <f>+VLOOKUP(D8626,'DPF database'!$D$758:$U$799,18,FALSE)</f>
        <v>IBRD</v>
      </c>
      <c r="I8626" s="307" t="s">
        <v>10876</v>
      </c>
      <c r="J8626" s="308" t="s">
        <v>1942</v>
      </c>
      <c r="K8626" s="308">
        <v>435</v>
      </c>
      <c r="L8626" s="306" t="s">
        <v>11201</v>
      </c>
    </row>
    <row r="8627" spans="1:12" x14ac:dyDescent="0.25">
      <c r="A8627" s="303">
        <v>2018</v>
      </c>
      <c r="B8627" s="308">
        <v>4</v>
      </c>
      <c r="C8627" s="303" t="s">
        <v>1611</v>
      </c>
      <c r="D8627" s="304" t="s">
        <v>9360</v>
      </c>
      <c r="E8627" s="306" t="s">
        <v>11202</v>
      </c>
      <c r="F8627" s="312" t="s">
        <v>130</v>
      </c>
      <c r="G8627" s="306" t="s">
        <v>686</v>
      </c>
      <c r="H8627" s="303" t="str">
        <f>+VLOOKUP(D8627,'DPF database'!$D$758:$U$799,18,FALSE)</f>
        <v>IBRD</v>
      </c>
      <c r="I8627" s="307" t="s">
        <v>10876</v>
      </c>
      <c r="J8627" s="308" t="s">
        <v>5004</v>
      </c>
      <c r="K8627" s="308">
        <v>211</v>
      </c>
      <c r="L8627" s="306" t="s">
        <v>11203</v>
      </c>
    </row>
    <row r="8628" spans="1:12" x14ac:dyDescent="0.25">
      <c r="A8628" s="308">
        <v>2018</v>
      </c>
      <c r="B8628" s="308">
        <v>4</v>
      </c>
      <c r="C8628" s="308" t="s">
        <v>1611</v>
      </c>
      <c r="D8628" s="304" t="s">
        <v>9360</v>
      </c>
      <c r="E8628" s="306" t="s">
        <v>11202</v>
      </c>
      <c r="F8628" s="312" t="s">
        <v>130</v>
      </c>
      <c r="G8628" s="306" t="s">
        <v>686</v>
      </c>
      <c r="H8628" s="303" t="str">
        <f>+VLOOKUP(D8628,'DPF database'!$D$758:$U$799,18,FALSE)</f>
        <v>IBRD</v>
      </c>
      <c r="I8628" s="307" t="s">
        <v>10876</v>
      </c>
      <c r="J8628" s="308" t="s">
        <v>1974</v>
      </c>
      <c r="K8628" s="308">
        <v>141</v>
      </c>
      <c r="L8628" s="306" t="s">
        <v>11204</v>
      </c>
    </row>
    <row r="8629" spans="1:12" x14ac:dyDescent="0.25">
      <c r="A8629" s="303">
        <v>2018</v>
      </c>
      <c r="B8629" s="308">
        <v>4</v>
      </c>
      <c r="C8629" s="303" t="s">
        <v>1611</v>
      </c>
      <c r="D8629" s="304" t="s">
        <v>9360</v>
      </c>
      <c r="E8629" s="306" t="s">
        <v>11202</v>
      </c>
      <c r="F8629" s="312" t="s">
        <v>130</v>
      </c>
      <c r="G8629" s="306" t="s">
        <v>686</v>
      </c>
      <c r="H8629" s="303" t="str">
        <f>+VLOOKUP(D8629,'DPF database'!$D$758:$U$799,18,FALSE)</f>
        <v>IBRD</v>
      </c>
      <c r="I8629" s="307" t="s">
        <v>10876</v>
      </c>
      <c r="J8629" s="308" t="s">
        <v>1942</v>
      </c>
      <c r="K8629" s="267">
        <v>411</v>
      </c>
      <c r="L8629" s="306" t="s">
        <v>11205</v>
      </c>
    </row>
    <row r="8630" spans="1:12" x14ac:dyDescent="0.25">
      <c r="A8630" s="308">
        <v>2018</v>
      </c>
      <c r="B8630" s="308">
        <v>4</v>
      </c>
      <c r="C8630" s="308" t="s">
        <v>1611</v>
      </c>
      <c r="D8630" s="304" t="s">
        <v>9360</v>
      </c>
      <c r="E8630" s="306" t="s">
        <v>11202</v>
      </c>
      <c r="F8630" s="312" t="s">
        <v>130</v>
      </c>
      <c r="G8630" s="306" t="s">
        <v>686</v>
      </c>
      <c r="H8630" s="303" t="str">
        <f>+VLOOKUP(D8630,'DPF database'!$D$758:$U$799,18,FALSE)</f>
        <v>IBRD</v>
      </c>
      <c r="I8630" s="307" t="s">
        <v>10876</v>
      </c>
      <c r="J8630" s="308" t="s">
        <v>1915</v>
      </c>
      <c r="K8630" s="314">
        <v>321</v>
      </c>
      <c r="L8630" s="306" t="s">
        <v>11206</v>
      </c>
    </row>
    <row r="8631" spans="1:12" x14ac:dyDescent="0.25">
      <c r="A8631" s="303">
        <v>2018</v>
      </c>
      <c r="B8631" s="308">
        <v>4</v>
      </c>
      <c r="C8631" s="303" t="s">
        <v>1611</v>
      </c>
      <c r="D8631" s="304" t="s">
        <v>9360</v>
      </c>
      <c r="E8631" s="306" t="s">
        <v>11202</v>
      </c>
      <c r="F8631" s="312" t="s">
        <v>130</v>
      </c>
      <c r="G8631" s="306" t="s">
        <v>686</v>
      </c>
      <c r="H8631" s="303" t="str">
        <f>+VLOOKUP(D8631,'DPF database'!$D$758:$U$799,18,FALSE)</f>
        <v>IBRD</v>
      </c>
      <c r="I8631" s="307" t="s">
        <v>10876</v>
      </c>
      <c r="J8631" s="308" t="s">
        <v>5004</v>
      </c>
      <c r="K8631" s="314">
        <v>323</v>
      </c>
      <c r="L8631" s="306" t="s">
        <v>11207</v>
      </c>
    </row>
    <row r="8632" spans="1:12" x14ac:dyDescent="0.25">
      <c r="A8632" s="308">
        <v>2018</v>
      </c>
      <c r="B8632" s="308">
        <v>4</v>
      </c>
      <c r="C8632" s="308" t="s">
        <v>1611</v>
      </c>
      <c r="D8632" s="304" t="s">
        <v>9360</v>
      </c>
      <c r="E8632" s="306" t="s">
        <v>11202</v>
      </c>
      <c r="F8632" s="312" t="s">
        <v>130</v>
      </c>
      <c r="G8632" s="306" t="s">
        <v>686</v>
      </c>
      <c r="H8632" s="303" t="str">
        <f>+VLOOKUP(D8632,'DPF database'!$D$758:$U$799,18,FALSE)</f>
        <v>IBRD</v>
      </c>
      <c r="I8632" s="307" t="s">
        <v>10876</v>
      </c>
      <c r="J8632" s="308" t="s">
        <v>1918</v>
      </c>
      <c r="K8632" s="308">
        <v>862</v>
      </c>
      <c r="L8632" s="306" t="s">
        <v>11208</v>
      </c>
    </row>
    <row r="8633" spans="1:12" x14ac:dyDescent="0.25">
      <c r="A8633" s="303">
        <v>2018</v>
      </c>
      <c r="B8633" s="308">
        <v>4</v>
      </c>
      <c r="C8633" s="303" t="s">
        <v>1611</v>
      </c>
      <c r="D8633" s="304" t="s">
        <v>9360</v>
      </c>
      <c r="E8633" s="306" t="s">
        <v>11202</v>
      </c>
      <c r="F8633" s="312" t="s">
        <v>130</v>
      </c>
      <c r="G8633" s="306" t="s">
        <v>686</v>
      </c>
      <c r="H8633" s="303" t="str">
        <f>+VLOOKUP(D8633,'DPF database'!$D$758:$U$799,18,FALSE)</f>
        <v>IBRD</v>
      </c>
      <c r="I8633" s="307" t="s">
        <v>10876</v>
      </c>
      <c r="J8633" s="308" t="s">
        <v>1918</v>
      </c>
      <c r="K8633" s="308">
        <v>862</v>
      </c>
      <c r="L8633" s="306" t="s">
        <v>11209</v>
      </c>
    </row>
    <row r="8634" spans="1:12" x14ac:dyDescent="0.25">
      <c r="A8634" s="308">
        <v>2018</v>
      </c>
      <c r="B8634" s="308">
        <v>4</v>
      </c>
      <c r="C8634" s="308" t="s">
        <v>1611</v>
      </c>
      <c r="D8634" s="304" t="s">
        <v>9360</v>
      </c>
      <c r="E8634" s="306" t="s">
        <v>11202</v>
      </c>
      <c r="F8634" s="312" t="s">
        <v>130</v>
      </c>
      <c r="G8634" s="306" t="s">
        <v>686</v>
      </c>
      <c r="H8634" s="303" t="str">
        <f>+VLOOKUP(D8634,'DPF database'!$D$758:$U$799,18,FALSE)</f>
        <v>IBRD</v>
      </c>
      <c r="I8634" s="307" t="s">
        <v>10876</v>
      </c>
      <c r="J8634" s="308" t="s">
        <v>1918</v>
      </c>
      <c r="K8634" s="308">
        <v>863</v>
      </c>
      <c r="L8634" s="306" t="s">
        <v>11210</v>
      </c>
    </row>
    <row r="8635" spans="1:12" x14ac:dyDescent="0.25">
      <c r="A8635" s="303">
        <v>2018</v>
      </c>
      <c r="B8635" s="308">
        <v>4</v>
      </c>
      <c r="C8635" s="303" t="s">
        <v>1611</v>
      </c>
      <c r="D8635" s="304" t="s">
        <v>9360</v>
      </c>
      <c r="E8635" s="306" t="s">
        <v>11202</v>
      </c>
      <c r="F8635" s="312" t="s">
        <v>130</v>
      </c>
      <c r="G8635" s="306" t="s">
        <v>686</v>
      </c>
      <c r="H8635" s="303" t="str">
        <f>+VLOOKUP(D8635,'DPF database'!$D$758:$U$799,18,FALSE)</f>
        <v>IBRD</v>
      </c>
      <c r="I8635" s="307" t="s">
        <v>10876</v>
      </c>
      <c r="J8635" s="308" t="s">
        <v>1965</v>
      </c>
      <c r="K8635" s="308">
        <v>523</v>
      </c>
      <c r="L8635" s="306" t="s">
        <v>11211</v>
      </c>
    </row>
    <row r="8636" spans="1:12" x14ac:dyDescent="0.25">
      <c r="A8636" s="308">
        <v>2018</v>
      </c>
      <c r="B8636" s="308">
        <v>4</v>
      </c>
      <c r="C8636" s="308" t="s">
        <v>1611</v>
      </c>
      <c r="D8636" s="304" t="s">
        <v>9360</v>
      </c>
      <c r="E8636" s="306" t="s">
        <v>11202</v>
      </c>
      <c r="F8636" s="312" t="s">
        <v>130</v>
      </c>
      <c r="G8636" s="306" t="s">
        <v>686</v>
      </c>
      <c r="H8636" s="303" t="str">
        <f>+VLOOKUP(D8636,'DPF database'!$D$758:$U$799,18,FALSE)</f>
        <v>IBRD</v>
      </c>
      <c r="I8636" s="307" t="s">
        <v>10876</v>
      </c>
      <c r="J8636" s="308" t="s">
        <v>1965</v>
      </c>
      <c r="K8636" s="308">
        <v>521</v>
      </c>
      <c r="L8636" s="306" t="s">
        <v>11212</v>
      </c>
    </row>
    <row r="8637" spans="1:12" x14ac:dyDescent="0.25">
      <c r="A8637" s="303">
        <v>2018</v>
      </c>
      <c r="B8637" s="308">
        <v>4</v>
      </c>
      <c r="C8637" s="303" t="s">
        <v>1611</v>
      </c>
      <c r="D8637" s="304" t="s">
        <v>9360</v>
      </c>
      <c r="E8637" s="306" t="s">
        <v>11202</v>
      </c>
      <c r="F8637" s="312" t="s">
        <v>130</v>
      </c>
      <c r="G8637" s="306" t="s">
        <v>686</v>
      </c>
      <c r="H8637" s="303" t="str">
        <f>+VLOOKUP(D8637,'DPF database'!$D$758:$U$799,18,FALSE)</f>
        <v>IBRD</v>
      </c>
      <c r="I8637" s="307" t="s">
        <v>10876</v>
      </c>
      <c r="J8637" s="308" t="s">
        <v>1965</v>
      </c>
      <c r="K8637" s="308">
        <v>323</v>
      </c>
      <c r="L8637" s="306" t="s">
        <v>11213</v>
      </c>
    </row>
    <row r="8638" spans="1:12" x14ac:dyDescent="0.25">
      <c r="A8638" s="308">
        <v>2018</v>
      </c>
      <c r="B8638" s="308">
        <v>4</v>
      </c>
      <c r="C8638" s="308" t="s">
        <v>1611</v>
      </c>
      <c r="D8638" s="304" t="s">
        <v>9365</v>
      </c>
      <c r="E8638" s="306" t="s">
        <v>9366</v>
      </c>
      <c r="F8638" s="312" t="s">
        <v>69</v>
      </c>
      <c r="G8638" s="306" t="s">
        <v>70</v>
      </c>
      <c r="H8638" s="303" t="str">
        <f>+VLOOKUP(D8638,'DPF database'!$D$758:$U$799,18,FALSE)</f>
        <v>IBRD</v>
      </c>
      <c r="I8638" s="307" t="s">
        <v>10876</v>
      </c>
      <c r="J8638" s="308" t="s">
        <v>3107</v>
      </c>
      <c r="K8638" s="308">
        <v>142</v>
      </c>
      <c r="L8638" s="311" t="s">
        <v>11214</v>
      </c>
    </row>
    <row r="8639" spans="1:12" x14ac:dyDescent="0.25">
      <c r="A8639" s="303">
        <v>2018</v>
      </c>
      <c r="B8639" s="308">
        <v>4</v>
      </c>
      <c r="C8639" s="303" t="s">
        <v>1611</v>
      </c>
      <c r="D8639" s="304" t="s">
        <v>9365</v>
      </c>
      <c r="E8639" s="306" t="s">
        <v>9366</v>
      </c>
      <c r="F8639" s="312" t="s">
        <v>69</v>
      </c>
      <c r="G8639" s="306" t="s">
        <v>70</v>
      </c>
      <c r="H8639" s="303" t="str">
        <f>+VLOOKUP(D8639,'DPF database'!$D$758:$U$799,18,FALSE)</f>
        <v>IBRD</v>
      </c>
      <c r="I8639" s="307" t="s">
        <v>10876</v>
      </c>
      <c r="J8639" s="308" t="s">
        <v>3107</v>
      </c>
      <c r="K8639" s="308">
        <v>142</v>
      </c>
      <c r="L8639" s="306" t="s">
        <v>11215</v>
      </c>
    </row>
    <row r="8640" spans="1:12" x14ac:dyDescent="0.25">
      <c r="A8640" s="308">
        <v>2018</v>
      </c>
      <c r="B8640" s="308">
        <v>4</v>
      </c>
      <c r="C8640" s="308" t="s">
        <v>1611</v>
      </c>
      <c r="D8640" s="304" t="s">
        <v>9365</v>
      </c>
      <c r="E8640" s="306" t="s">
        <v>9366</v>
      </c>
      <c r="F8640" s="312" t="s">
        <v>69</v>
      </c>
      <c r="G8640" s="306" t="s">
        <v>70</v>
      </c>
      <c r="H8640" s="303" t="str">
        <f>+VLOOKUP(D8640,'DPF database'!$D$758:$U$799,18,FALSE)</f>
        <v>IBRD</v>
      </c>
      <c r="I8640" s="307" t="s">
        <v>10876</v>
      </c>
      <c r="J8640" s="308" t="s">
        <v>3107</v>
      </c>
      <c r="K8640" s="308">
        <v>142</v>
      </c>
      <c r="L8640" s="306" t="s">
        <v>11216</v>
      </c>
    </row>
    <row r="8641" spans="1:12" x14ac:dyDescent="0.25">
      <c r="A8641" s="303">
        <v>2018</v>
      </c>
      <c r="B8641" s="308">
        <v>4</v>
      </c>
      <c r="C8641" s="303" t="s">
        <v>1611</v>
      </c>
      <c r="D8641" s="304" t="s">
        <v>9365</v>
      </c>
      <c r="E8641" s="306" t="s">
        <v>9366</v>
      </c>
      <c r="F8641" s="312" t="s">
        <v>69</v>
      </c>
      <c r="G8641" s="306" t="s">
        <v>70</v>
      </c>
      <c r="H8641" s="303" t="str">
        <f>+VLOOKUP(D8641,'DPF database'!$D$758:$U$799,18,FALSE)</f>
        <v>IBRD</v>
      </c>
      <c r="I8641" s="307" t="s">
        <v>10876</v>
      </c>
      <c r="J8641" s="308" t="s">
        <v>1974</v>
      </c>
      <c r="K8641" s="308">
        <v>142</v>
      </c>
      <c r="L8641" s="306" t="s">
        <v>11217</v>
      </c>
    </row>
    <row r="8642" spans="1:12" x14ac:dyDescent="0.25">
      <c r="A8642" s="308">
        <v>2018</v>
      </c>
      <c r="B8642" s="308">
        <v>4</v>
      </c>
      <c r="C8642" s="308" t="s">
        <v>1611</v>
      </c>
      <c r="D8642" s="304" t="s">
        <v>9365</v>
      </c>
      <c r="E8642" s="306" t="s">
        <v>9366</v>
      </c>
      <c r="F8642" s="312" t="s">
        <v>69</v>
      </c>
      <c r="G8642" s="306" t="s">
        <v>70</v>
      </c>
      <c r="H8642" s="303" t="str">
        <f>+VLOOKUP(D8642,'DPF database'!$D$758:$U$799,18,FALSE)</f>
        <v>IBRD</v>
      </c>
      <c r="I8642" s="307" t="s">
        <v>10876</v>
      </c>
      <c r="J8642" s="308" t="s">
        <v>1974</v>
      </c>
      <c r="K8642" s="308">
        <v>142</v>
      </c>
      <c r="L8642" s="306" t="s">
        <v>11218</v>
      </c>
    </row>
    <row r="8643" spans="1:12" x14ac:dyDescent="0.25">
      <c r="A8643" s="303">
        <v>2018</v>
      </c>
      <c r="B8643" s="308">
        <v>4</v>
      </c>
      <c r="C8643" s="303" t="s">
        <v>1611</v>
      </c>
      <c r="D8643" s="304" t="s">
        <v>9365</v>
      </c>
      <c r="E8643" s="306" t="s">
        <v>9366</v>
      </c>
      <c r="F8643" s="312" t="s">
        <v>69</v>
      </c>
      <c r="G8643" s="306" t="s">
        <v>70</v>
      </c>
      <c r="H8643" s="303" t="str">
        <f>+VLOOKUP(D8643,'DPF database'!$D$758:$U$799,18,FALSE)</f>
        <v>IBRD</v>
      </c>
      <c r="I8643" s="307" t="s">
        <v>10876</v>
      </c>
      <c r="J8643" s="308" t="s">
        <v>1974</v>
      </c>
      <c r="K8643" s="308">
        <v>142</v>
      </c>
      <c r="L8643" s="306" t="s">
        <v>11219</v>
      </c>
    </row>
    <row r="8644" spans="1:12" x14ac:dyDescent="0.25">
      <c r="A8644" s="308">
        <v>2018</v>
      </c>
      <c r="B8644" s="308">
        <v>4</v>
      </c>
      <c r="C8644" s="308" t="s">
        <v>1611</v>
      </c>
      <c r="D8644" s="304" t="s">
        <v>9365</v>
      </c>
      <c r="E8644" s="306" t="s">
        <v>9366</v>
      </c>
      <c r="F8644" s="312" t="s">
        <v>69</v>
      </c>
      <c r="G8644" s="306" t="s">
        <v>70</v>
      </c>
      <c r="H8644" s="303" t="str">
        <f>+VLOOKUP(D8644,'DPF database'!$D$758:$U$799,18,FALSE)</f>
        <v>IBRD</v>
      </c>
      <c r="I8644" s="307" t="s">
        <v>10876</v>
      </c>
      <c r="J8644" s="308" t="s">
        <v>1974</v>
      </c>
      <c r="K8644" s="314">
        <v>141</v>
      </c>
      <c r="L8644" s="306" t="s">
        <v>11220</v>
      </c>
    </row>
    <row r="8645" spans="1:12" x14ac:dyDescent="0.25">
      <c r="A8645" s="303">
        <v>2018</v>
      </c>
      <c r="B8645" s="308">
        <v>4</v>
      </c>
      <c r="C8645" s="303" t="s">
        <v>1611</v>
      </c>
      <c r="D8645" s="304" t="s">
        <v>9365</v>
      </c>
      <c r="E8645" s="306" t="s">
        <v>9366</v>
      </c>
      <c r="F8645" s="312" t="s">
        <v>69</v>
      </c>
      <c r="G8645" s="306" t="s">
        <v>70</v>
      </c>
      <c r="H8645" s="303" t="str">
        <f>+VLOOKUP(D8645,'DPF database'!$D$758:$U$799,18,FALSE)</f>
        <v>IBRD</v>
      </c>
      <c r="I8645" s="307" t="s">
        <v>10876</v>
      </c>
      <c r="J8645" s="308" t="s">
        <v>1974</v>
      </c>
      <c r="K8645" s="308">
        <v>141</v>
      </c>
      <c r="L8645" s="306" t="s">
        <v>11221</v>
      </c>
    </row>
    <row r="8646" spans="1:12" x14ac:dyDescent="0.25">
      <c r="A8646" s="308">
        <v>2018</v>
      </c>
      <c r="B8646" s="308">
        <v>4</v>
      </c>
      <c r="C8646" s="308" t="s">
        <v>1611</v>
      </c>
      <c r="D8646" s="304" t="s">
        <v>9365</v>
      </c>
      <c r="E8646" s="306" t="s">
        <v>9366</v>
      </c>
      <c r="F8646" s="312" t="s">
        <v>69</v>
      </c>
      <c r="G8646" s="306" t="s">
        <v>70</v>
      </c>
      <c r="H8646" s="303" t="str">
        <f>+VLOOKUP(D8646,'DPF database'!$D$758:$U$799,18,FALSE)</f>
        <v>IBRD</v>
      </c>
      <c r="I8646" s="307" t="s">
        <v>10876</v>
      </c>
      <c r="J8646" s="308" t="s">
        <v>1974</v>
      </c>
      <c r="K8646" s="308">
        <v>141</v>
      </c>
      <c r="L8646" s="306" t="s">
        <v>11222</v>
      </c>
    </row>
    <row r="8647" spans="1:12" x14ac:dyDescent="0.25">
      <c r="A8647" s="314">
        <v>2018</v>
      </c>
      <c r="B8647" s="314">
        <v>2</v>
      </c>
      <c r="C8647" s="314" t="s">
        <v>1611</v>
      </c>
      <c r="D8647" s="314" t="s">
        <v>10873</v>
      </c>
      <c r="E8647" s="315" t="s">
        <v>10874</v>
      </c>
      <c r="F8647" s="312" t="s">
        <v>130</v>
      </c>
      <c r="G8647" s="319" t="s">
        <v>559</v>
      </c>
      <c r="H8647" s="312" t="s">
        <v>546</v>
      </c>
      <c r="I8647" s="326" t="s">
        <v>10876</v>
      </c>
      <c r="J8647" s="312" t="s">
        <v>1923</v>
      </c>
      <c r="K8647" s="312">
        <v>437</v>
      </c>
      <c r="L8647" s="319" t="s">
        <v>11227</v>
      </c>
    </row>
    <row r="8648" spans="1:12" x14ac:dyDescent="0.25">
      <c r="A8648" s="312">
        <v>2018</v>
      </c>
      <c r="B8648" s="314">
        <v>2</v>
      </c>
      <c r="C8648" s="312" t="s">
        <v>1611</v>
      </c>
      <c r="D8648" s="314" t="s">
        <v>10873</v>
      </c>
      <c r="E8648" s="315" t="s">
        <v>10874</v>
      </c>
      <c r="F8648" s="312" t="s">
        <v>130</v>
      </c>
      <c r="G8648" s="319" t="s">
        <v>559</v>
      </c>
      <c r="H8648" s="312" t="s">
        <v>546</v>
      </c>
      <c r="I8648" s="326" t="s">
        <v>10876</v>
      </c>
      <c r="J8648" s="312" t="s">
        <v>2652</v>
      </c>
      <c r="K8648" s="312">
        <v>437</v>
      </c>
      <c r="L8648" s="319" t="s">
        <v>11228</v>
      </c>
    </row>
    <row r="8649" spans="1:12" x14ac:dyDescent="0.25">
      <c r="A8649" s="314">
        <v>2018</v>
      </c>
      <c r="B8649" s="314">
        <v>2</v>
      </c>
      <c r="C8649" s="314" t="s">
        <v>1611</v>
      </c>
      <c r="D8649" s="314" t="s">
        <v>10873</v>
      </c>
      <c r="E8649" s="315" t="s">
        <v>10874</v>
      </c>
      <c r="F8649" s="312" t="s">
        <v>130</v>
      </c>
      <c r="G8649" s="319" t="s">
        <v>559</v>
      </c>
      <c r="H8649" s="312" t="s">
        <v>546</v>
      </c>
      <c r="I8649" s="326" t="s">
        <v>10876</v>
      </c>
      <c r="J8649" s="312" t="s">
        <v>1948</v>
      </c>
      <c r="K8649" s="312">
        <v>631</v>
      </c>
      <c r="L8649" s="319" t="s">
        <v>11229</v>
      </c>
    </row>
    <row r="8650" spans="1:12" x14ac:dyDescent="0.25">
      <c r="A8650" s="312">
        <v>2018</v>
      </c>
      <c r="B8650" s="314">
        <v>2</v>
      </c>
      <c r="C8650" s="312" t="s">
        <v>1611</v>
      </c>
      <c r="D8650" s="314" t="s">
        <v>10873</v>
      </c>
      <c r="E8650" s="315" t="s">
        <v>10874</v>
      </c>
      <c r="F8650" s="312" t="s">
        <v>130</v>
      </c>
      <c r="G8650" s="319" t="s">
        <v>559</v>
      </c>
      <c r="H8650" s="312" t="s">
        <v>546</v>
      </c>
      <c r="I8650" s="326" t="s">
        <v>10876</v>
      </c>
      <c r="J8650" s="312" t="s">
        <v>2063</v>
      </c>
      <c r="K8650" s="312">
        <v>115</v>
      </c>
      <c r="L8650" s="319" t="s">
        <v>11230</v>
      </c>
    </row>
    <row r="8651" spans="1:12" x14ac:dyDescent="0.25">
      <c r="A8651" s="314">
        <v>2018</v>
      </c>
      <c r="B8651" s="314">
        <v>2</v>
      </c>
      <c r="C8651" s="314" t="s">
        <v>1611</v>
      </c>
      <c r="D8651" s="314" t="s">
        <v>10873</v>
      </c>
      <c r="E8651" s="315" t="s">
        <v>10874</v>
      </c>
      <c r="F8651" s="312" t="s">
        <v>130</v>
      </c>
      <c r="G8651" s="319" t="s">
        <v>559</v>
      </c>
      <c r="H8651" s="312" t="s">
        <v>546</v>
      </c>
      <c r="I8651" s="326" t="s">
        <v>10876</v>
      </c>
      <c r="J8651" s="312" t="s">
        <v>1915</v>
      </c>
      <c r="K8651" s="312">
        <v>321</v>
      </c>
      <c r="L8651" s="319" t="s">
        <v>11231</v>
      </c>
    </row>
    <row r="8652" spans="1:12" x14ac:dyDescent="0.25">
      <c r="A8652" s="312">
        <v>2018</v>
      </c>
      <c r="B8652" s="314">
        <v>2</v>
      </c>
      <c r="C8652" s="312" t="s">
        <v>1611</v>
      </c>
      <c r="D8652" s="314" t="s">
        <v>10873</v>
      </c>
      <c r="E8652" s="315" t="s">
        <v>10874</v>
      </c>
      <c r="F8652" s="312" t="s">
        <v>130</v>
      </c>
      <c r="G8652" s="319" t="s">
        <v>559</v>
      </c>
      <c r="H8652" s="312" t="s">
        <v>546</v>
      </c>
      <c r="I8652" s="326" t="s">
        <v>10876</v>
      </c>
      <c r="J8652" s="312" t="s">
        <v>5004</v>
      </c>
      <c r="K8652" s="312">
        <v>211</v>
      </c>
      <c r="L8652" s="319" t="s">
        <v>11232</v>
      </c>
    </row>
    <row r="8653" spans="1:12" x14ac:dyDescent="0.25">
      <c r="A8653" s="314">
        <v>2018</v>
      </c>
      <c r="B8653" s="314">
        <v>2</v>
      </c>
      <c r="C8653" s="314" t="s">
        <v>1611</v>
      </c>
      <c r="D8653" s="314" t="s">
        <v>10873</v>
      </c>
      <c r="E8653" s="315" t="s">
        <v>10874</v>
      </c>
      <c r="F8653" s="312" t="s">
        <v>130</v>
      </c>
      <c r="G8653" s="319" t="s">
        <v>559</v>
      </c>
      <c r="H8653" s="312" t="s">
        <v>546</v>
      </c>
      <c r="I8653" s="326" t="s">
        <v>10876</v>
      </c>
      <c r="J8653" s="312" t="s">
        <v>5004</v>
      </c>
      <c r="K8653" s="312">
        <v>211</v>
      </c>
      <c r="L8653" s="319" t="s">
        <v>11233</v>
      </c>
    </row>
    <row r="8654" spans="1:12" x14ac:dyDescent="0.25">
      <c r="A8654" s="195">
        <v>2018</v>
      </c>
      <c r="B8654" s="248" t="s">
        <v>9305</v>
      </c>
      <c r="C8654" s="248" t="s">
        <v>1611</v>
      </c>
      <c r="D8654" s="325" t="s">
        <v>9344</v>
      </c>
      <c r="E8654" s="191" t="s">
        <v>9345</v>
      </c>
      <c r="F8654" s="249" t="s">
        <v>135</v>
      </c>
      <c r="G8654" s="194" t="s">
        <v>1149</v>
      </c>
      <c r="H8654" s="325" t="s">
        <v>66</v>
      </c>
      <c r="I8654" s="326" t="s">
        <v>10876</v>
      </c>
      <c r="J8654" s="312" t="s">
        <v>1942</v>
      </c>
      <c r="K8654" s="312">
        <v>114</v>
      </c>
      <c r="L8654" s="327" t="s">
        <v>11234</v>
      </c>
    </row>
    <row r="8655" spans="1:12" x14ac:dyDescent="0.25">
      <c r="A8655" s="195">
        <v>2018</v>
      </c>
      <c r="B8655" s="248" t="s">
        <v>9305</v>
      </c>
      <c r="C8655" s="248" t="s">
        <v>1611</v>
      </c>
      <c r="D8655" s="325" t="s">
        <v>9344</v>
      </c>
      <c r="E8655" s="191" t="s">
        <v>9345</v>
      </c>
      <c r="F8655" s="249" t="s">
        <v>135</v>
      </c>
      <c r="G8655" s="194" t="s">
        <v>1149</v>
      </c>
      <c r="H8655" s="325" t="s">
        <v>66</v>
      </c>
      <c r="I8655" s="326" t="s">
        <v>10876</v>
      </c>
      <c r="J8655" s="312" t="s">
        <v>1942</v>
      </c>
      <c r="K8655" s="312">
        <v>411</v>
      </c>
      <c r="L8655" s="327" t="s">
        <v>11235</v>
      </c>
    </row>
    <row r="8656" spans="1:12" x14ac:dyDescent="0.25">
      <c r="A8656" s="195">
        <v>2018</v>
      </c>
      <c r="B8656" s="248" t="s">
        <v>9305</v>
      </c>
      <c r="C8656" s="248" t="s">
        <v>1611</v>
      </c>
      <c r="D8656" s="325" t="s">
        <v>9344</v>
      </c>
      <c r="E8656" s="191" t="s">
        <v>9345</v>
      </c>
      <c r="F8656" s="249" t="s">
        <v>135</v>
      </c>
      <c r="G8656" s="194" t="s">
        <v>1149</v>
      </c>
      <c r="H8656" s="325" t="s">
        <v>66</v>
      </c>
      <c r="I8656" s="326" t="s">
        <v>10876</v>
      </c>
      <c r="J8656" s="312" t="s">
        <v>1942</v>
      </c>
      <c r="K8656" s="312">
        <v>431</v>
      </c>
      <c r="L8656" s="327" t="s">
        <v>11236</v>
      </c>
    </row>
    <row r="8657" spans="1:12" x14ac:dyDescent="0.25">
      <c r="A8657" s="195">
        <v>2018</v>
      </c>
      <c r="B8657" s="248" t="s">
        <v>9305</v>
      </c>
      <c r="C8657" s="248" t="s">
        <v>1611</v>
      </c>
      <c r="D8657" s="325" t="s">
        <v>9344</v>
      </c>
      <c r="E8657" s="191" t="s">
        <v>9345</v>
      </c>
      <c r="F8657" s="249" t="s">
        <v>135</v>
      </c>
      <c r="G8657" s="194" t="s">
        <v>1149</v>
      </c>
      <c r="H8657" s="325" t="s">
        <v>66</v>
      </c>
      <c r="I8657" s="326" t="s">
        <v>10876</v>
      </c>
      <c r="J8657" s="312" t="s">
        <v>1948</v>
      </c>
      <c r="K8657" s="312">
        <v>633</v>
      </c>
      <c r="L8657" s="327" t="s">
        <v>11237</v>
      </c>
    </row>
    <row r="8658" spans="1:12" x14ac:dyDescent="0.25">
      <c r="A8658" s="195">
        <v>2018</v>
      </c>
      <c r="B8658" s="248" t="s">
        <v>9305</v>
      </c>
      <c r="C8658" s="248" t="s">
        <v>1611</v>
      </c>
      <c r="D8658" s="325" t="s">
        <v>9344</v>
      </c>
      <c r="E8658" s="191" t="s">
        <v>9345</v>
      </c>
      <c r="F8658" s="249" t="s">
        <v>135</v>
      </c>
      <c r="G8658" s="194" t="s">
        <v>1149</v>
      </c>
      <c r="H8658" s="325" t="s">
        <v>66</v>
      </c>
      <c r="I8658" s="326" t="s">
        <v>10876</v>
      </c>
      <c r="J8658" s="312" t="s">
        <v>1962</v>
      </c>
      <c r="K8658" s="312">
        <v>522</v>
      </c>
      <c r="L8658" s="327" t="s">
        <v>11238</v>
      </c>
    </row>
    <row r="8659" spans="1:12" x14ac:dyDescent="0.25">
      <c r="A8659" s="195">
        <v>2018</v>
      </c>
      <c r="B8659" s="248" t="s">
        <v>9305</v>
      </c>
      <c r="C8659" s="248" t="s">
        <v>1611</v>
      </c>
      <c r="D8659" s="325" t="s">
        <v>9344</v>
      </c>
      <c r="E8659" s="191" t="s">
        <v>9345</v>
      </c>
      <c r="F8659" s="249" t="s">
        <v>135</v>
      </c>
      <c r="G8659" s="194" t="s">
        <v>1149</v>
      </c>
      <c r="H8659" s="325" t="s">
        <v>66</v>
      </c>
      <c r="I8659" s="326" t="s">
        <v>10876</v>
      </c>
      <c r="J8659" s="312" t="s">
        <v>1942</v>
      </c>
      <c r="K8659" s="312">
        <v>411</v>
      </c>
      <c r="L8659" s="327" t="s">
        <v>11239</v>
      </c>
    </row>
    <row r="8660" spans="1:12" x14ac:dyDescent="0.25">
      <c r="A8660" s="195">
        <v>2018</v>
      </c>
      <c r="B8660" s="248" t="s">
        <v>9305</v>
      </c>
      <c r="C8660" s="248" t="s">
        <v>1611</v>
      </c>
      <c r="D8660" s="325" t="s">
        <v>9344</v>
      </c>
      <c r="E8660" s="191" t="s">
        <v>9345</v>
      </c>
      <c r="F8660" s="249" t="s">
        <v>135</v>
      </c>
      <c r="G8660" s="194" t="s">
        <v>1149</v>
      </c>
      <c r="H8660" s="325" t="s">
        <v>66</v>
      </c>
      <c r="I8660" s="326" t="s">
        <v>10876</v>
      </c>
      <c r="J8660" s="312" t="s">
        <v>1906</v>
      </c>
      <c r="K8660" s="312">
        <v>311</v>
      </c>
      <c r="L8660" s="327" t="s">
        <v>11240</v>
      </c>
    </row>
    <row r="8661" spans="1:12" x14ac:dyDescent="0.25">
      <c r="A8661" s="195">
        <v>2018</v>
      </c>
      <c r="B8661" s="248" t="s">
        <v>9305</v>
      </c>
      <c r="C8661" s="248" t="s">
        <v>1611</v>
      </c>
      <c r="D8661" s="325" t="s">
        <v>9344</v>
      </c>
      <c r="E8661" s="191" t="s">
        <v>9345</v>
      </c>
      <c r="F8661" s="249" t="s">
        <v>135</v>
      </c>
      <c r="G8661" s="194" t="s">
        <v>1149</v>
      </c>
      <c r="H8661" s="325" t="s">
        <v>66</v>
      </c>
      <c r="I8661" s="326" t="s">
        <v>10876</v>
      </c>
      <c r="J8661" s="312" t="s">
        <v>1906</v>
      </c>
      <c r="K8661" s="312">
        <v>311</v>
      </c>
      <c r="L8661" s="327" t="s">
        <v>11241</v>
      </c>
    </row>
    <row r="8662" spans="1:12" x14ac:dyDescent="0.25">
      <c r="A8662" s="195">
        <v>2018</v>
      </c>
      <c r="B8662" s="248" t="s">
        <v>9305</v>
      </c>
      <c r="C8662" s="248" t="s">
        <v>1611</v>
      </c>
      <c r="D8662" s="325" t="s">
        <v>9344</v>
      </c>
      <c r="E8662" s="191" t="s">
        <v>9345</v>
      </c>
      <c r="F8662" s="249" t="s">
        <v>135</v>
      </c>
      <c r="G8662" s="194" t="s">
        <v>1149</v>
      </c>
      <c r="H8662" s="325" t="s">
        <v>66</v>
      </c>
      <c r="I8662" s="326" t="s">
        <v>10876</v>
      </c>
      <c r="J8662" s="312" t="s">
        <v>1934</v>
      </c>
      <c r="K8662" s="312">
        <v>311</v>
      </c>
      <c r="L8662" s="327" t="s">
        <v>11242</v>
      </c>
    </row>
    <row r="8663" spans="1:12" x14ac:dyDescent="0.25">
      <c r="A8663" s="195">
        <v>2018</v>
      </c>
      <c r="B8663" s="248" t="s">
        <v>9305</v>
      </c>
      <c r="C8663" s="248" t="s">
        <v>1611</v>
      </c>
      <c r="D8663" s="325" t="s">
        <v>9344</v>
      </c>
      <c r="E8663" s="191" t="s">
        <v>9345</v>
      </c>
      <c r="F8663" s="249" t="s">
        <v>135</v>
      </c>
      <c r="G8663" s="194" t="s">
        <v>1149</v>
      </c>
      <c r="H8663" s="325" t="s">
        <v>66</v>
      </c>
      <c r="I8663" s="326" t="s">
        <v>10876</v>
      </c>
      <c r="J8663" s="312" t="s">
        <v>1915</v>
      </c>
      <c r="K8663" s="312">
        <v>311</v>
      </c>
      <c r="L8663" s="327" t="s">
        <v>11243</v>
      </c>
    </row>
  </sheetData>
  <autoFilter ref="A1:L8663" xr:uid="{00000000-0009-0000-0000-000002000000}">
    <sortState ref="A2:L8304">
      <sortCondition ref="A1:A8278"/>
    </sortState>
  </autoFilter>
  <conditionalFormatting sqref="D8279">
    <cfRule type="duplicateValues" dxfId="70" priority="65"/>
  </conditionalFormatting>
  <conditionalFormatting sqref="D8279">
    <cfRule type="duplicateValues" dxfId="69" priority="66"/>
  </conditionalFormatting>
  <conditionalFormatting sqref="D8279">
    <cfRule type="duplicateValues" dxfId="68" priority="67"/>
  </conditionalFormatting>
  <conditionalFormatting sqref="D8279">
    <cfRule type="duplicateValues" dxfId="67" priority="68"/>
  </conditionalFormatting>
  <conditionalFormatting sqref="D8279">
    <cfRule type="duplicateValues" dxfId="66" priority="69"/>
  </conditionalFormatting>
  <conditionalFormatting sqref="D8279">
    <cfRule type="duplicateValues" dxfId="65" priority="70"/>
  </conditionalFormatting>
  <conditionalFormatting sqref="D8279">
    <cfRule type="duplicateValues" dxfId="64" priority="71"/>
  </conditionalFormatting>
  <conditionalFormatting sqref="D8288">
    <cfRule type="duplicateValues" dxfId="63" priority="64"/>
  </conditionalFormatting>
  <conditionalFormatting sqref="D8280">
    <cfRule type="duplicateValues" dxfId="62" priority="57"/>
  </conditionalFormatting>
  <conditionalFormatting sqref="D8280">
    <cfRule type="duplicateValues" dxfId="61" priority="58"/>
  </conditionalFormatting>
  <conditionalFormatting sqref="D8280">
    <cfRule type="duplicateValues" dxfId="60" priority="59"/>
  </conditionalFormatting>
  <conditionalFormatting sqref="D8280">
    <cfRule type="duplicateValues" dxfId="59" priority="60"/>
  </conditionalFormatting>
  <conditionalFormatting sqref="D8280">
    <cfRule type="duplicateValues" dxfId="58" priority="61"/>
  </conditionalFormatting>
  <conditionalFormatting sqref="D8280">
    <cfRule type="duplicateValues" dxfId="57" priority="62"/>
  </conditionalFormatting>
  <conditionalFormatting sqref="D8280">
    <cfRule type="duplicateValues" dxfId="56" priority="63"/>
  </conditionalFormatting>
  <conditionalFormatting sqref="D8281">
    <cfRule type="duplicateValues" dxfId="55" priority="50"/>
  </conditionalFormatting>
  <conditionalFormatting sqref="D8281">
    <cfRule type="duplicateValues" dxfId="54" priority="51"/>
  </conditionalFormatting>
  <conditionalFormatting sqref="D8281">
    <cfRule type="duplicateValues" dxfId="53" priority="52"/>
  </conditionalFormatting>
  <conditionalFormatting sqref="D8281">
    <cfRule type="duplicateValues" dxfId="52" priority="53"/>
  </conditionalFormatting>
  <conditionalFormatting sqref="D8281">
    <cfRule type="duplicateValues" dxfId="51" priority="54"/>
  </conditionalFormatting>
  <conditionalFormatting sqref="D8281">
    <cfRule type="duplicateValues" dxfId="50" priority="55"/>
  </conditionalFormatting>
  <conditionalFormatting sqref="D8281">
    <cfRule type="duplicateValues" dxfId="49" priority="56"/>
  </conditionalFormatting>
  <conditionalFormatting sqref="D8282">
    <cfRule type="duplicateValues" dxfId="48" priority="43"/>
  </conditionalFormatting>
  <conditionalFormatting sqref="D8282">
    <cfRule type="duplicateValues" dxfId="47" priority="44"/>
  </conditionalFormatting>
  <conditionalFormatting sqref="D8282">
    <cfRule type="duplicateValues" dxfId="46" priority="45"/>
  </conditionalFormatting>
  <conditionalFormatting sqref="D8282">
    <cfRule type="duplicateValues" dxfId="45" priority="46"/>
  </conditionalFormatting>
  <conditionalFormatting sqref="D8282">
    <cfRule type="duplicateValues" dxfId="44" priority="47"/>
  </conditionalFormatting>
  <conditionalFormatting sqref="D8282">
    <cfRule type="duplicateValues" dxfId="43" priority="48"/>
  </conditionalFormatting>
  <conditionalFormatting sqref="D8282">
    <cfRule type="duplicateValues" dxfId="42" priority="49"/>
  </conditionalFormatting>
  <conditionalFormatting sqref="D8283">
    <cfRule type="duplicateValues" dxfId="41" priority="36"/>
  </conditionalFormatting>
  <conditionalFormatting sqref="D8283">
    <cfRule type="duplicateValues" dxfId="40" priority="37"/>
  </conditionalFormatting>
  <conditionalFormatting sqref="D8283">
    <cfRule type="duplicateValues" dxfId="39" priority="38"/>
  </conditionalFormatting>
  <conditionalFormatting sqref="D8283">
    <cfRule type="duplicateValues" dxfId="38" priority="39"/>
  </conditionalFormatting>
  <conditionalFormatting sqref="D8283">
    <cfRule type="duplicateValues" dxfId="37" priority="40"/>
  </conditionalFormatting>
  <conditionalFormatting sqref="D8283">
    <cfRule type="duplicateValues" dxfId="36" priority="41"/>
  </conditionalFormatting>
  <conditionalFormatting sqref="D8283">
    <cfRule type="duplicateValues" dxfId="35" priority="42"/>
  </conditionalFormatting>
  <conditionalFormatting sqref="D8284">
    <cfRule type="duplicateValues" dxfId="34" priority="29"/>
  </conditionalFormatting>
  <conditionalFormatting sqref="D8284">
    <cfRule type="duplicateValues" dxfId="33" priority="30"/>
  </conditionalFormatting>
  <conditionalFormatting sqref="D8284">
    <cfRule type="duplicateValues" dxfId="32" priority="31"/>
  </conditionalFormatting>
  <conditionalFormatting sqref="D8284">
    <cfRule type="duplicateValues" dxfId="31" priority="32"/>
  </conditionalFormatting>
  <conditionalFormatting sqref="D8284">
    <cfRule type="duplicateValues" dxfId="30" priority="33"/>
  </conditionalFormatting>
  <conditionalFormatting sqref="D8284">
    <cfRule type="duplicateValues" dxfId="29" priority="34"/>
  </conditionalFormatting>
  <conditionalFormatting sqref="D8284">
    <cfRule type="duplicateValues" dxfId="28" priority="35"/>
  </conditionalFormatting>
  <conditionalFormatting sqref="D8285">
    <cfRule type="duplicateValues" dxfId="27" priority="22"/>
  </conditionalFormatting>
  <conditionalFormatting sqref="D8285">
    <cfRule type="duplicateValues" dxfId="26" priority="23"/>
  </conditionalFormatting>
  <conditionalFormatting sqref="D8285">
    <cfRule type="duplicateValues" dxfId="25" priority="24"/>
  </conditionalFormatting>
  <conditionalFormatting sqref="D8285">
    <cfRule type="duplicateValues" dxfId="24" priority="25"/>
  </conditionalFormatting>
  <conditionalFormatting sqref="D8285">
    <cfRule type="duplicateValues" dxfId="23" priority="26"/>
  </conditionalFormatting>
  <conditionalFormatting sqref="D8285">
    <cfRule type="duplicateValues" dxfId="22" priority="27"/>
  </conditionalFormatting>
  <conditionalFormatting sqref="D8285">
    <cfRule type="duplicateValues" dxfId="21" priority="28"/>
  </conditionalFormatting>
  <conditionalFormatting sqref="D8286">
    <cfRule type="duplicateValues" dxfId="20" priority="15"/>
  </conditionalFormatting>
  <conditionalFormatting sqref="D8286">
    <cfRule type="duplicateValues" dxfId="19" priority="16"/>
  </conditionalFormatting>
  <conditionalFormatting sqref="D8286">
    <cfRule type="duplicateValues" dxfId="18" priority="17"/>
  </conditionalFormatting>
  <conditionalFormatting sqref="D8286">
    <cfRule type="duplicateValues" dxfId="17" priority="18"/>
  </conditionalFormatting>
  <conditionalFormatting sqref="D8286">
    <cfRule type="duplicateValues" dxfId="16" priority="19"/>
  </conditionalFormatting>
  <conditionalFormatting sqref="D8286">
    <cfRule type="duplicateValues" dxfId="15" priority="20"/>
  </conditionalFormatting>
  <conditionalFormatting sqref="D8286">
    <cfRule type="duplicateValues" dxfId="14" priority="21"/>
  </conditionalFormatting>
  <conditionalFormatting sqref="D8287">
    <cfRule type="duplicateValues" dxfId="13" priority="8"/>
  </conditionalFormatting>
  <conditionalFormatting sqref="D8287">
    <cfRule type="duplicateValues" dxfId="12" priority="9"/>
  </conditionalFormatting>
  <conditionalFormatting sqref="D8287">
    <cfRule type="duplicateValues" dxfId="11" priority="10"/>
  </conditionalFormatting>
  <conditionalFormatting sqref="D8287">
    <cfRule type="duplicateValues" dxfId="10" priority="11"/>
  </conditionalFormatting>
  <conditionalFormatting sqref="D8287">
    <cfRule type="duplicateValues" dxfId="9" priority="12"/>
  </conditionalFormatting>
  <conditionalFormatting sqref="D8287">
    <cfRule type="duplicateValues" dxfId="8" priority="13"/>
  </conditionalFormatting>
  <conditionalFormatting sqref="D8287">
    <cfRule type="duplicateValues" dxfId="7" priority="14"/>
  </conditionalFormatting>
  <conditionalFormatting sqref="D8289">
    <cfRule type="duplicateValues" dxfId="6" priority="7"/>
  </conditionalFormatting>
  <conditionalFormatting sqref="D8290">
    <cfRule type="duplicateValues" dxfId="5" priority="6"/>
  </conditionalFormatting>
  <conditionalFormatting sqref="D8291">
    <cfRule type="duplicateValues" dxfId="4" priority="5"/>
  </conditionalFormatting>
  <conditionalFormatting sqref="D8292">
    <cfRule type="duplicateValues" dxfId="3" priority="4"/>
  </conditionalFormatting>
  <conditionalFormatting sqref="D8293">
    <cfRule type="duplicateValues" dxfId="2" priority="3"/>
  </conditionalFormatting>
  <conditionalFormatting sqref="D8294">
    <cfRule type="duplicateValues" dxfId="1" priority="2"/>
  </conditionalFormatting>
  <conditionalFormatting sqref="D8295">
    <cfRule type="duplicateValues" dxfId="0" priority="1"/>
  </conditionalFormatting>
  <pageMargins left="0.7" right="0.7" top="0.75" bottom="0.75" header="0.3" footer="0.3"/>
  <pageSetup orientation="portrait" r:id="rId1"/>
  <ignoredErrors>
    <ignoredError sqref="B8654:B86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30"/>
  <sheetViews>
    <sheetView topLeftCell="A100" workbookViewId="0">
      <selection activeCell="K66" sqref="K66"/>
    </sheetView>
  </sheetViews>
  <sheetFormatPr defaultRowHeight="15" x14ac:dyDescent="0.25"/>
  <cols>
    <col min="4" max="4" width="40.7109375" bestFit="1" customWidth="1"/>
    <col min="6" max="6" width="60.7109375" bestFit="1" customWidth="1"/>
  </cols>
  <sheetData>
    <row r="1" spans="1:6" ht="47.25" x14ac:dyDescent="0.25">
      <c r="A1" s="197" t="s">
        <v>9117</v>
      </c>
      <c r="B1" s="197" t="s">
        <v>9118</v>
      </c>
      <c r="C1" s="197" t="s">
        <v>9119</v>
      </c>
      <c r="D1" s="207" t="s">
        <v>9120</v>
      </c>
      <c r="E1" s="197" t="s">
        <v>9121</v>
      </c>
      <c r="F1" s="207" t="s">
        <v>9122</v>
      </c>
    </row>
    <row r="2" spans="1:6" x14ac:dyDescent="0.25">
      <c r="A2" s="345">
        <v>10</v>
      </c>
      <c r="B2" s="340" t="s">
        <v>9123</v>
      </c>
      <c r="C2" s="345">
        <v>11</v>
      </c>
      <c r="D2" s="345" t="s">
        <v>9124</v>
      </c>
      <c r="E2" s="208">
        <v>111</v>
      </c>
      <c r="F2" s="209" t="s">
        <v>9125</v>
      </c>
    </row>
    <row r="3" spans="1:6" x14ac:dyDescent="0.25">
      <c r="A3" s="346"/>
      <c r="B3" s="341"/>
      <c r="C3" s="346"/>
      <c r="D3" s="346"/>
      <c r="E3" s="208">
        <v>112</v>
      </c>
      <c r="F3" s="209" t="s">
        <v>9126</v>
      </c>
    </row>
    <row r="4" spans="1:6" x14ac:dyDescent="0.25">
      <c r="A4" s="346"/>
      <c r="B4" s="341"/>
      <c r="C4" s="346"/>
      <c r="D4" s="346"/>
      <c r="E4" s="208">
        <v>113</v>
      </c>
      <c r="F4" s="209" t="s">
        <v>9127</v>
      </c>
    </row>
    <row r="5" spans="1:6" x14ac:dyDescent="0.25">
      <c r="A5" s="346"/>
      <c r="B5" s="341"/>
      <c r="C5" s="346"/>
      <c r="D5" s="346"/>
      <c r="E5" s="208">
        <v>114</v>
      </c>
      <c r="F5" s="209" t="s">
        <v>9128</v>
      </c>
    </row>
    <row r="6" spans="1:6" x14ac:dyDescent="0.25">
      <c r="A6" s="346"/>
      <c r="B6" s="341"/>
      <c r="C6" s="347"/>
      <c r="D6" s="347"/>
      <c r="E6" s="208">
        <v>115</v>
      </c>
      <c r="F6" s="209" t="s">
        <v>9129</v>
      </c>
    </row>
    <row r="7" spans="1:6" x14ac:dyDescent="0.25">
      <c r="A7" s="346"/>
      <c r="B7" s="341"/>
      <c r="C7" s="345">
        <v>12</v>
      </c>
      <c r="D7" s="345" t="s">
        <v>9130</v>
      </c>
      <c r="E7" s="208">
        <v>121</v>
      </c>
      <c r="F7" s="209" t="s">
        <v>9131</v>
      </c>
    </row>
    <row r="8" spans="1:6" x14ac:dyDescent="0.25">
      <c r="A8" s="346"/>
      <c r="B8" s="341"/>
      <c r="C8" s="346"/>
      <c r="D8" s="346"/>
      <c r="E8" s="208">
        <v>122</v>
      </c>
      <c r="F8" s="209" t="s">
        <v>9132</v>
      </c>
    </row>
    <row r="9" spans="1:6" x14ac:dyDescent="0.25">
      <c r="A9" s="346"/>
      <c r="B9" s="341"/>
      <c r="C9" s="347"/>
      <c r="D9" s="347"/>
      <c r="E9" s="208">
        <v>123</v>
      </c>
      <c r="F9" s="209" t="s">
        <v>9133</v>
      </c>
    </row>
    <row r="10" spans="1:6" x14ac:dyDescent="0.25">
      <c r="A10" s="346"/>
      <c r="B10" s="341"/>
      <c r="C10" s="345">
        <v>13</v>
      </c>
      <c r="D10" s="345" t="s">
        <v>9134</v>
      </c>
      <c r="E10" s="208">
        <v>131</v>
      </c>
      <c r="F10" s="209" t="s">
        <v>9135</v>
      </c>
    </row>
    <row r="11" spans="1:6" x14ac:dyDescent="0.25">
      <c r="A11" s="346"/>
      <c r="B11" s="341"/>
      <c r="C11" s="346"/>
      <c r="D11" s="346"/>
      <c r="E11" s="208">
        <v>132</v>
      </c>
      <c r="F11" s="209" t="s">
        <v>9136</v>
      </c>
    </row>
    <row r="12" spans="1:6" x14ac:dyDescent="0.25">
      <c r="A12" s="346"/>
      <c r="B12" s="341"/>
      <c r="C12" s="346"/>
      <c r="D12" s="346"/>
      <c r="E12" s="208">
        <v>133</v>
      </c>
      <c r="F12" s="209" t="s">
        <v>9137</v>
      </c>
    </row>
    <row r="13" spans="1:6" x14ac:dyDescent="0.25">
      <c r="A13" s="346"/>
      <c r="B13" s="341"/>
      <c r="C13" s="346"/>
      <c r="D13" s="346"/>
      <c r="E13" s="208">
        <v>134</v>
      </c>
      <c r="F13" s="209" t="s">
        <v>9138</v>
      </c>
    </row>
    <row r="14" spans="1:6" x14ac:dyDescent="0.25">
      <c r="A14" s="346"/>
      <c r="B14" s="341"/>
      <c r="C14" s="346"/>
      <c r="D14" s="346"/>
      <c r="E14" s="208">
        <v>135</v>
      </c>
      <c r="F14" s="209" t="s">
        <v>9139</v>
      </c>
    </row>
    <row r="15" spans="1:6" x14ac:dyDescent="0.25">
      <c r="A15" s="346"/>
      <c r="B15" s="341"/>
      <c r="C15" s="347"/>
      <c r="D15" s="347"/>
      <c r="E15" s="208">
        <v>136</v>
      </c>
      <c r="F15" s="209" t="s">
        <v>9140</v>
      </c>
    </row>
    <row r="16" spans="1:6" x14ac:dyDescent="0.25">
      <c r="A16" s="346"/>
      <c r="B16" s="341"/>
      <c r="C16" s="345">
        <v>14</v>
      </c>
      <c r="D16" s="345" t="s">
        <v>9088</v>
      </c>
      <c r="E16" s="208">
        <v>141</v>
      </c>
      <c r="F16" s="209" t="s">
        <v>9141</v>
      </c>
    </row>
    <row r="17" spans="1:6" x14ac:dyDescent="0.25">
      <c r="A17" s="346"/>
      <c r="B17" s="341"/>
      <c r="C17" s="346"/>
      <c r="D17" s="346"/>
      <c r="E17" s="208">
        <v>142</v>
      </c>
      <c r="F17" s="209" t="s">
        <v>9142</v>
      </c>
    </row>
    <row r="18" spans="1:6" x14ac:dyDescent="0.25">
      <c r="A18" s="347"/>
      <c r="B18" s="342"/>
      <c r="C18" s="347"/>
      <c r="D18" s="347"/>
      <c r="E18" s="208">
        <v>143</v>
      </c>
      <c r="F18" s="209" t="s">
        <v>9143</v>
      </c>
    </row>
    <row r="19" spans="1:6" ht="15" customHeight="1" x14ac:dyDescent="0.25">
      <c r="A19" s="345">
        <v>20</v>
      </c>
      <c r="B19" s="340" t="s">
        <v>9144</v>
      </c>
      <c r="C19" s="345">
        <v>21</v>
      </c>
      <c r="D19" s="345" t="s">
        <v>9145</v>
      </c>
      <c r="E19" s="208">
        <v>211</v>
      </c>
      <c r="F19" s="209" t="s">
        <v>9146</v>
      </c>
    </row>
    <row r="20" spans="1:6" x14ac:dyDescent="0.25">
      <c r="A20" s="346"/>
      <c r="B20" s="341"/>
      <c r="C20" s="346"/>
      <c r="D20" s="346" t="s">
        <v>9145</v>
      </c>
      <c r="E20" s="208">
        <v>212</v>
      </c>
      <c r="F20" s="209" t="s">
        <v>9147</v>
      </c>
    </row>
    <row r="21" spans="1:6" x14ac:dyDescent="0.25">
      <c r="A21" s="346"/>
      <c r="B21" s="341"/>
      <c r="C21" s="347"/>
      <c r="D21" s="347" t="s">
        <v>9145</v>
      </c>
      <c r="E21" s="208">
        <v>213</v>
      </c>
      <c r="F21" s="209" t="s">
        <v>9148</v>
      </c>
    </row>
    <row r="22" spans="1:6" x14ac:dyDescent="0.25">
      <c r="A22" s="346"/>
      <c r="B22" s="341"/>
      <c r="C22" s="345">
        <v>22</v>
      </c>
      <c r="D22" s="345" t="s">
        <v>9149</v>
      </c>
      <c r="E22" s="208">
        <v>221</v>
      </c>
      <c r="F22" s="209" t="s">
        <v>9150</v>
      </c>
    </row>
    <row r="23" spans="1:6" x14ac:dyDescent="0.25">
      <c r="A23" s="346"/>
      <c r="B23" s="341"/>
      <c r="C23" s="346"/>
      <c r="D23" s="346" t="s">
        <v>9149</v>
      </c>
      <c r="E23" s="208">
        <v>222</v>
      </c>
      <c r="F23" s="209" t="s">
        <v>9151</v>
      </c>
    </row>
    <row r="24" spans="1:6" x14ac:dyDescent="0.25">
      <c r="A24" s="346"/>
      <c r="B24" s="341"/>
      <c r="C24" s="347"/>
      <c r="D24" s="347" t="s">
        <v>9149</v>
      </c>
      <c r="E24" s="208">
        <v>223</v>
      </c>
      <c r="F24" s="209" t="s">
        <v>9152</v>
      </c>
    </row>
    <row r="25" spans="1:6" x14ac:dyDescent="0.25">
      <c r="A25" s="346"/>
      <c r="B25" s="341"/>
      <c r="C25" s="239">
        <v>23</v>
      </c>
      <c r="D25" s="210" t="s">
        <v>9153</v>
      </c>
      <c r="E25" s="211"/>
      <c r="F25" s="212"/>
    </row>
    <row r="26" spans="1:6" x14ac:dyDescent="0.25">
      <c r="A26" s="346"/>
      <c r="B26" s="341"/>
      <c r="C26" s="345">
        <v>24</v>
      </c>
      <c r="D26" s="345" t="s">
        <v>9154</v>
      </c>
      <c r="E26" s="208">
        <v>241</v>
      </c>
      <c r="F26" s="209" t="s">
        <v>9155</v>
      </c>
    </row>
    <row r="27" spans="1:6" x14ac:dyDescent="0.25">
      <c r="A27" s="346"/>
      <c r="B27" s="341"/>
      <c r="C27" s="346"/>
      <c r="D27" s="346" t="s">
        <v>9154</v>
      </c>
      <c r="E27" s="208">
        <v>242</v>
      </c>
      <c r="F27" s="209" t="s">
        <v>9156</v>
      </c>
    </row>
    <row r="28" spans="1:6" x14ac:dyDescent="0.25">
      <c r="A28" s="346"/>
      <c r="B28" s="341"/>
      <c r="C28" s="347"/>
      <c r="D28" s="347" t="s">
        <v>9154</v>
      </c>
      <c r="E28" s="208">
        <v>243</v>
      </c>
      <c r="F28" s="209" t="s">
        <v>9157</v>
      </c>
    </row>
    <row r="29" spans="1:6" x14ac:dyDescent="0.25">
      <c r="A29" s="346"/>
      <c r="B29" s="341"/>
      <c r="C29" s="239">
        <v>25</v>
      </c>
      <c r="D29" s="210" t="s">
        <v>9158</v>
      </c>
      <c r="E29" s="211"/>
      <c r="F29" s="355"/>
    </row>
    <row r="30" spans="1:6" x14ac:dyDescent="0.25">
      <c r="A30" s="346"/>
      <c r="B30" s="341"/>
      <c r="C30" s="345">
        <v>26</v>
      </c>
      <c r="D30" s="345" t="s">
        <v>9159</v>
      </c>
      <c r="E30" s="208">
        <v>261</v>
      </c>
      <c r="F30" s="209" t="s">
        <v>9160</v>
      </c>
    </row>
    <row r="31" spans="1:6" x14ac:dyDescent="0.25">
      <c r="A31" s="347"/>
      <c r="B31" s="342"/>
      <c r="C31" s="347"/>
      <c r="D31" s="347"/>
      <c r="E31" s="208">
        <v>262</v>
      </c>
      <c r="F31" s="209" t="s">
        <v>9161</v>
      </c>
    </row>
    <row r="32" spans="1:6" x14ac:dyDescent="0.25">
      <c r="A32" s="345">
        <v>30</v>
      </c>
      <c r="B32" s="340" t="s">
        <v>9162</v>
      </c>
      <c r="C32" s="345">
        <v>31</v>
      </c>
      <c r="D32" s="345" t="s">
        <v>9163</v>
      </c>
      <c r="E32" s="208">
        <v>311</v>
      </c>
      <c r="F32" s="209" t="s">
        <v>9164</v>
      </c>
    </row>
    <row r="33" spans="1:6" x14ac:dyDescent="0.25">
      <c r="A33" s="346"/>
      <c r="B33" s="341"/>
      <c r="C33" s="347"/>
      <c r="D33" s="347"/>
      <c r="E33" s="208">
        <v>312</v>
      </c>
      <c r="F33" s="209" t="s">
        <v>9165</v>
      </c>
    </row>
    <row r="34" spans="1:6" x14ac:dyDescent="0.25">
      <c r="A34" s="346"/>
      <c r="B34" s="341"/>
      <c r="C34" s="345">
        <v>32</v>
      </c>
      <c r="D34" s="345" t="s">
        <v>9166</v>
      </c>
      <c r="E34" s="208">
        <v>321</v>
      </c>
      <c r="F34" s="209" t="s">
        <v>9167</v>
      </c>
    </row>
    <row r="35" spans="1:6" x14ac:dyDescent="0.25">
      <c r="A35" s="346"/>
      <c r="B35" s="341"/>
      <c r="C35" s="346"/>
      <c r="D35" s="346"/>
      <c r="E35" s="208">
        <v>322</v>
      </c>
      <c r="F35" s="209" t="s">
        <v>9168</v>
      </c>
    </row>
    <row r="36" spans="1:6" x14ac:dyDescent="0.25">
      <c r="A36" s="346"/>
      <c r="B36" s="341"/>
      <c r="C36" s="346"/>
      <c r="D36" s="346"/>
      <c r="E36" s="208">
        <v>323</v>
      </c>
      <c r="F36" s="209" t="s">
        <v>9169</v>
      </c>
    </row>
    <row r="37" spans="1:6" x14ac:dyDescent="0.25">
      <c r="A37" s="346"/>
      <c r="B37" s="341"/>
      <c r="C37" s="347"/>
      <c r="D37" s="347"/>
      <c r="E37" s="208">
        <v>324</v>
      </c>
      <c r="F37" s="209" t="s">
        <v>9170</v>
      </c>
    </row>
    <row r="38" spans="1:6" x14ac:dyDescent="0.25">
      <c r="A38" s="346"/>
      <c r="B38" s="341"/>
      <c r="C38" s="345">
        <v>33</v>
      </c>
      <c r="D38" s="345" t="s">
        <v>9171</v>
      </c>
      <c r="E38" s="208">
        <v>331</v>
      </c>
      <c r="F38" s="209" t="s">
        <v>9172</v>
      </c>
    </row>
    <row r="39" spans="1:6" x14ac:dyDescent="0.25">
      <c r="A39" s="346"/>
      <c r="B39" s="341"/>
      <c r="C39" s="346"/>
      <c r="D39" s="346" t="s">
        <v>9171</v>
      </c>
      <c r="E39" s="208">
        <v>332</v>
      </c>
      <c r="F39" s="209" t="s">
        <v>9173</v>
      </c>
    </row>
    <row r="40" spans="1:6" x14ac:dyDescent="0.25">
      <c r="A40" s="346"/>
      <c r="B40" s="341"/>
      <c r="C40" s="346"/>
      <c r="D40" s="346" t="s">
        <v>9171</v>
      </c>
      <c r="E40" s="208">
        <v>333</v>
      </c>
      <c r="F40" s="209" t="s">
        <v>9174</v>
      </c>
    </row>
    <row r="41" spans="1:6" x14ac:dyDescent="0.25">
      <c r="A41" s="347"/>
      <c r="B41" s="342"/>
      <c r="C41" s="347"/>
      <c r="D41" s="347" t="s">
        <v>9171</v>
      </c>
      <c r="E41" s="208">
        <v>334</v>
      </c>
      <c r="F41" s="209" t="s">
        <v>9175</v>
      </c>
    </row>
    <row r="42" spans="1:6" x14ac:dyDescent="0.25">
      <c r="A42" s="345">
        <v>40</v>
      </c>
      <c r="B42" s="340" t="s">
        <v>9176</v>
      </c>
      <c r="C42" s="345">
        <v>41</v>
      </c>
      <c r="D42" s="345" t="s">
        <v>9177</v>
      </c>
      <c r="E42" s="208">
        <v>411</v>
      </c>
      <c r="F42" s="209" t="s">
        <v>9178</v>
      </c>
    </row>
    <row r="43" spans="1:6" x14ac:dyDescent="0.25">
      <c r="A43" s="346"/>
      <c r="B43" s="341"/>
      <c r="C43" s="346"/>
      <c r="D43" s="346" t="s">
        <v>9177</v>
      </c>
      <c r="E43" s="208">
        <v>412</v>
      </c>
      <c r="F43" s="209" t="s">
        <v>9179</v>
      </c>
    </row>
    <row r="44" spans="1:6" x14ac:dyDescent="0.25">
      <c r="A44" s="346"/>
      <c r="B44" s="341"/>
      <c r="C44" s="347"/>
      <c r="D44" s="347" t="s">
        <v>9177</v>
      </c>
      <c r="E44" s="208">
        <v>413</v>
      </c>
      <c r="F44" s="209" t="s">
        <v>9180</v>
      </c>
    </row>
    <row r="45" spans="1:6" x14ac:dyDescent="0.25">
      <c r="A45" s="346"/>
      <c r="B45" s="341"/>
      <c r="C45" s="345">
        <v>42</v>
      </c>
      <c r="D45" s="345" t="s">
        <v>9181</v>
      </c>
      <c r="E45" s="208">
        <v>421</v>
      </c>
      <c r="F45" s="209" t="s">
        <v>9182</v>
      </c>
    </row>
    <row r="46" spans="1:6" x14ac:dyDescent="0.25">
      <c r="A46" s="346"/>
      <c r="B46" s="341"/>
      <c r="C46" s="346"/>
      <c r="D46" s="346" t="s">
        <v>9181</v>
      </c>
      <c r="E46" s="208">
        <v>422</v>
      </c>
      <c r="F46" s="209" t="s">
        <v>9183</v>
      </c>
    </row>
    <row r="47" spans="1:6" x14ac:dyDescent="0.25">
      <c r="A47" s="346"/>
      <c r="B47" s="341"/>
      <c r="C47" s="347"/>
      <c r="D47" s="347" t="s">
        <v>9181</v>
      </c>
      <c r="E47" s="208">
        <v>423</v>
      </c>
      <c r="F47" s="209" t="s">
        <v>9184</v>
      </c>
    </row>
    <row r="48" spans="1:6" x14ac:dyDescent="0.25">
      <c r="A48" s="346"/>
      <c r="B48" s="341"/>
      <c r="C48" s="345">
        <v>43</v>
      </c>
      <c r="D48" s="345" t="s">
        <v>9185</v>
      </c>
      <c r="E48" s="208">
        <v>431</v>
      </c>
      <c r="F48" s="209" t="s">
        <v>9186</v>
      </c>
    </row>
    <row r="49" spans="1:6" x14ac:dyDescent="0.25">
      <c r="A49" s="346"/>
      <c r="B49" s="341"/>
      <c r="C49" s="346"/>
      <c r="D49" s="346"/>
      <c r="E49" s="208">
        <v>432</v>
      </c>
      <c r="F49" s="209" t="s">
        <v>9187</v>
      </c>
    </row>
    <row r="50" spans="1:6" x14ac:dyDescent="0.25">
      <c r="A50" s="346"/>
      <c r="B50" s="341"/>
      <c r="C50" s="346"/>
      <c r="D50" s="346"/>
      <c r="E50" s="208">
        <v>433</v>
      </c>
      <c r="F50" s="209" t="s">
        <v>9188</v>
      </c>
    </row>
    <row r="51" spans="1:6" x14ac:dyDescent="0.25">
      <c r="A51" s="346"/>
      <c r="B51" s="341"/>
      <c r="C51" s="346"/>
      <c r="D51" s="346"/>
      <c r="E51" s="208">
        <v>434</v>
      </c>
      <c r="F51" s="209" t="s">
        <v>9189</v>
      </c>
    </row>
    <row r="52" spans="1:6" x14ac:dyDescent="0.25">
      <c r="A52" s="346"/>
      <c r="B52" s="341"/>
      <c r="C52" s="346"/>
      <c r="D52" s="346"/>
      <c r="E52" s="208">
        <v>435</v>
      </c>
      <c r="F52" s="209" t="s">
        <v>9190</v>
      </c>
    </row>
    <row r="53" spans="1:6" x14ac:dyDescent="0.25">
      <c r="A53" s="346"/>
      <c r="B53" s="341"/>
      <c r="C53" s="346"/>
      <c r="D53" s="346"/>
      <c r="E53" s="208">
        <v>436</v>
      </c>
      <c r="F53" s="209" t="s">
        <v>9191</v>
      </c>
    </row>
    <row r="54" spans="1:6" x14ac:dyDescent="0.25">
      <c r="A54" s="346"/>
      <c r="B54" s="341"/>
      <c r="C54" s="347"/>
      <c r="D54" s="347"/>
      <c r="E54" s="208">
        <v>437</v>
      </c>
      <c r="F54" s="209" t="s">
        <v>9192</v>
      </c>
    </row>
    <row r="55" spans="1:6" x14ac:dyDescent="0.25">
      <c r="A55" s="346"/>
      <c r="B55" s="341"/>
      <c r="C55" s="345">
        <v>44</v>
      </c>
      <c r="D55" s="345" t="s">
        <v>9193</v>
      </c>
      <c r="E55" s="208">
        <v>441</v>
      </c>
      <c r="F55" s="209" t="s">
        <v>9194</v>
      </c>
    </row>
    <row r="56" spans="1:6" x14ac:dyDescent="0.25">
      <c r="A56" s="347"/>
      <c r="B56" s="342"/>
      <c r="C56" s="347"/>
      <c r="D56" s="347"/>
      <c r="E56" s="208">
        <v>442</v>
      </c>
      <c r="F56" s="209" t="s">
        <v>9195</v>
      </c>
    </row>
    <row r="57" spans="1:6" x14ac:dyDescent="0.25">
      <c r="A57" s="345">
        <v>50</v>
      </c>
      <c r="B57" s="340" t="s">
        <v>9196</v>
      </c>
      <c r="C57" s="345">
        <v>51</v>
      </c>
      <c r="D57" s="345" t="s">
        <v>9197</v>
      </c>
      <c r="E57" s="208">
        <v>511</v>
      </c>
      <c r="F57" s="209" t="s">
        <v>9198</v>
      </c>
    </row>
    <row r="58" spans="1:6" x14ac:dyDescent="0.25">
      <c r="A58" s="346"/>
      <c r="B58" s="341"/>
      <c r="C58" s="346"/>
      <c r="D58" s="346" t="s">
        <v>9197</v>
      </c>
      <c r="E58" s="208">
        <v>512</v>
      </c>
      <c r="F58" s="209" t="s">
        <v>9199</v>
      </c>
    </row>
    <row r="59" spans="1:6" x14ac:dyDescent="0.25">
      <c r="A59" s="346"/>
      <c r="B59" s="341"/>
      <c r="C59" s="347"/>
      <c r="D59" s="347" t="s">
        <v>9197</v>
      </c>
      <c r="E59" s="208">
        <v>513</v>
      </c>
      <c r="F59" s="209" t="s">
        <v>9200</v>
      </c>
    </row>
    <row r="60" spans="1:6" x14ac:dyDescent="0.25">
      <c r="A60" s="346"/>
      <c r="B60" s="341"/>
      <c r="C60" s="345">
        <v>52</v>
      </c>
      <c r="D60" s="345" t="s">
        <v>9201</v>
      </c>
      <c r="E60" s="208">
        <v>521</v>
      </c>
      <c r="F60" s="209" t="s">
        <v>9202</v>
      </c>
    </row>
    <row r="61" spans="1:6" x14ac:dyDescent="0.25">
      <c r="A61" s="346"/>
      <c r="B61" s="341"/>
      <c r="C61" s="346"/>
      <c r="D61" s="346" t="s">
        <v>9201</v>
      </c>
      <c r="E61" s="208">
        <v>522</v>
      </c>
      <c r="F61" s="209" t="s">
        <v>9203</v>
      </c>
    </row>
    <row r="62" spans="1:6" x14ac:dyDescent="0.25">
      <c r="A62" s="346"/>
      <c r="B62" s="341"/>
      <c r="C62" s="346"/>
      <c r="D62" s="346" t="s">
        <v>9201</v>
      </c>
      <c r="E62" s="208">
        <v>523</v>
      </c>
      <c r="F62" s="209" t="s">
        <v>9204</v>
      </c>
    </row>
    <row r="63" spans="1:6" x14ac:dyDescent="0.25">
      <c r="A63" s="346"/>
      <c r="B63" s="341"/>
      <c r="C63" s="347"/>
      <c r="D63" s="347" t="s">
        <v>9201</v>
      </c>
      <c r="E63" s="208">
        <v>524</v>
      </c>
      <c r="F63" s="209" t="s">
        <v>9205</v>
      </c>
    </row>
    <row r="64" spans="1:6" x14ac:dyDescent="0.25">
      <c r="A64" s="346"/>
      <c r="B64" s="341"/>
      <c r="C64" s="345">
        <v>53</v>
      </c>
      <c r="D64" s="345" t="s">
        <v>9206</v>
      </c>
      <c r="E64" s="208">
        <v>531</v>
      </c>
      <c r="F64" s="209" t="s">
        <v>9207</v>
      </c>
    </row>
    <row r="65" spans="1:6" x14ac:dyDescent="0.25">
      <c r="A65" s="346"/>
      <c r="B65" s="341"/>
      <c r="C65" s="346"/>
      <c r="D65" s="346" t="s">
        <v>9206</v>
      </c>
      <c r="E65" s="208">
        <v>532</v>
      </c>
      <c r="F65" s="209" t="s">
        <v>9208</v>
      </c>
    </row>
    <row r="66" spans="1:6" x14ac:dyDescent="0.25">
      <c r="A66" s="347"/>
      <c r="B66" s="342"/>
      <c r="C66" s="347"/>
      <c r="D66" s="347" t="s">
        <v>9206</v>
      </c>
      <c r="E66" s="208">
        <v>533</v>
      </c>
      <c r="F66" s="209" t="s">
        <v>9209</v>
      </c>
    </row>
    <row r="67" spans="1:6" x14ac:dyDescent="0.25">
      <c r="A67" s="345">
        <v>60</v>
      </c>
      <c r="B67" s="340" t="s">
        <v>9210</v>
      </c>
      <c r="C67" s="240">
        <v>61</v>
      </c>
      <c r="D67" s="210" t="s">
        <v>9211</v>
      </c>
      <c r="E67" s="211"/>
      <c r="F67" s="355"/>
    </row>
    <row r="68" spans="1:6" x14ac:dyDescent="0.25">
      <c r="A68" s="346"/>
      <c r="B68" s="341"/>
      <c r="C68" s="345">
        <v>62</v>
      </c>
      <c r="D68" s="345" t="s">
        <v>9212</v>
      </c>
      <c r="E68" s="208">
        <v>621</v>
      </c>
      <c r="F68" s="209" t="s">
        <v>9213</v>
      </c>
    </row>
    <row r="69" spans="1:6" x14ac:dyDescent="0.25">
      <c r="A69" s="346"/>
      <c r="B69" s="341"/>
      <c r="C69" s="346"/>
      <c r="D69" s="346"/>
      <c r="E69" s="208">
        <v>622</v>
      </c>
      <c r="F69" s="209" t="s">
        <v>9214</v>
      </c>
    </row>
    <row r="70" spans="1:6" x14ac:dyDescent="0.25">
      <c r="A70" s="346"/>
      <c r="B70" s="341"/>
      <c r="C70" s="346"/>
      <c r="D70" s="346"/>
      <c r="E70" s="208">
        <v>623</v>
      </c>
      <c r="F70" s="209" t="s">
        <v>9215</v>
      </c>
    </row>
    <row r="71" spans="1:6" x14ac:dyDescent="0.25">
      <c r="A71" s="346"/>
      <c r="B71" s="341"/>
      <c r="C71" s="346"/>
      <c r="D71" s="346"/>
      <c r="E71" s="208">
        <v>624</v>
      </c>
      <c r="F71" s="209" t="s">
        <v>9216</v>
      </c>
    </row>
    <row r="72" spans="1:6" x14ac:dyDescent="0.25">
      <c r="A72" s="346"/>
      <c r="B72" s="341"/>
      <c r="C72" s="347"/>
      <c r="D72" s="347"/>
      <c r="E72" s="208">
        <v>625</v>
      </c>
      <c r="F72" s="209" t="s">
        <v>9217</v>
      </c>
    </row>
    <row r="73" spans="1:6" x14ac:dyDescent="0.25">
      <c r="A73" s="346"/>
      <c r="B73" s="341"/>
      <c r="C73" s="345">
        <v>63</v>
      </c>
      <c r="D73" s="345" t="s">
        <v>9218</v>
      </c>
      <c r="E73" s="208">
        <v>631</v>
      </c>
      <c r="F73" s="209" t="s">
        <v>9219</v>
      </c>
    </row>
    <row r="74" spans="1:6" x14ac:dyDescent="0.25">
      <c r="A74" s="346"/>
      <c r="B74" s="341"/>
      <c r="C74" s="346"/>
      <c r="D74" s="346"/>
      <c r="E74" s="208">
        <v>632</v>
      </c>
      <c r="F74" s="209" t="s">
        <v>9220</v>
      </c>
    </row>
    <row r="75" spans="1:6" x14ac:dyDescent="0.25">
      <c r="A75" s="346"/>
      <c r="B75" s="341"/>
      <c r="C75" s="346"/>
      <c r="D75" s="346"/>
      <c r="E75" s="208">
        <v>633</v>
      </c>
      <c r="F75" s="209" t="s">
        <v>9221</v>
      </c>
    </row>
    <row r="76" spans="1:6" x14ac:dyDescent="0.25">
      <c r="A76" s="346"/>
      <c r="B76" s="341"/>
      <c r="C76" s="346"/>
      <c r="D76" s="346"/>
      <c r="E76" s="208">
        <v>634</v>
      </c>
      <c r="F76" s="209" t="s">
        <v>9222</v>
      </c>
    </row>
    <row r="77" spans="1:6" x14ac:dyDescent="0.25">
      <c r="A77" s="346"/>
      <c r="B77" s="341"/>
      <c r="C77" s="346"/>
      <c r="D77" s="346"/>
      <c r="E77" s="208">
        <v>635</v>
      </c>
      <c r="F77" s="209" t="s">
        <v>9223</v>
      </c>
    </row>
    <row r="78" spans="1:6" x14ac:dyDescent="0.25">
      <c r="A78" s="346"/>
      <c r="B78" s="341"/>
      <c r="C78" s="346"/>
      <c r="D78" s="346"/>
      <c r="E78" s="208">
        <v>636</v>
      </c>
      <c r="F78" s="209" t="s">
        <v>9224</v>
      </c>
    </row>
    <row r="79" spans="1:6" x14ac:dyDescent="0.25">
      <c r="A79" s="346"/>
      <c r="B79" s="341"/>
      <c r="C79" s="347"/>
      <c r="D79" s="347"/>
      <c r="E79" s="208">
        <v>637</v>
      </c>
      <c r="F79" s="209" t="s">
        <v>9225</v>
      </c>
    </row>
    <row r="80" spans="1:6" x14ac:dyDescent="0.25">
      <c r="A80" s="346"/>
      <c r="B80" s="341"/>
      <c r="C80" s="240">
        <v>64</v>
      </c>
      <c r="D80" s="210" t="s">
        <v>9226</v>
      </c>
      <c r="E80" s="343"/>
      <c r="F80" s="344"/>
    </row>
    <row r="81" spans="1:6" x14ac:dyDescent="0.25">
      <c r="A81" s="346"/>
      <c r="B81" s="341"/>
      <c r="C81" s="345">
        <v>65</v>
      </c>
      <c r="D81" s="345" t="s">
        <v>9227</v>
      </c>
      <c r="E81" s="208">
        <v>651</v>
      </c>
      <c r="F81" s="209" t="s">
        <v>9228</v>
      </c>
    </row>
    <row r="82" spans="1:6" x14ac:dyDescent="0.25">
      <c r="A82" s="346"/>
      <c r="B82" s="341"/>
      <c r="C82" s="346"/>
      <c r="D82" s="346"/>
      <c r="E82" s="208">
        <v>652</v>
      </c>
      <c r="F82" s="209" t="s">
        <v>9229</v>
      </c>
    </row>
    <row r="83" spans="1:6" x14ac:dyDescent="0.25">
      <c r="A83" s="346"/>
      <c r="B83" s="341"/>
      <c r="C83" s="346"/>
      <c r="D83" s="346"/>
      <c r="E83" s="208">
        <v>653</v>
      </c>
      <c r="F83" s="209" t="s">
        <v>9230</v>
      </c>
    </row>
    <row r="84" spans="1:6" x14ac:dyDescent="0.25">
      <c r="A84" s="346"/>
      <c r="B84" s="341"/>
      <c r="C84" s="346"/>
      <c r="D84" s="346"/>
      <c r="E84" s="208">
        <v>654</v>
      </c>
      <c r="F84" s="209" t="s">
        <v>9231</v>
      </c>
    </row>
    <row r="85" spans="1:6" x14ac:dyDescent="0.25">
      <c r="A85" s="346"/>
      <c r="B85" s="341"/>
      <c r="C85" s="346"/>
      <c r="D85" s="346"/>
      <c r="E85" s="208">
        <v>655</v>
      </c>
      <c r="F85" s="209" t="s">
        <v>9232</v>
      </c>
    </row>
    <row r="86" spans="1:6" x14ac:dyDescent="0.25">
      <c r="A86" s="346"/>
      <c r="B86" s="341"/>
      <c r="C86" s="346"/>
      <c r="D86" s="346"/>
      <c r="E86" s="208">
        <v>656</v>
      </c>
      <c r="F86" s="209" t="s">
        <v>9233</v>
      </c>
    </row>
    <row r="87" spans="1:6" x14ac:dyDescent="0.25">
      <c r="A87" s="346"/>
      <c r="B87" s="341"/>
      <c r="C87" s="346"/>
      <c r="D87" s="346"/>
      <c r="E87" s="208">
        <v>657</v>
      </c>
      <c r="F87" s="209" t="s">
        <v>9234</v>
      </c>
    </row>
    <row r="88" spans="1:6" x14ac:dyDescent="0.25">
      <c r="A88" s="346"/>
      <c r="B88" s="341"/>
      <c r="C88" s="346"/>
      <c r="D88" s="346"/>
      <c r="E88" s="208">
        <v>658</v>
      </c>
      <c r="F88" s="209" t="s">
        <v>9235</v>
      </c>
    </row>
    <row r="89" spans="1:6" x14ac:dyDescent="0.25">
      <c r="A89" s="346"/>
      <c r="B89" s="341"/>
      <c r="C89" s="347"/>
      <c r="D89" s="347"/>
      <c r="E89" s="208">
        <v>659</v>
      </c>
      <c r="F89" s="209" t="s">
        <v>9236</v>
      </c>
    </row>
    <row r="90" spans="1:6" x14ac:dyDescent="0.25">
      <c r="A90" s="346"/>
      <c r="B90" s="341"/>
      <c r="C90" s="345">
        <v>66</v>
      </c>
      <c r="D90" s="345" t="s">
        <v>9237</v>
      </c>
      <c r="E90" s="208">
        <v>661</v>
      </c>
      <c r="F90" s="209" t="s">
        <v>9238</v>
      </c>
    </row>
    <row r="91" spans="1:6" x14ac:dyDescent="0.25">
      <c r="A91" s="346"/>
      <c r="B91" s="341"/>
      <c r="C91" s="346"/>
      <c r="D91" s="346"/>
      <c r="E91" s="208">
        <v>662</v>
      </c>
      <c r="F91" s="209" t="s">
        <v>9239</v>
      </c>
    </row>
    <row r="92" spans="1:6" x14ac:dyDescent="0.25">
      <c r="A92" s="346"/>
      <c r="B92" s="341"/>
      <c r="C92" s="347"/>
      <c r="D92" s="347"/>
      <c r="E92" s="208">
        <v>663</v>
      </c>
      <c r="F92" s="209" t="s">
        <v>9240</v>
      </c>
    </row>
    <row r="93" spans="1:6" x14ac:dyDescent="0.25">
      <c r="A93" s="346"/>
      <c r="B93" s="341"/>
      <c r="C93" s="345">
        <v>67</v>
      </c>
      <c r="D93" s="345" t="s">
        <v>9241</v>
      </c>
      <c r="E93" s="208">
        <v>671</v>
      </c>
      <c r="F93" s="209" t="s">
        <v>9242</v>
      </c>
    </row>
    <row r="94" spans="1:6" x14ac:dyDescent="0.25">
      <c r="A94" s="347"/>
      <c r="B94" s="342"/>
      <c r="C94" s="347"/>
      <c r="D94" s="347"/>
      <c r="E94" s="208">
        <v>672</v>
      </c>
      <c r="F94" s="209" t="s">
        <v>9243</v>
      </c>
    </row>
    <row r="95" spans="1:6" x14ac:dyDescent="0.25">
      <c r="A95" s="345">
        <v>70</v>
      </c>
      <c r="B95" s="340" t="s">
        <v>9244</v>
      </c>
      <c r="C95" s="345">
        <v>71</v>
      </c>
      <c r="D95" s="345" t="s">
        <v>9245</v>
      </c>
      <c r="E95" s="208">
        <v>711</v>
      </c>
      <c r="F95" s="209" t="s">
        <v>9246</v>
      </c>
    </row>
    <row r="96" spans="1:6" x14ac:dyDescent="0.25">
      <c r="A96" s="346"/>
      <c r="B96" s="341"/>
      <c r="C96" s="346"/>
      <c r="D96" s="346"/>
      <c r="E96" s="208">
        <v>712</v>
      </c>
      <c r="F96" s="209" t="s">
        <v>9247</v>
      </c>
    </row>
    <row r="97" spans="1:6" x14ac:dyDescent="0.25">
      <c r="A97" s="346"/>
      <c r="B97" s="341"/>
      <c r="C97" s="346"/>
      <c r="D97" s="346"/>
      <c r="E97" s="208">
        <v>713</v>
      </c>
      <c r="F97" s="209" t="s">
        <v>9248</v>
      </c>
    </row>
    <row r="98" spans="1:6" x14ac:dyDescent="0.25">
      <c r="A98" s="346"/>
      <c r="B98" s="341"/>
      <c r="C98" s="346"/>
      <c r="D98" s="346"/>
      <c r="E98" s="208">
        <v>714</v>
      </c>
      <c r="F98" s="209" t="s">
        <v>9249</v>
      </c>
    </row>
    <row r="99" spans="1:6" x14ac:dyDescent="0.25">
      <c r="A99" s="346"/>
      <c r="B99" s="341"/>
      <c r="C99" s="346"/>
      <c r="D99" s="346"/>
      <c r="E99" s="208">
        <v>715</v>
      </c>
      <c r="F99" s="209" t="s">
        <v>9250</v>
      </c>
    </row>
    <row r="100" spans="1:6" x14ac:dyDescent="0.25">
      <c r="A100" s="346"/>
      <c r="B100" s="341"/>
      <c r="C100" s="347"/>
      <c r="D100" s="347"/>
      <c r="E100" s="208">
        <v>716</v>
      </c>
      <c r="F100" s="209" t="s">
        <v>9251</v>
      </c>
    </row>
    <row r="101" spans="1:6" x14ac:dyDescent="0.25">
      <c r="A101" s="346"/>
      <c r="B101" s="341"/>
      <c r="C101" s="345">
        <v>72</v>
      </c>
      <c r="D101" s="345" t="s">
        <v>9252</v>
      </c>
      <c r="E101" s="208">
        <v>721</v>
      </c>
      <c r="F101" s="209" t="s">
        <v>9253</v>
      </c>
    </row>
    <row r="102" spans="1:6" x14ac:dyDescent="0.25">
      <c r="A102" s="346"/>
      <c r="B102" s="341"/>
      <c r="C102" s="346"/>
      <c r="D102" s="346"/>
      <c r="E102" s="208">
        <v>722</v>
      </c>
      <c r="F102" s="209" t="s">
        <v>9254</v>
      </c>
    </row>
    <row r="103" spans="1:6" x14ac:dyDescent="0.25">
      <c r="A103" s="346"/>
      <c r="B103" s="341"/>
      <c r="C103" s="346"/>
      <c r="D103" s="346"/>
      <c r="E103" s="208">
        <v>723</v>
      </c>
      <c r="F103" s="209" t="s">
        <v>9255</v>
      </c>
    </row>
    <row r="104" spans="1:6" x14ac:dyDescent="0.25">
      <c r="A104" s="346"/>
      <c r="B104" s="341"/>
      <c r="C104" s="346"/>
      <c r="D104" s="346"/>
      <c r="E104" s="208">
        <v>724</v>
      </c>
      <c r="F104" s="209" t="s">
        <v>9256</v>
      </c>
    </row>
    <row r="105" spans="1:6" x14ac:dyDescent="0.25">
      <c r="A105" s="346"/>
      <c r="B105" s="341"/>
      <c r="C105" s="346"/>
      <c r="D105" s="346"/>
      <c r="E105" s="208">
        <v>725</v>
      </c>
      <c r="F105" s="209" t="s">
        <v>9257</v>
      </c>
    </row>
    <row r="106" spans="1:6" x14ac:dyDescent="0.25">
      <c r="A106" s="346"/>
      <c r="B106" s="341"/>
      <c r="C106" s="346"/>
      <c r="D106" s="346"/>
      <c r="E106" s="208">
        <v>726</v>
      </c>
      <c r="F106" s="209" t="s">
        <v>9258</v>
      </c>
    </row>
    <row r="107" spans="1:6" x14ac:dyDescent="0.25">
      <c r="A107" s="346"/>
      <c r="B107" s="341"/>
      <c r="C107" s="347"/>
      <c r="D107" s="347"/>
      <c r="E107" s="208">
        <v>727</v>
      </c>
      <c r="F107" s="209" t="s">
        <v>9259</v>
      </c>
    </row>
    <row r="108" spans="1:6" x14ac:dyDescent="0.25">
      <c r="A108" s="346"/>
      <c r="B108" s="341"/>
      <c r="C108" s="241">
        <v>73</v>
      </c>
      <c r="D108" s="210" t="s">
        <v>9260</v>
      </c>
      <c r="E108" s="343"/>
      <c r="F108" s="344"/>
    </row>
    <row r="109" spans="1:6" x14ac:dyDescent="0.25">
      <c r="A109" s="346"/>
      <c r="B109" s="341"/>
      <c r="C109" s="241">
        <v>74</v>
      </c>
      <c r="D109" s="210" t="s">
        <v>9261</v>
      </c>
      <c r="E109" s="343"/>
      <c r="F109" s="344"/>
    </row>
    <row r="110" spans="1:6" x14ac:dyDescent="0.25">
      <c r="A110" s="346"/>
      <c r="B110" s="341"/>
      <c r="C110" s="345">
        <v>75</v>
      </c>
      <c r="D110" s="345" t="s">
        <v>9262</v>
      </c>
      <c r="E110" s="208">
        <v>751</v>
      </c>
      <c r="F110" s="209" t="s">
        <v>9263</v>
      </c>
    </row>
    <row r="111" spans="1:6" x14ac:dyDescent="0.25">
      <c r="A111" s="346"/>
      <c r="B111" s="341"/>
      <c r="C111" s="346"/>
      <c r="D111" s="346"/>
      <c r="E111" s="208">
        <v>752</v>
      </c>
      <c r="F111" s="209" t="s">
        <v>9264</v>
      </c>
    </row>
    <row r="112" spans="1:6" x14ac:dyDescent="0.25">
      <c r="A112" s="346"/>
      <c r="B112" s="341"/>
      <c r="C112" s="346"/>
      <c r="D112" s="346"/>
      <c r="E112" s="208">
        <v>753</v>
      </c>
      <c r="F112" s="209" t="s">
        <v>9265</v>
      </c>
    </row>
    <row r="113" spans="1:6" x14ac:dyDescent="0.25">
      <c r="A113" s="347"/>
      <c r="B113" s="342"/>
      <c r="C113" s="347"/>
      <c r="D113" s="347"/>
      <c r="E113" s="208">
        <v>754</v>
      </c>
      <c r="F113" s="209" t="s">
        <v>9266</v>
      </c>
    </row>
    <row r="114" spans="1:6" x14ac:dyDescent="0.25">
      <c r="A114" s="345">
        <v>80</v>
      </c>
      <c r="B114" s="340" t="s">
        <v>9267</v>
      </c>
      <c r="C114" s="345">
        <v>81</v>
      </c>
      <c r="D114" s="345" t="s">
        <v>9268</v>
      </c>
      <c r="E114" s="208">
        <v>811</v>
      </c>
      <c r="F114" s="209" t="s">
        <v>9269</v>
      </c>
    </row>
    <row r="115" spans="1:6" x14ac:dyDescent="0.25">
      <c r="A115" s="346"/>
      <c r="B115" s="341"/>
      <c r="C115" s="347"/>
      <c r="D115" s="347"/>
      <c r="E115" s="208">
        <v>812</v>
      </c>
      <c r="F115" s="209" t="s">
        <v>9270</v>
      </c>
    </row>
    <row r="116" spans="1:6" x14ac:dyDescent="0.25">
      <c r="A116" s="346"/>
      <c r="B116" s="341"/>
      <c r="C116" s="340">
        <v>82</v>
      </c>
      <c r="D116" s="340" t="s">
        <v>9271</v>
      </c>
      <c r="E116" s="208">
        <v>821</v>
      </c>
      <c r="F116" s="209" t="s">
        <v>9272</v>
      </c>
    </row>
    <row r="117" spans="1:6" x14ac:dyDescent="0.25">
      <c r="A117" s="346"/>
      <c r="B117" s="341"/>
      <c r="C117" s="341"/>
      <c r="D117" s="341"/>
      <c r="E117" s="208">
        <v>822</v>
      </c>
      <c r="F117" s="209" t="s">
        <v>9273</v>
      </c>
    </row>
    <row r="118" spans="1:6" x14ac:dyDescent="0.25">
      <c r="A118" s="346"/>
      <c r="B118" s="341"/>
      <c r="C118" s="342"/>
      <c r="D118" s="342"/>
      <c r="E118" s="208">
        <v>823</v>
      </c>
      <c r="F118" s="209" t="s">
        <v>9274</v>
      </c>
    </row>
    <row r="119" spans="1:6" x14ac:dyDescent="0.25">
      <c r="A119" s="346"/>
      <c r="B119" s="341"/>
      <c r="C119" s="340">
        <v>83</v>
      </c>
      <c r="D119" s="340" t="s">
        <v>9275</v>
      </c>
      <c r="E119" s="208">
        <v>831</v>
      </c>
      <c r="F119" s="209" t="s">
        <v>9276</v>
      </c>
    </row>
    <row r="120" spans="1:6" x14ac:dyDescent="0.25">
      <c r="A120" s="346"/>
      <c r="B120" s="341"/>
      <c r="C120" s="341"/>
      <c r="D120" s="341"/>
      <c r="E120" s="208">
        <v>832</v>
      </c>
      <c r="F120" s="209" t="s">
        <v>9277</v>
      </c>
    </row>
    <row r="121" spans="1:6" x14ac:dyDescent="0.25">
      <c r="A121" s="346"/>
      <c r="B121" s="341"/>
      <c r="C121" s="341"/>
      <c r="D121" s="341"/>
      <c r="E121" s="208">
        <v>833</v>
      </c>
      <c r="F121" s="209" t="s">
        <v>9278</v>
      </c>
    </row>
    <row r="122" spans="1:6" x14ac:dyDescent="0.25">
      <c r="A122" s="346"/>
      <c r="B122" s="341"/>
      <c r="C122" s="341"/>
      <c r="D122" s="341"/>
      <c r="E122" s="208">
        <v>834</v>
      </c>
      <c r="F122" s="209" t="s">
        <v>9279</v>
      </c>
    </row>
    <row r="123" spans="1:6" x14ac:dyDescent="0.25">
      <c r="A123" s="346"/>
      <c r="B123" s="341"/>
      <c r="C123" s="341"/>
      <c r="D123" s="341"/>
      <c r="E123" s="208">
        <v>835</v>
      </c>
      <c r="F123" s="209" t="s">
        <v>9280</v>
      </c>
    </row>
    <row r="124" spans="1:6" x14ac:dyDescent="0.25">
      <c r="A124" s="346"/>
      <c r="B124" s="341"/>
      <c r="C124" s="341"/>
      <c r="D124" s="341"/>
      <c r="E124" s="208">
        <v>836</v>
      </c>
      <c r="F124" s="209" t="s">
        <v>9281</v>
      </c>
    </row>
    <row r="125" spans="1:6" x14ac:dyDescent="0.25">
      <c r="A125" s="346"/>
      <c r="B125" s="341"/>
      <c r="C125" s="342"/>
      <c r="D125" s="342"/>
      <c r="E125" s="208">
        <v>837</v>
      </c>
      <c r="F125" s="209" t="s">
        <v>9282</v>
      </c>
    </row>
    <row r="126" spans="1:6" x14ac:dyDescent="0.25">
      <c r="A126" s="346"/>
      <c r="B126" s="341"/>
      <c r="C126" s="241">
        <v>84</v>
      </c>
      <c r="D126" s="210" t="s">
        <v>9283</v>
      </c>
      <c r="E126" s="343"/>
      <c r="F126" s="344"/>
    </row>
    <row r="127" spans="1:6" x14ac:dyDescent="0.25">
      <c r="A127" s="346"/>
      <c r="B127" s="341"/>
      <c r="C127" s="241">
        <v>85</v>
      </c>
      <c r="D127" s="241" t="s">
        <v>9284</v>
      </c>
      <c r="E127" s="208">
        <v>851</v>
      </c>
      <c r="F127" s="209" t="s">
        <v>9285</v>
      </c>
    </row>
    <row r="128" spans="1:6" x14ac:dyDescent="0.25">
      <c r="A128" s="346"/>
      <c r="B128" s="341"/>
      <c r="C128" s="345">
        <v>86</v>
      </c>
      <c r="D128" s="345" t="s">
        <v>9286</v>
      </c>
      <c r="E128" s="208">
        <v>861</v>
      </c>
      <c r="F128" s="209" t="s">
        <v>9287</v>
      </c>
    </row>
    <row r="129" spans="1:6" x14ac:dyDescent="0.25">
      <c r="A129" s="346"/>
      <c r="B129" s="341"/>
      <c r="C129" s="346"/>
      <c r="D129" s="346"/>
      <c r="E129" s="208">
        <v>862</v>
      </c>
      <c r="F129" s="209" t="s">
        <v>9288</v>
      </c>
    </row>
    <row r="130" spans="1:6" x14ac:dyDescent="0.25">
      <c r="A130" s="347"/>
      <c r="B130" s="342"/>
      <c r="C130" s="347"/>
      <c r="D130" s="347"/>
      <c r="E130" s="208">
        <v>863</v>
      </c>
      <c r="F130" s="209" t="s">
        <v>9289</v>
      </c>
    </row>
  </sheetData>
  <mergeCells count="80">
    <mergeCell ref="A2:A18"/>
    <mergeCell ref="B2:B18"/>
    <mergeCell ref="C2:C6"/>
    <mergeCell ref="D2:D6"/>
    <mergeCell ref="C7:C9"/>
    <mergeCell ref="D7:D9"/>
    <mergeCell ref="C10:C15"/>
    <mergeCell ref="D10:D15"/>
    <mergeCell ref="C16:C18"/>
    <mergeCell ref="D16:D18"/>
    <mergeCell ref="A19:A31"/>
    <mergeCell ref="B19:B31"/>
    <mergeCell ref="C19:C21"/>
    <mergeCell ref="D19:D21"/>
    <mergeCell ref="C22:C24"/>
    <mergeCell ref="D22:D24"/>
    <mergeCell ref="C26:C28"/>
    <mergeCell ref="D26:D28"/>
    <mergeCell ref="C30:C31"/>
    <mergeCell ref="D30:D31"/>
    <mergeCell ref="A32:A41"/>
    <mergeCell ref="B32:B41"/>
    <mergeCell ref="C32:C33"/>
    <mergeCell ref="D32:D33"/>
    <mergeCell ref="C34:C37"/>
    <mergeCell ref="D34:D37"/>
    <mergeCell ref="C38:C41"/>
    <mergeCell ref="D38:D41"/>
    <mergeCell ref="A42:A56"/>
    <mergeCell ref="B42:B56"/>
    <mergeCell ref="C42:C44"/>
    <mergeCell ref="D42:D44"/>
    <mergeCell ref="C45:C47"/>
    <mergeCell ref="D45:D47"/>
    <mergeCell ref="C48:C54"/>
    <mergeCell ref="D48:D54"/>
    <mergeCell ref="C55:C56"/>
    <mergeCell ref="D55:D56"/>
    <mergeCell ref="A57:A66"/>
    <mergeCell ref="B57:B66"/>
    <mergeCell ref="C57:C59"/>
    <mergeCell ref="D57:D59"/>
    <mergeCell ref="C60:C63"/>
    <mergeCell ref="D60:D63"/>
    <mergeCell ref="C64:C66"/>
    <mergeCell ref="D64:D66"/>
    <mergeCell ref="C93:C94"/>
    <mergeCell ref="D93:D94"/>
    <mergeCell ref="A67:A94"/>
    <mergeCell ref="B67:B94"/>
    <mergeCell ref="C68:C72"/>
    <mergeCell ref="D68:D72"/>
    <mergeCell ref="C73:C79"/>
    <mergeCell ref="D73:D79"/>
    <mergeCell ref="E80:F80"/>
    <mergeCell ref="C81:C89"/>
    <mergeCell ref="D81:D89"/>
    <mergeCell ref="C90:C92"/>
    <mergeCell ref="D90:D92"/>
    <mergeCell ref="E108:F108"/>
    <mergeCell ref="E109:F109"/>
    <mergeCell ref="C110:C113"/>
    <mergeCell ref="D110:D113"/>
    <mergeCell ref="A114:A130"/>
    <mergeCell ref="B114:B130"/>
    <mergeCell ref="C114:C115"/>
    <mergeCell ref="D114:D115"/>
    <mergeCell ref="C116:C118"/>
    <mergeCell ref="D116:D118"/>
    <mergeCell ref="A95:A113"/>
    <mergeCell ref="B95:B113"/>
    <mergeCell ref="C95:C100"/>
    <mergeCell ref="D95:D100"/>
    <mergeCell ref="C101:C107"/>
    <mergeCell ref="D101:D107"/>
    <mergeCell ref="C119:C125"/>
    <mergeCell ref="D119:D125"/>
    <mergeCell ref="E126:F126"/>
    <mergeCell ref="C128:C130"/>
    <mergeCell ref="D128:D13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66"/>
  <sheetViews>
    <sheetView topLeftCell="A16" workbookViewId="0">
      <selection activeCell="C46" sqref="C46"/>
    </sheetView>
  </sheetViews>
  <sheetFormatPr defaultColWidth="10.85546875" defaultRowHeight="15" x14ac:dyDescent="0.25"/>
  <cols>
    <col min="1" max="1" width="22.5703125" style="201" customWidth="1"/>
    <col min="2" max="2" width="42.28515625" style="199" customWidth="1"/>
    <col min="3" max="3" width="21.85546875" style="199" bestFit="1" customWidth="1"/>
    <col min="4" max="4" width="63.28515625" style="201" bestFit="1" customWidth="1"/>
    <col min="5" max="16384" width="10.85546875" style="201"/>
  </cols>
  <sheetData>
    <row r="1" spans="1:4" s="199" customFormat="1" ht="32.25" customHeight="1" x14ac:dyDescent="0.25">
      <c r="A1" s="197" t="s">
        <v>9024</v>
      </c>
      <c r="B1" s="198" t="s">
        <v>9025</v>
      </c>
      <c r="C1" s="198" t="s">
        <v>9026</v>
      </c>
      <c r="D1" s="198" t="s">
        <v>9027</v>
      </c>
    </row>
    <row r="2" spans="1:4" x14ac:dyDescent="0.25">
      <c r="A2" s="348" t="s">
        <v>9028</v>
      </c>
      <c r="B2" s="348" t="s">
        <v>9029</v>
      </c>
      <c r="C2" s="238" t="s">
        <v>2752</v>
      </c>
      <c r="D2" s="200" t="s">
        <v>9030</v>
      </c>
    </row>
    <row r="3" spans="1:4" x14ac:dyDescent="0.25">
      <c r="A3" s="349"/>
      <c r="B3" s="349"/>
      <c r="C3" s="238" t="s">
        <v>2629</v>
      </c>
      <c r="D3" s="200" t="s">
        <v>9031</v>
      </c>
    </row>
    <row r="4" spans="1:4" x14ac:dyDescent="0.25">
      <c r="A4" s="349"/>
      <c r="B4" s="349"/>
      <c r="C4" s="238" t="s">
        <v>2000</v>
      </c>
      <c r="D4" s="200" t="s">
        <v>9032</v>
      </c>
    </row>
    <row r="5" spans="1:4" x14ac:dyDescent="0.25">
      <c r="A5" s="349"/>
      <c r="B5" s="349"/>
      <c r="C5" s="238" t="s">
        <v>2143</v>
      </c>
      <c r="D5" s="200" t="s">
        <v>9033</v>
      </c>
    </row>
    <row r="6" spans="1:4" x14ac:dyDescent="0.25">
      <c r="A6" s="349"/>
      <c r="B6" s="349"/>
      <c r="C6" s="238" t="s">
        <v>2176</v>
      </c>
      <c r="D6" s="202" t="s">
        <v>9034</v>
      </c>
    </row>
    <row r="7" spans="1:4" x14ac:dyDescent="0.25">
      <c r="A7" s="349"/>
      <c r="B7" s="349"/>
      <c r="C7" s="238" t="s">
        <v>3306</v>
      </c>
      <c r="D7" s="200" t="s">
        <v>9035</v>
      </c>
    </row>
    <row r="8" spans="1:4" x14ac:dyDescent="0.25">
      <c r="A8" s="349"/>
      <c r="B8" s="349"/>
      <c r="C8" s="238" t="s">
        <v>2329</v>
      </c>
      <c r="D8" s="200" t="s">
        <v>9036</v>
      </c>
    </row>
    <row r="9" spans="1:4" x14ac:dyDescent="0.25">
      <c r="A9" s="350"/>
      <c r="B9" s="350"/>
      <c r="C9" s="203" t="s">
        <v>1950</v>
      </c>
      <c r="D9" s="204" t="s">
        <v>9037</v>
      </c>
    </row>
    <row r="10" spans="1:4" x14ac:dyDescent="0.25">
      <c r="A10" s="348" t="s">
        <v>9038</v>
      </c>
      <c r="B10" s="348" t="s">
        <v>9039</v>
      </c>
      <c r="C10" s="203" t="s">
        <v>5110</v>
      </c>
      <c r="D10" s="204" t="s">
        <v>9040</v>
      </c>
    </row>
    <row r="11" spans="1:4" x14ac:dyDescent="0.25">
      <c r="A11" s="349"/>
      <c r="B11" s="349"/>
      <c r="C11" s="203" t="s">
        <v>5414</v>
      </c>
      <c r="D11" s="205" t="s">
        <v>9041</v>
      </c>
    </row>
    <row r="12" spans="1:4" x14ac:dyDescent="0.25">
      <c r="A12" s="349"/>
      <c r="B12" s="349"/>
      <c r="C12" s="203" t="s">
        <v>9042</v>
      </c>
      <c r="D12" s="204" t="s">
        <v>9043</v>
      </c>
    </row>
    <row r="13" spans="1:4" x14ac:dyDescent="0.25">
      <c r="A13" s="349"/>
      <c r="B13" s="349"/>
      <c r="C13" s="203" t="s">
        <v>2218</v>
      </c>
      <c r="D13" s="204" t="s">
        <v>9044</v>
      </c>
    </row>
    <row r="14" spans="1:4" x14ac:dyDescent="0.25">
      <c r="A14" s="349"/>
      <c r="B14" s="349"/>
      <c r="C14" s="203" t="s">
        <v>2260</v>
      </c>
      <c r="D14" s="204" t="s">
        <v>9045</v>
      </c>
    </row>
    <row r="15" spans="1:4" x14ac:dyDescent="0.25">
      <c r="A15" s="349"/>
      <c r="B15" s="349"/>
      <c r="C15" s="203" t="s">
        <v>1946</v>
      </c>
      <c r="D15" s="204" t="s">
        <v>9046</v>
      </c>
    </row>
    <row r="16" spans="1:4" x14ac:dyDescent="0.25">
      <c r="A16" s="349"/>
      <c r="B16" s="349"/>
      <c r="C16" s="203" t="s">
        <v>2643</v>
      </c>
      <c r="D16" s="204" t="s">
        <v>9047</v>
      </c>
    </row>
    <row r="17" spans="1:4" x14ac:dyDescent="0.25">
      <c r="A17" s="350"/>
      <c r="B17" s="350"/>
      <c r="C17" s="203" t="s">
        <v>1944</v>
      </c>
      <c r="D17" s="204" t="s">
        <v>9048</v>
      </c>
    </row>
    <row r="18" spans="1:4" x14ac:dyDescent="0.25">
      <c r="A18" s="348" t="s">
        <v>9049</v>
      </c>
      <c r="B18" s="348" t="s">
        <v>9050</v>
      </c>
      <c r="C18" s="203" t="s">
        <v>9051</v>
      </c>
      <c r="D18" s="204" t="s">
        <v>9052</v>
      </c>
    </row>
    <row r="19" spans="1:4" x14ac:dyDescent="0.25">
      <c r="A19" s="349"/>
      <c r="B19" s="349"/>
      <c r="C19" s="203" t="s">
        <v>2039</v>
      </c>
      <c r="D19" s="204" t="s">
        <v>9053</v>
      </c>
    </row>
    <row r="20" spans="1:4" x14ac:dyDescent="0.25">
      <c r="A20" s="349"/>
      <c r="B20" s="349"/>
      <c r="C20" s="203" t="s">
        <v>3324</v>
      </c>
      <c r="D20" s="204" t="s">
        <v>9054</v>
      </c>
    </row>
    <row r="21" spans="1:4" x14ac:dyDescent="0.25">
      <c r="A21" s="349"/>
      <c r="B21" s="349"/>
      <c r="C21" s="203" t="s">
        <v>2043</v>
      </c>
      <c r="D21" s="204" t="s">
        <v>9055</v>
      </c>
    </row>
    <row r="22" spans="1:4" x14ac:dyDescent="0.25">
      <c r="A22" s="349"/>
      <c r="B22" s="349"/>
      <c r="C22" s="203" t="s">
        <v>2151</v>
      </c>
      <c r="D22" s="204" t="s">
        <v>9056</v>
      </c>
    </row>
    <row r="23" spans="1:4" x14ac:dyDescent="0.25">
      <c r="A23" s="349"/>
      <c r="B23" s="349"/>
      <c r="C23" s="203" t="s">
        <v>4300</v>
      </c>
      <c r="D23" s="204" t="s">
        <v>9057</v>
      </c>
    </row>
    <row r="24" spans="1:4" x14ac:dyDescent="0.25">
      <c r="A24" s="349"/>
      <c r="B24" s="349"/>
      <c r="C24" s="203" t="s">
        <v>1923</v>
      </c>
      <c r="D24" s="205" t="s">
        <v>9058</v>
      </c>
    </row>
    <row r="25" spans="1:4" ht="16.5" customHeight="1" x14ac:dyDescent="0.25">
      <c r="A25" s="349"/>
      <c r="B25" s="349"/>
      <c r="C25" s="203" t="s">
        <v>2036</v>
      </c>
      <c r="D25" s="204" t="s">
        <v>9059</v>
      </c>
    </row>
    <row r="26" spans="1:4" x14ac:dyDescent="0.25">
      <c r="A26" s="349"/>
      <c r="B26" s="349"/>
      <c r="C26" s="203" t="s">
        <v>9060</v>
      </c>
      <c r="D26" s="204" t="s">
        <v>9061</v>
      </c>
    </row>
    <row r="27" spans="1:4" x14ac:dyDescent="0.25">
      <c r="A27" s="349"/>
      <c r="B27" s="349"/>
      <c r="C27" s="203" t="s">
        <v>1925</v>
      </c>
      <c r="D27" s="204" t="s">
        <v>9062</v>
      </c>
    </row>
    <row r="28" spans="1:4" x14ac:dyDescent="0.25">
      <c r="A28" s="350"/>
      <c r="B28" s="350"/>
      <c r="C28" s="203" t="s">
        <v>1918</v>
      </c>
      <c r="D28" s="204" t="s">
        <v>9063</v>
      </c>
    </row>
    <row r="29" spans="1:4" x14ac:dyDescent="0.25">
      <c r="A29" s="348" t="s">
        <v>9064</v>
      </c>
      <c r="B29" s="348" t="s">
        <v>9065</v>
      </c>
      <c r="C29" s="203" t="s">
        <v>1906</v>
      </c>
      <c r="D29" s="204" t="s">
        <v>9066</v>
      </c>
    </row>
    <row r="30" spans="1:4" x14ac:dyDescent="0.25">
      <c r="A30" s="349"/>
      <c r="B30" s="349"/>
      <c r="C30" s="203" t="s">
        <v>2767</v>
      </c>
      <c r="D30" s="204" t="s">
        <v>9067</v>
      </c>
    </row>
    <row r="31" spans="1:4" x14ac:dyDescent="0.25">
      <c r="A31" s="349"/>
      <c r="B31" s="349"/>
      <c r="C31" s="203" t="s">
        <v>1938</v>
      </c>
      <c r="D31" s="204" t="s">
        <v>9068</v>
      </c>
    </row>
    <row r="32" spans="1:4" x14ac:dyDescent="0.25">
      <c r="A32" s="349"/>
      <c r="B32" s="349"/>
      <c r="C32" s="203" t="s">
        <v>1934</v>
      </c>
      <c r="D32" s="204" t="s">
        <v>9069</v>
      </c>
    </row>
    <row r="33" spans="1:4" x14ac:dyDescent="0.25">
      <c r="A33" s="350"/>
      <c r="B33" s="350"/>
      <c r="C33" s="203" t="s">
        <v>1915</v>
      </c>
      <c r="D33" s="205" t="s">
        <v>9070</v>
      </c>
    </row>
    <row r="34" spans="1:4" x14ac:dyDescent="0.25">
      <c r="A34" s="348" t="s">
        <v>9071</v>
      </c>
      <c r="B34" s="348" t="s">
        <v>9072</v>
      </c>
      <c r="C34" s="203" t="s">
        <v>2016</v>
      </c>
      <c r="D34" s="205" t="s">
        <v>9073</v>
      </c>
    </row>
    <row r="35" spans="1:4" x14ac:dyDescent="0.25">
      <c r="A35" s="349"/>
      <c r="B35" s="349"/>
      <c r="C35" s="203" t="s">
        <v>1948</v>
      </c>
      <c r="D35" s="204" t="s">
        <v>9074</v>
      </c>
    </row>
    <row r="36" spans="1:4" x14ac:dyDescent="0.25">
      <c r="A36" s="350"/>
      <c r="B36" s="350"/>
      <c r="C36" s="203" t="s">
        <v>6047</v>
      </c>
      <c r="D36" s="204" t="s">
        <v>9075</v>
      </c>
    </row>
    <row r="37" spans="1:4" x14ac:dyDescent="0.25">
      <c r="A37" s="348" t="s">
        <v>9076</v>
      </c>
      <c r="B37" s="348" t="s">
        <v>9077</v>
      </c>
      <c r="C37" s="203" t="s">
        <v>1965</v>
      </c>
      <c r="D37" s="204" t="s">
        <v>9078</v>
      </c>
    </row>
    <row r="38" spans="1:4" x14ac:dyDescent="0.25">
      <c r="A38" s="350"/>
      <c r="B38" s="350"/>
      <c r="C38" s="203" t="s">
        <v>1962</v>
      </c>
      <c r="D38" s="204" t="s">
        <v>9079</v>
      </c>
    </row>
    <row r="39" spans="1:4" x14ac:dyDescent="0.25">
      <c r="A39" s="348" t="s">
        <v>5656</v>
      </c>
      <c r="B39" s="348" t="s">
        <v>9080</v>
      </c>
      <c r="C39" s="203" t="s">
        <v>1998</v>
      </c>
      <c r="D39" s="204" t="s">
        <v>9081</v>
      </c>
    </row>
    <row r="40" spans="1:4" x14ac:dyDescent="0.25">
      <c r="A40" s="349"/>
      <c r="B40" s="349"/>
      <c r="C40" s="206" t="s">
        <v>5004</v>
      </c>
      <c r="D40" s="205" t="s">
        <v>9082</v>
      </c>
    </row>
    <row r="41" spans="1:4" x14ac:dyDescent="0.25">
      <c r="A41" s="349"/>
      <c r="B41" s="349"/>
      <c r="C41" s="203" t="s">
        <v>2660</v>
      </c>
      <c r="D41" s="204" t="s">
        <v>9083</v>
      </c>
    </row>
    <row r="42" spans="1:4" x14ac:dyDescent="0.25">
      <c r="A42" s="349"/>
      <c r="B42" s="349"/>
      <c r="C42" s="203" t="s">
        <v>9084</v>
      </c>
      <c r="D42" s="204" t="s">
        <v>9085</v>
      </c>
    </row>
    <row r="43" spans="1:4" x14ac:dyDescent="0.25">
      <c r="A43" s="349"/>
      <c r="B43" s="349"/>
      <c r="C43" s="203" t="s">
        <v>3927</v>
      </c>
      <c r="D43" s="204" t="s">
        <v>9086</v>
      </c>
    </row>
    <row r="44" spans="1:4" x14ac:dyDescent="0.25">
      <c r="A44" s="349"/>
      <c r="B44" s="349"/>
      <c r="C44" s="203" t="s">
        <v>1990</v>
      </c>
      <c r="D44" s="204" t="s">
        <v>9087</v>
      </c>
    </row>
    <row r="45" spans="1:4" x14ac:dyDescent="0.25">
      <c r="A45" s="349"/>
      <c r="B45" s="349"/>
      <c r="C45" s="203" t="s">
        <v>1974</v>
      </c>
      <c r="D45" s="204" t="s">
        <v>9088</v>
      </c>
    </row>
    <row r="46" spans="1:4" x14ac:dyDescent="0.25">
      <c r="A46" s="350"/>
      <c r="B46" s="350"/>
      <c r="C46" s="203" t="s">
        <v>1956</v>
      </c>
      <c r="D46" s="204" t="s">
        <v>9089</v>
      </c>
    </row>
    <row r="47" spans="1:4" x14ac:dyDescent="0.25">
      <c r="A47" s="352" t="s">
        <v>5874</v>
      </c>
      <c r="B47" s="352" t="s">
        <v>9090</v>
      </c>
      <c r="C47" s="203" t="s">
        <v>2048</v>
      </c>
      <c r="D47" s="205" t="s">
        <v>9091</v>
      </c>
    </row>
    <row r="48" spans="1:4" ht="15.75" customHeight="1" x14ac:dyDescent="0.25">
      <c r="A48" s="353"/>
      <c r="B48" s="353"/>
      <c r="C48" s="203" t="s">
        <v>2527</v>
      </c>
      <c r="D48" s="204" t="s">
        <v>9092</v>
      </c>
    </row>
    <row r="49" spans="1:4" x14ac:dyDescent="0.25">
      <c r="A49" s="353"/>
      <c r="B49" s="353"/>
      <c r="C49" s="203" t="s">
        <v>8632</v>
      </c>
      <c r="D49" s="204" t="s">
        <v>9093</v>
      </c>
    </row>
    <row r="50" spans="1:4" x14ac:dyDescent="0.25">
      <c r="A50" s="354"/>
      <c r="B50" s="354"/>
      <c r="C50" s="203" t="s">
        <v>2606</v>
      </c>
      <c r="D50" s="204" t="s">
        <v>9094</v>
      </c>
    </row>
    <row r="51" spans="1:4" x14ac:dyDescent="0.25">
      <c r="A51" s="348" t="s">
        <v>9095</v>
      </c>
      <c r="B51" s="348" t="s">
        <v>9096</v>
      </c>
      <c r="C51" s="203" t="s">
        <v>1942</v>
      </c>
      <c r="D51" s="204" t="s">
        <v>9097</v>
      </c>
    </row>
    <row r="52" spans="1:4" x14ac:dyDescent="0.25">
      <c r="A52" s="349"/>
      <c r="B52" s="349"/>
      <c r="C52" s="203" t="s">
        <v>3083</v>
      </c>
      <c r="D52" s="204" t="s">
        <v>9098</v>
      </c>
    </row>
    <row r="53" spans="1:4" x14ac:dyDescent="0.25">
      <c r="A53" s="349"/>
      <c r="B53" s="349"/>
      <c r="C53" s="203" t="s">
        <v>2063</v>
      </c>
      <c r="D53" s="204" t="s">
        <v>9099</v>
      </c>
    </row>
    <row r="54" spans="1:4" x14ac:dyDescent="0.25">
      <c r="A54" s="350"/>
      <c r="B54" s="350"/>
      <c r="C54" s="203" t="s">
        <v>1952</v>
      </c>
      <c r="D54" s="204" t="s">
        <v>9100</v>
      </c>
    </row>
    <row r="55" spans="1:4" x14ac:dyDescent="0.25">
      <c r="A55" s="348" t="s">
        <v>9101</v>
      </c>
      <c r="B55" s="348" t="s">
        <v>9102</v>
      </c>
      <c r="C55" s="203" t="s">
        <v>2005</v>
      </c>
      <c r="D55" s="204" t="s">
        <v>9103</v>
      </c>
    </row>
    <row r="56" spans="1:4" x14ac:dyDescent="0.25">
      <c r="A56" s="349"/>
      <c r="B56" s="349"/>
      <c r="C56" s="203" t="s">
        <v>4692</v>
      </c>
      <c r="D56" s="205" t="s">
        <v>9104</v>
      </c>
    </row>
    <row r="57" spans="1:4" x14ac:dyDescent="0.25">
      <c r="A57" s="349"/>
      <c r="B57" s="349"/>
      <c r="C57" s="203" t="s">
        <v>1988</v>
      </c>
      <c r="D57" s="204" t="s">
        <v>9105</v>
      </c>
    </row>
    <row r="58" spans="1:4" x14ac:dyDescent="0.25">
      <c r="A58" s="349"/>
      <c r="B58" s="349"/>
      <c r="C58" s="203" t="s">
        <v>3107</v>
      </c>
      <c r="D58" s="204" t="s">
        <v>9106</v>
      </c>
    </row>
    <row r="59" spans="1:4" x14ac:dyDescent="0.25">
      <c r="A59" s="349"/>
      <c r="B59" s="349"/>
      <c r="C59" s="203" t="s">
        <v>2545</v>
      </c>
      <c r="D59" s="204" t="s">
        <v>9107</v>
      </c>
    </row>
    <row r="60" spans="1:4" x14ac:dyDescent="0.25">
      <c r="A60" s="349"/>
      <c r="B60" s="349"/>
      <c r="C60" s="203" t="s">
        <v>2537</v>
      </c>
      <c r="D60" s="204" t="s">
        <v>9108</v>
      </c>
    </row>
    <row r="61" spans="1:4" x14ac:dyDescent="0.25">
      <c r="A61" s="350"/>
      <c r="B61" s="350"/>
      <c r="C61" s="203" t="s">
        <v>2333</v>
      </c>
      <c r="D61" s="204" t="s">
        <v>9109</v>
      </c>
    </row>
    <row r="62" spans="1:4" x14ac:dyDescent="0.25">
      <c r="A62" s="351" t="s">
        <v>9110</v>
      </c>
      <c r="B62" s="351" t="s">
        <v>9111</v>
      </c>
      <c r="C62" s="203" t="s">
        <v>2008</v>
      </c>
      <c r="D62" s="204" t="s">
        <v>9112</v>
      </c>
    </row>
    <row r="63" spans="1:4" x14ac:dyDescent="0.25">
      <c r="A63" s="351"/>
      <c r="B63" s="351"/>
      <c r="C63" s="203" t="s">
        <v>2011</v>
      </c>
      <c r="D63" s="204" t="s">
        <v>9113</v>
      </c>
    </row>
    <row r="64" spans="1:4" x14ac:dyDescent="0.25">
      <c r="A64" s="351"/>
      <c r="B64" s="351"/>
      <c r="C64" s="203" t="s">
        <v>3340</v>
      </c>
      <c r="D64" s="204" t="s">
        <v>9114</v>
      </c>
    </row>
    <row r="65" spans="1:4" x14ac:dyDescent="0.25">
      <c r="A65" s="351"/>
      <c r="B65" s="351"/>
      <c r="C65" s="206" t="s">
        <v>2652</v>
      </c>
      <c r="D65" s="205" t="s">
        <v>9115</v>
      </c>
    </row>
    <row r="66" spans="1:4" x14ac:dyDescent="0.25">
      <c r="A66" s="351"/>
      <c r="B66" s="351"/>
      <c r="C66" s="203" t="s">
        <v>1921</v>
      </c>
      <c r="D66" s="204" t="s">
        <v>9116</v>
      </c>
    </row>
  </sheetData>
  <mergeCells count="22">
    <mergeCell ref="A2:A9"/>
    <mergeCell ref="B2:B9"/>
    <mergeCell ref="A10:A17"/>
    <mergeCell ref="B10:B17"/>
    <mergeCell ref="A18:A28"/>
    <mergeCell ref="B18:B28"/>
    <mergeCell ref="A29:A33"/>
    <mergeCell ref="B29:B33"/>
    <mergeCell ref="A34:A36"/>
    <mergeCell ref="B34:B36"/>
    <mergeCell ref="A37:A38"/>
    <mergeCell ref="B37:B38"/>
    <mergeCell ref="A55:A61"/>
    <mergeCell ref="B55:B61"/>
    <mergeCell ref="A62:A66"/>
    <mergeCell ref="B62:B66"/>
    <mergeCell ref="A39:A46"/>
    <mergeCell ref="B39:B46"/>
    <mergeCell ref="A47:A50"/>
    <mergeCell ref="B47:B50"/>
    <mergeCell ref="A51:A54"/>
    <mergeCell ref="B51:B5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vt:lpstr>
      <vt:lpstr>DPF database</vt:lpstr>
      <vt:lpstr>Prior Actions database </vt:lpstr>
      <vt:lpstr>Theme codes</vt:lpstr>
      <vt:lpstr>Sector 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Sanaz Ettehad</dc:creator>
  <cp:lastModifiedBy>Hiwot Demeke</cp:lastModifiedBy>
  <cp:lastPrinted>2018-09-06T16:12:23Z</cp:lastPrinted>
  <dcterms:created xsi:type="dcterms:W3CDTF">2018-03-07T22:13:02Z</dcterms:created>
  <dcterms:modified xsi:type="dcterms:W3CDTF">2018-09-26T20:59:42Z</dcterms:modified>
</cp:coreProperties>
</file>